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Listes" sheetId="1" r:id="rId1"/>
    <sheet name="Hebdo_Universel" sheetId="2" r:id="rId2"/>
    <sheet name="Jour_Universel" sheetId="3" r:id="rId3"/>
    <sheet name="WBS_Quantités" sheetId="4" r:id="rId4"/>
    <sheet name="Matériaux_Commandes" sheetId="5" r:id="rId5"/>
    <sheet name="DICT_Autorisations" sheetId="6" r:id="rId6"/>
    <sheet name="Phasage_Déviations" sheetId="7" r:id="rId7"/>
    <sheet name="Jalons_Critiques" sheetId="8" r:id="rId8"/>
    <sheet name="Ressources_Charges" sheetId="9" r:id="rId9"/>
  </sheets>
  <calcPr calcId="124519" fullCalcOnLoad="1"/>
</workbook>
</file>

<file path=xl/sharedStrings.xml><?xml version="1.0" encoding="utf-8"?>
<sst xmlns="http://schemas.openxmlformats.org/spreadsheetml/2006/main" count="292" uniqueCount="189">
  <si>
    <t>Études &amp; DICT</t>
  </si>
  <si>
    <t>Piquetage &amp; Implantation</t>
  </si>
  <si>
    <t>Préparation &amp; Signalisation</t>
  </si>
  <si>
    <t>Terrassement</t>
  </si>
  <si>
    <t>Réseaux (EU/EP/ER/GAZ)</t>
  </si>
  <si>
    <t>Regard &amp; Branchement</t>
  </si>
  <si>
    <t>Structure (couche de forme)</t>
  </si>
  <si>
    <t>Fondation/Grave</t>
  </si>
  <si>
    <t>Enrobés / Béton</t>
  </si>
  <si>
    <t>Bordures &amp; Trottoirs</t>
  </si>
  <si>
    <t>Caniveaux &amp; Avaloirs</t>
  </si>
  <si>
    <t>Éclairage / Candélabres</t>
  </si>
  <si>
    <t>Marquage &amp; Signalétique</t>
  </si>
  <si>
    <t>Espaces verts / Finitions</t>
  </si>
  <si>
    <t>Réception &amp; Réserves</t>
  </si>
  <si>
    <t>Réouverture circulation</t>
  </si>
  <si>
    <t>m</t>
  </si>
  <si>
    <t>m²</t>
  </si>
  <si>
    <t>m³</t>
  </si>
  <si>
    <t>u</t>
  </si>
  <si>
    <t>kg</t>
  </si>
  <si>
    <t>t</t>
  </si>
  <si>
    <t>ML</t>
  </si>
  <si>
    <t>h</t>
  </si>
  <si>
    <t>À lancer</t>
  </si>
  <si>
    <t>Commandé</t>
  </si>
  <si>
    <t>Partiellement livré</t>
  </si>
  <si>
    <t>Livré</t>
  </si>
  <si>
    <t>Clos</t>
  </si>
  <si>
    <t>Chef de chantier</t>
  </si>
  <si>
    <t>Conducteur d'engins</t>
  </si>
  <si>
    <t>Canalisateur</t>
  </si>
  <si>
    <t>Maçon VRD</t>
  </si>
  <si>
    <t>Électricien</t>
  </si>
  <si>
    <t>Topographe</t>
  </si>
  <si>
    <t>Manœuvre</t>
  </si>
  <si>
    <t>Ouvert</t>
  </si>
  <si>
    <t>Dépôt</t>
  </si>
  <si>
    <t>Accusé</t>
  </si>
  <si>
    <t>Autorisé</t>
  </si>
  <si>
    <t>Refusé</t>
  </si>
  <si>
    <t>Échu</t>
  </si>
  <si>
    <t>DICT</t>
  </si>
  <si>
    <t>Arrêté municipal</t>
  </si>
  <si>
    <t>Arrêté circulation</t>
  </si>
  <si>
    <t>Permission de voirie</t>
  </si>
  <si>
    <t>ATU/DT</t>
  </si>
  <si>
    <t>Signalisation temporaire</t>
  </si>
  <si>
    <t>Gantt — Hebdomadaire — Mode universel</t>
  </si>
  <si>
    <t>Ligne 6 = dates (numérique). Ligne 7 = affichage FR via TEXTE() → plus de 1900/####.</t>
  </si>
  <si>
    <t>Pivot frise (B4)</t>
  </si>
  <si>
    <t>DONNÉES</t>
  </si>
  <si>
    <t>ID</t>
  </si>
  <si>
    <t>Tâche</t>
  </si>
  <si>
    <t>Phase</t>
  </si>
  <si>
    <t>Responsable</t>
  </si>
  <si>
    <t>Statut</t>
  </si>
  <si>
    <t>Début</t>
  </si>
  <si>
    <t>Fin</t>
  </si>
  <si>
    <t>Durée (j)</t>
  </si>
  <si>
    <t>% Avancement</t>
  </si>
  <si>
    <t>Commentaires</t>
  </si>
  <si>
    <t>Études topo &amp; DICT</t>
  </si>
  <si>
    <t>MOE</t>
  </si>
  <si>
    <t>Piquetage &amp; implantation</t>
  </si>
  <si>
    <t>Géomètre</t>
  </si>
  <si>
    <t>Signalisation chantier</t>
  </si>
  <si>
    <t>Entreprise</t>
  </si>
  <si>
    <t>Terrassement principal</t>
  </si>
  <si>
    <t>VRD</t>
  </si>
  <si>
    <t>Pose EU/EP</t>
  </si>
  <si>
    <t>Gantt — Journalier — Mode universel</t>
  </si>
  <si>
    <t>Lot</t>
  </si>
  <si>
    <t>Sous-lot</t>
  </si>
  <si>
    <t>Localisation (PK)</t>
  </si>
  <si>
    <t>Réf. plan</t>
  </si>
  <si>
    <t>Unité</t>
  </si>
  <si>
    <t>Qté prévue</t>
  </si>
  <si>
    <t>Qté réalisée</t>
  </si>
  <si>
    <t>RAF</t>
  </si>
  <si>
    <t>Accès chantier</t>
  </si>
  <si>
    <t>Décapage TV</t>
  </si>
  <si>
    <t>PK 0+000 à 0+120</t>
  </si>
  <si>
    <t>P01</t>
  </si>
  <si>
    <t>Réseaux EU</t>
  </si>
  <si>
    <t>Tronçon A</t>
  </si>
  <si>
    <t>Collecteur Ø300</t>
  </si>
  <si>
    <t>PK 0+050 à 0+220</t>
  </si>
  <si>
    <t>R12</t>
  </si>
  <si>
    <t>Chaussée</t>
  </si>
  <si>
    <t>Structure</t>
  </si>
  <si>
    <t>GNT 0/31,5</t>
  </si>
  <si>
    <t>Section 1</t>
  </si>
  <si>
    <t>C07</t>
  </si>
  <si>
    <t>Bordures</t>
  </si>
  <si>
    <t>Trottoirs</t>
  </si>
  <si>
    <t>Bordures T2</t>
  </si>
  <si>
    <t>Secteur Nord</t>
  </si>
  <si>
    <t>B05</t>
  </si>
  <si>
    <t>Enrobés</t>
  </si>
  <si>
    <t>GB 0/10 couche base</t>
  </si>
  <si>
    <t>E11</t>
  </si>
  <si>
    <t>Matériau/Article</t>
  </si>
  <si>
    <t>Spécification</t>
  </si>
  <si>
    <t>Fournisseur</t>
  </si>
  <si>
    <t>N° Devis</t>
  </si>
  <si>
    <t>N° Commande</t>
  </si>
  <si>
    <t>Qté commandée</t>
  </si>
  <si>
    <t>Qté livrée</t>
  </si>
  <si>
    <t>Solde</t>
  </si>
  <si>
    <t>Prix unitaire</t>
  </si>
  <si>
    <t>Montant engagé</t>
  </si>
  <si>
    <t>Date commande</t>
  </si>
  <si>
    <t>Date prévue</t>
  </si>
  <si>
    <t>Date livrée</t>
  </si>
  <si>
    <t>Observation</t>
  </si>
  <si>
    <t>Grave 0/31,5</t>
  </si>
  <si>
    <t>Carrière X - Classe 3</t>
  </si>
  <si>
    <t>Carrière Atlas</t>
  </si>
  <si>
    <t>D-245</t>
  </si>
  <si>
    <t>C-987</t>
  </si>
  <si>
    <t>Urgent pour couche de forme</t>
  </si>
  <si>
    <t>NF EN 1340</t>
  </si>
  <si>
    <t>BêtonPlus</t>
  </si>
  <si>
    <t>D-251</t>
  </si>
  <si>
    <t>C-990</t>
  </si>
  <si>
    <t>Livrer en 2 lots</t>
  </si>
  <si>
    <t>Enrobé GB 0/10</t>
  </si>
  <si>
    <t>SMA</t>
  </si>
  <si>
    <t>Usine Enrobés Sud</t>
  </si>
  <si>
    <t>D-260</t>
  </si>
  <si>
    <t>C-1005</t>
  </si>
  <si>
    <t>Sous réserve météo</t>
  </si>
  <si>
    <t>Type</t>
  </si>
  <si>
    <t>Réseau/Autorité</t>
  </si>
  <si>
    <t>Référence</t>
  </si>
  <si>
    <t>Date dépôt</t>
  </si>
  <si>
    <t>Délai légal (j)</t>
  </si>
  <si>
    <t>Échéance</t>
  </si>
  <si>
    <t>Réponse</t>
  </si>
  <si>
    <t>Date réponse</t>
  </si>
  <si>
    <t>Relance</t>
  </si>
  <si>
    <t>Commentaire</t>
  </si>
  <si>
    <t>ENEDIS</t>
  </si>
  <si>
    <t>E-45231</t>
  </si>
  <si>
    <t>Relance +2 j</t>
  </si>
  <si>
    <t>GRDF</t>
  </si>
  <si>
    <t>G-8821</t>
  </si>
  <si>
    <t>Ville</t>
  </si>
  <si>
    <t>AC-2025-07</t>
  </si>
  <si>
    <t>Pose panneaux J-3</t>
  </si>
  <si>
    <t>Département</t>
  </si>
  <si>
    <t>PV-5512</t>
  </si>
  <si>
    <t>Phasage — Fermetures &amp; Déviations (Journalier)</t>
  </si>
  <si>
    <t>Pivot frise</t>
  </si>
  <si>
    <t>Section / Rue</t>
  </si>
  <si>
    <t>Type (Fermeture/Déviation)</t>
  </si>
  <si>
    <t>Rue Victor-Hugo</t>
  </si>
  <si>
    <t>Fermeture</t>
  </si>
  <si>
    <t>Accès riverains maintenu</t>
  </si>
  <si>
    <t>Bd des Alliés</t>
  </si>
  <si>
    <t>Déviation</t>
  </si>
  <si>
    <t>Déviation par Rue des Écoles</t>
  </si>
  <si>
    <t>Av. de la Gare</t>
  </si>
  <si>
    <t>Nuit 22h–6h</t>
  </si>
  <si>
    <t>Code</t>
  </si>
  <si>
    <t>Libellé</t>
  </si>
  <si>
    <t>Date réelle</t>
  </si>
  <si>
    <t>Écart (j)</t>
  </si>
  <si>
    <t>J1</t>
  </si>
  <si>
    <t>DICT complètes</t>
  </si>
  <si>
    <t>J2</t>
  </si>
  <si>
    <t>Fin terrassement principal</t>
  </si>
  <si>
    <t>J3</t>
  </si>
  <si>
    <t>Pose enrobés couche de base</t>
  </si>
  <si>
    <t>J4</t>
  </si>
  <si>
    <t>Réception provisoire</t>
  </si>
  <si>
    <t>MOE/MOA</t>
  </si>
  <si>
    <t>Ressource/Équipe</t>
  </si>
  <si>
    <t>Rôle</t>
  </si>
  <si>
    <t>Capacité (h/sem)</t>
  </si>
  <si>
    <t>Semaine (Lun)</t>
  </si>
  <si>
    <t>Heures planifiées</t>
  </si>
  <si>
    <t>Charge (%)</t>
  </si>
  <si>
    <t>Équipe 1 VRD</t>
  </si>
  <si>
    <t>Pelle 20T</t>
  </si>
  <si>
    <t>Compacteur 12T</t>
  </si>
  <si>
    <t>Équipe Réseaux</t>
  </si>
  <si>
    <t>Piquetage</t>
  </si>
</sst>
</file>

<file path=xl/styles.xml><?xml version="1.0" encoding="utf-8"?>
<styleSheet xmlns="http://schemas.openxmlformats.org/spreadsheetml/2006/main">
  <numFmts count="4">
    <numFmt numFmtId="164" formatCode="[$-40C]dd mmm yyyy;;;"/>
    <numFmt numFmtId="165" formatCode="[$-40C]d mmm;;;"/>
    <numFmt numFmtId="166" formatCode="0%"/>
    <numFmt numFmtId="167" formatCode="#,##0.00"/>
  </numFmts>
  <fonts count="4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1"/>
      <color rgb="FF60677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EF3FF"/>
        <bgColor indexed="64"/>
      </patternFill>
    </fill>
    <fill>
      <patternFill patternType="solid">
        <fgColor rgb="FFF3F3F3"/>
        <bgColor indexed="64"/>
      </patternFill>
    </fill>
    <fill>
      <patternFill patternType="solid">
        <fgColor rgb="FFF9FAFB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164" fontId="0" fillId="0" borderId="1" xfId="0" applyNumberFormat="1" applyBorder="1"/>
    <xf numFmtId="0" fontId="3" fillId="2" borderId="1" xfId="0" applyFont="1" applyFill="1" applyBorder="1" applyAlignment="1">
      <alignment horizontal="center" vertical="center"/>
    </xf>
    <xf numFmtId="165" fontId="0" fillId="0" borderId="1" xfId="0" applyNumberFormat="1" applyBorder="1"/>
    <xf numFmtId="0" fontId="0" fillId="3" borderId="1" xfId="0" applyFill="1" applyBorder="1" applyAlignment="1">
      <alignment horizontal="center" vertical="center" textRotation="90" shrinkToFit="1"/>
    </xf>
    <xf numFmtId="0" fontId="0" fillId="4" borderId="0" xfId="0" applyFill="1"/>
    <xf numFmtId="0" fontId="0" fillId="0" borderId="1" xfId="0" applyBorder="1"/>
    <xf numFmtId="166" fontId="0" fillId="0" borderId="1" xfId="0" applyNumberFormat="1" applyBorder="1"/>
    <xf numFmtId="167" fontId="0" fillId="0" borderId="1" xfId="0" applyNumberFormat="1" applyBorder="1"/>
  </cellXfs>
  <cellStyles count="1">
    <cellStyle name="Normal" xfId="0" builtinId="0"/>
  </cellStyles>
  <dxfs count="36">
    <dxf>
      <fill>
        <patternFill>
          <bgColor rgb="FFFFF2CC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CFE7FF"/>
        </patternFill>
      </fill>
    </dxf>
    <dxf>
      <fill>
        <patternFill>
          <bgColor rgb="FF89BCFF"/>
        </patternFill>
      </fill>
    </dxf>
    <dxf>
      <fill>
        <patternFill>
          <bgColor rgb="FFE3F2FD"/>
        </patternFill>
      </fill>
    </dxf>
    <dxf>
      <fill>
        <patternFill>
          <bgColor rgb="FF90CAF9"/>
        </patternFill>
      </fill>
    </dxf>
    <dxf>
      <fill>
        <patternFill>
          <bgColor rgb="FFFFE6A8"/>
        </patternFill>
      </fill>
    </dxf>
    <dxf>
      <fill>
        <patternFill>
          <bgColor rgb="FFFFC650"/>
        </patternFill>
      </fill>
    </dxf>
    <dxf>
      <fill>
        <patternFill>
          <bgColor rgb="FFFFD2C2"/>
        </patternFill>
      </fill>
    </dxf>
    <dxf>
      <fill>
        <patternFill>
          <bgColor rgb="FFFF9F80"/>
        </patternFill>
      </fill>
    </dxf>
    <dxf>
      <fill>
        <patternFill>
          <bgColor rgb="FFE2D0FF"/>
        </patternFill>
      </fill>
    </dxf>
    <dxf>
      <fill>
        <patternFill>
          <bgColor rgb="FFB99BFF"/>
        </patternFill>
      </fill>
    </dxf>
    <dxf>
      <fill>
        <patternFill>
          <bgColor rgb="FFEAD1DC"/>
        </patternFill>
      </fill>
    </dxf>
    <dxf>
      <fill>
        <patternFill>
          <bgColor rgb="FFD79BB6"/>
        </patternFill>
      </fill>
    </dxf>
    <dxf>
      <fill>
        <patternFill>
          <bgColor rgb="FFD0F0D0"/>
        </patternFill>
      </fill>
    </dxf>
    <dxf>
      <fill>
        <patternFill>
          <bgColor rgb="FF93DC93"/>
        </patternFill>
      </fill>
    </dxf>
    <dxf>
      <fill>
        <patternFill>
          <bgColor rgb="FFE0F2F1"/>
        </patternFill>
      </fill>
    </dxf>
    <dxf>
      <fill>
        <patternFill>
          <bgColor rgb="FF80CBC4"/>
        </patternFill>
      </fill>
    </dxf>
    <dxf>
      <fill>
        <patternFill>
          <bgColor rgb="FFFCD5A5"/>
        </patternFill>
      </fill>
    </dxf>
    <dxf>
      <fill>
        <patternFill>
          <bgColor rgb="FFF5A552"/>
        </patternFill>
      </fill>
    </dxf>
    <dxf>
      <fill>
        <patternFill>
          <bgColor rgb="FFE6E6E6"/>
        </patternFill>
      </fill>
    </dxf>
    <dxf>
      <fill>
        <patternFill>
          <bgColor rgb="FFBFBFBF"/>
        </patternFill>
      </fill>
    </dxf>
    <dxf>
      <fill>
        <patternFill>
          <bgColor rgb="FFFFF0F5"/>
        </patternFill>
      </fill>
    </dxf>
    <dxf>
      <fill>
        <patternFill>
          <bgColor rgb="FFF8BBD0"/>
        </patternFill>
      </fill>
    </dxf>
    <dxf>
      <fill>
        <patternFill>
          <bgColor rgb="FFFFF3CD"/>
        </patternFill>
      </fill>
    </dxf>
    <dxf>
      <fill>
        <patternFill>
          <bgColor rgb="FFFFE082"/>
        </patternFill>
      </fill>
    </dxf>
    <dxf>
      <fill>
        <patternFill>
          <bgColor rgb="FFCCE7FF"/>
        </patternFill>
      </fill>
    </dxf>
    <dxf>
      <fill>
        <patternFill>
          <bgColor rgb="FF66B3FF"/>
        </patternFill>
      </fill>
    </dxf>
    <dxf>
      <fill>
        <patternFill>
          <bgColor rgb="FFE8F5E9"/>
        </patternFill>
      </fill>
    </dxf>
    <dxf>
      <fill>
        <patternFill>
          <bgColor rgb="FFA5D6A7"/>
        </patternFill>
      </fill>
    </dxf>
    <dxf>
      <fill>
        <patternFill>
          <bgColor rgb="FFD6F5EB"/>
        </patternFill>
      </fill>
    </dxf>
    <dxf>
      <fill>
        <patternFill>
          <bgColor rgb="FF8DE0CA"/>
        </patternFill>
      </fill>
    </dxf>
    <dxf>
      <fill>
        <patternFill>
          <bgColor rgb="FFF5D766"/>
        </patternFill>
      </fill>
    </dxf>
    <dxf>
      <fill>
        <patternFill>
          <bgColor rgb="FFF6F6F6"/>
        </patternFill>
      </fill>
    </dxf>
    <dxf>
      <fill>
        <patternFill>
          <bgColor rgb="FFFFE6E6"/>
        </patternFill>
      </fill>
    </dxf>
    <dxf>
      <fill>
        <patternFill>
          <bgColor rgb="FFFFD59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tabSelected="1" workbookViewId="0"/>
  </sheetViews>
  <sheetFormatPr defaultRowHeight="15"/>
  <sheetData>
    <row r="1" spans="1:6">
      <c r="A1" t="s">
        <v>0</v>
      </c>
      <c r="B1" t="s">
        <v>16</v>
      </c>
      <c r="C1" t="s">
        <v>24</v>
      </c>
      <c r="D1" t="s">
        <v>29</v>
      </c>
      <c r="E1" t="s">
        <v>36</v>
      </c>
      <c r="F1" t="s">
        <v>42</v>
      </c>
    </row>
    <row r="2" spans="1:6">
      <c r="A2" t="s">
        <v>1</v>
      </c>
      <c r="B2" t="s">
        <v>17</v>
      </c>
      <c r="C2" t="s">
        <v>25</v>
      </c>
      <c r="D2" t="s">
        <v>30</v>
      </c>
      <c r="E2" t="s">
        <v>37</v>
      </c>
      <c r="F2" t="s">
        <v>43</v>
      </c>
    </row>
    <row r="3" spans="1:6">
      <c r="A3" t="s">
        <v>2</v>
      </c>
      <c r="B3" t="s">
        <v>18</v>
      </c>
      <c r="C3" t="s">
        <v>26</v>
      </c>
      <c r="D3" t="s">
        <v>31</v>
      </c>
      <c r="E3" t="s">
        <v>38</v>
      </c>
      <c r="F3" t="s">
        <v>44</v>
      </c>
    </row>
    <row r="4" spans="1:6">
      <c r="A4" t="s">
        <v>3</v>
      </c>
      <c r="B4" t="s">
        <v>19</v>
      </c>
      <c r="C4" t="s">
        <v>27</v>
      </c>
      <c r="D4" t="s">
        <v>32</v>
      </c>
      <c r="E4" t="s">
        <v>39</v>
      </c>
      <c r="F4" t="s">
        <v>45</v>
      </c>
    </row>
    <row r="5" spans="1:6">
      <c r="A5" t="s">
        <v>4</v>
      </c>
      <c r="B5" t="s">
        <v>20</v>
      </c>
      <c r="C5" t="s">
        <v>28</v>
      </c>
      <c r="D5" t="s">
        <v>33</v>
      </c>
      <c r="E5" t="s">
        <v>40</v>
      </c>
      <c r="F5" t="s">
        <v>46</v>
      </c>
    </row>
    <row r="6" spans="1:6">
      <c r="A6" t="s">
        <v>5</v>
      </c>
      <c r="B6" t="s">
        <v>21</v>
      </c>
      <c r="D6" t="s">
        <v>34</v>
      </c>
      <c r="E6" t="s">
        <v>41</v>
      </c>
      <c r="F6" t="s">
        <v>47</v>
      </c>
    </row>
    <row r="7" spans="1:6">
      <c r="A7" t="s">
        <v>6</v>
      </c>
      <c r="B7" t="s">
        <v>22</v>
      </c>
      <c r="D7" t="s">
        <v>35</v>
      </c>
    </row>
    <row r="8" spans="1:6">
      <c r="A8" t="s">
        <v>7</v>
      </c>
      <c r="B8" t="s">
        <v>23</v>
      </c>
    </row>
    <row r="9" spans="1:6">
      <c r="A9" t="s">
        <v>8</v>
      </c>
    </row>
    <row r="10" spans="1:6">
      <c r="A10" t="s">
        <v>9</v>
      </c>
    </row>
    <row r="11" spans="1:6">
      <c r="A11" t="s">
        <v>10</v>
      </c>
    </row>
    <row r="12" spans="1:6">
      <c r="A12" t="s">
        <v>11</v>
      </c>
    </row>
    <row r="13" spans="1:6">
      <c r="A13" t="s">
        <v>12</v>
      </c>
    </row>
    <row r="14" spans="1:6">
      <c r="A14" t="s">
        <v>13</v>
      </c>
    </row>
    <row r="15" spans="1:6">
      <c r="A15" t="s">
        <v>14</v>
      </c>
    </row>
    <row r="16" spans="1:6">
      <c r="A16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CX69"/>
  <sheetViews>
    <sheetView workbookViewId="0">
      <pane xSplit="2" ySplit="7" topLeftCell="C8" activePane="bottomRight" state="frozen"/>
      <selection pane="topRight" activeCell="C1" sqref="C1"/>
      <selection pane="bottomLeft" activeCell="A8" sqref="A8"/>
      <selection pane="bottomRight"/>
    </sheetView>
  </sheetViews>
  <sheetFormatPr defaultRowHeight="18" customHeight="1"/>
  <cols>
    <col min="1" max="1" width="5.7109375" customWidth="1"/>
    <col min="2" max="2" width="30.7109375" customWidth="1"/>
    <col min="3" max="3" width="22.7109375" customWidth="1"/>
    <col min="4" max="4" width="16.7109375" customWidth="1"/>
    <col min="5" max="5" width="12.7109375" customWidth="1"/>
    <col min="6" max="7" width="14.7109375" customWidth="1"/>
    <col min="8" max="8" width="10.7109375" customWidth="1"/>
    <col min="9" max="9" width="12.7109375" customWidth="1"/>
    <col min="10" max="10" width="32.7109375" customWidth="1"/>
    <col min="11" max="102" width="10.7109375" customWidth="1"/>
  </cols>
  <sheetData>
    <row r="1" spans="1:102" ht="28" customHeight="1">
      <c r="A1" s="1" t="s">
        <v>48</v>
      </c>
    </row>
    <row r="3" spans="1:102" ht="18" customHeight="1">
      <c r="A3" s="2" t="s">
        <v>49</v>
      </c>
    </row>
    <row r="4" spans="1:102" ht="18" customHeight="1">
      <c r="A4" t="s">
        <v>50</v>
      </c>
      <c r="B4" s="3">
        <f>TODAY()-28</f>
        <v>0</v>
      </c>
    </row>
    <row r="6" spans="1:102" ht="18" customHeight="1">
      <c r="A6" s="4" t="s">
        <v>51</v>
      </c>
      <c r="B6" s="4"/>
      <c r="C6" s="4"/>
      <c r="D6" s="4"/>
      <c r="E6" s="4"/>
      <c r="F6" s="4"/>
      <c r="G6" s="4"/>
      <c r="H6" s="4"/>
      <c r="I6" s="4"/>
      <c r="J6" s="4"/>
    </row>
    <row r="7" spans="1:102" ht="20" customHeight="1">
      <c r="A7" s="4" t="s">
        <v>52</v>
      </c>
      <c r="B7" s="4" t="s">
        <v>53</v>
      </c>
      <c r="C7" s="4" t="s">
        <v>54</v>
      </c>
      <c r="D7" s="4" t="s">
        <v>55</v>
      </c>
      <c r="E7" s="4" t="s">
        <v>56</v>
      </c>
      <c r="F7" s="4" t="s">
        <v>57</v>
      </c>
      <c r="G7" s="4" t="s">
        <v>58</v>
      </c>
      <c r="H7" s="4" t="s">
        <v>59</v>
      </c>
      <c r="I7" s="4" t="s">
        <v>60</v>
      </c>
      <c r="J7" s="4" t="s">
        <v>61</v>
      </c>
      <c r="K7" s="5">
        <f>IF($B$4="","",$B$4+7*(COLUMN()-COLUMN($K$6)))</f>
        <v>0</v>
      </c>
      <c r="L7" s="5">
        <f>IF($B$4="","",$B$4+7*(COLUMN()-COLUMN($K$6)))</f>
        <v>0</v>
      </c>
      <c r="M7" s="5">
        <f>IF($B$4="","",$B$4+7*(COLUMN()-COLUMN($K$6)))</f>
        <v>0</v>
      </c>
      <c r="N7" s="5">
        <f>IF($B$4="","",$B$4+7*(COLUMN()-COLUMN($K$6)))</f>
        <v>0</v>
      </c>
      <c r="O7" s="5">
        <f>IF($B$4="","",$B$4+7*(COLUMN()-COLUMN($K$6)))</f>
        <v>0</v>
      </c>
      <c r="P7" s="5">
        <f>IF($B$4="","",$B$4+7*(COLUMN()-COLUMN($K$6)))</f>
        <v>0</v>
      </c>
      <c r="Q7" s="5">
        <f>IF($B$4="","",$B$4+7*(COLUMN()-COLUMN($K$6)))</f>
        <v>0</v>
      </c>
      <c r="R7" s="5">
        <f>IF($B$4="","",$B$4+7*(COLUMN()-COLUMN($K$6)))</f>
        <v>0</v>
      </c>
      <c r="S7" s="5">
        <f>IF($B$4="","",$B$4+7*(COLUMN()-COLUMN($K$6)))</f>
        <v>0</v>
      </c>
      <c r="T7" s="5">
        <f>IF($B$4="","",$B$4+7*(COLUMN()-COLUMN($K$6)))</f>
        <v>0</v>
      </c>
      <c r="U7" s="5">
        <f>IF($B$4="","",$B$4+7*(COLUMN()-COLUMN($K$6)))</f>
        <v>0</v>
      </c>
      <c r="V7" s="5">
        <f>IF($B$4="","",$B$4+7*(COLUMN()-COLUMN($K$6)))</f>
        <v>0</v>
      </c>
      <c r="W7" s="5">
        <f>IF($B$4="","",$B$4+7*(COLUMN()-COLUMN($K$6)))</f>
        <v>0</v>
      </c>
      <c r="X7" s="5">
        <f>IF($B$4="","",$B$4+7*(COLUMN()-COLUMN($K$6)))</f>
        <v>0</v>
      </c>
      <c r="Y7" s="5">
        <f>IF($B$4="","",$B$4+7*(COLUMN()-COLUMN($K$6)))</f>
        <v>0</v>
      </c>
      <c r="Z7" s="5">
        <f>IF($B$4="","",$B$4+7*(COLUMN()-COLUMN($K$6)))</f>
        <v>0</v>
      </c>
      <c r="AA7" s="5">
        <f>IF($B$4="","",$B$4+7*(COLUMN()-COLUMN($K$6)))</f>
        <v>0</v>
      </c>
      <c r="AB7" s="5">
        <f>IF($B$4="","",$B$4+7*(COLUMN()-COLUMN($K$6)))</f>
        <v>0</v>
      </c>
      <c r="AC7" s="5">
        <f>IF($B$4="","",$B$4+7*(COLUMN()-COLUMN($K$6)))</f>
        <v>0</v>
      </c>
      <c r="AD7" s="5">
        <f>IF($B$4="","",$B$4+7*(COLUMN()-COLUMN($K$6)))</f>
        <v>0</v>
      </c>
      <c r="AE7" s="5">
        <f>IF($B$4="","",$B$4+7*(COLUMN()-COLUMN($K$6)))</f>
        <v>0</v>
      </c>
      <c r="AF7" s="5">
        <f>IF($B$4="","",$B$4+7*(COLUMN()-COLUMN($K$6)))</f>
        <v>0</v>
      </c>
      <c r="AG7" s="5">
        <f>IF($B$4="","",$B$4+7*(COLUMN()-COLUMN($K$6)))</f>
        <v>0</v>
      </c>
      <c r="AH7" s="5">
        <f>IF($B$4="","",$B$4+7*(COLUMN()-COLUMN($K$6)))</f>
        <v>0</v>
      </c>
      <c r="AI7" s="5">
        <f>IF($B$4="","",$B$4+7*(COLUMN()-COLUMN($K$6)))</f>
        <v>0</v>
      </c>
      <c r="AJ7" s="5">
        <f>IF($B$4="","",$B$4+7*(COLUMN()-COLUMN($K$6)))</f>
        <v>0</v>
      </c>
      <c r="AK7" s="5">
        <f>IF($B$4="","",$B$4+7*(COLUMN()-COLUMN($K$6)))</f>
        <v>0</v>
      </c>
      <c r="AL7" s="5">
        <f>IF($B$4="","",$B$4+7*(COLUMN()-COLUMN($K$6)))</f>
        <v>0</v>
      </c>
      <c r="AM7" s="5">
        <f>IF($B$4="","",$B$4+7*(COLUMN()-COLUMN($K$6)))</f>
        <v>0</v>
      </c>
      <c r="AN7" s="5">
        <f>IF($B$4="","",$B$4+7*(COLUMN()-COLUMN($K$6)))</f>
        <v>0</v>
      </c>
      <c r="AO7" s="5">
        <f>IF($B$4="","",$B$4+7*(COLUMN()-COLUMN($K$6)))</f>
        <v>0</v>
      </c>
      <c r="AP7" s="5">
        <f>IF($B$4="","",$B$4+7*(COLUMN()-COLUMN($K$6)))</f>
        <v>0</v>
      </c>
      <c r="AQ7" s="5">
        <f>IF($B$4="","",$B$4+7*(COLUMN()-COLUMN($K$6)))</f>
        <v>0</v>
      </c>
      <c r="AR7" s="5">
        <f>IF($B$4="","",$B$4+7*(COLUMN()-COLUMN($K$6)))</f>
        <v>0</v>
      </c>
      <c r="AS7" s="5">
        <f>IF($B$4="","",$B$4+7*(COLUMN()-COLUMN($K$6)))</f>
        <v>0</v>
      </c>
      <c r="AT7" s="5">
        <f>IF($B$4="","",$B$4+7*(COLUMN()-COLUMN($K$6)))</f>
        <v>0</v>
      </c>
      <c r="AU7" s="5">
        <f>IF($B$4="","",$B$4+7*(COLUMN()-COLUMN($K$6)))</f>
        <v>0</v>
      </c>
      <c r="AV7" s="5">
        <f>IF($B$4="","",$B$4+7*(COLUMN()-COLUMN($K$6)))</f>
        <v>0</v>
      </c>
      <c r="AW7" s="5">
        <f>IF($B$4="","",$B$4+7*(COLUMN()-COLUMN($K$6)))</f>
        <v>0</v>
      </c>
      <c r="AX7" s="5">
        <f>IF($B$4="","",$B$4+7*(COLUMN()-COLUMN($K$6)))</f>
        <v>0</v>
      </c>
      <c r="AY7" s="5">
        <f>IF($B$4="","",$B$4+7*(COLUMN()-COLUMN($K$6)))</f>
        <v>0</v>
      </c>
      <c r="AZ7" s="5">
        <f>IF($B$4="","",$B$4+7*(COLUMN()-COLUMN($K$6)))</f>
        <v>0</v>
      </c>
      <c r="BA7" s="5">
        <f>IF($B$4="","",$B$4+7*(COLUMN()-COLUMN($K$6)))</f>
        <v>0</v>
      </c>
      <c r="BB7" s="5">
        <f>IF($B$4="","",$B$4+7*(COLUMN()-COLUMN($K$6)))</f>
        <v>0</v>
      </c>
      <c r="BC7" s="5">
        <f>IF($B$4="","",$B$4+7*(COLUMN()-COLUMN($K$6)))</f>
        <v>0</v>
      </c>
      <c r="BD7" s="5">
        <f>IF($B$4="","",$B$4+7*(COLUMN()-COLUMN($K$6)))</f>
        <v>0</v>
      </c>
      <c r="BE7" s="5">
        <f>IF($B$4="","",$B$4+7*(COLUMN()-COLUMN($K$6)))</f>
        <v>0</v>
      </c>
      <c r="BF7" s="5">
        <f>IF($B$4="","",$B$4+7*(COLUMN()-COLUMN($K$6)))</f>
        <v>0</v>
      </c>
      <c r="BG7" s="5">
        <f>IF($B$4="","",$B$4+7*(COLUMN()-COLUMN($K$6)))</f>
        <v>0</v>
      </c>
      <c r="BH7" s="5">
        <f>IF($B$4="","",$B$4+7*(COLUMN()-COLUMN($K$6)))</f>
        <v>0</v>
      </c>
      <c r="BI7" s="5">
        <f>IF($B$4="","",$B$4+7*(COLUMN()-COLUMN($K$6)))</f>
        <v>0</v>
      </c>
      <c r="BJ7" s="5">
        <f>IF($B$4="","",$B$4+7*(COLUMN()-COLUMN($K$6)))</f>
        <v>0</v>
      </c>
      <c r="BK7" s="5">
        <f>IF($B$4="","",$B$4+7*(COLUMN()-COLUMN($K$6)))</f>
        <v>0</v>
      </c>
      <c r="BL7" s="5">
        <f>IF($B$4="","",$B$4+7*(COLUMN()-COLUMN($K$6)))</f>
        <v>0</v>
      </c>
      <c r="BM7" s="5">
        <f>IF($B$4="","",$B$4+7*(COLUMN()-COLUMN($K$6)))</f>
        <v>0</v>
      </c>
      <c r="BN7" s="5">
        <f>IF($B$4="","",$B$4+7*(COLUMN()-COLUMN($K$6)))</f>
        <v>0</v>
      </c>
      <c r="BO7" s="5">
        <f>IF($B$4="","",$B$4+7*(COLUMN()-COLUMN($K$6)))</f>
        <v>0</v>
      </c>
      <c r="BP7" s="5">
        <f>IF($B$4="","",$B$4+7*(COLUMN()-COLUMN($K$6)))</f>
        <v>0</v>
      </c>
      <c r="BQ7" s="5">
        <f>IF($B$4="","",$B$4+7*(COLUMN()-COLUMN($K$6)))</f>
        <v>0</v>
      </c>
      <c r="BR7" s="5">
        <f>IF($B$4="","",$B$4+7*(COLUMN()-COLUMN($K$6)))</f>
        <v>0</v>
      </c>
      <c r="BS7" s="5">
        <f>IF($B$4="","",$B$4+7*(COLUMN()-COLUMN($K$6)))</f>
        <v>0</v>
      </c>
      <c r="BT7" s="5">
        <f>IF($B$4="","",$B$4+7*(COLUMN()-COLUMN($K$6)))</f>
        <v>0</v>
      </c>
      <c r="BU7" s="5">
        <f>IF($B$4="","",$B$4+7*(COLUMN()-COLUMN($K$6)))</f>
        <v>0</v>
      </c>
      <c r="BV7" s="5">
        <f>IF($B$4="","",$B$4+7*(COLUMN()-COLUMN($K$6)))</f>
        <v>0</v>
      </c>
      <c r="BW7" s="5">
        <f>IF($B$4="","",$B$4+7*(COLUMN()-COLUMN($K$6)))</f>
        <v>0</v>
      </c>
      <c r="BX7" s="5">
        <f>IF($B$4="","",$B$4+7*(COLUMN()-COLUMN($K$6)))</f>
        <v>0</v>
      </c>
      <c r="BY7" s="5">
        <f>IF($B$4="","",$B$4+7*(COLUMN()-COLUMN($K$6)))</f>
        <v>0</v>
      </c>
      <c r="BZ7" s="5">
        <f>IF($B$4="","",$B$4+7*(COLUMN()-COLUMN($K$6)))</f>
        <v>0</v>
      </c>
      <c r="CA7" s="5">
        <f>IF($B$4="","",$B$4+7*(COLUMN()-COLUMN($K$6)))</f>
        <v>0</v>
      </c>
      <c r="CB7" s="5">
        <f>IF($B$4="","",$B$4+7*(COLUMN()-COLUMN($K$6)))</f>
        <v>0</v>
      </c>
      <c r="CC7" s="5">
        <f>IF($B$4="","",$B$4+7*(COLUMN()-COLUMN($K$6)))</f>
        <v>0</v>
      </c>
      <c r="CD7" s="5">
        <f>IF($B$4="","",$B$4+7*(COLUMN()-COLUMN($K$6)))</f>
        <v>0</v>
      </c>
      <c r="CE7" s="5">
        <f>IF($B$4="","",$B$4+7*(COLUMN()-COLUMN($K$6)))</f>
        <v>0</v>
      </c>
      <c r="CF7" s="5">
        <f>IF($B$4="","",$B$4+7*(COLUMN()-COLUMN($K$6)))</f>
        <v>0</v>
      </c>
      <c r="CG7" s="5">
        <f>IF($B$4="","",$B$4+7*(COLUMN()-COLUMN($K$6)))</f>
        <v>0</v>
      </c>
      <c r="CH7" s="5">
        <f>IF($B$4="","",$B$4+7*(COLUMN()-COLUMN($K$6)))</f>
        <v>0</v>
      </c>
      <c r="CI7" s="5">
        <f>IF($B$4="","",$B$4+7*(COLUMN()-COLUMN($K$6)))</f>
        <v>0</v>
      </c>
      <c r="CJ7" s="5">
        <f>IF($B$4="","",$B$4+7*(COLUMN()-COLUMN($K$6)))</f>
        <v>0</v>
      </c>
      <c r="CK7" s="5">
        <f>IF($B$4="","",$B$4+7*(COLUMN()-COLUMN($K$6)))</f>
        <v>0</v>
      </c>
      <c r="CL7" s="5">
        <f>IF($B$4="","",$B$4+7*(COLUMN()-COLUMN($K$6)))</f>
        <v>0</v>
      </c>
      <c r="CM7" s="5">
        <f>IF($B$4="","",$B$4+7*(COLUMN()-COLUMN($K$6)))</f>
        <v>0</v>
      </c>
      <c r="CN7" s="5">
        <f>IF($B$4="","",$B$4+7*(COLUMN()-COLUMN($K$6)))</f>
        <v>0</v>
      </c>
      <c r="CO7" s="5">
        <f>IF($B$4="","",$B$4+7*(COLUMN()-COLUMN($K$6)))</f>
        <v>0</v>
      </c>
      <c r="CP7" s="5">
        <f>IF($B$4="","",$B$4+7*(COLUMN()-COLUMN($K$6)))</f>
        <v>0</v>
      </c>
      <c r="CQ7" s="5">
        <f>IF($B$4="","",$B$4+7*(COLUMN()-COLUMN($K$6)))</f>
        <v>0</v>
      </c>
      <c r="CR7" s="5">
        <f>IF($B$4="","",$B$4+7*(COLUMN()-COLUMN($K$6)))</f>
        <v>0</v>
      </c>
      <c r="CS7" s="5">
        <f>IF($B$4="","",$B$4+7*(COLUMN()-COLUMN($K$6)))</f>
        <v>0</v>
      </c>
      <c r="CT7" s="5">
        <f>IF($B$4="","",$B$4+7*(COLUMN()-COLUMN($K$6)))</f>
        <v>0</v>
      </c>
      <c r="CU7" s="5">
        <f>IF($B$4="","",$B$4+7*(COLUMN()-COLUMN($K$6)))</f>
        <v>0</v>
      </c>
      <c r="CV7" s="5">
        <f>IF($B$4="","",$B$4+7*(COLUMN()-COLUMN($K$6)))</f>
        <v>0</v>
      </c>
      <c r="CW7" s="5">
        <f>IF($B$4="","",$B$4+7*(COLUMN()-COLUMN($K$6)))</f>
        <v>0</v>
      </c>
      <c r="CX7" s="5">
        <f>IF($B$4="","",$B$4+7*(COLUMN()-COLUMN($K$6)))</f>
        <v>0</v>
      </c>
    </row>
    <row r="8" spans="1:102" ht="44" customHeight="1">
      <c r="K8" s="6">
        <f>IF($K$7="","",TEXT($K$7,"[$-40C]\S\e\m 00 \’yy"))</f>
        <v>0</v>
      </c>
      <c r="L8" s="6">
        <f>IF($L$7="","",TEXT($L$7,"[$-40C]\S\e\m 00 \’yy"))</f>
        <v>0</v>
      </c>
      <c r="M8" s="6">
        <f>IF($M$7="","",TEXT($M$7,"[$-40C]\S\e\m 00 \’yy"))</f>
        <v>0</v>
      </c>
      <c r="N8" s="6">
        <f>IF($N$7="","",TEXT($N$7,"[$-40C]\S\e\m 00 \’yy"))</f>
        <v>0</v>
      </c>
      <c r="O8" s="6">
        <f>IF($O$7="","",TEXT($O$7,"[$-40C]\S\e\m 00 \’yy"))</f>
        <v>0</v>
      </c>
      <c r="P8" s="6">
        <f>IF($P$7="","",TEXT($P$7,"[$-40C]\S\e\m 00 \’yy"))</f>
        <v>0</v>
      </c>
      <c r="Q8" s="6">
        <f>IF($Q$7="","",TEXT($Q$7,"[$-40C]\S\e\m 00 \’yy"))</f>
        <v>0</v>
      </c>
      <c r="R8" s="6">
        <f>IF($R$7="","",TEXT($R$7,"[$-40C]\S\e\m 00 \’yy"))</f>
        <v>0</v>
      </c>
      <c r="S8" s="6">
        <f>IF($S$7="","",TEXT($S$7,"[$-40C]\S\e\m 00 \’yy"))</f>
        <v>0</v>
      </c>
      <c r="T8" s="6">
        <f>IF($T$7="","",TEXT($T$7,"[$-40C]\S\e\m 00 \’yy"))</f>
        <v>0</v>
      </c>
      <c r="U8" s="6">
        <f>IF($U$7="","",TEXT($U$7,"[$-40C]\S\e\m 00 \’yy"))</f>
        <v>0</v>
      </c>
      <c r="V8" s="6">
        <f>IF($V$7="","",TEXT($V$7,"[$-40C]\S\e\m 00 \’yy"))</f>
        <v>0</v>
      </c>
      <c r="W8" s="6">
        <f>IF($W$7="","",TEXT($W$7,"[$-40C]\S\e\m 00 \’yy"))</f>
        <v>0</v>
      </c>
      <c r="X8" s="6">
        <f>IF($X$7="","",TEXT($X$7,"[$-40C]\S\e\m 00 \’yy"))</f>
        <v>0</v>
      </c>
      <c r="Y8" s="6">
        <f>IF($Y$7="","",TEXT($Y$7,"[$-40C]\S\e\m 00 \’yy"))</f>
        <v>0</v>
      </c>
      <c r="Z8" s="6">
        <f>IF($Z$7="","",TEXT($Z$7,"[$-40C]\S\e\m 00 \’yy"))</f>
        <v>0</v>
      </c>
      <c r="AA8" s="6">
        <f>IF($AA$7="","",TEXT($AA$7,"[$-40C]\S\e\m 00 \’yy"))</f>
        <v>0</v>
      </c>
      <c r="AB8" s="6">
        <f>IF($AB$7="","",TEXT($AB$7,"[$-40C]\S\e\m 00 \’yy"))</f>
        <v>0</v>
      </c>
      <c r="AC8" s="6">
        <f>IF($AC$7="","",TEXT($AC$7,"[$-40C]\S\e\m 00 \’yy"))</f>
        <v>0</v>
      </c>
      <c r="AD8" s="6">
        <f>IF($AD$7="","",TEXT($AD$7,"[$-40C]\S\e\m 00 \’yy"))</f>
        <v>0</v>
      </c>
      <c r="AE8" s="6">
        <f>IF($AE$7="","",TEXT($AE$7,"[$-40C]\S\e\m 00 \’yy"))</f>
        <v>0</v>
      </c>
      <c r="AF8" s="6">
        <f>IF($AF$7="","",TEXT($AF$7,"[$-40C]\S\e\m 00 \’yy"))</f>
        <v>0</v>
      </c>
      <c r="AG8" s="6">
        <f>IF($AG$7="","",TEXT($AG$7,"[$-40C]\S\e\m 00 \’yy"))</f>
        <v>0</v>
      </c>
      <c r="AH8" s="6">
        <f>IF($AH$7="","",TEXT($AH$7,"[$-40C]\S\e\m 00 \’yy"))</f>
        <v>0</v>
      </c>
      <c r="AI8" s="6">
        <f>IF($AI$7="","",TEXT($AI$7,"[$-40C]\S\e\m 00 \’yy"))</f>
        <v>0</v>
      </c>
      <c r="AJ8" s="6">
        <f>IF($AJ$7="","",TEXT($AJ$7,"[$-40C]\S\e\m 00 \’yy"))</f>
        <v>0</v>
      </c>
      <c r="AK8" s="6">
        <f>IF($AK$7="","",TEXT($AK$7,"[$-40C]\S\e\m 00 \’yy"))</f>
        <v>0</v>
      </c>
      <c r="AL8" s="6">
        <f>IF($AL$7="","",TEXT($AL$7,"[$-40C]\S\e\m 00 \’yy"))</f>
        <v>0</v>
      </c>
      <c r="AM8" s="6">
        <f>IF($AM$7="","",TEXT($AM$7,"[$-40C]\S\e\m 00 \’yy"))</f>
        <v>0</v>
      </c>
      <c r="AN8" s="6">
        <f>IF($AN$7="","",TEXT($AN$7,"[$-40C]\S\e\m 00 \’yy"))</f>
        <v>0</v>
      </c>
      <c r="AO8" s="6">
        <f>IF($AO$7="","",TEXT($AO$7,"[$-40C]\S\e\m 00 \’yy"))</f>
        <v>0</v>
      </c>
      <c r="AP8" s="6">
        <f>IF($AP$7="","",TEXT($AP$7,"[$-40C]\S\e\m 00 \’yy"))</f>
        <v>0</v>
      </c>
      <c r="AQ8" s="6">
        <f>IF($AQ$7="","",TEXT($AQ$7,"[$-40C]\S\e\m 00 \’yy"))</f>
        <v>0</v>
      </c>
      <c r="AR8" s="6">
        <f>IF($AR$7="","",TEXT($AR$7,"[$-40C]\S\e\m 00 \’yy"))</f>
        <v>0</v>
      </c>
      <c r="AS8" s="6">
        <f>IF($AS$7="","",TEXT($AS$7,"[$-40C]\S\e\m 00 \’yy"))</f>
        <v>0</v>
      </c>
      <c r="AT8" s="6">
        <f>IF($AT$7="","",TEXT($AT$7,"[$-40C]\S\e\m 00 \’yy"))</f>
        <v>0</v>
      </c>
      <c r="AU8" s="6">
        <f>IF($AU$7="","",TEXT($AU$7,"[$-40C]\S\e\m 00 \’yy"))</f>
        <v>0</v>
      </c>
      <c r="AV8" s="6">
        <f>IF($AV$7="","",TEXT($AV$7,"[$-40C]\S\e\m 00 \’yy"))</f>
        <v>0</v>
      </c>
      <c r="AW8" s="6">
        <f>IF($AW$7="","",TEXT($AW$7,"[$-40C]\S\e\m 00 \’yy"))</f>
        <v>0</v>
      </c>
      <c r="AX8" s="6">
        <f>IF($AX$7="","",TEXT($AX$7,"[$-40C]\S\e\m 00 \’yy"))</f>
        <v>0</v>
      </c>
      <c r="AY8" s="6">
        <f>IF($AY$7="","",TEXT($AY$7,"[$-40C]\S\e\m 00 \’yy"))</f>
        <v>0</v>
      </c>
      <c r="AZ8" s="6">
        <f>IF($AZ$7="","",TEXT($AZ$7,"[$-40C]\S\e\m 00 \’yy"))</f>
        <v>0</v>
      </c>
      <c r="BA8" s="6">
        <f>IF($BA$7="","",TEXT($BA$7,"[$-40C]\S\e\m 00 \’yy"))</f>
        <v>0</v>
      </c>
      <c r="BB8" s="6">
        <f>IF($BB$7="","",TEXT($BB$7,"[$-40C]\S\e\m 00 \’yy"))</f>
        <v>0</v>
      </c>
      <c r="BC8" s="6">
        <f>IF($BC$7="","",TEXT($BC$7,"[$-40C]\S\e\m 00 \’yy"))</f>
        <v>0</v>
      </c>
      <c r="BD8" s="6">
        <f>IF($BD$7="","",TEXT($BD$7,"[$-40C]\S\e\m 00 \’yy"))</f>
        <v>0</v>
      </c>
      <c r="BE8" s="6">
        <f>IF($BE$7="","",TEXT($BE$7,"[$-40C]\S\e\m 00 \’yy"))</f>
        <v>0</v>
      </c>
      <c r="BF8" s="6">
        <f>IF($BF$7="","",TEXT($BF$7,"[$-40C]\S\e\m 00 \’yy"))</f>
        <v>0</v>
      </c>
      <c r="BG8" s="6">
        <f>IF($BG$7="","",TEXT($BG$7,"[$-40C]\S\e\m 00 \’yy"))</f>
        <v>0</v>
      </c>
      <c r="BH8" s="6">
        <f>IF($BH$7="","",TEXT($BH$7,"[$-40C]\S\e\m 00 \’yy"))</f>
        <v>0</v>
      </c>
      <c r="BI8" s="6">
        <f>IF($BI$7="","",TEXT($BI$7,"[$-40C]\S\e\m 00 \’yy"))</f>
        <v>0</v>
      </c>
      <c r="BJ8" s="6">
        <f>IF($BJ$7="","",TEXT($BJ$7,"[$-40C]\S\e\m 00 \’yy"))</f>
        <v>0</v>
      </c>
      <c r="BK8" s="6">
        <f>IF($BK$7="","",TEXT($BK$7,"[$-40C]\S\e\m 00 \’yy"))</f>
        <v>0</v>
      </c>
      <c r="BL8" s="6">
        <f>IF($BL$7="","",TEXT($BL$7,"[$-40C]\S\e\m 00 \’yy"))</f>
        <v>0</v>
      </c>
      <c r="BM8" s="6">
        <f>IF($BM$7="","",TEXT($BM$7,"[$-40C]\S\e\m 00 \’yy"))</f>
        <v>0</v>
      </c>
      <c r="BN8" s="6">
        <f>IF($BN$7="","",TEXT($BN$7,"[$-40C]\S\e\m 00 \’yy"))</f>
        <v>0</v>
      </c>
      <c r="BO8" s="6">
        <f>IF($BO$7="","",TEXT($BO$7,"[$-40C]\S\e\m 00 \’yy"))</f>
        <v>0</v>
      </c>
      <c r="BP8" s="6">
        <f>IF($BP$7="","",TEXT($BP$7,"[$-40C]\S\e\m 00 \’yy"))</f>
        <v>0</v>
      </c>
      <c r="BQ8" s="6">
        <f>IF($BQ$7="","",TEXT($BQ$7,"[$-40C]\S\e\m 00 \’yy"))</f>
        <v>0</v>
      </c>
      <c r="BR8" s="6">
        <f>IF($BR$7="","",TEXT($BR$7,"[$-40C]\S\e\m 00 \’yy"))</f>
        <v>0</v>
      </c>
      <c r="BS8" s="6">
        <f>IF($BS$7="","",TEXT($BS$7,"[$-40C]\S\e\m 00 \’yy"))</f>
        <v>0</v>
      </c>
      <c r="BT8" s="6">
        <f>IF($BT$7="","",TEXT($BT$7,"[$-40C]\S\e\m 00 \’yy"))</f>
        <v>0</v>
      </c>
      <c r="BU8" s="6">
        <f>IF($BU$7="","",TEXT($BU$7,"[$-40C]\S\e\m 00 \’yy"))</f>
        <v>0</v>
      </c>
      <c r="BV8" s="6">
        <f>IF($BV$7="","",TEXT($BV$7,"[$-40C]\S\e\m 00 \’yy"))</f>
        <v>0</v>
      </c>
      <c r="BW8" s="6">
        <f>IF($BW$7="","",TEXT($BW$7,"[$-40C]\S\e\m 00 \’yy"))</f>
        <v>0</v>
      </c>
      <c r="BX8" s="6">
        <f>IF($BX$7="","",TEXT($BX$7,"[$-40C]\S\e\m 00 \’yy"))</f>
        <v>0</v>
      </c>
      <c r="BY8" s="6">
        <f>IF($BY$7="","",TEXT($BY$7,"[$-40C]\S\e\m 00 \’yy"))</f>
        <v>0</v>
      </c>
      <c r="BZ8" s="6">
        <f>IF($BZ$7="","",TEXT($BZ$7,"[$-40C]\S\e\m 00 \’yy"))</f>
        <v>0</v>
      </c>
      <c r="CA8" s="6">
        <f>IF($CA$7="","",TEXT($CA$7,"[$-40C]\S\e\m 00 \’yy"))</f>
        <v>0</v>
      </c>
      <c r="CB8" s="6">
        <f>IF($CB$7="","",TEXT($CB$7,"[$-40C]\S\e\m 00 \’yy"))</f>
        <v>0</v>
      </c>
      <c r="CC8" s="6">
        <f>IF($CC$7="","",TEXT($CC$7,"[$-40C]\S\e\m 00 \’yy"))</f>
        <v>0</v>
      </c>
      <c r="CD8" s="6">
        <f>IF($CD$7="","",TEXT($CD$7,"[$-40C]\S\e\m 00 \’yy"))</f>
        <v>0</v>
      </c>
      <c r="CE8" s="6">
        <f>IF($CE$7="","",TEXT($CE$7,"[$-40C]\S\e\m 00 \’yy"))</f>
        <v>0</v>
      </c>
      <c r="CF8" s="6">
        <f>IF($CF$7="","",TEXT($CF$7,"[$-40C]\S\e\m 00 \’yy"))</f>
        <v>0</v>
      </c>
      <c r="CG8" s="6">
        <f>IF($CG$7="","",TEXT($CG$7,"[$-40C]\S\e\m 00 \’yy"))</f>
        <v>0</v>
      </c>
      <c r="CH8" s="6">
        <f>IF($CH$7="","",TEXT($CH$7,"[$-40C]\S\e\m 00 \’yy"))</f>
        <v>0</v>
      </c>
      <c r="CI8" s="6">
        <f>IF($CI$7="","",TEXT($CI$7,"[$-40C]\S\e\m 00 \’yy"))</f>
        <v>0</v>
      </c>
      <c r="CJ8" s="6">
        <f>IF($CJ$7="","",TEXT($CJ$7,"[$-40C]\S\e\m 00 \’yy"))</f>
        <v>0</v>
      </c>
      <c r="CK8" s="6">
        <f>IF($CK$7="","",TEXT($CK$7,"[$-40C]\S\e\m 00 \’yy"))</f>
        <v>0</v>
      </c>
      <c r="CL8" s="6">
        <f>IF($CL$7="","",TEXT($CL$7,"[$-40C]\S\e\m 00 \’yy"))</f>
        <v>0</v>
      </c>
      <c r="CM8" s="6">
        <f>IF($CM$7="","",TEXT($CM$7,"[$-40C]\S\e\m 00 \’yy"))</f>
        <v>0</v>
      </c>
      <c r="CN8" s="6">
        <f>IF($CN$7="","",TEXT($CN$7,"[$-40C]\S\e\m 00 \’yy"))</f>
        <v>0</v>
      </c>
      <c r="CO8" s="6">
        <f>IF($CO$7="","",TEXT($CO$7,"[$-40C]\S\e\m 00 \’yy"))</f>
        <v>0</v>
      </c>
      <c r="CP8" s="6">
        <f>IF($CP$7="","",TEXT($CP$7,"[$-40C]\S\e\m 00 \’yy"))</f>
        <v>0</v>
      </c>
      <c r="CQ8" s="6">
        <f>IF($CQ$7="","",TEXT($CQ$7,"[$-40C]\S\e\m 00 \’yy"))</f>
        <v>0</v>
      </c>
      <c r="CR8" s="6">
        <f>IF($CR$7="","",TEXT($CR$7,"[$-40C]\S\e\m 00 \’yy"))</f>
        <v>0</v>
      </c>
      <c r="CS8" s="6">
        <f>IF($CS$7="","",TEXT($CS$7,"[$-40C]\S\e\m 00 \’yy"))</f>
        <v>0</v>
      </c>
      <c r="CT8" s="6">
        <f>IF($CT$7="","",TEXT($CT$7,"[$-40C]\S\e\m 00 \’yy"))</f>
        <v>0</v>
      </c>
      <c r="CU8" s="6">
        <f>IF($CU$7="","",TEXT($CU$7,"[$-40C]\S\e\m 00 \’yy"))</f>
        <v>0</v>
      </c>
      <c r="CV8" s="6">
        <f>IF($CV$7="","",TEXT($CV$7,"[$-40C]\S\e\m 00 \’yy"))</f>
        <v>0</v>
      </c>
      <c r="CW8" s="6">
        <f>IF($CW$7="","",TEXT($CW$7,"[$-40C]\S\e\m 00 \’yy"))</f>
        <v>0</v>
      </c>
      <c r="CX8" s="6">
        <f>IF($CX$7="","",TEXT($CX$7,"[$-40C]\S\e\m 00 \’yy"))</f>
        <v>0</v>
      </c>
    </row>
    <row r="9" spans="1:102" s="7" customFormat="1" ht="18" customHeight="1">
      <c r="A9" s="8">
        <v>1</v>
      </c>
      <c r="B9" s="8" t="s">
        <v>62</v>
      </c>
      <c r="C9" s="8" t="s">
        <v>0</v>
      </c>
      <c r="D9" s="8" t="s">
        <v>63</v>
      </c>
      <c r="E9" s="8"/>
      <c r="F9" s="3">
        <v>45924</v>
      </c>
      <c r="G9" s="3">
        <v>45938</v>
      </c>
      <c r="H9" s="8"/>
      <c r="I9" s="9">
        <v>1</v>
      </c>
      <c r="J9" s="8"/>
    </row>
    <row r="10" spans="1:102" ht="18" customHeight="1">
      <c r="A10" s="8">
        <v>2</v>
      </c>
      <c r="B10" s="8" t="s">
        <v>64</v>
      </c>
      <c r="C10" s="8" t="s">
        <v>1</v>
      </c>
      <c r="D10" s="8" t="s">
        <v>65</v>
      </c>
      <c r="E10" s="8"/>
      <c r="F10" s="3">
        <v>45936</v>
      </c>
      <c r="G10" s="3">
        <v>45942</v>
      </c>
      <c r="H10" s="8"/>
      <c r="I10" s="9">
        <v>0.8</v>
      </c>
      <c r="J10" s="8"/>
    </row>
    <row r="11" spans="1:102" s="7" customFormat="1" ht="18" customHeight="1">
      <c r="A11" s="8">
        <v>3</v>
      </c>
      <c r="B11" s="8" t="s">
        <v>66</v>
      </c>
      <c r="C11" s="8" t="s">
        <v>2</v>
      </c>
      <c r="D11" s="8" t="s">
        <v>67</v>
      </c>
      <c r="E11" s="8"/>
      <c r="F11" s="3">
        <v>45939</v>
      </c>
      <c r="G11" s="3">
        <v>45945</v>
      </c>
      <c r="H11" s="8"/>
      <c r="I11" s="9">
        <v>0.6</v>
      </c>
      <c r="J11" s="8"/>
    </row>
    <row r="12" spans="1:102" ht="18" customHeight="1">
      <c r="A12" s="8">
        <v>4</v>
      </c>
      <c r="B12" s="8" t="s">
        <v>68</v>
      </c>
      <c r="C12" s="8" t="s">
        <v>3</v>
      </c>
      <c r="D12" s="8" t="s">
        <v>69</v>
      </c>
      <c r="E12" s="8"/>
      <c r="F12" s="3">
        <v>45944</v>
      </c>
      <c r="G12" s="3">
        <v>45974</v>
      </c>
      <c r="H12" s="8"/>
      <c r="I12" s="9">
        <v>0.35</v>
      </c>
      <c r="J12" s="8"/>
    </row>
    <row r="13" spans="1:102" s="7" customFormat="1" ht="18" customHeight="1">
      <c r="A13" s="8">
        <v>5</v>
      </c>
      <c r="B13" s="8" t="s">
        <v>70</v>
      </c>
      <c r="C13" s="8" t="s">
        <v>4</v>
      </c>
      <c r="D13" s="8" t="s">
        <v>69</v>
      </c>
      <c r="E13" s="8"/>
      <c r="F13" s="3">
        <v>45954</v>
      </c>
      <c r="G13" s="3">
        <v>45980</v>
      </c>
      <c r="H13" s="8"/>
      <c r="I13" s="9">
        <v>0.25</v>
      </c>
      <c r="J13" s="8"/>
    </row>
    <row r="14" spans="1:102" ht="18" customHeight="1">
      <c r="A14" s="8"/>
      <c r="B14" s="8"/>
      <c r="C14" s="8"/>
      <c r="D14" s="8"/>
      <c r="E14" s="8"/>
      <c r="F14" s="3"/>
      <c r="G14" s="3"/>
      <c r="H14" s="8">
        <f>IF(AND(F14&gt;0,G14&gt;0),G14-F14+1,)</f>
        <v>0</v>
      </c>
      <c r="I14" s="9"/>
      <c r="J14" s="8"/>
    </row>
    <row r="15" spans="1:102" s="7" customFormat="1" ht="18" customHeight="1">
      <c r="A15" s="8"/>
      <c r="B15" s="8"/>
      <c r="C15" s="8"/>
      <c r="D15" s="8"/>
      <c r="E15" s="8"/>
      <c r="F15" s="3"/>
      <c r="G15" s="3"/>
      <c r="H15" s="8">
        <f>IF(AND(F15&gt;0,G15&gt;0),G15-F15+1,)</f>
        <v>0</v>
      </c>
      <c r="I15" s="9"/>
      <c r="J15" s="8"/>
    </row>
    <row r="16" spans="1:102" ht="18" customHeight="1">
      <c r="A16" s="8"/>
      <c r="B16" s="8"/>
      <c r="C16" s="8"/>
      <c r="D16" s="8"/>
      <c r="E16" s="8"/>
      <c r="F16" s="3"/>
      <c r="G16" s="3"/>
      <c r="H16" s="8">
        <f>IF(AND(F16&gt;0,G16&gt;0),G16-F16+1,)</f>
        <v>0</v>
      </c>
      <c r="I16" s="9"/>
      <c r="J16" s="8"/>
    </row>
    <row r="17" spans="1:10" s="7" customFormat="1" ht="18" customHeight="1">
      <c r="A17" s="8"/>
      <c r="B17" s="8"/>
      <c r="C17" s="8"/>
      <c r="D17" s="8"/>
      <c r="E17" s="8"/>
      <c r="F17" s="3"/>
      <c r="G17" s="3"/>
      <c r="H17" s="8">
        <f>IF(AND(F17&gt;0,G17&gt;0),G17-F17+1,)</f>
        <v>0</v>
      </c>
      <c r="I17" s="9"/>
      <c r="J17" s="8"/>
    </row>
    <row r="18" spans="1:10" ht="18" customHeight="1">
      <c r="A18" s="8"/>
      <c r="B18" s="8"/>
      <c r="C18" s="8"/>
      <c r="D18" s="8"/>
      <c r="E18" s="8"/>
      <c r="F18" s="3"/>
      <c r="G18" s="3"/>
      <c r="H18" s="8">
        <f>IF(AND(F18&gt;0,G18&gt;0),G18-F18+1,)</f>
        <v>0</v>
      </c>
      <c r="I18" s="9"/>
      <c r="J18" s="8"/>
    </row>
    <row r="19" spans="1:10" s="7" customFormat="1" ht="18" customHeight="1">
      <c r="A19" s="8"/>
      <c r="B19" s="8"/>
      <c r="C19" s="8"/>
      <c r="D19" s="8"/>
      <c r="E19" s="8"/>
      <c r="F19" s="3"/>
      <c r="G19" s="3"/>
      <c r="H19" s="8">
        <f>IF(AND(F19&gt;0,G19&gt;0),G19-F19+1,)</f>
        <v>0</v>
      </c>
      <c r="I19" s="9"/>
      <c r="J19" s="8"/>
    </row>
    <row r="20" spans="1:10" ht="18" customHeight="1">
      <c r="A20" s="8"/>
      <c r="B20" s="8"/>
      <c r="C20" s="8"/>
      <c r="D20" s="8"/>
      <c r="E20" s="8"/>
      <c r="F20" s="3"/>
      <c r="G20" s="3"/>
      <c r="H20" s="8">
        <f>IF(AND(F20&gt;0,G20&gt;0),G20-F20+1,)</f>
        <v>0</v>
      </c>
      <c r="I20" s="9"/>
      <c r="J20" s="8"/>
    </row>
    <row r="21" spans="1:10" s="7" customFormat="1" ht="18" customHeight="1">
      <c r="A21" s="8"/>
      <c r="B21" s="8"/>
      <c r="C21" s="8"/>
      <c r="D21" s="8"/>
      <c r="E21" s="8"/>
      <c r="F21" s="3"/>
      <c r="G21" s="3"/>
      <c r="H21" s="8">
        <f>IF(AND(F21&gt;0,G21&gt;0),G21-F21+1,)</f>
        <v>0</v>
      </c>
      <c r="I21" s="9"/>
      <c r="J21" s="8"/>
    </row>
    <row r="22" spans="1:10" ht="18" customHeight="1">
      <c r="A22" s="8"/>
      <c r="B22" s="8"/>
      <c r="C22" s="8"/>
      <c r="D22" s="8"/>
      <c r="E22" s="8"/>
      <c r="F22" s="3"/>
      <c r="G22" s="3"/>
      <c r="H22" s="8">
        <f>IF(AND(F22&gt;0,G22&gt;0),G22-F22+1,)</f>
        <v>0</v>
      </c>
      <c r="I22" s="9"/>
      <c r="J22" s="8"/>
    </row>
    <row r="23" spans="1:10" s="7" customFormat="1" ht="18" customHeight="1">
      <c r="A23" s="8"/>
      <c r="B23" s="8"/>
      <c r="C23" s="8"/>
      <c r="D23" s="8"/>
      <c r="E23" s="8"/>
      <c r="F23" s="3"/>
      <c r="G23" s="3"/>
      <c r="H23" s="8">
        <f>IF(AND(F23&gt;0,G23&gt;0),G23-F23+1,)</f>
        <v>0</v>
      </c>
      <c r="I23" s="9"/>
      <c r="J23" s="8"/>
    </row>
    <row r="24" spans="1:10" ht="18" customHeight="1">
      <c r="A24" s="8"/>
      <c r="B24" s="8"/>
      <c r="C24" s="8"/>
      <c r="D24" s="8"/>
      <c r="E24" s="8"/>
      <c r="F24" s="3"/>
      <c r="G24" s="3"/>
      <c r="H24" s="8">
        <f>IF(AND(F24&gt;0,G24&gt;0),G24-F24+1,)</f>
        <v>0</v>
      </c>
      <c r="I24" s="9"/>
      <c r="J24" s="8"/>
    </row>
    <row r="25" spans="1:10" s="7" customFormat="1" ht="18" customHeight="1">
      <c r="A25" s="8"/>
      <c r="B25" s="8"/>
      <c r="C25" s="8"/>
      <c r="D25" s="8"/>
      <c r="E25" s="8"/>
      <c r="F25" s="3"/>
      <c r="G25" s="3"/>
      <c r="H25" s="8">
        <f>IF(AND(F25&gt;0,G25&gt;0),G25-F25+1,)</f>
        <v>0</v>
      </c>
      <c r="I25" s="9"/>
      <c r="J25" s="8"/>
    </row>
    <row r="26" spans="1:10" ht="18" customHeight="1">
      <c r="A26" s="8"/>
      <c r="B26" s="8"/>
      <c r="C26" s="8"/>
      <c r="D26" s="8"/>
      <c r="E26" s="8"/>
      <c r="F26" s="3"/>
      <c r="G26" s="3"/>
      <c r="H26" s="8">
        <f>IF(AND(F26&gt;0,G26&gt;0),G26-F26+1,)</f>
        <v>0</v>
      </c>
      <c r="I26" s="9"/>
      <c r="J26" s="8"/>
    </row>
    <row r="27" spans="1:10" s="7" customFormat="1" ht="18" customHeight="1">
      <c r="A27" s="8"/>
      <c r="B27" s="8"/>
      <c r="C27" s="8"/>
      <c r="D27" s="8"/>
      <c r="E27" s="8"/>
      <c r="F27" s="3"/>
      <c r="G27" s="3"/>
      <c r="H27" s="8">
        <f>IF(AND(F27&gt;0,G27&gt;0),G27-F27+1,)</f>
        <v>0</v>
      </c>
      <c r="I27" s="9"/>
      <c r="J27" s="8"/>
    </row>
    <row r="28" spans="1:10" ht="18" customHeight="1">
      <c r="A28" s="8"/>
      <c r="B28" s="8"/>
      <c r="C28" s="8"/>
      <c r="D28" s="8"/>
      <c r="E28" s="8"/>
      <c r="F28" s="3"/>
      <c r="G28" s="3"/>
      <c r="H28" s="8">
        <f>IF(AND(F28&gt;0,G28&gt;0),G28-F28+1,)</f>
        <v>0</v>
      </c>
      <c r="I28" s="9"/>
      <c r="J28" s="8"/>
    </row>
    <row r="29" spans="1:10" s="7" customFormat="1" ht="18" customHeight="1">
      <c r="A29" s="8"/>
      <c r="B29" s="8"/>
      <c r="C29" s="8"/>
      <c r="D29" s="8"/>
      <c r="E29" s="8"/>
      <c r="F29" s="3"/>
      <c r="G29" s="3"/>
      <c r="H29" s="8">
        <f>IF(AND(F29&gt;0,G29&gt;0),G29-F29+1,)</f>
        <v>0</v>
      </c>
      <c r="I29" s="9"/>
      <c r="J29" s="8"/>
    </row>
    <row r="30" spans="1:10" ht="18" customHeight="1">
      <c r="A30" s="8"/>
      <c r="B30" s="8"/>
      <c r="C30" s="8"/>
      <c r="D30" s="8"/>
      <c r="E30" s="8"/>
      <c r="F30" s="3"/>
      <c r="G30" s="3"/>
      <c r="H30" s="8">
        <f>IF(AND(F30&gt;0,G30&gt;0),G30-F30+1,)</f>
        <v>0</v>
      </c>
      <c r="I30" s="9"/>
      <c r="J30" s="8"/>
    </row>
    <row r="31" spans="1:10" s="7" customFormat="1" ht="18" customHeight="1">
      <c r="A31" s="8"/>
      <c r="B31" s="8"/>
      <c r="C31" s="8"/>
      <c r="D31" s="8"/>
      <c r="E31" s="8"/>
      <c r="F31" s="3"/>
      <c r="G31" s="3"/>
      <c r="H31" s="8">
        <f>IF(AND(F31&gt;0,G31&gt;0),G31-F31+1,)</f>
        <v>0</v>
      </c>
      <c r="I31" s="9"/>
      <c r="J31" s="8"/>
    </row>
    <row r="32" spans="1:10" ht="18" customHeight="1">
      <c r="A32" s="8"/>
      <c r="B32" s="8"/>
      <c r="C32" s="8"/>
      <c r="D32" s="8"/>
      <c r="E32" s="8"/>
      <c r="F32" s="3"/>
      <c r="G32" s="3"/>
      <c r="H32" s="8">
        <f>IF(AND(F32&gt;0,G32&gt;0),G32-F32+1,)</f>
        <v>0</v>
      </c>
      <c r="I32" s="9"/>
      <c r="J32" s="8"/>
    </row>
    <row r="33" spans="1:10" s="7" customFormat="1" ht="18" customHeight="1">
      <c r="A33" s="8"/>
      <c r="B33" s="8"/>
      <c r="C33" s="8"/>
      <c r="D33" s="8"/>
      <c r="E33" s="8"/>
      <c r="F33" s="3"/>
      <c r="G33" s="3"/>
      <c r="H33" s="8">
        <f>IF(AND(F33&gt;0,G33&gt;0),G33-F33+1,)</f>
        <v>0</v>
      </c>
      <c r="I33" s="9"/>
      <c r="J33" s="8"/>
    </row>
    <row r="34" spans="1:10" ht="18" customHeight="1">
      <c r="A34" s="8"/>
      <c r="B34" s="8"/>
      <c r="C34" s="8"/>
      <c r="D34" s="8"/>
      <c r="E34" s="8"/>
      <c r="F34" s="3"/>
      <c r="G34" s="3"/>
      <c r="H34" s="8">
        <f>IF(AND(F34&gt;0,G34&gt;0),G34-F34+1,)</f>
        <v>0</v>
      </c>
      <c r="I34" s="9"/>
      <c r="J34" s="8"/>
    </row>
    <row r="35" spans="1:10" s="7" customFormat="1" ht="18" customHeight="1">
      <c r="A35" s="8"/>
      <c r="B35" s="8"/>
      <c r="C35" s="8"/>
      <c r="D35" s="8"/>
      <c r="E35" s="8"/>
      <c r="F35" s="3"/>
      <c r="G35" s="3"/>
      <c r="H35" s="8">
        <f>IF(AND(F35&gt;0,G35&gt;0),G35-F35+1,)</f>
        <v>0</v>
      </c>
      <c r="I35" s="9"/>
      <c r="J35" s="8"/>
    </row>
    <row r="36" spans="1:10" ht="18" customHeight="1">
      <c r="A36" s="8"/>
      <c r="B36" s="8"/>
      <c r="C36" s="8"/>
      <c r="D36" s="8"/>
      <c r="E36" s="8"/>
      <c r="F36" s="3"/>
      <c r="G36" s="3"/>
      <c r="H36" s="8">
        <f>IF(AND(F36&gt;0,G36&gt;0),G36-F36+1,)</f>
        <v>0</v>
      </c>
      <c r="I36" s="9"/>
      <c r="J36" s="8"/>
    </row>
    <row r="37" spans="1:10" s="7" customFormat="1" ht="18" customHeight="1">
      <c r="A37" s="8"/>
      <c r="B37" s="8"/>
      <c r="C37" s="8"/>
      <c r="D37" s="8"/>
      <c r="E37" s="8"/>
      <c r="F37" s="3"/>
      <c r="G37" s="3"/>
      <c r="H37" s="8">
        <f>IF(AND(F37&gt;0,G37&gt;0),G37-F37+1,)</f>
        <v>0</v>
      </c>
      <c r="I37" s="9"/>
      <c r="J37" s="8"/>
    </row>
    <row r="38" spans="1:10" ht="18" customHeight="1">
      <c r="A38" s="8"/>
      <c r="B38" s="8"/>
      <c r="C38" s="8"/>
      <c r="D38" s="8"/>
      <c r="E38" s="8"/>
      <c r="F38" s="3"/>
      <c r="G38" s="3"/>
      <c r="H38" s="8">
        <f>IF(AND(F38&gt;0,G38&gt;0),G38-F38+1,)</f>
        <v>0</v>
      </c>
      <c r="I38" s="9"/>
      <c r="J38" s="8"/>
    </row>
    <row r="39" spans="1:10" s="7" customFormat="1" ht="18" customHeight="1">
      <c r="A39" s="8"/>
      <c r="B39" s="8"/>
      <c r="C39" s="8"/>
      <c r="D39" s="8"/>
      <c r="E39" s="8"/>
      <c r="F39" s="3"/>
      <c r="G39" s="3"/>
      <c r="H39" s="8">
        <f>IF(AND(F39&gt;0,G39&gt;0),G39-F39+1,)</f>
        <v>0</v>
      </c>
      <c r="I39" s="9"/>
      <c r="J39" s="8"/>
    </row>
    <row r="40" spans="1:10" ht="18" customHeight="1">
      <c r="A40" s="8"/>
      <c r="B40" s="8"/>
      <c r="C40" s="8"/>
      <c r="D40" s="8"/>
      <c r="E40" s="8"/>
      <c r="F40" s="3"/>
      <c r="G40" s="3"/>
      <c r="H40" s="8">
        <f>IF(AND(F40&gt;0,G40&gt;0),G40-F40+1,)</f>
        <v>0</v>
      </c>
      <c r="I40" s="9"/>
      <c r="J40" s="8"/>
    </row>
    <row r="41" spans="1:10" s="7" customFormat="1" ht="18" customHeight="1">
      <c r="A41" s="8"/>
      <c r="B41" s="8"/>
      <c r="C41" s="8"/>
      <c r="D41" s="8"/>
      <c r="E41" s="8"/>
      <c r="F41" s="3"/>
      <c r="G41" s="3"/>
      <c r="H41" s="8">
        <f>IF(AND(F41&gt;0,G41&gt;0),G41-F41+1,)</f>
        <v>0</v>
      </c>
      <c r="I41" s="9"/>
      <c r="J41" s="8"/>
    </row>
    <row r="42" spans="1:10" ht="18" customHeight="1">
      <c r="A42" s="8"/>
      <c r="B42" s="8"/>
      <c r="C42" s="8"/>
      <c r="D42" s="8"/>
      <c r="E42" s="8"/>
      <c r="F42" s="3"/>
      <c r="G42" s="3"/>
      <c r="H42" s="8">
        <f>IF(AND(F42&gt;0,G42&gt;0),G42-F42+1,)</f>
        <v>0</v>
      </c>
      <c r="I42" s="9"/>
      <c r="J42" s="8"/>
    </row>
    <row r="43" spans="1:10" s="7" customFormat="1" ht="18" customHeight="1">
      <c r="A43" s="8"/>
      <c r="B43" s="8"/>
      <c r="C43" s="8"/>
      <c r="D43" s="8"/>
      <c r="E43" s="8"/>
      <c r="F43" s="3"/>
      <c r="G43" s="3"/>
      <c r="H43" s="8">
        <f>IF(AND(F43&gt;0,G43&gt;0),G43-F43+1,)</f>
        <v>0</v>
      </c>
      <c r="I43" s="9"/>
      <c r="J43" s="8"/>
    </row>
    <row r="44" spans="1:10" ht="18" customHeight="1">
      <c r="A44" s="8"/>
      <c r="B44" s="8"/>
      <c r="C44" s="8"/>
      <c r="D44" s="8"/>
      <c r="E44" s="8"/>
      <c r="F44" s="3"/>
      <c r="G44" s="3"/>
      <c r="H44" s="8">
        <f>IF(AND(F44&gt;0,G44&gt;0),G44-F44+1,)</f>
        <v>0</v>
      </c>
      <c r="I44" s="9"/>
      <c r="J44" s="8"/>
    </row>
    <row r="45" spans="1:10" s="7" customFormat="1" ht="18" customHeight="1">
      <c r="A45" s="8"/>
      <c r="B45" s="8"/>
      <c r="C45" s="8"/>
      <c r="D45" s="8"/>
      <c r="E45" s="8"/>
      <c r="F45" s="3"/>
      <c r="G45" s="3"/>
      <c r="H45" s="8">
        <f>IF(AND(F45&gt;0,G45&gt;0),G45-F45+1,)</f>
        <v>0</v>
      </c>
      <c r="I45" s="9"/>
      <c r="J45" s="8"/>
    </row>
    <row r="46" spans="1:10" ht="18" customHeight="1">
      <c r="A46" s="8"/>
      <c r="B46" s="8"/>
      <c r="C46" s="8"/>
      <c r="D46" s="8"/>
      <c r="E46" s="8"/>
      <c r="F46" s="3"/>
      <c r="G46" s="3"/>
      <c r="H46" s="8">
        <f>IF(AND(F46&gt;0,G46&gt;0),G46-F46+1,)</f>
        <v>0</v>
      </c>
      <c r="I46" s="9"/>
      <c r="J46" s="8"/>
    </row>
    <row r="47" spans="1:10" s="7" customFormat="1" ht="18" customHeight="1">
      <c r="A47" s="8"/>
      <c r="B47" s="8"/>
      <c r="C47" s="8"/>
      <c r="D47" s="8"/>
      <c r="E47" s="8"/>
      <c r="F47" s="3"/>
      <c r="G47" s="3"/>
      <c r="H47" s="8">
        <f>IF(AND(F47&gt;0,G47&gt;0),G47-F47+1,)</f>
        <v>0</v>
      </c>
      <c r="I47" s="9"/>
      <c r="J47" s="8"/>
    </row>
    <row r="48" spans="1:10" ht="18" customHeight="1">
      <c r="A48" s="8"/>
      <c r="B48" s="8"/>
      <c r="C48" s="8"/>
      <c r="D48" s="8"/>
      <c r="E48" s="8"/>
      <c r="F48" s="3"/>
      <c r="G48" s="3"/>
      <c r="H48" s="8">
        <f>IF(AND(F48&gt;0,G48&gt;0),G48-F48+1,)</f>
        <v>0</v>
      </c>
      <c r="I48" s="9"/>
      <c r="J48" s="8"/>
    </row>
    <row r="49" spans="1:10" s="7" customFormat="1" ht="18" customHeight="1">
      <c r="A49" s="8"/>
      <c r="B49" s="8"/>
      <c r="C49" s="8"/>
      <c r="D49" s="8"/>
      <c r="E49" s="8"/>
      <c r="F49" s="3"/>
      <c r="G49" s="3"/>
      <c r="H49" s="8">
        <f>IF(AND(F49&gt;0,G49&gt;0),G49-F49+1,)</f>
        <v>0</v>
      </c>
      <c r="I49" s="9"/>
      <c r="J49" s="8"/>
    </row>
    <row r="50" spans="1:10" ht="18" customHeight="1">
      <c r="A50" s="8"/>
      <c r="B50" s="8"/>
      <c r="C50" s="8"/>
      <c r="D50" s="8"/>
      <c r="E50" s="8"/>
      <c r="F50" s="3"/>
      <c r="G50" s="3"/>
      <c r="H50" s="8">
        <f>IF(AND(F50&gt;0,G50&gt;0),G50-F50+1,)</f>
        <v>0</v>
      </c>
      <c r="I50" s="9"/>
      <c r="J50" s="8"/>
    </row>
    <row r="51" spans="1:10" s="7" customFormat="1" ht="18" customHeight="1">
      <c r="A51" s="8"/>
      <c r="B51" s="8"/>
      <c r="C51" s="8"/>
      <c r="D51" s="8"/>
      <c r="E51" s="8"/>
      <c r="F51" s="3"/>
      <c r="G51" s="3"/>
      <c r="H51" s="8">
        <f>IF(AND(F51&gt;0,G51&gt;0),G51-F51+1,)</f>
        <v>0</v>
      </c>
      <c r="I51" s="9"/>
      <c r="J51" s="8"/>
    </row>
    <row r="52" spans="1:10" ht="18" customHeight="1">
      <c r="A52" s="8"/>
      <c r="B52" s="8"/>
      <c r="C52" s="8"/>
      <c r="D52" s="8"/>
      <c r="E52" s="8"/>
      <c r="F52" s="3"/>
      <c r="G52" s="3"/>
      <c r="H52" s="8">
        <f>IF(AND(F52&gt;0,G52&gt;0),G52-F52+1,)</f>
        <v>0</v>
      </c>
      <c r="I52" s="9"/>
      <c r="J52" s="8"/>
    </row>
    <row r="53" spans="1:10" s="7" customFormat="1" ht="18" customHeight="1">
      <c r="A53" s="8"/>
      <c r="B53" s="8"/>
      <c r="C53" s="8"/>
      <c r="D53" s="8"/>
      <c r="E53" s="8"/>
      <c r="F53" s="3"/>
      <c r="G53" s="3"/>
      <c r="H53" s="8">
        <f>IF(AND(F53&gt;0,G53&gt;0),G53-F53+1,)</f>
        <v>0</v>
      </c>
      <c r="I53" s="9"/>
      <c r="J53" s="8"/>
    </row>
    <row r="54" spans="1:10" ht="18" customHeight="1">
      <c r="A54" s="8"/>
      <c r="B54" s="8"/>
      <c r="C54" s="8"/>
      <c r="D54" s="8"/>
      <c r="E54" s="8"/>
      <c r="F54" s="3"/>
      <c r="G54" s="3"/>
      <c r="H54" s="8">
        <f>IF(AND(F54&gt;0,G54&gt;0),G54-F54+1,)</f>
        <v>0</v>
      </c>
      <c r="I54" s="9"/>
      <c r="J54" s="8"/>
    </row>
    <row r="55" spans="1:10" s="7" customFormat="1" ht="18" customHeight="1">
      <c r="A55" s="8"/>
      <c r="B55" s="8"/>
      <c r="C55" s="8"/>
      <c r="D55" s="8"/>
      <c r="E55" s="8"/>
      <c r="F55" s="3"/>
      <c r="G55" s="3"/>
      <c r="H55" s="8">
        <f>IF(AND(F55&gt;0,G55&gt;0),G55-F55+1,)</f>
        <v>0</v>
      </c>
      <c r="I55" s="9"/>
      <c r="J55" s="8"/>
    </row>
    <row r="56" spans="1:10" ht="18" customHeight="1">
      <c r="A56" s="8"/>
      <c r="B56" s="8"/>
      <c r="C56" s="8"/>
      <c r="D56" s="8"/>
      <c r="E56" s="8"/>
      <c r="F56" s="3"/>
      <c r="G56" s="3"/>
      <c r="H56" s="8">
        <f>IF(AND(F56&gt;0,G56&gt;0),G56-F56+1,)</f>
        <v>0</v>
      </c>
      <c r="I56" s="9"/>
      <c r="J56" s="8"/>
    </row>
    <row r="57" spans="1:10" s="7" customFormat="1" ht="18" customHeight="1">
      <c r="A57" s="8"/>
      <c r="B57" s="8"/>
      <c r="C57" s="8"/>
      <c r="D57" s="8"/>
      <c r="E57" s="8"/>
      <c r="F57" s="3"/>
      <c r="G57" s="3"/>
      <c r="H57" s="8">
        <f>IF(AND(F57&gt;0,G57&gt;0),G57-F57+1,)</f>
        <v>0</v>
      </c>
      <c r="I57" s="9"/>
      <c r="J57" s="8"/>
    </row>
    <row r="58" spans="1:10" ht="18" customHeight="1">
      <c r="A58" s="8"/>
      <c r="B58" s="8"/>
      <c r="C58" s="8"/>
      <c r="D58" s="8"/>
      <c r="E58" s="8"/>
      <c r="F58" s="3"/>
      <c r="G58" s="3"/>
      <c r="H58" s="8">
        <f>IF(AND(F58&gt;0,G58&gt;0),G58-F58+1,)</f>
        <v>0</v>
      </c>
      <c r="I58" s="9"/>
      <c r="J58" s="8"/>
    </row>
    <row r="59" spans="1:10" s="7" customFormat="1" ht="18" customHeight="1">
      <c r="A59" s="8"/>
      <c r="B59" s="8"/>
      <c r="C59" s="8"/>
      <c r="D59" s="8"/>
      <c r="E59" s="8"/>
      <c r="F59" s="3"/>
      <c r="G59" s="3"/>
      <c r="H59" s="8">
        <f>IF(AND(F59&gt;0,G59&gt;0),G59-F59+1,)</f>
        <v>0</v>
      </c>
      <c r="I59" s="9"/>
      <c r="J59" s="8"/>
    </row>
    <row r="60" spans="1:10" ht="18" customHeight="1">
      <c r="A60" s="8"/>
      <c r="B60" s="8"/>
      <c r="C60" s="8"/>
      <c r="D60" s="8"/>
      <c r="E60" s="8"/>
      <c r="F60" s="3"/>
      <c r="G60" s="3"/>
      <c r="H60" s="8">
        <f>IF(AND(F60&gt;0,G60&gt;0),G60-F60+1,)</f>
        <v>0</v>
      </c>
      <c r="I60" s="9"/>
      <c r="J60" s="8"/>
    </row>
    <row r="61" spans="1:10" s="7" customFormat="1" ht="18" customHeight="1">
      <c r="A61" s="8"/>
      <c r="B61" s="8"/>
      <c r="C61" s="8"/>
      <c r="D61" s="8"/>
      <c r="E61" s="8"/>
      <c r="F61" s="3"/>
      <c r="G61" s="3"/>
      <c r="H61" s="8">
        <f>IF(AND(F61&gt;0,G61&gt;0),G61-F61+1,)</f>
        <v>0</v>
      </c>
      <c r="I61" s="9"/>
      <c r="J61" s="8"/>
    </row>
    <row r="62" spans="1:10" ht="18" customHeight="1">
      <c r="A62" s="8"/>
      <c r="B62" s="8"/>
      <c r="C62" s="8"/>
      <c r="D62" s="8"/>
      <c r="E62" s="8"/>
      <c r="F62" s="3"/>
      <c r="G62" s="3"/>
      <c r="H62" s="8">
        <f>IF(AND(F62&gt;0,G62&gt;0),G62-F62+1,)</f>
        <v>0</v>
      </c>
      <c r="I62" s="9"/>
      <c r="J62" s="8"/>
    </row>
    <row r="63" spans="1:10" s="7" customFormat="1" ht="18" customHeight="1">
      <c r="A63" s="8"/>
      <c r="B63" s="8"/>
      <c r="C63" s="8"/>
      <c r="D63" s="8"/>
      <c r="E63" s="8"/>
      <c r="F63" s="3"/>
      <c r="G63" s="3"/>
      <c r="H63" s="8">
        <f>IF(AND(F63&gt;0,G63&gt;0),G63-F63+1,)</f>
        <v>0</v>
      </c>
      <c r="I63" s="9"/>
      <c r="J63" s="8"/>
    </row>
    <row r="64" spans="1:10" ht="18" customHeight="1">
      <c r="A64" s="8"/>
      <c r="B64" s="8"/>
      <c r="C64" s="8"/>
      <c r="D64" s="8"/>
      <c r="E64" s="8"/>
      <c r="F64" s="3"/>
      <c r="G64" s="3"/>
      <c r="H64" s="8">
        <f>IF(AND(F64&gt;0,G64&gt;0),G64-F64+1,)</f>
        <v>0</v>
      </c>
      <c r="I64" s="9"/>
      <c r="J64" s="8"/>
    </row>
    <row r="65" spans="1:10" s="7" customFormat="1" ht="18" customHeight="1">
      <c r="A65" s="8"/>
      <c r="B65" s="8"/>
      <c r="C65" s="8"/>
      <c r="D65" s="8"/>
      <c r="E65" s="8"/>
      <c r="F65" s="3"/>
      <c r="G65" s="3"/>
      <c r="H65" s="8">
        <f>IF(AND(F65&gt;0,G65&gt;0),G65-F65+1,)</f>
        <v>0</v>
      </c>
      <c r="I65" s="9"/>
      <c r="J65" s="8"/>
    </row>
    <row r="66" spans="1:10" ht="18" customHeight="1">
      <c r="A66" s="8"/>
      <c r="B66" s="8"/>
      <c r="C66" s="8"/>
      <c r="D66" s="8"/>
      <c r="E66" s="8"/>
      <c r="F66" s="3"/>
      <c r="G66" s="3"/>
      <c r="H66" s="8">
        <f>IF(AND(F66&gt;0,G66&gt;0),G66-F66+1,)</f>
        <v>0</v>
      </c>
      <c r="I66" s="9"/>
      <c r="J66" s="8"/>
    </row>
    <row r="67" spans="1:10" s="7" customFormat="1" ht="18" customHeight="1">
      <c r="A67" s="8"/>
      <c r="B67" s="8"/>
      <c r="C67" s="8"/>
      <c r="D67" s="8"/>
      <c r="E67" s="8"/>
      <c r="F67" s="3"/>
      <c r="G67" s="3"/>
      <c r="H67" s="8">
        <f>IF(AND(F67&gt;0,G67&gt;0),G67-F67+1,)</f>
        <v>0</v>
      </c>
      <c r="I67" s="9"/>
      <c r="J67" s="8"/>
    </row>
    <row r="68" spans="1:10" ht="18" customHeight="1">
      <c r="A68" s="8"/>
      <c r="B68" s="8"/>
      <c r="C68" s="8"/>
      <c r="D68" s="8"/>
      <c r="E68" s="8"/>
      <c r="F68" s="3"/>
      <c r="G68" s="3"/>
      <c r="H68" s="8">
        <f>IF(AND(F68&gt;0,G68&gt;0),G68-F68+1,)</f>
        <v>0</v>
      </c>
      <c r="I68" s="9"/>
      <c r="J68" s="8"/>
    </row>
    <row r="69" spans="1:10" s="7" customFormat="1" ht="18" customHeight="1">
      <c r="A69" s="8"/>
      <c r="B69" s="8"/>
      <c r="C69" s="8"/>
      <c r="D69" s="8"/>
      <c r="E69" s="8"/>
      <c r="F69" s="3"/>
      <c r="G69" s="3"/>
      <c r="H69" s="8">
        <f>IF(AND(F69&gt;0,G69&gt;0),G69-F69+1,)</f>
        <v>0</v>
      </c>
      <c r="I69" s="9"/>
      <c r="J69" s="8"/>
    </row>
  </sheetData>
  <mergeCells count="1">
    <mergeCell ref="A6:J6"/>
  </mergeCells>
  <conditionalFormatting sqref="AA7:AA69">
    <cfRule type="expression" dxfId="0" priority="17">
      <formula>($AA$7=TODAY())</formula>
    </cfRule>
  </conditionalFormatting>
  <conditionalFormatting sqref="AA9:AA69">
    <cfRule type="expression" dxfId="2" priority="606">
      <formula>AND(INDEX($C:$C,ROW())="Études &amp; DICT",INDEX($F:$F,ROW())&gt;0,INDEX($G:$G,ROW())&gt;0,$AA$7&gt;=INDEX($F:$F,ROW()),$AA$7&lt;=INDEX($G:$G,ROW()))</formula>
    </cfRule>
    <cfRule type="expression" dxfId="3" priority="607">
      <formula>AND(INDEX($C:$C,ROW())="Études &amp; DICT",INDEX($F:$F,ROW())&gt;0,INDEX($G:$G,ROW())&gt;0,$AA$7&gt;=INDEX($F:$F,ROW()),$AA$7&lt;=(INDEX($F:$F,ROW())+ROUND((INDEX($G:$G,ROW())-INDEX($F:$F,ROW())+1)*INDEX($H:$H,ROW()),0)-1))</formula>
    </cfRule>
    <cfRule type="expression" dxfId="4" priority="608">
      <formula>AND(INDEX($C:$C,ROW())="Piquetage &amp; Implantation",INDEX($F:$F,ROW())&gt;0,INDEX($G:$G,ROW())&gt;0,$AA$7&gt;=INDEX($F:$F,ROW()),$AA$7&lt;=INDEX($G:$G,ROW()))</formula>
    </cfRule>
    <cfRule type="expression" dxfId="5" priority="609">
      <formula>AND(INDEX($C:$C,ROW())="Piquetage &amp; Implantation",INDEX($F:$F,ROW())&gt;0,INDEX($G:$G,ROW())&gt;0,$AA$7&gt;=INDEX($F:$F,ROW()),$AA$7&lt;=(INDEX($F:$F,ROW())+ROUND((INDEX($G:$G,ROW())-INDEX($F:$F,ROW())+1)*INDEX($H:$H,ROW()),0)-1))</formula>
    </cfRule>
    <cfRule type="expression" dxfId="6" priority="610">
      <formula>AND(INDEX($C:$C,ROW())="Préparation &amp; Signalisation",INDEX($F:$F,ROW())&gt;0,INDEX($G:$G,ROW())&gt;0,$AA$7&gt;=INDEX($F:$F,ROW()),$AA$7&lt;=INDEX($G:$G,ROW()))</formula>
    </cfRule>
    <cfRule type="expression" dxfId="7" priority="611">
      <formula>AND(INDEX($C:$C,ROW())="Préparation &amp; Signalisation",INDEX($F:$F,ROW())&gt;0,INDEX($G:$G,ROW())&gt;0,$AA$7&gt;=INDEX($F:$F,ROW()),$AA$7&lt;=(INDEX($F:$F,ROW())+ROUND((INDEX($G:$G,ROW())-INDEX($F:$F,ROW())+1)*INDEX($H:$H,ROW()),0)-1))</formula>
    </cfRule>
    <cfRule type="expression" dxfId="8" priority="612">
      <formula>AND(INDEX($C:$C,ROW())="Terrassement",INDEX($F:$F,ROW())&gt;0,INDEX($G:$G,ROW())&gt;0,$AA$7&gt;=INDEX($F:$F,ROW()),$AA$7&lt;=INDEX($G:$G,ROW()))</formula>
    </cfRule>
    <cfRule type="expression" dxfId="9" priority="613">
      <formula>AND(INDEX($C:$C,ROW())="Terrassement",INDEX($F:$F,ROW())&gt;0,INDEX($G:$G,ROW())&gt;0,$AA$7&gt;=INDEX($F:$F,ROW()),$AA$7&lt;=(INDEX($F:$F,ROW())+ROUND((INDEX($G:$G,ROW())-INDEX($F:$F,ROW())+1)*INDEX($H:$H,ROW()),0)-1))</formula>
    </cfRule>
    <cfRule type="expression" dxfId="10" priority="614">
      <formula>AND(INDEX($C:$C,ROW())="Réseaux (EU/EP/ER/GAZ)",INDEX($F:$F,ROW())&gt;0,INDEX($G:$G,ROW())&gt;0,$AA$7&gt;=INDEX($F:$F,ROW()),$AA$7&lt;=INDEX($G:$G,ROW()))</formula>
    </cfRule>
    <cfRule type="expression" dxfId="11" priority="615">
      <formula>AND(INDEX($C:$C,ROW())="Réseaux (EU/EP/ER/GAZ)",INDEX($F:$F,ROW())&gt;0,INDEX($G:$G,ROW())&gt;0,$AA$7&gt;=INDEX($F:$F,ROW()),$AA$7&lt;=(INDEX($F:$F,ROW())+ROUND((INDEX($G:$G,ROW())-INDEX($F:$F,ROW())+1)*INDEX($H:$H,ROW()),0)-1))</formula>
    </cfRule>
    <cfRule type="expression" dxfId="12" priority="616">
      <formula>AND(INDEX($C:$C,ROW())="Regard &amp; Branchement",INDEX($F:$F,ROW())&gt;0,INDEX($G:$G,ROW())&gt;0,$AA$7&gt;=INDEX($F:$F,ROW()),$AA$7&lt;=INDEX($G:$G,ROW()))</formula>
    </cfRule>
    <cfRule type="expression" dxfId="13" priority="617">
      <formula>AND(INDEX($C:$C,ROW())="Regard &amp; Branchement",INDEX($F:$F,ROW())&gt;0,INDEX($G:$G,ROW())&gt;0,$AA$7&gt;=INDEX($F:$F,ROW()),$AA$7&lt;=(INDEX($F:$F,ROW())+ROUND((INDEX($G:$G,ROW())-INDEX($F:$F,ROW())+1)*INDEX($H:$H,ROW()),0)-1))</formula>
    </cfRule>
    <cfRule type="expression" dxfId="14" priority="618">
      <formula>AND(INDEX($C:$C,ROW())="Structure (couche de forme)",INDEX($F:$F,ROW())&gt;0,INDEX($G:$G,ROW())&gt;0,$AA$7&gt;=INDEX($F:$F,ROW()),$AA$7&lt;=INDEX($G:$G,ROW()))</formula>
    </cfRule>
    <cfRule type="expression" dxfId="15" priority="619">
      <formula>AND(INDEX($C:$C,ROW())="Structure (couche de forme)",INDEX($F:$F,ROW())&gt;0,INDEX($G:$G,ROW())&gt;0,$AA$7&gt;=INDEX($F:$F,ROW()),$AA$7&lt;=(INDEX($F:$F,ROW())+ROUND((INDEX($G:$G,ROW())-INDEX($F:$F,ROW())+1)*INDEX($H:$H,ROW()),0)-1))</formula>
    </cfRule>
    <cfRule type="expression" dxfId="16" priority="620">
      <formula>AND(INDEX($C:$C,ROW())="Fondation/Grave",INDEX($F:$F,ROW())&gt;0,INDEX($G:$G,ROW())&gt;0,$AA$7&gt;=INDEX($F:$F,ROW()),$AA$7&lt;=INDEX($G:$G,ROW()))</formula>
    </cfRule>
    <cfRule type="expression" dxfId="17" priority="621">
      <formula>AND(INDEX($C:$C,ROW())="Fondation/Grave",INDEX($F:$F,ROW())&gt;0,INDEX($G:$G,ROW())&gt;0,$AA$7&gt;=INDEX($F:$F,ROW()),$AA$7&lt;=(INDEX($F:$F,ROW())+ROUND((INDEX($G:$G,ROW())-INDEX($F:$F,ROW())+1)*INDEX($H:$H,ROW()),0)-1))</formula>
    </cfRule>
    <cfRule type="expression" dxfId="18" priority="622">
      <formula>AND(INDEX($C:$C,ROW())="Enrobés / Béton",INDEX($F:$F,ROW())&gt;0,INDEX($G:$G,ROW())&gt;0,$AA$7&gt;=INDEX($F:$F,ROW()),$AA$7&lt;=INDEX($G:$G,ROW()))</formula>
    </cfRule>
    <cfRule type="expression" dxfId="19" priority="623">
      <formula>AND(INDEX($C:$C,ROW())="Enrobés / Béton",INDEX($F:$F,ROW())&gt;0,INDEX($G:$G,ROW())&gt;0,$AA$7&gt;=INDEX($F:$F,ROW()),$AA$7&lt;=(INDEX($F:$F,ROW())+ROUND((INDEX($G:$G,ROW())-INDEX($F:$F,ROW())+1)*INDEX($H:$H,ROW()),0)-1))</formula>
    </cfRule>
    <cfRule type="expression" dxfId="20" priority="624">
      <formula>AND(INDEX($C:$C,ROW())="Bordures &amp; Trottoirs",INDEX($F:$F,ROW())&gt;0,INDEX($G:$G,ROW())&gt;0,$AA$7&gt;=INDEX($F:$F,ROW()),$AA$7&lt;=INDEX($G:$G,ROW()))</formula>
    </cfRule>
    <cfRule type="expression" dxfId="21" priority="625">
      <formula>AND(INDEX($C:$C,ROW())="Bordures &amp; Trottoirs",INDEX($F:$F,ROW())&gt;0,INDEX($G:$G,ROW())&gt;0,$AA$7&gt;=INDEX($F:$F,ROW()),$AA$7&lt;=(INDEX($F:$F,ROW())+ROUND((INDEX($G:$G,ROW())-INDEX($F:$F,ROW())+1)*INDEX($H:$H,ROW()),0)-1))</formula>
    </cfRule>
    <cfRule type="expression" dxfId="22" priority="626">
      <formula>AND(INDEX($C:$C,ROW())="Caniveaux &amp; Avaloirs",INDEX($F:$F,ROW())&gt;0,INDEX($G:$G,ROW())&gt;0,$AA$7&gt;=INDEX($F:$F,ROW()),$AA$7&lt;=INDEX($G:$G,ROW()))</formula>
    </cfRule>
    <cfRule type="expression" dxfId="23" priority="627">
      <formula>AND(INDEX($C:$C,ROW())="Caniveaux &amp; Avaloirs",INDEX($F:$F,ROW())&gt;0,INDEX($G:$G,ROW())&gt;0,$AA$7&gt;=INDEX($F:$F,ROW()),$AA$7&lt;=(INDEX($F:$F,ROW())+ROUND((INDEX($G:$G,ROW())-INDEX($F:$F,ROW())+1)*INDEX($H:$H,ROW()),0)-1))</formula>
    </cfRule>
    <cfRule type="expression" dxfId="24" priority="628">
      <formula>AND(INDEX($C:$C,ROW())="Éclairage / Candélabres",INDEX($F:$F,ROW())&gt;0,INDEX($G:$G,ROW())&gt;0,$AA$7&gt;=INDEX($F:$F,ROW()),$AA$7&lt;=INDEX($G:$G,ROW()))</formula>
    </cfRule>
    <cfRule type="expression" dxfId="25" priority="629">
      <formula>AND(INDEX($C:$C,ROW())="Éclairage / Candélabres",INDEX($F:$F,ROW())&gt;0,INDEX($G:$G,ROW())&gt;0,$AA$7&gt;=INDEX($F:$F,ROW()),$AA$7&lt;=(INDEX($F:$F,ROW())+ROUND((INDEX($G:$G,ROW())-INDEX($F:$F,ROW())+1)*INDEX($H:$H,ROW()),0)-1))</formula>
    </cfRule>
    <cfRule type="expression" dxfId="26" priority="630">
      <formula>AND(INDEX($C:$C,ROW())="Marquage &amp; Signalétique",INDEX($F:$F,ROW())&gt;0,INDEX($G:$G,ROW())&gt;0,$AA$7&gt;=INDEX($F:$F,ROW()),$AA$7&lt;=INDEX($G:$G,ROW()))</formula>
    </cfRule>
    <cfRule type="expression" dxfId="27" priority="631">
      <formula>AND(INDEX($C:$C,ROW())="Marquage &amp; Signalétique",INDEX($F:$F,ROW())&gt;0,INDEX($G:$G,ROW())&gt;0,$AA$7&gt;=INDEX($F:$F,ROW()),$AA$7&lt;=(INDEX($F:$F,ROW())+ROUND((INDEX($G:$G,ROW())-INDEX($F:$F,ROW())+1)*INDEX($H:$H,ROW()),0)-1))</formula>
    </cfRule>
    <cfRule type="expression" dxfId="28" priority="632">
      <formula>AND(INDEX($C:$C,ROW())="Espaces verts / Finitions",INDEX($F:$F,ROW())&gt;0,INDEX($G:$G,ROW())&gt;0,$AA$7&gt;=INDEX($F:$F,ROW()),$AA$7&lt;=INDEX($G:$G,ROW()))</formula>
    </cfRule>
    <cfRule type="expression" dxfId="29" priority="633">
      <formula>AND(INDEX($C:$C,ROW())="Espaces verts / Finitions",INDEX($F:$F,ROW())&gt;0,INDEX($G:$G,ROW())&gt;0,$AA$7&gt;=INDEX($F:$F,ROW()),$AA$7&lt;=(INDEX($F:$F,ROW())+ROUND((INDEX($G:$G,ROW())-INDEX($F:$F,ROW())+1)*INDEX($H:$H,ROW()),0)-1))</formula>
    </cfRule>
    <cfRule type="expression" dxfId="30" priority="634">
      <formula>AND(INDEX($C:$C,ROW())="Réception &amp; Réserves",INDEX($F:$F,ROW())&gt;0,INDEX($G:$G,ROW())&gt;0,$AA$7&gt;=INDEX($F:$F,ROW()),$AA$7&lt;=INDEX($G:$G,ROW()))</formula>
    </cfRule>
    <cfRule type="expression" dxfId="31" priority="635">
      <formula>AND(INDEX($C:$C,ROW())="Réception &amp; Réserves",INDEX($F:$F,ROW())&gt;0,INDEX($G:$G,ROW())&gt;0,$AA$7&gt;=INDEX($F:$F,ROW()),$AA$7&lt;=(INDEX($F:$F,ROW())+ROUND((INDEX($G:$G,ROW())-INDEX($F:$F,ROW())+1)*INDEX($H:$H,ROW()),0)-1))</formula>
    </cfRule>
    <cfRule type="expression" dxfId="0" priority="636">
      <formula>AND(INDEX($C:$C,ROW())="Réouverture circulation",INDEX($F:$F,ROW())&gt;0,INDEX($G:$G,ROW())&gt;0,$AA$7&gt;=INDEX($F:$F,ROW()),$AA$7&lt;=INDEX($G:$G,ROW()))</formula>
    </cfRule>
    <cfRule type="expression" dxfId="32" priority="637">
      <formula>AND(INDEX($C:$C,ROW())="Réouverture circulation",INDEX($F:$F,ROW())&gt;0,INDEX($G:$G,ROW())&gt;0,$AA$7&gt;=INDEX($F:$F,ROW()),$AA$7&lt;=(INDEX($F:$F,ROW())+ROUND((INDEX($G:$G,ROW())-INDEX($F:$F,ROW())+1)*INDEX($H:$H,ROW()),0)-1))</formula>
    </cfRule>
  </conditionalFormatting>
  <conditionalFormatting sqref="AB7:AB69">
    <cfRule type="expression" dxfId="0" priority="18">
      <formula>($AB$7=TODAY())</formula>
    </cfRule>
  </conditionalFormatting>
  <conditionalFormatting sqref="AB9:AB69">
    <cfRule type="expression" dxfId="2" priority="638">
      <formula>AND(INDEX($C:$C,ROW())="Études &amp; DICT",INDEX($F:$F,ROW())&gt;0,INDEX($G:$G,ROW())&gt;0,$AB$7&gt;=INDEX($F:$F,ROW()),$AB$7&lt;=INDEX($G:$G,ROW()))</formula>
    </cfRule>
    <cfRule type="expression" dxfId="3" priority="639">
      <formula>AND(INDEX($C:$C,ROW())="Études &amp; DICT",INDEX($F:$F,ROW())&gt;0,INDEX($G:$G,ROW())&gt;0,$AB$7&gt;=INDEX($F:$F,ROW()),$AB$7&lt;=(INDEX($F:$F,ROW())+ROUND((INDEX($G:$G,ROW())-INDEX($F:$F,ROW())+1)*INDEX($H:$H,ROW()),0)-1))</formula>
    </cfRule>
    <cfRule type="expression" dxfId="4" priority="640">
      <formula>AND(INDEX($C:$C,ROW())="Piquetage &amp; Implantation",INDEX($F:$F,ROW())&gt;0,INDEX($G:$G,ROW())&gt;0,$AB$7&gt;=INDEX($F:$F,ROW()),$AB$7&lt;=INDEX($G:$G,ROW()))</formula>
    </cfRule>
    <cfRule type="expression" dxfId="5" priority="641">
      <formula>AND(INDEX($C:$C,ROW())="Piquetage &amp; Implantation",INDEX($F:$F,ROW())&gt;0,INDEX($G:$G,ROW())&gt;0,$AB$7&gt;=INDEX($F:$F,ROW()),$AB$7&lt;=(INDEX($F:$F,ROW())+ROUND((INDEX($G:$G,ROW())-INDEX($F:$F,ROW())+1)*INDEX($H:$H,ROW()),0)-1))</formula>
    </cfRule>
    <cfRule type="expression" dxfId="6" priority="642">
      <formula>AND(INDEX($C:$C,ROW())="Préparation &amp; Signalisation",INDEX($F:$F,ROW())&gt;0,INDEX($G:$G,ROW())&gt;0,$AB$7&gt;=INDEX($F:$F,ROW()),$AB$7&lt;=INDEX($G:$G,ROW()))</formula>
    </cfRule>
    <cfRule type="expression" dxfId="7" priority="643">
      <formula>AND(INDEX($C:$C,ROW())="Préparation &amp; Signalisation",INDEX($F:$F,ROW())&gt;0,INDEX($G:$G,ROW())&gt;0,$AB$7&gt;=INDEX($F:$F,ROW()),$AB$7&lt;=(INDEX($F:$F,ROW())+ROUND((INDEX($G:$G,ROW())-INDEX($F:$F,ROW())+1)*INDEX($H:$H,ROW()),0)-1))</formula>
    </cfRule>
    <cfRule type="expression" dxfId="8" priority="644">
      <formula>AND(INDEX($C:$C,ROW())="Terrassement",INDEX($F:$F,ROW())&gt;0,INDEX($G:$G,ROW())&gt;0,$AB$7&gt;=INDEX($F:$F,ROW()),$AB$7&lt;=INDEX($G:$G,ROW()))</formula>
    </cfRule>
    <cfRule type="expression" dxfId="9" priority="645">
      <formula>AND(INDEX($C:$C,ROW())="Terrassement",INDEX($F:$F,ROW())&gt;0,INDEX($G:$G,ROW())&gt;0,$AB$7&gt;=INDEX($F:$F,ROW()),$AB$7&lt;=(INDEX($F:$F,ROW())+ROUND((INDEX($G:$G,ROW())-INDEX($F:$F,ROW())+1)*INDEX($H:$H,ROW()),0)-1))</formula>
    </cfRule>
    <cfRule type="expression" dxfId="10" priority="646">
      <formula>AND(INDEX($C:$C,ROW())="Réseaux (EU/EP/ER/GAZ)",INDEX($F:$F,ROW())&gt;0,INDEX($G:$G,ROW())&gt;0,$AB$7&gt;=INDEX($F:$F,ROW()),$AB$7&lt;=INDEX($G:$G,ROW()))</formula>
    </cfRule>
    <cfRule type="expression" dxfId="11" priority="647">
      <formula>AND(INDEX($C:$C,ROW())="Réseaux (EU/EP/ER/GAZ)",INDEX($F:$F,ROW())&gt;0,INDEX($G:$G,ROW())&gt;0,$AB$7&gt;=INDEX($F:$F,ROW()),$AB$7&lt;=(INDEX($F:$F,ROW())+ROUND((INDEX($G:$G,ROW())-INDEX($F:$F,ROW())+1)*INDEX($H:$H,ROW()),0)-1))</formula>
    </cfRule>
    <cfRule type="expression" dxfId="12" priority="648">
      <formula>AND(INDEX($C:$C,ROW())="Regard &amp; Branchement",INDEX($F:$F,ROW())&gt;0,INDEX($G:$G,ROW())&gt;0,$AB$7&gt;=INDEX($F:$F,ROW()),$AB$7&lt;=INDEX($G:$G,ROW()))</formula>
    </cfRule>
    <cfRule type="expression" dxfId="13" priority="649">
      <formula>AND(INDEX($C:$C,ROW())="Regard &amp; Branchement",INDEX($F:$F,ROW())&gt;0,INDEX($G:$G,ROW())&gt;0,$AB$7&gt;=INDEX($F:$F,ROW()),$AB$7&lt;=(INDEX($F:$F,ROW())+ROUND((INDEX($G:$G,ROW())-INDEX($F:$F,ROW())+1)*INDEX($H:$H,ROW()),0)-1))</formula>
    </cfRule>
    <cfRule type="expression" dxfId="14" priority="650">
      <formula>AND(INDEX($C:$C,ROW())="Structure (couche de forme)",INDEX($F:$F,ROW())&gt;0,INDEX($G:$G,ROW())&gt;0,$AB$7&gt;=INDEX($F:$F,ROW()),$AB$7&lt;=INDEX($G:$G,ROW()))</formula>
    </cfRule>
    <cfRule type="expression" dxfId="15" priority="651">
      <formula>AND(INDEX($C:$C,ROW())="Structure (couche de forme)",INDEX($F:$F,ROW())&gt;0,INDEX($G:$G,ROW())&gt;0,$AB$7&gt;=INDEX($F:$F,ROW()),$AB$7&lt;=(INDEX($F:$F,ROW())+ROUND((INDEX($G:$G,ROW())-INDEX($F:$F,ROW())+1)*INDEX($H:$H,ROW()),0)-1))</formula>
    </cfRule>
    <cfRule type="expression" dxfId="16" priority="652">
      <formula>AND(INDEX($C:$C,ROW())="Fondation/Grave",INDEX($F:$F,ROW())&gt;0,INDEX($G:$G,ROW())&gt;0,$AB$7&gt;=INDEX($F:$F,ROW()),$AB$7&lt;=INDEX($G:$G,ROW()))</formula>
    </cfRule>
    <cfRule type="expression" dxfId="17" priority="653">
      <formula>AND(INDEX($C:$C,ROW())="Fondation/Grave",INDEX($F:$F,ROW())&gt;0,INDEX($G:$G,ROW())&gt;0,$AB$7&gt;=INDEX($F:$F,ROW()),$AB$7&lt;=(INDEX($F:$F,ROW())+ROUND((INDEX($G:$G,ROW())-INDEX($F:$F,ROW())+1)*INDEX($H:$H,ROW()),0)-1))</formula>
    </cfRule>
    <cfRule type="expression" dxfId="18" priority="654">
      <formula>AND(INDEX($C:$C,ROW())="Enrobés / Béton",INDEX($F:$F,ROW())&gt;0,INDEX($G:$G,ROW())&gt;0,$AB$7&gt;=INDEX($F:$F,ROW()),$AB$7&lt;=INDEX($G:$G,ROW()))</formula>
    </cfRule>
    <cfRule type="expression" dxfId="19" priority="655">
      <formula>AND(INDEX($C:$C,ROW())="Enrobés / Béton",INDEX($F:$F,ROW())&gt;0,INDEX($G:$G,ROW())&gt;0,$AB$7&gt;=INDEX($F:$F,ROW()),$AB$7&lt;=(INDEX($F:$F,ROW())+ROUND((INDEX($G:$G,ROW())-INDEX($F:$F,ROW())+1)*INDEX($H:$H,ROW()),0)-1))</formula>
    </cfRule>
    <cfRule type="expression" dxfId="20" priority="656">
      <formula>AND(INDEX($C:$C,ROW())="Bordures &amp; Trottoirs",INDEX($F:$F,ROW())&gt;0,INDEX($G:$G,ROW())&gt;0,$AB$7&gt;=INDEX($F:$F,ROW()),$AB$7&lt;=INDEX($G:$G,ROW()))</formula>
    </cfRule>
    <cfRule type="expression" dxfId="21" priority="657">
      <formula>AND(INDEX($C:$C,ROW())="Bordures &amp; Trottoirs",INDEX($F:$F,ROW())&gt;0,INDEX($G:$G,ROW())&gt;0,$AB$7&gt;=INDEX($F:$F,ROW()),$AB$7&lt;=(INDEX($F:$F,ROW())+ROUND((INDEX($G:$G,ROW())-INDEX($F:$F,ROW())+1)*INDEX($H:$H,ROW()),0)-1))</formula>
    </cfRule>
    <cfRule type="expression" dxfId="22" priority="658">
      <formula>AND(INDEX($C:$C,ROW())="Caniveaux &amp; Avaloirs",INDEX($F:$F,ROW())&gt;0,INDEX($G:$G,ROW())&gt;0,$AB$7&gt;=INDEX($F:$F,ROW()),$AB$7&lt;=INDEX($G:$G,ROW()))</formula>
    </cfRule>
    <cfRule type="expression" dxfId="23" priority="659">
      <formula>AND(INDEX($C:$C,ROW())="Caniveaux &amp; Avaloirs",INDEX($F:$F,ROW())&gt;0,INDEX($G:$G,ROW())&gt;0,$AB$7&gt;=INDEX($F:$F,ROW()),$AB$7&lt;=(INDEX($F:$F,ROW())+ROUND((INDEX($G:$G,ROW())-INDEX($F:$F,ROW())+1)*INDEX($H:$H,ROW()),0)-1))</formula>
    </cfRule>
    <cfRule type="expression" dxfId="24" priority="660">
      <formula>AND(INDEX($C:$C,ROW())="Éclairage / Candélabres",INDEX($F:$F,ROW())&gt;0,INDEX($G:$G,ROW())&gt;0,$AB$7&gt;=INDEX($F:$F,ROW()),$AB$7&lt;=INDEX($G:$G,ROW()))</formula>
    </cfRule>
    <cfRule type="expression" dxfId="25" priority="661">
      <formula>AND(INDEX($C:$C,ROW())="Éclairage / Candélabres",INDEX($F:$F,ROW())&gt;0,INDEX($G:$G,ROW())&gt;0,$AB$7&gt;=INDEX($F:$F,ROW()),$AB$7&lt;=(INDEX($F:$F,ROW())+ROUND((INDEX($G:$G,ROW())-INDEX($F:$F,ROW())+1)*INDEX($H:$H,ROW()),0)-1))</formula>
    </cfRule>
    <cfRule type="expression" dxfId="26" priority="662">
      <formula>AND(INDEX($C:$C,ROW())="Marquage &amp; Signalétique",INDEX($F:$F,ROW())&gt;0,INDEX($G:$G,ROW())&gt;0,$AB$7&gt;=INDEX($F:$F,ROW()),$AB$7&lt;=INDEX($G:$G,ROW()))</formula>
    </cfRule>
    <cfRule type="expression" dxfId="27" priority="663">
      <formula>AND(INDEX($C:$C,ROW())="Marquage &amp; Signalétique",INDEX($F:$F,ROW())&gt;0,INDEX($G:$G,ROW())&gt;0,$AB$7&gt;=INDEX($F:$F,ROW()),$AB$7&lt;=(INDEX($F:$F,ROW())+ROUND((INDEX($G:$G,ROW())-INDEX($F:$F,ROW())+1)*INDEX($H:$H,ROW()),0)-1))</formula>
    </cfRule>
    <cfRule type="expression" dxfId="28" priority="664">
      <formula>AND(INDEX($C:$C,ROW())="Espaces verts / Finitions",INDEX($F:$F,ROW())&gt;0,INDEX($G:$G,ROW())&gt;0,$AB$7&gt;=INDEX($F:$F,ROW()),$AB$7&lt;=INDEX($G:$G,ROW()))</formula>
    </cfRule>
    <cfRule type="expression" dxfId="29" priority="665">
      <formula>AND(INDEX($C:$C,ROW())="Espaces verts / Finitions",INDEX($F:$F,ROW())&gt;0,INDEX($G:$G,ROW())&gt;0,$AB$7&gt;=INDEX($F:$F,ROW()),$AB$7&lt;=(INDEX($F:$F,ROW())+ROUND((INDEX($G:$G,ROW())-INDEX($F:$F,ROW())+1)*INDEX($H:$H,ROW()),0)-1))</formula>
    </cfRule>
    <cfRule type="expression" dxfId="30" priority="666">
      <formula>AND(INDEX($C:$C,ROW())="Réception &amp; Réserves",INDEX($F:$F,ROW())&gt;0,INDEX($G:$G,ROW())&gt;0,$AB$7&gt;=INDEX($F:$F,ROW()),$AB$7&lt;=INDEX($G:$G,ROW()))</formula>
    </cfRule>
    <cfRule type="expression" dxfId="31" priority="667">
      <formula>AND(INDEX($C:$C,ROW())="Réception &amp; Réserves",INDEX($F:$F,ROW())&gt;0,INDEX($G:$G,ROW())&gt;0,$AB$7&gt;=INDEX($F:$F,ROW()),$AB$7&lt;=(INDEX($F:$F,ROW())+ROUND((INDEX($G:$G,ROW())-INDEX($F:$F,ROW())+1)*INDEX($H:$H,ROW()),0)-1))</formula>
    </cfRule>
    <cfRule type="expression" dxfId="0" priority="668">
      <formula>AND(INDEX($C:$C,ROW())="Réouverture circulation",INDEX($F:$F,ROW())&gt;0,INDEX($G:$G,ROW())&gt;0,$AB$7&gt;=INDEX($F:$F,ROW()),$AB$7&lt;=INDEX($G:$G,ROW()))</formula>
    </cfRule>
    <cfRule type="expression" dxfId="32" priority="669">
      <formula>AND(INDEX($C:$C,ROW())="Réouverture circulation",INDEX($F:$F,ROW())&gt;0,INDEX($G:$G,ROW())&gt;0,$AB$7&gt;=INDEX($F:$F,ROW()),$AB$7&lt;=(INDEX($F:$F,ROW())+ROUND((INDEX($G:$G,ROW())-INDEX($F:$F,ROW())+1)*INDEX($H:$H,ROW()),0)-1))</formula>
    </cfRule>
  </conditionalFormatting>
  <conditionalFormatting sqref="AC7:AC69">
    <cfRule type="expression" dxfId="0" priority="19">
      <formula>($AC$7=TODAY())</formula>
    </cfRule>
  </conditionalFormatting>
  <conditionalFormatting sqref="AC9:AC69">
    <cfRule type="expression" dxfId="2" priority="670">
      <formula>AND(INDEX($C:$C,ROW())="Études &amp; DICT",INDEX($F:$F,ROW())&gt;0,INDEX($G:$G,ROW())&gt;0,$AC$7&gt;=INDEX($F:$F,ROW()),$AC$7&lt;=INDEX($G:$G,ROW()))</formula>
    </cfRule>
    <cfRule type="expression" dxfId="3" priority="671">
      <formula>AND(INDEX($C:$C,ROW())="Études &amp; DICT",INDEX($F:$F,ROW())&gt;0,INDEX($G:$G,ROW())&gt;0,$AC$7&gt;=INDEX($F:$F,ROW()),$AC$7&lt;=(INDEX($F:$F,ROW())+ROUND((INDEX($G:$G,ROW())-INDEX($F:$F,ROW())+1)*INDEX($H:$H,ROW()),0)-1))</formula>
    </cfRule>
    <cfRule type="expression" dxfId="4" priority="672">
      <formula>AND(INDEX($C:$C,ROW())="Piquetage &amp; Implantation",INDEX($F:$F,ROW())&gt;0,INDEX($G:$G,ROW())&gt;0,$AC$7&gt;=INDEX($F:$F,ROW()),$AC$7&lt;=INDEX($G:$G,ROW()))</formula>
    </cfRule>
    <cfRule type="expression" dxfId="5" priority="673">
      <formula>AND(INDEX($C:$C,ROW())="Piquetage &amp; Implantation",INDEX($F:$F,ROW())&gt;0,INDEX($G:$G,ROW())&gt;0,$AC$7&gt;=INDEX($F:$F,ROW()),$AC$7&lt;=(INDEX($F:$F,ROW())+ROUND((INDEX($G:$G,ROW())-INDEX($F:$F,ROW())+1)*INDEX($H:$H,ROW()),0)-1))</formula>
    </cfRule>
    <cfRule type="expression" dxfId="6" priority="674">
      <formula>AND(INDEX($C:$C,ROW())="Préparation &amp; Signalisation",INDEX($F:$F,ROW())&gt;0,INDEX($G:$G,ROW())&gt;0,$AC$7&gt;=INDEX($F:$F,ROW()),$AC$7&lt;=INDEX($G:$G,ROW()))</formula>
    </cfRule>
    <cfRule type="expression" dxfId="7" priority="675">
      <formula>AND(INDEX($C:$C,ROW())="Préparation &amp; Signalisation",INDEX($F:$F,ROW())&gt;0,INDEX($G:$G,ROW())&gt;0,$AC$7&gt;=INDEX($F:$F,ROW()),$AC$7&lt;=(INDEX($F:$F,ROW())+ROUND((INDEX($G:$G,ROW())-INDEX($F:$F,ROW())+1)*INDEX($H:$H,ROW()),0)-1))</formula>
    </cfRule>
    <cfRule type="expression" dxfId="8" priority="676">
      <formula>AND(INDEX($C:$C,ROW())="Terrassement",INDEX($F:$F,ROW())&gt;0,INDEX($G:$G,ROW())&gt;0,$AC$7&gt;=INDEX($F:$F,ROW()),$AC$7&lt;=INDEX($G:$G,ROW()))</formula>
    </cfRule>
    <cfRule type="expression" dxfId="9" priority="677">
      <formula>AND(INDEX($C:$C,ROW())="Terrassement",INDEX($F:$F,ROW())&gt;0,INDEX($G:$G,ROW())&gt;0,$AC$7&gt;=INDEX($F:$F,ROW()),$AC$7&lt;=(INDEX($F:$F,ROW())+ROUND((INDEX($G:$G,ROW())-INDEX($F:$F,ROW())+1)*INDEX($H:$H,ROW()),0)-1))</formula>
    </cfRule>
    <cfRule type="expression" dxfId="10" priority="678">
      <formula>AND(INDEX($C:$C,ROW())="Réseaux (EU/EP/ER/GAZ)",INDEX($F:$F,ROW())&gt;0,INDEX($G:$G,ROW())&gt;0,$AC$7&gt;=INDEX($F:$F,ROW()),$AC$7&lt;=INDEX($G:$G,ROW()))</formula>
    </cfRule>
    <cfRule type="expression" dxfId="11" priority="679">
      <formula>AND(INDEX($C:$C,ROW())="Réseaux (EU/EP/ER/GAZ)",INDEX($F:$F,ROW())&gt;0,INDEX($G:$G,ROW())&gt;0,$AC$7&gt;=INDEX($F:$F,ROW()),$AC$7&lt;=(INDEX($F:$F,ROW())+ROUND((INDEX($G:$G,ROW())-INDEX($F:$F,ROW())+1)*INDEX($H:$H,ROW()),0)-1))</formula>
    </cfRule>
    <cfRule type="expression" dxfId="12" priority="680">
      <formula>AND(INDEX($C:$C,ROW())="Regard &amp; Branchement",INDEX($F:$F,ROW())&gt;0,INDEX($G:$G,ROW())&gt;0,$AC$7&gt;=INDEX($F:$F,ROW()),$AC$7&lt;=INDEX($G:$G,ROW()))</formula>
    </cfRule>
    <cfRule type="expression" dxfId="13" priority="681">
      <formula>AND(INDEX($C:$C,ROW())="Regard &amp; Branchement",INDEX($F:$F,ROW())&gt;0,INDEX($G:$G,ROW())&gt;0,$AC$7&gt;=INDEX($F:$F,ROW()),$AC$7&lt;=(INDEX($F:$F,ROW())+ROUND((INDEX($G:$G,ROW())-INDEX($F:$F,ROW())+1)*INDEX($H:$H,ROW()),0)-1))</formula>
    </cfRule>
    <cfRule type="expression" dxfId="14" priority="682">
      <formula>AND(INDEX($C:$C,ROW())="Structure (couche de forme)",INDEX($F:$F,ROW())&gt;0,INDEX($G:$G,ROW())&gt;0,$AC$7&gt;=INDEX($F:$F,ROW()),$AC$7&lt;=INDEX($G:$G,ROW()))</formula>
    </cfRule>
    <cfRule type="expression" dxfId="15" priority="683">
      <formula>AND(INDEX($C:$C,ROW())="Structure (couche de forme)",INDEX($F:$F,ROW())&gt;0,INDEX($G:$G,ROW())&gt;0,$AC$7&gt;=INDEX($F:$F,ROW()),$AC$7&lt;=(INDEX($F:$F,ROW())+ROUND((INDEX($G:$G,ROW())-INDEX($F:$F,ROW())+1)*INDEX($H:$H,ROW()),0)-1))</formula>
    </cfRule>
    <cfRule type="expression" dxfId="16" priority="684">
      <formula>AND(INDEX($C:$C,ROW())="Fondation/Grave",INDEX($F:$F,ROW())&gt;0,INDEX($G:$G,ROW())&gt;0,$AC$7&gt;=INDEX($F:$F,ROW()),$AC$7&lt;=INDEX($G:$G,ROW()))</formula>
    </cfRule>
    <cfRule type="expression" dxfId="17" priority="685">
      <formula>AND(INDEX($C:$C,ROW())="Fondation/Grave",INDEX($F:$F,ROW())&gt;0,INDEX($G:$G,ROW())&gt;0,$AC$7&gt;=INDEX($F:$F,ROW()),$AC$7&lt;=(INDEX($F:$F,ROW())+ROUND((INDEX($G:$G,ROW())-INDEX($F:$F,ROW())+1)*INDEX($H:$H,ROW()),0)-1))</formula>
    </cfRule>
    <cfRule type="expression" dxfId="18" priority="686">
      <formula>AND(INDEX($C:$C,ROW())="Enrobés / Béton",INDEX($F:$F,ROW())&gt;0,INDEX($G:$G,ROW())&gt;0,$AC$7&gt;=INDEX($F:$F,ROW()),$AC$7&lt;=INDEX($G:$G,ROW()))</formula>
    </cfRule>
    <cfRule type="expression" dxfId="19" priority="687">
      <formula>AND(INDEX($C:$C,ROW())="Enrobés / Béton",INDEX($F:$F,ROW())&gt;0,INDEX($G:$G,ROW())&gt;0,$AC$7&gt;=INDEX($F:$F,ROW()),$AC$7&lt;=(INDEX($F:$F,ROW())+ROUND((INDEX($G:$G,ROW())-INDEX($F:$F,ROW())+1)*INDEX($H:$H,ROW()),0)-1))</formula>
    </cfRule>
    <cfRule type="expression" dxfId="20" priority="688">
      <formula>AND(INDEX($C:$C,ROW())="Bordures &amp; Trottoirs",INDEX($F:$F,ROW())&gt;0,INDEX($G:$G,ROW())&gt;0,$AC$7&gt;=INDEX($F:$F,ROW()),$AC$7&lt;=INDEX($G:$G,ROW()))</formula>
    </cfRule>
    <cfRule type="expression" dxfId="21" priority="689">
      <formula>AND(INDEX($C:$C,ROW())="Bordures &amp; Trottoirs",INDEX($F:$F,ROW())&gt;0,INDEX($G:$G,ROW())&gt;0,$AC$7&gt;=INDEX($F:$F,ROW()),$AC$7&lt;=(INDEX($F:$F,ROW())+ROUND((INDEX($G:$G,ROW())-INDEX($F:$F,ROW())+1)*INDEX($H:$H,ROW()),0)-1))</formula>
    </cfRule>
    <cfRule type="expression" dxfId="22" priority="690">
      <formula>AND(INDEX($C:$C,ROW())="Caniveaux &amp; Avaloirs",INDEX($F:$F,ROW())&gt;0,INDEX($G:$G,ROW())&gt;0,$AC$7&gt;=INDEX($F:$F,ROW()),$AC$7&lt;=INDEX($G:$G,ROW()))</formula>
    </cfRule>
    <cfRule type="expression" dxfId="23" priority="691">
      <formula>AND(INDEX($C:$C,ROW())="Caniveaux &amp; Avaloirs",INDEX($F:$F,ROW())&gt;0,INDEX($G:$G,ROW())&gt;0,$AC$7&gt;=INDEX($F:$F,ROW()),$AC$7&lt;=(INDEX($F:$F,ROW())+ROUND((INDEX($G:$G,ROW())-INDEX($F:$F,ROW())+1)*INDEX($H:$H,ROW()),0)-1))</formula>
    </cfRule>
    <cfRule type="expression" dxfId="24" priority="692">
      <formula>AND(INDEX($C:$C,ROW())="Éclairage / Candélabres",INDEX($F:$F,ROW())&gt;0,INDEX($G:$G,ROW())&gt;0,$AC$7&gt;=INDEX($F:$F,ROW()),$AC$7&lt;=INDEX($G:$G,ROW()))</formula>
    </cfRule>
    <cfRule type="expression" dxfId="25" priority="693">
      <formula>AND(INDEX($C:$C,ROW())="Éclairage / Candélabres",INDEX($F:$F,ROW())&gt;0,INDEX($G:$G,ROW())&gt;0,$AC$7&gt;=INDEX($F:$F,ROW()),$AC$7&lt;=(INDEX($F:$F,ROW())+ROUND((INDEX($G:$G,ROW())-INDEX($F:$F,ROW())+1)*INDEX($H:$H,ROW()),0)-1))</formula>
    </cfRule>
    <cfRule type="expression" dxfId="26" priority="694">
      <formula>AND(INDEX($C:$C,ROW())="Marquage &amp; Signalétique",INDEX($F:$F,ROW())&gt;0,INDEX($G:$G,ROW())&gt;0,$AC$7&gt;=INDEX($F:$F,ROW()),$AC$7&lt;=INDEX($G:$G,ROW()))</formula>
    </cfRule>
    <cfRule type="expression" dxfId="27" priority="695">
      <formula>AND(INDEX($C:$C,ROW())="Marquage &amp; Signalétique",INDEX($F:$F,ROW())&gt;0,INDEX($G:$G,ROW())&gt;0,$AC$7&gt;=INDEX($F:$F,ROW()),$AC$7&lt;=(INDEX($F:$F,ROW())+ROUND((INDEX($G:$G,ROW())-INDEX($F:$F,ROW())+1)*INDEX($H:$H,ROW()),0)-1))</formula>
    </cfRule>
    <cfRule type="expression" dxfId="28" priority="696">
      <formula>AND(INDEX($C:$C,ROW())="Espaces verts / Finitions",INDEX($F:$F,ROW())&gt;0,INDEX($G:$G,ROW())&gt;0,$AC$7&gt;=INDEX($F:$F,ROW()),$AC$7&lt;=INDEX($G:$G,ROW()))</formula>
    </cfRule>
    <cfRule type="expression" dxfId="29" priority="697">
      <formula>AND(INDEX($C:$C,ROW())="Espaces verts / Finitions",INDEX($F:$F,ROW())&gt;0,INDEX($G:$G,ROW())&gt;0,$AC$7&gt;=INDEX($F:$F,ROW()),$AC$7&lt;=(INDEX($F:$F,ROW())+ROUND((INDEX($G:$G,ROW())-INDEX($F:$F,ROW())+1)*INDEX($H:$H,ROW()),0)-1))</formula>
    </cfRule>
    <cfRule type="expression" dxfId="30" priority="698">
      <formula>AND(INDEX($C:$C,ROW())="Réception &amp; Réserves",INDEX($F:$F,ROW())&gt;0,INDEX($G:$G,ROW())&gt;0,$AC$7&gt;=INDEX($F:$F,ROW()),$AC$7&lt;=INDEX($G:$G,ROW()))</formula>
    </cfRule>
    <cfRule type="expression" dxfId="31" priority="699">
      <formula>AND(INDEX($C:$C,ROW())="Réception &amp; Réserves",INDEX($F:$F,ROW())&gt;0,INDEX($G:$G,ROW())&gt;0,$AC$7&gt;=INDEX($F:$F,ROW()),$AC$7&lt;=(INDEX($F:$F,ROW())+ROUND((INDEX($G:$G,ROW())-INDEX($F:$F,ROW())+1)*INDEX($H:$H,ROW()),0)-1))</formula>
    </cfRule>
    <cfRule type="expression" dxfId="0" priority="700">
      <formula>AND(INDEX($C:$C,ROW())="Réouverture circulation",INDEX($F:$F,ROW())&gt;0,INDEX($G:$G,ROW())&gt;0,$AC$7&gt;=INDEX($F:$F,ROW()),$AC$7&lt;=INDEX($G:$G,ROW()))</formula>
    </cfRule>
    <cfRule type="expression" dxfId="32" priority="701">
      <formula>AND(INDEX($C:$C,ROW())="Réouverture circulation",INDEX($F:$F,ROW())&gt;0,INDEX($G:$G,ROW())&gt;0,$AC$7&gt;=INDEX($F:$F,ROW()),$AC$7&lt;=(INDEX($F:$F,ROW())+ROUND((INDEX($G:$G,ROW())-INDEX($F:$F,ROW())+1)*INDEX($H:$H,ROW()),0)-1))</formula>
    </cfRule>
  </conditionalFormatting>
  <conditionalFormatting sqref="AD7:AD69">
    <cfRule type="expression" dxfId="0" priority="20">
      <formula>($AD$7=TODAY())</formula>
    </cfRule>
  </conditionalFormatting>
  <conditionalFormatting sqref="AD9:AD69">
    <cfRule type="expression" dxfId="2" priority="702">
      <formula>AND(INDEX($C:$C,ROW())="Études &amp; DICT",INDEX($F:$F,ROW())&gt;0,INDEX($G:$G,ROW())&gt;0,$AD$7&gt;=INDEX($F:$F,ROW()),$AD$7&lt;=INDEX($G:$G,ROW()))</formula>
    </cfRule>
    <cfRule type="expression" dxfId="3" priority="703">
      <formula>AND(INDEX($C:$C,ROW())="Études &amp; DICT",INDEX($F:$F,ROW())&gt;0,INDEX($G:$G,ROW())&gt;0,$AD$7&gt;=INDEX($F:$F,ROW()),$AD$7&lt;=(INDEX($F:$F,ROW())+ROUND((INDEX($G:$G,ROW())-INDEX($F:$F,ROW())+1)*INDEX($H:$H,ROW()),0)-1))</formula>
    </cfRule>
    <cfRule type="expression" dxfId="4" priority="704">
      <formula>AND(INDEX($C:$C,ROW())="Piquetage &amp; Implantation",INDEX($F:$F,ROW())&gt;0,INDEX($G:$G,ROW())&gt;0,$AD$7&gt;=INDEX($F:$F,ROW()),$AD$7&lt;=INDEX($G:$G,ROW()))</formula>
    </cfRule>
    <cfRule type="expression" dxfId="5" priority="705">
      <formula>AND(INDEX($C:$C,ROW())="Piquetage &amp; Implantation",INDEX($F:$F,ROW())&gt;0,INDEX($G:$G,ROW())&gt;0,$AD$7&gt;=INDEX($F:$F,ROW()),$AD$7&lt;=(INDEX($F:$F,ROW())+ROUND((INDEX($G:$G,ROW())-INDEX($F:$F,ROW())+1)*INDEX($H:$H,ROW()),0)-1))</formula>
    </cfRule>
    <cfRule type="expression" dxfId="6" priority="706">
      <formula>AND(INDEX($C:$C,ROW())="Préparation &amp; Signalisation",INDEX($F:$F,ROW())&gt;0,INDEX($G:$G,ROW())&gt;0,$AD$7&gt;=INDEX($F:$F,ROW()),$AD$7&lt;=INDEX($G:$G,ROW()))</formula>
    </cfRule>
    <cfRule type="expression" dxfId="7" priority="707">
      <formula>AND(INDEX($C:$C,ROW())="Préparation &amp; Signalisation",INDEX($F:$F,ROW())&gt;0,INDEX($G:$G,ROW())&gt;0,$AD$7&gt;=INDEX($F:$F,ROW()),$AD$7&lt;=(INDEX($F:$F,ROW())+ROUND((INDEX($G:$G,ROW())-INDEX($F:$F,ROW())+1)*INDEX($H:$H,ROW()),0)-1))</formula>
    </cfRule>
    <cfRule type="expression" dxfId="8" priority="708">
      <formula>AND(INDEX($C:$C,ROW())="Terrassement",INDEX($F:$F,ROW())&gt;0,INDEX($G:$G,ROW())&gt;0,$AD$7&gt;=INDEX($F:$F,ROW()),$AD$7&lt;=INDEX($G:$G,ROW()))</formula>
    </cfRule>
    <cfRule type="expression" dxfId="9" priority="709">
      <formula>AND(INDEX($C:$C,ROW())="Terrassement",INDEX($F:$F,ROW())&gt;0,INDEX($G:$G,ROW())&gt;0,$AD$7&gt;=INDEX($F:$F,ROW()),$AD$7&lt;=(INDEX($F:$F,ROW())+ROUND((INDEX($G:$G,ROW())-INDEX($F:$F,ROW())+1)*INDEX($H:$H,ROW()),0)-1))</formula>
    </cfRule>
    <cfRule type="expression" dxfId="10" priority="710">
      <formula>AND(INDEX($C:$C,ROW())="Réseaux (EU/EP/ER/GAZ)",INDEX($F:$F,ROW())&gt;0,INDEX($G:$G,ROW())&gt;0,$AD$7&gt;=INDEX($F:$F,ROW()),$AD$7&lt;=INDEX($G:$G,ROW()))</formula>
    </cfRule>
    <cfRule type="expression" dxfId="11" priority="711">
      <formula>AND(INDEX($C:$C,ROW())="Réseaux (EU/EP/ER/GAZ)",INDEX($F:$F,ROW())&gt;0,INDEX($G:$G,ROW())&gt;0,$AD$7&gt;=INDEX($F:$F,ROW()),$AD$7&lt;=(INDEX($F:$F,ROW())+ROUND((INDEX($G:$G,ROW())-INDEX($F:$F,ROW())+1)*INDEX($H:$H,ROW()),0)-1))</formula>
    </cfRule>
    <cfRule type="expression" dxfId="12" priority="712">
      <formula>AND(INDEX($C:$C,ROW())="Regard &amp; Branchement",INDEX($F:$F,ROW())&gt;0,INDEX($G:$G,ROW())&gt;0,$AD$7&gt;=INDEX($F:$F,ROW()),$AD$7&lt;=INDEX($G:$G,ROW()))</formula>
    </cfRule>
    <cfRule type="expression" dxfId="13" priority="713">
      <formula>AND(INDEX($C:$C,ROW())="Regard &amp; Branchement",INDEX($F:$F,ROW())&gt;0,INDEX($G:$G,ROW())&gt;0,$AD$7&gt;=INDEX($F:$F,ROW()),$AD$7&lt;=(INDEX($F:$F,ROW())+ROUND((INDEX($G:$G,ROW())-INDEX($F:$F,ROW())+1)*INDEX($H:$H,ROW()),0)-1))</formula>
    </cfRule>
    <cfRule type="expression" dxfId="14" priority="714">
      <formula>AND(INDEX($C:$C,ROW())="Structure (couche de forme)",INDEX($F:$F,ROW())&gt;0,INDEX($G:$G,ROW())&gt;0,$AD$7&gt;=INDEX($F:$F,ROW()),$AD$7&lt;=INDEX($G:$G,ROW()))</formula>
    </cfRule>
    <cfRule type="expression" dxfId="15" priority="715">
      <formula>AND(INDEX($C:$C,ROW())="Structure (couche de forme)",INDEX($F:$F,ROW())&gt;0,INDEX($G:$G,ROW())&gt;0,$AD$7&gt;=INDEX($F:$F,ROW()),$AD$7&lt;=(INDEX($F:$F,ROW())+ROUND((INDEX($G:$G,ROW())-INDEX($F:$F,ROW())+1)*INDEX($H:$H,ROW()),0)-1))</formula>
    </cfRule>
    <cfRule type="expression" dxfId="16" priority="716">
      <formula>AND(INDEX($C:$C,ROW())="Fondation/Grave",INDEX($F:$F,ROW())&gt;0,INDEX($G:$G,ROW())&gt;0,$AD$7&gt;=INDEX($F:$F,ROW()),$AD$7&lt;=INDEX($G:$G,ROW()))</formula>
    </cfRule>
    <cfRule type="expression" dxfId="17" priority="717">
      <formula>AND(INDEX($C:$C,ROW())="Fondation/Grave",INDEX($F:$F,ROW())&gt;0,INDEX($G:$G,ROW())&gt;0,$AD$7&gt;=INDEX($F:$F,ROW()),$AD$7&lt;=(INDEX($F:$F,ROW())+ROUND((INDEX($G:$G,ROW())-INDEX($F:$F,ROW())+1)*INDEX($H:$H,ROW()),0)-1))</formula>
    </cfRule>
    <cfRule type="expression" dxfId="18" priority="718">
      <formula>AND(INDEX($C:$C,ROW())="Enrobés / Béton",INDEX($F:$F,ROW())&gt;0,INDEX($G:$G,ROW())&gt;0,$AD$7&gt;=INDEX($F:$F,ROW()),$AD$7&lt;=INDEX($G:$G,ROW()))</formula>
    </cfRule>
    <cfRule type="expression" dxfId="19" priority="719">
      <formula>AND(INDEX($C:$C,ROW())="Enrobés / Béton",INDEX($F:$F,ROW())&gt;0,INDEX($G:$G,ROW())&gt;0,$AD$7&gt;=INDEX($F:$F,ROW()),$AD$7&lt;=(INDEX($F:$F,ROW())+ROUND((INDEX($G:$G,ROW())-INDEX($F:$F,ROW())+1)*INDEX($H:$H,ROW()),0)-1))</formula>
    </cfRule>
    <cfRule type="expression" dxfId="20" priority="720">
      <formula>AND(INDEX($C:$C,ROW())="Bordures &amp; Trottoirs",INDEX($F:$F,ROW())&gt;0,INDEX($G:$G,ROW())&gt;0,$AD$7&gt;=INDEX($F:$F,ROW()),$AD$7&lt;=INDEX($G:$G,ROW()))</formula>
    </cfRule>
    <cfRule type="expression" dxfId="21" priority="721">
      <formula>AND(INDEX($C:$C,ROW())="Bordures &amp; Trottoirs",INDEX($F:$F,ROW())&gt;0,INDEX($G:$G,ROW())&gt;0,$AD$7&gt;=INDEX($F:$F,ROW()),$AD$7&lt;=(INDEX($F:$F,ROW())+ROUND((INDEX($G:$G,ROW())-INDEX($F:$F,ROW())+1)*INDEX($H:$H,ROW()),0)-1))</formula>
    </cfRule>
    <cfRule type="expression" dxfId="22" priority="722">
      <formula>AND(INDEX($C:$C,ROW())="Caniveaux &amp; Avaloirs",INDEX($F:$F,ROW())&gt;0,INDEX($G:$G,ROW())&gt;0,$AD$7&gt;=INDEX($F:$F,ROW()),$AD$7&lt;=INDEX($G:$G,ROW()))</formula>
    </cfRule>
    <cfRule type="expression" dxfId="23" priority="723">
      <formula>AND(INDEX($C:$C,ROW())="Caniveaux &amp; Avaloirs",INDEX($F:$F,ROW())&gt;0,INDEX($G:$G,ROW())&gt;0,$AD$7&gt;=INDEX($F:$F,ROW()),$AD$7&lt;=(INDEX($F:$F,ROW())+ROUND((INDEX($G:$G,ROW())-INDEX($F:$F,ROW())+1)*INDEX($H:$H,ROW()),0)-1))</formula>
    </cfRule>
    <cfRule type="expression" dxfId="24" priority="724">
      <formula>AND(INDEX($C:$C,ROW())="Éclairage / Candélabres",INDEX($F:$F,ROW())&gt;0,INDEX($G:$G,ROW())&gt;0,$AD$7&gt;=INDEX($F:$F,ROW()),$AD$7&lt;=INDEX($G:$G,ROW()))</formula>
    </cfRule>
    <cfRule type="expression" dxfId="25" priority="725">
      <formula>AND(INDEX($C:$C,ROW())="Éclairage / Candélabres",INDEX($F:$F,ROW())&gt;0,INDEX($G:$G,ROW())&gt;0,$AD$7&gt;=INDEX($F:$F,ROW()),$AD$7&lt;=(INDEX($F:$F,ROW())+ROUND((INDEX($G:$G,ROW())-INDEX($F:$F,ROW())+1)*INDEX($H:$H,ROW()),0)-1))</formula>
    </cfRule>
    <cfRule type="expression" dxfId="26" priority="726">
      <formula>AND(INDEX($C:$C,ROW())="Marquage &amp; Signalétique",INDEX($F:$F,ROW())&gt;0,INDEX($G:$G,ROW())&gt;0,$AD$7&gt;=INDEX($F:$F,ROW()),$AD$7&lt;=INDEX($G:$G,ROW()))</formula>
    </cfRule>
    <cfRule type="expression" dxfId="27" priority="727">
      <formula>AND(INDEX($C:$C,ROW())="Marquage &amp; Signalétique",INDEX($F:$F,ROW())&gt;0,INDEX($G:$G,ROW())&gt;0,$AD$7&gt;=INDEX($F:$F,ROW()),$AD$7&lt;=(INDEX($F:$F,ROW())+ROUND((INDEX($G:$G,ROW())-INDEX($F:$F,ROW())+1)*INDEX($H:$H,ROW()),0)-1))</formula>
    </cfRule>
    <cfRule type="expression" dxfId="28" priority="728">
      <formula>AND(INDEX($C:$C,ROW())="Espaces verts / Finitions",INDEX($F:$F,ROW())&gt;0,INDEX($G:$G,ROW())&gt;0,$AD$7&gt;=INDEX($F:$F,ROW()),$AD$7&lt;=INDEX($G:$G,ROW()))</formula>
    </cfRule>
    <cfRule type="expression" dxfId="29" priority="729">
      <formula>AND(INDEX($C:$C,ROW())="Espaces verts / Finitions",INDEX($F:$F,ROW())&gt;0,INDEX($G:$G,ROW())&gt;0,$AD$7&gt;=INDEX($F:$F,ROW()),$AD$7&lt;=(INDEX($F:$F,ROW())+ROUND((INDEX($G:$G,ROW())-INDEX($F:$F,ROW())+1)*INDEX($H:$H,ROW()),0)-1))</formula>
    </cfRule>
    <cfRule type="expression" dxfId="30" priority="730">
      <formula>AND(INDEX($C:$C,ROW())="Réception &amp; Réserves",INDEX($F:$F,ROW())&gt;0,INDEX($G:$G,ROW())&gt;0,$AD$7&gt;=INDEX($F:$F,ROW()),$AD$7&lt;=INDEX($G:$G,ROW()))</formula>
    </cfRule>
    <cfRule type="expression" dxfId="31" priority="731">
      <formula>AND(INDEX($C:$C,ROW())="Réception &amp; Réserves",INDEX($F:$F,ROW())&gt;0,INDEX($G:$G,ROW())&gt;0,$AD$7&gt;=INDEX($F:$F,ROW()),$AD$7&lt;=(INDEX($F:$F,ROW())+ROUND((INDEX($G:$G,ROW())-INDEX($F:$F,ROW())+1)*INDEX($H:$H,ROW()),0)-1))</formula>
    </cfRule>
    <cfRule type="expression" dxfId="0" priority="732">
      <formula>AND(INDEX($C:$C,ROW())="Réouverture circulation",INDEX($F:$F,ROW())&gt;0,INDEX($G:$G,ROW())&gt;0,$AD$7&gt;=INDEX($F:$F,ROW()),$AD$7&lt;=INDEX($G:$G,ROW()))</formula>
    </cfRule>
    <cfRule type="expression" dxfId="32" priority="733">
      <formula>AND(INDEX($C:$C,ROW())="Réouverture circulation",INDEX($F:$F,ROW())&gt;0,INDEX($G:$G,ROW())&gt;0,$AD$7&gt;=INDEX($F:$F,ROW()),$AD$7&lt;=(INDEX($F:$F,ROW())+ROUND((INDEX($G:$G,ROW())-INDEX($F:$F,ROW())+1)*INDEX($H:$H,ROW()),0)-1))</formula>
    </cfRule>
  </conditionalFormatting>
  <conditionalFormatting sqref="AE7:AE69">
    <cfRule type="expression" dxfId="0" priority="21">
      <formula>($AE$7=TODAY())</formula>
    </cfRule>
  </conditionalFormatting>
  <conditionalFormatting sqref="AE9:AE69">
    <cfRule type="expression" dxfId="2" priority="734">
      <formula>AND(INDEX($C:$C,ROW())="Études &amp; DICT",INDEX($F:$F,ROW())&gt;0,INDEX($G:$G,ROW())&gt;0,$AE$7&gt;=INDEX($F:$F,ROW()),$AE$7&lt;=INDEX($G:$G,ROW()))</formula>
    </cfRule>
    <cfRule type="expression" dxfId="3" priority="735">
      <formula>AND(INDEX($C:$C,ROW())="Études &amp; DICT",INDEX($F:$F,ROW())&gt;0,INDEX($G:$G,ROW())&gt;0,$AE$7&gt;=INDEX($F:$F,ROW()),$AE$7&lt;=(INDEX($F:$F,ROW())+ROUND((INDEX($G:$G,ROW())-INDEX($F:$F,ROW())+1)*INDEX($H:$H,ROW()),0)-1))</formula>
    </cfRule>
    <cfRule type="expression" dxfId="4" priority="736">
      <formula>AND(INDEX($C:$C,ROW())="Piquetage &amp; Implantation",INDEX($F:$F,ROW())&gt;0,INDEX($G:$G,ROW())&gt;0,$AE$7&gt;=INDEX($F:$F,ROW()),$AE$7&lt;=INDEX($G:$G,ROW()))</formula>
    </cfRule>
    <cfRule type="expression" dxfId="5" priority="737">
      <formula>AND(INDEX($C:$C,ROW())="Piquetage &amp; Implantation",INDEX($F:$F,ROW())&gt;0,INDEX($G:$G,ROW())&gt;0,$AE$7&gt;=INDEX($F:$F,ROW()),$AE$7&lt;=(INDEX($F:$F,ROW())+ROUND((INDEX($G:$G,ROW())-INDEX($F:$F,ROW())+1)*INDEX($H:$H,ROW()),0)-1))</formula>
    </cfRule>
    <cfRule type="expression" dxfId="6" priority="738">
      <formula>AND(INDEX($C:$C,ROW())="Préparation &amp; Signalisation",INDEX($F:$F,ROW())&gt;0,INDEX($G:$G,ROW())&gt;0,$AE$7&gt;=INDEX($F:$F,ROW()),$AE$7&lt;=INDEX($G:$G,ROW()))</formula>
    </cfRule>
    <cfRule type="expression" dxfId="7" priority="739">
      <formula>AND(INDEX($C:$C,ROW())="Préparation &amp; Signalisation",INDEX($F:$F,ROW())&gt;0,INDEX($G:$G,ROW())&gt;0,$AE$7&gt;=INDEX($F:$F,ROW()),$AE$7&lt;=(INDEX($F:$F,ROW())+ROUND((INDEX($G:$G,ROW())-INDEX($F:$F,ROW())+1)*INDEX($H:$H,ROW()),0)-1))</formula>
    </cfRule>
    <cfRule type="expression" dxfId="8" priority="740">
      <formula>AND(INDEX($C:$C,ROW())="Terrassement",INDEX($F:$F,ROW())&gt;0,INDEX($G:$G,ROW())&gt;0,$AE$7&gt;=INDEX($F:$F,ROW()),$AE$7&lt;=INDEX($G:$G,ROW()))</formula>
    </cfRule>
    <cfRule type="expression" dxfId="9" priority="741">
      <formula>AND(INDEX($C:$C,ROW())="Terrassement",INDEX($F:$F,ROW())&gt;0,INDEX($G:$G,ROW())&gt;0,$AE$7&gt;=INDEX($F:$F,ROW()),$AE$7&lt;=(INDEX($F:$F,ROW())+ROUND((INDEX($G:$G,ROW())-INDEX($F:$F,ROW())+1)*INDEX($H:$H,ROW()),0)-1))</formula>
    </cfRule>
    <cfRule type="expression" dxfId="10" priority="742">
      <formula>AND(INDEX($C:$C,ROW())="Réseaux (EU/EP/ER/GAZ)",INDEX($F:$F,ROW())&gt;0,INDEX($G:$G,ROW())&gt;0,$AE$7&gt;=INDEX($F:$F,ROW()),$AE$7&lt;=INDEX($G:$G,ROW()))</formula>
    </cfRule>
    <cfRule type="expression" dxfId="11" priority="743">
      <formula>AND(INDEX($C:$C,ROW())="Réseaux (EU/EP/ER/GAZ)",INDEX($F:$F,ROW())&gt;0,INDEX($G:$G,ROW())&gt;0,$AE$7&gt;=INDEX($F:$F,ROW()),$AE$7&lt;=(INDEX($F:$F,ROW())+ROUND((INDEX($G:$G,ROW())-INDEX($F:$F,ROW())+1)*INDEX($H:$H,ROW()),0)-1))</formula>
    </cfRule>
    <cfRule type="expression" dxfId="12" priority="744">
      <formula>AND(INDEX($C:$C,ROW())="Regard &amp; Branchement",INDEX($F:$F,ROW())&gt;0,INDEX($G:$G,ROW())&gt;0,$AE$7&gt;=INDEX($F:$F,ROW()),$AE$7&lt;=INDEX($G:$G,ROW()))</formula>
    </cfRule>
    <cfRule type="expression" dxfId="13" priority="745">
      <formula>AND(INDEX($C:$C,ROW())="Regard &amp; Branchement",INDEX($F:$F,ROW())&gt;0,INDEX($G:$G,ROW())&gt;0,$AE$7&gt;=INDEX($F:$F,ROW()),$AE$7&lt;=(INDEX($F:$F,ROW())+ROUND((INDEX($G:$G,ROW())-INDEX($F:$F,ROW())+1)*INDEX($H:$H,ROW()),0)-1))</formula>
    </cfRule>
    <cfRule type="expression" dxfId="14" priority="746">
      <formula>AND(INDEX($C:$C,ROW())="Structure (couche de forme)",INDEX($F:$F,ROW())&gt;0,INDEX($G:$G,ROW())&gt;0,$AE$7&gt;=INDEX($F:$F,ROW()),$AE$7&lt;=INDEX($G:$G,ROW()))</formula>
    </cfRule>
    <cfRule type="expression" dxfId="15" priority="747">
      <formula>AND(INDEX($C:$C,ROW())="Structure (couche de forme)",INDEX($F:$F,ROW())&gt;0,INDEX($G:$G,ROW())&gt;0,$AE$7&gt;=INDEX($F:$F,ROW()),$AE$7&lt;=(INDEX($F:$F,ROW())+ROUND((INDEX($G:$G,ROW())-INDEX($F:$F,ROW())+1)*INDEX($H:$H,ROW()),0)-1))</formula>
    </cfRule>
    <cfRule type="expression" dxfId="16" priority="748">
      <formula>AND(INDEX($C:$C,ROW())="Fondation/Grave",INDEX($F:$F,ROW())&gt;0,INDEX($G:$G,ROW())&gt;0,$AE$7&gt;=INDEX($F:$F,ROW()),$AE$7&lt;=INDEX($G:$G,ROW()))</formula>
    </cfRule>
    <cfRule type="expression" dxfId="17" priority="749">
      <formula>AND(INDEX($C:$C,ROW())="Fondation/Grave",INDEX($F:$F,ROW())&gt;0,INDEX($G:$G,ROW())&gt;0,$AE$7&gt;=INDEX($F:$F,ROW()),$AE$7&lt;=(INDEX($F:$F,ROW())+ROUND((INDEX($G:$G,ROW())-INDEX($F:$F,ROW())+1)*INDEX($H:$H,ROW()),0)-1))</formula>
    </cfRule>
    <cfRule type="expression" dxfId="18" priority="750">
      <formula>AND(INDEX($C:$C,ROW())="Enrobés / Béton",INDEX($F:$F,ROW())&gt;0,INDEX($G:$G,ROW())&gt;0,$AE$7&gt;=INDEX($F:$F,ROW()),$AE$7&lt;=INDEX($G:$G,ROW()))</formula>
    </cfRule>
    <cfRule type="expression" dxfId="19" priority="751">
      <formula>AND(INDEX($C:$C,ROW())="Enrobés / Béton",INDEX($F:$F,ROW())&gt;0,INDEX($G:$G,ROW())&gt;0,$AE$7&gt;=INDEX($F:$F,ROW()),$AE$7&lt;=(INDEX($F:$F,ROW())+ROUND((INDEX($G:$G,ROW())-INDEX($F:$F,ROW())+1)*INDEX($H:$H,ROW()),0)-1))</formula>
    </cfRule>
    <cfRule type="expression" dxfId="20" priority="752">
      <formula>AND(INDEX($C:$C,ROW())="Bordures &amp; Trottoirs",INDEX($F:$F,ROW())&gt;0,INDEX($G:$G,ROW())&gt;0,$AE$7&gt;=INDEX($F:$F,ROW()),$AE$7&lt;=INDEX($G:$G,ROW()))</formula>
    </cfRule>
    <cfRule type="expression" dxfId="21" priority="753">
      <formula>AND(INDEX($C:$C,ROW())="Bordures &amp; Trottoirs",INDEX($F:$F,ROW())&gt;0,INDEX($G:$G,ROW())&gt;0,$AE$7&gt;=INDEX($F:$F,ROW()),$AE$7&lt;=(INDEX($F:$F,ROW())+ROUND((INDEX($G:$G,ROW())-INDEX($F:$F,ROW())+1)*INDEX($H:$H,ROW()),0)-1))</formula>
    </cfRule>
    <cfRule type="expression" dxfId="22" priority="754">
      <formula>AND(INDEX($C:$C,ROW())="Caniveaux &amp; Avaloirs",INDEX($F:$F,ROW())&gt;0,INDEX($G:$G,ROW())&gt;0,$AE$7&gt;=INDEX($F:$F,ROW()),$AE$7&lt;=INDEX($G:$G,ROW()))</formula>
    </cfRule>
    <cfRule type="expression" dxfId="23" priority="755">
      <formula>AND(INDEX($C:$C,ROW())="Caniveaux &amp; Avaloirs",INDEX($F:$F,ROW())&gt;0,INDEX($G:$G,ROW())&gt;0,$AE$7&gt;=INDEX($F:$F,ROW()),$AE$7&lt;=(INDEX($F:$F,ROW())+ROUND((INDEX($G:$G,ROW())-INDEX($F:$F,ROW())+1)*INDEX($H:$H,ROW()),0)-1))</formula>
    </cfRule>
    <cfRule type="expression" dxfId="24" priority="756">
      <formula>AND(INDEX($C:$C,ROW())="Éclairage / Candélabres",INDEX($F:$F,ROW())&gt;0,INDEX($G:$G,ROW())&gt;0,$AE$7&gt;=INDEX($F:$F,ROW()),$AE$7&lt;=INDEX($G:$G,ROW()))</formula>
    </cfRule>
    <cfRule type="expression" dxfId="25" priority="757">
      <formula>AND(INDEX($C:$C,ROW())="Éclairage / Candélabres",INDEX($F:$F,ROW())&gt;0,INDEX($G:$G,ROW())&gt;0,$AE$7&gt;=INDEX($F:$F,ROW()),$AE$7&lt;=(INDEX($F:$F,ROW())+ROUND((INDEX($G:$G,ROW())-INDEX($F:$F,ROW())+1)*INDEX($H:$H,ROW()),0)-1))</formula>
    </cfRule>
    <cfRule type="expression" dxfId="26" priority="758">
      <formula>AND(INDEX($C:$C,ROW())="Marquage &amp; Signalétique",INDEX($F:$F,ROW())&gt;0,INDEX($G:$G,ROW())&gt;0,$AE$7&gt;=INDEX($F:$F,ROW()),$AE$7&lt;=INDEX($G:$G,ROW()))</formula>
    </cfRule>
    <cfRule type="expression" dxfId="27" priority="759">
      <formula>AND(INDEX($C:$C,ROW())="Marquage &amp; Signalétique",INDEX($F:$F,ROW())&gt;0,INDEX($G:$G,ROW())&gt;0,$AE$7&gt;=INDEX($F:$F,ROW()),$AE$7&lt;=(INDEX($F:$F,ROW())+ROUND((INDEX($G:$G,ROW())-INDEX($F:$F,ROW())+1)*INDEX($H:$H,ROW()),0)-1))</formula>
    </cfRule>
    <cfRule type="expression" dxfId="28" priority="760">
      <formula>AND(INDEX($C:$C,ROW())="Espaces verts / Finitions",INDEX($F:$F,ROW())&gt;0,INDEX($G:$G,ROW())&gt;0,$AE$7&gt;=INDEX($F:$F,ROW()),$AE$7&lt;=INDEX($G:$G,ROW()))</formula>
    </cfRule>
    <cfRule type="expression" dxfId="29" priority="761">
      <formula>AND(INDEX($C:$C,ROW())="Espaces verts / Finitions",INDEX($F:$F,ROW())&gt;0,INDEX($G:$G,ROW())&gt;0,$AE$7&gt;=INDEX($F:$F,ROW()),$AE$7&lt;=(INDEX($F:$F,ROW())+ROUND((INDEX($G:$G,ROW())-INDEX($F:$F,ROW())+1)*INDEX($H:$H,ROW()),0)-1))</formula>
    </cfRule>
    <cfRule type="expression" dxfId="30" priority="762">
      <formula>AND(INDEX($C:$C,ROW())="Réception &amp; Réserves",INDEX($F:$F,ROW())&gt;0,INDEX($G:$G,ROW())&gt;0,$AE$7&gt;=INDEX($F:$F,ROW()),$AE$7&lt;=INDEX($G:$G,ROW()))</formula>
    </cfRule>
    <cfRule type="expression" dxfId="31" priority="763">
      <formula>AND(INDEX($C:$C,ROW())="Réception &amp; Réserves",INDEX($F:$F,ROW())&gt;0,INDEX($G:$G,ROW())&gt;0,$AE$7&gt;=INDEX($F:$F,ROW()),$AE$7&lt;=(INDEX($F:$F,ROW())+ROUND((INDEX($G:$G,ROW())-INDEX($F:$F,ROW())+1)*INDEX($H:$H,ROW()),0)-1))</formula>
    </cfRule>
    <cfRule type="expression" dxfId="0" priority="764">
      <formula>AND(INDEX($C:$C,ROW())="Réouverture circulation",INDEX($F:$F,ROW())&gt;0,INDEX($G:$G,ROW())&gt;0,$AE$7&gt;=INDEX($F:$F,ROW()),$AE$7&lt;=INDEX($G:$G,ROW()))</formula>
    </cfRule>
    <cfRule type="expression" dxfId="32" priority="765">
      <formula>AND(INDEX($C:$C,ROW())="Réouverture circulation",INDEX($F:$F,ROW())&gt;0,INDEX($G:$G,ROW())&gt;0,$AE$7&gt;=INDEX($F:$F,ROW()),$AE$7&lt;=(INDEX($F:$F,ROW())+ROUND((INDEX($G:$G,ROW())-INDEX($F:$F,ROW())+1)*INDEX($H:$H,ROW()),0)-1))</formula>
    </cfRule>
  </conditionalFormatting>
  <conditionalFormatting sqref="AF7:AF69">
    <cfRule type="expression" dxfId="0" priority="22">
      <formula>($AF$7=TODAY())</formula>
    </cfRule>
  </conditionalFormatting>
  <conditionalFormatting sqref="AF9:AF69">
    <cfRule type="expression" dxfId="2" priority="766">
      <formula>AND(INDEX($C:$C,ROW())="Études &amp; DICT",INDEX($F:$F,ROW())&gt;0,INDEX($G:$G,ROW())&gt;0,$AF$7&gt;=INDEX($F:$F,ROW()),$AF$7&lt;=INDEX($G:$G,ROW()))</formula>
    </cfRule>
    <cfRule type="expression" dxfId="3" priority="767">
      <formula>AND(INDEX($C:$C,ROW())="Études &amp; DICT",INDEX($F:$F,ROW())&gt;0,INDEX($G:$G,ROW())&gt;0,$AF$7&gt;=INDEX($F:$F,ROW()),$AF$7&lt;=(INDEX($F:$F,ROW())+ROUND((INDEX($G:$G,ROW())-INDEX($F:$F,ROW())+1)*INDEX($H:$H,ROW()),0)-1))</formula>
    </cfRule>
    <cfRule type="expression" dxfId="4" priority="768">
      <formula>AND(INDEX($C:$C,ROW())="Piquetage &amp; Implantation",INDEX($F:$F,ROW())&gt;0,INDEX($G:$G,ROW())&gt;0,$AF$7&gt;=INDEX($F:$F,ROW()),$AF$7&lt;=INDEX($G:$G,ROW()))</formula>
    </cfRule>
    <cfRule type="expression" dxfId="5" priority="769">
      <formula>AND(INDEX($C:$C,ROW())="Piquetage &amp; Implantation",INDEX($F:$F,ROW())&gt;0,INDEX($G:$G,ROW())&gt;0,$AF$7&gt;=INDEX($F:$F,ROW()),$AF$7&lt;=(INDEX($F:$F,ROW())+ROUND((INDEX($G:$G,ROW())-INDEX($F:$F,ROW())+1)*INDEX($H:$H,ROW()),0)-1))</formula>
    </cfRule>
    <cfRule type="expression" dxfId="6" priority="770">
      <formula>AND(INDEX($C:$C,ROW())="Préparation &amp; Signalisation",INDEX($F:$F,ROW())&gt;0,INDEX($G:$G,ROW())&gt;0,$AF$7&gt;=INDEX($F:$F,ROW()),$AF$7&lt;=INDEX($G:$G,ROW()))</formula>
    </cfRule>
    <cfRule type="expression" dxfId="7" priority="771">
      <formula>AND(INDEX($C:$C,ROW())="Préparation &amp; Signalisation",INDEX($F:$F,ROW())&gt;0,INDEX($G:$G,ROW())&gt;0,$AF$7&gt;=INDEX($F:$F,ROW()),$AF$7&lt;=(INDEX($F:$F,ROW())+ROUND((INDEX($G:$G,ROW())-INDEX($F:$F,ROW())+1)*INDEX($H:$H,ROW()),0)-1))</formula>
    </cfRule>
    <cfRule type="expression" dxfId="8" priority="772">
      <formula>AND(INDEX($C:$C,ROW())="Terrassement",INDEX($F:$F,ROW())&gt;0,INDEX($G:$G,ROW())&gt;0,$AF$7&gt;=INDEX($F:$F,ROW()),$AF$7&lt;=INDEX($G:$G,ROW()))</formula>
    </cfRule>
    <cfRule type="expression" dxfId="9" priority="773">
      <formula>AND(INDEX($C:$C,ROW())="Terrassement",INDEX($F:$F,ROW())&gt;0,INDEX($G:$G,ROW())&gt;0,$AF$7&gt;=INDEX($F:$F,ROW()),$AF$7&lt;=(INDEX($F:$F,ROW())+ROUND((INDEX($G:$G,ROW())-INDEX($F:$F,ROW())+1)*INDEX($H:$H,ROW()),0)-1))</formula>
    </cfRule>
    <cfRule type="expression" dxfId="10" priority="774">
      <formula>AND(INDEX($C:$C,ROW())="Réseaux (EU/EP/ER/GAZ)",INDEX($F:$F,ROW())&gt;0,INDEX($G:$G,ROW())&gt;0,$AF$7&gt;=INDEX($F:$F,ROW()),$AF$7&lt;=INDEX($G:$G,ROW()))</formula>
    </cfRule>
    <cfRule type="expression" dxfId="11" priority="775">
      <formula>AND(INDEX($C:$C,ROW())="Réseaux (EU/EP/ER/GAZ)",INDEX($F:$F,ROW())&gt;0,INDEX($G:$G,ROW())&gt;0,$AF$7&gt;=INDEX($F:$F,ROW()),$AF$7&lt;=(INDEX($F:$F,ROW())+ROUND((INDEX($G:$G,ROW())-INDEX($F:$F,ROW())+1)*INDEX($H:$H,ROW()),0)-1))</formula>
    </cfRule>
    <cfRule type="expression" dxfId="12" priority="776">
      <formula>AND(INDEX($C:$C,ROW())="Regard &amp; Branchement",INDEX($F:$F,ROW())&gt;0,INDEX($G:$G,ROW())&gt;0,$AF$7&gt;=INDEX($F:$F,ROW()),$AF$7&lt;=INDEX($G:$G,ROW()))</formula>
    </cfRule>
    <cfRule type="expression" dxfId="13" priority="777">
      <formula>AND(INDEX($C:$C,ROW())="Regard &amp; Branchement",INDEX($F:$F,ROW())&gt;0,INDEX($G:$G,ROW())&gt;0,$AF$7&gt;=INDEX($F:$F,ROW()),$AF$7&lt;=(INDEX($F:$F,ROW())+ROUND((INDEX($G:$G,ROW())-INDEX($F:$F,ROW())+1)*INDEX($H:$H,ROW()),0)-1))</formula>
    </cfRule>
    <cfRule type="expression" dxfId="14" priority="778">
      <formula>AND(INDEX($C:$C,ROW())="Structure (couche de forme)",INDEX($F:$F,ROW())&gt;0,INDEX($G:$G,ROW())&gt;0,$AF$7&gt;=INDEX($F:$F,ROW()),$AF$7&lt;=INDEX($G:$G,ROW()))</formula>
    </cfRule>
    <cfRule type="expression" dxfId="15" priority="779">
      <formula>AND(INDEX($C:$C,ROW())="Structure (couche de forme)",INDEX($F:$F,ROW())&gt;0,INDEX($G:$G,ROW())&gt;0,$AF$7&gt;=INDEX($F:$F,ROW()),$AF$7&lt;=(INDEX($F:$F,ROW())+ROUND((INDEX($G:$G,ROW())-INDEX($F:$F,ROW())+1)*INDEX($H:$H,ROW()),0)-1))</formula>
    </cfRule>
    <cfRule type="expression" dxfId="16" priority="780">
      <formula>AND(INDEX($C:$C,ROW())="Fondation/Grave",INDEX($F:$F,ROW())&gt;0,INDEX($G:$G,ROW())&gt;0,$AF$7&gt;=INDEX($F:$F,ROW()),$AF$7&lt;=INDEX($G:$G,ROW()))</formula>
    </cfRule>
    <cfRule type="expression" dxfId="17" priority="781">
      <formula>AND(INDEX($C:$C,ROW())="Fondation/Grave",INDEX($F:$F,ROW())&gt;0,INDEX($G:$G,ROW())&gt;0,$AF$7&gt;=INDEX($F:$F,ROW()),$AF$7&lt;=(INDEX($F:$F,ROW())+ROUND((INDEX($G:$G,ROW())-INDEX($F:$F,ROW())+1)*INDEX($H:$H,ROW()),0)-1))</formula>
    </cfRule>
    <cfRule type="expression" dxfId="18" priority="782">
      <formula>AND(INDEX($C:$C,ROW())="Enrobés / Béton",INDEX($F:$F,ROW())&gt;0,INDEX($G:$G,ROW())&gt;0,$AF$7&gt;=INDEX($F:$F,ROW()),$AF$7&lt;=INDEX($G:$G,ROW()))</formula>
    </cfRule>
    <cfRule type="expression" dxfId="19" priority="783">
      <formula>AND(INDEX($C:$C,ROW())="Enrobés / Béton",INDEX($F:$F,ROW())&gt;0,INDEX($G:$G,ROW())&gt;0,$AF$7&gt;=INDEX($F:$F,ROW()),$AF$7&lt;=(INDEX($F:$F,ROW())+ROUND((INDEX($G:$G,ROW())-INDEX($F:$F,ROW())+1)*INDEX($H:$H,ROW()),0)-1))</formula>
    </cfRule>
    <cfRule type="expression" dxfId="20" priority="784">
      <formula>AND(INDEX($C:$C,ROW())="Bordures &amp; Trottoirs",INDEX($F:$F,ROW())&gt;0,INDEX($G:$G,ROW())&gt;0,$AF$7&gt;=INDEX($F:$F,ROW()),$AF$7&lt;=INDEX($G:$G,ROW()))</formula>
    </cfRule>
    <cfRule type="expression" dxfId="21" priority="785">
      <formula>AND(INDEX($C:$C,ROW())="Bordures &amp; Trottoirs",INDEX($F:$F,ROW())&gt;0,INDEX($G:$G,ROW())&gt;0,$AF$7&gt;=INDEX($F:$F,ROW()),$AF$7&lt;=(INDEX($F:$F,ROW())+ROUND((INDEX($G:$G,ROW())-INDEX($F:$F,ROW())+1)*INDEX($H:$H,ROW()),0)-1))</formula>
    </cfRule>
    <cfRule type="expression" dxfId="22" priority="786">
      <formula>AND(INDEX($C:$C,ROW())="Caniveaux &amp; Avaloirs",INDEX($F:$F,ROW())&gt;0,INDEX($G:$G,ROW())&gt;0,$AF$7&gt;=INDEX($F:$F,ROW()),$AF$7&lt;=INDEX($G:$G,ROW()))</formula>
    </cfRule>
    <cfRule type="expression" dxfId="23" priority="787">
      <formula>AND(INDEX($C:$C,ROW())="Caniveaux &amp; Avaloirs",INDEX($F:$F,ROW())&gt;0,INDEX($G:$G,ROW())&gt;0,$AF$7&gt;=INDEX($F:$F,ROW()),$AF$7&lt;=(INDEX($F:$F,ROW())+ROUND((INDEX($G:$G,ROW())-INDEX($F:$F,ROW())+1)*INDEX($H:$H,ROW()),0)-1))</formula>
    </cfRule>
    <cfRule type="expression" dxfId="24" priority="788">
      <formula>AND(INDEX($C:$C,ROW())="Éclairage / Candélabres",INDEX($F:$F,ROW())&gt;0,INDEX($G:$G,ROW())&gt;0,$AF$7&gt;=INDEX($F:$F,ROW()),$AF$7&lt;=INDEX($G:$G,ROW()))</formula>
    </cfRule>
    <cfRule type="expression" dxfId="25" priority="789">
      <formula>AND(INDEX($C:$C,ROW())="Éclairage / Candélabres",INDEX($F:$F,ROW())&gt;0,INDEX($G:$G,ROW())&gt;0,$AF$7&gt;=INDEX($F:$F,ROW()),$AF$7&lt;=(INDEX($F:$F,ROW())+ROUND((INDEX($G:$G,ROW())-INDEX($F:$F,ROW())+1)*INDEX($H:$H,ROW()),0)-1))</formula>
    </cfRule>
    <cfRule type="expression" dxfId="26" priority="790">
      <formula>AND(INDEX($C:$C,ROW())="Marquage &amp; Signalétique",INDEX($F:$F,ROW())&gt;0,INDEX($G:$G,ROW())&gt;0,$AF$7&gt;=INDEX($F:$F,ROW()),$AF$7&lt;=INDEX($G:$G,ROW()))</formula>
    </cfRule>
    <cfRule type="expression" dxfId="27" priority="791">
      <formula>AND(INDEX($C:$C,ROW())="Marquage &amp; Signalétique",INDEX($F:$F,ROW())&gt;0,INDEX($G:$G,ROW())&gt;0,$AF$7&gt;=INDEX($F:$F,ROW()),$AF$7&lt;=(INDEX($F:$F,ROW())+ROUND((INDEX($G:$G,ROW())-INDEX($F:$F,ROW())+1)*INDEX($H:$H,ROW()),0)-1))</formula>
    </cfRule>
    <cfRule type="expression" dxfId="28" priority="792">
      <formula>AND(INDEX($C:$C,ROW())="Espaces verts / Finitions",INDEX($F:$F,ROW())&gt;0,INDEX($G:$G,ROW())&gt;0,$AF$7&gt;=INDEX($F:$F,ROW()),$AF$7&lt;=INDEX($G:$G,ROW()))</formula>
    </cfRule>
    <cfRule type="expression" dxfId="29" priority="793">
      <formula>AND(INDEX($C:$C,ROW())="Espaces verts / Finitions",INDEX($F:$F,ROW())&gt;0,INDEX($G:$G,ROW())&gt;0,$AF$7&gt;=INDEX($F:$F,ROW()),$AF$7&lt;=(INDEX($F:$F,ROW())+ROUND((INDEX($G:$G,ROW())-INDEX($F:$F,ROW())+1)*INDEX($H:$H,ROW()),0)-1))</formula>
    </cfRule>
    <cfRule type="expression" dxfId="30" priority="794">
      <formula>AND(INDEX($C:$C,ROW())="Réception &amp; Réserves",INDEX($F:$F,ROW())&gt;0,INDEX($G:$G,ROW())&gt;0,$AF$7&gt;=INDEX($F:$F,ROW()),$AF$7&lt;=INDEX($G:$G,ROW()))</formula>
    </cfRule>
    <cfRule type="expression" dxfId="31" priority="795">
      <formula>AND(INDEX($C:$C,ROW())="Réception &amp; Réserves",INDEX($F:$F,ROW())&gt;0,INDEX($G:$G,ROW())&gt;0,$AF$7&gt;=INDEX($F:$F,ROW()),$AF$7&lt;=(INDEX($F:$F,ROW())+ROUND((INDEX($G:$G,ROW())-INDEX($F:$F,ROW())+1)*INDEX($H:$H,ROW()),0)-1))</formula>
    </cfRule>
    <cfRule type="expression" dxfId="0" priority="796">
      <formula>AND(INDEX($C:$C,ROW())="Réouverture circulation",INDEX($F:$F,ROW())&gt;0,INDEX($G:$G,ROW())&gt;0,$AF$7&gt;=INDEX($F:$F,ROW()),$AF$7&lt;=INDEX($G:$G,ROW()))</formula>
    </cfRule>
    <cfRule type="expression" dxfId="32" priority="797">
      <formula>AND(INDEX($C:$C,ROW())="Réouverture circulation",INDEX($F:$F,ROW())&gt;0,INDEX($G:$G,ROW())&gt;0,$AF$7&gt;=INDEX($F:$F,ROW()),$AF$7&lt;=(INDEX($F:$F,ROW())+ROUND((INDEX($G:$G,ROW())-INDEX($F:$F,ROW())+1)*INDEX($H:$H,ROW()),0)-1))</formula>
    </cfRule>
  </conditionalFormatting>
  <conditionalFormatting sqref="AG7:AG69">
    <cfRule type="expression" dxfId="0" priority="23">
      <formula>($AG$7=TODAY())</formula>
    </cfRule>
  </conditionalFormatting>
  <conditionalFormatting sqref="AG9:AG69">
    <cfRule type="expression" dxfId="2" priority="798">
      <formula>AND(INDEX($C:$C,ROW())="Études &amp; DICT",INDEX($F:$F,ROW())&gt;0,INDEX($G:$G,ROW())&gt;0,$AG$7&gt;=INDEX($F:$F,ROW()),$AG$7&lt;=INDEX($G:$G,ROW()))</formula>
    </cfRule>
    <cfRule type="expression" dxfId="3" priority="799">
      <formula>AND(INDEX($C:$C,ROW())="Études &amp; DICT",INDEX($F:$F,ROW())&gt;0,INDEX($G:$G,ROW())&gt;0,$AG$7&gt;=INDEX($F:$F,ROW()),$AG$7&lt;=(INDEX($F:$F,ROW())+ROUND((INDEX($G:$G,ROW())-INDEX($F:$F,ROW())+1)*INDEX($H:$H,ROW()),0)-1))</formula>
    </cfRule>
    <cfRule type="expression" dxfId="4" priority="800">
      <formula>AND(INDEX($C:$C,ROW())="Piquetage &amp; Implantation",INDEX($F:$F,ROW())&gt;0,INDEX($G:$G,ROW())&gt;0,$AG$7&gt;=INDEX($F:$F,ROW()),$AG$7&lt;=INDEX($G:$G,ROW()))</formula>
    </cfRule>
    <cfRule type="expression" dxfId="5" priority="801">
      <formula>AND(INDEX($C:$C,ROW())="Piquetage &amp; Implantation",INDEX($F:$F,ROW())&gt;0,INDEX($G:$G,ROW())&gt;0,$AG$7&gt;=INDEX($F:$F,ROW()),$AG$7&lt;=(INDEX($F:$F,ROW())+ROUND((INDEX($G:$G,ROW())-INDEX($F:$F,ROW())+1)*INDEX($H:$H,ROW()),0)-1))</formula>
    </cfRule>
    <cfRule type="expression" dxfId="6" priority="802">
      <formula>AND(INDEX($C:$C,ROW())="Préparation &amp; Signalisation",INDEX($F:$F,ROW())&gt;0,INDEX($G:$G,ROW())&gt;0,$AG$7&gt;=INDEX($F:$F,ROW()),$AG$7&lt;=INDEX($G:$G,ROW()))</formula>
    </cfRule>
    <cfRule type="expression" dxfId="7" priority="803">
      <formula>AND(INDEX($C:$C,ROW())="Préparation &amp; Signalisation",INDEX($F:$F,ROW())&gt;0,INDEX($G:$G,ROW())&gt;0,$AG$7&gt;=INDEX($F:$F,ROW()),$AG$7&lt;=(INDEX($F:$F,ROW())+ROUND((INDEX($G:$G,ROW())-INDEX($F:$F,ROW())+1)*INDEX($H:$H,ROW()),0)-1))</formula>
    </cfRule>
    <cfRule type="expression" dxfId="8" priority="804">
      <formula>AND(INDEX($C:$C,ROW())="Terrassement",INDEX($F:$F,ROW())&gt;0,INDEX($G:$G,ROW())&gt;0,$AG$7&gt;=INDEX($F:$F,ROW()),$AG$7&lt;=INDEX($G:$G,ROW()))</formula>
    </cfRule>
    <cfRule type="expression" dxfId="9" priority="805">
      <formula>AND(INDEX($C:$C,ROW())="Terrassement",INDEX($F:$F,ROW())&gt;0,INDEX($G:$G,ROW())&gt;0,$AG$7&gt;=INDEX($F:$F,ROW()),$AG$7&lt;=(INDEX($F:$F,ROW())+ROUND((INDEX($G:$G,ROW())-INDEX($F:$F,ROW())+1)*INDEX($H:$H,ROW()),0)-1))</formula>
    </cfRule>
    <cfRule type="expression" dxfId="10" priority="806">
      <formula>AND(INDEX($C:$C,ROW())="Réseaux (EU/EP/ER/GAZ)",INDEX($F:$F,ROW())&gt;0,INDEX($G:$G,ROW())&gt;0,$AG$7&gt;=INDEX($F:$F,ROW()),$AG$7&lt;=INDEX($G:$G,ROW()))</formula>
    </cfRule>
    <cfRule type="expression" dxfId="11" priority="807">
      <formula>AND(INDEX($C:$C,ROW())="Réseaux (EU/EP/ER/GAZ)",INDEX($F:$F,ROW())&gt;0,INDEX($G:$G,ROW())&gt;0,$AG$7&gt;=INDEX($F:$F,ROW()),$AG$7&lt;=(INDEX($F:$F,ROW())+ROUND((INDEX($G:$G,ROW())-INDEX($F:$F,ROW())+1)*INDEX($H:$H,ROW()),0)-1))</formula>
    </cfRule>
    <cfRule type="expression" dxfId="12" priority="808">
      <formula>AND(INDEX($C:$C,ROW())="Regard &amp; Branchement",INDEX($F:$F,ROW())&gt;0,INDEX($G:$G,ROW())&gt;0,$AG$7&gt;=INDEX($F:$F,ROW()),$AG$7&lt;=INDEX($G:$G,ROW()))</formula>
    </cfRule>
    <cfRule type="expression" dxfId="13" priority="809">
      <formula>AND(INDEX($C:$C,ROW())="Regard &amp; Branchement",INDEX($F:$F,ROW())&gt;0,INDEX($G:$G,ROW())&gt;0,$AG$7&gt;=INDEX($F:$F,ROW()),$AG$7&lt;=(INDEX($F:$F,ROW())+ROUND((INDEX($G:$G,ROW())-INDEX($F:$F,ROW())+1)*INDEX($H:$H,ROW()),0)-1))</formula>
    </cfRule>
    <cfRule type="expression" dxfId="14" priority="810">
      <formula>AND(INDEX($C:$C,ROW())="Structure (couche de forme)",INDEX($F:$F,ROW())&gt;0,INDEX($G:$G,ROW())&gt;0,$AG$7&gt;=INDEX($F:$F,ROW()),$AG$7&lt;=INDEX($G:$G,ROW()))</formula>
    </cfRule>
    <cfRule type="expression" dxfId="15" priority="811">
      <formula>AND(INDEX($C:$C,ROW())="Structure (couche de forme)",INDEX($F:$F,ROW())&gt;0,INDEX($G:$G,ROW())&gt;0,$AG$7&gt;=INDEX($F:$F,ROW()),$AG$7&lt;=(INDEX($F:$F,ROW())+ROUND((INDEX($G:$G,ROW())-INDEX($F:$F,ROW())+1)*INDEX($H:$H,ROW()),0)-1))</formula>
    </cfRule>
    <cfRule type="expression" dxfId="16" priority="812">
      <formula>AND(INDEX($C:$C,ROW())="Fondation/Grave",INDEX($F:$F,ROW())&gt;0,INDEX($G:$G,ROW())&gt;0,$AG$7&gt;=INDEX($F:$F,ROW()),$AG$7&lt;=INDEX($G:$G,ROW()))</formula>
    </cfRule>
    <cfRule type="expression" dxfId="17" priority="813">
      <formula>AND(INDEX($C:$C,ROW())="Fondation/Grave",INDEX($F:$F,ROW())&gt;0,INDEX($G:$G,ROW())&gt;0,$AG$7&gt;=INDEX($F:$F,ROW()),$AG$7&lt;=(INDEX($F:$F,ROW())+ROUND((INDEX($G:$G,ROW())-INDEX($F:$F,ROW())+1)*INDEX($H:$H,ROW()),0)-1))</formula>
    </cfRule>
    <cfRule type="expression" dxfId="18" priority="814">
      <formula>AND(INDEX($C:$C,ROW())="Enrobés / Béton",INDEX($F:$F,ROW())&gt;0,INDEX($G:$G,ROW())&gt;0,$AG$7&gt;=INDEX($F:$F,ROW()),$AG$7&lt;=INDEX($G:$G,ROW()))</formula>
    </cfRule>
    <cfRule type="expression" dxfId="19" priority="815">
      <formula>AND(INDEX($C:$C,ROW())="Enrobés / Béton",INDEX($F:$F,ROW())&gt;0,INDEX($G:$G,ROW())&gt;0,$AG$7&gt;=INDEX($F:$F,ROW()),$AG$7&lt;=(INDEX($F:$F,ROW())+ROUND((INDEX($G:$G,ROW())-INDEX($F:$F,ROW())+1)*INDEX($H:$H,ROW()),0)-1))</formula>
    </cfRule>
    <cfRule type="expression" dxfId="20" priority="816">
      <formula>AND(INDEX($C:$C,ROW())="Bordures &amp; Trottoirs",INDEX($F:$F,ROW())&gt;0,INDEX($G:$G,ROW())&gt;0,$AG$7&gt;=INDEX($F:$F,ROW()),$AG$7&lt;=INDEX($G:$G,ROW()))</formula>
    </cfRule>
    <cfRule type="expression" dxfId="21" priority="817">
      <formula>AND(INDEX($C:$C,ROW())="Bordures &amp; Trottoirs",INDEX($F:$F,ROW())&gt;0,INDEX($G:$G,ROW())&gt;0,$AG$7&gt;=INDEX($F:$F,ROW()),$AG$7&lt;=(INDEX($F:$F,ROW())+ROUND((INDEX($G:$G,ROW())-INDEX($F:$F,ROW())+1)*INDEX($H:$H,ROW()),0)-1))</formula>
    </cfRule>
    <cfRule type="expression" dxfId="22" priority="818">
      <formula>AND(INDEX($C:$C,ROW())="Caniveaux &amp; Avaloirs",INDEX($F:$F,ROW())&gt;0,INDEX($G:$G,ROW())&gt;0,$AG$7&gt;=INDEX($F:$F,ROW()),$AG$7&lt;=INDEX($G:$G,ROW()))</formula>
    </cfRule>
    <cfRule type="expression" dxfId="23" priority="819">
      <formula>AND(INDEX($C:$C,ROW())="Caniveaux &amp; Avaloirs",INDEX($F:$F,ROW())&gt;0,INDEX($G:$G,ROW())&gt;0,$AG$7&gt;=INDEX($F:$F,ROW()),$AG$7&lt;=(INDEX($F:$F,ROW())+ROUND((INDEX($G:$G,ROW())-INDEX($F:$F,ROW())+1)*INDEX($H:$H,ROW()),0)-1))</formula>
    </cfRule>
    <cfRule type="expression" dxfId="24" priority="820">
      <formula>AND(INDEX($C:$C,ROW())="Éclairage / Candélabres",INDEX($F:$F,ROW())&gt;0,INDEX($G:$G,ROW())&gt;0,$AG$7&gt;=INDEX($F:$F,ROW()),$AG$7&lt;=INDEX($G:$G,ROW()))</formula>
    </cfRule>
    <cfRule type="expression" dxfId="25" priority="821">
      <formula>AND(INDEX($C:$C,ROW())="Éclairage / Candélabres",INDEX($F:$F,ROW())&gt;0,INDEX($G:$G,ROW())&gt;0,$AG$7&gt;=INDEX($F:$F,ROW()),$AG$7&lt;=(INDEX($F:$F,ROW())+ROUND((INDEX($G:$G,ROW())-INDEX($F:$F,ROW())+1)*INDEX($H:$H,ROW()),0)-1))</formula>
    </cfRule>
    <cfRule type="expression" dxfId="26" priority="822">
      <formula>AND(INDEX($C:$C,ROW())="Marquage &amp; Signalétique",INDEX($F:$F,ROW())&gt;0,INDEX($G:$G,ROW())&gt;0,$AG$7&gt;=INDEX($F:$F,ROW()),$AG$7&lt;=INDEX($G:$G,ROW()))</formula>
    </cfRule>
    <cfRule type="expression" dxfId="27" priority="823">
      <formula>AND(INDEX($C:$C,ROW())="Marquage &amp; Signalétique",INDEX($F:$F,ROW())&gt;0,INDEX($G:$G,ROW())&gt;0,$AG$7&gt;=INDEX($F:$F,ROW()),$AG$7&lt;=(INDEX($F:$F,ROW())+ROUND((INDEX($G:$G,ROW())-INDEX($F:$F,ROW())+1)*INDEX($H:$H,ROW()),0)-1))</formula>
    </cfRule>
    <cfRule type="expression" dxfId="28" priority="824">
      <formula>AND(INDEX($C:$C,ROW())="Espaces verts / Finitions",INDEX($F:$F,ROW())&gt;0,INDEX($G:$G,ROW())&gt;0,$AG$7&gt;=INDEX($F:$F,ROW()),$AG$7&lt;=INDEX($G:$G,ROW()))</formula>
    </cfRule>
    <cfRule type="expression" dxfId="29" priority="825">
      <formula>AND(INDEX($C:$C,ROW())="Espaces verts / Finitions",INDEX($F:$F,ROW())&gt;0,INDEX($G:$G,ROW())&gt;0,$AG$7&gt;=INDEX($F:$F,ROW()),$AG$7&lt;=(INDEX($F:$F,ROW())+ROUND((INDEX($G:$G,ROW())-INDEX($F:$F,ROW())+1)*INDEX($H:$H,ROW()),0)-1))</formula>
    </cfRule>
    <cfRule type="expression" dxfId="30" priority="826">
      <formula>AND(INDEX($C:$C,ROW())="Réception &amp; Réserves",INDEX($F:$F,ROW())&gt;0,INDEX($G:$G,ROW())&gt;0,$AG$7&gt;=INDEX($F:$F,ROW()),$AG$7&lt;=INDEX($G:$G,ROW()))</formula>
    </cfRule>
    <cfRule type="expression" dxfId="31" priority="827">
      <formula>AND(INDEX($C:$C,ROW())="Réception &amp; Réserves",INDEX($F:$F,ROW())&gt;0,INDEX($G:$G,ROW())&gt;0,$AG$7&gt;=INDEX($F:$F,ROW()),$AG$7&lt;=(INDEX($F:$F,ROW())+ROUND((INDEX($G:$G,ROW())-INDEX($F:$F,ROW())+1)*INDEX($H:$H,ROW()),0)-1))</formula>
    </cfRule>
    <cfRule type="expression" dxfId="0" priority="828">
      <formula>AND(INDEX($C:$C,ROW())="Réouverture circulation",INDEX($F:$F,ROW())&gt;0,INDEX($G:$G,ROW())&gt;0,$AG$7&gt;=INDEX($F:$F,ROW()),$AG$7&lt;=INDEX($G:$G,ROW()))</formula>
    </cfRule>
    <cfRule type="expression" dxfId="32" priority="829">
      <formula>AND(INDEX($C:$C,ROW())="Réouverture circulation",INDEX($F:$F,ROW())&gt;0,INDEX($G:$G,ROW())&gt;0,$AG$7&gt;=INDEX($F:$F,ROW()),$AG$7&lt;=(INDEX($F:$F,ROW())+ROUND((INDEX($G:$G,ROW())-INDEX($F:$F,ROW())+1)*INDEX($H:$H,ROW()),0)-1))</formula>
    </cfRule>
  </conditionalFormatting>
  <conditionalFormatting sqref="AH7:AH69">
    <cfRule type="expression" dxfId="0" priority="24">
      <formula>($AH$7=TODAY())</formula>
    </cfRule>
  </conditionalFormatting>
  <conditionalFormatting sqref="AH9:AH69">
    <cfRule type="expression" dxfId="2" priority="830">
      <formula>AND(INDEX($C:$C,ROW())="Études &amp; DICT",INDEX($F:$F,ROW())&gt;0,INDEX($G:$G,ROW())&gt;0,$AH$7&gt;=INDEX($F:$F,ROW()),$AH$7&lt;=INDEX($G:$G,ROW()))</formula>
    </cfRule>
    <cfRule type="expression" dxfId="3" priority="831">
      <formula>AND(INDEX($C:$C,ROW())="Études &amp; DICT",INDEX($F:$F,ROW())&gt;0,INDEX($G:$G,ROW())&gt;0,$AH$7&gt;=INDEX($F:$F,ROW()),$AH$7&lt;=(INDEX($F:$F,ROW())+ROUND((INDEX($G:$G,ROW())-INDEX($F:$F,ROW())+1)*INDEX($H:$H,ROW()),0)-1))</formula>
    </cfRule>
    <cfRule type="expression" dxfId="4" priority="832">
      <formula>AND(INDEX($C:$C,ROW())="Piquetage &amp; Implantation",INDEX($F:$F,ROW())&gt;0,INDEX($G:$G,ROW())&gt;0,$AH$7&gt;=INDEX($F:$F,ROW()),$AH$7&lt;=INDEX($G:$G,ROW()))</formula>
    </cfRule>
    <cfRule type="expression" dxfId="5" priority="833">
      <formula>AND(INDEX($C:$C,ROW())="Piquetage &amp; Implantation",INDEX($F:$F,ROW())&gt;0,INDEX($G:$G,ROW())&gt;0,$AH$7&gt;=INDEX($F:$F,ROW()),$AH$7&lt;=(INDEX($F:$F,ROW())+ROUND((INDEX($G:$G,ROW())-INDEX($F:$F,ROW())+1)*INDEX($H:$H,ROW()),0)-1))</formula>
    </cfRule>
    <cfRule type="expression" dxfId="6" priority="834">
      <formula>AND(INDEX($C:$C,ROW())="Préparation &amp; Signalisation",INDEX($F:$F,ROW())&gt;0,INDEX($G:$G,ROW())&gt;0,$AH$7&gt;=INDEX($F:$F,ROW()),$AH$7&lt;=INDEX($G:$G,ROW()))</formula>
    </cfRule>
    <cfRule type="expression" dxfId="7" priority="835">
      <formula>AND(INDEX($C:$C,ROW())="Préparation &amp; Signalisation",INDEX($F:$F,ROW())&gt;0,INDEX($G:$G,ROW())&gt;0,$AH$7&gt;=INDEX($F:$F,ROW()),$AH$7&lt;=(INDEX($F:$F,ROW())+ROUND((INDEX($G:$G,ROW())-INDEX($F:$F,ROW())+1)*INDEX($H:$H,ROW()),0)-1))</formula>
    </cfRule>
    <cfRule type="expression" dxfId="8" priority="836">
      <formula>AND(INDEX($C:$C,ROW())="Terrassement",INDEX($F:$F,ROW())&gt;0,INDEX($G:$G,ROW())&gt;0,$AH$7&gt;=INDEX($F:$F,ROW()),$AH$7&lt;=INDEX($G:$G,ROW()))</formula>
    </cfRule>
    <cfRule type="expression" dxfId="9" priority="837">
      <formula>AND(INDEX($C:$C,ROW())="Terrassement",INDEX($F:$F,ROW())&gt;0,INDEX($G:$G,ROW())&gt;0,$AH$7&gt;=INDEX($F:$F,ROW()),$AH$7&lt;=(INDEX($F:$F,ROW())+ROUND((INDEX($G:$G,ROW())-INDEX($F:$F,ROW())+1)*INDEX($H:$H,ROW()),0)-1))</formula>
    </cfRule>
    <cfRule type="expression" dxfId="10" priority="838">
      <formula>AND(INDEX($C:$C,ROW())="Réseaux (EU/EP/ER/GAZ)",INDEX($F:$F,ROW())&gt;0,INDEX($G:$G,ROW())&gt;0,$AH$7&gt;=INDEX($F:$F,ROW()),$AH$7&lt;=INDEX($G:$G,ROW()))</formula>
    </cfRule>
    <cfRule type="expression" dxfId="11" priority="839">
      <formula>AND(INDEX($C:$C,ROW())="Réseaux (EU/EP/ER/GAZ)",INDEX($F:$F,ROW())&gt;0,INDEX($G:$G,ROW())&gt;0,$AH$7&gt;=INDEX($F:$F,ROW()),$AH$7&lt;=(INDEX($F:$F,ROW())+ROUND((INDEX($G:$G,ROW())-INDEX($F:$F,ROW())+1)*INDEX($H:$H,ROW()),0)-1))</formula>
    </cfRule>
    <cfRule type="expression" dxfId="12" priority="840">
      <formula>AND(INDEX($C:$C,ROW())="Regard &amp; Branchement",INDEX($F:$F,ROW())&gt;0,INDEX($G:$G,ROW())&gt;0,$AH$7&gt;=INDEX($F:$F,ROW()),$AH$7&lt;=INDEX($G:$G,ROW()))</formula>
    </cfRule>
    <cfRule type="expression" dxfId="13" priority="841">
      <formula>AND(INDEX($C:$C,ROW())="Regard &amp; Branchement",INDEX($F:$F,ROW())&gt;0,INDEX($G:$G,ROW())&gt;0,$AH$7&gt;=INDEX($F:$F,ROW()),$AH$7&lt;=(INDEX($F:$F,ROW())+ROUND((INDEX($G:$G,ROW())-INDEX($F:$F,ROW())+1)*INDEX($H:$H,ROW()),0)-1))</formula>
    </cfRule>
    <cfRule type="expression" dxfId="14" priority="842">
      <formula>AND(INDEX($C:$C,ROW())="Structure (couche de forme)",INDEX($F:$F,ROW())&gt;0,INDEX($G:$G,ROW())&gt;0,$AH$7&gt;=INDEX($F:$F,ROW()),$AH$7&lt;=INDEX($G:$G,ROW()))</formula>
    </cfRule>
    <cfRule type="expression" dxfId="15" priority="843">
      <formula>AND(INDEX($C:$C,ROW())="Structure (couche de forme)",INDEX($F:$F,ROW())&gt;0,INDEX($G:$G,ROW())&gt;0,$AH$7&gt;=INDEX($F:$F,ROW()),$AH$7&lt;=(INDEX($F:$F,ROW())+ROUND((INDEX($G:$G,ROW())-INDEX($F:$F,ROW())+1)*INDEX($H:$H,ROW()),0)-1))</formula>
    </cfRule>
    <cfRule type="expression" dxfId="16" priority="844">
      <formula>AND(INDEX($C:$C,ROW())="Fondation/Grave",INDEX($F:$F,ROW())&gt;0,INDEX($G:$G,ROW())&gt;0,$AH$7&gt;=INDEX($F:$F,ROW()),$AH$7&lt;=INDEX($G:$G,ROW()))</formula>
    </cfRule>
    <cfRule type="expression" dxfId="17" priority="845">
      <formula>AND(INDEX($C:$C,ROW())="Fondation/Grave",INDEX($F:$F,ROW())&gt;0,INDEX($G:$G,ROW())&gt;0,$AH$7&gt;=INDEX($F:$F,ROW()),$AH$7&lt;=(INDEX($F:$F,ROW())+ROUND((INDEX($G:$G,ROW())-INDEX($F:$F,ROW())+1)*INDEX($H:$H,ROW()),0)-1))</formula>
    </cfRule>
    <cfRule type="expression" dxfId="18" priority="846">
      <formula>AND(INDEX($C:$C,ROW())="Enrobés / Béton",INDEX($F:$F,ROW())&gt;0,INDEX($G:$G,ROW())&gt;0,$AH$7&gt;=INDEX($F:$F,ROW()),$AH$7&lt;=INDEX($G:$G,ROW()))</formula>
    </cfRule>
    <cfRule type="expression" dxfId="19" priority="847">
      <formula>AND(INDEX($C:$C,ROW())="Enrobés / Béton",INDEX($F:$F,ROW())&gt;0,INDEX($G:$G,ROW())&gt;0,$AH$7&gt;=INDEX($F:$F,ROW()),$AH$7&lt;=(INDEX($F:$F,ROW())+ROUND((INDEX($G:$G,ROW())-INDEX($F:$F,ROW())+1)*INDEX($H:$H,ROW()),0)-1))</formula>
    </cfRule>
    <cfRule type="expression" dxfId="20" priority="848">
      <formula>AND(INDEX($C:$C,ROW())="Bordures &amp; Trottoirs",INDEX($F:$F,ROW())&gt;0,INDEX($G:$G,ROW())&gt;0,$AH$7&gt;=INDEX($F:$F,ROW()),$AH$7&lt;=INDEX($G:$G,ROW()))</formula>
    </cfRule>
    <cfRule type="expression" dxfId="21" priority="849">
      <formula>AND(INDEX($C:$C,ROW())="Bordures &amp; Trottoirs",INDEX($F:$F,ROW())&gt;0,INDEX($G:$G,ROW())&gt;0,$AH$7&gt;=INDEX($F:$F,ROW()),$AH$7&lt;=(INDEX($F:$F,ROW())+ROUND((INDEX($G:$G,ROW())-INDEX($F:$F,ROW())+1)*INDEX($H:$H,ROW()),0)-1))</formula>
    </cfRule>
    <cfRule type="expression" dxfId="22" priority="850">
      <formula>AND(INDEX($C:$C,ROW())="Caniveaux &amp; Avaloirs",INDEX($F:$F,ROW())&gt;0,INDEX($G:$G,ROW())&gt;0,$AH$7&gt;=INDEX($F:$F,ROW()),$AH$7&lt;=INDEX($G:$G,ROW()))</formula>
    </cfRule>
    <cfRule type="expression" dxfId="23" priority="851">
      <formula>AND(INDEX($C:$C,ROW())="Caniveaux &amp; Avaloirs",INDEX($F:$F,ROW())&gt;0,INDEX($G:$G,ROW())&gt;0,$AH$7&gt;=INDEX($F:$F,ROW()),$AH$7&lt;=(INDEX($F:$F,ROW())+ROUND((INDEX($G:$G,ROW())-INDEX($F:$F,ROW())+1)*INDEX($H:$H,ROW()),0)-1))</formula>
    </cfRule>
    <cfRule type="expression" dxfId="24" priority="852">
      <formula>AND(INDEX($C:$C,ROW())="Éclairage / Candélabres",INDEX($F:$F,ROW())&gt;0,INDEX($G:$G,ROW())&gt;0,$AH$7&gt;=INDEX($F:$F,ROW()),$AH$7&lt;=INDEX($G:$G,ROW()))</formula>
    </cfRule>
    <cfRule type="expression" dxfId="25" priority="853">
      <formula>AND(INDEX($C:$C,ROW())="Éclairage / Candélabres",INDEX($F:$F,ROW())&gt;0,INDEX($G:$G,ROW())&gt;0,$AH$7&gt;=INDEX($F:$F,ROW()),$AH$7&lt;=(INDEX($F:$F,ROW())+ROUND((INDEX($G:$G,ROW())-INDEX($F:$F,ROW())+1)*INDEX($H:$H,ROW()),0)-1))</formula>
    </cfRule>
    <cfRule type="expression" dxfId="26" priority="854">
      <formula>AND(INDEX($C:$C,ROW())="Marquage &amp; Signalétique",INDEX($F:$F,ROW())&gt;0,INDEX($G:$G,ROW())&gt;0,$AH$7&gt;=INDEX($F:$F,ROW()),$AH$7&lt;=INDEX($G:$G,ROW()))</formula>
    </cfRule>
    <cfRule type="expression" dxfId="27" priority="855">
      <formula>AND(INDEX($C:$C,ROW())="Marquage &amp; Signalétique",INDEX($F:$F,ROW())&gt;0,INDEX($G:$G,ROW())&gt;0,$AH$7&gt;=INDEX($F:$F,ROW()),$AH$7&lt;=(INDEX($F:$F,ROW())+ROUND((INDEX($G:$G,ROW())-INDEX($F:$F,ROW())+1)*INDEX($H:$H,ROW()),0)-1))</formula>
    </cfRule>
    <cfRule type="expression" dxfId="28" priority="856">
      <formula>AND(INDEX($C:$C,ROW())="Espaces verts / Finitions",INDEX($F:$F,ROW())&gt;0,INDEX($G:$G,ROW())&gt;0,$AH$7&gt;=INDEX($F:$F,ROW()),$AH$7&lt;=INDEX($G:$G,ROW()))</formula>
    </cfRule>
    <cfRule type="expression" dxfId="29" priority="857">
      <formula>AND(INDEX($C:$C,ROW())="Espaces verts / Finitions",INDEX($F:$F,ROW())&gt;0,INDEX($G:$G,ROW())&gt;0,$AH$7&gt;=INDEX($F:$F,ROW()),$AH$7&lt;=(INDEX($F:$F,ROW())+ROUND((INDEX($G:$G,ROW())-INDEX($F:$F,ROW())+1)*INDEX($H:$H,ROW()),0)-1))</formula>
    </cfRule>
    <cfRule type="expression" dxfId="30" priority="858">
      <formula>AND(INDEX($C:$C,ROW())="Réception &amp; Réserves",INDEX($F:$F,ROW())&gt;0,INDEX($G:$G,ROW())&gt;0,$AH$7&gt;=INDEX($F:$F,ROW()),$AH$7&lt;=INDEX($G:$G,ROW()))</formula>
    </cfRule>
    <cfRule type="expression" dxfId="31" priority="859">
      <formula>AND(INDEX($C:$C,ROW())="Réception &amp; Réserves",INDEX($F:$F,ROW())&gt;0,INDEX($G:$G,ROW())&gt;0,$AH$7&gt;=INDEX($F:$F,ROW()),$AH$7&lt;=(INDEX($F:$F,ROW())+ROUND((INDEX($G:$G,ROW())-INDEX($F:$F,ROW())+1)*INDEX($H:$H,ROW()),0)-1))</formula>
    </cfRule>
    <cfRule type="expression" dxfId="0" priority="860">
      <formula>AND(INDEX($C:$C,ROW())="Réouverture circulation",INDEX($F:$F,ROW())&gt;0,INDEX($G:$G,ROW())&gt;0,$AH$7&gt;=INDEX($F:$F,ROW()),$AH$7&lt;=INDEX($G:$G,ROW()))</formula>
    </cfRule>
    <cfRule type="expression" dxfId="32" priority="861">
      <formula>AND(INDEX($C:$C,ROW())="Réouverture circulation",INDEX($F:$F,ROW())&gt;0,INDEX($G:$G,ROW())&gt;0,$AH$7&gt;=INDEX($F:$F,ROW()),$AH$7&lt;=(INDEX($F:$F,ROW())+ROUND((INDEX($G:$G,ROW())-INDEX($F:$F,ROW())+1)*INDEX($H:$H,ROW()),0)-1))</formula>
    </cfRule>
  </conditionalFormatting>
  <conditionalFormatting sqref="AI7:AI69">
    <cfRule type="expression" dxfId="0" priority="25">
      <formula>($AI$7=TODAY())</formula>
    </cfRule>
  </conditionalFormatting>
  <conditionalFormatting sqref="AI9:AI69">
    <cfRule type="expression" dxfId="2" priority="862">
      <formula>AND(INDEX($C:$C,ROW())="Études &amp; DICT",INDEX($F:$F,ROW())&gt;0,INDEX($G:$G,ROW())&gt;0,$AI$7&gt;=INDEX($F:$F,ROW()),$AI$7&lt;=INDEX($G:$G,ROW()))</formula>
    </cfRule>
    <cfRule type="expression" dxfId="3" priority="863">
      <formula>AND(INDEX($C:$C,ROW())="Études &amp; DICT",INDEX($F:$F,ROW())&gt;0,INDEX($G:$G,ROW())&gt;0,$AI$7&gt;=INDEX($F:$F,ROW()),$AI$7&lt;=(INDEX($F:$F,ROW())+ROUND((INDEX($G:$G,ROW())-INDEX($F:$F,ROW())+1)*INDEX($H:$H,ROW()),0)-1))</formula>
    </cfRule>
    <cfRule type="expression" dxfId="4" priority="864">
      <formula>AND(INDEX($C:$C,ROW())="Piquetage &amp; Implantation",INDEX($F:$F,ROW())&gt;0,INDEX($G:$G,ROW())&gt;0,$AI$7&gt;=INDEX($F:$F,ROW()),$AI$7&lt;=INDEX($G:$G,ROW()))</formula>
    </cfRule>
    <cfRule type="expression" dxfId="5" priority="865">
      <formula>AND(INDEX($C:$C,ROW())="Piquetage &amp; Implantation",INDEX($F:$F,ROW())&gt;0,INDEX($G:$G,ROW())&gt;0,$AI$7&gt;=INDEX($F:$F,ROW()),$AI$7&lt;=(INDEX($F:$F,ROW())+ROUND((INDEX($G:$G,ROW())-INDEX($F:$F,ROW())+1)*INDEX($H:$H,ROW()),0)-1))</formula>
    </cfRule>
    <cfRule type="expression" dxfId="6" priority="866">
      <formula>AND(INDEX($C:$C,ROW())="Préparation &amp; Signalisation",INDEX($F:$F,ROW())&gt;0,INDEX($G:$G,ROW())&gt;0,$AI$7&gt;=INDEX($F:$F,ROW()),$AI$7&lt;=INDEX($G:$G,ROW()))</formula>
    </cfRule>
    <cfRule type="expression" dxfId="7" priority="867">
      <formula>AND(INDEX($C:$C,ROW())="Préparation &amp; Signalisation",INDEX($F:$F,ROW())&gt;0,INDEX($G:$G,ROW())&gt;0,$AI$7&gt;=INDEX($F:$F,ROW()),$AI$7&lt;=(INDEX($F:$F,ROW())+ROUND((INDEX($G:$G,ROW())-INDEX($F:$F,ROW())+1)*INDEX($H:$H,ROW()),0)-1))</formula>
    </cfRule>
    <cfRule type="expression" dxfId="8" priority="868">
      <formula>AND(INDEX($C:$C,ROW())="Terrassement",INDEX($F:$F,ROW())&gt;0,INDEX($G:$G,ROW())&gt;0,$AI$7&gt;=INDEX($F:$F,ROW()),$AI$7&lt;=INDEX($G:$G,ROW()))</formula>
    </cfRule>
    <cfRule type="expression" dxfId="9" priority="869">
      <formula>AND(INDEX($C:$C,ROW())="Terrassement",INDEX($F:$F,ROW())&gt;0,INDEX($G:$G,ROW())&gt;0,$AI$7&gt;=INDEX($F:$F,ROW()),$AI$7&lt;=(INDEX($F:$F,ROW())+ROUND((INDEX($G:$G,ROW())-INDEX($F:$F,ROW())+1)*INDEX($H:$H,ROW()),0)-1))</formula>
    </cfRule>
    <cfRule type="expression" dxfId="10" priority="870">
      <formula>AND(INDEX($C:$C,ROW())="Réseaux (EU/EP/ER/GAZ)",INDEX($F:$F,ROW())&gt;0,INDEX($G:$G,ROW())&gt;0,$AI$7&gt;=INDEX($F:$F,ROW()),$AI$7&lt;=INDEX($G:$G,ROW()))</formula>
    </cfRule>
    <cfRule type="expression" dxfId="11" priority="871">
      <formula>AND(INDEX($C:$C,ROW())="Réseaux (EU/EP/ER/GAZ)",INDEX($F:$F,ROW())&gt;0,INDEX($G:$G,ROW())&gt;0,$AI$7&gt;=INDEX($F:$F,ROW()),$AI$7&lt;=(INDEX($F:$F,ROW())+ROUND((INDEX($G:$G,ROW())-INDEX($F:$F,ROW())+1)*INDEX($H:$H,ROW()),0)-1))</formula>
    </cfRule>
    <cfRule type="expression" dxfId="12" priority="872">
      <formula>AND(INDEX($C:$C,ROW())="Regard &amp; Branchement",INDEX($F:$F,ROW())&gt;0,INDEX($G:$G,ROW())&gt;0,$AI$7&gt;=INDEX($F:$F,ROW()),$AI$7&lt;=INDEX($G:$G,ROW()))</formula>
    </cfRule>
    <cfRule type="expression" dxfId="13" priority="873">
      <formula>AND(INDEX($C:$C,ROW())="Regard &amp; Branchement",INDEX($F:$F,ROW())&gt;0,INDEX($G:$G,ROW())&gt;0,$AI$7&gt;=INDEX($F:$F,ROW()),$AI$7&lt;=(INDEX($F:$F,ROW())+ROUND((INDEX($G:$G,ROW())-INDEX($F:$F,ROW())+1)*INDEX($H:$H,ROW()),0)-1))</formula>
    </cfRule>
    <cfRule type="expression" dxfId="14" priority="874">
      <formula>AND(INDEX($C:$C,ROW())="Structure (couche de forme)",INDEX($F:$F,ROW())&gt;0,INDEX($G:$G,ROW())&gt;0,$AI$7&gt;=INDEX($F:$F,ROW()),$AI$7&lt;=INDEX($G:$G,ROW()))</formula>
    </cfRule>
    <cfRule type="expression" dxfId="15" priority="875">
      <formula>AND(INDEX($C:$C,ROW())="Structure (couche de forme)",INDEX($F:$F,ROW())&gt;0,INDEX($G:$G,ROW())&gt;0,$AI$7&gt;=INDEX($F:$F,ROW()),$AI$7&lt;=(INDEX($F:$F,ROW())+ROUND((INDEX($G:$G,ROW())-INDEX($F:$F,ROW())+1)*INDEX($H:$H,ROW()),0)-1))</formula>
    </cfRule>
    <cfRule type="expression" dxfId="16" priority="876">
      <formula>AND(INDEX($C:$C,ROW())="Fondation/Grave",INDEX($F:$F,ROW())&gt;0,INDEX($G:$G,ROW())&gt;0,$AI$7&gt;=INDEX($F:$F,ROW()),$AI$7&lt;=INDEX($G:$G,ROW()))</formula>
    </cfRule>
    <cfRule type="expression" dxfId="17" priority="877">
      <formula>AND(INDEX($C:$C,ROW())="Fondation/Grave",INDEX($F:$F,ROW())&gt;0,INDEX($G:$G,ROW())&gt;0,$AI$7&gt;=INDEX($F:$F,ROW()),$AI$7&lt;=(INDEX($F:$F,ROW())+ROUND((INDEX($G:$G,ROW())-INDEX($F:$F,ROW())+1)*INDEX($H:$H,ROW()),0)-1))</formula>
    </cfRule>
    <cfRule type="expression" dxfId="18" priority="878">
      <formula>AND(INDEX($C:$C,ROW())="Enrobés / Béton",INDEX($F:$F,ROW())&gt;0,INDEX($G:$G,ROW())&gt;0,$AI$7&gt;=INDEX($F:$F,ROW()),$AI$7&lt;=INDEX($G:$G,ROW()))</formula>
    </cfRule>
    <cfRule type="expression" dxfId="19" priority="879">
      <formula>AND(INDEX($C:$C,ROW())="Enrobés / Béton",INDEX($F:$F,ROW())&gt;0,INDEX($G:$G,ROW())&gt;0,$AI$7&gt;=INDEX($F:$F,ROW()),$AI$7&lt;=(INDEX($F:$F,ROW())+ROUND((INDEX($G:$G,ROW())-INDEX($F:$F,ROW())+1)*INDEX($H:$H,ROW()),0)-1))</formula>
    </cfRule>
    <cfRule type="expression" dxfId="20" priority="880">
      <formula>AND(INDEX($C:$C,ROW())="Bordures &amp; Trottoirs",INDEX($F:$F,ROW())&gt;0,INDEX($G:$G,ROW())&gt;0,$AI$7&gt;=INDEX($F:$F,ROW()),$AI$7&lt;=INDEX($G:$G,ROW()))</formula>
    </cfRule>
    <cfRule type="expression" dxfId="21" priority="881">
      <formula>AND(INDEX($C:$C,ROW())="Bordures &amp; Trottoirs",INDEX($F:$F,ROW())&gt;0,INDEX($G:$G,ROW())&gt;0,$AI$7&gt;=INDEX($F:$F,ROW()),$AI$7&lt;=(INDEX($F:$F,ROW())+ROUND((INDEX($G:$G,ROW())-INDEX($F:$F,ROW())+1)*INDEX($H:$H,ROW()),0)-1))</formula>
    </cfRule>
    <cfRule type="expression" dxfId="22" priority="882">
      <formula>AND(INDEX($C:$C,ROW())="Caniveaux &amp; Avaloirs",INDEX($F:$F,ROW())&gt;0,INDEX($G:$G,ROW())&gt;0,$AI$7&gt;=INDEX($F:$F,ROW()),$AI$7&lt;=INDEX($G:$G,ROW()))</formula>
    </cfRule>
    <cfRule type="expression" dxfId="23" priority="883">
      <formula>AND(INDEX($C:$C,ROW())="Caniveaux &amp; Avaloirs",INDEX($F:$F,ROW())&gt;0,INDEX($G:$G,ROW())&gt;0,$AI$7&gt;=INDEX($F:$F,ROW()),$AI$7&lt;=(INDEX($F:$F,ROW())+ROUND((INDEX($G:$G,ROW())-INDEX($F:$F,ROW())+1)*INDEX($H:$H,ROW()),0)-1))</formula>
    </cfRule>
    <cfRule type="expression" dxfId="24" priority="884">
      <formula>AND(INDEX($C:$C,ROW())="Éclairage / Candélabres",INDEX($F:$F,ROW())&gt;0,INDEX($G:$G,ROW())&gt;0,$AI$7&gt;=INDEX($F:$F,ROW()),$AI$7&lt;=INDEX($G:$G,ROW()))</formula>
    </cfRule>
    <cfRule type="expression" dxfId="25" priority="885">
      <formula>AND(INDEX($C:$C,ROW())="Éclairage / Candélabres",INDEX($F:$F,ROW())&gt;0,INDEX($G:$G,ROW())&gt;0,$AI$7&gt;=INDEX($F:$F,ROW()),$AI$7&lt;=(INDEX($F:$F,ROW())+ROUND((INDEX($G:$G,ROW())-INDEX($F:$F,ROW())+1)*INDEX($H:$H,ROW()),0)-1))</formula>
    </cfRule>
    <cfRule type="expression" dxfId="26" priority="886">
      <formula>AND(INDEX($C:$C,ROW())="Marquage &amp; Signalétique",INDEX($F:$F,ROW())&gt;0,INDEX($G:$G,ROW())&gt;0,$AI$7&gt;=INDEX($F:$F,ROW()),$AI$7&lt;=INDEX($G:$G,ROW()))</formula>
    </cfRule>
    <cfRule type="expression" dxfId="27" priority="887">
      <formula>AND(INDEX($C:$C,ROW())="Marquage &amp; Signalétique",INDEX($F:$F,ROW())&gt;0,INDEX($G:$G,ROW())&gt;0,$AI$7&gt;=INDEX($F:$F,ROW()),$AI$7&lt;=(INDEX($F:$F,ROW())+ROUND((INDEX($G:$G,ROW())-INDEX($F:$F,ROW())+1)*INDEX($H:$H,ROW()),0)-1))</formula>
    </cfRule>
    <cfRule type="expression" dxfId="28" priority="888">
      <formula>AND(INDEX($C:$C,ROW())="Espaces verts / Finitions",INDEX($F:$F,ROW())&gt;0,INDEX($G:$G,ROW())&gt;0,$AI$7&gt;=INDEX($F:$F,ROW()),$AI$7&lt;=INDEX($G:$G,ROW()))</formula>
    </cfRule>
    <cfRule type="expression" dxfId="29" priority="889">
      <formula>AND(INDEX($C:$C,ROW())="Espaces verts / Finitions",INDEX($F:$F,ROW())&gt;0,INDEX($G:$G,ROW())&gt;0,$AI$7&gt;=INDEX($F:$F,ROW()),$AI$7&lt;=(INDEX($F:$F,ROW())+ROUND((INDEX($G:$G,ROW())-INDEX($F:$F,ROW())+1)*INDEX($H:$H,ROW()),0)-1))</formula>
    </cfRule>
    <cfRule type="expression" dxfId="30" priority="890">
      <formula>AND(INDEX($C:$C,ROW())="Réception &amp; Réserves",INDEX($F:$F,ROW())&gt;0,INDEX($G:$G,ROW())&gt;0,$AI$7&gt;=INDEX($F:$F,ROW()),$AI$7&lt;=INDEX($G:$G,ROW()))</formula>
    </cfRule>
    <cfRule type="expression" dxfId="31" priority="891">
      <formula>AND(INDEX($C:$C,ROW())="Réception &amp; Réserves",INDEX($F:$F,ROW())&gt;0,INDEX($G:$G,ROW())&gt;0,$AI$7&gt;=INDEX($F:$F,ROW()),$AI$7&lt;=(INDEX($F:$F,ROW())+ROUND((INDEX($G:$G,ROW())-INDEX($F:$F,ROW())+1)*INDEX($H:$H,ROW()),0)-1))</formula>
    </cfRule>
    <cfRule type="expression" dxfId="0" priority="892">
      <formula>AND(INDEX($C:$C,ROW())="Réouverture circulation",INDEX($F:$F,ROW())&gt;0,INDEX($G:$G,ROW())&gt;0,$AI$7&gt;=INDEX($F:$F,ROW()),$AI$7&lt;=INDEX($G:$G,ROW()))</formula>
    </cfRule>
    <cfRule type="expression" dxfId="32" priority="893">
      <formula>AND(INDEX($C:$C,ROW())="Réouverture circulation",INDEX($F:$F,ROW())&gt;0,INDEX($G:$G,ROW())&gt;0,$AI$7&gt;=INDEX($F:$F,ROW()),$AI$7&lt;=(INDEX($F:$F,ROW())+ROUND((INDEX($G:$G,ROW())-INDEX($F:$F,ROW())+1)*INDEX($H:$H,ROW()),0)-1))</formula>
    </cfRule>
  </conditionalFormatting>
  <conditionalFormatting sqref="AJ7:AJ69">
    <cfRule type="expression" dxfId="0" priority="26">
      <formula>($AJ$7=TODAY())</formula>
    </cfRule>
  </conditionalFormatting>
  <conditionalFormatting sqref="AJ9:AJ69">
    <cfRule type="expression" dxfId="2" priority="894">
      <formula>AND(INDEX($C:$C,ROW())="Études &amp; DICT",INDEX($F:$F,ROW())&gt;0,INDEX($G:$G,ROW())&gt;0,$AJ$7&gt;=INDEX($F:$F,ROW()),$AJ$7&lt;=INDEX($G:$G,ROW()))</formula>
    </cfRule>
    <cfRule type="expression" dxfId="3" priority="895">
      <formula>AND(INDEX($C:$C,ROW())="Études &amp; DICT",INDEX($F:$F,ROW())&gt;0,INDEX($G:$G,ROW())&gt;0,$AJ$7&gt;=INDEX($F:$F,ROW()),$AJ$7&lt;=(INDEX($F:$F,ROW())+ROUND((INDEX($G:$G,ROW())-INDEX($F:$F,ROW())+1)*INDEX($H:$H,ROW()),0)-1))</formula>
    </cfRule>
    <cfRule type="expression" dxfId="4" priority="896">
      <formula>AND(INDEX($C:$C,ROW())="Piquetage &amp; Implantation",INDEX($F:$F,ROW())&gt;0,INDEX($G:$G,ROW())&gt;0,$AJ$7&gt;=INDEX($F:$F,ROW()),$AJ$7&lt;=INDEX($G:$G,ROW()))</formula>
    </cfRule>
    <cfRule type="expression" dxfId="5" priority="897">
      <formula>AND(INDEX($C:$C,ROW())="Piquetage &amp; Implantation",INDEX($F:$F,ROW())&gt;0,INDEX($G:$G,ROW())&gt;0,$AJ$7&gt;=INDEX($F:$F,ROW()),$AJ$7&lt;=(INDEX($F:$F,ROW())+ROUND((INDEX($G:$G,ROW())-INDEX($F:$F,ROW())+1)*INDEX($H:$H,ROW()),0)-1))</formula>
    </cfRule>
    <cfRule type="expression" dxfId="6" priority="898">
      <formula>AND(INDEX($C:$C,ROW())="Préparation &amp; Signalisation",INDEX($F:$F,ROW())&gt;0,INDEX($G:$G,ROW())&gt;0,$AJ$7&gt;=INDEX($F:$F,ROW()),$AJ$7&lt;=INDEX($G:$G,ROW()))</formula>
    </cfRule>
    <cfRule type="expression" dxfId="7" priority="899">
      <formula>AND(INDEX($C:$C,ROW())="Préparation &amp; Signalisation",INDEX($F:$F,ROW())&gt;0,INDEX($G:$G,ROW())&gt;0,$AJ$7&gt;=INDEX($F:$F,ROW()),$AJ$7&lt;=(INDEX($F:$F,ROW())+ROUND((INDEX($G:$G,ROW())-INDEX($F:$F,ROW())+1)*INDEX($H:$H,ROW()),0)-1))</formula>
    </cfRule>
    <cfRule type="expression" dxfId="8" priority="900">
      <formula>AND(INDEX($C:$C,ROW())="Terrassement",INDEX($F:$F,ROW())&gt;0,INDEX($G:$G,ROW())&gt;0,$AJ$7&gt;=INDEX($F:$F,ROW()),$AJ$7&lt;=INDEX($G:$G,ROW()))</formula>
    </cfRule>
    <cfRule type="expression" dxfId="9" priority="901">
      <formula>AND(INDEX($C:$C,ROW())="Terrassement",INDEX($F:$F,ROW())&gt;0,INDEX($G:$G,ROW())&gt;0,$AJ$7&gt;=INDEX($F:$F,ROW()),$AJ$7&lt;=(INDEX($F:$F,ROW())+ROUND((INDEX($G:$G,ROW())-INDEX($F:$F,ROW())+1)*INDEX($H:$H,ROW()),0)-1))</formula>
    </cfRule>
    <cfRule type="expression" dxfId="10" priority="902">
      <formula>AND(INDEX($C:$C,ROW())="Réseaux (EU/EP/ER/GAZ)",INDEX($F:$F,ROW())&gt;0,INDEX($G:$G,ROW())&gt;0,$AJ$7&gt;=INDEX($F:$F,ROW()),$AJ$7&lt;=INDEX($G:$G,ROW()))</formula>
    </cfRule>
    <cfRule type="expression" dxfId="11" priority="903">
      <formula>AND(INDEX($C:$C,ROW())="Réseaux (EU/EP/ER/GAZ)",INDEX($F:$F,ROW())&gt;0,INDEX($G:$G,ROW())&gt;0,$AJ$7&gt;=INDEX($F:$F,ROW()),$AJ$7&lt;=(INDEX($F:$F,ROW())+ROUND((INDEX($G:$G,ROW())-INDEX($F:$F,ROW())+1)*INDEX($H:$H,ROW()),0)-1))</formula>
    </cfRule>
    <cfRule type="expression" dxfId="12" priority="904">
      <formula>AND(INDEX($C:$C,ROW())="Regard &amp; Branchement",INDEX($F:$F,ROW())&gt;0,INDEX($G:$G,ROW())&gt;0,$AJ$7&gt;=INDEX($F:$F,ROW()),$AJ$7&lt;=INDEX($G:$G,ROW()))</formula>
    </cfRule>
    <cfRule type="expression" dxfId="13" priority="905">
      <formula>AND(INDEX($C:$C,ROW())="Regard &amp; Branchement",INDEX($F:$F,ROW())&gt;0,INDEX($G:$G,ROW())&gt;0,$AJ$7&gt;=INDEX($F:$F,ROW()),$AJ$7&lt;=(INDEX($F:$F,ROW())+ROUND((INDEX($G:$G,ROW())-INDEX($F:$F,ROW())+1)*INDEX($H:$H,ROW()),0)-1))</formula>
    </cfRule>
    <cfRule type="expression" dxfId="14" priority="906">
      <formula>AND(INDEX($C:$C,ROW())="Structure (couche de forme)",INDEX($F:$F,ROW())&gt;0,INDEX($G:$G,ROW())&gt;0,$AJ$7&gt;=INDEX($F:$F,ROW()),$AJ$7&lt;=INDEX($G:$G,ROW()))</formula>
    </cfRule>
    <cfRule type="expression" dxfId="15" priority="907">
      <formula>AND(INDEX($C:$C,ROW())="Structure (couche de forme)",INDEX($F:$F,ROW())&gt;0,INDEX($G:$G,ROW())&gt;0,$AJ$7&gt;=INDEX($F:$F,ROW()),$AJ$7&lt;=(INDEX($F:$F,ROW())+ROUND((INDEX($G:$G,ROW())-INDEX($F:$F,ROW())+1)*INDEX($H:$H,ROW()),0)-1))</formula>
    </cfRule>
    <cfRule type="expression" dxfId="16" priority="908">
      <formula>AND(INDEX($C:$C,ROW())="Fondation/Grave",INDEX($F:$F,ROW())&gt;0,INDEX($G:$G,ROW())&gt;0,$AJ$7&gt;=INDEX($F:$F,ROW()),$AJ$7&lt;=INDEX($G:$G,ROW()))</formula>
    </cfRule>
    <cfRule type="expression" dxfId="17" priority="909">
      <formula>AND(INDEX($C:$C,ROW())="Fondation/Grave",INDEX($F:$F,ROW())&gt;0,INDEX($G:$G,ROW())&gt;0,$AJ$7&gt;=INDEX($F:$F,ROW()),$AJ$7&lt;=(INDEX($F:$F,ROW())+ROUND((INDEX($G:$G,ROW())-INDEX($F:$F,ROW())+1)*INDEX($H:$H,ROW()),0)-1))</formula>
    </cfRule>
    <cfRule type="expression" dxfId="18" priority="910">
      <formula>AND(INDEX($C:$C,ROW())="Enrobés / Béton",INDEX($F:$F,ROW())&gt;0,INDEX($G:$G,ROW())&gt;0,$AJ$7&gt;=INDEX($F:$F,ROW()),$AJ$7&lt;=INDEX($G:$G,ROW()))</formula>
    </cfRule>
    <cfRule type="expression" dxfId="19" priority="911">
      <formula>AND(INDEX($C:$C,ROW())="Enrobés / Béton",INDEX($F:$F,ROW())&gt;0,INDEX($G:$G,ROW())&gt;0,$AJ$7&gt;=INDEX($F:$F,ROW()),$AJ$7&lt;=(INDEX($F:$F,ROW())+ROUND((INDEX($G:$G,ROW())-INDEX($F:$F,ROW())+1)*INDEX($H:$H,ROW()),0)-1))</formula>
    </cfRule>
    <cfRule type="expression" dxfId="20" priority="912">
      <formula>AND(INDEX($C:$C,ROW())="Bordures &amp; Trottoirs",INDEX($F:$F,ROW())&gt;0,INDEX($G:$G,ROW())&gt;0,$AJ$7&gt;=INDEX($F:$F,ROW()),$AJ$7&lt;=INDEX($G:$G,ROW()))</formula>
    </cfRule>
    <cfRule type="expression" dxfId="21" priority="913">
      <formula>AND(INDEX($C:$C,ROW())="Bordures &amp; Trottoirs",INDEX($F:$F,ROW())&gt;0,INDEX($G:$G,ROW())&gt;0,$AJ$7&gt;=INDEX($F:$F,ROW()),$AJ$7&lt;=(INDEX($F:$F,ROW())+ROUND((INDEX($G:$G,ROW())-INDEX($F:$F,ROW())+1)*INDEX($H:$H,ROW()),0)-1))</formula>
    </cfRule>
    <cfRule type="expression" dxfId="22" priority="914">
      <formula>AND(INDEX($C:$C,ROW())="Caniveaux &amp; Avaloirs",INDEX($F:$F,ROW())&gt;0,INDEX($G:$G,ROW())&gt;0,$AJ$7&gt;=INDEX($F:$F,ROW()),$AJ$7&lt;=INDEX($G:$G,ROW()))</formula>
    </cfRule>
    <cfRule type="expression" dxfId="23" priority="915">
      <formula>AND(INDEX($C:$C,ROW())="Caniveaux &amp; Avaloirs",INDEX($F:$F,ROW())&gt;0,INDEX($G:$G,ROW())&gt;0,$AJ$7&gt;=INDEX($F:$F,ROW()),$AJ$7&lt;=(INDEX($F:$F,ROW())+ROUND((INDEX($G:$G,ROW())-INDEX($F:$F,ROW())+1)*INDEX($H:$H,ROW()),0)-1))</formula>
    </cfRule>
    <cfRule type="expression" dxfId="24" priority="916">
      <formula>AND(INDEX($C:$C,ROW())="Éclairage / Candélabres",INDEX($F:$F,ROW())&gt;0,INDEX($G:$G,ROW())&gt;0,$AJ$7&gt;=INDEX($F:$F,ROW()),$AJ$7&lt;=INDEX($G:$G,ROW()))</formula>
    </cfRule>
    <cfRule type="expression" dxfId="25" priority="917">
      <formula>AND(INDEX($C:$C,ROW())="Éclairage / Candélabres",INDEX($F:$F,ROW())&gt;0,INDEX($G:$G,ROW())&gt;0,$AJ$7&gt;=INDEX($F:$F,ROW()),$AJ$7&lt;=(INDEX($F:$F,ROW())+ROUND((INDEX($G:$G,ROW())-INDEX($F:$F,ROW())+1)*INDEX($H:$H,ROW()),0)-1))</formula>
    </cfRule>
    <cfRule type="expression" dxfId="26" priority="918">
      <formula>AND(INDEX($C:$C,ROW())="Marquage &amp; Signalétique",INDEX($F:$F,ROW())&gt;0,INDEX($G:$G,ROW())&gt;0,$AJ$7&gt;=INDEX($F:$F,ROW()),$AJ$7&lt;=INDEX($G:$G,ROW()))</formula>
    </cfRule>
    <cfRule type="expression" dxfId="27" priority="919">
      <formula>AND(INDEX($C:$C,ROW())="Marquage &amp; Signalétique",INDEX($F:$F,ROW())&gt;0,INDEX($G:$G,ROW())&gt;0,$AJ$7&gt;=INDEX($F:$F,ROW()),$AJ$7&lt;=(INDEX($F:$F,ROW())+ROUND((INDEX($G:$G,ROW())-INDEX($F:$F,ROW())+1)*INDEX($H:$H,ROW()),0)-1))</formula>
    </cfRule>
    <cfRule type="expression" dxfId="28" priority="920">
      <formula>AND(INDEX($C:$C,ROW())="Espaces verts / Finitions",INDEX($F:$F,ROW())&gt;0,INDEX($G:$G,ROW())&gt;0,$AJ$7&gt;=INDEX($F:$F,ROW()),$AJ$7&lt;=INDEX($G:$G,ROW()))</formula>
    </cfRule>
    <cfRule type="expression" dxfId="29" priority="921">
      <formula>AND(INDEX($C:$C,ROW())="Espaces verts / Finitions",INDEX($F:$F,ROW())&gt;0,INDEX($G:$G,ROW())&gt;0,$AJ$7&gt;=INDEX($F:$F,ROW()),$AJ$7&lt;=(INDEX($F:$F,ROW())+ROUND((INDEX($G:$G,ROW())-INDEX($F:$F,ROW())+1)*INDEX($H:$H,ROW()),0)-1))</formula>
    </cfRule>
    <cfRule type="expression" dxfId="30" priority="922">
      <formula>AND(INDEX($C:$C,ROW())="Réception &amp; Réserves",INDEX($F:$F,ROW())&gt;0,INDEX($G:$G,ROW())&gt;0,$AJ$7&gt;=INDEX($F:$F,ROW()),$AJ$7&lt;=INDEX($G:$G,ROW()))</formula>
    </cfRule>
    <cfRule type="expression" dxfId="31" priority="923">
      <formula>AND(INDEX($C:$C,ROW())="Réception &amp; Réserves",INDEX($F:$F,ROW())&gt;0,INDEX($G:$G,ROW())&gt;0,$AJ$7&gt;=INDEX($F:$F,ROW()),$AJ$7&lt;=(INDEX($F:$F,ROW())+ROUND((INDEX($G:$G,ROW())-INDEX($F:$F,ROW())+1)*INDEX($H:$H,ROW()),0)-1))</formula>
    </cfRule>
    <cfRule type="expression" dxfId="0" priority="924">
      <formula>AND(INDEX($C:$C,ROW())="Réouverture circulation",INDEX($F:$F,ROW())&gt;0,INDEX($G:$G,ROW())&gt;0,$AJ$7&gt;=INDEX($F:$F,ROW()),$AJ$7&lt;=INDEX($G:$G,ROW()))</formula>
    </cfRule>
    <cfRule type="expression" dxfId="32" priority="925">
      <formula>AND(INDEX($C:$C,ROW())="Réouverture circulation",INDEX($F:$F,ROW())&gt;0,INDEX($G:$G,ROW())&gt;0,$AJ$7&gt;=INDEX($F:$F,ROW()),$AJ$7&lt;=(INDEX($F:$F,ROW())+ROUND((INDEX($G:$G,ROW())-INDEX($F:$F,ROW())+1)*INDEX($H:$H,ROW()),0)-1))</formula>
    </cfRule>
  </conditionalFormatting>
  <conditionalFormatting sqref="AK7:AK69">
    <cfRule type="expression" dxfId="0" priority="27">
      <formula>($AK$7=TODAY())</formula>
    </cfRule>
  </conditionalFormatting>
  <conditionalFormatting sqref="AK9:AK69">
    <cfRule type="expression" dxfId="2" priority="926">
      <formula>AND(INDEX($C:$C,ROW())="Études &amp; DICT",INDEX($F:$F,ROW())&gt;0,INDEX($G:$G,ROW())&gt;0,$AK$7&gt;=INDEX($F:$F,ROW()),$AK$7&lt;=INDEX($G:$G,ROW()))</formula>
    </cfRule>
    <cfRule type="expression" dxfId="3" priority="927">
      <formula>AND(INDEX($C:$C,ROW())="Études &amp; DICT",INDEX($F:$F,ROW())&gt;0,INDEX($G:$G,ROW())&gt;0,$AK$7&gt;=INDEX($F:$F,ROW()),$AK$7&lt;=(INDEX($F:$F,ROW())+ROUND((INDEX($G:$G,ROW())-INDEX($F:$F,ROW())+1)*INDEX($H:$H,ROW()),0)-1))</formula>
    </cfRule>
    <cfRule type="expression" dxfId="4" priority="928">
      <formula>AND(INDEX($C:$C,ROW())="Piquetage &amp; Implantation",INDEX($F:$F,ROW())&gt;0,INDEX($G:$G,ROW())&gt;0,$AK$7&gt;=INDEX($F:$F,ROW()),$AK$7&lt;=INDEX($G:$G,ROW()))</formula>
    </cfRule>
    <cfRule type="expression" dxfId="5" priority="929">
      <formula>AND(INDEX($C:$C,ROW())="Piquetage &amp; Implantation",INDEX($F:$F,ROW())&gt;0,INDEX($G:$G,ROW())&gt;0,$AK$7&gt;=INDEX($F:$F,ROW()),$AK$7&lt;=(INDEX($F:$F,ROW())+ROUND((INDEX($G:$G,ROW())-INDEX($F:$F,ROW())+1)*INDEX($H:$H,ROW()),0)-1))</formula>
    </cfRule>
    <cfRule type="expression" dxfId="6" priority="930">
      <formula>AND(INDEX($C:$C,ROW())="Préparation &amp; Signalisation",INDEX($F:$F,ROW())&gt;0,INDEX($G:$G,ROW())&gt;0,$AK$7&gt;=INDEX($F:$F,ROW()),$AK$7&lt;=INDEX($G:$G,ROW()))</formula>
    </cfRule>
    <cfRule type="expression" dxfId="7" priority="931">
      <formula>AND(INDEX($C:$C,ROW())="Préparation &amp; Signalisation",INDEX($F:$F,ROW())&gt;0,INDEX($G:$G,ROW())&gt;0,$AK$7&gt;=INDEX($F:$F,ROW()),$AK$7&lt;=(INDEX($F:$F,ROW())+ROUND((INDEX($G:$G,ROW())-INDEX($F:$F,ROW())+1)*INDEX($H:$H,ROW()),0)-1))</formula>
    </cfRule>
    <cfRule type="expression" dxfId="8" priority="932">
      <formula>AND(INDEX($C:$C,ROW())="Terrassement",INDEX($F:$F,ROW())&gt;0,INDEX($G:$G,ROW())&gt;0,$AK$7&gt;=INDEX($F:$F,ROW()),$AK$7&lt;=INDEX($G:$G,ROW()))</formula>
    </cfRule>
    <cfRule type="expression" dxfId="9" priority="933">
      <formula>AND(INDEX($C:$C,ROW())="Terrassement",INDEX($F:$F,ROW())&gt;0,INDEX($G:$G,ROW())&gt;0,$AK$7&gt;=INDEX($F:$F,ROW()),$AK$7&lt;=(INDEX($F:$F,ROW())+ROUND((INDEX($G:$G,ROW())-INDEX($F:$F,ROW())+1)*INDEX($H:$H,ROW()),0)-1))</formula>
    </cfRule>
    <cfRule type="expression" dxfId="10" priority="934">
      <formula>AND(INDEX($C:$C,ROW())="Réseaux (EU/EP/ER/GAZ)",INDEX($F:$F,ROW())&gt;0,INDEX($G:$G,ROW())&gt;0,$AK$7&gt;=INDEX($F:$F,ROW()),$AK$7&lt;=INDEX($G:$G,ROW()))</formula>
    </cfRule>
    <cfRule type="expression" dxfId="11" priority="935">
      <formula>AND(INDEX($C:$C,ROW())="Réseaux (EU/EP/ER/GAZ)",INDEX($F:$F,ROW())&gt;0,INDEX($G:$G,ROW())&gt;0,$AK$7&gt;=INDEX($F:$F,ROW()),$AK$7&lt;=(INDEX($F:$F,ROW())+ROUND((INDEX($G:$G,ROW())-INDEX($F:$F,ROW())+1)*INDEX($H:$H,ROW()),0)-1))</formula>
    </cfRule>
    <cfRule type="expression" dxfId="12" priority="936">
      <formula>AND(INDEX($C:$C,ROW())="Regard &amp; Branchement",INDEX($F:$F,ROW())&gt;0,INDEX($G:$G,ROW())&gt;0,$AK$7&gt;=INDEX($F:$F,ROW()),$AK$7&lt;=INDEX($G:$G,ROW()))</formula>
    </cfRule>
    <cfRule type="expression" dxfId="13" priority="937">
      <formula>AND(INDEX($C:$C,ROW())="Regard &amp; Branchement",INDEX($F:$F,ROW())&gt;0,INDEX($G:$G,ROW())&gt;0,$AK$7&gt;=INDEX($F:$F,ROW()),$AK$7&lt;=(INDEX($F:$F,ROW())+ROUND((INDEX($G:$G,ROW())-INDEX($F:$F,ROW())+1)*INDEX($H:$H,ROW()),0)-1))</formula>
    </cfRule>
    <cfRule type="expression" dxfId="14" priority="938">
      <formula>AND(INDEX($C:$C,ROW())="Structure (couche de forme)",INDEX($F:$F,ROW())&gt;0,INDEX($G:$G,ROW())&gt;0,$AK$7&gt;=INDEX($F:$F,ROW()),$AK$7&lt;=INDEX($G:$G,ROW()))</formula>
    </cfRule>
    <cfRule type="expression" dxfId="15" priority="939">
      <formula>AND(INDEX($C:$C,ROW())="Structure (couche de forme)",INDEX($F:$F,ROW())&gt;0,INDEX($G:$G,ROW())&gt;0,$AK$7&gt;=INDEX($F:$F,ROW()),$AK$7&lt;=(INDEX($F:$F,ROW())+ROUND((INDEX($G:$G,ROW())-INDEX($F:$F,ROW())+1)*INDEX($H:$H,ROW()),0)-1))</formula>
    </cfRule>
    <cfRule type="expression" dxfId="16" priority="940">
      <formula>AND(INDEX($C:$C,ROW())="Fondation/Grave",INDEX($F:$F,ROW())&gt;0,INDEX($G:$G,ROW())&gt;0,$AK$7&gt;=INDEX($F:$F,ROW()),$AK$7&lt;=INDEX($G:$G,ROW()))</formula>
    </cfRule>
    <cfRule type="expression" dxfId="17" priority="941">
      <formula>AND(INDEX($C:$C,ROW())="Fondation/Grave",INDEX($F:$F,ROW())&gt;0,INDEX($G:$G,ROW())&gt;0,$AK$7&gt;=INDEX($F:$F,ROW()),$AK$7&lt;=(INDEX($F:$F,ROW())+ROUND((INDEX($G:$G,ROW())-INDEX($F:$F,ROW())+1)*INDEX($H:$H,ROW()),0)-1))</formula>
    </cfRule>
    <cfRule type="expression" dxfId="18" priority="942">
      <formula>AND(INDEX($C:$C,ROW())="Enrobés / Béton",INDEX($F:$F,ROW())&gt;0,INDEX($G:$G,ROW())&gt;0,$AK$7&gt;=INDEX($F:$F,ROW()),$AK$7&lt;=INDEX($G:$G,ROW()))</formula>
    </cfRule>
    <cfRule type="expression" dxfId="19" priority="943">
      <formula>AND(INDEX($C:$C,ROW())="Enrobés / Béton",INDEX($F:$F,ROW())&gt;0,INDEX($G:$G,ROW())&gt;0,$AK$7&gt;=INDEX($F:$F,ROW()),$AK$7&lt;=(INDEX($F:$F,ROW())+ROUND((INDEX($G:$G,ROW())-INDEX($F:$F,ROW())+1)*INDEX($H:$H,ROW()),0)-1))</formula>
    </cfRule>
    <cfRule type="expression" dxfId="20" priority="944">
      <formula>AND(INDEX($C:$C,ROW())="Bordures &amp; Trottoirs",INDEX($F:$F,ROW())&gt;0,INDEX($G:$G,ROW())&gt;0,$AK$7&gt;=INDEX($F:$F,ROW()),$AK$7&lt;=INDEX($G:$G,ROW()))</formula>
    </cfRule>
    <cfRule type="expression" dxfId="21" priority="945">
      <formula>AND(INDEX($C:$C,ROW())="Bordures &amp; Trottoirs",INDEX($F:$F,ROW())&gt;0,INDEX($G:$G,ROW())&gt;0,$AK$7&gt;=INDEX($F:$F,ROW()),$AK$7&lt;=(INDEX($F:$F,ROW())+ROUND((INDEX($G:$G,ROW())-INDEX($F:$F,ROW())+1)*INDEX($H:$H,ROW()),0)-1))</formula>
    </cfRule>
    <cfRule type="expression" dxfId="22" priority="946">
      <formula>AND(INDEX($C:$C,ROW())="Caniveaux &amp; Avaloirs",INDEX($F:$F,ROW())&gt;0,INDEX($G:$G,ROW())&gt;0,$AK$7&gt;=INDEX($F:$F,ROW()),$AK$7&lt;=INDEX($G:$G,ROW()))</formula>
    </cfRule>
    <cfRule type="expression" dxfId="23" priority="947">
      <formula>AND(INDEX($C:$C,ROW())="Caniveaux &amp; Avaloirs",INDEX($F:$F,ROW())&gt;0,INDEX($G:$G,ROW())&gt;0,$AK$7&gt;=INDEX($F:$F,ROW()),$AK$7&lt;=(INDEX($F:$F,ROW())+ROUND((INDEX($G:$G,ROW())-INDEX($F:$F,ROW())+1)*INDEX($H:$H,ROW()),0)-1))</formula>
    </cfRule>
    <cfRule type="expression" dxfId="24" priority="948">
      <formula>AND(INDEX($C:$C,ROW())="Éclairage / Candélabres",INDEX($F:$F,ROW())&gt;0,INDEX($G:$G,ROW())&gt;0,$AK$7&gt;=INDEX($F:$F,ROW()),$AK$7&lt;=INDEX($G:$G,ROW()))</formula>
    </cfRule>
    <cfRule type="expression" dxfId="25" priority="949">
      <formula>AND(INDEX($C:$C,ROW())="Éclairage / Candélabres",INDEX($F:$F,ROW())&gt;0,INDEX($G:$G,ROW())&gt;0,$AK$7&gt;=INDEX($F:$F,ROW()),$AK$7&lt;=(INDEX($F:$F,ROW())+ROUND((INDEX($G:$G,ROW())-INDEX($F:$F,ROW())+1)*INDEX($H:$H,ROW()),0)-1))</formula>
    </cfRule>
    <cfRule type="expression" dxfId="26" priority="950">
      <formula>AND(INDEX($C:$C,ROW())="Marquage &amp; Signalétique",INDEX($F:$F,ROW())&gt;0,INDEX($G:$G,ROW())&gt;0,$AK$7&gt;=INDEX($F:$F,ROW()),$AK$7&lt;=INDEX($G:$G,ROW()))</formula>
    </cfRule>
    <cfRule type="expression" dxfId="27" priority="951">
      <formula>AND(INDEX($C:$C,ROW())="Marquage &amp; Signalétique",INDEX($F:$F,ROW())&gt;0,INDEX($G:$G,ROW())&gt;0,$AK$7&gt;=INDEX($F:$F,ROW()),$AK$7&lt;=(INDEX($F:$F,ROW())+ROUND((INDEX($G:$G,ROW())-INDEX($F:$F,ROW())+1)*INDEX($H:$H,ROW()),0)-1))</formula>
    </cfRule>
    <cfRule type="expression" dxfId="28" priority="952">
      <formula>AND(INDEX($C:$C,ROW())="Espaces verts / Finitions",INDEX($F:$F,ROW())&gt;0,INDEX($G:$G,ROW())&gt;0,$AK$7&gt;=INDEX($F:$F,ROW()),$AK$7&lt;=INDEX($G:$G,ROW()))</formula>
    </cfRule>
    <cfRule type="expression" dxfId="29" priority="953">
      <formula>AND(INDEX($C:$C,ROW())="Espaces verts / Finitions",INDEX($F:$F,ROW())&gt;0,INDEX($G:$G,ROW())&gt;0,$AK$7&gt;=INDEX($F:$F,ROW()),$AK$7&lt;=(INDEX($F:$F,ROW())+ROUND((INDEX($G:$G,ROW())-INDEX($F:$F,ROW())+1)*INDEX($H:$H,ROW()),0)-1))</formula>
    </cfRule>
    <cfRule type="expression" dxfId="30" priority="954">
      <formula>AND(INDEX($C:$C,ROW())="Réception &amp; Réserves",INDEX($F:$F,ROW())&gt;0,INDEX($G:$G,ROW())&gt;0,$AK$7&gt;=INDEX($F:$F,ROW()),$AK$7&lt;=INDEX($G:$G,ROW()))</formula>
    </cfRule>
    <cfRule type="expression" dxfId="31" priority="955">
      <formula>AND(INDEX($C:$C,ROW())="Réception &amp; Réserves",INDEX($F:$F,ROW())&gt;0,INDEX($G:$G,ROW())&gt;0,$AK$7&gt;=INDEX($F:$F,ROW()),$AK$7&lt;=(INDEX($F:$F,ROW())+ROUND((INDEX($G:$G,ROW())-INDEX($F:$F,ROW())+1)*INDEX($H:$H,ROW()),0)-1))</formula>
    </cfRule>
    <cfRule type="expression" dxfId="0" priority="956">
      <formula>AND(INDEX($C:$C,ROW())="Réouverture circulation",INDEX($F:$F,ROW())&gt;0,INDEX($G:$G,ROW())&gt;0,$AK$7&gt;=INDEX($F:$F,ROW()),$AK$7&lt;=INDEX($G:$G,ROW()))</formula>
    </cfRule>
    <cfRule type="expression" dxfId="32" priority="957">
      <formula>AND(INDEX($C:$C,ROW())="Réouverture circulation",INDEX($F:$F,ROW())&gt;0,INDEX($G:$G,ROW())&gt;0,$AK$7&gt;=INDEX($F:$F,ROW()),$AK$7&lt;=(INDEX($F:$F,ROW())+ROUND((INDEX($G:$G,ROW())-INDEX($F:$F,ROW())+1)*INDEX($H:$H,ROW()),0)-1))</formula>
    </cfRule>
  </conditionalFormatting>
  <conditionalFormatting sqref="AL7:AL69">
    <cfRule type="expression" dxfId="0" priority="28">
      <formula>($AL$7=TODAY())</formula>
    </cfRule>
  </conditionalFormatting>
  <conditionalFormatting sqref="AL9:AL69">
    <cfRule type="expression" dxfId="2" priority="958">
      <formula>AND(INDEX($C:$C,ROW())="Études &amp; DICT",INDEX($F:$F,ROW())&gt;0,INDEX($G:$G,ROW())&gt;0,$AL$7&gt;=INDEX($F:$F,ROW()),$AL$7&lt;=INDEX($G:$G,ROW()))</formula>
    </cfRule>
    <cfRule type="expression" dxfId="3" priority="959">
      <formula>AND(INDEX($C:$C,ROW())="Études &amp; DICT",INDEX($F:$F,ROW())&gt;0,INDEX($G:$G,ROW())&gt;0,$AL$7&gt;=INDEX($F:$F,ROW()),$AL$7&lt;=(INDEX($F:$F,ROW())+ROUND((INDEX($G:$G,ROW())-INDEX($F:$F,ROW())+1)*INDEX($H:$H,ROW()),0)-1))</formula>
    </cfRule>
    <cfRule type="expression" dxfId="4" priority="960">
      <formula>AND(INDEX($C:$C,ROW())="Piquetage &amp; Implantation",INDEX($F:$F,ROW())&gt;0,INDEX($G:$G,ROW())&gt;0,$AL$7&gt;=INDEX($F:$F,ROW()),$AL$7&lt;=INDEX($G:$G,ROW()))</formula>
    </cfRule>
    <cfRule type="expression" dxfId="5" priority="961">
      <formula>AND(INDEX($C:$C,ROW())="Piquetage &amp; Implantation",INDEX($F:$F,ROW())&gt;0,INDEX($G:$G,ROW())&gt;0,$AL$7&gt;=INDEX($F:$F,ROW()),$AL$7&lt;=(INDEX($F:$F,ROW())+ROUND((INDEX($G:$G,ROW())-INDEX($F:$F,ROW())+1)*INDEX($H:$H,ROW()),0)-1))</formula>
    </cfRule>
    <cfRule type="expression" dxfId="6" priority="962">
      <formula>AND(INDEX($C:$C,ROW())="Préparation &amp; Signalisation",INDEX($F:$F,ROW())&gt;0,INDEX($G:$G,ROW())&gt;0,$AL$7&gt;=INDEX($F:$F,ROW()),$AL$7&lt;=INDEX($G:$G,ROW()))</formula>
    </cfRule>
    <cfRule type="expression" dxfId="7" priority="963">
      <formula>AND(INDEX($C:$C,ROW())="Préparation &amp; Signalisation",INDEX($F:$F,ROW())&gt;0,INDEX($G:$G,ROW())&gt;0,$AL$7&gt;=INDEX($F:$F,ROW()),$AL$7&lt;=(INDEX($F:$F,ROW())+ROUND((INDEX($G:$G,ROW())-INDEX($F:$F,ROW())+1)*INDEX($H:$H,ROW()),0)-1))</formula>
    </cfRule>
    <cfRule type="expression" dxfId="8" priority="964">
      <formula>AND(INDEX($C:$C,ROW())="Terrassement",INDEX($F:$F,ROW())&gt;0,INDEX($G:$G,ROW())&gt;0,$AL$7&gt;=INDEX($F:$F,ROW()),$AL$7&lt;=INDEX($G:$G,ROW()))</formula>
    </cfRule>
    <cfRule type="expression" dxfId="9" priority="965">
      <formula>AND(INDEX($C:$C,ROW())="Terrassement",INDEX($F:$F,ROW())&gt;0,INDEX($G:$G,ROW())&gt;0,$AL$7&gt;=INDEX($F:$F,ROW()),$AL$7&lt;=(INDEX($F:$F,ROW())+ROUND((INDEX($G:$G,ROW())-INDEX($F:$F,ROW())+1)*INDEX($H:$H,ROW()),0)-1))</formula>
    </cfRule>
    <cfRule type="expression" dxfId="10" priority="966">
      <formula>AND(INDEX($C:$C,ROW())="Réseaux (EU/EP/ER/GAZ)",INDEX($F:$F,ROW())&gt;0,INDEX($G:$G,ROW())&gt;0,$AL$7&gt;=INDEX($F:$F,ROW()),$AL$7&lt;=INDEX($G:$G,ROW()))</formula>
    </cfRule>
    <cfRule type="expression" dxfId="11" priority="967">
      <formula>AND(INDEX($C:$C,ROW())="Réseaux (EU/EP/ER/GAZ)",INDEX($F:$F,ROW())&gt;0,INDEX($G:$G,ROW())&gt;0,$AL$7&gt;=INDEX($F:$F,ROW()),$AL$7&lt;=(INDEX($F:$F,ROW())+ROUND((INDEX($G:$G,ROW())-INDEX($F:$F,ROW())+1)*INDEX($H:$H,ROW()),0)-1))</formula>
    </cfRule>
    <cfRule type="expression" dxfId="12" priority="968">
      <formula>AND(INDEX($C:$C,ROW())="Regard &amp; Branchement",INDEX($F:$F,ROW())&gt;0,INDEX($G:$G,ROW())&gt;0,$AL$7&gt;=INDEX($F:$F,ROW()),$AL$7&lt;=INDEX($G:$G,ROW()))</formula>
    </cfRule>
    <cfRule type="expression" dxfId="13" priority="969">
      <formula>AND(INDEX($C:$C,ROW())="Regard &amp; Branchement",INDEX($F:$F,ROW())&gt;0,INDEX($G:$G,ROW())&gt;0,$AL$7&gt;=INDEX($F:$F,ROW()),$AL$7&lt;=(INDEX($F:$F,ROW())+ROUND((INDEX($G:$G,ROW())-INDEX($F:$F,ROW())+1)*INDEX($H:$H,ROW()),0)-1))</formula>
    </cfRule>
    <cfRule type="expression" dxfId="14" priority="970">
      <formula>AND(INDEX($C:$C,ROW())="Structure (couche de forme)",INDEX($F:$F,ROW())&gt;0,INDEX($G:$G,ROW())&gt;0,$AL$7&gt;=INDEX($F:$F,ROW()),$AL$7&lt;=INDEX($G:$G,ROW()))</formula>
    </cfRule>
    <cfRule type="expression" dxfId="15" priority="971">
      <formula>AND(INDEX($C:$C,ROW())="Structure (couche de forme)",INDEX($F:$F,ROW())&gt;0,INDEX($G:$G,ROW())&gt;0,$AL$7&gt;=INDEX($F:$F,ROW()),$AL$7&lt;=(INDEX($F:$F,ROW())+ROUND((INDEX($G:$G,ROW())-INDEX($F:$F,ROW())+1)*INDEX($H:$H,ROW()),0)-1))</formula>
    </cfRule>
    <cfRule type="expression" dxfId="16" priority="972">
      <formula>AND(INDEX($C:$C,ROW())="Fondation/Grave",INDEX($F:$F,ROW())&gt;0,INDEX($G:$G,ROW())&gt;0,$AL$7&gt;=INDEX($F:$F,ROW()),$AL$7&lt;=INDEX($G:$G,ROW()))</formula>
    </cfRule>
    <cfRule type="expression" dxfId="17" priority="973">
      <formula>AND(INDEX($C:$C,ROW())="Fondation/Grave",INDEX($F:$F,ROW())&gt;0,INDEX($G:$G,ROW())&gt;0,$AL$7&gt;=INDEX($F:$F,ROW()),$AL$7&lt;=(INDEX($F:$F,ROW())+ROUND((INDEX($G:$G,ROW())-INDEX($F:$F,ROW())+1)*INDEX($H:$H,ROW()),0)-1))</formula>
    </cfRule>
    <cfRule type="expression" dxfId="18" priority="974">
      <formula>AND(INDEX($C:$C,ROW())="Enrobés / Béton",INDEX($F:$F,ROW())&gt;0,INDEX($G:$G,ROW())&gt;0,$AL$7&gt;=INDEX($F:$F,ROW()),$AL$7&lt;=INDEX($G:$G,ROW()))</formula>
    </cfRule>
    <cfRule type="expression" dxfId="19" priority="975">
      <formula>AND(INDEX($C:$C,ROW())="Enrobés / Béton",INDEX($F:$F,ROW())&gt;0,INDEX($G:$G,ROW())&gt;0,$AL$7&gt;=INDEX($F:$F,ROW()),$AL$7&lt;=(INDEX($F:$F,ROW())+ROUND((INDEX($G:$G,ROW())-INDEX($F:$F,ROW())+1)*INDEX($H:$H,ROW()),0)-1))</formula>
    </cfRule>
    <cfRule type="expression" dxfId="20" priority="976">
      <formula>AND(INDEX($C:$C,ROW())="Bordures &amp; Trottoirs",INDEX($F:$F,ROW())&gt;0,INDEX($G:$G,ROW())&gt;0,$AL$7&gt;=INDEX($F:$F,ROW()),$AL$7&lt;=INDEX($G:$G,ROW()))</formula>
    </cfRule>
    <cfRule type="expression" dxfId="21" priority="977">
      <formula>AND(INDEX($C:$C,ROW())="Bordures &amp; Trottoirs",INDEX($F:$F,ROW())&gt;0,INDEX($G:$G,ROW())&gt;0,$AL$7&gt;=INDEX($F:$F,ROW()),$AL$7&lt;=(INDEX($F:$F,ROW())+ROUND((INDEX($G:$G,ROW())-INDEX($F:$F,ROW())+1)*INDEX($H:$H,ROW()),0)-1))</formula>
    </cfRule>
    <cfRule type="expression" dxfId="22" priority="978">
      <formula>AND(INDEX($C:$C,ROW())="Caniveaux &amp; Avaloirs",INDEX($F:$F,ROW())&gt;0,INDEX($G:$G,ROW())&gt;0,$AL$7&gt;=INDEX($F:$F,ROW()),$AL$7&lt;=INDEX($G:$G,ROW()))</formula>
    </cfRule>
    <cfRule type="expression" dxfId="23" priority="979">
      <formula>AND(INDEX($C:$C,ROW())="Caniveaux &amp; Avaloirs",INDEX($F:$F,ROW())&gt;0,INDEX($G:$G,ROW())&gt;0,$AL$7&gt;=INDEX($F:$F,ROW()),$AL$7&lt;=(INDEX($F:$F,ROW())+ROUND((INDEX($G:$G,ROW())-INDEX($F:$F,ROW())+1)*INDEX($H:$H,ROW()),0)-1))</formula>
    </cfRule>
    <cfRule type="expression" dxfId="24" priority="980">
      <formula>AND(INDEX($C:$C,ROW())="Éclairage / Candélabres",INDEX($F:$F,ROW())&gt;0,INDEX($G:$G,ROW())&gt;0,$AL$7&gt;=INDEX($F:$F,ROW()),$AL$7&lt;=INDEX($G:$G,ROW()))</formula>
    </cfRule>
    <cfRule type="expression" dxfId="25" priority="981">
      <formula>AND(INDEX($C:$C,ROW())="Éclairage / Candélabres",INDEX($F:$F,ROW())&gt;0,INDEX($G:$G,ROW())&gt;0,$AL$7&gt;=INDEX($F:$F,ROW()),$AL$7&lt;=(INDEX($F:$F,ROW())+ROUND((INDEX($G:$G,ROW())-INDEX($F:$F,ROW())+1)*INDEX($H:$H,ROW()),0)-1))</formula>
    </cfRule>
    <cfRule type="expression" dxfId="26" priority="982">
      <formula>AND(INDEX($C:$C,ROW())="Marquage &amp; Signalétique",INDEX($F:$F,ROW())&gt;0,INDEX($G:$G,ROW())&gt;0,$AL$7&gt;=INDEX($F:$F,ROW()),$AL$7&lt;=INDEX($G:$G,ROW()))</formula>
    </cfRule>
    <cfRule type="expression" dxfId="27" priority="983">
      <formula>AND(INDEX($C:$C,ROW())="Marquage &amp; Signalétique",INDEX($F:$F,ROW())&gt;0,INDEX($G:$G,ROW())&gt;0,$AL$7&gt;=INDEX($F:$F,ROW()),$AL$7&lt;=(INDEX($F:$F,ROW())+ROUND((INDEX($G:$G,ROW())-INDEX($F:$F,ROW())+1)*INDEX($H:$H,ROW()),0)-1))</formula>
    </cfRule>
    <cfRule type="expression" dxfId="28" priority="984">
      <formula>AND(INDEX($C:$C,ROW())="Espaces verts / Finitions",INDEX($F:$F,ROW())&gt;0,INDEX($G:$G,ROW())&gt;0,$AL$7&gt;=INDEX($F:$F,ROW()),$AL$7&lt;=INDEX($G:$G,ROW()))</formula>
    </cfRule>
    <cfRule type="expression" dxfId="29" priority="985">
      <formula>AND(INDEX($C:$C,ROW())="Espaces verts / Finitions",INDEX($F:$F,ROW())&gt;0,INDEX($G:$G,ROW())&gt;0,$AL$7&gt;=INDEX($F:$F,ROW()),$AL$7&lt;=(INDEX($F:$F,ROW())+ROUND((INDEX($G:$G,ROW())-INDEX($F:$F,ROW())+1)*INDEX($H:$H,ROW()),0)-1))</formula>
    </cfRule>
    <cfRule type="expression" dxfId="30" priority="986">
      <formula>AND(INDEX($C:$C,ROW())="Réception &amp; Réserves",INDEX($F:$F,ROW())&gt;0,INDEX($G:$G,ROW())&gt;0,$AL$7&gt;=INDEX($F:$F,ROW()),$AL$7&lt;=INDEX($G:$G,ROW()))</formula>
    </cfRule>
    <cfRule type="expression" dxfId="31" priority="987">
      <formula>AND(INDEX($C:$C,ROW())="Réception &amp; Réserves",INDEX($F:$F,ROW())&gt;0,INDEX($G:$G,ROW())&gt;0,$AL$7&gt;=INDEX($F:$F,ROW()),$AL$7&lt;=(INDEX($F:$F,ROW())+ROUND((INDEX($G:$G,ROW())-INDEX($F:$F,ROW())+1)*INDEX($H:$H,ROW()),0)-1))</formula>
    </cfRule>
    <cfRule type="expression" dxfId="0" priority="988">
      <formula>AND(INDEX($C:$C,ROW())="Réouverture circulation",INDEX($F:$F,ROW())&gt;0,INDEX($G:$G,ROW())&gt;0,$AL$7&gt;=INDEX($F:$F,ROW()),$AL$7&lt;=INDEX($G:$G,ROW()))</formula>
    </cfRule>
    <cfRule type="expression" dxfId="32" priority="989">
      <formula>AND(INDEX($C:$C,ROW())="Réouverture circulation",INDEX($F:$F,ROW())&gt;0,INDEX($G:$G,ROW())&gt;0,$AL$7&gt;=INDEX($F:$F,ROW()),$AL$7&lt;=(INDEX($F:$F,ROW())+ROUND((INDEX($G:$G,ROW())-INDEX($F:$F,ROW())+1)*INDEX($H:$H,ROW()),0)-1))</formula>
    </cfRule>
  </conditionalFormatting>
  <conditionalFormatting sqref="AM7:AM69">
    <cfRule type="expression" dxfId="0" priority="29">
      <formula>($AM$7=TODAY())</formula>
    </cfRule>
  </conditionalFormatting>
  <conditionalFormatting sqref="AM9:AM69">
    <cfRule type="expression" dxfId="2" priority="990">
      <formula>AND(INDEX($C:$C,ROW())="Études &amp; DICT",INDEX($F:$F,ROW())&gt;0,INDEX($G:$G,ROW())&gt;0,$AM$7&gt;=INDEX($F:$F,ROW()),$AM$7&lt;=INDEX($G:$G,ROW()))</formula>
    </cfRule>
    <cfRule type="expression" dxfId="3" priority="991">
      <formula>AND(INDEX($C:$C,ROW())="Études &amp; DICT",INDEX($F:$F,ROW())&gt;0,INDEX($G:$G,ROW())&gt;0,$AM$7&gt;=INDEX($F:$F,ROW()),$AM$7&lt;=(INDEX($F:$F,ROW())+ROUND((INDEX($G:$G,ROW())-INDEX($F:$F,ROW())+1)*INDEX($H:$H,ROW()),0)-1))</formula>
    </cfRule>
    <cfRule type="expression" dxfId="4" priority="992">
      <formula>AND(INDEX($C:$C,ROW())="Piquetage &amp; Implantation",INDEX($F:$F,ROW())&gt;0,INDEX($G:$G,ROW())&gt;0,$AM$7&gt;=INDEX($F:$F,ROW()),$AM$7&lt;=INDEX($G:$G,ROW()))</formula>
    </cfRule>
    <cfRule type="expression" dxfId="5" priority="993">
      <formula>AND(INDEX($C:$C,ROW())="Piquetage &amp; Implantation",INDEX($F:$F,ROW())&gt;0,INDEX($G:$G,ROW())&gt;0,$AM$7&gt;=INDEX($F:$F,ROW()),$AM$7&lt;=(INDEX($F:$F,ROW())+ROUND((INDEX($G:$G,ROW())-INDEX($F:$F,ROW())+1)*INDEX($H:$H,ROW()),0)-1))</formula>
    </cfRule>
    <cfRule type="expression" dxfId="6" priority="994">
      <formula>AND(INDEX($C:$C,ROW())="Préparation &amp; Signalisation",INDEX($F:$F,ROW())&gt;0,INDEX($G:$G,ROW())&gt;0,$AM$7&gt;=INDEX($F:$F,ROW()),$AM$7&lt;=INDEX($G:$G,ROW()))</formula>
    </cfRule>
    <cfRule type="expression" dxfId="7" priority="995">
      <formula>AND(INDEX($C:$C,ROW())="Préparation &amp; Signalisation",INDEX($F:$F,ROW())&gt;0,INDEX($G:$G,ROW())&gt;0,$AM$7&gt;=INDEX($F:$F,ROW()),$AM$7&lt;=(INDEX($F:$F,ROW())+ROUND((INDEX($G:$G,ROW())-INDEX($F:$F,ROW())+1)*INDEX($H:$H,ROW()),0)-1))</formula>
    </cfRule>
    <cfRule type="expression" dxfId="8" priority="996">
      <formula>AND(INDEX($C:$C,ROW())="Terrassement",INDEX($F:$F,ROW())&gt;0,INDEX($G:$G,ROW())&gt;0,$AM$7&gt;=INDEX($F:$F,ROW()),$AM$7&lt;=INDEX($G:$G,ROW()))</formula>
    </cfRule>
    <cfRule type="expression" dxfId="9" priority="997">
      <formula>AND(INDEX($C:$C,ROW())="Terrassement",INDEX($F:$F,ROW())&gt;0,INDEX($G:$G,ROW())&gt;0,$AM$7&gt;=INDEX($F:$F,ROW()),$AM$7&lt;=(INDEX($F:$F,ROW())+ROUND((INDEX($G:$G,ROW())-INDEX($F:$F,ROW())+1)*INDEX($H:$H,ROW()),0)-1))</formula>
    </cfRule>
    <cfRule type="expression" dxfId="10" priority="998">
      <formula>AND(INDEX($C:$C,ROW())="Réseaux (EU/EP/ER/GAZ)",INDEX($F:$F,ROW())&gt;0,INDEX($G:$G,ROW())&gt;0,$AM$7&gt;=INDEX($F:$F,ROW()),$AM$7&lt;=INDEX($G:$G,ROW()))</formula>
    </cfRule>
    <cfRule type="expression" dxfId="11" priority="999">
      <formula>AND(INDEX($C:$C,ROW())="Réseaux (EU/EP/ER/GAZ)",INDEX($F:$F,ROW())&gt;0,INDEX($G:$G,ROW())&gt;0,$AM$7&gt;=INDEX($F:$F,ROW()),$AM$7&lt;=(INDEX($F:$F,ROW())+ROUND((INDEX($G:$G,ROW())-INDEX($F:$F,ROW())+1)*INDEX($H:$H,ROW()),0)-1))</formula>
    </cfRule>
    <cfRule type="expression" dxfId="12" priority="1000">
      <formula>AND(INDEX($C:$C,ROW())="Regard &amp; Branchement",INDEX($F:$F,ROW())&gt;0,INDEX($G:$G,ROW())&gt;0,$AM$7&gt;=INDEX($F:$F,ROW()),$AM$7&lt;=INDEX($G:$G,ROW()))</formula>
    </cfRule>
    <cfRule type="expression" dxfId="13" priority="1001">
      <formula>AND(INDEX($C:$C,ROW())="Regard &amp; Branchement",INDEX($F:$F,ROW())&gt;0,INDEX($G:$G,ROW())&gt;0,$AM$7&gt;=INDEX($F:$F,ROW()),$AM$7&lt;=(INDEX($F:$F,ROW())+ROUND((INDEX($G:$G,ROW())-INDEX($F:$F,ROW())+1)*INDEX($H:$H,ROW()),0)-1))</formula>
    </cfRule>
    <cfRule type="expression" dxfId="14" priority="1002">
      <formula>AND(INDEX($C:$C,ROW())="Structure (couche de forme)",INDEX($F:$F,ROW())&gt;0,INDEX($G:$G,ROW())&gt;0,$AM$7&gt;=INDEX($F:$F,ROW()),$AM$7&lt;=INDEX($G:$G,ROW()))</formula>
    </cfRule>
    <cfRule type="expression" dxfId="15" priority="1003">
      <formula>AND(INDEX($C:$C,ROW())="Structure (couche de forme)",INDEX($F:$F,ROW())&gt;0,INDEX($G:$G,ROW())&gt;0,$AM$7&gt;=INDEX($F:$F,ROW()),$AM$7&lt;=(INDEX($F:$F,ROW())+ROUND((INDEX($G:$G,ROW())-INDEX($F:$F,ROW())+1)*INDEX($H:$H,ROW()),0)-1))</formula>
    </cfRule>
    <cfRule type="expression" dxfId="16" priority="1004">
      <formula>AND(INDEX($C:$C,ROW())="Fondation/Grave",INDEX($F:$F,ROW())&gt;0,INDEX($G:$G,ROW())&gt;0,$AM$7&gt;=INDEX($F:$F,ROW()),$AM$7&lt;=INDEX($G:$G,ROW()))</formula>
    </cfRule>
    <cfRule type="expression" dxfId="17" priority="1005">
      <formula>AND(INDEX($C:$C,ROW())="Fondation/Grave",INDEX($F:$F,ROW())&gt;0,INDEX($G:$G,ROW())&gt;0,$AM$7&gt;=INDEX($F:$F,ROW()),$AM$7&lt;=(INDEX($F:$F,ROW())+ROUND((INDEX($G:$G,ROW())-INDEX($F:$F,ROW())+1)*INDEX($H:$H,ROW()),0)-1))</formula>
    </cfRule>
    <cfRule type="expression" dxfId="18" priority="1006">
      <formula>AND(INDEX($C:$C,ROW())="Enrobés / Béton",INDEX($F:$F,ROW())&gt;0,INDEX($G:$G,ROW())&gt;0,$AM$7&gt;=INDEX($F:$F,ROW()),$AM$7&lt;=INDEX($G:$G,ROW()))</formula>
    </cfRule>
    <cfRule type="expression" dxfId="19" priority="1007">
      <formula>AND(INDEX($C:$C,ROW())="Enrobés / Béton",INDEX($F:$F,ROW())&gt;0,INDEX($G:$G,ROW())&gt;0,$AM$7&gt;=INDEX($F:$F,ROW()),$AM$7&lt;=(INDEX($F:$F,ROW())+ROUND((INDEX($G:$G,ROW())-INDEX($F:$F,ROW())+1)*INDEX($H:$H,ROW()),0)-1))</formula>
    </cfRule>
    <cfRule type="expression" dxfId="20" priority="1008">
      <formula>AND(INDEX($C:$C,ROW())="Bordures &amp; Trottoirs",INDEX($F:$F,ROW())&gt;0,INDEX($G:$G,ROW())&gt;0,$AM$7&gt;=INDEX($F:$F,ROW()),$AM$7&lt;=INDEX($G:$G,ROW()))</formula>
    </cfRule>
    <cfRule type="expression" dxfId="21" priority="1009">
      <formula>AND(INDEX($C:$C,ROW())="Bordures &amp; Trottoirs",INDEX($F:$F,ROW())&gt;0,INDEX($G:$G,ROW())&gt;0,$AM$7&gt;=INDEX($F:$F,ROW()),$AM$7&lt;=(INDEX($F:$F,ROW())+ROUND((INDEX($G:$G,ROW())-INDEX($F:$F,ROW())+1)*INDEX($H:$H,ROW()),0)-1))</formula>
    </cfRule>
    <cfRule type="expression" dxfId="22" priority="1010">
      <formula>AND(INDEX($C:$C,ROW())="Caniveaux &amp; Avaloirs",INDEX($F:$F,ROW())&gt;0,INDEX($G:$G,ROW())&gt;0,$AM$7&gt;=INDEX($F:$F,ROW()),$AM$7&lt;=INDEX($G:$G,ROW()))</formula>
    </cfRule>
    <cfRule type="expression" dxfId="23" priority="1011">
      <formula>AND(INDEX($C:$C,ROW())="Caniveaux &amp; Avaloirs",INDEX($F:$F,ROW())&gt;0,INDEX($G:$G,ROW())&gt;0,$AM$7&gt;=INDEX($F:$F,ROW()),$AM$7&lt;=(INDEX($F:$F,ROW())+ROUND((INDEX($G:$G,ROW())-INDEX($F:$F,ROW())+1)*INDEX($H:$H,ROW()),0)-1))</formula>
    </cfRule>
    <cfRule type="expression" dxfId="24" priority="1012">
      <formula>AND(INDEX($C:$C,ROW())="Éclairage / Candélabres",INDEX($F:$F,ROW())&gt;0,INDEX($G:$G,ROW())&gt;0,$AM$7&gt;=INDEX($F:$F,ROW()),$AM$7&lt;=INDEX($G:$G,ROW()))</formula>
    </cfRule>
    <cfRule type="expression" dxfId="25" priority="1013">
      <formula>AND(INDEX($C:$C,ROW())="Éclairage / Candélabres",INDEX($F:$F,ROW())&gt;0,INDEX($G:$G,ROW())&gt;0,$AM$7&gt;=INDEX($F:$F,ROW()),$AM$7&lt;=(INDEX($F:$F,ROW())+ROUND((INDEX($G:$G,ROW())-INDEX($F:$F,ROW())+1)*INDEX($H:$H,ROW()),0)-1))</formula>
    </cfRule>
    <cfRule type="expression" dxfId="26" priority="1014">
      <formula>AND(INDEX($C:$C,ROW())="Marquage &amp; Signalétique",INDEX($F:$F,ROW())&gt;0,INDEX($G:$G,ROW())&gt;0,$AM$7&gt;=INDEX($F:$F,ROW()),$AM$7&lt;=INDEX($G:$G,ROW()))</formula>
    </cfRule>
    <cfRule type="expression" dxfId="27" priority="1015">
      <formula>AND(INDEX($C:$C,ROW())="Marquage &amp; Signalétique",INDEX($F:$F,ROW())&gt;0,INDEX($G:$G,ROW())&gt;0,$AM$7&gt;=INDEX($F:$F,ROW()),$AM$7&lt;=(INDEX($F:$F,ROW())+ROUND((INDEX($G:$G,ROW())-INDEX($F:$F,ROW())+1)*INDEX($H:$H,ROW()),0)-1))</formula>
    </cfRule>
    <cfRule type="expression" dxfId="28" priority="1016">
      <formula>AND(INDEX($C:$C,ROW())="Espaces verts / Finitions",INDEX($F:$F,ROW())&gt;0,INDEX($G:$G,ROW())&gt;0,$AM$7&gt;=INDEX($F:$F,ROW()),$AM$7&lt;=INDEX($G:$G,ROW()))</formula>
    </cfRule>
    <cfRule type="expression" dxfId="29" priority="1017">
      <formula>AND(INDEX($C:$C,ROW())="Espaces verts / Finitions",INDEX($F:$F,ROW())&gt;0,INDEX($G:$G,ROW())&gt;0,$AM$7&gt;=INDEX($F:$F,ROW()),$AM$7&lt;=(INDEX($F:$F,ROW())+ROUND((INDEX($G:$G,ROW())-INDEX($F:$F,ROW())+1)*INDEX($H:$H,ROW()),0)-1))</formula>
    </cfRule>
    <cfRule type="expression" dxfId="30" priority="1018">
      <formula>AND(INDEX($C:$C,ROW())="Réception &amp; Réserves",INDEX($F:$F,ROW())&gt;0,INDEX($G:$G,ROW())&gt;0,$AM$7&gt;=INDEX($F:$F,ROW()),$AM$7&lt;=INDEX($G:$G,ROW()))</formula>
    </cfRule>
    <cfRule type="expression" dxfId="31" priority="1019">
      <formula>AND(INDEX($C:$C,ROW())="Réception &amp; Réserves",INDEX($F:$F,ROW())&gt;0,INDEX($G:$G,ROW())&gt;0,$AM$7&gt;=INDEX($F:$F,ROW()),$AM$7&lt;=(INDEX($F:$F,ROW())+ROUND((INDEX($G:$G,ROW())-INDEX($F:$F,ROW())+1)*INDEX($H:$H,ROW()),0)-1))</formula>
    </cfRule>
    <cfRule type="expression" dxfId="0" priority="1020">
      <formula>AND(INDEX($C:$C,ROW())="Réouverture circulation",INDEX($F:$F,ROW())&gt;0,INDEX($G:$G,ROW())&gt;0,$AM$7&gt;=INDEX($F:$F,ROW()),$AM$7&lt;=INDEX($G:$G,ROW()))</formula>
    </cfRule>
    <cfRule type="expression" dxfId="32" priority="1021">
      <formula>AND(INDEX($C:$C,ROW())="Réouverture circulation",INDEX($F:$F,ROW())&gt;0,INDEX($G:$G,ROW())&gt;0,$AM$7&gt;=INDEX($F:$F,ROW()),$AM$7&lt;=(INDEX($F:$F,ROW())+ROUND((INDEX($G:$G,ROW())-INDEX($F:$F,ROW())+1)*INDEX($H:$H,ROW()),0)-1))</formula>
    </cfRule>
  </conditionalFormatting>
  <conditionalFormatting sqref="AN7:AN69">
    <cfRule type="expression" dxfId="0" priority="30">
      <formula>($AN$7=TODAY())</formula>
    </cfRule>
  </conditionalFormatting>
  <conditionalFormatting sqref="AN9:AN69">
    <cfRule type="expression" dxfId="2" priority="1022">
      <formula>AND(INDEX($C:$C,ROW())="Études &amp; DICT",INDEX($F:$F,ROW())&gt;0,INDEX($G:$G,ROW())&gt;0,$AN$7&gt;=INDEX($F:$F,ROW()),$AN$7&lt;=INDEX($G:$G,ROW()))</formula>
    </cfRule>
    <cfRule type="expression" dxfId="3" priority="1023">
      <formula>AND(INDEX($C:$C,ROW())="Études &amp; DICT",INDEX($F:$F,ROW())&gt;0,INDEX($G:$G,ROW())&gt;0,$AN$7&gt;=INDEX($F:$F,ROW()),$AN$7&lt;=(INDEX($F:$F,ROW())+ROUND((INDEX($G:$G,ROW())-INDEX($F:$F,ROW())+1)*INDEX($H:$H,ROW()),0)-1))</formula>
    </cfRule>
    <cfRule type="expression" dxfId="4" priority="1024">
      <formula>AND(INDEX($C:$C,ROW())="Piquetage &amp; Implantation",INDEX($F:$F,ROW())&gt;0,INDEX($G:$G,ROW())&gt;0,$AN$7&gt;=INDEX($F:$F,ROW()),$AN$7&lt;=INDEX($G:$G,ROW()))</formula>
    </cfRule>
    <cfRule type="expression" dxfId="5" priority="1025">
      <formula>AND(INDEX($C:$C,ROW())="Piquetage &amp; Implantation",INDEX($F:$F,ROW())&gt;0,INDEX($G:$G,ROW())&gt;0,$AN$7&gt;=INDEX($F:$F,ROW()),$AN$7&lt;=(INDEX($F:$F,ROW())+ROUND((INDEX($G:$G,ROW())-INDEX($F:$F,ROW())+1)*INDEX($H:$H,ROW()),0)-1))</formula>
    </cfRule>
    <cfRule type="expression" dxfId="6" priority="1026">
      <formula>AND(INDEX($C:$C,ROW())="Préparation &amp; Signalisation",INDEX($F:$F,ROW())&gt;0,INDEX($G:$G,ROW())&gt;0,$AN$7&gt;=INDEX($F:$F,ROW()),$AN$7&lt;=INDEX($G:$G,ROW()))</formula>
    </cfRule>
    <cfRule type="expression" dxfId="7" priority="1027">
      <formula>AND(INDEX($C:$C,ROW())="Préparation &amp; Signalisation",INDEX($F:$F,ROW())&gt;0,INDEX($G:$G,ROW())&gt;0,$AN$7&gt;=INDEX($F:$F,ROW()),$AN$7&lt;=(INDEX($F:$F,ROW())+ROUND((INDEX($G:$G,ROW())-INDEX($F:$F,ROW())+1)*INDEX($H:$H,ROW()),0)-1))</formula>
    </cfRule>
    <cfRule type="expression" dxfId="8" priority="1028">
      <formula>AND(INDEX($C:$C,ROW())="Terrassement",INDEX($F:$F,ROW())&gt;0,INDEX($G:$G,ROW())&gt;0,$AN$7&gt;=INDEX($F:$F,ROW()),$AN$7&lt;=INDEX($G:$G,ROW()))</formula>
    </cfRule>
    <cfRule type="expression" dxfId="9" priority="1029">
      <formula>AND(INDEX($C:$C,ROW())="Terrassement",INDEX($F:$F,ROW())&gt;0,INDEX($G:$G,ROW())&gt;0,$AN$7&gt;=INDEX($F:$F,ROW()),$AN$7&lt;=(INDEX($F:$F,ROW())+ROUND((INDEX($G:$G,ROW())-INDEX($F:$F,ROW())+1)*INDEX($H:$H,ROW()),0)-1))</formula>
    </cfRule>
    <cfRule type="expression" dxfId="10" priority="1030">
      <formula>AND(INDEX($C:$C,ROW())="Réseaux (EU/EP/ER/GAZ)",INDEX($F:$F,ROW())&gt;0,INDEX($G:$G,ROW())&gt;0,$AN$7&gt;=INDEX($F:$F,ROW()),$AN$7&lt;=INDEX($G:$G,ROW()))</formula>
    </cfRule>
    <cfRule type="expression" dxfId="11" priority="1031">
      <formula>AND(INDEX($C:$C,ROW())="Réseaux (EU/EP/ER/GAZ)",INDEX($F:$F,ROW())&gt;0,INDEX($G:$G,ROW())&gt;0,$AN$7&gt;=INDEX($F:$F,ROW()),$AN$7&lt;=(INDEX($F:$F,ROW())+ROUND((INDEX($G:$G,ROW())-INDEX($F:$F,ROW())+1)*INDEX($H:$H,ROW()),0)-1))</formula>
    </cfRule>
    <cfRule type="expression" dxfId="12" priority="1032">
      <formula>AND(INDEX($C:$C,ROW())="Regard &amp; Branchement",INDEX($F:$F,ROW())&gt;0,INDEX($G:$G,ROW())&gt;0,$AN$7&gt;=INDEX($F:$F,ROW()),$AN$7&lt;=INDEX($G:$G,ROW()))</formula>
    </cfRule>
    <cfRule type="expression" dxfId="13" priority="1033">
      <formula>AND(INDEX($C:$C,ROW())="Regard &amp; Branchement",INDEX($F:$F,ROW())&gt;0,INDEX($G:$G,ROW())&gt;0,$AN$7&gt;=INDEX($F:$F,ROW()),$AN$7&lt;=(INDEX($F:$F,ROW())+ROUND((INDEX($G:$G,ROW())-INDEX($F:$F,ROW())+1)*INDEX($H:$H,ROW()),0)-1))</formula>
    </cfRule>
    <cfRule type="expression" dxfId="14" priority="1034">
      <formula>AND(INDEX($C:$C,ROW())="Structure (couche de forme)",INDEX($F:$F,ROW())&gt;0,INDEX($G:$G,ROW())&gt;0,$AN$7&gt;=INDEX($F:$F,ROW()),$AN$7&lt;=INDEX($G:$G,ROW()))</formula>
    </cfRule>
    <cfRule type="expression" dxfId="15" priority="1035">
      <formula>AND(INDEX($C:$C,ROW())="Structure (couche de forme)",INDEX($F:$F,ROW())&gt;0,INDEX($G:$G,ROW())&gt;0,$AN$7&gt;=INDEX($F:$F,ROW()),$AN$7&lt;=(INDEX($F:$F,ROW())+ROUND((INDEX($G:$G,ROW())-INDEX($F:$F,ROW())+1)*INDEX($H:$H,ROW()),0)-1))</formula>
    </cfRule>
    <cfRule type="expression" dxfId="16" priority="1036">
      <formula>AND(INDEX($C:$C,ROW())="Fondation/Grave",INDEX($F:$F,ROW())&gt;0,INDEX($G:$G,ROW())&gt;0,$AN$7&gt;=INDEX($F:$F,ROW()),$AN$7&lt;=INDEX($G:$G,ROW()))</formula>
    </cfRule>
    <cfRule type="expression" dxfId="17" priority="1037">
      <formula>AND(INDEX($C:$C,ROW())="Fondation/Grave",INDEX($F:$F,ROW())&gt;0,INDEX($G:$G,ROW())&gt;0,$AN$7&gt;=INDEX($F:$F,ROW()),$AN$7&lt;=(INDEX($F:$F,ROW())+ROUND((INDEX($G:$G,ROW())-INDEX($F:$F,ROW())+1)*INDEX($H:$H,ROW()),0)-1))</formula>
    </cfRule>
    <cfRule type="expression" dxfId="18" priority="1038">
      <formula>AND(INDEX($C:$C,ROW())="Enrobés / Béton",INDEX($F:$F,ROW())&gt;0,INDEX($G:$G,ROW())&gt;0,$AN$7&gt;=INDEX($F:$F,ROW()),$AN$7&lt;=INDEX($G:$G,ROW()))</formula>
    </cfRule>
    <cfRule type="expression" dxfId="19" priority="1039">
      <formula>AND(INDEX($C:$C,ROW())="Enrobés / Béton",INDEX($F:$F,ROW())&gt;0,INDEX($G:$G,ROW())&gt;0,$AN$7&gt;=INDEX($F:$F,ROW()),$AN$7&lt;=(INDEX($F:$F,ROW())+ROUND((INDEX($G:$G,ROW())-INDEX($F:$F,ROW())+1)*INDEX($H:$H,ROW()),0)-1))</formula>
    </cfRule>
    <cfRule type="expression" dxfId="20" priority="1040">
      <formula>AND(INDEX($C:$C,ROW())="Bordures &amp; Trottoirs",INDEX($F:$F,ROW())&gt;0,INDEX($G:$G,ROW())&gt;0,$AN$7&gt;=INDEX($F:$F,ROW()),$AN$7&lt;=INDEX($G:$G,ROW()))</formula>
    </cfRule>
    <cfRule type="expression" dxfId="21" priority="1041">
      <formula>AND(INDEX($C:$C,ROW())="Bordures &amp; Trottoirs",INDEX($F:$F,ROW())&gt;0,INDEX($G:$G,ROW())&gt;0,$AN$7&gt;=INDEX($F:$F,ROW()),$AN$7&lt;=(INDEX($F:$F,ROW())+ROUND((INDEX($G:$G,ROW())-INDEX($F:$F,ROW())+1)*INDEX($H:$H,ROW()),0)-1))</formula>
    </cfRule>
    <cfRule type="expression" dxfId="22" priority="1042">
      <formula>AND(INDEX($C:$C,ROW())="Caniveaux &amp; Avaloirs",INDEX($F:$F,ROW())&gt;0,INDEX($G:$G,ROW())&gt;0,$AN$7&gt;=INDEX($F:$F,ROW()),$AN$7&lt;=INDEX($G:$G,ROW()))</formula>
    </cfRule>
    <cfRule type="expression" dxfId="23" priority="1043">
      <formula>AND(INDEX($C:$C,ROW())="Caniveaux &amp; Avaloirs",INDEX($F:$F,ROW())&gt;0,INDEX($G:$G,ROW())&gt;0,$AN$7&gt;=INDEX($F:$F,ROW()),$AN$7&lt;=(INDEX($F:$F,ROW())+ROUND((INDEX($G:$G,ROW())-INDEX($F:$F,ROW())+1)*INDEX($H:$H,ROW()),0)-1))</formula>
    </cfRule>
    <cfRule type="expression" dxfId="24" priority="1044">
      <formula>AND(INDEX($C:$C,ROW())="Éclairage / Candélabres",INDEX($F:$F,ROW())&gt;0,INDEX($G:$G,ROW())&gt;0,$AN$7&gt;=INDEX($F:$F,ROW()),$AN$7&lt;=INDEX($G:$G,ROW()))</formula>
    </cfRule>
    <cfRule type="expression" dxfId="25" priority="1045">
      <formula>AND(INDEX($C:$C,ROW())="Éclairage / Candélabres",INDEX($F:$F,ROW())&gt;0,INDEX($G:$G,ROW())&gt;0,$AN$7&gt;=INDEX($F:$F,ROW()),$AN$7&lt;=(INDEX($F:$F,ROW())+ROUND((INDEX($G:$G,ROW())-INDEX($F:$F,ROW())+1)*INDEX($H:$H,ROW()),0)-1))</formula>
    </cfRule>
    <cfRule type="expression" dxfId="26" priority="1046">
      <formula>AND(INDEX($C:$C,ROW())="Marquage &amp; Signalétique",INDEX($F:$F,ROW())&gt;0,INDEX($G:$G,ROW())&gt;0,$AN$7&gt;=INDEX($F:$F,ROW()),$AN$7&lt;=INDEX($G:$G,ROW()))</formula>
    </cfRule>
    <cfRule type="expression" dxfId="27" priority="1047">
      <formula>AND(INDEX($C:$C,ROW())="Marquage &amp; Signalétique",INDEX($F:$F,ROW())&gt;0,INDEX($G:$G,ROW())&gt;0,$AN$7&gt;=INDEX($F:$F,ROW()),$AN$7&lt;=(INDEX($F:$F,ROW())+ROUND((INDEX($G:$G,ROW())-INDEX($F:$F,ROW())+1)*INDEX($H:$H,ROW()),0)-1))</formula>
    </cfRule>
    <cfRule type="expression" dxfId="28" priority="1048">
      <formula>AND(INDEX($C:$C,ROW())="Espaces verts / Finitions",INDEX($F:$F,ROW())&gt;0,INDEX($G:$G,ROW())&gt;0,$AN$7&gt;=INDEX($F:$F,ROW()),$AN$7&lt;=INDEX($G:$G,ROW()))</formula>
    </cfRule>
    <cfRule type="expression" dxfId="29" priority="1049">
      <formula>AND(INDEX($C:$C,ROW())="Espaces verts / Finitions",INDEX($F:$F,ROW())&gt;0,INDEX($G:$G,ROW())&gt;0,$AN$7&gt;=INDEX($F:$F,ROW()),$AN$7&lt;=(INDEX($F:$F,ROW())+ROUND((INDEX($G:$G,ROW())-INDEX($F:$F,ROW())+1)*INDEX($H:$H,ROW()),0)-1))</formula>
    </cfRule>
    <cfRule type="expression" dxfId="30" priority="1050">
      <formula>AND(INDEX($C:$C,ROW())="Réception &amp; Réserves",INDEX($F:$F,ROW())&gt;0,INDEX($G:$G,ROW())&gt;0,$AN$7&gt;=INDEX($F:$F,ROW()),$AN$7&lt;=INDEX($G:$G,ROW()))</formula>
    </cfRule>
    <cfRule type="expression" dxfId="31" priority="1051">
      <formula>AND(INDEX($C:$C,ROW())="Réception &amp; Réserves",INDEX($F:$F,ROW())&gt;0,INDEX($G:$G,ROW())&gt;0,$AN$7&gt;=INDEX($F:$F,ROW()),$AN$7&lt;=(INDEX($F:$F,ROW())+ROUND((INDEX($G:$G,ROW())-INDEX($F:$F,ROW())+1)*INDEX($H:$H,ROW()),0)-1))</formula>
    </cfRule>
    <cfRule type="expression" dxfId="0" priority="1052">
      <formula>AND(INDEX($C:$C,ROW())="Réouverture circulation",INDEX($F:$F,ROW())&gt;0,INDEX($G:$G,ROW())&gt;0,$AN$7&gt;=INDEX($F:$F,ROW()),$AN$7&lt;=INDEX($G:$G,ROW()))</formula>
    </cfRule>
    <cfRule type="expression" dxfId="32" priority="1053">
      <formula>AND(INDEX($C:$C,ROW())="Réouverture circulation",INDEX($F:$F,ROW())&gt;0,INDEX($G:$G,ROW())&gt;0,$AN$7&gt;=INDEX($F:$F,ROW()),$AN$7&lt;=(INDEX($F:$F,ROW())+ROUND((INDEX($G:$G,ROW())-INDEX($F:$F,ROW())+1)*INDEX($H:$H,ROW()),0)-1))</formula>
    </cfRule>
  </conditionalFormatting>
  <conditionalFormatting sqref="AO7:AO69">
    <cfRule type="expression" dxfId="0" priority="31">
      <formula>($AO$7=TODAY())</formula>
    </cfRule>
  </conditionalFormatting>
  <conditionalFormatting sqref="AO9:AO69">
    <cfRule type="expression" dxfId="2" priority="1054">
      <formula>AND(INDEX($C:$C,ROW())="Études &amp; DICT",INDEX($F:$F,ROW())&gt;0,INDEX($G:$G,ROW())&gt;0,$AO$7&gt;=INDEX($F:$F,ROW()),$AO$7&lt;=INDEX($G:$G,ROW()))</formula>
    </cfRule>
    <cfRule type="expression" dxfId="3" priority="1055">
      <formula>AND(INDEX($C:$C,ROW())="Études &amp; DICT",INDEX($F:$F,ROW())&gt;0,INDEX($G:$G,ROW())&gt;0,$AO$7&gt;=INDEX($F:$F,ROW()),$AO$7&lt;=(INDEX($F:$F,ROW())+ROUND((INDEX($G:$G,ROW())-INDEX($F:$F,ROW())+1)*INDEX($H:$H,ROW()),0)-1))</formula>
    </cfRule>
    <cfRule type="expression" dxfId="4" priority="1056">
      <formula>AND(INDEX($C:$C,ROW())="Piquetage &amp; Implantation",INDEX($F:$F,ROW())&gt;0,INDEX($G:$G,ROW())&gt;0,$AO$7&gt;=INDEX($F:$F,ROW()),$AO$7&lt;=INDEX($G:$G,ROW()))</formula>
    </cfRule>
    <cfRule type="expression" dxfId="5" priority="1057">
      <formula>AND(INDEX($C:$C,ROW())="Piquetage &amp; Implantation",INDEX($F:$F,ROW())&gt;0,INDEX($G:$G,ROW())&gt;0,$AO$7&gt;=INDEX($F:$F,ROW()),$AO$7&lt;=(INDEX($F:$F,ROW())+ROUND((INDEX($G:$G,ROW())-INDEX($F:$F,ROW())+1)*INDEX($H:$H,ROW()),0)-1))</formula>
    </cfRule>
    <cfRule type="expression" dxfId="6" priority="1058">
      <formula>AND(INDEX($C:$C,ROW())="Préparation &amp; Signalisation",INDEX($F:$F,ROW())&gt;0,INDEX($G:$G,ROW())&gt;0,$AO$7&gt;=INDEX($F:$F,ROW()),$AO$7&lt;=INDEX($G:$G,ROW()))</formula>
    </cfRule>
    <cfRule type="expression" dxfId="7" priority="1059">
      <formula>AND(INDEX($C:$C,ROW())="Préparation &amp; Signalisation",INDEX($F:$F,ROW())&gt;0,INDEX($G:$G,ROW())&gt;0,$AO$7&gt;=INDEX($F:$F,ROW()),$AO$7&lt;=(INDEX($F:$F,ROW())+ROUND((INDEX($G:$G,ROW())-INDEX($F:$F,ROW())+1)*INDEX($H:$H,ROW()),0)-1))</formula>
    </cfRule>
    <cfRule type="expression" dxfId="8" priority="1060">
      <formula>AND(INDEX($C:$C,ROW())="Terrassement",INDEX($F:$F,ROW())&gt;0,INDEX($G:$G,ROW())&gt;0,$AO$7&gt;=INDEX($F:$F,ROW()),$AO$7&lt;=INDEX($G:$G,ROW()))</formula>
    </cfRule>
    <cfRule type="expression" dxfId="9" priority="1061">
      <formula>AND(INDEX($C:$C,ROW())="Terrassement",INDEX($F:$F,ROW())&gt;0,INDEX($G:$G,ROW())&gt;0,$AO$7&gt;=INDEX($F:$F,ROW()),$AO$7&lt;=(INDEX($F:$F,ROW())+ROUND((INDEX($G:$G,ROW())-INDEX($F:$F,ROW())+1)*INDEX($H:$H,ROW()),0)-1))</formula>
    </cfRule>
    <cfRule type="expression" dxfId="10" priority="1062">
      <formula>AND(INDEX($C:$C,ROW())="Réseaux (EU/EP/ER/GAZ)",INDEX($F:$F,ROW())&gt;0,INDEX($G:$G,ROW())&gt;0,$AO$7&gt;=INDEX($F:$F,ROW()),$AO$7&lt;=INDEX($G:$G,ROW()))</formula>
    </cfRule>
    <cfRule type="expression" dxfId="11" priority="1063">
      <formula>AND(INDEX($C:$C,ROW())="Réseaux (EU/EP/ER/GAZ)",INDEX($F:$F,ROW())&gt;0,INDEX($G:$G,ROW())&gt;0,$AO$7&gt;=INDEX($F:$F,ROW()),$AO$7&lt;=(INDEX($F:$F,ROW())+ROUND((INDEX($G:$G,ROW())-INDEX($F:$F,ROW())+1)*INDEX($H:$H,ROW()),0)-1))</formula>
    </cfRule>
    <cfRule type="expression" dxfId="12" priority="1064">
      <formula>AND(INDEX($C:$C,ROW())="Regard &amp; Branchement",INDEX($F:$F,ROW())&gt;0,INDEX($G:$G,ROW())&gt;0,$AO$7&gt;=INDEX($F:$F,ROW()),$AO$7&lt;=INDEX($G:$G,ROW()))</formula>
    </cfRule>
    <cfRule type="expression" dxfId="13" priority="1065">
      <formula>AND(INDEX($C:$C,ROW())="Regard &amp; Branchement",INDEX($F:$F,ROW())&gt;0,INDEX($G:$G,ROW())&gt;0,$AO$7&gt;=INDEX($F:$F,ROW()),$AO$7&lt;=(INDEX($F:$F,ROW())+ROUND((INDEX($G:$G,ROW())-INDEX($F:$F,ROW())+1)*INDEX($H:$H,ROW()),0)-1))</formula>
    </cfRule>
    <cfRule type="expression" dxfId="14" priority="1066">
      <formula>AND(INDEX($C:$C,ROW())="Structure (couche de forme)",INDEX($F:$F,ROW())&gt;0,INDEX($G:$G,ROW())&gt;0,$AO$7&gt;=INDEX($F:$F,ROW()),$AO$7&lt;=INDEX($G:$G,ROW()))</formula>
    </cfRule>
    <cfRule type="expression" dxfId="15" priority="1067">
      <formula>AND(INDEX($C:$C,ROW())="Structure (couche de forme)",INDEX($F:$F,ROW())&gt;0,INDEX($G:$G,ROW())&gt;0,$AO$7&gt;=INDEX($F:$F,ROW()),$AO$7&lt;=(INDEX($F:$F,ROW())+ROUND((INDEX($G:$G,ROW())-INDEX($F:$F,ROW())+1)*INDEX($H:$H,ROW()),0)-1))</formula>
    </cfRule>
    <cfRule type="expression" dxfId="16" priority="1068">
      <formula>AND(INDEX($C:$C,ROW())="Fondation/Grave",INDEX($F:$F,ROW())&gt;0,INDEX($G:$G,ROW())&gt;0,$AO$7&gt;=INDEX($F:$F,ROW()),$AO$7&lt;=INDEX($G:$G,ROW()))</formula>
    </cfRule>
    <cfRule type="expression" dxfId="17" priority="1069">
      <formula>AND(INDEX($C:$C,ROW())="Fondation/Grave",INDEX($F:$F,ROW())&gt;0,INDEX($G:$G,ROW())&gt;0,$AO$7&gt;=INDEX($F:$F,ROW()),$AO$7&lt;=(INDEX($F:$F,ROW())+ROUND((INDEX($G:$G,ROW())-INDEX($F:$F,ROW())+1)*INDEX($H:$H,ROW()),0)-1))</formula>
    </cfRule>
    <cfRule type="expression" dxfId="18" priority="1070">
      <formula>AND(INDEX($C:$C,ROW())="Enrobés / Béton",INDEX($F:$F,ROW())&gt;0,INDEX($G:$G,ROW())&gt;0,$AO$7&gt;=INDEX($F:$F,ROW()),$AO$7&lt;=INDEX($G:$G,ROW()))</formula>
    </cfRule>
    <cfRule type="expression" dxfId="19" priority="1071">
      <formula>AND(INDEX($C:$C,ROW())="Enrobés / Béton",INDEX($F:$F,ROW())&gt;0,INDEX($G:$G,ROW())&gt;0,$AO$7&gt;=INDEX($F:$F,ROW()),$AO$7&lt;=(INDEX($F:$F,ROW())+ROUND((INDEX($G:$G,ROW())-INDEX($F:$F,ROW())+1)*INDEX($H:$H,ROW()),0)-1))</formula>
    </cfRule>
    <cfRule type="expression" dxfId="20" priority="1072">
      <formula>AND(INDEX($C:$C,ROW())="Bordures &amp; Trottoirs",INDEX($F:$F,ROW())&gt;0,INDEX($G:$G,ROW())&gt;0,$AO$7&gt;=INDEX($F:$F,ROW()),$AO$7&lt;=INDEX($G:$G,ROW()))</formula>
    </cfRule>
    <cfRule type="expression" dxfId="21" priority="1073">
      <formula>AND(INDEX($C:$C,ROW())="Bordures &amp; Trottoirs",INDEX($F:$F,ROW())&gt;0,INDEX($G:$G,ROW())&gt;0,$AO$7&gt;=INDEX($F:$F,ROW()),$AO$7&lt;=(INDEX($F:$F,ROW())+ROUND((INDEX($G:$G,ROW())-INDEX($F:$F,ROW())+1)*INDEX($H:$H,ROW()),0)-1))</formula>
    </cfRule>
    <cfRule type="expression" dxfId="22" priority="1074">
      <formula>AND(INDEX($C:$C,ROW())="Caniveaux &amp; Avaloirs",INDEX($F:$F,ROW())&gt;0,INDEX($G:$G,ROW())&gt;0,$AO$7&gt;=INDEX($F:$F,ROW()),$AO$7&lt;=INDEX($G:$G,ROW()))</formula>
    </cfRule>
    <cfRule type="expression" dxfId="23" priority="1075">
      <formula>AND(INDEX($C:$C,ROW())="Caniveaux &amp; Avaloirs",INDEX($F:$F,ROW())&gt;0,INDEX($G:$G,ROW())&gt;0,$AO$7&gt;=INDEX($F:$F,ROW()),$AO$7&lt;=(INDEX($F:$F,ROW())+ROUND((INDEX($G:$G,ROW())-INDEX($F:$F,ROW())+1)*INDEX($H:$H,ROW()),0)-1))</formula>
    </cfRule>
    <cfRule type="expression" dxfId="24" priority="1076">
      <formula>AND(INDEX($C:$C,ROW())="Éclairage / Candélabres",INDEX($F:$F,ROW())&gt;0,INDEX($G:$G,ROW())&gt;0,$AO$7&gt;=INDEX($F:$F,ROW()),$AO$7&lt;=INDEX($G:$G,ROW()))</formula>
    </cfRule>
    <cfRule type="expression" dxfId="25" priority="1077">
      <formula>AND(INDEX($C:$C,ROW())="Éclairage / Candélabres",INDEX($F:$F,ROW())&gt;0,INDEX($G:$G,ROW())&gt;0,$AO$7&gt;=INDEX($F:$F,ROW()),$AO$7&lt;=(INDEX($F:$F,ROW())+ROUND((INDEX($G:$G,ROW())-INDEX($F:$F,ROW())+1)*INDEX($H:$H,ROW()),0)-1))</formula>
    </cfRule>
    <cfRule type="expression" dxfId="26" priority="1078">
      <formula>AND(INDEX($C:$C,ROW())="Marquage &amp; Signalétique",INDEX($F:$F,ROW())&gt;0,INDEX($G:$G,ROW())&gt;0,$AO$7&gt;=INDEX($F:$F,ROW()),$AO$7&lt;=INDEX($G:$G,ROW()))</formula>
    </cfRule>
    <cfRule type="expression" dxfId="27" priority="1079">
      <formula>AND(INDEX($C:$C,ROW())="Marquage &amp; Signalétique",INDEX($F:$F,ROW())&gt;0,INDEX($G:$G,ROW())&gt;0,$AO$7&gt;=INDEX($F:$F,ROW()),$AO$7&lt;=(INDEX($F:$F,ROW())+ROUND((INDEX($G:$G,ROW())-INDEX($F:$F,ROW())+1)*INDEX($H:$H,ROW()),0)-1))</formula>
    </cfRule>
    <cfRule type="expression" dxfId="28" priority="1080">
      <formula>AND(INDEX($C:$C,ROW())="Espaces verts / Finitions",INDEX($F:$F,ROW())&gt;0,INDEX($G:$G,ROW())&gt;0,$AO$7&gt;=INDEX($F:$F,ROW()),$AO$7&lt;=INDEX($G:$G,ROW()))</formula>
    </cfRule>
    <cfRule type="expression" dxfId="29" priority="1081">
      <formula>AND(INDEX($C:$C,ROW())="Espaces verts / Finitions",INDEX($F:$F,ROW())&gt;0,INDEX($G:$G,ROW())&gt;0,$AO$7&gt;=INDEX($F:$F,ROW()),$AO$7&lt;=(INDEX($F:$F,ROW())+ROUND((INDEX($G:$G,ROW())-INDEX($F:$F,ROW())+1)*INDEX($H:$H,ROW()),0)-1))</formula>
    </cfRule>
    <cfRule type="expression" dxfId="30" priority="1082">
      <formula>AND(INDEX($C:$C,ROW())="Réception &amp; Réserves",INDEX($F:$F,ROW())&gt;0,INDEX($G:$G,ROW())&gt;0,$AO$7&gt;=INDEX($F:$F,ROW()),$AO$7&lt;=INDEX($G:$G,ROW()))</formula>
    </cfRule>
    <cfRule type="expression" dxfId="31" priority="1083">
      <formula>AND(INDEX($C:$C,ROW())="Réception &amp; Réserves",INDEX($F:$F,ROW())&gt;0,INDEX($G:$G,ROW())&gt;0,$AO$7&gt;=INDEX($F:$F,ROW()),$AO$7&lt;=(INDEX($F:$F,ROW())+ROUND((INDEX($G:$G,ROW())-INDEX($F:$F,ROW())+1)*INDEX($H:$H,ROW()),0)-1))</formula>
    </cfRule>
    <cfRule type="expression" dxfId="0" priority="1084">
      <formula>AND(INDEX($C:$C,ROW())="Réouverture circulation",INDEX($F:$F,ROW())&gt;0,INDEX($G:$G,ROW())&gt;0,$AO$7&gt;=INDEX($F:$F,ROW()),$AO$7&lt;=INDEX($G:$G,ROW()))</formula>
    </cfRule>
    <cfRule type="expression" dxfId="32" priority="1085">
      <formula>AND(INDEX($C:$C,ROW())="Réouverture circulation",INDEX($F:$F,ROW())&gt;0,INDEX($G:$G,ROW())&gt;0,$AO$7&gt;=INDEX($F:$F,ROW()),$AO$7&lt;=(INDEX($F:$F,ROW())+ROUND((INDEX($G:$G,ROW())-INDEX($F:$F,ROW())+1)*INDEX($H:$H,ROW()),0)-1))</formula>
    </cfRule>
  </conditionalFormatting>
  <conditionalFormatting sqref="AP7:AP69">
    <cfRule type="expression" dxfId="0" priority="32">
      <formula>($AP$7=TODAY())</formula>
    </cfRule>
  </conditionalFormatting>
  <conditionalFormatting sqref="AP9:AP69">
    <cfRule type="expression" dxfId="2" priority="1086">
      <formula>AND(INDEX($C:$C,ROW())="Études &amp; DICT",INDEX($F:$F,ROW())&gt;0,INDEX($G:$G,ROW())&gt;0,$AP$7&gt;=INDEX($F:$F,ROW()),$AP$7&lt;=INDEX($G:$G,ROW()))</formula>
    </cfRule>
    <cfRule type="expression" dxfId="3" priority="1087">
      <formula>AND(INDEX($C:$C,ROW())="Études &amp; DICT",INDEX($F:$F,ROW())&gt;0,INDEX($G:$G,ROW())&gt;0,$AP$7&gt;=INDEX($F:$F,ROW()),$AP$7&lt;=(INDEX($F:$F,ROW())+ROUND((INDEX($G:$G,ROW())-INDEX($F:$F,ROW())+1)*INDEX($H:$H,ROW()),0)-1))</formula>
    </cfRule>
    <cfRule type="expression" dxfId="4" priority="1088">
      <formula>AND(INDEX($C:$C,ROW())="Piquetage &amp; Implantation",INDEX($F:$F,ROW())&gt;0,INDEX($G:$G,ROW())&gt;0,$AP$7&gt;=INDEX($F:$F,ROW()),$AP$7&lt;=INDEX($G:$G,ROW()))</formula>
    </cfRule>
    <cfRule type="expression" dxfId="5" priority="1089">
      <formula>AND(INDEX($C:$C,ROW())="Piquetage &amp; Implantation",INDEX($F:$F,ROW())&gt;0,INDEX($G:$G,ROW())&gt;0,$AP$7&gt;=INDEX($F:$F,ROW()),$AP$7&lt;=(INDEX($F:$F,ROW())+ROUND((INDEX($G:$G,ROW())-INDEX($F:$F,ROW())+1)*INDEX($H:$H,ROW()),0)-1))</formula>
    </cfRule>
    <cfRule type="expression" dxfId="6" priority="1090">
      <formula>AND(INDEX($C:$C,ROW())="Préparation &amp; Signalisation",INDEX($F:$F,ROW())&gt;0,INDEX($G:$G,ROW())&gt;0,$AP$7&gt;=INDEX($F:$F,ROW()),$AP$7&lt;=INDEX($G:$G,ROW()))</formula>
    </cfRule>
    <cfRule type="expression" dxfId="7" priority="1091">
      <formula>AND(INDEX($C:$C,ROW())="Préparation &amp; Signalisation",INDEX($F:$F,ROW())&gt;0,INDEX($G:$G,ROW())&gt;0,$AP$7&gt;=INDEX($F:$F,ROW()),$AP$7&lt;=(INDEX($F:$F,ROW())+ROUND((INDEX($G:$G,ROW())-INDEX($F:$F,ROW())+1)*INDEX($H:$H,ROW()),0)-1))</formula>
    </cfRule>
    <cfRule type="expression" dxfId="8" priority="1092">
      <formula>AND(INDEX($C:$C,ROW())="Terrassement",INDEX($F:$F,ROW())&gt;0,INDEX($G:$G,ROW())&gt;0,$AP$7&gt;=INDEX($F:$F,ROW()),$AP$7&lt;=INDEX($G:$G,ROW()))</formula>
    </cfRule>
    <cfRule type="expression" dxfId="9" priority="1093">
      <formula>AND(INDEX($C:$C,ROW())="Terrassement",INDEX($F:$F,ROW())&gt;0,INDEX($G:$G,ROW())&gt;0,$AP$7&gt;=INDEX($F:$F,ROW()),$AP$7&lt;=(INDEX($F:$F,ROW())+ROUND((INDEX($G:$G,ROW())-INDEX($F:$F,ROW())+1)*INDEX($H:$H,ROW()),0)-1))</formula>
    </cfRule>
    <cfRule type="expression" dxfId="10" priority="1094">
      <formula>AND(INDEX($C:$C,ROW())="Réseaux (EU/EP/ER/GAZ)",INDEX($F:$F,ROW())&gt;0,INDEX($G:$G,ROW())&gt;0,$AP$7&gt;=INDEX($F:$F,ROW()),$AP$7&lt;=INDEX($G:$G,ROW()))</formula>
    </cfRule>
    <cfRule type="expression" dxfId="11" priority="1095">
      <formula>AND(INDEX($C:$C,ROW())="Réseaux (EU/EP/ER/GAZ)",INDEX($F:$F,ROW())&gt;0,INDEX($G:$G,ROW())&gt;0,$AP$7&gt;=INDEX($F:$F,ROW()),$AP$7&lt;=(INDEX($F:$F,ROW())+ROUND((INDEX($G:$G,ROW())-INDEX($F:$F,ROW())+1)*INDEX($H:$H,ROW()),0)-1))</formula>
    </cfRule>
    <cfRule type="expression" dxfId="12" priority="1096">
      <formula>AND(INDEX($C:$C,ROW())="Regard &amp; Branchement",INDEX($F:$F,ROW())&gt;0,INDEX($G:$G,ROW())&gt;0,$AP$7&gt;=INDEX($F:$F,ROW()),$AP$7&lt;=INDEX($G:$G,ROW()))</formula>
    </cfRule>
    <cfRule type="expression" dxfId="13" priority="1097">
      <formula>AND(INDEX($C:$C,ROW())="Regard &amp; Branchement",INDEX($F:$F,ROW())&gt;0,INDEX($G:$G,ROW())&gt;0,$AP$7&gt;=INDEX($F:$F,ROW()),$AP$7&lt;=(INDEX($F:$F,ROW())+ROUND((INDEX($G:$G,ROW())-INDEX($F:$F,ROW())+1)*INDEX($H:$H,ROW()),0)-1))</formula>
    </cfRule>
    <cfRule type="expression" dxfId="14" priority="1098">
      <formula>AND(INDEX($C:$C,ROW())="Structure (couche de forme)",INDEX($F:$F,ROW())&gt;0,INDEX($G:$G,ROW())&gt;0,$AP$7&gt;=INDEX($F:$F,ROW()),$AP$7&lt;=INDEX($G:$G,ROW()))</formula>
    </cfRule>
    <cfRule type="expression" dxfId="15" priority="1099">
      <formula>AND(INDEX($C:$C,ROW())="Structure (couche de forme)",INDEX($F:$F,ROW())&gt;0,INDEX($G:$G,ROW())&gt;0,$AP$7&gt;=INDEX($F:$F,ROW()),$AP$7&lt;=(INDEX($F:$F,ROW())+ROUND((INDEX($G:$G,ROW())-INDEX($F:$F,ROW())+1)*INDEX($H:$H,ROW()),0)-1))</formula>
    </cfRule>
    <cfRule type="expression" dxfId="16" priority="1100">
      <formula>AND(INDEX($C:$C,ROW())="Fondation/Grave",INDEX($F:$F,ROW())&gt;0,INDEX($G:$G,ROW())&gt;0,$AP$7&gt;=INDEX($F:$F,ROW()),$AP$7&lt;=INDEX($G:$G,ROW()))</formula>
    </cfRule>
    <cfRule type="expression" dxfId="17" priority="1101">
      <formula>AND(INDEX($C:$C,ROW())="Fondation/Grave",INDEX($F:$F,ROW())&gt;0,INDEX($G:$G,ROW())&gt;0,$AP$7&gt;=INDEX($F:$F,ROW()),$AP$7&lt;=(INDEX($F:$F,ROW())+ROUND((INDEX($G:$G,ROW())-INDEX($F:$F,ROW())+1)*INDEX($H:$H,ROW()),0)-1))</formula>
    </cfRule>
    <cfRule type="expression" dxfId="18" priority="1102">
      <formula>AND(INDEX($C:$C,ROW())="Enrobés / Béton",INDEX($F:$F,ROW())&gt;0,INDEX($G:$G,ROW())&gt;0,$AP$7&gt;=INDEX($F:$F,ROW()),$AP$7&lt;=INDEX($G:$G,ROW()))</formula>
    </cfRule>
    <cfRule type="expression" dxfId="19" priority="1103">
      <formula>AND(INDEX($C:$C,ROW())="Enrobés / Béton",INDEX($F:$F,ROW())&gt;0,INDEX($G:$G,ROW())&gt;0,$AP$7&gt;=INDEX($F:$F,ROW()),$AP$7&lt;=(INDEX($F:$F,ROW())+ROUND((INDEX($G:$G,ROW())-INDEX($F:$F,ROW())+1)*INDEX($H:$H,ROW()),0)-1))</formula>
    </cfRule>
    <cfRule type="expression" dxfId="20" priority="1104">
      <formula>AND(INDEX($C:$C,ROW())="Bordures &amp; Trottoirs",INDEX($F:$F,ROW())&gt;0,INDEX($G:$G,ROW())&gt;0,$AP$7&gt;=INDEX($F:$F,ROW()),$AP$7&lt;=INDEX($G:$G,ROW()))</formula>
    </cfRule>
    <cfRule type="expression" dxfId="21" priority="1105">
      <formula>AND(INDEX($C:$C,ROW())="Bordures &amp; Trottoirs",INDEX($F:$F,ROW())&gt;0,INDEX($G:$G,ROW())&gt;0,$AP$7&gt;=INDEX($F:$F,ROW()),$AP$7&lt;=(INDEX($F:$F,ROW())+ROUND((INDEX($G:$G,ROW())-INDEX($F:$F,ROW())+1)*INDEX($H:$H,ROW()),0)-1))</formula>
    </cfRule>
    <cfRule type="expression" dxfId="22" priority="1106">
      <formula>AND(INDEX($C:$C,ROW())="Caniveaux &amp; Avaloirs",INDEX($F:$F,ROW())&gt;0,INDEX($G:$G,ROW())&gt;0,$AP$7&gt;=INDEX($F:$F,ROW()),$AP$7&lt;=INDEX($G:$G,ROW()))</formula>
    </cfRule>
    <cfRule type="expression" dxfId="23" priority="1107">
      <formula>AND(INDEX($C:$C,ROW())="Caniveaux &amp; Avaloirs",INDEX($F:$F,ROW())&gt;0,INDEX($G:$G,ROW())&gt;0,$AP$7&gt;=INDEX($F:$F,ROW()),$AP$7&lt;=(INDEX($F:$F,ROW())+ROUND((INDEX($G:$G,ROW())-INDEX($F:$F,ROW())+1)*INDEX($H:$H,ROW()),0)-1))</formula>
    </cfRule>
    <cfRule type="expression" dxfId="24" priority="1108">
      <formula>AND(INDEX($C:$C,ROW())="Éclairage / Candélabres",INDEX($F:$F,ROW())&gt;0,INDEX($G:$G,ROW())&gt;0,$AP$7&gt;=INDEX($F:$F,ROW()),$AP$7&lt;=INDEX($G:$G,ROW()))</formula>
    </cfRule>
    <cfRule type="expression" dxfId="25" priority="1109">
      <formula>AND(INDEX($C:$C,ROW())="Éclairage / Candélabres",INDEX($F:$F,ROW())&gt;0,INDEX($G:$G,ROW())&gt;0,$AP$7&gt;=INDEX($F:$F,ROW()),$AP$7&lt;=(INDEX($F:$F,ROW())+ROUND((INDEX($G:$G,ROW())-INDEX($F:$F,ROW())+1)*INDEX($H:$H,ROW()),0)-1))</formula>
    </cfRule>
    <cfRule type="expression" dxfId="26" priority="1110">
      <formula>AND(INDEX($C:$C,ROW())="Marquage &amp; Signalétique",INDEX($F:$F,ROW())&gt;0,INDEX($G:$G,ROW())&gt;0,$AP$7&gt;=INDEX($F:$F,ROW()),$AP$7&lt;=INDEX($G:$G,ROW()))</formula>
    </cfRule>
    <cfRule type="expression" dxfId="27" priority="1111">
      <formula>AND(INDEX($C:$C,ROW())="Marquage &amp; Signalétique",INDEX($F:$F,ROW())&gt;0,INDEX($G:$G,ROW())&gt;0,$AP$7&gt;=INDEX($F:$F,ROW()),$AP$7&lt;=(INDEX($F:$F,ROW())+ROUND((INDEX($G:$G,ROW())-INDEX($F:$F,ROW())+1)*INDEX($H:$H,ROW()),0)-1))</formula>
    </cfRule>
    <cfRule type="expression" dxfId="28" priority="1112">
      <formula>AND(INDEX($C:$C,ROW())="Espaces verts / Finitions",INDEX($F:$F,ROW())&gt;0,INDEX($G:$G,ROW())&gt;0,$AP$7&gt;=INDEX($F:$F,ROW()),$AP$7&lt;=INDEX($G:$G,ROW()))</formula>
    </cfRule>
    <cfRule type="expression" dxfId="29" priority="1113">
      <formula>AND(INDEX($C:$C,ROW())="Espaces verts / Finitions",INDEX($F:$F,ROW())&gt;0,INDEX($G:$G,ROW())&gt;0,$AP$7&gt;=INDEX($F:$F,ROW()),$AP$7&lt;=(INDEX($F:$F,ROW())+ROUND((INDEX($G:$G,ROW())-INDEX($F:$F,ROW())+1)*INDEX($H:$H,ROW()),0)-1))</formula>
    </cfRule>
    <cfRule type="expression" dxfId="30" priority="1114">
      <formula>AND(INDEX($C:$C,ROW())="Réception &amp; Réserves",INDEX($F:$F,ROW())&gt;0,INDEX($G:$G,ROW())&gt;0,$AP$7&gt;=INDEX($F:$F,ROW()),$AP$7&lt;=INDEX($G:$G,ROW()))</formula>
    </cfRule>
    <cfRule type="expression" dxfId="31" priority="1115">
      <formula>AND(INDEX($C:$C,ROW())="Réception &amp; Réserves",INDEX($F:$F,ROW())&gt;0,INDEX($G:$G,ROW())&gt;0,$AP$7&gt;=INDEX($F:$F,ROW()),$AP$7&lt;=(INDEX($F:$F,ROW())+ROUND((INDEX($G:$G,ROW())-INDEX($F:$F,ROW())+1)*INDEX($H:$H,ROW()),0)-1))</formula>
    </cfRule>
    <cfRule type="expression" dxfId="0" priority="1116">
      <formula>AND(INDEX($C:$C,ROW())="Réouverture circulation",INDEX($F:$F,ROW())&gt;0,INDEX($G:$G,ROW())&gt;0,$AP$7&gt;=INDEX($F:$F,ROW()),$AP$7&lt;=INDEX($G:$G,ROW()))</formula>
    </cfRule>
    <cfRule type="expression" dxfId="32" priority="1117">
      <formula>AND(INDEX($C:$C,ROW())="Réouverture circulation",INDEX($F:$F,ROW())&gt;0,INDEX($G:$G,ROW())&gt;0,$AP$7&gt;=INDEX($F:$F,ROW()),$AP$7&lt;=(INDEX($F:$F,ROW())+ROUND((INDEX($G:$G,ROW())-INDEX($F:$F,ROW())+1)*INDEX($H:$H,ROW()),0)-1))</formula>
    </cfRule>
  </conditionalFormatting>
  <conditionalFormatting sqref="AQ7:AQ69">
    <cfRule type="expression" dxfId="0" priority="33">
      <formula>($AQ$7=TODAY())</formula>
    </cfRule>
  </conditionalFormatting>
  <conditionalFormatting sqref="AQ9:AQ69">
    <cfRule type="expression" dxfId="2" priority="1118">
      <formula>AND(INDEX($C:$C,ROW())="Études &amp; DICT",INDEX($F:$F,ROW())&gt;0,INDEX($G:$G,ROW())&gt;0,$AQ$7&gt;=INDEX($F:$F,ROW()),$AQ$7&lt;=INDEX($G:$G,ROW()))</formula>
    </cfRule>
    <cfRule type="expression" dxfId="3" priority="1119">
      <formula>AND(INDEX($C:$C,ROW())="Études &amp; DICT",INDEX($F:$F,ROW())&gt;0,INDEX($G:$G,ROW())&gt;0,$AQ$7&gt;=INDEX($F:$F,ROW()),$AQ$7&lt;=(INDEX($F:$F,ROW())+ROUND((INDEX($G:$G,ROW())-INDEX($F:$F,ROW())+1)*INDEX($H:$H,ROW()),0)-1))</formula>
    </cfRule>
    <cfRule type="expression" dxfId="4" priority="1120">
      <formula>AND(INDEX($C:$C,ROW())="Piquetage &amp; Implantation",INDEX($F:$F,ROW())&gt;0,INDEX($G:$G,ROW())&gt;0,$AQ$7&gt;=INDEX($F:$F,ROW()),$AQ$7&lt;=INDEX($G:$G,ROW()))</formula>
    </cfRule>
    <cfRule type="expression" dxfId="5" priority="1121">
      <formula>AND(INDEX($C:$C,ROW())="Piquetage &amp; Implantation",INDEX($F:$F,ROW())&gt;0,INDEX($G:$G,ROW())&gt;0,$AQ$7&gt;=INDEX($F:$F,ROW()),$AQ$7&lt;=(INDEX($F:$F,ROW())+ROUND((INDEX($G:$G,ROW())-INDEX($F:$F,ROW())+1)*INDEX($H:$H,ROW()),0)-1))</formula>
    </cfRule>
    <cfRule type="expression" dxfId="6" priority="1122">
      <formula>AND(INDEX($C:$C,ROW())="Préparation &amp; Signalisation",INDEX($F:$F,ROW())&gt;0,INDEX($G:$G,ROW())&gt;0,$AQ$7&gt;=INDEX($F:$F,ROW()),$AQ$7&lt;=INDEX($G:$G,ROW()))</formula>
    </cfRule>
    <cfRule type="expression" dxfId="7" priority="1123">
      <formula>AND(INDEX($C:$C,ROW())="Préparation &amp; Signalisation",INDEX($F:$F,ROW())&gt;0,INDEX($G:$G,ROW())&gt;0,$AQ$7&gt;=INDEX($F:$F,ROW()),$AQ$7&lt;=(INDEX($F:$F,ROW())+ROUND((INDEX($G:$G,ROW())-INDEX($F:$F,ROW())+1)*INDEX($H:$H,ROW()),0)-1))</formula>
    </cfRule>
    <cfRule type="expression" dxfId="8" priority="1124">
      <formula>AND(INDEX($C:$C,ROW())="Terrassement",INDEX($F:$F,ROW())&gt;0,INDEX($G:$G,ROW())&gt;0,$AQ$7&gt;=INDEX($F:$F,ROW()),$AQ$7&lt;=INDEX($G:$G,ROW()))</formula>
    </cfRule>
    <cfRule type="expression" dxfId="9" priority="1125">
      <formula>AND(INDEX($C:$C,ROW())="Terrassement",INDEX($F:$F,ROW())&gt;0,INDEX($G:$G,ROW())&gt;0,$AQ$7&gt;=INDEX($F:$F,ROW()),$AQ$7&lt;=(INDEX($F:$F,ROW())+ROUND((INDEX($G:$G,ROW())-INDEX($F:$F,ROW())+1)*INDEX($H:$H,ROW()),0)-1))</formula>
    </cfRule>
    <cfRule type="expression" dxfId="10" priority="1126">
      <formula>AND(INDEX($C:$C,ROW())="Réseaux (EU/EP/ER/GAZ)",INDEX($F:$F,ROW())&gt;0,INDEX($G:$G,ROW())&gt;0,$AQ$7&gt;=INDEX($F:$F,ROW()),$AQ$7&lt;=INDEX($G:$G,ROW()))</formula>
    </cfRule>
    <cfRule type="expression" dxfId="11" priority="1127">
      <formula>AND(INDEX($C:$C,ROW())="Réseaux (EU/EP/ER/GAZ)",INDEX($F:$F,ROW())&gt;0,INDEX($G:$G,ROW())&gt;0,$AQ$7&gt;=INDEX($F:$F,ROW()),$AQ$7&lt;=(INDEX($F:$F,ROW())+ROUND((INDEX($G:$G,ROW())-INDEX($F:$F,ROW())+1)*INDEX($H:$H,ROW()),0)-1))</formula>
    </cfRule>
    <cfRule type="expression" dxfId="12" priority="1128">
      <formula>AND(INDEX($C:$C,ROW())="Regard &amp; Branchement",INDEX($F:$F,ROW())&gt;0,INDEX($G:$G,ROW())&gt;0,$AQ$7&gt;=INDEX($F:$F,ROW()),$AQ$7&lt;=INDEX($G:$G,ROW()))</formula>
    </cfRule>
    <cfRule type="expression" dxfId="13" priority="1129">
      <formula>AND(INDEX($C:$C,ROW())="Regard &amp; Branchement",INDEX($F:$F,ROW())&gt;0,INDEX($G:$G,ROW())&gt;0,$AQ$7&gt;=INDEX($F:$F,ROW()),$AQ$7&lt;=(INDEX($F:$F,ROW())+ROUND((INDEX($G:$G,ROW())-INDEX($F:$F,ROW())+1)*INDEX($H:$H,ROW()),0)-1))</formula>
    </cfRule>
    <cfRule type="expression" dxfId="14" priority="1130">
      <formula>AND(INDEX($C:$C,ROW())="Structure (couche de forme)",INDEX($F:$F,ROW())&gt;0,INDEX($G:$G,ROW())&gt;0,$AQ$7&gt;=INDEX($F:$F,ROW()),$AQ$7&lt;=INDEX($G:$G,ROW()))</formula>
    </cfRule>
    <cfRule type="expression" dxfId="15" priority="1131">
      <formula>AND(INDEX($C:$C,ROW())="Structure (couche de forme)",INDEX($F:$F,ROW())&gt;0,INDEX($G:$G,ROW())&gt;0,$AQ$7&gt;=INDEX($F:$F,ROW()),$AQ$7&lt;=(INDEX($F:$F,ROW())+ROUND((INDEX($G:$G,ROW())-INDEX($F:$F,ROW())+1)*INDEX($H:$H,ROW()),0)-1))</formula>
    </cfRule>
    <cfRule type="expression" dxfId="16" priority="1132">
      <formula>AND(INDEX($C:$C,ROW())="Fondation/Grave",INDEX($F:$F,ROW())&gt;0,INDEX($G:$G,ROW())&gt;0,$AQ$7&gt;=INDEX($F:$F,ROW()),$AQ$7&lt;=INDEX($G:$G,ROW()))</formula>
    </cfRule>
    <cfRule type="expression" dxfId="17" priority="1133">
      <formula>AND(INDEX($C:$C,ROW())="Fondation/Grave",INDEX($F:$F,ROW())&gt;0,INDEX($G:$G,ROW())&gt;0,$AQ$7&gt;=INDEX($F:$F,ROW()),$AQ$7&lt;=(INDEX($F:$F,ROW())+ROUND((INDEX($G:$G,ROW())-INDEX($F:$F,ROW())+1)*INDEX($H:$H,ROW()),0)-1))</formula>
    </cfRule>
    <cfRule type="expression" dxfId="18" priority="1134">
      <formula>AND(INDEX($C:$C,ROW())="Enrobés / Béton",INDEX($F:$F,ROW())&gt;0,INDEX($G:$G,ROW())&gt;0,$AQ$7&gt;=INDEX($F:$F,ROW()),$AQ$7&lt;=INDEX($G:$G,ROW()))</formula>
    </cfRule>
    <cfRule type="expression" dxfId="19" priority="1135">
      <formula>AND(INDEX($C:$C,ROW())="Enrobés / Béton",INDEX($F:$F,ROW())&gt;0,INDEX($G:$G,ROW())&gt;0,$AQ$7&gt;=INDEX($F:$F,ROW()),$AQ$7&lt;=(INDEX($F:$F,ROW())+ROUND((INDEX($G:$G,ROW())-INDEX($F:$F,ROW())+1)*INDEX($H:$H,ROW()),0)-1))</formula>
    </cfRule>
    <cfRule type="expression" dxfId="20" priority="1136">
      <formula>AND(INDEX($C:$C,ROW())="Bordures &amp; Trottoirs",INDEX($F:$F,ROW())&gt;0,INDEX($G:$G,ROW())&gt;0,$AQ$7&gt;=INDEX($F:$F,ROW()),$AQ$7&lt;=INDEX($G:$G,ROW()))</formula>
    </cfRule>
    <cfRule type="expression" dxfId="21" priority="1137">
      <formula>AND(INDEX($C:$C,ROW())="Bordures &amp; Trottoirs",INDEX($F:$F,ROW())&gt;0,INDEX($G:$G,ROW())&gt;0,$AQ$7&gt;=INDEX($F:$F,ROW()),$AQ$7&lt;=(INDEX($F:$F,ROW())+ROUND((INDEX($G:$G,ROW())-INDEX($F:$F,ROW())+1)*INDEX($H:$H,ROW()),0)-1))</formula>
    </cfRule>
    <cfRule type="expression" dxfId="22" priority="1138">
      <formula>AND(INDEX($C:$C,ROW())="Caniveaux &amp; Avaloirs",INDEX($F:$F,ROW())&gt;0,INDEX($G:$G,ROW())&gt;0,$AQ$7&gt;=INDEX($F:$F,ROW()),$AQ$7&lt;=INDEX($G:$G,ROW()))</formula>
    </cfRule>
    <cfRule type="expression" dxfId="23" priority="1139">
      <formula>AND(INDEX($C:$C,ROW())="Caniveaux &amp; Avaloirs",INDEX($F:$F,ROW())&gt;0,INDEX($G:$G,ROW())&gt;0,$AQ$7&gt;=INDEX($F:$F,ROW()),$AQ$7&lt;=(INDEX($F:$F,ROW())+ROUND((INDEX($G:$G,ROW())-INDEX($F:$F,ROW())+1)*INDEX($H:$H,ROW()),0)-1))</formula>
    </cfRule>
    <cfRule type="expression" dxfId="24" priority="1140">
      <formula>AND(INDEX($C:$C,ROW())="Éclairage / Candélabres",INDEX($F:$F,ROW())&gt;0,INDEX($G:$G,ROW())&gt;0,$AQ$7&gt;=INDEX($F:$F,ROW()),$AQ$7&lt;=INDEX($G:$G,ROW()))</formula>
    </cfRule>
    <cfRule type="expression" dxfId="25" priority="1141">
      <formula>AND(INDEX($C:$C,ROW())="Éclairage / Candélabres",INDEX($F:$F,ROW())&gt;0,INDEX($G:$G,ROW())&gt;0,$AQ$7&gt;=INDEX($F:$F,ROW()),$AQ$7&lt;=(INDEX($F:$F,ROW())+ROUND((INDEX($G:$G,ROW())-INDEX($F:$F,ROW())+1)*INDEX($H:$H,ROW()),0)-1))</formula>
    </cfRule>
    <cfRule type="expression" dxfId="26" priority="1142">
      <formula>AND(INDEX($C:$C,ROW())="Marquage &amp; Signalétique",INDEX($F:$F,ROW())&gt;0,INDEX($G:$G,ROW())&gt;0,$AQ$7&gt;=INDEX($F:$F,ROW()),$AQ$7&lt;=INDEX($G:$G,ROW()))</formula>
    </cfRule>
    <cfRule type="expression" dxfId="27" priority="1143">
      <formula>AND(INDEX($C:$C,ROW())="Marquage &amp; Signalétique",INDEX($F:$F,ROW())&gt;0,INDEX($G:$G,ROW())&gt;0,$AQ$7&gt;=INDEX($F:$F,ROW()),$AQ$7&lt;=(INDEX($F:$F,ROW())+ROUND((INDEX($G:$G,ROW())-INDEX($F:$F,ROW())+1)*INDEX($H:$H,ROW()),0)-1))</formula>
    </cfRule>
    <cfRule type="expression" dxfId="28" priority="1144">
      <formula>AND(INDEX($C:$C,ROW())="Espaces verts / Finitions",INDEX($F:$F,ROW())&gt;0,INDEX($G:$G,ROW())&gt;0,$AQ$7&gt;=INDEX($F:$F,ROW()),$AQ$7&lt;=INDEX($G:$G,ROW()))</formula>
    </cfRule>
    <cfRule type="expression" dxfId="29" priority="1145">
      <formula>AND(INDEX($C:$C,ROW())="Espaces verts / Finitions",INDEX($F:$F,ROW())&gt;0,INDEX($G:$G,ROW())&gt;0,$AQ$7&gt;=INDEX($F:$F,ROW()),$AQ$7&lt;=(INDEX($F:$F,ROW())+ROUND((INDEX($G:$G,ROW())-INDEX($F:$F,ROW())+1)*INDEX($H:$H,ROW()),0)-1))</formula>
    </cfRule>
    <cfRule type="expression" dxfId="30" priority="1146">
      <formula>AND(INDEX($C:$C,ROW())="Réception &amp; Réserves",INDEX($F:$F,ROW())&gt;0,INDEX($G:$G,ROW())&gt;0,$AQ$7&gt;=INDEX($F:$F,ROW()),$AQ$7&lt;=INDEX($G:$G,ROW()))</formula>
    </cfRule>
    <cfRule type="expression" dxfId="31" priority="1147">
      <formula>AND(INDEX($C:$C,ROW())="Réception &amp; Réserves",INDEX($F:$F,ROW())&gt;0,INDEX($G:$G,ROW())&gt;0,$AQ$7&gt;=INDEX($F:$F,ROW()),$AQ$7&lt;=(INDEX($F:$F,ROW())+ROUND((INDEX($G:$G,ROW())-INDEX($F:$F,ROW())+1)*INDEX($H:$H,ROW()),0)-1))</formula>
    </cfRule>
    <cfRule type="expression" dxfId="0" priority="1148">
      <formula>AND(INDEX($C:$C,ROW())="Réouverture circulation",INDEX($F:$F,ROW())&gt;0,INDEX($G:$G,ROW())&gt;0,$AQ$7&gt;=INDEX($F:$F,ROW()),$AQ$7&lt;=INDEX($G:$G,ROW()))</formula>
    </cfRule>
    <cfRule type="expression" dxfId="32" priority="1149">
      <formula>AND(INDEX($C:$C,ROW())="Réouverture circulation",INDEX($F:$F,ROW())&gt;0,INDEX($G:$G,ROW())&gt;0,$AQ$7&gt;=INDEX($F:$F,ROW()),$AQ$7&lt;=(INDEX($F:$F,ROW())+ROUND((INDEX($G:$G,ROW())-INDEX($F:$F,ROW())+1)*INDEX($H:$H,ROW()),0)-1))</formula>
    </cfRule>
  </conditionalFormatting>
  <conditionalFormatting sqref="AR7:AR69">
    <cfRule type="expression" dxfId="0" priority="34">
      <formula>($AR$7=TODAY())</formula>
    </cfRule>
  </conditionalFormatting>
  <conditionalFormatting sqref="AR9:AR69">
    <cfRule type="expression" dxfId="2" priority="1150">
      <formula>AND(INDEX($C:$C,ROW())="Études &amp; DICT",INDEX($F:$F,ROW())&gt;0,INDEX($G:$G,ROW())&gt;0,$AR$7&gt;=INDEX($F:$F,ROW()),$AR$7&lt;=INDEX($G:$G,ROW()))</formula>
    </cfRule>
    <cfRule type="expression" dxfId="3" priority="1151">
      <formula>AND(INDEX($C:$C,ROW())="Études &amp; DICT",INDEX($F:$F,ROW())&gt;0,INDEX($G:$G,ROW())&gt;0,$AR$7&gt;=INDEX($F:$F,ROW()),$AR$7&lt;=(INDEX($F:$F,ROW())+ROUND((INDEX($G:$G,ROW())-INDEX($F:$F,ROW())+1)*INDEX($H:$H,ROW()),0)-1))</formula>
    </cfRule>
    <cfRule type="expression" dxfId="4" priority="1152">
      <formula>AND(INDEX($C:$C,ROW())="Piquetage &amp; Implantation",INDEX($F:$F,ROW())&gt;0,INDEX($G:$G,ROW())&gt;0,$AR$7&gt;=INDEX($F:$F,ROW()),$AR$7&lt;=INDEX($G:$G,ROW()))</formula>
    </cfRule>
    <cfRule type="expression" dxfId="5" priority="1153">
      <formula>AND(INDEX($C:$C,ROW())="Piquetage &amp; Implantation",INDEX($F:$F,ROW())&gt;0,INDEX($G:$G,ROW())&gt;0,$AR$7&gt;=INDEX($F:$F,ROW()),$AR$7&lt;=(INDEX($F:$F,ROW())+ROUND((INDEX($G:$G,ROW())-INDEX($F:$F,ROW())+1)*INDEX($H:$H,ROW()),0)-1))</formula>
    </cfRule>
    <cfRule type="expression" dxfId="6" priority="1154">
      <formula>AND(INDEX($C:$C,ROW())="Préparation &amp; Signalisation",INDEX($F:$F,ROW())&gt;0,INDEX($G:$G,ROW())&gt;0,$AR$7&gt;=INDEX($F:$F,ROW()),$AR$7&lt;=INDEX($G:$G,ROW()))</formula>
    </cfRule>
    <cfRule type="expression" dxfId="7" priority="1155">
      <formula>AND(INDEX($C:$C,ROW())="Préparation &amp; Signalisation",INDEX($F:$F,ROW())&gt;0,INDEX($G:$G,ROW())&gt;0,$AR$7&gt;=INDEX($F:$F,ROW()),$AR$7&lt;=(INDEX($F:$F,ROW())+ROUND((INDEX($G:$G,ROW())-INDEX($F:$F,ROW())+1)*INDEX($H:$H,ROW()),0)-1))</formula>
    </cfRule>
    <cfRule type="expression" dxfId="8" priority="1156">
      <formula>AND(INDEX($C:$C,ROW())="Terrassement",INDEX($F:$F,ROW())&gt;0,INDEX($G:$G,ROW())&gt;0,$AR$7&gt;=INDEX($F:$F,ROW()),$AR$7&lt;=INDEX($G:$G,ROW()))</formula>
    </cfRule>
    <cfRule type="expression" dxfId="9" priority="1157">
      <formula>AND(INDEX($C:$C,ROW())="Terrassement",INDEX($F:$F,ROW())&gt;0,INDEX($G:$G,ROW())&gt;0,$AR$7&gt;=INDEX($F:$F,ROW()),$AR$7&lt;=(INDEX($F:$F,ROW())+ROUND((INDEX($G:$G,ROW())-INDEX($F:$F,ROW())+1)*INDEX($H:$H,ROW()),0)-1))</formula>
    </cfRule>
    <cfRule type="expression" dxfId="10" priority="1158">
      <formula>AND(INDEX($C:$C,ROW())="Réseaux (EU/EP/ER/GAZ)",INDEX($F:$F,ROW())&gt;0,INDEX($G:$G,ROW())&gt;0,$AR$7&gt;=INDEX($F:$F,ROW()),$AR$7&lt;=INDEX($G:$G,ROW()))</formula>
    </cfRule>
    <cfRule type="expression" dxfId="11" priority="1159">
      <formula>AND(INDEX($C:$C,ROW())="Réseaux (EU/EP/ER/GAZ)",INDEX($F:$F,ROW())&gt;0,INDEX($G:$G,ROW())&gt;0,$AR$7&gt;=INDEX($F:$F,ROW()),$AR$7&lt;=(INDEX($F:$F,ROW())+ROUND((INDEX($G:$G,ROW())-INDEX($F:$F,ROW())+1)*INDEX($H:$H,ROW()),0)-1))</formula>
    </cfRule>
    <cfRule type="expression" dxfId="12" priority="1160">
      <formula>AND(INDEX($C:$C,ROW())="Regard &amp; Branchement",INDEX($F:$F,ROW())&gt;0,INDEX($G:$G,ROW())&gt;0,$AR$7&gt;=INDEX($F:$F,ROW()),$AR$7&lt;=INDEX($G:$G,ROW()))</formula>
    </cfRule>
    <cfRule type="expression" dxfId="13" priority="1161">
      <formula>AND(INDEX($C:$C,ROW())="Regard &amp; Branchement",INDEX($F:$F,ROW())&gt;0,INDEX($G:$G,ROW())&gt;0,$AR$7&gt;=INDEX($F:$F,ROW()),$AR$7&lt;=(INDEX($F:$F,ROW())+ROUND((INDEX($G:$G,ROW())-INDEX($F:$F,ROW())+1)*INDEX($H:$H,ROW()),0)-1))</formula>
    </cfRule>
    <cfRule type="expression" dxfId="14" priority="1162">
      <formula>AND(INDEX($C:$C,ROW())="Structure (couche de forme)",INDEX($F:$F,ROW())&gt;0,INDEX($G:$G,ROW())&gt;0,$AR$7&gt;=INDEX($F:$F,ROW()),$AR$7&lt;=INDEX($G:$G,ROW()))</formula>
    </cfRule>
    <cfRule type="expression" dxfId="15" priority="1163">
      <formula>AND(INDEX($C:$C,ROW())="Structure (couche de forme)",INDEX($F:$F,ROW())&gt;0,INDEX($G:$G,ROW())&gt;0,$AR$7&gt;=INDEX($F:$F,ROW()),$AR$7&lt;=(INDEX($F:$F,ROW())+ROUND((INDEX($G:$G,ROW())-INDEX($F:$F,ROW())+1)*INDEX($H:$H,ROW()),0)-1))</formula>
    </cfRule>
    <cfRule type="expression" dxfId="16" priority="1164">
      <formula>AND(INDEX($C:$C,ROW())="Fondation/Grave",INDEX($F:$F,ROW())&gt;0,INDEX($G:$G,ROW())&gt;0,$AR$7&gt;=INDEX($F:$F,ROW()),$AR$7&lt;=INDEX($G:$G,ROW()))</formula>
    </cfRule>
    <cfRule type="expression" dxfId="17" priority="1165">
      <formula>AND(INDEX($C:$C,ROW())="Fondation/Grave",INDEX($F:$F,ROW())&gt;0,INDEX($G:$G,ROW())&gt;0,$AR$7&gt;=INDEX($F:$F,ROW()),$AR$7&lt;=(INDEX($F:$F,ROW())+ROUND((INDEX($G:$G,ROW())-INDEX($F:$F,ROW())+1)*INDEX($H:$H,ROW()),0)-1))</formula>
    </cfRule>
    <cfRule type="expression" dxfId="18" priority="1166">
      <formula>AND(INDEX($C:$C,ROW())="Enrobés / Béton",INDEX($F:$F,ROW())&gt;0,INDEX($G:$G,ROW())&gt;0,$AR$7&gt;=INDEX($F:$F,ROW()),$AR$7&lt;=INDEX($G:$G,ROW()))</formula>
    </cfRule>
    <cfRule type="expression" dxfId="19" priority="1167">
      <formula>AND(INDEX($C:$C,ROW())="Enrobés / Béton",INDEX($F:$F,ROW())&gt;0,INDEX($G:$G,ROW())&gt;0,$AR$7&gt;=INDEX($F:$F,ROW()),$AR$7&lt;=(INDEX($F:$F,ROW())+ROUND((INDEX($G:$G,ROW())-INDEX($F:$F,ROW())+1)*INDEX($H:$H,ROW()),0)-1))</formula>
    </cfRule>
    <cfRule type="expression" dxfId="20" priority="1168">
      <formula>AND(INDEX($C:$C,ROW())="Bordures &amp; Trottoirs",INDEX($F:$F,ROW())&gt;0,INDEX($G:$G,ROW())&gt;0,$AR$7&gt;=INDEX($F:$F,ROW()),$AR$7&lt;=INDEX($G:$G,ROW()))</formula>
    </cfRule>
    <cfRule type="expression" dxfId="21" priority="1169">
      <formula>AND(INDEX($C:$C,ROW())="Bordures &amp; Trottoirs",INDEX($F:$F,ROW())&gt;0,INDEX($G:$G,ROW())&gt;0,$AR$7&gt;=INDEX($F:$F,ROW()),$AR$7&lt;=(INDEX($F:$F,ROW())+ROUND((INDEX($G:$G,ROW())-INDEX($F:$F,ROW())+1)*INDEX($H:$H,ROW()),0)-1))</formula>
    </cfRule>
    <cfRule type="expression" dxfId="22" priority="1170">
      <formula>AND(INDEX($C:$C,ROW())="Caniveaux &amp; Avaloirs",INDEX($F:$F,ROW())&gt;0,INDEX($G:$G,ROW())&gt;0,$AR$7&gt;=INDEX($F:$F,ROW()),$AR$7&lt;=INDEX($G:$G,ROW()))</formula>
    </cfRule>
    <cfRule type="expression" dxfId="23" priority="1171">
      <formula>AND(INDEX($C:$C,ROW())="Caniveaux &amp; Avaloirs",INDEX($F:$F,ROW())&gt;0,INDEX($G:$G,ROW())&gt;0,$AR$7&gt;=INDEX($F:$F,ROW()),$AR$7&lt;=(INDEX($F:$F,ROW())+ROUND((INDEX($G:$G,ROW())-INDEX($F:$F,ROW())+1)*INDEX($H:$H,ROW()),0)-1))</formula>
    </cfRule>
    <cfRule type="expression" dxfId="24" priority="1172">
      <formula>AND(INDEX($C:$C,ROW())="Éclairage / Candélabres",INDEX($F:$F,ROW())&gt;0,INDEX($G:$G,ROW())&gt;0,$AR$7&gt;=INDEX($F:$F,ROW()),$AR$7&lt;=INDEX($G:$G,ROW()))</formula>
    </cfRule>
    <cfRule type="expression" dxfId="25" priority="1173">
      <formula>AND(INDEX($C:$C,ROW())="Éclairage / Candélabres",INDEX($F:$F,ROW())&gt;0,INDEX($G:$G,ROW())&gt;0,$AR$7&gt;=INDEX($F:$F,ROW()),$AR$7&lt;=(INDEX($F:$F,ROW())+ROUND((INDEX($G:$G,ROW())-INDEX($F:$F,ROW())+1)*INDEX($H:$H,ROW()),0)-1))</formula>
    </cfRule>
    <cfRule type="expression" dxfId="26" priority="1174">
      <formula>AND(INDEX($C:$C,ROW())="Marquage &amp; Signalétique",INDEX($F:$F,ROW())&gt;0,INDEX($G:$G,ROW())&gt;0,$AR$7&gt;=INDEX($F:$F,ROW()),$AR$7&lt;=INDEX($G:$G,ROW()))</formula>
    </cfRule>
    <cfRule type="expression" dxfId="27" priority="1175">
      <formula>AND(INDEX($C:$C,ROW())="Marquage &amp; Signalétique",INDEX($F:$F,ROW())&gt;0,INDEX($G:$G,ROW())&gt;0,$AR$7&gt;=INDEX($F:$F,ROW()),$AR$7&lt;=(INDEX($F:$F,ROW())+ROUND((INDEX($G:$G,ROW())-INDEX($F:$F,ROW())+1)*INDEX($H:$H,ROW()),0)-1))</formula>
    </cfRule>
    <cfRule type="expression" dxfId="28" priority="1176">
      <formula>AND(INDEX($C:$C,ROW())="Espaces verts / Finitions",INDEX($F:$F,ROW())&gt;0,INDEX($G:$G,ROW())&gt;0,$AR$7&gt;=INDEX($F:$F,ROW()),$AR$7&lt;=INDEX($G:$G,ROW()))</formula>
    </cfRule>
    <cfRule type="expression" dxfId="29" priority="1177">
      <formula>AND(INDEX($C:$C,ROW())="Espaces verts / Finitions",INDEX($F:$F,ROW())&gt;0,INDEX($G:$G,ROW())&gt;0,$AR$7&gt;=INDEX($F:$F,ROW()),$AR$7&lt;=(INDEX($F:$F,ROW())+ROUND((INDEX($G:$G,ROW())-INDEX($F:$F,ROW())+1)*INDEX($H:$H,ROW()),0)-1))</formula>
    </cfRule>
    <cfRule type="expression" dxfId="30" priority="1178">
      <formula>AND(INDEX($C:$C,ROW())="Réception &amp; Réserves",INDEX($F:$F,ROW())&gt;0,INDEX($G:$G,ROW())&gt;0,$AR$7&gt;=INDEX($F:$F,ROW()),$AR$7&lt;=INDEX($G:$G,ROW()))</formula>
    </cfRule>
    <cfRule type="expression" dxfId="31" priority="1179">
      <formula>AND(INDEX($C:$C,ROW())="Réception &amp; Réserves",INDEX($F:$F,ROW())&gt;0,INDEX($G:$G,ROW())&gt;0,$AR$7&gt;=INDEX($F:$F,ROW()),$AR$7&lt;=(INDEX($F:$F,ROW())+ROUND((INDEX($G:$G,ROW())-INDEX($F:$F,ROW())+1)*INDEX($H:$H,ROW()),0)-1))</formula>
    </cfRule>
    <cfRule type="expression" dxfId="0" priority="1180">
      <formula>AND(INDEX($C:$C,ROW())="Réouverture circulation",INDEX($F:$F,ROW())&gt;0,INDEX($G:$G,ROW())&gt;0,$AR$7&gt;=INDEX($F:$F,ROW()),$AR$7&lt;=INDEX($G:$G,ROW()))</formula>
    </cfRule>
    <cfRule type="expression" dxfId="32" priority="1181">
      <formula>AND(INDEX($C:$C,ROW())="Réouverture circulation",INDEX($F:$F,ROW())&gt;0,INDEX($G:$G,ROW())&gt;0,$AR$7&gt;=INDEX($F:$F,ROW()),$AR$7&lt;=(INDEX($F:$F,ROW())+ROUND((INDEX($G:$G,ROW())-INDEX($F:$F,ROW())+1)*INDEX($H:$H,ROW()),0)-1))</formula>
    </cfRule>
  </conditionalFormatting>
  <conditionalFormatting sqref="AS7:AS69">
    <cfRule type="expression" dxfId="0" priority="35">
      <formula>($AS$7=TODAY())</formula>
    </cfRule>
  </conditionalFormatting>
  <conditionalFormatting sqref="AS9:AS69">
    <cfRule type="expression" dxfId="2" priority="1182">
      <formula>AND(INDEX($C:$C,ROW())="Études &amp; DICT",INDEX($F:$F,ROW())&gt;0,INDEX($G:$G,ROW())&gt;0,$AS$7&gt;=INDEX($F:$F,ROW()),$AS$7&lt;=INDEX($G:$G,ROW()))</formula>
    </cfRule>
    <cfRule type="expression" dxfId="3" priority="1183">
      <formula>AND(INDEX($C:$C,ROW())="Études &amp; DICT",INDEX($F:$F,ROW())&gt;0,INDEX($G:$G,ROW())&gt;0,$AS$7&gt;=INDEX($F:$F,ROW()),$AS$7&lt;=(INDEX($F:$F,ROW())+ROUND((INDEX($G:$G,ROW())-INDEX($F:$F,ROW())+1)*INDEX($H:$H,ROW()),0)-1))</formula>
    </cfRule>
    <cfRule type="expression" dxfId="4" priority="1184">
      <formula>AND(INDEX($C:$C,ROW())="Piquetage &amp; Implantation",INDEX($F:$F,ROW())&gt;0,INDEX($G:$G,ROW())&gt;0,$AS$7&gt;=INDEX($F:$F,ROW()),$AS$7&lt;=INDEX($G:$G,ROW()))</formula>
    </cfRule>
    <cfRule type="expression" dxfId="5" priority="1185">
      <formula>AND(INDEX($C:$C,ROW())="Piquetage &amp; Implantation",INDEX($F:$F,ROW())&gt;0,INDEX($G:$G,ROW())&gt;0,$AS$7&gt;=INDEX($F:$F,ROW()),$AS$7&lt;=(INDEX($F:$F,ROW())+ROUND((INDEX($G:$G,ROW())-INDEX($F:$F,ROW())+1)*INDEX($H:$H,ROW()),0)-1))</formula>
    </cfRule>
    <cfRule type="expression" dxfId="6" priority="1186">
      <formula>AND(INDEX($C:$C,ROW())="Préparation &amp; Signalisation",INDEX($F:$F,ROW())&gt;0,INDEX($G:$G,ROW())&gt;0,$AS$7&gt;=INDEX($F:$F,ROW()),$AS$7&lt;=INDEX($G:$G,ROW()))</formula>
    </cfRule>
    <cfRule type="expression" dxfId="7" priority="1187">
      <formula>AND(INDEX($C:$C,ROW())="Préparation &amp; Signalisation",INDEX($F:$F,ROW())&gt;0,INDEX($G:$G,ROW())&gt;0,$AS$7&gt;=INDEX($F:$F,ROW()),$AS$7&lt;=(INDEX($F:$F,ROW())+ROUND((INDEX($G:$G,ROW())-INDEX($F:$F,ROW())+1)*INDEX($H:$H,ROW()),0)-1))</formula>
    </cfRule>
    <cfRule type="expression" dxfId="8" priority="1188">
      <formula>AND(INDEX($C:$C,ROW())="Terrassement",INDEX($F:$F,ROW())&gt;0,INDEX($G:$G,ROW())&gt;0,$AS$7&gt;=INDEX($F:$F,ROW()),$AS$7&lt;=INDEX($G:$G,ROW()))</formula>
    </cfRule>
    <cfRule type="expression" dxfId="9" priority="1189">
      <formula>AND(INDEX($C:$C,ROW())="Terrassement",INDEX($F:$F,ROW())&gt;0,INDEX($G:$G,ROW())&gt;0,$AS$7&gt;=INDEX($F:$F,ROW()),$AS$7&lt;=(INDEX($F:$F,ROW())+ROUND((INDEX($G:$G,ROW())-INDEX($F:$F,ROW())+1)*INDEX($H:$H,ROW()),0)-1))</formula>
    </cfRule>
    <cfRule type="expression" dxfId="10" priority="1190">
      <formula>AND(INDEX($C:$C,ROW())="Réseaux (EU/EP/ER/GAZ)",INDEX($F:$F,ROW())&gt;0,INDEX($G:$G,ROW())&gt;0,$AS$7&gt;=INDEX($F:$F,ROW()),$AS$7&lt;=INDEX($G:$G,ROW()))</formula>
    </cfRule>
    <cfRule type="expression" dxfId="11" priority="1191">
      <formula>AND(INDEX($C:$C,ROW())="Réseaux (EU/EP/ER/GAZ)",INDEX($F:$F,ROW())&gt;0,INDEX($G:$G,ROW())&gt;0,$AS$7&gt;=INDEX($F:$F,ROW()),$AS$7&lt;=(INDEX($F:$F,ROW())+ROUND((INDEX($G:$G,ROW())-INDEX($F:$F,ROW())+1)*INDEX($H:$H,ROW()),0)-1))</formula>
    </cfRule>
    <cfRule type="expression" dxfId="12" priority="1192">
      <formula>AND(INDEX($C:$C,ROW())="Regard &amp; Branchement",INDEX($F:$F,ROW())&gt;0,INDEX($G:$G,ROW())&gt;0,$AS$7&gt;=INDEX($F:$F,ROW()),$AS$7&lt;=INDEX($G:$G,ROW()))</formula>
    </cfRule>
    <cfRule type="expression" dxfId="13" priority="1193">
      <formula>AND(INDEX($C:$C,ROW())="Regard &amp; Branchement",INDEX($F:$F,ROW())&gt;0,INDEX($G:$G,ROW())&gt;0,$AS$7&gt;=INDEX($F:$F,ROW()),$AS$7&lt;=(INDEX($F:$F,ROW())+ROUND((INDEX($G:$G,ROW())-INDEX($F:$F,ROW())+1)*INDEX($H:$H,ROW()),0)-1))</formula>
    </cfRule>
    <cfRule type="expression" dxfId="14" priority="1194">
      <formula>AND(INDEX($C:$C,ROW())="Structure (couche de forme)",INDEX($F:$F,ROW())&gt;0,INDEX($G:$G,ROW())&gt;0,$AS$7&gt;=INDEX($F:$F,ROW()),$AS$7&lt;=INDEX($G:$G,ROW()))</formula>
    </cfRule>
    <cfRule type="expression" dxfId="15" priority="1195">
      <formula>AND(INDEX($C:$C,ROW())="Structure (couche de forme)",INDEX($F:$F,ROW())&gt;0,INDEX($G:$G,ROW())&gt;0,$AS$7&gt;=INDEX($F:$F,ROW()),$AS$7&lt;=(INDEX($F:$F,ROW())+ROUND((INDEX($G:$G,ROW())-INDEX($F:$F,ROW())+1)*INDEX($H:$H,ROW()),0)-1))</formula>
    </cfRule>
    <cfRule type="expression" dxfId="16" priority="1196">
      <formula>AND(INDEX($C:$C,ROW())="Fondation/Grave",INDEX($F:$F,ROW())&gt;0,INDEX($G:$G,ROW())&gt;0,$AS$7&gt;=INDEX($F:$F,ROW()),$AS$7&lt;=INDEX($G:$G,ROW()))</formula>
    </cfRule>
    <cfRule type="expression" dxfId="17" priority="1197">
      <formula>AND(INDEX($C:$C,ROW())="Fondation/Grave",INDEX($F:$F,ROW())&gt;0,INDEX($G:$G,ROW())&gt;0,$AS$7&gt;=INDEX($F:$F,ROW()),$AS$7&lt;=(INDEX($F:$F,ROW())+ROUND((INDEX($G:$G,ROW())-INDEX($F:$F,ROW())+1)*INDEX($H:$H,ROW()),0)-1))</formula>
    </cfRule>
    <cfRule type="expression" dxfId="18" priority="1198">
      <formula>AND(INDEX($C:$C,ROW())="Enrobés / Béton",INDEX($F:$F,ROW())&gt;0,INDEX($G:$G,ROW())&gt;0,$AS$7&gt;=INDEX($F:$F,ROW()),$AS$7&lt;=INDEX($G:$G,ROW()))</formula>
    </cfRule>
    <cfRule type="expression" dxfId="19" priority="1199">
      <formula>AND(INDEX($C:$C,ROW())="Enrobés / Béton",INDEX($F:$F,ROW())&gt;0,INDEX($G:$G,ROW())&gt;0,$AS$7&gt;=INDEX($F:$F,ROW()),$AS$7&lt;=(INDEX($F:$F,ROW())+ROUND((INDEX($G:$G,ROW())-INDEX($F:$F,ROW())+1)*INDEX($H:$H,ROW()),0)-1))</formula>
    </cfRule>
    <cfRule type="expression" dxfId="20" priority="1200">
      <formula>AND(INDEX($C:$C,ROW())="Bordures &amp; Trottoirs",INDEX($F:$F,ROW())&gt;0,INDEX($G:$G,ROW())&gt;0,$AS$7&gt;=INDEX($F:$F,ROW()),$AS$7&lt;=INDEX($G:$G,ROW()))</formula>
    </cfRule>
    <cfRule type="expression" dxfId="21" priority="1201">
      <formula>AND(INDEX($C:$C,ROW())="Bordures &amp; Trottoirs",INDEX($F:$F,ROW())&gt;0,INDEX($G:$G,ROW())&gt;0,$AS$7&gt;=INDEX($F:$F,ROW()),$AS$7&lt;=(INDEX($F:$F,ROW())+ROUND((INDEX($G:$G,ROW())-INDEX($F:$F,ROW())+1)*INDEX($H:$H,ROW()),0)-1))</formula>
    </cfRule>
    <cfRule type="expression" dxfId="22" priority="1202">
      <formula>AND(INDEX($C:$C,ROW())="Caniveaux &amp; Avaloirs",INDEX($F:$F,ROW())&gt;0,INDEX($G:$G,ROW())&gt;0,$AS$7&gt;=INDEX($F:$F,ROW()),$AS$7&lt;=INDEX($G:$G,ROW()))</formula>
    </cfRule>
    <cfRule type="expression" dxfId="23" priority="1203">
      <formula>AND(INDEX($C:$C,ROW())="Caniveaux &amp; Avaloirs",INDEX($F:$F,ROW())&gt;0,INDEX($G:$G,ROW())&gt;0,$AS$7&gt;=INDEX($F:$F,ROW()),$AS$7&lt;=(INDEX($F:$F,ROW())+ROUND((INDEX($G:$G,ROW())-INDEX($F:$F,ROW())+1)*INDEX($H:$H,ROW()),0)-1))</formula>
    </cfRule>
    <cfRule type="expression" dxfId="24" priority="1204">
      <formula>AND(INDEX($C:$C,ROW())="Éclairage / Candélabres",INDEX($F:$F,ROW())&gt;0,INDEX($G:$G,ROW())&gt;0,$AS$7&gt;=INDEX($F:$F,ROW()),$AS$7&lt;=INDEX($G:$G,ROW()))</formula>
    </cfRule>
    <cfRule type="expression" dxfId="25" priority="1205">
      <formula>AND(INDEX($C:$C,ROW())="Éclairage / Candélabres",INDEX($F:$F,ROW())&gt;0,INDEX($G:$G,ROW())&gt;0,$AS$7&gt;=INDEX($F:$F,ROW()),$AS$7&lt;=(INDEX($F:$F,ROW())+ROUND((INDEX($G:$G,ROW())-INDEX($F:$F,ROW())+1)*INDEX($H:$H,ROW()),0)-1))</formula>
    </cfRule>
    <cfRule type="expression" dxfId="26" priority="1206">
      <formula>AND(INDEX($C:$C,ROW())="Marquage &amp; Signalétique",INDEX($F:$F,ROW())&gt;0,INDEX($G:$G,ROW())&gt;0,$AS$7&gt;=INDEX($F:$F,ROW()),$AS$7&lt;=INDEX($G:$G,ROW()))</formula>
    </cfRule>
    <cfRule type="expression" dxfId="27" priority="1207">
      <formula>AND(INDEX($C:$C,ROW())="Marquage &amp; Signalétique",INDEX($F:$F,ROW())&gt;0,INDEX($G:$G,ROW())&gt;0,$AS$7&gt;=INDEX($F:$F,ROW()),$AS$7&lt;=(INDEX($F:$F,ROW())+ROUND((INDEX($G:$G,ROW())-INDEX($F:$F,ROW())+1)*INDEX($H:$H,ROW()),0)-1))</formula>
    </cfRule>
    <cfRule type="expression" dxfId="28" priority="1208">
      <formula>AND(INDEX($C:$C,ROW())="Espaces verts / Finitions",INDEX($F:$F,ROW())&gt;0,INDEX($G:$G,ROW())&gt;0,$AS$7&gt;=INDEX($F:$F,ROW()),$AS$7&lt;=INDEX($G:$G,ROW()))</formula>
    </cfRule>
    <cfRule type="expression" dxfId="29" priority="1209">
      <formula>AND(INDEX($C:$C,ROW())="Espaces verts / Finitions",INDEX($F:$F,ROW())&gt;0,INDEX($G:$G,ROW())&gt;0,$AS$7&gt;=INDEX($F:$F,ROW()),$AS$7&lt;=(INDEX($F:$F,ROW())+ROUND((INDEX($G:$G,ROW())-INDEX($F:$F,ROW())+1)*INDEX($H:$H,ROW()),0)-1))</formula>
    </cfRule>
    <cfRule type="expression" dxfId="30" priority="1210">
      <formula>AND(INDEX($C:$C,ROW())="Réception &amp; Réserves",INDEX($F:$F,ROW())&gt;0,INDEX($G:$G,ROW())&gt;0,$AS$7&gt;=INDEX($F:$F,ROW()),$AS$7&lt;=INDEX($G:$G,ROW()))</formula>
    </cfRule>
    <cfRule type="expression" dxfId="31" priority="1211">
      <formula>AND(INDEX($C:$C,ROW())="Réception &amp; Réserves",INDEX($F:$F,ROW())&gt;0,INDEX($G:$G,ROW())&gt;0,$AS$7&gt;=INDEX($F:$F,ROW()),$AS$7&lt;=(INDEX($F:$F,ROW())+ROUND((INDEX($G:$G,ROW())-INDEX($F:$F,ROW())+1)*INDEX($H:$H,ROW()),0)-1))</formula>
    </cfRule>
    <cfRule type="expression" dxfId="0" priority="1212">
      <formula>AND(INDEX($C:$C,ROW())="Réouverture circulation",INDEX($F:$F,ROW())&gt;0,INDEX($G:$G,ROW())&gt;0,$AS$7&gt;=INDEX($F:$F,ROW()),$AS$7&lt;=INDEX($G:$G,ROW()))</formula>
    </cfRule>
    <cfRule type="expression" dxfId="32" priority="1213">
      <formula>AND(INDEX($C:$C,ROW())="Réouverture circulation",INDEX($F:$F,ROW())&gt;0,INDEX($G:$G,ROW())&gt;0,$AS$7&gt;=INDEX($F:$F,ROW()),$AS$7&lt;=(INDEX($F:$F,ROW())+ROUND((INDEX($G:$G,ROW())-INDEX($F:$F,ROW())+1)*INDEX($H:$H,ROW()),0)-1))</formula>
    </cfRule>
  </conditionalFormatting>
  <conditionalFormatting sqref="AT7:AT69">
    <cfRule type="expression" dxfId="0" priority="36">
      <formula>($AT$7=TODAY())</formula>
    </cfRule>
  </conditionalFormatting>
  <conditionalFormatting sqref="AT9:AT69">
    <cfRule type="expression" dxfId="2" priority="1214">
      <formula>AND(INDEX($C:$C,ROW())="Études &amp; DICT",INDEX($F:$F,ROW())&gt;0,INDEX($G:$G,ROW())&gt;0,$AT$7&gt;=INDEX($F:$F,ROW()),$AT$7&lt;=INDEX($G:$G,ROW()))</formula>
    </cfRule>
    <cfRule type="expression" dxfId="3" priority="1215">
      <formula>AND(INDEX($C:$C,ROW())="Études &amp; DICT",INDEX($F:$F,ROW())&gt;0,INDEX($G:$G,ROW())&gt;0,$AT$7&gt;=INDEX($F:$F,ROW()),$AT$7&lt;=(INDEX($F:$F,ROW())+ROUND((INDEX($G:$G,ROW())-INDEX($F:$F,ROW())+1)*INDEX($H:$H,ROW()),0)-1))</formula>
    </cfRule>
    <cfRule type="expression" dxfId="4" priority="1216">
      <formula>AND(INDEX($C:$C,ROW())="Piquetage &amp; Implantation",INDEX($F:$F,ROW())&gt;0,INDEX($G:$G,ROW())&gt;0,$AT$7&gt;=INDEX($F:$F,ROW()),$AT$7&lt;=INDEX($G:$G,ROW()))</formula>
    </cfRule>
    <cfRule type="expression" dxfId="5" priority="1217">
      <formula>AND(INDEX($C:$C,ROW())="Piquetage &amp; Implantation",INDEX($F:$F,ROW())&gt;0,INDEX($G:$G,ROW())&gt;0,$AT$7&gt;=INDEX($F:$F,ROW()),$AT$7&lt;=(INDEX($F:$F,ROW())+ROUND((INDEX($G:$G,ROW())-INDEX($F:$F,ROW())+1)*INDEX($H:$H,ROW()),0)-1))</formula>
    </cfRule>
    <cfRule type="expression" dxfId="6" priority="1218">
      <formula>AND(INDEX($C:$C,ROW())="Préparation &amp; Signalisation",INDEX($F:$F,ROW())&gt;0,INDEX($G:$G,ROW())&gt;0,$AT$7&gt;=INDEX($F:$F,ROW()),$AT$7&lt;=INDEX($G:$G,ROW()))</formula>
    </cfRule>
    <cfRule type="expression" dxfId="7" priority="1219">
      <formula>AND(INDEX($C:$C,ROW())="Préparation &amp; Signalisation",INDEX($F:$F,ROW())&gt;0,INDEX($G:$G,ROW())&gt;0,$AT$7&gt;=INDEX($F:$F,ROW()),$AT$7&lt;=(INDEX($F:$F,ROW())+ROUND((INDEX($G:$G,ROW())-INDEX($F:$F,ROW())+1)*INDEX($H:$H,ROW()),0)-1))</formula>
    </cfRule>
    <cfRule type="expression" dxfId="8" priority="1220">
      <formula>AND(INDEX($C:$C,ROW())="Terrassement",INDEX($F:$F,ROW())&gt;0,INDEX($G:$G,ROW())&gt;0,$AT$7&gt;=INDEX($F:$F,ROW()),$AT$7&lt;=INDEX($G:$G,ROW()))</formula>
    </cfRule>
    <cfRule type="expression" dxfId="9" priority="1221">
      <formula>AND(INDEX($C:$C,ROW())="Terrassement",INDEX($F:$F,ROW())&gt;0,INDEX($G:$G,ROW())&gt;0,$AT$7&gt;=INDEX($F:$F,ROW()),$AT$7&lt;=(INDEX($F:$F,ROW())+ROUND((INDEX($G:$G,ROW())-INDEX($F:$F,ROW())+1)*INDEX($H:$H,ROW()),0)-1))</formula>
    </cfRule>
    <cfRule type="expression" dxfId="10" priority="1222">
      <formula>AND(INDEX($C:$C,ROW())="Réseaux (EU/EP/ER/GAZ)",INDEX($F:$F,ROW())&gt;0,INDEX($G:$G,ROW())&gt;0,$AT$7&gt;=INDEX($F:$F,ROW()),$AT$7&lt;=INDEX($G:$G,ROW()))</formula>
    </cfRule>
    <cfRule type="expression" dxfId="11" priority="1223">
      <formula>AND(INDEX($C:$C,ROW())="Réseaux (EU/EP/ER/GAZ)",INDEX($F:$F,ROW())&gt;0,INDEX($G:$G,ROW())&gt;0,$AT$7&gt;=INDEX($F:$F,ROW()),$AT$7&lt;=(INDEX($F:$F,ROW())+ROUND((INDEX($G:$G,ROW())-INDEX($F:$F,ROW())+1)*INDEX($H:$H,ROW()),0)-1))</formula>
    </cfRule>
    <cfRule type="expression" dxfId="12" priority="1224">
      <formula>AND(INDEX($C:$C,ROW())="Regard &amp; Branchement",INDEX($F:$F,ROW())&gt;0,INDEX($G:$G,ROW())&gt;0,$AT$7&gt;=INDEX($F:$F,ROW()),$AT$7&lt;=INDEX($G:$G,ROW()))</formula>
    </cfRule>
    <cfRule type="expression" dxfId="13" priority="1225">
      <formula>AND(INDEX($C:$C,ROW())="Regard &amp; Branchement",INDEX($F:$F,ROW())&gt;0,INDEX($G:$G,ROW())&gt;0,$AT$7&gt;=INDEX($F:$F,ROW()),$AT$7&lt;=(INDEX($F:$F,ROW())+ROUND((INDEX($G:$G,ROW())-INDEX($F:$F,ROW())+1)*INDEX($H:$H,ROW()),0)-1))</formula>
    </cfRule>
    <cfRule type="expression" dxfId="14" priority="1226">
      <formula>AND(INDEX($C:$C,ROW())="Structure (couche de forme)",INDEX($F:$F,ROW())&gt;0,INDEX($G:$G,ROW())&gt;0,$AT$7&gt;=INDEX($F:$F,ROW()),$AT$7&lt;=INDEX($G:$G,ROW()))</formula>
    </cfRule>
    <cfRule type="expression" dxfId="15" priority="1227">
      <formula>AND(INDEX($C:$C,ROW())="Structure (couche de forme)",INDEX($F:$F,ROW())&gt;0,INDEX($G:$G,ROW())&gt;0,$AT$7&gt;=INDEX($F:$F,ROW()),$AT$7&lt;=(INDEX($F:$F,ROW())+ROUND((INDEX($G:$G,ROW())-INDEX($F:$F,ROW())+1)*INDEX($H:$H,ROW()),0)-1))</formula>
    </cfRule>
    <cfRule type="expression" dxfId="16" priority="1228">
      <formula>AND(INDEX($C:$C,ROW())="Fondation/Grave",INDEX($F:$F,ROW())&gt;0,INDEX($G:$G,ROW())&gt;0,$AT$7&gt;=INDEX($F:$F,ROW()),$AT$7&lt;=INDEX($G:$G,ROW()))</formula>
    </cfRule>
    <cfRule type="expression" dxfId="17" priority="1229">
      <formula>AND(INDEX($C:$C,ROW())="Fondation/Grave",INDEX($F:$F,ROW())&gt;0,INDEX($G:$G,ROW())&gt;0,$AT$7&gt;=INDEX($F:$F,ROW()),$AT$7&lt;=(INDEX($F:$F,ROW())+ROUND((INDEX($G:$G,ROW())-INDEX($F:$F,ROW())+1)*INDEX($H:$H,ROW()),0)-1))</formula>
    </cfRule>
    <cfRule type="expression" dxfId="18" priority="1230">
      <formula>AND(INDEX($C:$C,ROW())="Enrobés / Béton",INDEX($F:$F,ROW())&gt;0,INDEX($G:$G,ROW())&gt;0,$AT$7&gt;=INDEX($F:$F,ROW()),$AT$7&lt;=INDEX($G:$G,ROW()))</formula>
    </cfRule>
    <cfRule type="expression" dxfId="19" priority="1231">
      <formula>AND(INDEX($C:$C,ROW())="Enrobés / Béton",INDEX($F:$F,ROW())&gt;0,INDEX($G:$G,ROW())&gt;0,$AT$7&gt;=INDEX($F:$F,ROW()),$AT$7&lt;=(INDEX($F:$F,ROW())+ROUND((INDEX($G:$G,ROW())-INDEX($F:$F,ROW())+1)*INDEX($H:$H,ROW()),0)-1))</formula>
    </cfRule>
    <cfRule type="expression" dxfId="20" priority="1232">
      <formula>AND(INDEX($C:$C,ROW())="Bordures &amp; Trottoirs",INDEX($F:$F,ROW())&gt;0,INDEX($G:$G,ROW())&gt;0,$AT$7&gt;=INDEX($F:$F,ROW()),$AT$7&lt;=INDEX($G:$G,ROW()))</formula>
    </cfRule>
    <cfRule type="expression" dxfId="21" priority="1233">
      <formula>AND(INDEX($C:$C,ROW())="Bordures &amp; Trottoirs",INDEX($F:$F,ROW())&gt;0,INDEX($G:$G,ROW())&gt;0,$AT$7&gt;=INDEX($F:$F,ROW()),$AT$7&lt;=(INDEX($F:$F,ROW())+ROUND((INDEX($G:$G,ROW())-INDEX($F:$F,ROW())+1)*INDEX($H:$H,ROW()),0)-1))</formula>
    </cfRule>
    <cfRule type="expression" dxfId="22" priority="1234">
      <formula>AND(INDEX($C:$C,ROW())="Caniveaux &amp; Avaloirs",INDEX($F:$F,ROW())&gt;0,INDEX($G:$G,ROW())&gt;0,$AT$7&gt;=INDEX($F:$F,ROW()),$AT$7&lt;=INDEX($G:$G,ROW()))</formula>
    </cfRule>
    <cfRule type="expression" dxfId="23" priority="1235">
      <formula>AND(INDEX($C:$C,ROW())="Caniveaux &amp; Avaloirs",INDEX($F:$F,ROW())&gt;0,INDEX($G:$G,ROW())&gt;0,$AT$7&gt;=INDEX($F:$F,ROW()),$AT$7&lt;=(INDEX($F:$F,ROW())+ROUND((INDEX($G:$G,ROW())-INDEX($F:$F,ROW())+1)*INDEX($H:$H,ROW()),0)-1))</formula>
    </cfRule>
    <cfRule type="expression" dxfId="24" priority="1236">
      <formula>AND(INDEX($C:$C,ROW())="Éclairage / Candélabres",INDEX($F:$F,ROW())&gt;0,INDEX($G:$G,ROW())&gt;0,$AT$7&gt;=INDEX($F:$F,ROW()),$AT$7&lt;=INDEX($G:$G,ROW()))</formula>
    </cfRule>
    <cfRule type="expression" dxfId="25" priority="1237">
      <formula>AND(INDEX($C:$C,ROW())="Éclairage / Candélabres",INDEX($F:$F,ROW())&gt;0,INDEX($G:$G,ROW())&gt;0,$AT$7&gt;=INDEX($F:$F,ROW()),$AT$7&lt;=(INDEX($F:$F,ROW())+ROUND((INDEX($G:$G,ROW())-INDEX($F:$F,ROW())+1)*INDEX($H:$H,ROW()),0)-1))</formula>
    </cfRule>
    <cfRule type="expression" dxfId="26" priority="1238">
      <formula>AND(INDEX($C:$C,ROW())="Marquage &amp; Signalétique",INDEX($F:$F,ROW())&gt;0,INDEX($G:$G,ROW())&gt;0,$AT$7&gt;=INDEX($F:$F,ROW()),$AT$7&lt;=INDEX($G:$G,ROW()))</formula>
    </cfRule>
    <cfRule type="expression" dxfId="27" priority="1239">
      <formula>AND(INDEX($C:$C,ROW())="Marquage &amp; Signalétique",INDEX($F:$F,ROW())&gt;0,INDEX($G:$G,ROW())&gt;0,$AT$7&gt;=INDEX($F:$F,ROW()),$AT$7&lt;=(INDEX($F:$F,ROW())+ROUND((INDEX($G:$G,ROW())-INDEX($F:$F,ROW())+1)*INDEX($H:$H,ROW()),0)-1))</formula>
    </cfRule>
    <cfRule type="expression" dxfId="28" priority="1240">
      <formula>AND(INDEX($C:$C,ROW())="Espaces verts / Finitions",INDEX($F:$F,ROW())&gt;0,INDEX($G:$G,ROW())&gt;0,$AT$7&gt;=INDEX($F:$F,ROW()),$AT$7&lt;=INDEX($G:$G,ROW()))</formula>
    </cfRule>
    <cfRule type="expression" dxfId="29" priority="1241">
      <formula>AND(INDEX($C:$C,ROW())="Espaces verts / Finitions",INDEX($F:$F,ROW())&gt;0,INDEX($G:$G,ROW())&gt;0,$AT$7&gt;=INDEX($F:$F,ROW()),$AT$7&lt;=(INDEX($F:$F,ROW())+ROUND((INDEX($G:$G,ROW())-INDEX($F:$F,ROW())+1)*INDEX($H:$H,ROW()),0)-1))</formula>
    </cfRule>
    <cfRule type="expression" dxfId="30" priority="1242">
      <formula>AND(INDEX($C:$C,ROW())="Réception &amp; Réserves",INDEX($F:$F,ROW())&gt;0,INDEX($G:$G,ROW())&gt;0,$AT$7&gt;=INDEX($F:$F,ROW()),$AT$7&lt;=INDEX($G:$G,ROW()))</formula>
    </cfRule>
    <cfRule type="expression" dxfId="31" priority="1243">
      <formula>AND(INDEX($C:$C,ROW())="Réception &amp; Réserves",INDEX($F:$F,ROW())&gt;0,INDEX($G:$G,ROW())&gt;0,$AT$7&gt;=INDEX($F:$F,ROW()),$AT$7&lt;=(INDEX($F:$F,ROW())+ROUND((INDEX($G:$G,ROW())-INDEX($F:$F,ROW())+1)*INDEX($H:$H,ROW()),0)-1))</formula>
    </cfRule>
    <cfRule type="expression" dxfId="0" priority="1244">
      <formula>AND(INDEX($C:$C,ROW())="Réouverture circulation",INDEX($F:$F,ROW())&gt;0,INDEX($G:$G,ROW())&gt;0,$AT$7&gt;=INDEX($F:$F,ROW()),$AT$7&lt;=INDEX($G:$G,ROW()))</formula>
    </cfRule>
    <cfRule type="expression" dxfId="32" priority="1245">
      <formula>AND(INDEX($C:$C,ROW())="Réouverture circulation",INDEX($F:$F,ROW())&gt;0,INDEX($G:$G,ROW())&gt;0,$AT$7&gt;=INDEX($F:$F,ROW()),$AT$7&lt;=(INDEX($F:$F,ROW())+ROUND((INDEX($G:$G,ROW())-INDEX($F:$F,ROW())+1)*INDEX($H:$H,ROW()),0)-1))</formula>
    </cfRule>
  </conditionalFormatting>
  <conditionalFormatting sqref="AU7:AU69">
    <cfRule type="expression" dxfId="0" priority="37">
      <formula>($AU$7=TODAY())</formula>
    </cfRule>
  </conditionalFormatting>
  <conditionalFormatting sqref="AU9:AU69">
    <cfRule type="expression" dxfId="2" priority="1246">
      <formula>AND(INDEX($C:$C,ROW())="Études &amp; DICT",INDEX($F:$F,ROW())&gt;0,INDEX($G:$G,ROW())&gt;0,$AU$7&gt;=INDEX($F:$F,ROW()),$AU$7&lt;=INDEX($G:$G,ROW()))</formula>
    </cfRule>
    <cfRule type="expression" dxfId="3" priority="1247">
      <formula>AND(INDEX($C:$C,ROW())="Études &amp; DICT",INDEX($F:$F,ROW())&gt;0,INDEX($G:$G,ROW())&gt;0,$AU$7&gt;=INDEX($F:$F,ROW()),$AU$7&lt;=(INDEX($F:$F,ROW())+ROUND((INDEX($G:$G,ROW())-INDEX($F:$F,ROW())+1)*INDEX($H:$H,ROW()),0)-1))</formula>
    </cfRule>
    <cfRule type="expression" dxfId="4" priority="1248">
      <formula>AND(INDEX($C:$C,ROW())="Piquetage &amp; Implantation",INDEX($F:$F,ROW())&gt;0,INDEX($G:$G,ROW())&gt;0,$AU$7&gt;=INDEX($F:$F,ROW()),$AU$7&lt;=INDEX($G:$G,ROW()))</formula>
    </cfRule>
    <cfRule type="expression" dxfId="5" priority="1249">
      <formula>AND(INDEX($C:$C,ROW())="Piquetage &amp; Implantation",INDEX($F:$F,ROW())&gt;0,INDEX($G:$G,ROW())&gt;0,$AU$7&gt;=INDEX($F:$F,ROW()),$AU$7&lt;=(INDEX($F:$F,ROW())+ROUND((INDEX($G:$G,ROW())-INDEX($F:$F,ROW())+1)*INDEX($H:$H,ROW()),0)-1))</formula>
    </cfRule>
    <cfRule type="expression" dxfId="6" priority="1250">
      <formula>AND(INDEX($C:$C,ROW())="Préparation &amp; Signalisation",INDEX($F:$F,ROW())&gt;0,INDEX($G:$G,ROW())&gt;0,$AU$7&gt;=INDEX($F:$F,ROW()),$AU$7&lt;=INDEX($G:$G,ROW()))</formula>
    </cfRule>
    <cfRule type="expression" dxfId="7" priority="1251">
      <formula>AND(INDEX($C:$C,ROW())="Préparation &amp; Signalisation",INDEX($F:$F,ROW())&gt;0,INDEX($G:$G,ROW())&gt;0,$AU$7&gt;=INDEX($F:$F,ROW()),$AU$7&lt;=(INDEX($F:$F,ROW())+ROUND((INDEX($G:$G,ROW())-INDEX($F:$F,ROW())+1)*INDEX($H:$H,ROW()),0)-1))</formula>
    </cfRule>
    <cfRule type="expression" dxfId="8" priority="1252">
      <formula>AND(INDEX($C:$C,ROW())="Terrassement",INDEX($F:$F,ROW())&gt;0,INDEX($G:$G,ROW())&gt;0,$AU$7&gt;=INDEX($F:$F,ROW()),$AU$7&lt;=INDEX($G:$G,ROW()))</formula>
    </cfRule>
    <cfRule type="expression" dxfId="9" priority="1253">
      <formula>AND(INDEX($C:$C,ROW())="Terrassement",INDEX($F:$F,ROW())&gt;0,INDEX($G:$G,ROW())&gt;0,$AU$7&gt;=INDEX($F:$F,ROW()),$AU$7&lt;=(INDEX($F:$F,ROW())+ROUND((INDEX($G:$G,ROW())-INDEX($F:$F,ROW())+1)*INDEX($H:$H,ROW()),0)-1))</formula>
    </cfRule>
    <cfRule type="expression" dxfId="10" priority="1254">
      <formula>AND(INDEX($C:$C,ROW())="Réseaux (EU/EP/ER/GAZ)",INDEX($F:$F,ROW())&gt;0,INDEX($G:$G,ROW())&gt;0,$AU$7&gt;=INDEX($F:$F,ROW()),$AU$7&lt;=INDEX($G:$G,ROW()))</formula>
    </cfRule>
    <cfRule type="expression" dxfId="11" priority="1255">
      <formula>AND(INDEX($C:$C,ROW())="Réseaux (EU/EP/ER/GAZ)",INDEX($F:$F,ROW())&gt;0,INDEX($G:$G,ROW())&gt;0,$AU$7&gt;=INDEX($F:$F,ROW()),$AU$7&lt;=(INDEX($F:$F,ROW())+ROUND((INDEX($G:$G,ROW())-INDEX($F:$F,ROW())+1)*INDEX($H:$H,ROW()),0)-1))</formula>
    </cfRule>
    <cfRule type="expression" dxfId="12" priority="1256">
      <formula>AND(INDEX($C:$C,ROW())="Regard &amp; Branchement",INDEX($F:$F,ROW())&gt;0,INDEX($G:$G,ROW())&gt;0,$AU$7&gt;=INDEX($F:$F,ROW()),$AU$7&lt;=INDEX($G:$G,ROW()))</formula>
    </cfRule>
    <cfRule type="expression" dxfId="13" priority="1257">
      <formula>AND(INDEX($C:$C,ROW())="Regard &amp; Branchement",INDEX($F:$F,ROW())&gt;0,INDEX($G:$G,ROW())&gt;0,$AU$7&gt;=INDEX($F:$F,ROW()),$AU$7&lt;=(INDEX($F:$F,ROW())+ROUND((INDEX($G:$G,ROW())-INDEX($F:$F,ROW())+1)*INDEX($H:$H,ROW()),0)-1))</formula>
    </cfRule>
    <cfRule type="expression" dxfId="14" priority="1258">
      <formula>AND(INDEX($C:$C,ROW())="Structure (couche de forme)",INDEX($F:$F,ROW())&gt;0,INDEX($G:$G,ROW())&gt;0,$AU$7&gt;=INDEX($F:$F,ROW()),$AU$7&lt;=INDEX($G:$G,ROW()))</formula>
    </cfRule>
    <cfRule type="expression" dxfId="15" priority="1259">
      <formula>AND(INDEX($C:$C,ROW())="Structure (couche de forme)",INDEX($F:$F,ROW())&gt;0,INDEX($G:$G,ROW())&gt;0,$AU$7&gt;=INDEX($F:$F,ROW()),$AU$7&lt;=(INDEX($F:$F,ROW())+ROUND((INDEX($G:$G,ROW())-INDEX($F:$F,ROW())+1)*INDEX($H:$H,ROW()),0)-1))</formula>
    </cfRule>
    <cfRule type="expression" dxfId="16" priority="1260">
      <formula>AND(INDEX($C:$C,ROW())="Fondation/Grave",INDEX($F:$F,ROW())&gt;0,INDEX($G:$G,ROW())&gt;0,$AU$7&gt;=INDEX($F:$F,ROW()),$AU$7&lt;=INDEX($G:$G,ROW()))</formula>
    </cfRule>
    <cfRule type="expression" dxfId="17" priority="1261">
      <formula>AND(INDEX($C:$C,ROW())="Fondation/Grave",INDEX($F:$F,ROW())&gt;0,INDEX($G:$G,ROW())&gt;0,$AU$7&gt;=INDEX($F:$F,ROW()),$AU$7&lt;=(INDEX($F:$F,ROW())+ROUND((INDEX($G:$G,ROW())-INDEX($F:$F,ROW())+1)*INDEX($H:$H,ROW()),0)-1))</formula>
    </cfRule>
    <cfRule type="expression" dxfId="18" priority="1262">
      <formula>AND(INDEX($C:$C,ROW())="Enrobés / Béton",INDEX($F:$F,ROW())&gt;0,INDEX($G:$G,ROW())&gt;0,$AU$7&gt;=INDEX($F:$F,ROW()),$AU$7&lt;=INDEX($G:$G,ROW()))</formula>
    </cfRule>
    <cfRule type="expression" dxfId="19" priority="1263">
      <formula>AND(INDEX($C:$C,ROW())="Enrobés / Béton",INDEX($F:$F,ROW())&gt;0,INDEX($G:$G,ROW())&gt;0,$AU$7&gt;=INDEX($F:$F,ROW()),$AU$7&lt;=(INDEX($F:$F,ROW())+ROUND((INDEX($G:$G,ROW())-INDEX($F:$F,ROW())+1)*INDEX($H:$H,ROW()),0)-1))</formula>
    </cfRule>
    <cfRule type="expression" dxfId="20" priority="1264">
      <formula>AND(INDEX($C:$C,ROW())="Bordures &amp; Trottoirs",INDEX($F:$F,ROW())&gt;0,INDEX($G:$G,ROW())&gt;0,$AU$7&gt;=INDEX($F:$F,ROW()),$AU$7&lt;=INDEX($G:$G,ROW()))</formula>
    </cfRule>
    <cfRule type="expression" dxfId="21" priority="1265">
      <formula>AND(INDEX($C:$C,ROW())="Bordures &amp; Trottoirs",INDEX($F:$F,ROW())&gt;0,INDEX($G:$G,ROW())&gt;0,$AU$7&gt;=INDEX($F:$F,ROW()),$AU$7&lt;=(INDEX($F:$F,ROW())+ROUND((INDEX($G:$G,ROW())-INDEX($F:$F,ROW())+1)*INDEX($H:$H,ROW()),0)-1))</formula>
    </cfRule>
    <cfRule type="expression" dxfId="22" priority="1266">
      <formula>AND(INDEX($C:$C,ROW())="Caniveaux &amp; Avaloirs",INDEX($F:$F,ROW())&gt;0,INDEX($G:$G,ROW())&gt;0,$AU$7&gt;=INDEX($F:$F,ROW()),$AU$7&lt;=INDEX($G:$G,ROW()))</formula>
    </cfRule>
    <cfRule type="expression" dxfId="23" priority="1267">
      <formula>AND(INDEX($C:$C,ROW())="Caniveaux &amp; Avaloirs",INDEX($F:$F,ROW())&gt;0,INDEX($G:$G,ROW())&gt;0,$AU$7&gt;=INDEX($F:$F,ROW()),$AU$7&lt;=(INDEX($F:$F,ROW())+ROUND((INDEX($G:$G,ROW())-INDEX($F:$F,ROW())+1)*INDEX($H:$H,ROW()),0)-1))</formula>
    </cfRule>
    <cfRule type="expression" dxfId="24" priority="1268">
      <formula>AND(INDEX($C:$C,ROW())="Éclairage / Candélabres",INDEX($F:$F,ROW())&gt;0,INDEX($G:$G,ROW())&gt;0,$AU$7&gt;=INDEX($F:$F,ROW()),$AU$7&lt;=INDEX($G:$G,ROW()))</formula>
    </cfRule>
    <cfRule type="expression" dxfId="25" priority="1269">
      <formula>AND(INDEX($C:$C,ROW())="Éclairage / Candélabres",INDEX($F:$F,ROW())&gt;0,INDEX($G:$G,ROW())&gt;0,$AU$7&gt;=INDEX($F:$F,ROW()),$AU$7&lt;=(INDEX($F:$F,ROW())+ROUND((INDEX($G:$G,ROW())-INDEX($F:$F,ROW())+1)*INDEX($H:$H,ROW()),0)-1))</formula>
    </cfRule>
    <cfRule type="expression" dxfId="26" priority="1270">
      <formula>AND(INDEX($C:$C,ROW())="Marquage &amp; Signalétique",INDEX($F:$F,ROW())&gt;0,INDEX($G:$G,ROW())&gt;0,$AU$7&gt;=INDEX($F:$F,ROW()),$AU$7&lt;=INDEX($G:$G,ROW()))</formula>
    </cfRule>
    <cfRule type="expression" dxfId="27" priority="1271">
      <formula>AND(INDEX($C:$C,ROW())="Marquage &amp; Signalétique",INDEX($F:$F,ROW())&gt;0,INDEX($G:$G,ROW())&gt;0,$AU$7&gt;=INDEX($F:$F,ROW()),$AU$7&lt;=(INDEX($F:$F,ROW())+ROUND((INDEX($G:$G,ROW())-INDEX($F:$F,ROW())+1)*INDEX($H:$H,ROW()),0)-1))</formula>
    </cfRule>
    <cfRule type="expression" dxfId="28" priority="1272">
      <formula>AND(INDEX($C:$C,ROW())="Espaces verts / Finitions",INDEX($F:$F,ROW())&gt;0,INDEX($G:$G,ROW())&gt;0,$AU$7&gt;=INDEX($F:$F,ROW()),$AU$7&lt;=INDEX($G:$G,ROW()))</formula>
    </cfRule>
    <cfRule type="expression" dxfId="29" priority="1273">
      <formula>AND(INDEX($C:$C,ROW())="Espaces verts / Finitions",INDEX($F:$F,ROW())&gt;0,INDEX($G:$G,ROW())&gt;0,$AU$7&gt;=INDEX($F:$F,ROW()),$AU$7&lt;=(INDEX($F:$F,ROW())+ROUND((INDEX($G:$G,ROW())-INDEX($F:$F,ROW())+1)*INDEX($H:$H,ROW()),0)-1))</formula>
    </cfRule>
    <cfRule type="expression" dxfId="30" priority="1274">
      <formula>AND(INDEX($C:$C,ROW())="Réception &amp; Réserves",INDEX($F:$F,ROW())&gt;0,INDEX($G:$G,ROW())&gt;0,$AU$7&gt;=INDEX($F:$F,ROW()),$AU$7&lt;=INDEX($G:$G,ROW()))</formula>
    </cfRule>
    <cfRule type="expression" dxfId="31" priority="1275">
      <formula>AND(INDEX($C:$C,ROW())="Réception &amp; Réserves",INDEX($F:$F,ROW())&gt;0,INDEX($G:$G,ROW())&gt;0,$AU$7&gt;=INDEX($F:$F,ROW()),$AU$7&lt;=(INDEX($F:$F,ROW())+ROUND((INDEX($G:$G,ROW())-INDEX($F:$F,ROW())+1)*INDEX($H:$H,ROW()),0)-1))</formula>
    </cfRule>
    <cfRule type="expression" dxfId="0" priority="1276">
      <formula>AND(INDEX($C:$C,ROW())="Réouverture circulation",INDEX($F:$F,ROW())&gt;0,INDEX($G:$G,ROW())&gt;0,$AU$7&gt;=INDEX($F:$F,ROW()),$AU$7&lt;=INDEX($G:$G,ROW()))</formula>
    </cfRule>
    <cfRule type="expression" dxfId="32" priority="1277">
      <formula>AND(INDEX($C:$C,ROW())="Réouverture circulation",INDEX($F:$F,ROW())&gt;0,INDEX($G:$G,ROW())&gt;0,$AU$7&gt;=INDEX($F:$F,ROW()),$AU$7&lt;=(INDEX($F:$F,ROW())+ROUND((INDEX($G:$G,ROW())-INDEX($F:$F,ROW())+1)*INDEX($H:$H,ROW()),0)-1))</formula>
    </cfRule>
  </conditionalFormatting>
  <conditionalFormatting sqref="AV7:AV69">
    <cfRule type="expression" dxfId="0" priority="38">
      <formula>($AV$7=TODAY())</formula>
    </cfRule>
  </conditionalFormatting>
  <conditionalFormatting sqref="AV9:AV69">
    <cfRule type="expression" dxfId="2" priority="1278">
      <formula>AND(INDEX($C:$C,ROW())="Études &amp; DICT",INDEX($F:$F,ROW())&gt;0,INDEX($G:$G,ROW())&gt;0,$AV$7&gt;=INDEX($F:$F,ROW()),$AV$7&lt;=INDEX($G:$G,ROW()))</formula>
    </cfRule>
    <cfRule type="expression" dxfId="3" priority="1279">
      <formula>AND(INDEX($C:$C,ROW())="Études &amp; DICT",INDEX($F:$F,ROW())&gt;0,INDEX($G:$G,ROW())&gt;0,$AV$7&gt;=INDEX($F:$F,ROW()),$AV$7&lt;=(INDEX($F:$F,ROW())+ROUND((INDEX($G:$G,ROW())-INDEX($F:$F,ROW())+1)*INDEX($H:$H,ROW()),0)-1))</formula>
    </cfRule>
    <cfRule type="expression" dxfId="4" priority="1280">
      <formula>AND(INDEX($C:$C,ROW())="Piquetage &amp; Implantation",INDEX($F:$F,ROW())&gt;0,INDEX($G:$G,ROW())&gt;0,$AV$7&gt;=INDEX($F:$F,ROW()),$AV$7&lt;=INDEX($G:$G,ROW()))</formula>
    </cfRule>
    <cfRule type="expression" dxfId="5" priority="1281">
      <formula>AND(INDEX($C:$C,ROW())="Piquetage &amp; Implantation",INDEX($F:$F,ROW())&gt;0,INDEX($G:$G,ROW())&gt;0,$AV$7&gt;=INDEX($F:$F,ROW()),$AV$7&lt;=(INDEX($F:$F,ROW())+ROUND((INDEX($G:$G,ROW())-INDEX($F:$F,ROW())+1)*INDEX($H:$H,ROW()),0)-1))</formula>
    </cfRule>
    <cfRule type="expression" dxfId="6" priority="1282">
      <formula>AND(INDEX($C:$C,ROW())="Préparation &amp; Signalisation",INDEX($F:$F,ROW())&gt;0,INDEX($G:$G,ROW())&gt;0,$AV$7&gt;=INDEX($F:$F,ROW()),$AV$7&lt;=INDEX($G:$G,ROW()))</formula>
    </cfRule>
    <cfRule type="expression" dxfId="7" priority="1283">
      <formula>AND(INDEX($C:$C,ROW())="Préparation &amp; Signalisation",INDEX($F:$F,ROW())&gt;0,INDEX($G:$G,ROW())&gt;0,$AV$7&gt;=INDEX($F:$F,ROW()),$AV$7&lt;=(INDEX($F:$F,ROW())+ROUND((INDEX($G:$G,ROW())-INDEX($F:$F,ROW())+1)*INDEX($H:$H,ROW()),0)-1))</formula>
    </cfRule>
    <cfRule type="expression" dxfId="8" priority="1284">
      <formula>AND(INDEX($C:$C,ROW())="Terrassement",INDEX($F:$F,ROW())&gt;0,INDEX($G:$G,ROW())&gt;0,$AV$7&gt;=INDEX($F:$F,ROW()),$AV$7&lt;=INDEX($G:$G,ROW()))</formula>
    </cfRule>
    <cfRule type="expression" dxfId="9" priority="1285">
      <formula>AND(INDEX($C:$C,ROW())="Terrassement",INDEX($F:$F,ROW())&gt;0,INDEX($G:$G,ROW())&gt;0,$AV$7&gt;=INDEX($F:$F,ROW()),$AV$7&lt;=(INDEX($F:$F,ROW())+ROUND((INDEX($G:$G,ROW())-INDEX($F:$F,ROW())+1)*INDEX($H:$H,ROW()),0)-1))</formula>
    </cfRule>
    <cfRule type="expression" dxfId="10" priority="1286">
      <formula>AND(INDEX($C:$C,ROW())="Réseaux (EU/EP/ER/GAZ)",INDEX($F:$F,ROW())&gt;0,INDEX($G:$G,ROW())&gt;0,$AV$7&gt;=INDEX($F:$F,ROW()),$AV$7&lt;=INDEX($G:$G,ROW()))</formula>
    </cfRule>
    <cfRule type="expression" dxfId="11" priority="1287">
      <formula>AND(INDEX($C:$C,ROW())="Réseaux (EU/EP/ER/GAZ)",INDEX($F:$F,ROW())&gt;0,INDEX($G:$G,ROW())&gt;0,$AV$7&gt;=INDEX($F:$F,ROW()),$AV$7&lt;=(INDEX($F:$F,ROW())+ROUND((INDEX($G:$G,ROW())-INDEX($F:$F,ROW())+1)*INDEX($H:$H,ROW()),0)-1))</formula>
    </cfRule>
    <cfRule type="expression" dxfId="12" priority="1288">
      <formula>AND(INDEX($C:$C,ROW())="Regard &amp; Branchement",INDEX($F:$F,ROW())&gt;0,INDEX($G:$G,ROW())&gt;0,$AV$7&gt;=INDEX($F:$F,ROW()),$AV$7&lt;=INDEX($G:$G,ROW()))</formula>
    </cfRule>
    <cfRule type="expression" dxfId="13" priority="1289">
      <formula>AND(INDEX($C:$C,ROW())="Regard &amp; Branchement",INDEX($F:$F,ROW())&gt;0,INDEX($G:$G,ROW())&gt;0,$AV$7&gt;=INDEX($F:$F,ROW()),$AV$7&lt;=(INDEX($F:$F,ROW())+ROUND((INDEX($G:$G,ROW())-INDEX($F:$F,ROW())+1)*INDEX($H:$H,ROW()),0)-1))</formula>
    </cfRule>
    <cfRule type="expression" dxfId="14" priority="1290">
      <formula>AND(INDEX($C:$C,ROW())="Structure (couche de forme)",INDEX($F:$F,ROW())&gt;0,INDEX($G:$G,ROW())&gt;0,$AV$7&gt;=INDEX($F:$F,ROW()),$AV$7&lt;=INDEX($G:$G,ROW()))</formula>
    </cfRule>
    <cfRule type="expression" dxfId="15" priority="1291">
      <formula>AND(INDEX($C:$C,ROW())="Structure (couche de forme)",INDEX($F:$F,ROW())&gt;0,INDEX($G:$G,ROW())&gt;0,$AV$7&gt;=INDEX($F:$F,ROW()),$AV$7&lt;=(INDEX($F:$F,ROW())+ROUND((INDEX($G:$G,ROW())-INDEX($F:$F,ROW())+1)*INDEX($H:$H,ROW()),0)-1))</formula>
    </cfRule>
    <cfRule type="expression" dxfId="16" priority="1292">
      <formula>AND(INDEX($C:$C,ROW())="Fondation/Grave",INDEX($F:$F,ROW())&gt;0,INDEX($G:$G,ROW())&gt;0,$AV$7&gt;=INDEX($F:$F,ROW()),$AV$7&lt;=INDEX($G:$G,ROW()))</formula>
    </cfRule>
    <cfRule type="expression" dxfId="17" priority="1293">
      <formula>AND(INDEX($C:$C,ROW())="Fondation/Grave",INDEX($F:$F,ROW())&gt;0,INDEX($G:$G,ROW())&gt;0,$AV$7&gt;=INDEX($F:$F,ROW()),$AV$7&lt;=(INDEX($F:$F,ROW())+ROUND((INDEX($G:$G,ROW())-INDEX($F:$F,ROW())+1)*INDEX($H:$H,ROW()),0)-1))</formula>
    </cfRule>
    <cfRule type="expression" dxfId="18" priority="1294">
      <formula>AND(INDEX($C:$C,ROW())="Enrobés / Béton",INDEX($F:$F,ROW())&gt;0,INDEX($G:$G,ROW())&gt;0,$AV$7&gt;=INDEX($F:$F,ROW()),$AV$7&lt;=INDEX($G:$G,ROW()))</formula>
    </cfRule>
    <cfRule type="expression" dxfId="19" priority="1295">
      <formula>AND(INDEX($C:$C,ROW())="Enrobés / Béton",INDEX($F:$F,ROW())&gt;0,INDEX($G:$G,ROW())&gt;0,$AV$7&gt;=INDEX($F:$F,ROW()),$AV$7&lt;=(INDEX($F:$F,ROW())+ROUND((INDEX($G:$G,ROW())-INDEX($F:$F,ROW())+1)*INDEX($H:$H,ROW()),0)-1))</formula>
    </cfRule>
    <cfRule type="expression" dxfId="20" priority="1296">
      <formula>AND(INDEX($C:$C,ROW())="Bordures &amp; Trottoirs",INDEX($F:$F,ROW())&gt;0,INDEX($G:$G,ROW())&gt;0,$AV$7&gt;=INDEX($F:$F,ROW()),$AV$7&lt;=INDEX($G:$G,ROW()))</formula>
    </cfRule>
    <cfRule type="expression" dxfId="21" priority="1297">
      <formula>AND(INDEX($C:$C,ROW())="Bordures &amp; Trottoirs",INDEX($F:$F,ROW())&gt;0,INDEX($G:$G,ROW())&gt;0,$AV$7&gt;=INDEX($F:$F,ROW()),$AV$7&lt;=(INDEX($F:$F,ROW())+ROUND((INDEX($G:$G,ROW())-INDEX($F:$F,ROW())+1)*INDEX($H:$H,ROW()),0)-1))</formula>
    </cfRule>
    <cfRule type="expression" dxfId="22" priority="1298">
      <formula>AND(INDEX($C:$C,ROW())="Caniveaux &amp; Avaloirs",INDEX($F:$F,ROW())&gt;0,INDEX($G:$G,ROW())&gt;0,$AV$7&gt;=INDEX($F:$F,ROW()),$AV$7&lt;=INDEX($G:$G,ROW()))</formula>
    </cfRule>
    <cfRule type="expression" dxfId="23" priority="1299">
      <formula>AND(INDEX($C:$C,ROW())="Caniveaux &amp; Avaloirs",INDEX($F:$F,ROW())&gt;0,INDEX($G:$G,ROW())&gt;0,$AV$7&gt;=INDEX($F:$F,ROW()),$AV$7&lt;=(INDEX($F:$F,ROW())+ROUND((INDEX($G:$G,ROW())-INDEX($F:$F,ROW())+1)*INDEX($H:$H,ROW()),0)-1))</formula>
    </cfRule>
    <cfRule type="expression" dxfId="24" priority="1300">
      <formula>AND(INDEX($C:$C,ROW())="Éclairage / Candélabres",INDEX($F:$F,ROW())&gt;0,INDEX($G:$G,ROW())&gt;0,$AV$7&gt;=INDEX($F:$F,ROW()),$AV$7&lt;=INDEX($G:$G,ROW()))</formula>
    </cfRule>
    <cfRule type="expression" dxfId="25" priority="1301">
      <formula>AND(INDEX($C:$C,ROW())="Éclairage / Candélabres",INDEX($F:$F,ROW())&gt;0,INDEX($G:$G,ROW())&gt;0,$AV$7&gt;=INDEX($F:$F,ROW()),$AV$7&lt;=(INDEX($F:$F,ROW())+ROUND((INDEX($G:$G,ROW())-INDEX($F:$F,ROW())+1)*INDEX($H:$H,ROW()),0)-1))</formula>
    </cfRule>
    <cfRule type="expression" dxfId="26" priority="1302">
      <formula>AND(INDEX($C:$C,ROW())="Marquage &amp; Signalétique",INDEX($F:$F,ROW())&gt;0,INDEX($G:$G,ROW())&gt;0,$AV$7&gt;=INDEX($F:$F,ROW()),$AV$7&lt;=INDEX($G:$G,ROW()))</formula>
    </cfRule>
    <cfRule type="expression" dxfId="27" priority="1303">
      <formula>AND(INDEX($C:$C,ROW())="Marquage &amp; Signalétique",INDEX($F:$F,ROW())&gt;0,INDEX($G:$G,ROW())&gt;0,$AV$7&gt;=INDEX($F:$F,ROW()),$AV$7&lt;=(INDEX($F:$F,ROW())+ROUND((INDEX($G:$G,ROW())-INDEX($F:$F,ROW())+1)*INDEX($H:$H,ROW()),0)-1))</formula>
    </cfRule>
    <cfRule type="expression" dxfId="28" priority="1304">
      <formula>AND(INDEX($C:$C,ROW())="Espaces verts / Finitions",INDEX($F:$F,ROW())&gt;0,INDEX($G:$G,ROW())&gt;0,$AV$7&gt;=INDEX($F:$F,ROW()),$AV$7&lt;=INDEX($G:$G,ROW()))</formula>
    </cfRule>
    <cfRule type="expression" dxfId="29" priority="1305">
      <formula>AND(INDEX($C:$C,ROW())="Espaces verts / Finitions",INDEX($F:$F,ROW())&gt;0,INDEX($G:$G,ROW())&gt;0,$AV$7&gt;=INDEX($F:$F,ROW()),$AV$7&lt;=(INDEX($F:$F,ROW())+ROUND((INDEX($G:$G,ROW())-INDEX($F:$F,ROW())+1)*INDEX($H:$H,ROW()),0)-1))</formula>
    </cfRule>
    <cfRule type="expression" dxfId="30" priority="1306">
      <formula>AND(INDEX($C:$C,ROW())="Réception &amp; Réserves",INDEX($F:$F,ROW())&gt;0,INDEX($G:$G,ROW())&gt;0,$AV$7&gt;=INDEX($F:$F,ROW()),$AV$7&lt;=INDEX($G:$G,ROW()))</formula>
    </cfRule>
    <cfRule type="expression" dxfId="31" priority="1307">
      <formula>AND(INDEX($C:$C,ROW())="Réception &amp; Réserves",INDEX($F:$F,ROW())&gt;0,INDEX($G:$G,ROW())&gt;0,$AV$7&gt;=INDEX($F:$F,ROW()),$AV$7&lt;=(INDEX($F:$F,ROW())+ROUND((INDEX($G:$G,ROW())-INDEX($F:$F,ROW())+1)*INDEX($H:$H,ROW()),0)-1))</formula>
    </cfRule>
    <cfRule type="expression" dxfId="0" priority="1308">
      <formula>AND(INDEX($C:$C,ROW())="Réouverture circulation",INDEX($F:$F,ROW())&gt;0,INDEX($G:$G,ROW())&gt;0,$AV$7&gt;=INDEX($F:$F,ROW()),$AV$7&lt;=INDEX($G:$G,ROW()))</formula>
    </cfRule>
    <cfRule type="expression" dxfId="32" priority="1309">
      <formula>AND(INDEX($C:$C,ROW())="Réouverture circulation",INDEX($F:$F,ROW())&gt;0,INDEX($G:$G,ROW())&gt;0,$AV$7&gt;=INDEX($F:$F,ROW()),$AV$7&lt;=(INDEX($F:$F,ROW())+ROUND((INDEX($G:$G,ROW())-INDEX($F:$F,ROW())+1)*INDEX($H:$H,ROW()),0)-1))</formula>
    </cfRule>
  </conditionalFormatting>
  <conditionalFormatting sqref="AW7:AW69">
    <cfRule type="expression" dxfId="0" priority="39">
      <formula>($AW$7=TODAY())</formula>
    </cfRule>
  </conditionalFormatting>
  <conditionalFormatting sqref="AW9:AW69">
    <cfRule type="expression" dxfId="2" priority="1310">
      <formula>AND(INDEX($C:$C,ROW())="Études &amp; DICT",INDEX($F:$F,ROW())&gt;0,INDEX($G:$G,ROW())&gt;0,$AW$7&gt;=INDEX($F:$F,ROW()),$AW$7&lt;=INDEX($G:$G,ROW()))</formula>
    </cfRule>
    <cfRule type="expression" dxfId="3" priority="1311">
      <formula>AND(INDEX($C:$C,ROW())="Études &amp; DICT",INDEX($F:$F,ROW())&gt;0,INDEX($G:$G,ROW())&gt;0,$AW$7&gt;=INDEX($F:$F,ROW()),$AW$7&lt;=(INDEX($F:$F,ROW())+ROUND((INDEX($G:$G,ROW())-INDEX($F:$F,ROW())+1)*INDEX($H:$H,ROW()),0)-1))</formula>
    </cfRule>
    <cfRule type="expression" dxfId="4" priority="1312">
      <formula>AND(INDEX($C:$C,ROW())="Piquetage &amp; Implantation",INDEX($F:$F,ROW())&gt;0,INDEX($G:$G,ROW())&gt;0,$AW$7&gt;=INDEX($F:$F,ROW()),$AW$7&lt;=INDEX($G:$G,ROW()))</formula>
    </cfRule>
    <cfRule type="expression" dxfId="5" priority="1313">
      <formula>AND(INDEX($C:$C,ROW())="Piquetage &amp; Implantation",INDEX($F:$F,ROW())&gt;0,INDEX($G:$G,ROW())&gt;0,$AW$7&gt;=INDEX($F:$F,ROW()),$AW$7&lt;=(INDEX($F:$F,ROW())+ROUND((INDEX($G:$G,ROW())-INDEX($F:$F,ROW())+1)*INDEX($H:$H,ROW()),0)-1))</formula>
    </cfRule>
    <cfRule type="expression" dxfId="6" priority="1314">
      <formula>AND(INDEX($C:$C,ROW())="Préparation &amp; Signalisation",INDEX($F:$F,ROW())&gt;0,INDEX($G:$G,ROW())&gt;0,$AW$7&gt;=INDEX($F:$F,ROW()),$AW$7&lt;=INDEX($G:$G,ROW()))</formula>
    </cfRule>
    <cfRule type="expression" dxfId="7" priority="1315">
      <formula>AND(INDEX($C:$C,ROW())="Préparation &amp; Signalisation",INDEX($F:$F,ROW())&gt;0,INDEX($G:$G,ROW())&gt;0,$AW$7&gt;=INDEX($F:$F,ROW()),$AW$7&lt;=(INDEX($F:$F,ROW())+ROUND((INDEX($G:$G,ROW())-INDEX($F:$F,ROW())+1)*INDEX($H:$H,ROW()),0)-1))</formula>
    </cfRule>
    <cfRule type="expression" dxfId="8" priority="1316">
      <formula>AND(INDEX($C:$C,ROW())="Terrassement",INDEX($F:$F,ROW())&gt;0,INDEX($G:$G,ROW())&gt;0,$AW$7&gt;=INDEX($F:$F,ROW()),$AW$7&lt;=INDEX($G:$G,ROW()))</formula>
    </cfRule>
    <cfRule type="expression" dxfId="9" priority="1317">
      <formula>AND(INDEX($C:$C,ROW())="Terrassement",INDEX($F:$F,ROW())&gt;0,INDEX($G:$G,ROW())&gt;0,$AW$7&gt;=INDEX($F:$F,ROW()),$AW$7&lt;=(INDEX($F:$F,ROW())+ROUND((INDEX($G:$G,ROW())-INDEX($F:$F,ROW())+1)*INDEX($H:$H,ROW()),0)-1))</formula>
    </cfRule>
    <cfRule type="expression" dxfId="10" priority="1318">
      <formula>AND(INDEX($C:$C,ROW())="Réseaux (EU/EP/ER/GAZ)",INDEX($F:$F,ROW())&gt;0,INDEX($G:$G,ROW())&gt;0,$AW$7&gt;=INDEX($F:$F,ROW()),$AW$7&lt;=INDEX($G:$G,ROW()))</formula>
    </cfRule>
    <cfRule type="expression" dxfId="11" priority="1319">
      <formula>AND(INDEX($C:$C,ROW())="Réseaux (EU/EP/ER/GAZ)",INDEX($F:$F,ROW())&gt;0,INDEX($G:$G,ROW())&gt;0,$AW$7&gt;=INDEX($F:$F,ROW()),$AW$7&lt;=(INDEX($F:$F,ROW())+ROUND((INDEX($G:$G,ROW())-INDEX($F:$F,ROW())+1)*INDEX($H:$H,ROW()),0)-1))</formula>
    </cfRule>
    <cfRule type="expression" dxfId="12" priority="1320">
      <formula>AND(INDEX($C:$C,ROW())="Regard &amp; Branchement",INDEX($F:$F,ROW())&gt;0,INDEX($G:$G,ROW())&gt;0,$AW$7&gt;=INDEX($F:$F,ROW()),$AW$7&lt;=INDEX($G:$G,ROW()))</formula>
    </cfRule>
    <cfRule type="expression" dxfId="13" priority="1321">
      <formula>AND(INDEX($C:$C,ROW())="Regard &amp; Branchement",INDEX($F:$F,ROW())&gt;0,INDEX($G:$G,ROW())&gt;0,$AW$7&gt;=INDEX($F:$F,ROW()),$AW$7&lt;=(INDEX($F:$F,ROW())+ROUND((INDEX($G:$G,ROW())-INDEX($F:$F,ROW())+1)*INDEX($H:$H,ROW()),0)-1))</formula>
    </cfRule>
    <cfRule type="expression" dxfId="14" priority="1322">
      <formula>AND(INDEX($C:$C,ROW())="Structure (couche de forme)",INDEX($F:$F,ROW())&gt;0,INDEX($G:$G,ROW())&gt;0,$AW$7&gt;=INDEX($F:$F,ROW()),$AW$7&lt;=INDEX($G:$G,ROW()))</formula>
    </cfRule>
    <cfRule type="expression" dxfId="15" priority="1323">
      <formula>AND(INDEX($C:$C,ROW())="Structure (couche de forme)",INDEX($F:$F,ROW())&gt;0,INDEX($G:$G,ROW())&gt;0,$AW$7&gt;=INDEX($F:$F,ROW()),$AW$7&lt;=(INDEX($F:$F,ROW())+ROUND((INDEX($G:$G,ROW())-INDEX($F:$F,ROW())+1)*INDEX($H:$H,ROW()),0)-1))</formula>
    </cfRule>
    <cfRule type="expression" dxfId="16" priority="1324">
      <formula>AND(INDEX($C:$C,ROW())="Fondation/Grave",INDEX($F:$F,ROW())&gt;0,INDEX($G:$G,ROW())&gt;0,$AW$7&gt;=INDEX($F:$F,ROW()),$AW$7&lt;=INDEX($G:$G,ROW()))</formula>
    </cfRule>
    <cfRule type="expression" dxfId="17" priority="1325">
      <formula>AND(INDEX($C:$C,ROW())="Fondation/Grave",INDEX($F:$F,ROW())&gt;0,INDEX($G:$G,ROW())&gt;0,$AW$7&gt;=INDEX($F:$F,ROW()),$AW$7&lt;=(INDEX($F:$F,ROW())+ROUND((INDEX($G:$G,ROW())-INDEX($F:$F,ROW())+1)*INDEX($H:$H,ROW()),0)-1))</formula>
    </cfRule>
    <cfRule type="expression" dxfId="18" priority="1326">
      <formula>AND(INDEX($C:$C,ROW())="Enrobés / Béton",INDEX($F:$F,ROW())&gt;0,INDEX($G:$G,ROW())&gt;0,$AW$7&gt;=INDEX($F:$F,ROW()),$AW$7&lt;=INDEX($G:$G,ROW()))</formula>
    </cfRule>
    <cfRule type="expression" dxfId="19" priority="1327">
      <formula>AND(INDEX($C:$C,ROW())="Enrobés / Béton",INDEX($F:$F,ROW())&gt;0,INDEX($G:$G,ROW())&gt;0,$AW$7&gt;=INDEX($F:$F,ROW()),$AW$7&lt;=(INDEX($F:$F,ROW())+ROUND((INDEX($G:$G,ROW())-INDEX($F:$F,ROW())+1)*INDEX($H:$H,ROW()),0)-1))</formula>
    </cfRule>
    <cfRule type="expression" dxfId="20" priority="1328">
      <formula>AND(INDEX($C:$C,ROW())="Bordures &amp; Trottoirs",INDEX($F:$F,ROW())&gt;0,INDEX($G:$G,ROW())&gt;0,$AW$7&gt;=INDEX($F:$F,ROW()),$AW$7&lt;=INDEX($G:$G,ROW()))</formula>
    </cfRule>
    <cfRule type="expression" dxfId="21" priority="1329">
      <formula>AND(INDEX($C:$C,ROW())="Bordures &amp; Trottoirs",INDEX($F:$F,ROW())&gt;0,INDEX($G:$G,ROW())&gt;0,$AW$7&gt;=INDEX($F:$F,ROW()),$AW$7&lt;=(INDEX($F:$F,ROW())+ROUND((INDEX($G:$G,ROW())-INDEX($F:$F,ROW())+1)*INDEX($H:$H,ROW()),0)-1))</formula>
    </cfRule>
    <cfRule type="expression" dxfId="22" priority="1330">
      <formula>AND(INDEX($C:$C,ROW())="Caniveaux &amp; Avaloirs",INDEX($F:$F,ROW())&gt;0,INDEX($G:$G,ROW())&gt;0,$AW$7&gt;=INDEX($F:$F,ROW()),$AW$7&lt;=INDEX($G:$G,ROW()))</formula>
    </cfRule>
    <cfRule type="expression" dxfId="23" priority="1331">
      <formula>AND(INDEX($C:$C,ROW())="Caniveaux &amp; Avaloirs",INDEX($F:$F,ROW())&gt;0,INDEX($G:$G,ROW())&gt;0,$AW$7&gt;=INDEX($F:$F,ROW()),$AW$7&lt;=(INDEX($F:$F,ROW())+ROUND((INDEX($G:$G,ROW())-INDEX($F:$F,ROW())+1)*INDEX($H:$H,ROW()),0)-1))</formula>
    </cfRule>
    <cfRule type="expression" dxfId="24" priority="1332">
      <formula>AND(INDEX($C:$C,ROW())="Éclairage / Candélabres",INDEX($F:$F,ROW())&gt;0,INDEX($G:$G,ROW())&gt;0,$AW$7&gt;=INDEX($F:$F,ROW()),$AW$7&lt;=INDEX($G:$G,ROW()))</formula>
    </cfRule>
    <cfRule type="expression" dxfId="25" priority="1333">
      <formula>AND(INDEX($C:$C,ROW())="Éclairage / Candélabres",INDEX($F:$F,ROW())&gt;0,INDEX($G:$G,ROW())&gt;0,$AW$7&gt;=INDEX($F:$F,ROW()),$AW$7&lt;=(INDEX($F:$F,ROW())+ROUND((INDEX($G:$G,ROW())-INDEX($F:$F,ROW())+1)*INDEX($H:$H,ROW()),0)-1))</formula>
    </cfRule>
    <cfRule type="expression" dxfId="26" priority="1334">
      <formula>AND(INDEX($C:$C,ROW())="Marquage &amp; Signalétique",INDEX($F:$F,ROW())&gt;0,INDEX($G:$G,ROW())&gt;0,$AW$7&gt;=INDEX($F:$F,ROW()),$AW$7&lt;=INDEX($G:$G,ROW()))</formula>
    </cfRule>
    <cfRule type="expression" dxfId="27" priority="1335">
      <formula>AND(INDEX($C:$C,ROW())="Marquage &amp; Signalétique",INDEX($F:$F,ROW())&gt;0,INDEX($G:$G,ROW())&gt;0,$AW$7&gt;=INDEX($F:$F,ROW()),$AW$7&lt;=(INDEX($F:$F,ROW())+ROUND((INDEX($G:$G,ROW())-INDEX($F:$F,ROW())+1)*INDEX($H:$H,ROW()),0)-1))</formula>
    </cfRule>
    <cfRule type="expression" dxfId="28" priority="1336">
      <formula>AND(INDEX($C:$C,ROW())="Espaces verts / Finitions",INDEX($F:$F,ROW())&gt;0,INDEX($G:$G,ROW())&gt;0,$AW$7&gt;=INDEX($F:$F,ROW()),$AW$7&lt;=INDEX($G:$G,ROW()))</formula>
    </cfRule>
    <cfRule type="expression" dxfId="29" priority="1337">
      <formula>AND(INDEX($C:$C,ROW())="Espaces verts / Finitions",INDEX($F:$F,ROW())&gt;0,INDEX($G:$G,ROW())&gt;0,$AW$7&gt;=INDEX($F:$F,ROW()),$AW$7&lt;=(INDEX($F:$F,ROW())+ROUND((INDEX($G:$G,ROW())-INDEX($F:$F,ROW())+1)*INDEX($H:$H,ROW()),0)-1))</formula>
    </cfRule>
    <cfRule type="expression" dxfId="30" priority="1338">
      <formula>AND(INDEX($C:$C,ROW())="Réception &amp; Réserves",INDEX($F:$F,ROW())&gt;0,INDEX($G:$G,ROW())&gt;0,$AW$7&gt;=INDEX($F:$F,ROW()),$AW$7&lt;=INDEX($G:$G,ROW()))</formula>
    </cfRule>
    <cfRule type="expression" dxfId="31" priority="1339">
      <formula>AND(INDEX($C:$C,ROW())="Réception &amp; Réserves",INDEX($F:$F,ROW())&gt;0,INDEX($G:$G,ROW())&gt;0,$AW$7&gt;=INDEX($F:$F,ROW()),$AW$7&lt;=(INDEX($F:$F,ROW())+ROUND((INDEX($G:$G,ROW())-INDEX($F:$F,ROW())+1)*INDEX($H:$H,ROW()),0)-1))</formula>
    </cfRule>
    <cfRule type="expression" dxfId="0" priority="1340">
      <formula>AND(INDEX($C:$C,ROW())="Réouverture circulation",INDEX($F:$F,ROW())&gt;0,INDEX($G:$G,ROW())&gt;0,$AW$7&gt;=INDEX($F:$F,ROW()),$AW$7&lt;=INDEX($G:$G,ROW()))</formula>
    </cfRule>
    <cfRule type="expression" dxfId="32" priority="1341">
      <formula>AND(INDEX($C:$C,ROW())="Réouverture circulation",INDEX($F:$F,ROW())&gt;0,INDEX($G:$G,ROW())&gt;0,$AW$7&gt;=INDEX($F:$F,ROW()),$AW$7&lt;=(INDEX($F:$F,ROW())+ROUND((INDEX($G:$G,ROW())-INDEX($F:$F,ROW())+1)*INDEX($H:$H,ROW()),0)-1))</formula>
    </cfRule>
  </conditionalFormatting>
  <conditionalFormatting sqref="AX7:AX69">
    <cfRule type="expression" dxfId="0" priority="40">
      <formula>($AX$7=TODAY())</formula>
    </cfRule>
  </conditionalFormatting>
  <conditionalFormatting sqref="AX9:AX69">
    <cfRule type="expression" dxfId="2" priority="1342">
      <formula>AND(INDEX($C:$C,ROW())="Études &amp; DICT",INDEX($F:$F,ROW())&gt;0,INDEX($G:$G,ROW())&gt;0,$AX$7&gt;=INDEX($F:$F,ROW()),$AX$7&lt;=INDEX($G:$G,ROW()))</formula>
    </cfRule>
    <cfRule type="expression" dxfId="3" priority="1343">
      <formula>AND(INDEX($C:$C,ROW())="Études &amp; DICT",INDEX($F:$F,ROW())&gt;0,INDEX($G:$G,ROW())&gt;0,$AX$7&gt;=INDEX($F:$F,ROW()),$AX$7&lt;=(INDEX($F:$F,ROW())+ROUND((INDEX($G:$G,ROW())-INDEX($F:$F,ROW())+1)*INDEX($H:$H,ROW()),0)-1))</formula>
    </cfRule>
    <cfRule type="expression" dxfId="4" priority="1344">
      <formula>AND(INDEX($C:$C,ROW())="Piquetage &amp; Implantation",INDEX($F:$F,ROW())&gt;0,INDEX($G:$G,ROW())&gt;0,$AX$7&gt;=INDEX($F:$F,ROW()),$AX$7&lt;=INDEX($G:$G,ROW()))</formula>
    </cfRule>
    <cfRule type="expression" dxfId="5" priority="1345">
      <formula>AND(INDEX($C:$C,ROW())="Piquetage &amp; Implantation",INDEX($F:$F,ROW())&gt;0,INDEX($G:$G,ROW())&gt;0,$AX$7&gt;=INDEX($F:$F,ROW()),$AX$7&lt;=(INDEX($F:$F,ROW())+ROUND((INDEX($G:$G,ROW())-INDEX($F:$F,ROW())+1)*INDEX($H:$H,ROW()),0)-1))</formula>
    </cfRule>
    <cfRule type="expression" dxfId="6" priority="1346">
      <formula>AND(INDEX($C:$C,ROW())="Préparation &amp; Signalisation",INDEX($F:$F,ROW())&gt;0,INDEX($G:$G,ROW())&gt;0,$AX$7&gt;=INDEX($F:$F,ROW()),$AX$7&lt;=INDEX($G:$G,ROW()))</formula>
    </cfRule>
    <cfRule type="expression" dxfId="7" priority="1347">
      <formula>AND(INDEX($C:$C,ROW())="Préparation &amp; Signalisation",INDEX($F:$F,ROW())&gt;0,INDEX($G:$G,ROW())&gt;0,$AX$7&gt;=INDEX($F:$F,ROW()),$AX$7&lt;=(INDEX($F:$F,ROW())+ROUND((INDEX($G:$G,ROW())-INDEX($F:$F,ROW())+1)*INDEX($H:$H,ROW()),0)-1))</formula>
    </cfRule>
    <cfRule type="expression" dxfId="8" priority="1348">
      <formula>AND(INDEX($C:$C,ROW())="Terrassement",INDEX($F:$F,ROW())&gt;0,INDEX($G:$G,ROW())&gt;0,$AX$7&gt;=INDEX($F:$F,ROW()),$AX$7&lt;=INDEX($G:$G,ROW()))</formula>
    </cfRule>
    <cfRule type="expression" dxfId="9" priority="1349">
      <formula>AND(INDEX($C:$C,ROW())="Terrassement",INDEX($F:$F,ROW())&gt;0,INDEX($G:$G,ROW())&gt;0,$AX$7&gt;=INDEX($F:$F,ROW()),$AX$7&lt;=(INDEX($F:$F,ROW())+ROUND((INDEX($G:$G,ROW())-INDEX($F:$F,ROW())+1)*INDEX($H:$H,ROW()),0)-1))</formula>
    </cfRule>
    <cfRule type="expression" dxfId="10" priority="1350">
      <formula>AND(INDEX($C:$C,ROW())="Réseaux (EU/EP/ER/GAZ)",INDEX($F:$F,ROW())&gt;0,INDEX($G:$G,ROW())&gt;0,$AX$7&gt;=INDEX($F:$F,ROW()),$AX$7&lt;=INDEX($G:$G,ROW()))</formula>
    </cfRule>
    <cfRule type="expression" dxfId="11" priority="1351">
      <formula>AND(INDEX($C:$C,ROW())="Réseaux (EU/EP/ER/GAZ)",INDEX($F:$F,ROW())&gt;0,INDEX($G:$G,ROW())&gt;0,$AX$7&gt;=INDEX($F:$F,ROW()),$AX$7&lt;=(INDEX($F:$F,ROW())+ROUND((INDEX($G:$G,ROW())-INDEX($F:$F,ROW())+1)*INDEX($H:$H,ROW()),0)-1))</formula>
    </cfRule>
    <cfRule type="expression" dxfId="12" priority="1352">
      <formula>AND(INDEX($C:$C,ROW())="Regard &amp; Branchement",INDEX($F:$F,ROW())&gt;0,INDEX($G:$G,ROW())&gt;0,$AX$7&gt;=INDEX($F:$F,ROW()),$AX$7&lt;=INDEX($G:$G,ROW()))</formula>
    </cfRule>
    <cfRule type="expression" dxfId="13" priority="1353">
      <formula>AND(INDEX($C:$C,ROW())="Regard &amp; Branchement",INDEX($F:$F,ROW())&gt;0,INDEX($G:$G,ROW())&gt;0,$AX$7&gt;=INDEX($F:$F,ROW()),$AX$7&lt;=(INDEX($F:$F,ROW())+ROUND((INDEX($G:$G,ROW())-INDEX($F:$F,ROW())+1)*INDEX($H:$H,ROW()),0)-1))</formula>
    </cfRule>
    <cfRule type="expression" dxfId="14" priority="1354">
      <formula>AND(INDEX($C:$C,ROW())="Structure (couche de forme)",INDEX($F:$F,ROW())&gt;0,INDEX($G:$G,ROW())&gt;0,$AX$7&gt;=INDEX($F:$F,ROW()),$AX$7&lt;=INDEX($G:$G,ROW()))</formula>
    </cfRule>
    <cfRule type="expression" dxfId="15" priority="1355">
      <formula>AND(INDEX($C:$C,ROW())="Structure (couche de forme)",INDEX($F:$F,ROW())&gt;0,INDEX($G:$G,ROW())&gt;0,$AX$7&gt;=INDEX($F:$F,ROW()),$AX$7&lt;=(INDEX($F:$F,ROW())+ROUND((INDEX($G:$G,ROW())-INDEX($F:$F,ROW())+1)*INDEX($H:$H,ROW()),0)-1))</formula>
    </cfRule>
    <cfRule type="expression" dxfId="16" priority="1356">
      <formula>AND(INDEX($C:$C,ROW())="Fondation/Grave",INDEX($F:$F,ROW())&gt;0,INDEX($G:$G,ROW())&gt;0,$AX$7&gt;=INDEX($F:$F,ROW()),$AX$7&lt;=INDEX($G:$G,ROW()))</formula>
    </cfRule>
    <cfRule type="expression" dxfId="17" priority="1357">
      <formula>AND(INDEX($C:$C,ROW())="Fondation/Grave",INDEX($F:$F,ROW())&gt;0,INDEX($G:$G,ROW())&gt;0,$AX$7&gt;=INDEX($F:$F,ROW()),$AX$7&lt;=(INDEX($F:$F,ROW())+ROUND((INDEX($G:$G,ROW())-INDEX($F:$F,ROW())+1)*INDEX($H:$H,ROW()),0)-1))</formula>
    </cfRule>
    <cfRule type="expression" dxfId="18" priority="1358">
      <formula>AND(INDEX($C:$C,ROW())="Enrobés / Béton",INDEX($F:$F,ROW())&gt;0,INDEX($G:$G,ROW())&gt;0,$AX$7&gt;=INDEX($F:$F,ROW()),$AX$7&lt;=INDEX($G:$G,ROW()))</formula>
    </cfRule>
    <cfRule type="expression" dxfId="19" priority="1359">
      <formula>AND(INDEX($C:$C,ROW())="Enrobés / Béton",INDEX($F:$F,ROW())&gt;0,INDEX($G:$G,ROW())&gt;0,$AX$7&gt;=INDEX($F:$F,ROW()),$AX$7&lt;=(INDEX($F:$F,ROW())+ROUND((INDEX($G:$G,ROW())-INDEX($F:$F,ROW())+1)*INDEX($H:$H,ROW()),0)-1))</formula>
    </cfRule>
    <cfRule type="expression" dxfId="20" priority="1360">
      <formula>AND(INDEX($C:$C,ROW())="Bordures &amp; Trottoirs",INDEX($F:$F,ROW())&gt;0,INDEX($G:$G,ROW())&gt;0,$AX$7&gt;=INDEX($F:$F,ROW()),$AX$7&lt;=INDEX($G:$G,ROW()))</formula>
    </cfRule>
    <cfRule type="expression" dxfId="21" priority="1361">
      <formula>AND(INDEX($C:$C,ROW())="Bordures &amp; Trottoirs",INDEX($F:$F,ROW())&gt;0,INDEX($G:$G,ROW())&gt;0,$AX$7&gt;=INDEX($F:$F,ROW()),$AX$7&lt;=(INDEX($F:$F,ROW())+ROUND((INDEX($G:$G,ROW())-INDEX($F:$F,ROW())+1)*INDEX($H:$H,ROW()),0)-1))</formula>
    </cfRule>
    <cfRule type="expression" dxfId="22" priority="1362">
      <formula>AND(INDEX($C:$C,ROW())="Caniveaux &amp; Avaloirs",INDEX($F:$F,ROW())&gt;0,INDEX($G:$G,ROW())&gt;0,$AX$7&gt;=INDEX($F:$F,ROW()),$AX$7&lt;=INDEX($G:$G,ROW()))</formula>
    </cfRule>
    <cfRule type="expression" dxfId="23" priority="1363">
      <formula>AND(INDEX($C:$C,ROW())="Caniveaux &amp; Avaloirs",INDEX($F:$F,ROW())&gt;0,INDEX($G:$G,ROW())&gt;0,$AX$7&gt;=INDEX($F:$F,ROW()),$AX$7&lt;=(INDEX($F:$F,ROW())+ROUND((INDEX($G:$G,ROW())-INDEX($F:$F,ROW())+1)*INDEX($H:$H,ROW()),0)-1))</formula>
    </cfRule>
    <cfRule type="expression" dxfId="24" priority="1364">
      <formula>AND(INDEX($C:$C,ROW())="Éclairage / Candélabres",INDEX($F:$F,ROW())&gt;0,INDEX($G:$G,ROW())&gt;0,$AX$7&gt;=INDEX($F:$F,ROW()),$AX$7&lt;=INDEX($G:$G,ROW()))</formula>
    </cfRule>
    <cfRule type="expression" dxfId="25" priority="1365">
      <formula>AND(INDEX($C:$C,ROW())="Éclairage / Candélabres",INDEX($F:$F,ROW())&gt;0,INDEX($G:$G,ROW())&gt;0,$AX$7&gt;=INDEX($F:$F,ROW()),$AX$7&lt;=(INDEX($F:$F,ROW())+ROUND((INDEX($G:$G,ROW())-INDEX($F:$F,ROW())+1)*INDEX($H:$H,ROW()),0)-1))</formula>
    </cfRule>
    <cfRule type="expression" dxfId="26" priority="1366">
      <formula>AND(INDEX($C:$C,ROW())="Marquage &amp; Signalétique",INDEX($F:$F,ROW())&gt;0,INDEX($G:$G,ROW())&gt;0,$AX$7&gt;=INDEX($F:$F,ROW()),$AX$7&lt;=INDEX($G:$G,ROW()))</formula>
    </cfRule>
    <cfRule type="expression" dxfId="27" priority="1367">
      <formula>AND(INDEX($C:$C,ROW())="Marquage &amp; Signalétique",INDEX($F:$F,ROW())&gt;0,INDEX($G:$G,ROW())&gt;0,$AX$7&gt;=INDEX($F:$F,ROW()),$AX$7&lt;=(INDEX($F:$F,ROW())+ROUND((INDEX($G:$G,ROW())-INDEX($F:$F,ROW())+1)*INDEX($H:$H,ROW()),0)-1))</formula>
    </cfRule>
    <cfRule type="expression" dxfId="28" priority="1368">
      <formula>AND(INDEX($C:$C,ROW())="Espaces verts / Finitions",INDEX($F:$F,ROW())&gt;0,INDEX($G:$G,ROW())&gt;0,$AX$7&gt;=INDEX($F:$F,ROW()),$AX$7&lt;=INDEX($G:$G,ROW()))</formula>
    </cfRule>
    <cfRule type="expression" dxfId="29" priority="1369">
      <formula>AND(INDEX($C:$C,ROW())="Espaces verts / Finitions",INDEX($F:$F,ROW())&gt;0,INDEX($G:$G,ROW())&gt;0,$AX$7&gt;=INDEX($F:$F,ROW()),$AX$7&lt;=(INDEX($F:$F,ROW())+ROUND((INDEX($G:$G,ROW())-INDEX($F:$F,ROW())+1)*INDEX($H:$H,ROW()),0)-1))</formula>
    </cfRule>
    <cfRule type="expression" dxfId="30" priority="1370">
      <formula>AND(INDEX($C:$C,ROW())="Réception &amp; Réserves",INDEX($F:$F,ROW())&gt;0,INDEX($G:$G,ROW())&gt;0,$AX$7&gt;=INDEX($F:$F,ROW()),$AX$7&lt;=INDEX($G:$G,ROW()))</formula>
    </cfRule>
    <cfRule type="expression" dxfId="31" priority="1371">
      <formula>AND(INDEX($C:$C,ROW())="Réception &amp; Réserves",INDEX($F:$F,ROW())&gt;0,INDEX($G:$G,ROW())&gt;0,$AX$7&gt;=INDEX($F:$F,ROW()),$AX$7&lt;=(INDEX($F:$F,ROW())+ROUND((INDEX($G:$G,ROW())-INDEX($F:$F,ROW())+1)*INDEX($H:$H,ROW()),0)-1))</formula>
    </cfRule>
    <cfRule type="expression" dxfId="0" priority="1372">
      <formula>AND(INDEX($C:$C,ROW())="Réouverture circulation",INDEX($F:$F,ROW())&gt;0,INDEX($G:$G,ROW())&gt;0,$AX$7&gt;=INDEX($F:$F,ROW()),$AX$7&lt;=INDEX($G:$G,ROW()))</formula>
    </cfRule>
    <cfRule type="expression" dxfId="32" priority="1373">
      <formula>AND(INDEX($C:$C,ROW())="Réouverture circulation",INDEX($F:$F,ROW())&gt;0,INDEX($G:$G,ROW())&gt;0,$AX$7&gt;=INDEX($F:$F,ROW()),$AX$7&lt;=(INDEX($F:$F,ROW())+ROUND((INDEX($G:$G,ROW())-INDEX($F:$F,ROW())+1)*INDEX($H:$H,ROW()),0)-1))</formula>
    </cfRule>
  </conditionalFormatting>
  <conditionalFormatting sqref="AY7:AY69">
    <cfRule type="expression" dxfId="0" priority="41">
      <formula>($AY$7=TODAY())</formula>
    </cfRule>
  </conditionalFormatting>
  <conditionalFormatting sqref="AY9:AY69">
    <cfRule type="expression" dxfId="2" priority="1374">
      <formula>AND(INDEX($C:$C,ROW())="Études &amp; DICT",INDEX($F:$F,ROW())&gt;0,INDEX($G:$G,ROW())&gt;0,$AY$7&gt;=INDEX($F:$F,ROW()),$AY$7&lt;=INDEX($G:$G,ROW()))</formula>
    </cfRule>
    <cfRule type="expression" dxfId="3" priority="1375">
      <formula>AND(INDEX($C:$C,ROW())="Études &amp; DICT",INDEX($F:$F,ROW())&gt;0,INDEX($G:$G,ROW())&gt;0,$AY$7&gt;=INDEX($F:$F,ROW()),$AY$7&lt;=(INDEX($F:$F,ROW())+ROUND((INDEX($G:$G,ROW())-INDEX($F:$F,ROW())+1)*INDEX($H:$H,ROW()),0)-1))</formula>
    </cfRule>
    <cfRule type="expression" dxfId="4" priority="1376">
      <formula>AND(INDEX($C:$C,ROW())="Piquetage &amp; Implantation",INDEX($F:$F,ROW())&gt;0,INDEX($G:$G,ROW())&gt;0,$AY$7&gt;=INDEX($F:$F,ROW()),$AY$7&lt;=INDEX($G:$G,ROW()))</formula>
    </cfRule>
    <cfRule type="expression" dxfId="5" priority="1377">
      <formula>AND(INDEX($C:$C,ROW())="Piquetage &amp; Implantation",INDEX($F:$F,ROW())&gt;0,INDEX($G:$G,ROW())&gt;0,$AY$7&gt;=INDEX($F:$F,ROW()),$AY$7&lt;=(INDEX($F:$F,ROW())+ROUND((INDEX($G:$G,ROW())-INDEX($F:$F,ROW())+1)*INDEX($H:$H,ROW()),0)-1))</formula>
    </cfRule>
    <cfRule type="expression" dxfId="6" priority="1378">
      <formula>AND(INDEX($C:$C,ROW())="Préparation &amp; Signalisation",INDEX($F:$F,ROW())&gt;0,INDEX($G:$G,ROW())&gt;0,$AY$7&gt;=INDEX($F:$F,ROW()),$AY$7&lt;=INDEX($G:$G,ROW()))</formula>
    </cfRule>
    <cfRule type="expression" dxfId="7" priority="1379">
      <formula>AND(INDEX($C:$C,ROW())="Préparation &amp; Signalisation",INDEX($F:$F,ROW())&gt;0,INDEX($G:$G,ROW())&gt;0,$AY$7&gt;=INDEX($F:$F,ROW()),$AY$7&lt;=(INDEX($F:$F,ROW())+ROUND((INDEX($G:$G,ROW())-INDEX($F:$F,ROW())+1)*INDEX($H:$H,ROW()),0)-1))</formula>
    </cfRule>
    <cfRule type="expression" dxfId="8" priority="1380">
      <formula>AND(INDEX($C:$C,ROW())="Terrassement",INDEX($F:$F,ROW())&gt;0,INDEX($G:$G,ROW())&gt;0,$AY$7&gt;=INDEX($F:$F,ROW()),$AY$7&lt;=INDEX($G:$G,ROW()))</formula>
    </cfRule>
    <cfRule type="expression" dxfId="9" priority="1381">
      <formula>AND(INDEX($C:$C,ROW())="Terrassement",INDEX($F:$F,ROW())&gt;0,INDEX($G:$G,ROW())&gt;0,$AY$7&gt;=INDEX($F:$F,ROW()),$AY$7&lt;=(INDEX($F:$F,ROW())+ROUND((INDEX($G:$G,ROW())-INDEX($F:$F,ROW())+1)*INDEX($H:$H,ROW()),0)-1))</formula>
    </cfRule>
    <cfRule type="expression" dxfId="10" priority="1382">
      <formula>AND(INDEX($C:$C,ROW())="Réseaux (EU/EP/ER/GAZ)",INDEX($F:$F,ROW())&gt;0,INDEX($G:$G,ROW())&gt;0,$AY$7&gt;=INDEX($F:$F,ROW()),$AY$7&lt;=INDEX($G:$G,ROW()))</formula>
    </cfRule>
    <cfRule type="expression" dxfId="11" priority="1383">
      <formula>AND(INDEX($C:$C,ROW())="Réseaux (EU/EP/ER/GAZ)",INDEX($F:$F,ROW())&gt;0,INDEX($G:$G,ROW())&gt;0,$AY$7&gt;=INDEX($F:$F,ROW()),$AY$7&lt;=(INDEX($F:$F,ROW())+ROUND((INDEX($G:$G,ROW())-INDEX($F:$F,ROW())+1)*INDEX($H:$H,ROW()),0)-1))</formula>
    </cfRule>
    <cfRule type="expression" dxfId="12" priority="1384">
      <formula>AND(INDEX($C:$C,ROW())="Regard &amp; Branchement",INDEX($F:$F,ROW())&gt;0,INDEX($G:$G,ROW())&gt;0,$AY$7&gt;=INDEX($F:$F,ROW()),$AY$7&lt;=INDEX($G:$G,ROW()))</formula>
    </cfRule>
    <cfRule type="expression" dxfId="13" priority="1385">
      <formula>AND(INDEX($C:$C,ROW())="Regard &amp; Branchement",INDEX($F:$F,ROW())&gt;0,INDEX($G:$G,ROW())&gt;0,$AY$7&gt;=INDEX($F:$F,ROW()),$AY$7&lt;=(INDEX($F:$F,ROW())+ROUND((INDEX($G:$G,ROW())-INDEX($F:$F,ROW())+1)*INDEX($H:$H,ROW()),0)-1))</formula>
    </cfRule>
    <cfRule type="expression" dxfId="14" priority="1386">
      <formula>AND(INDEX($C:$C,ROW())="Structure (couche de forme)",INDEX($F:$F,ROW())&gt;0,INDEX($G:$G,ROW())&gt;0,$AY$7&gt;=INDEX($F:$F,ROW()),$AY$7&lt;=INDEX($G:$G,ROW()))</formula>
    </cfRule>
    <cfRule type="expression" dxfId="15" priority="1387">
      <formula>AND(INDEX($C:$C,ROW())="Structure (couche de forme)",INDEX($F:$F,ROW())&gt;0,INDEX($G:$G,ROW())&gt;0,$AY$7&gt;=INDEX($F:$F,ROW()),$AY$7&lt;=(INDEX($F:$F,ROW())+ROUND((INDEX($G:$G,ROW())-INDEX($F:$F,ROW())+1)*INDEX($H:$H,ROW()),0)-1))</formula>
    </cfRule>
    <cfRule type="expression" dxfId="16" priority="1388">
      <formula>AND(INDEX($C:$C,ROW())="Fondation/Grave",INDEX($F:$F,ROW())&gt;0,INDEX($G:$G,ROW())&gt;0,$AY$7&gt;=INDEX($F:$F,ROW()),$AY$7&lt;=INDEX($G:$G,ROW()))</formula>
    </cfRule>
    <cfRule type="expression" dxfId="17" priority="1389">
      <formula>AND(INDEX($C:$C,ROW())="Fondation/Grave",INDEX($F:$F,ROW())&gt;0,INDEX($G:$G,ROW())&gt;0,$AY$7&gt;=INDEX($F:$F,ROW()),$AY$7&lt;=(INDEX($F:$F,ROW())+ROUND((INDEX($G:$G,ROW())-INDEX($F:$F,ROW())+1)*INDEX($H:$H,ROW()),0)-1))</formula>
    </cfRule>
    <cfRule type="expression" dxfId="18" priority="1390">
      <formula>AND(INDEX($C:$C,ROW())="Enrobés / Béton",INDEX($F:$F,ROW())&gt;0,INDEX($G:$G,ROW())&gt;0,$AY$7&gt;=INDEX($F:$F,ROW()),$AY$7&lt;=INDEX($G:$G,ROW()))</formula>
    </cfRule>
    <cfRule type="expression" dxfId="19" priority="1391">
      <formula>AND(INDEX($C:$C,ROW())="Enrobés / Béton",INDEX($F:$F,ROW())&gt;0,INDEX($G:$G,ROW())&gt;0,$AY$7&gt;=INDEX($F:$F,ROW()),$AY$7&lt;=(INDEX($F:$F,ROW())+ROUND((INDEX($G:$G,ROW())-INDEX($F:$F,ROW())+1)*INDEX($H:$H,ROW()),0)-1))</formula>
    </cfRule>
    <cfRule type="expression" dxfId="20" priority="1392">
      <formula>AND(INDEX($C:$C,ROW())="Bordures &amp; Trottoirs",INDEX($F:$F,ROW())&gt;0,INDEX($G:$G,ROW())&gt;0,$AY$7&gt;=INDEX($F:$F,ROW()),$AY$7&lt;=INDEX($G:$G,ROW()))</formula>
    </cfRule>
    <cfRule type="expression" dxfId="21" priority="1393">
      <formula>AND(INDEX($C:$C,ROW())="Bordures &amp; Trottoirs",INDEX($F:$F,ROW())&gt;0,INDEX($G:$G,ROW())&gt;0,$AY$7&gt;=INDEX($F:$F,ROW()),$AY$7&lt;=(INDEX($F:$F,ROW())+ROUND((INDEX($G:$G,ROW())-INDEX($F:$F,ROW())+1)*INDEX($H:$H,ROW()),0)-1))</formula>
    </cfRule>
    <cfRule type="expression" dxfId="22" priority="1394">
      <formula>AND(INDEX($C:$C,ROW())="Caniveaux &amp; Avaloirs",INDEX($F:$F,ROW())&gt;0,INDEX($G:$G,ROW())&gt;0,$AY$7&gt;=INDEX($F:$F,ROW()),$AY$7&lt;=INDEX($G:$G,ROW()))</formula>
    </cfRule>
    <cfRule type="expression" dxfId="23" priority="1395">
      <formula>AND(INDEX($C:$C,ROW())="Caniveaux &amp; Avaloirs",INDEX($F:$F,ROW())&gt;0,INDEX($G:$G,ROW())&gt;0,$AY$7&gt;=INDEX($F:$F,ROW()),$AY$7&lt;=(INDEX($F:$F,ROW())+ROUND((INDEX($G:$G,ROW())-INDEX($F:$F,ROW())+1)*INDEX($H:$H,ROW()),0)-1))</formula>
    </cfRule>
    <cfRule type="expression" dxfId="24" priority="1396">
      <formula>AND(INDEX($C:$C,ROW())="Éclairage / Candélabres",INDEX($F:$F,ROW())&gt;0,INDEX($G:$G,ROW())&gt;0,$AY$7&gt;=INDEX($F:$F,ROW()),$AY$7&lt;=INDEX($G:$G,ROW()))</formula>
    </cfRule>
    <cfRule type="expression" dxfId="25" priority="1397">
      <formula>AND(INDEX($C:$C,ROW())="Éclairage / Candélabres",INDEX($F:$F,ROW())&gt;0,INDEX($G:$G,ROW())&gt;0,$AY$7&gt;=INDEX($F:$F,ROW()),$AY$7&lt;=(INDEX($F:$F,ROW())+ROUND((INDEX($G:$G,ROW())-INDEX($F:$F,ROW())+1)*INDEX($H:$H,ROW()),0)-1))</formula>
    </cfRule>
    <cfRule type="expression" dxfId="26" priority="1398">
      <formula>AND(INDEX($C:$C,ROW())="Marquage &amp; Signalétique",INDEX($F:$F,ROW())&gt;0,INDEX($G:$G,ROW())&gt;0,$AY$7&gt;=INDEX($F:$F,ROW()),$AY$7&lt;=INDEX($G:$G,ROW()))</formula>
    </cfRule>
    <cfRule type="expression" dxfId="27" priority="1399">
      <formula>AND(INDEX($C:$C,ROW())="Marquage &amp; Signalétique",INDEX($F:$F,ROW())&gt;0,INDEX($G:$G,ROW())&gt;0,$AY$7&gt;=INDEX($F:$F,ROW()),$AY$7&lt;=(INDEX($F:$F,ROW())+ROUND((INDEX($G:$G,ROW())-INDEX($F:$F,ROW())+1)*INDEX($H:$H,ROW()),0)-1))</formula>
    </cfRule>
    <cfRule type="expression" dxfId="28" priority="1400">
      <formula>AND(INDEX($C:$C,ROW())="Espaces verts / Finitions",INDEX($F:$F,ROW())&gt;0,INDEX($G:$G,ROW())&gt;0,$AY$7&gt;=INDEX($F:$F,ROW()),$AY$7&lt;=INDEX($G:$G,ROW()))</formula>
    </cfRule>
    <cfRule type="expression" dxfId="29" priority="1401">
      <formula>AND(INDEX($C:$C,ROW())="Espaces verts / Finitions",INDEX($F:$F,ROW())&gt;0,INDEX($G:$G,ROW())&gt;0,$AY$7&gt;=INDEX($F:$F,ROW()),$AY$7&lt;=(INDEX($F:$F,ROW())+ROUND((INDEX($G:$G,ROW())-INDEX($F:$F,ROW())+1)*INDEX($H:$H,ROW()),0)-1))</formula>
    </cfRule>
    <cfRule type="expression" dxfId="30" priority="1402">
      <formula>AND(INDEX($C:$C,ROW())="Réception &amp; Réserves",INDEX($F:$F,ROW())&gt;0,INDEX($G:$G,ROW())&gt;0,$AY$7&gt;=INDEX($F:$F,ROW()),$AY$7&lt;=INDEX($G:$G,ROW()))</formula>
    </cfRule>
    <cfRule type="expression" dxfId="31" priority="1403">
      <formula>AND(INDEX($C:$C,ROW())="Réception &amp; Réserves",INDEX($F:$F,ROW())&gt;0,INDEX($G:$G,ROW())&gt;0,$AY$7&gt;=INDEX($F:$F,ROW()),$AY$7&lt;=(INDEX($F:$F,ROW())+ROUND((INDEX($G:$G,ROW())-INDEX($F:$F,ROW())+1)*INDEX($H:$H,ROW()),0)-1))</formula>
    </cfRule>
    <cfRule type="expression" dxfId="0" priority="1404">
      <formula>AND(INDEX($C:$C,ROW())="Réouverture circulation",INDEX($F:$F,ROW())&gt;0,INDEX($G:$G,ROW())&gt;0,$AY$7&gt;=INDEX($F:$F,ROW()),$AY$7&lt;=INDEX($G:$G,ROW()))</formula>
    </cfRule>
    <cfRule type="expression" dxfId="32" priority="1405">
      <formula>AND(INDEX($C:$C,ROW())="Réouverture circulation",INDEX($F:$F,ROW())&gt;0,INDEX($G:$G,ROW())&gt;0,$AY$7&gt;=INDEX($F:$F,ROW()),$AY$7&lt;=(INDEX($F:$F,ROW())+ROUND((INDEX($G:$G,ROW())-INDEX($F:$F,ROW())+1)*INDEX($H:$H,ROW()),0)-1))</formula>
    </cfRule>
  </conditionalFormatting>
  <conditionalFormatting sqref="AZ7:AZ69">
    <cfRule type="expression" dxfId="0" priority="42">
      <formula>($AZ$7=TODAY())</formula>
    </cfRule>
  </conditionalFormatting>
  <conditionalFormatting sqref="AZ9:AZ69">
    <cfRule type="expression" dxfId="2" priority="1406">
      <formula>AND(INDEX($C:$C,ROW())="Études &amp; DICT",INDEX($F:$F,ROW())&gt;0,INDEX($G:$G,ROW())&gt;0,$AZ$7&gt;=INDEX($F:$F,ROW()),$AZ$7&lt;=INDEX($G:$G,ROW()))</formula>
    </cfRule>
    <cfRule type="expression" dxfId="3" priority="1407">
      <formula>AND(INDEX($C:$C,ROW())="Études &amp; DICT",INDEX($F:$F,ROW())&gt;0,INDEX($G:$G,ROW())&gt;0,$AZ$7&gt;=INDEX($F:$F,ROW()),$AZ$7&lt;=(INDEX($F:$F,ROW())+ROUND((INDEX($G:$G,ROW())-INDEX($F:$F,ROW())+1)*INDEX($H:$H,ROW()),0)-1))</formula>
    </cfRule>
    <cfRule type="expression" dxfId="4" priority="1408">
      <formula>AND(INDEX($C:$C,ROW())="Piquetage &amp; Implantation",INDEX($F:$F,ROW())&gt;0,INDEX($G:$G,ROW())&gt;0,$AZ$7&gt;=INDEX($F:$F,ROW()),$AZ$7&lt;=INDEX($G:$G,ROW()))</formula>
    </cfRule>
    <cfRule type="expression" dxfId="5" priority="1409">
      <formula>AND(INDEX($C:$C,ROW())="Piquetage &amp; Implantation",INDEX($F:$F,ROW())&gt;0,INDEX($G:$G,ROW())&gt;0,$AZ$7&gt;=INDEX($F:$F,ROW()),$AZ$7&lt;=(INDEX($F:$F,ROW())+ROUND((INDEX($G:$G,ROW())-INDEX($F:$F,ROW())+1)*INDEX($H:$H,ROW()),0)-1))</formula>
    </cfRule>
    <cfRule type="expression" dxfId="6" priority="1410">
      <formula>AND(INDEX($C:$C,ROW())="Préparation &amp; Signalisation",INDEX($F:$F,ROW())&gt;0,INDEX($G:$G,ROW())&gt;0,$AZ$7&gt;=INDEX($F:$F,ROW()),$AZ$7&lt;=INDEX($G:$G,ROW()))</formula>
    </cfRule>
    <cfRule type="expression" dxfId="7" priority="1411">
      <formula>AND(INDEX($C:$C,ROW())="Préparation &amp; Signalisation",INDEX($F:$F,ROW())&gt;0,INDEX($G:$G,ROW())&gt;0,$AZ$7&gt;=INDEX($F:$F,ROW()),$AZ$7&lt;=(INDEX($F:$F,ROW())+ROUND((INDEX($G:$G,ROW())-INDEX($F:$F,ROW())+1)*INDEX($H:$H,ROW()),0)-1))</formula>
    </cfRule>
    <cfRule type="expression" dxfId="8" priority="1412">
      <formula>AND(INDEX($C:$C,ROW())="Terrassement",INDEX($F:$F,ROW())&gt;0,INDEX($G:$G,ROW())&gt;0,$AZ$7&gt;=INDEX($F:$F,ROW()),$AZ$7&lt;=INDEX($G:$G,ROW()))</formula>
    </cfRule>
    <cfRule type="expression" dxfId="9" priority="1413">
      <formula>AND(INDEX($C:$C,ROW())="Terrassement",INDEX($F:$F,ROW())&gt;0,INDEX($G:$G,ROW())&gt;0,$AZ$7&gt;=INDEX($F:$F,ROW()),$AZ$7&lt;=(INDEX($F:$F,ROW())+ROUND((INDEX($G:$G,ROW())-INDEX($F:$F,ROW())+1)*INDEX($H:$H,ROW()),0)-1))</formula>
    </cfRule>
    <cfRule type="expression" dxfId="10" priority="1414">
      <formula>AND(INDEX($C:$C,ROW())="Réseaux (EU/EP/ER/GAZ)",INDEX($F:$F,ROW())&gt;0,INDEX($G:$G,ROW())&gt;0,$AZ$7&gt;=INDEX($F:$F,ROW()),$AZ$7&lt;=INDEX($G:$G,ROW()))</formula>
    </cfRule>
    <cfRule type="expression" dxfId="11" priority="1415">
      <formula>AND(INDEX($C:$C,ROW())="Réseaux (EU/EP/ER/GAZ)",INDEX($F:$F,ROW())&gt;0,INDEX($G:$G,ROW())&gt;0,$AZ$7&gt;=INDEX($F:$F,ROW()),$AZ$7&lt;=(INDEX($F:$F,ROW())+ROUND((INDEX($G:$G,ROW())-INDEX($F:$F,ROW())+1)*INDEX($H:$H,ROW()),0)-1))</formula>
    </cfRule>
    <cfRule type="expression" dxfId="12" priority="1416">
      <formula>AND(INDEX($C:$C,ROW())="Regard &amp; Branchement",INDEX($F:$F,ROW())&gt;0,INDEX($G:$G,ROW())&gt;0,$AZ$7&gt;=INDEX($F:$F,ROW()),$AZ$7&lt;=INDEX($G:$G,ROW()))</formula>
    </cfRule>
    <cfRule type="expression" dxfId="13" priority="1417">
      <formula>AND(INDEX($C:$C,ROW())="Regard &amp; Branchement",INDEX($F:$F,ROW())&gt;0,INDEX($G:$G,ROW())&gt;0,$AZ$7&gt;=INDEX($F:$F,ROW()),$AZ$7&lt;=(INDEX($F:$F,ROW())+ROUND((INDEX($G:$G,ROW())-INDEX($F:$F,ROW())+1)*INDEX($H:$H,ROW()),0)-1))</formula>
    </cfRule>
    <cfRule type="expression" dxfId="14" priority="1418">
      <formula>AND(INDEX($C:$C,ROW())="Structure (couche de forme)",INDEX($F:$F,ROW())&gt;0,INDEX($G:$G,ROW())&gt;0,$AZ$7&gt;=INDEX($F:$F,ROW()),$AZ$7&lt;=INDEX($G:$G,ROW()))</formula>
    </cfRule>
    <cfRule type="expression" dxfId="15" priority="1419">
      <formula>AND(INDEX($C:$C,ROW())="Structure (couche de forme)",INDEX($F:$F,ROW())&gt;0,INDEX($G:$G,ROW())&gt;0,$AZ$7&gt;=INDEX($F:$F,ROW()),$AZ$7&lt;=(INDEX($F:$F,ROW())+ROUND((INDEX($G:$G,ROW())-INDEX($F:$F,ROW())+1)*INDEX($H:$H,ROW()),0)-1))</formula>
    </cfRule>
    <cfRule type="expression" dxfId="16" priority="1420">
      <formula>AND(INDEX($C:$C,ROW())="Fondation/Grave",INDEX($F:$F,ROW())&gt;0,INDEX($G:$G,ROW())&gt;0,$AZ$7&gt;=INDEX($F:$F,ROW()),$AZ$7&lt;=INDEX($G:$G,ROW()))</formula>
    </cfRule>
    <cfRule type="expression" dxfId="17" priority="1421">
      <formula>AND(INDEX($C:$C,ROW())="Fondation/Grave",INDEX($F:$F,ROW())&gt;0,INDEX($G:$G,ROW())&gt;0,$AZ$7&gt;=INDEX($F:$F,ROW()),$AZ$7&lt;=(INDEX($F:$F,ROW())+ROUND((INDEX($G:$G,ROW())-INDEX($F:$F,ROW())+1)*INDEX($H:$H,ROW()),0)-1))</formula>
    </cfRule>
    <cfRule type="expression" dxfId="18" priority="1422">
      <formula>AND(INDEX($C:$C,ROW())="Enrobés / Béton",INDEX($F:$F,ROW())&gt;0,INDEX($G:$G,ROW())&gt;0,$AZ$7&gt;=INDEX($F:$F,ROW()),$AZ$7&lt;=INDEX($G:$G,ROW()))</formula>
    </cfRule>
    <cfRule type="expression" dxfId="19" priority="1423">
      <formula>AND(INDEX($C:$C,ROW())="Enrobés / Béton",INDEX($F:$F,ROW())&gt;0,INDEX($G:$G,ROW())&gt;0,$AZ$7&gt;=INDEX($F:$F,ROW()),$AZ$7&lt;=(INDEX($F:$F,ROW())+ROUND((INDEX($G:$G,ROW())-INDEX($F:$F,ROW())+1)*INDEX($H:$H,ROW()),0)-1))</formula>
    </cfRule>
    <cfRule type="expression" dxfId="20" priority="1424">
      <formula>AND(INDEX($C:$C,ROW())="Bordures &amp; Trottoirs",INDEX($F:$F,ROW())&gt;0,INDEX($G:$G,ROW())&gt;0,$AZ$7&gt;=INDEX($F:$F,ROW()),$AZ$7&lt;=INDEX($G:$G,ROW()))</formula>
    </cfRule>
    <cfRule type="expression" dxfId="21" priority="1425">
      <formula>AND(INDEX($C:$C,ROW())="Bordures &amp; Trottoirs",INDEX($F:$F,ROW())&gt;0,INDEX($G:$G,ROW())&gt;0,$AZ$7&gt;=INDEX($F:$F,ROW()),$AZ$7&lt;=(INDEX($F:$F,ROW())+ROUND((INDEX($G:$G,ROW())-INDEX($F:$F,ROW())+1)*INDEX($H:$H,ROW()),0)-1))</formula>
    </cfRule>
    <cfRule type="expression" dxfId="22" priority="1426">
      <formula>AND(INDEX($C:$C,ROW())="Caniveaux &amp; Avaloirs",INDEX($F:$F,ROW())&gt;0,INDEX($G:$G,ROW())&gt;0,$AZ$7&gt;=INDEX($F:$F,ROW()),$AZ$7&lt;=INDEX($G:$G,ROW()))</formula>
    </cfRule>
    <cfRule type="expression" dxfId="23" priority="1427">
      <formula>AND(INDEX($C:$C,ROW())="Caniveaux &amp; Avaloirs",INDEX($F:$F,ROW())&gt;0,INDEX($G:$G,ROW())&gt;0,$AZ$7&gt;=INDEX($F:$F,ROW()),$AZ$7&lt;=(INDEX($F:$F,ROW())+ROUND((INDEX($G:$G,ROW())-INDEX($F:$F,ROW())+1)*INDEX($H:$H,ROW()),0)-1))</formula>
    </cfRule>
    <cfRule type="expression" dxfId="24" priority="1428">
      <formula>AND(INDEX($C:$C,ROW())="Éclairage / Candélabres",INDEX($F:$F,ROW())&gt;0,INDEX($G:$G,ROW())&gt;0,$AZ$7&gt;=INDEX($F:$F,ROW()),$AZ$7&lt;=INDEX($G:$G,ROW()))</formula>
    </cfRule>
    <cfRule type="expression" dxfId="25" priority="1429">
      <formula>AND(INDEX($C:$C,ROW())="Éclairage / Candélabres",INDEX($F:$F,ROW())&gt;0,INDEX($G:$G,ROW())&gt;0,$AZ$7&gt;=INDEX($F:$F,ROW()),$AZ$7&lt;=(INDEX($F:$F,ROW())+ROUND((INDEX($G:$G,ROW())-INDEX($F:$F,ROW())+1)*INDEX($H:$H,ROW()),0)-1))</formula>
    </cfRule>
    <cfRule type="expression" dxfId="26" priority="1430">
      <formula>AND(INDEX($C:$C,ROW())="Marquage &amp; Signalétique",INDEX($F:$F,ROW())&gt;0,INDEX($G:$G,ROW())&gt;0,$AZ$7&gt;=INDEX($F:$F,ROW()),$AZ$7&lt;=INDEX($G:$G,ROW()))</formula>
    </cfRule>
    <cfRule type="expression" dxfId="27" priority="1431">
      <formula>AND(INDEX($C:$C,ROW())="Marquage &amp; Signalétique",INDEX($F:$F,ROW())&gt;0,INDEX($G:$G,ROW())&gt;0,$AZ$7&gt;=INDEX($F:$F,ROW()),$AZ$7&lt;=(INDEX($F:$F,ROW())+ROUND((INDEX($G:$G,ROW())-INDEX($F:$F,ROW())+1)*INDEX($H:$H,ROW()),0)-1))</formula>
    </cfRule>
    <cfRule type="expression" dxfId="28" priority="1432">
      <formula>AND(INDEX($C:$C,ROW())="Espaces verts / Finitions",INDEX($F:$F,ROW())&gt;0,INDEX($G:$G,ROW())&gt;0,$AZ$7&gt;=INDEX($F:$F,ROW()),$AZ$7&lt;=INDEX($G:$G,ROW()))</formula>
    </cfRule>
    <cfRule type="expression" dxfId="29" priority="1433">
      <formula>AND(INDEX($C:$C,ROW())="Espaces verts / Finitions",INDEX($F:$F,ROW())&gt;0,INDEX($G:$G,ROW())&gt;0,$AZ$7&gt;=INDEX($F:$F,ROW()),$AZ$7&lt;=(INDEX($F:$F,ROW())+ROUND((INDEX($G:$G,ROW())-INDEX($F:$F,ROW())+1)*INDEX($H:$H,ROW()),0)-1))</formula>
    </cfRule>
    <cfRule type="expression" dxfId="30" priority="1434">
      <formula>AND(INDEX($C:$C,ROW())="Réception &amp; Réserves",INDEX($F:$F,ROW())&gt;0,INDEX($G:$G,ROW())&gt;0,$AZ$7&gt;=INDEX($F:$F,ROW()),$AZ$7&lt;=INDEX($G:$G,ROW()))</formula>
    </cfRule>
    <cfRule type="expression" dxfId="31" priority="1435">
      <formula>AND(INDEX($C:$C,ROW())="Réception &amp; Réserves",INDEX($F:$F,ROW())&gt;0,INDEX($G:$G,ROW())&gt;0,$AZ$7&gt;=INDEX($F:$F,ROW()),$AZ$7&lt;=(INDEX($F:$F,ROW())+ROUND((INDEX($G:$G,ROW())-INDEX($F:$F,ROW())+1)*INDEX($H:$H,ROW()),0)-1))</formula>
    </cfRule>
    <cfRule type="expression" dxfId="0" priority="1436">
      <formula>AND(INDEX($C:$C,ROW())="Réouverture circulation",INDEX($F:$F,ROW())&gt;0,INDEX($G:$G,ROW())&gt;0,$AZ$7&gt;=INDEX($F:$F,ROW()),$AZ$7&lt;=INDEX($G:$G,ROW()))</formula>
    </cfRule>
    <cfRule type="expression" dxfId="32" priority="1437">
      <formula>AND(INDEX($C:$C,ROW())="Réouverture circulation",INDEX($F:$F,ROW())&gt;0,INDEX($G:$G,ROW())&gt;0,$AZ$7&gt;=INDEX($F:$F,ROW()),$AZ$7&lt;=(INDEX($F:$F,ROW())+ROUND((INDEX($G:$G,ROW())-INDEX($F:$F,ROW())+1)*INDEX($H:$H,ROW()),0)-1))</formula>
    </cfRule>
  </conditionalFormatting>
  <conditionalFormatting sqref="BA7:BA69">
    <cfRule type="expression" dxfId="0" priority="43">
      <formula>($BA$7=TODAY())</formula>
    </cfRule>
  </conditionalFormatting>
  <conditionalFormatting sqref="BA9:BA69">
    <cfRule type="expression" dxfId="2" priority="1438">
      <formula>AND(INDEX($C:$C,ROW())="Études &amp; DICT",INDEX($F:$F,ROW())&gt;0,INDEX($G:$G,ROW())&gt;0,$BA$7&gt;=INDEX($F:$F,ROW()),$BA$7&lt;=INDEX($G:$G,ROW()))</formula>
    </cfRule>
    <cfRule type="expression" dxfId="3" priority="1439">
      <formula>AND(INDEX($C:$C,ROW())="Études &amp; DICT",INDEX($F:$F,ROW())&gt;0,INDEX($G:$G,ROW())&gt;0,$BA$7&gt;=INDEX($F:$F,ROW()),$BA$7&lt;=(INDEX($F:$F,ROW())+ROUND((INDEX($G:$G,ROW())-INDEX($F:$F,ROW())+1)*INDEX($H:$H,ROW()),0)-1))</formula>
    </cfRule>
    <cfRule type="expression" dxfId="4" priority="1440">
      <formula>AND(INDEX($C:$C,ROW())="Piquetage &amp; Implantation",INDEX($F:$F,ROW())&gt;0,INDEX($G:$G,ROW())&gt;0,$BA$7&gt;=INDEX($F:$F,ROW()),$BA$7&lt;=INDEX($G:$G,ROW()))</formula>
    </cfRule>
    <cfRule type="expression" dxfId="5" priority="1441">
      <formula>AND(INDEX($C:$C,ROW())="Piquetage &amp; Implantation",INDEX($F:$F,ROW())&gt;0,INDEX($G:$G,ROW())&gt;0,$BA$7&gt;=INDEX($F:$F,ROW()),$BA$7&lt;=(INDEX($F:$F,ROW())+ROUND((INDEX($G:$G,ROW())-INDEX($F:$F,ROW())+1)*INDEX($H:$H,ROW()),0)-1))</formula>
    </cfRule>
    <cfRule type="expression" dxfId="6" priority="1442">
      <formula>AND(INDEX($C:$C,ROW())="Préparation &amp; Signalisation",INDEX($F:$F,ROW())&gt;0,INDEX($G:$G,ROW())&gt;0,$BA$7&gt;=INDEX($F:$F,ROW()),$BA$7&lt;=INDEX($G:$G,ROW()))</formula>
    </cfRule>
    <cfRule type="expression" dxfId="7" priority="1443">
      <formula>AND(INDEX($C:$C,ROW())="Préparation &amp; Signalisation",INDEX($F:$F,ROW())&gt;0,INDEX($G:$G,ROW())&gt;0,$BA$7&gt;=INDEX($F:$F,ROW()),$BA$7&lt;=(INDEX($F:$F,ROW())+ROUND((INDEX($G:$G,ROW())-INDEX($F:$F,ROW())+1)*INDEX($H:$H,ROW()),0)-1))</formula>
    </cfRule>
    <cfRule type="expression" dxfId="8" priority="1444">
      <formula>AND(INDEX($C:$C,ROW())="Terrassement",INDEX($F:$F,ROW())&gt;0,INDEX($G:$G,ROW())&gt;0,$BA$7&gt;=INDEX($F:$F,ROW()),$BA$7&lt;=INDEX($G:$G,ROW()))</formula>
    </cfRule>
    <cfRule type="expression" dxfId="9" priority="1445">
      <formula>AND(INDEX($C:$C,ROW())="Terrassement",INDEX($F:$F,ROW())&gt;0,INDEX($G:$G,ROW())&gt;0,$BA$7&gt;=INDEX($F:$F,ROW()),$BA$7&lt;=(INDEX($F:$F,ROW())+ROUND((INDEX($G:$G,ROW())-INDEX($F:$F,ROW())+1)*INDEX($H:$H,ROW()),0)-1))</formula>
    </cfRule>
    <cfRule type="expression" dxfId="10" priority="1446">
      <formula>AND(INDEX($C:$C,ROW())="Réseaux (EU/EP/ER/GAZ)",INDEX($F:$F,ROW())&gt;0,INDEX($G:$G,ROW())&gt;0,$BA$7&gt;=INDEX($F:$F,ROW()),$BA$7&lt;=INDEX($G:$G,ROW()))</formula>
    </cfRule>
    <cfRule type="expression" dxfId="11" priority="1447">
      <formula>AND(INDEX($C:$C,ROW())="Réseaux (EU/EP/ER/GAZ)",INDEX($F:$F,ROW())&gt;0,INDEX($G:$G,ROW())&gt;0,$BA$7&gt;=INDEX($F:$F,ROW()),$BA$7&lt;=(INDEX($F:$F,ROW())+ROUND((INDEX($G:$G,ROW())-INDEX($F:$F,ROW())+1)*INDEX($H:$H,ROW()),0)-1))</formula>
    </cfRule>
    <cfRule type="expression" dxfId="12" priority="1448">
      <formula>AND(INDEX($C:$C,ROW())="Regard &amp; Branchement",INDEX($F:$F,ROW())&gt;0,INDEX($G:$G,ROW())&gt;0,$BA$7&gt;=INDEX($F:$F,ROW()),$BA$7&lt;=INDEX($G:$G,ROW()))</formula>
    </cfRule>
    <cfRule type="expression" dxfId="13" priority="1449">
      <formula>AND(INDEX($C:$C,ROW())="Regard &amp; Branchement",INDEX($F:$F,ROW())&gt;0,INDEX($G:$G,ROW())&gt;0,$BA$7&gt;=INDEX($F:$F,ROW()),$BA$7&lt;=(INDEX($F:$F,ROW())+ROUND((INDEX($G:$G,ROW())-INDEX($F:$F,ROW())+1)*INDEX($H:$H,ROW()),0)-1))</formula>
    </cfRule>
    <cfRule type="expression" dxfId="14" priority="1450">
      <formula>AND(INDEX($C:$C,ROW())="Structure (couche de forme)",INDEX($F:$F,ROW())&gt;0,INDEX($G:$G,ROW())&gt;0,$BA$7&gt;=INDEX($F:$F,ROW()),$BA$7&lt;=INDEX($G:$G,ROW()))</formula>
    </cfRule>
    <cfRule type="expression" dxfId="15" priority="1451">
      <formula>AND(INDEX($C:$C,ROW())="Structure (couche de forme)",INDEX($F:$F,ROW())&gt;0,INDEX($G:$G,ROW())&gt;0,$BA$7&gt;=INDEX($F:$F,ROW()),$BA$7&lt;=(INDEX($F:$F,ROW())+ROUND((INDEX($G:$G,ROW())-INDEX($F:$F,ROW())+1)*INDEX($H:$H,ROW()),0)-1))</formula>
    </cfRule>
    <cfRule type="expression" dxfId="16" priority="1452">
      <formula>AND(INDEX($C:$C,ROW())="Fondation/Grave",INDEX($F:$F,ROW())&gt;0,INDEX($G:$G,ROW())&gt;0,$BA$7&gt;=INDEX($F:$F,ROW()),$BA$7&lt;=INDEX($G:$G,ROW()))</formula>
    </cfRule>
    <cfRule type="expression" dxfId="17" priority="1453">
      <formula>AND(INDEX($C:$C,ROW())="Fondation/Grave",INDEX($F:$F,ROW())&gt;0,INDEX($G:$G,ROW())&gt;0,$BA$7&gt;=INDEX($F:$F,ROW()),$BA$7&lt;=(INDEX($F:$F,ROW())+ROUND((INDEX($G:$G,ROW())-INDEX($F:$F,ROW())+1)*INDEX($H:$H,ROW()),0)-1))</formula>
    </cfRule>
    <cfRule type="expression" dxfId="18" priority="1454">
      <formula>AND(INDEX($C:$C,ROW())="Enrobés / Béton",INDEX($F:$F,ROW())&gt;0,INDEX($G:$G,ROW())&gt;0,$BA$7&gt;=INDEX($F:$F,ROW()),$BA$7&lt;=INDEX($G:$G,ROW()))</formula>
    </cfRule>
    <cfRule type="expression" dxfId="19" priority="1455">
      <formula>AND(INDEX($C:$C,ROW())="Enrobés / Béton",INDEX($F:$F,ROW())&gt;0,INDEX($G:$G,ROW())&gt;0,$BA$7&gt;=INDEX($F:$F,ROW()),$BA$7&lt;=(INDEX($F:$F,ROW())+ROUND((INDEX($G:$G,ROW())-INDEX($F:$F,ROW())+1)*INDEX($H:$H,ROW()),0)-1))</formula>
    </cfRule>
    <cfRule type="expression" dxfId="20" priority="1456">
      <formula>AND(INDEX($C:$C,ROW())="Bordures &amp; Trottoirs",INDEX($F:$F,ROW())&gt;0,INDEX($G:$G,ROW())&gt;0,$BA$7&gt;=INDEX($F:$F,ROW()),$BA$7&lt;=INDEX($G:$G,ROW()))</formula>
    </cfRule>
    <cfRule type="expression" dxfId="21" priority="1457">
      <formula>AND(INDEX($C:$C,ROW())="Bordures &amp; Trottoirs",INDEX($F:$F,ROW())&gt;0,INDEX($G:$G,ROW())&gt;0,$BA$7&gt;=INDEX($F:$F,ROW()),$BA$7&lt;=(INDEX($F:$F,ROW())+ROUND((INDEX($G:$G,ROW())-INDEX($F:$F,ROW())+1)*INDEX($H:$H,ROW()),0)-1))</formula>
    </cfRule>
    <cfRule type="expression" dxfId="22" priority="1458">
      <formula>AND(INDEX($C:$C,ROW())="Caniveaux &amp; Avaloirs",INDEX($F:$F,ROW())&gt;0,INDEX($G:$G,ROW())&gt;0,$BA$7&gt;=INDEX($F:$F,ROW()),$BA$7&lt;=INDEX($G:$G,ROW()))</formula>
    </cfRule>
    <cfRule type="expression" dxfId="23" priority="1459">
      <formula>AND(INDEX($C:$C,ROW())="Caniveaux &amp; Avaloirs",INDEX($F:$F,ROW())&gt;0,INDEX($G:$G,ROW())&gt;0,$BA$7&gt;=INDEX($F:$F,ROW()),$BA$7&lt;=(INDEX($F:$F,ROW())+ROUND((INDEX($G:$G,ROW())-INDEX($F:$F,ROW())+1)*INDEX($H:$H,ROW()),0)-1))</formula>
    </cfRule>
    <cfRule type="expression" dxfId="24" priority="1460">
      <formula>AND(INDEX($C:$C,ROW())="Éclairage / Candélabres",INDEX($F:$F,ROW())&gt;0,INDEX($G:$G,ROW())&gt;0,$BA$7&gt;=INDEX($F:$F,ROW()),$BA$7&lt;=INDEX($G:$G,ROW()))</formula>
    </cfRule>
    <cfRule type="expression" dxfId="25" priority="1461">
      <formula>AND(INDEX($C:$C,ROW())="Éclairage / Candélabres",INDEX($F:$F,ROW())&gt;0,INDEX($G:$G,ROW())&gt;0,$BA$7&gt;=INDEX($F:$F,ROW()),$BA$7&lt;=(INDEX($F:$F,ROW())+ROUND((INDEX($G:$G,ROW())-INDEX($F:$F,ROW())+1)*INDEX($H:$H,ROW()),0)-1))</formula>
    </cfRule>
    <cfRule type="expression" dxfId="26" priority="1462">
      <formula>AND(INDEX($C:$C,ROW())="Marquage &amp; Signalétique",INDEX($F:$F,ROW())&gt;0,INDEX($G:$G,ROW())&gt;0,$BA$7&gt;=INDEX($F:$F,ROW()),$BA$7&lt;=INDEX($G:$G,ROW()))</formula>
    </cfRule>
    <cfRule type="expression" dxfId="27" priority="1463">
      <formula>AND(INDEX($C:$C,ROW())="Marquage &amp; Signalétique",INDEX($F:$F,ROW())&gt;0,INDEX($G:$G,ROW())&gt;0,$BA$7&gt;=INDEX($F:$F,ROW()),$BA$7&lt;=(INDEX($F:$F,ROW())+ROUND((INDEX($G:$G,ROW())-INDEX($F:$F,ROW())+1)*INDEX($H:$H,ROW()),0)-1))</formula>
    </cfRule>
    <cfRule type="expression" dxfId="28" priority="1464">
      <formula>AND(INDEX($C:$C,ROW())="Espaces verts / Finitions",INDEX($F:$F,ROW())&gt;0,INDEX($G:$G,ROW())&gt;0,$BA$7&gt;=INDEX($F:$F,ROW()),$BA$7&lt;=INDEX($G:$G,ROW()))</formula>
    </cfRule>
    <cfRule type="expression" dxfId="29" priority="1465">
      <formula>AND(INDEX($C:$C,ROW())="Espaces verts / Finitions",INDEX($F:$F,ROW())&gt;0,INDEX($G:$G,ROW())&gt;0,$BA$7&gt;=INDEX($F:$F,ROW()),$BA$7&lt;=(INDEX($F:$F,ROW())+ROUND((INDEX($G:$G,ROW())-INDEX($F:$F,ROW())+1)*INDEX($H:$H,ROW()),0)-1))</formula>
    </cfRule>
    <cfRule type="expression" dxfId="30" priority="1466">
      <formula>AND(INDEX($C:$C,ROW())="Réception &amp; Réserves",INDEX($F:$F,ROW())&gt;0,INDEX($G:$G,ROW())&gt;0,$BA$7&gt;=INDEX($F:$F,ROW()),$BA$7&lt;=INDEX($G:$G,ROW()))</formula>
    </cfRule>
    <cfRule type="expression" dxfId="31" priority="1467">
      <formula>AND(INDEX($C:$C,ROW())="Réception &amp; Réserves",INDEX($F:$F,ROW())&gt;0,INDEX($G:$G,ROW())&gt;0,$BA$7&gt;=INDEX($F:$F,ROW()),$BA$7&lt;=(INDEX($F:$F,ROW())+ROUND((INDEX($G:$G,ROW())-INDEX($F:$F,ROW())+1)*INDEX($H:$H,ROW()),0)-1))</formula>
    </cfRule>
    <cfRule type="expression" dxfId="0" priority="1468">
      <formula>AND(INDEX($C:$C,ROW())="Réouverture circulation",INDEX($F:$F,ROW())&gt;0,INDEX($G:$G,ROW())&gt;0,$BA$7&gt;=INDEX($F:$F,ROW()),$BA$7&lt;=INDEX($G:$G,ROW()))</formula>
    </cfRule>
    <cfRule type="expression" dxfId="32" priority="1469">
      <formula>AND(INDEX($C:$C,ROW())="Réouverture circulation",INDEX($F:$F,ROW())&gt;0,INDEX($G:$G,ROW())&gt;0,$BA$7&gt;=INDEX($F:$F,ROW()),$BA$7&lt;=(INDEX($F:$F,ROW())+ROUND((INDEX($G:$G,ROW())-INDEX($F:$F,ROW())+1)*INDEX($H:$H,ROW()),0)-1))</formula>
    </cfRule>
  </conditionalFormatting>
  <conditionalFormatting sqref="BB7:BB69">
    <cfRule type="expression" dxfId="0" priority="44">
      <formula>($BB$7=TODAY())</formula>
    </cfRule>
  </conditionalFormatting>
  <conditionalFormatting sqref="BB9:BB69">
    <cfRule type="expression" dxfId="2" priority="1470">
      <formula>AND(INDEX($C:$C,ROW())="Études &amp; DICT",INDEX($F:$F,ROW())&gt;0,INDEX($G:$G,ROW())&gt;0,$BB$7&gt;=INDEX($F:$F,ROW()),$BB$7&lt;=INDEX($G:$G,ROW()))</formula>
    </cfRule>
    <cfRule type="expression" dxfId="3" priority="1471">
      <formula>AND(INDEX($C:$C,ROW())="Études &amp; DICT",INDEX($F:$F,ROW())&gt;0,INDEX($G:$G,ROW())&gt;0,$BB$7&gt;=INDEX($F:$F,ROW()),$BB$7&lt;=(INDEX($F:$F,ROW())+ROUND((INDEX($G:$G,ROW())-INDEX($F:$F,ROW())+1)*INDEX($H:$H,ROW()),0)-1))</formula>
    </cfRule>
    <cfRule type="expression" dxfId="4" priority="1472">
      <formula>AND(INDEX($C:$C,ROW())="Piquetage &amp; Implantation",INDEX($F:$F,ROW())&gt;0,INDEX($G:$G,ROW())&gt;0,$BB$7&gt;=INDEX($F:$F,ROW()),$BB$7&lt;=INDEX($G:$G,ROW()))</formula>
    </cfRule>
    <cfRule type="expression" dxfId="5" priority="1473">
      <formula>AND(INDEX($C:$C,ROW())="Piquetage &amp; Implantation",INDEX($F:$F,ROW())&gt;0,INDEX($G:$G,ROW())&gt;0,$BB$7&gt;=INDEX($F:$F,ROW()),$BB$7&lt;=(INDEX($F:$F,ROW())+ROUND((INDEX($G:$G,ROW())-INDEX($F:$F,ROW())+1)*INDEX($H:$H,ROW()),0)-1))</formula>
    </cfRule>
    <cfRule type="expression" dxfId="6" priority="1474">
      <formula>AND(INDEX($C:$C,ROW())="Préparation &amp; Signalisation",INDEX($F:$F,ROW())&gt;0,INDEX($G:$G,ROW())&gt;0,$BB$7&gt;=INDEX($F:$F,ROW()),$BB$7&lt;=INDEX($G:$G,ROW()))</formula>
    </cfRule>
    <cfRule type="expression" dxfId="7" priority="1475">
      <formula>AND(INDEX($C:$C,ROW())="Préparation &amp; Signalisation",INDEX($F:$F,ROW())&gt;0,INDEX($G:$G,ROW())&gt;0,$BB$7&gt;=INDEX($F:$F,ROW()),$BB$7&lt;=(INDEX($F:$F,ROW())+ROUND((INDEX($G:$G,ROW())-INDEX($F:$F,ROW())+1)*INDEX($H:$H,ROW()),0)-1))</formula>
    </cfRule>
    <cfRule type="expression" dxfId="8" priority="1476">
      <formula>AND(INDEX($C:$C,ROW())="Terrassement",INDEX($F:$F,ROW())&gt;0,INDEX($G:$G,ROW())&gt;0,$BB$7&gt;=INDEX($F:$F,ROW()),$BB$7&lt;=INDEX($G:$G,ROW()))</formula>
    </cfRule>
    <cfRule type="expression" dxfId="9" priority="1477">
      <formula>AND(INDEX($C:$C,ROW())="Terrassement",INDEX($F:$F,ROW())&gt;0,INDEX($G:$G,ROW())&gt;0,$BB$7&gt;=INDEX($F:$F,ROW()),$BB$7&lt;=(INDEX($F:$F,ROW())+ROUND((INDEX($G:$G,ROW())-INDEX($F:$F,ROW())+1)*INDEX($H:$H,ROW()),0)-1))</formula>
    </cfRule>
    <cfRule type="expression" dxfId="10" priority="1478">
      <formula>AND(INDEX($C:$C,ROW())="Réseaux (EU/EP/ER/GAZ)",INDEX($F:$F,ROW())&gt;0,INDEX($G:$G,ROW())&gt;0,$BB$7&gt;=INDEX($F:$F,ROW()),$BB$7&lt;=INDEX($G:$G,ROW()))</formula>
    </cfRule>
    <cfRule type="expression" dxfId="11" priority="1479">
      <formula>AND(INDEX($C:$C,ROW())="Réseaux (EU/EP/ER/GAZ)",INDEX($F:$F,ROW())&gt;0,INDEX($G:$G,ROW())&gt;0,$BB$7&gt;=INDEX($F:$F,ROW()),$BB$7&lt;=(INDEX($F:$F,ROW())+ROUND((INDEX($G:$G,ROW())-INDEX($F:$F,ROW())+1)*INDEX($H:$H,ROW()),0)-1))</formula>
    </cfRule>
    <cfRule type="expression" dxfId="12" priority="1480">
      <formula>AND(INDEX($C:$C,ROW())="Regard &amp; Branchement",INDEX($F:$F,ROW())&gt;0,INDEX($G:$G,ROW())&gt;0,$BB$7&gt;=INDEX($F:$F,ROW()),$BB$7&lt;=INDEX($G:$G,ROW()))</formula>
    </cfRule>
    <cfRule type="expression" dxfId="13" priority="1481">
      <formula>AND(INDEX($C:$C,ROW())="Regard &amp; Branchement",INDEX($F:$F,ROW())&gt;0,INDEX($G:$G,ROW())&gt;0,$BB$7&gt;=INDEX($F:$F,ROW()),$BB$7&lt;=(INDEX($F:$F,ROW())+ROUND((INDEX($G:$G,ROW())-INDEX($F:$F,ROW())+1)*INDEX($H:$H,ROW()),0)-1))</formula>
    </cfRule>
    <cfRule type="expression" dxfId="14" priority="1482">
      <formula>AND(INDEX($C:$C,ROW())="Structure (couche de forme)",INDEX($F:$F,ROW())&gt;0,INDEX($G:$G,ROW())&gt;0,$BB$7&gt;=INDEX($F:$F,ROW()),$BB$7&lt;=INDEX($G:$G,ROW()))</formula>
    </cfRule>
    <cfRule type="expression" dxfId="15" priority="1483">
      <formula>AND(INDEX($C:$C,ROW())="Structure (couche de forme)",INDEX($F:$F,ROW())&gt;0,INDEX($G:$G,ROW())&gt;0,$BB$7&gt;=INDEX($F:$F,ROW()),$BB$7&lt;=(INDEX($F:$F,ROW())+ROUND((INDEX($G:$G,ROW())-INDEX($F:$F,ROW())+1)*INDEX($H:$H,ROW()),0)-1))</formula>
    </cfRule>
    <cfRule type="expression" dxfId="16" priority="1484">
      <formula>AND(INDEX($C:$C,ROW())="Fondation/Grave",INDEX($F:$F,ROW())&gt;0,INDEX($G:$G,ROW())&gt;0,$BB$7&gt;=INDEX($F:$F,ROW()),$BB$7&lt;=INDEX($G:$G,ROW()))</formula>
    </cfRule>
    <cfRule type="expression" dxfId="17" priority="1485">
      <formula>AND(INDEX($C:$C,ROW())="Fondation/Grave",INDEX($F:$F,ROW())&gt;0,INDEX($G:$G,ROW())&gt;0,$BB$7&gt;=INDEX($F:$F,ROW()),$BB$7&lt;=(INDEX($F:$F,ROW())+ROUND((INDEX($G:$G,ROW())-INDEX($F:$F,ROW())+1)*INDEX($H:$H,ROW()),0)-1))</formula>
    </cfRule>
    <cfRule type="expression" dxfId="18" priority="1486">
      <formula>AND(INDEX($C:$C,ROW())="Enrobés / Béton",INDEX($F:$F,ROW())&gt;0,INDEX($G:$G,ROW())&gt;0,$BB$7&gt;=INDEX($F:$F,ROW()),$BB$7&lt;=INDEX($G:$G,ROW()))</formula>
    </cfRule>
    <cfRule type="expression" dxfId="19" priority="1487">
      <formula>AND(INDEX($C:$C,ROW())="Enrobés / Béton",INDEX($F:$F,ROW())&gt;0,INDEX($G:$G,ROW())&gt;0,$BB$7&gt;=INDEX($F:$F,ROW()),$BB$7&lt;=(INDEX($F:$F,ROW())+ROUND((INDEX($G:$G,ROW())-INDEX($F:$F,ROW())+1)*INDEX($H:$H,ROW()),0)-1))</formula>
    </cfRule>
    <cfRule type="expression" dxfId="20" priority="1488">
      <formula>AND(INDEX($C:$C,ROW())="Bordures &amp; Trottoirs",INDEX($F:$F,ROW())&gt;0,INDEX($G:$G,ROW())&gt;0,$BB$7&gt;=INDEX($F:$F,ROW()),$BB$7&lt;=INDEX($G:$G,ROW()))</formula>
    </cfRule>
    <cfRule type="expression" dxfId="21" priority="1489">
      <formula>AND(INDEX($C:$C,ROW())="Bordures &amp; Trottoirs",INDEX($F:$F,ROW())&gt;0,INDEX($G:$G,ROW())&gt;0,$BB$7&gt;=INDEX($F:$F,ROW()),$BB$7&lt;=(INDEX($F:$F,ROW())+ROUND((INDEX($G:$G,ROW())-INDEX($F:$F,ROW())+1)*INDEX($H:$H,ROW()),0)-1))</formula>
    </cfRule>
    <cfRule type="expression" dxfId="22" priority="1490">
      <formula>AND(INDEX($C:$C,ROW())="Caniveaux &amp; Avaloirs",INDEX($F:$F,ROW())&gt;0,INDEX($G:$G,ROW())&gt;0,$BB$7&gt;=INDEX($F:$F,ROW()),$BB$7&lt;=INDEX($G:$G,ROW()))</formula>
    </cfRule>
    <cfRule type="expression" dxfId="23" priority="1491">
      <formula>AND(INDEX($C:$C,ROW())="Caniveaux &amp; Avaloirs",INDEX($F:$F,ROW())&gt;0,INDEX($G:$G,ROW())&gt;0,$BB$7&gt;=INDEX($F:$F,ROW()),$BB$7&lt;=(INDEX($F:$F,ROW())+ROUND((INDEX($G:$G,ROW())-INDEX($F:$F,ROW())+1)*INDEX($H:$H,ROW()),0)-1))</formula>
    </cfRule>
    <cfRule type="expression" dxfId="24" priority="1492">
      <formula>AND(INDEX($C:$C,ROW())="Éclairage / Candélabres",INDEX($F:$F,ROW())&gt;0,INDEX($G:$G,ROW())&gt;0,$BB$7&gt;=INDEX($F:$F,ROW()),$BB$7&lt;=INDEX($G:$G,ROW()))</formula>
    </cfRule>
    <cfRule type="expression" dxfId="25" priority="1493">
      <formula>AND(INDEX($C:$C,ROW())="Éclairage / Candélabres",INDEX($F:$F,ROW())&gt;0,INDEX($G:$G,ROW())&gt;0,$BB$7&gt;=INDEX($F:$F,ROW()),$BB$7&lt;=(INDEX($F:$F,ROW())+ROUND((INDEX($G:$G,ROW())-INDEX($F:$F,ROW())+1)*INDEX($H:$H,ROW()),0)-1))</formula>
    </cfRule>
    <cfRule type="expression" dxfId="26" priority="1494">
      <formula>AND(INDEX($C:$C,ROW())="Marquage &amp; Signalétique",INDEX($F:$F,ROW())&gt;0,INDEX($G:$G,ROW())&gt;0,$BB$7&gt;=INDEX($F:$F,ROW()),$BB$7&lt;=INDEX($G:$G,ROW()))</formula>
    </cfRule>
    <cfRule type="expression" dxfId="27" priority="1495">
      <formula>AND(INDEX($C:$C,ROW())="Marquage &amp; Signalétique",INDEX($F:$F,ROW())&gt;0,INDEX($G:$G,ROW())&gt;0,$BB$7&gt;=INDEX($F:$F,ROW()),$BB$7&lt;=(INDEX($F:$F,ROW())+ROUND((INDEX($G:$G,ROW())-INDEX($F:$F,ROW())+1)*INDEX($H:$H,ROW()),0)-1))</formula>
    </cfRule>
    <cfRule type="expression" dxfId="28" priority="1496">
      <formula>AND(INDEX($C:$C,ROW())="Espaces verts / Finitions",INDEX($F:$F,ROW())&gt;0,INDEX($G:$G,ROW())&gt;0,$BB$7&gt;=INDEX($F:$F,ROW()),$BB$7&lt;=INDEX($G:$G,ROW()))</formula>
    </cfRule>
    <cfRule type="expression" dxfId="29" priority="1497">
      <formula>AND(INDEX($C:$C,ROW())="Espaces verts / Finitions",INDEX($F:$F,ROW())&gt;0,INDEX($G:$G,ROW())&gt;0,$BB$7&gt;=INDEX($F:$F,ROW()),$BB$7&lt;=(INDEX($F:$F,ROW())+ROUND((INDEX($G:$G,ROW())-INDEX($F:$F,ROW())+1)*INDEX($H:$H,ROW()),0)-1))</formula>
    </cfRule>
    <cfRule type="expression" dxfId="30" priority="1498">
      <formula>AND(INDEX($C:$C,ROW())="Réception &amp; Réserves",INDEX($F:$F,ROW())&gt;0,INDEX($G:$G,ROW())&gt;0,$BB$7&gt;=INDEX($F:$F,ROW()),$BB$7&lt;=INDEX($G:$G,ROW()))</formula>
    </cfRule>
    <cfRule type="expression" dxfId="31" priority="1499">
      <formula>AND(INDEX($C:$C,ROW())="Réception &amp; Réserves",INDEX($F:$F,ROW())&gt;0,INDEX($G:$G,ROW())&gt;0,$BB$7&gt;=INDEX($F:$F,ROW()),$BB$7&lt;=(INDEX($F:$F,ROW())+ROUND((INDEX($G:$G,ROW())-INDEX($F:$F,ROW())+1)*INDEX($H:$H,ROW()),0)-1))</formula>
    </cfRule>
    <cfRule type="expression" dxfId="0" priority="1500">
      <formula>AND(INDEX($C:$C,ROW())="Réouverture circulation",INDEX($F:$F,ROW())&gt;0,INDEX($G:$G,ROW())&gt;0,$BB$7&gt;=INDEX($F:$F,ROW()),$BB$7&lt;=INDEX($G:$G,ROW()))</formula>
    </cfRule>
    <cfRule type="expression" dxfId="32" priority="1501">
      <formula>AND(INDEX($C:$C,ROW())="Réouverture circulation",INDEX($F:$F,ROW())&gt;0,INDEX($G:$G,ROW())&gt;0,$BB$7&gt;=INDEX($F:$F,ROW()),$BB$7&lt;=(INDEX($F:$F,ROW())+ROUND((INDEX($G:$G,ROW())-INDEX($F:$F,ROW())+1)*INDEX($H:$H,ROW()),0)-1))</formula>
    </cfRule>
  </conditionalFormatting>
  <conditionalFormatting sqref="BC7:BC69">
    <cfRule type="expression" dxfId="0" priority="45">
      <formula>($BC$7=TODAY())</formula>
    </cfRule>
  </conditionalFormatting>
  <conditionalFormatting sqref="BC9:BC69">
    <cfRule type="expression" dxfId="2" priority="1502">
      <formula>AND(INDEX($C:$C,ROW())="Études &amp; DICT",INDEX($F:$F,ROW())&gt;0,INDEX($G:$G,ROW())&gt;0,$BC$7&gt;=INDEX($F:$F,ROW()),$BC$7&lt;=INDEX($G:$G,ROW()))</formula>
    </cfRule>
    <cfRule type="expression" dxfId="3" priority="1503">
      <formula>AND(INDEX($C:$C,ROW())="Études &amp; DICT",INDEX($F:$F,ROW())&gt;0,INDEX($G:$G,ROW())&gt;0,$BC$7&gt;=INDEX($F:$F,ROW()),$BC$7&lt;=(INDEX($F:$F,ROW())+ROUND((INDEX($G:$G,ROW())-INDEX($F:$F,ROW())+1)*INDEX($H:$H,ROW()),0)-1))</formula>
    </cfRule>
    <cfRule type="expression" dxfId="4" priority="1504">
      <formula>AND(INDEX($C:$C,ROW())="Piquetage &amp; Implantation",INDEX($F:$F,ROW())&gt;0,INDEX($G:$G,ROW())&gt;0,$BC$7&gt;=INDEX($F:$F,ROW()),$BC$7&lt;=INDEX($G:$G,ROW()))</formula>
    </cfRule>
    <cfRule type="expression" dxfId="5" priority="1505">
      <formula>AND(INDEX($C:$C,ROW())="Piquetage &amp; Implantation",INDEX($F:$F,ROW())&gt;0,INDEX($G:$G,ROW())&gt;0,$BC$7&gt;=INDEX($F:$F,ROW()),$BC$7&lt;=(INDEX($F:$F,ROW())+ROUND((INDEX($G:$G,ROW())-INDEX($F:$F,ROW())+1)*INDEX($H:$H,ROW()),0)-1))</formula>
    </cfRule>
    <cfRule type="expression" dxfId="6" priority="1506">
      <formula>AND(INDEX($C:$C,ROW())="Préparation &amp; Signalisation",INDEX($F:$F,ROW())&gt;0,INDEX($G:$G,ROW())&gt;0,$BC$7&gt;=INDEX($F:$F,ROW()),$BC$7&lt;=INDEX($G:$G,ROW()))</formula>
    </cfRule>
    <cfRule type="expression" dxfId="7" priority="1507">
      <formula>AND(INDEX($C:$C,ROW())="Préparation &amp; Signalisation",INDEX($F:$F,ROW())&gt;0,INDEX($G:$G,ROW())&gt;0,$BC$7&gt;=INDEX($F:$F,ROW()),$BC$7&lt;=(INDEX($F:$F,ROW())+ROUND((INDEX($G:$G,ROW())-INDEX($F:$F,ROW())+1)*INDEX($H:$H,ROW()),0)-1))</formula>
    </cfRule>
    <cfRule type="expression" dxfId="8" priority="1508">
      <formula>AND(INDEX($C:$C,ROW())="Terrassement",INDEX($F:$F,ROW())&gt;0,INDEX($G:$G,ROW())&gt;0,$BC$7&gt;=INDEX($F:$F,ROW()),$BC$7&lt;=INDEX($G:$G,ROW()))</formula>
    </cfRule>
    <cfRule type="expression" dxfId="9" priority="1509">
      <formula>AND(INDEX($C:$C,ROW())="Terrassement",INDEX($F:$F,ROW())&gt;0,INDEX($G:$G,ROW())&gt;0,$BC$7&gt;=INDEX($F:$F,ROW()),$BC$7&lt;=(INDEX($F:$F,ROW())+ROUND((INDEX($G:$G,ROW())-INDEX($F:$F,ROW())+1)*INDEX($H:$H,ROW()),0)-1))</formula>
    </cfRule>
    <cfRule type="expression" dxfId="10" priority="1510">
      <formula>AND(INDEX($C:$C,ROW())="Réseaux (EU/EP/ER/GAZ)",INDEX($F:$F,ROW())&gt;0,INDEX($G:$G,ROW())&gt;0,$BC$7&gt;=INDEX($F:$F,ROW()),$BC$7&lt;=INDEX($G:$G,ROW()))</formula>
    </cfRule>
    <cfRule type="expression" dxfId="11" priority="1511">
      <formula>AND(INDEX($C:$C,ROW())="Réseaux (EU/EP/ER/GAZ)",INDEX($F:$F,ROW())&gt;0,INDEX($G:$G,ROW())&gt;0,$BC$7&gt;=INDEX($F:$F,ROW()),$BC$7&lt;=(INDEX($F:$F,ROW())+ROUND((INDEX($G:$G,ROW())-INDEX($F:$F,ROW())+1)*INDEX($H:$H,ROW()),0)-1))</formula>
    </cfRule>
    <cfRule type="expression" dxfId="12" priority="1512">
      <formula>AND(INDEX($C:$C,ROW())="Regard &amp; Branchement",INDEX($F:$F,ROW())&gt;0,INDEX($G:$G,ROW())&gt;0,$BC$7&gt;=INDEX($F:$F,ROW()),$BC$7&lt;=INDEX($G:$G,ROW()))</formula>
    </cfRule>
    <cfRule type="expression" dxfId="13" priority="1513">
      <formula>AND(INDEX($C:$C,ROW())="Regard &amp; Branchement",INDEX($F:$F,ROW())&gt;0,INDEX($G:$G,ROW())&gt;0,$BC$7&gt;=INDEX($F:$F,ROW()),$BC$7&lt;=(INDEX($F:$F,ROW())+ROUND((INDEX($G:$G,ROW())-INDEX($F:$F,ROW())+1)*INDEX($H:$H,ROW()),0)-1))</formula>
    </cfRule>
    <cfRule type="expression" dxfId="14" priority="1514">
      <formula>AND(INDEX($C:$C,ROW())="Structure (couche de forme)",INDEX($F:$F,ROW())&gt;0,INDEX($G:$G,ROW())&gt;0,$BC$7&gt;=INDEX($F:$F,ROW()),$BC$7&lt;=INDEX($G:$G,ROW()))</formula>
    </cfRule>
    <cfRule type="expression" dxfId="15" priority="1515">
      <formula>AND(INDEX($C:$C,ROW())="Structure (couche de forme)",INDEX($F:$F,ROW())&gt;0,INDEX($G:$G,ROW())&gt;0,$BC$7&gt;=INDEX($F:$F,ROW()),$BC$7&lt;=(INDEX($F:$F,ROW())+ROUND((INDEX($G:$G,ROW())-INDEX($F:$F,ROW())+1)*INDEX($H:$H,ROW()),0)-1))</formula>
    </cfRule>
    <cfRule type="expression" dxfId="16" priority="1516">
      <formula>AND(INDEX($C:$C,ROW())="Fondation/Grave",INDEX($F:$F,ROW())&gt;0,INDEX($G:$G,ROW())&gt;0,$BC$7&gt;=INDEX($F:$F,ROW()),$BC$7&lt;=INDEX($G:$G,ROW()))</formula>
    </cfRule>
    <cfRule type="expression" dxfId="17" priority="1517">
      <formula>AND(INDEX($C:$C,ROW())="Fondation/Grave",INDEX($F:$F,ROW())&gt;0,INDEX($G:$G,ROW())&gt;0,$BC$7&gt;=INDEX($F:$F,ROW()),$BC$7&lt;=(INDEX($F:$F,ROW())+ROUND((INDEX($G:$G,ROW())-INDEX($F:$F,ROW())+1)*INDEX($H:$H,ROW()),0)-1))</formula>
    </cfRule>
    <cfRule type="expression" dxfId="18" priority="1518">
      <formula>AND(INDEX($C:$C,ROW())="Enrobés / Béton",INDEX($F:$F,ROW())&gt;0,INDEX($G:$G,ROW())&gt;0,$BC$7&gt;=INDEX($F:$F,ROW()),$BC$7&lt;=INDEX($G:$G,ROW()))</formula>
    </cfRule>
    <cfRule type="expression" dxfId="19" priority="1519">
      <formula>AND(INDEX($C:$C,ROW())="Enrobés / Béton",INDEX($F:$F,ROW())&gt;0,INDEX($G:$G,ROW())&gt;0,$BC$7&gt;=INDEX($F:$F,ROW()),$BC$7&lt;=(INDEX($F:$F,ROW())+ROUND((INDEX($G:$G,ROW())-INDEX($F:$F,ROW())+1)*INDEX($H:$H,ROW()),0)-1))</formula>
    </cfRule>
    <cfRule type="expression" dxfId="20" priority="1520">
      <formula>AND(INDEX($C:$C,ROW())="Bordures &amp; Trottoirs",INDEX($F:$F,ROW())&gt;0,INDEX($G:$G,ROW())&gt;0,$BC$7&gt;=INDEX($F:$F,ROW()),$BC$7&lt;=INDEX($G:$G,ROW()))</formula>
    </cfRule>
    <cfRule type="expression" dxfId="21" priority="1521">
      <formula>AND(INDEX($C:$C,ROW())="Bordures &amp; Trottoirs",INDEX($F:$F,ROW())&gt;0,INDEX($G:$G,ROW())&gt;0,$BC$7&gt;=INDEX($F:$F,ROW()),$BC$7&lt;=(INDEX($F:$F,ROW())+ROUND((INDEX($G:$G,ROW())-INDEX($F:$F,ROW())+1)*INDEX($H:$H,ROW()),0)-1))</formula>
    </cfRule>
    <cfRule type="expression" dxfId="22" priority="1522">
      <formula>AND(INDEX($C:$C,ROW())="Caniveaux &amp; Avaloirs",INDEX($F:$F,ROW())&gt;0,INDEX($G:$G,ROW())&gt;0,$BC$7&gt;=INDEX($F:$F,ROW()),$BC$7&lt;=INDEX($G:$G,ROW()))</formula>
    </cfRule>
    <cfRule type="expression" dxfId="23" priority="1523">
      <formula>AND(INDEX($C:$C,ROW())="Caniveaux &amp; Avaloirs",INDEX($F:$F,ROW())&gt;0,INDEX($G:$G,ROW())&gt;0,$BC$7&gt;=INDEX($F:$F,ROW()),$BC$7&lt;=(INDEX($F:$F,ROW())+ROUND((INDEX($G:$G,ROW())-INDEX($F:$F,ROW())+1)*INDEX($H:$H,ROW()),0)-1))</formula>
    </cfRule>
    <cfRule type="expression" dxfId="24" priority="1524">
      <formula>AND(INDEX($C:$C,ROW())="Éclairage / Candélabres",INDEX($F:$F,ROW())&gt;0,INDEX($G:$G,ROW())&gt;0,$BC$7&gt;=INDEX($F:$F,ROW()),$BC$7&lt;=INDEX($G:$G,ROW()))</formula>
    </cfRule>
    <cfRule type="expression" dxfId="25" priority="1525">
      <formula>AND(INDEX($C:$C,ROW())="Éclairage / Candélabres",INDEX($F:$F,ROW())&gt;0,INDEX($G:$G,ROW())&gt;0,$BC$7&gt;=INDEX($F:$F,ROW()),$BC$7&lt;=(INDEX($F:$F,ROW())+ROUND((INDEX($G:$G,ROW())-INDEX($F:$F,ROW())+1)*INDEX($H:$H,ROW()),0)-1))</formula>
    </cfRule>
    <cfRule type="expression" dxfId="26" priority="1526">
      <formula>AND(INDEX($C:$C,ROW())="Marquage &amp; Signalétique",INDEX($F:$F,ROW())&gt;0,INDEX($G:$G,ROW())&gt;0,$BC$7&gt;=INDEX($F:$F,ROW()),$BC$7&lt;=INDEX($G:$G,ROW()))</formula>
    </cfRule>
    <cfRule type="expression" dxfId="27" priority="1527">
      <formula>AND(INDEX($C:$C,ROW())="Marquage &amp; Signalétique",INDEX($F:$F,ROW())&gt;0,INDEX($G:$G,ROW())&gt;0,$BC$7&gt;=INDEX($F:$F,ROW()),$BC$7&lt;=(INDEX($F:$F,ROW())+ROUND((INDEX($G:$G,ROW())-INDEX($F:$F,ROW())+1)*INDEX($H:$H,ROW()),0)-1))</formula>
    </cfRule>
    <cfRule type="expression" dxfId="28" priority="1528">
      <formula>AND(INDEX($C:$C,ROW())="Espaces verts / Finitions",INDEX($F:$F,ROW())&gt;0,INDEX($G:$G,ROW())&gt;0,$BC$7&gt;=INDEX($F:$F,ROW()),$BC$7&lt;=INDEX($G:$G,ROW()))</formula>
    </cfRule>
    <cfRule type="expression" dxfId="29" priority="1529">
      <formula>AND(INDEX($C:$C,ROW())="Espaces verts / Finitions",INDEX($F:$F,ROW())&gt;0,INDEX($G:$G,ROW())&gt;0,$BC$7&gt;=INDEX($F:$F,ROW()),$BC$7&lt;=(INDEX($F:$F,ROW())+ROUND((INDEX($G:$G,ROW())-INDEX($F:$F,ROW())+1)*INDEX($H:$H,ROW()),0)-1))</formula>
    </cfRule>
    <cfRule type="expression" dxfId="30" priority="1530">
      <formula>AND(INDEX($C:$C,ROW())="Réception &amp; Réserves",INDEX($F:$F,ROW())&gt;0,INDEX($G:$G,ROW())&gt;0,$BC$7&gt;=INDEX($F:$F,ROW()),$BC$7&lt;=INDEX($G:$G,ROW()))</formula>
    </cfRule>
    <cfRule type="expression" dxfId="31" priority="1531">
      <formula>AND(INDEX($C:$C,ROW())="Réception &amp; Réserves",INDEX($F:$F,ROW())&gt;0,INDEX($G:$G,ROW())&gt;0,$BC$7&gt;=INDEX($F:$F,ROW()),$BC$7&lt;=(INDEX($F:$F,ROW())+ROUND((INDEX($G:$G,ROW())-INDEX($F:$F,ROW())+1)*INDEX($H:$H,ROW()),0)-1))</formula>
    </cfRule>
    <cfRule type="expression" dxfId="0" priority="1532">
      <formula>AND(INDEX($C:$C,ROW())="Réouverture circulation",INDEX($F:$F,ROW())&gt;0,INDEX($G:$G,ROW())&gt;0,$BC$7&gt;=INDEX($F:$F,ROW()),$BC$7&lt;=INDEX($G:$G,ROW()))</formula>
    </cfRule>
    <cfRule type="expression" dxfId="32" priority="1533">
      <formula>AND(INDEX($C:$C,ROW())="Réouverture circulation",INDEX($F:$F,ROW())&gt;0,INDEX($G:$G,ROW())&gt;0,$BC$7&gt;=INDEX($F:$F,ROW()),$BC$7&lt;=(INDEX($F:$F,ROW())+ROUND((INDEX($G:$G,ROW())-INDEX($F:$F,ROW())+1)*INDEX($H:$H,ROW()),0)-1))</formula>
    </cfRule>
  </conditionalFormatting>
  <conditionalFormatting sqref="BD7:BD69">
    <cfRule type="expression" dxfId="0" priority="46">
      <formula>($BD$7=TODAY())</formula>
    </cfRule>
  </conditionalFormatting>
  <conditionalFormatting sqref="BD9:BD69">
    <cfRule type="expression" dxfId="2" priority="1534">
      <formula>AND(INDEX($C:$C,ROW())="Études &amp; DICT",INDEX($F:$F,ROW())&gt;0,INDEX($G:$G,ROW())&gt;0,$BD$7&gt;=INDEX($F:$F,ROW()),$BD$7&lt;=INDEX($G:$G,ROW()))</formula>
    </cfRule>
    <cfRule type="expression" dxfId="3" priority="1535">
      <formula>AND(INDEX($C:$C,ROW())="Études &amp; DICT",INDEX($F:$F,ROW())&gt;0,INDEX($G:$G,ROW())&gt;0,$BD$7&gt;=INDEX($F:$F,ROW()),$BD$7&lt;=(INDEX($F:$F,ROW())+ROUND((INDEX($G:$G,ROW())-INDEX($F:$F,ROW())+1)*INDEX($H:$H,ROW()),0)-1))</formula>
    </cfRule>
    <cfRule type="expression" dxfId="4" priority="1536">
      <formula>AND(INDEX($C:$C,ROW())="Piquetage &amp; Implantation",INDEX($F:$F,ROW())&gt;0,INDEX($G:$G,ROW())&gt;0,$BD$7&gt;=INDEX($F:$F,ROW()),$BD$7&lt;=INDEX($G:$G,ROW()))</formula>
    </cfRule>
    <cfRule type="expression" dxfId="5" priority="1537">
      <formula>AND(INDEX($C:$C,ROW())="Piquetage &amp; Implantation",INDEX($F:$F,ROW())&gt;0,INDEX($G:$G,ROW())&gt;0,$BD$7&gt;=INDEX($F:$F,ROW()),$BD$7&lt;=(INDEX($F:$F,ROW())+ROUND((INDEX($G:$G,ROW())-INDEX($F:$F,ROW())+1)*INDEX($H:$H,ROW()),0)-1))</formula>
    </cfRule>
    <cfRule type="expression" dxfId="6" priority="1538">
      <formula>AND(INDEX($C:$C,ROW())="Préparation &amp; Signalisation",INDEX($F:$F,ROW())&gt;0,INDEX($G:$G,ROW())&gt;0,$BD$7&gt;=INDEX($F:$F,ROW()),$BD$7&lt;=INDEX($G:$G,ROW()))</formula>
    </cfRule>
    <cfRule type="expression" dxfId="7" priority="1539">
      <formula>AND(INDEX($C:$C,ROW())="Préparation &amp; Signalisation",INDEX($F:$F,ROW())&gt;0,INDEX($G:$G,ROW())&gt;0,$BD$7&gt;=INDEX($F:$F,ROW()),$BD$7&lt;=(INDEX($F:$F,ROW())+ROUND((INDEX($G:$G,ROW())-INDEX($F:$F,ROW())+1)*INDEX($H:$H,ROW()),0)-1))</formula>
    </cfRule>
    <cfRule type="expression" dxfId="8" priority="1540">
      <formula>AND(INDEX($C:$C,ROW())="Terrassement",INDEX($F:$F,ROW())&gt;0,INDEX($G:$G,ROW())&gt;0,$BD$7&gt;=INDEX($F:$F,ROW()),$BD$7&lt;=INDEX($G:$G,ROW()))</formula>
    </cfRule>
    <cfRule type="expression" dxfId="9" priority="1541">
      <formula>AND(INDEX($C:$C,ROW())="Terrassement",INDEX($F:$F,ROW())&gt;0,INDEX($G:$G,ROW())&gt;0,$BD$7&gt;=INDEX($F:$F,ROW()),$BD$7&lt;=(INDEX($F:$F,ROW())+ROUND((INDEX($G:$G,ROW())-INDEX($F:$F,ROW())+1)*INDEX($H:$H,ROW()),0)-1))</formula>
    </cfRule>
    <cfRule type="expression" dxfId="10" priority="1542">
      <formula>AND(INDEX($C:$C,ROW())="Réseaux (EU/EP/ER/GAZ)",INDEX($F:$F,ROW())&gt;0,INDEX($G:$G,ROW())&gt;0,$BD$7&gt;=INDEX($F:$F,ROW()),$BD$7&lt;=INDEX($G:$G,ROW()))</formula>
    </cfRule>
    <cfRule type="expression" dxfId="11" priority="1543">
      <formula>AND(INDEX($C:$C,ROW())="Réseaux (EU/EP/ER/GAZ)",INDEX($F:$F,ROW())&gt;0,INDEX($G:$G,ROW())&gt;0,$BD$7&gt;=INDEX($F:$F,ROW()),$BD$7&lt;=(INDEX($F:$F,ROW())+ROUND((INDEX($G:$G,ROW())-INDEX($F:$F,ROW())+1)*INDEX($H:$H,ROW()),0)-1))</formula>
    </cfRule>
    <cfRule type="expression" dxfId="12" priority="1544">
      <formula>AND(INDEX($C:$C,ROW())="Regard &amp; Branchement",INDEX($F:$F,ROW())&gt;0,INDEX($G:$G,ROW())&gt;0,$BD$7&gt;=INDEX($F:$F,ROW()),$BD$7&lt;=INDEX($G:$G,ROW()))</formula>
    </cfRule>
    <cfRule type="expression" dxfId="13" priority="1545">
      <formula>AND(INDEX($C:$C,ROW())="Regard &amp; Branchement",INDEX($F:$F,ROW())&gt;0,INDEX($G:$G,ROW())&gt;0,$BD$7&gt;=INDEX($F:$F,ROW()),$BD$7&lt;=(INDEX($F:$F,ROW())+ROUND((INDEX($G:$G,ROW())-INDEX($F:$F,ROW())+1)*INDEX($H:$H,ROW()),0)-1))</formula>
    </cfRule>
    <cfRule type="expression" dxfId="14" priority="1546">
      <formula>AND(INDEX($C:$C,ROW())="Structure (couche de forme)",INDEX($F:$F,ROW())&gt;0,INDEX($G:$G,ROW())&gt;0,$BD$7&gt;=INDEX($F:$F,ROW()),$BD$7&lt;=INDEX($G:$G,ROW()))</formula>
    </cfRule>
    <cfRule type="expression" dxfId="15" priority="1547">
      <formula>AND(INDEX($C:$C,ROW())="Structure (couche de forme)",INDEX($F:$F,ROW())&gt;0,INDEX($G:$G,ROW())&gt;0,$BD$7&gt;=INDEX($F:$F,ROW()),$BD$7&lt;=(INDEX($F:$F,ROW())+ROUND((INDEX($G:$G,ROW())-INDEX($F:$F,ROW())+1)*INDEX($H:$H,ROW()),0)-1))</formula>
    </cfRule>
    <cfRule type="expression" dxfId="16" priority="1548">
      <formula>AND(INDEX($C:$C,ROW())="Fondation/Grave",INDEX($F:$F,ROW())&gt;0,INDEX($G:$G,ROW())&gt;0,$BD$7&gt;=INDEX($F:$F,ROW()),$BD$7&lt;=INDEX($G:$G,ROW()))</formula>
    </cfRule>
    <cfRule type="expression" dxfId="17" priority="1549">
      <formula>AND(INDEX($C:$C,ROW())="Fondation/Grave",INDEX($F:$F,ROW())&gt;0,INDEX($G:$G,ROW())&gt;0,$BD$7&gt;=INDEX($F:$F,ROW()),$BD$7&lt;=(INDEX($F:$F,ROW())+ROUND((INDEX($G:$G,ROW())-INDEX($F:$F,ROW())+1)*INDEX($H:$H,ROW()),0)-1))</formula>
    </cfRule>
    <cfRule type="expression" dxfId="18" priority="1550">
      <formula>AND(INDEX($C:$C,ROW())="Enrobés / Béton",INDEX($F:$F,ROW())&gt;0,INDEX($G:$G,ROW())&gt;0,$BD$7&gt;=INDEX($F:$F,ROW()),$BD$7&lt;=INDEX($G:$G,ROW()))</formula>
    </cfRule>
    <cfRule type="expression" dxfId="19" priority="1551">
      <formula>AND(INDEX($C:$C,ROW())="Enrobés / Béton",INDEX($F:$F,ROW())&gt;0,INDEX($G:$G,ROW())&gt;0,$BD$7&gt;=INDEX($F:$F,ROW()),$BD$7&lt;=(INDEX($F:$F,ROW())+ROUND((INDEX($G:$G,ROW())-INDEX($F:$F,ROW())+1)*INDEX($H:$H,ROW()),0)-1))</formula>
    </cfRule>
    <cfRule type="expression" dxfId="20" priority="1552">
      <formula>AND(INDEX($C:$C,ROW())="Bordures &amp; Trottoirs",INDEX($F:$F,ROW())&gt;0,INDEX($G:$G,ROW())&gt;0,$BD$7&gt;=INDEX($F:$F,ROW()),$BD$7&lt;=INDEX($G:$G,ROW()))</formula>
    </cfRule>
    <cfRule type="expression" dxfId="21" priority="1553">
      <formula>AND(INDEX($C:$C,ROW())="Bordures &amp; Trottoirs",INDEX($F:$F,ROW())&gt;0,INDEX($G:$G,ROW())&gt;0,$BD$7&gt;=INDEX($F:$F,ROW()),$BD$7&lt;=(INDEX($F:$F,ROW())+ROUND((INDEX($G:$G,ROW())-INDEX($F:$F,ROW())+1)*INDEX($H:$H,ROW()),0)-1))</formula>
    </cfRule>
    <cfRule type="expression" dxfId="22" priority="1554">
      <formula>AND(INDEX($C:$C,ROW())="Caniveaux &amp; Avaloirs",INDEX($F:$F,ROW())&gt;0,INDEX($G:$G,ROW())&gt;0,$BD$7&gt;=INDEX($F:$F,ROW()),$BD$7&lt;=INDEX($G:$G,ROW()))</formula>
    </cfRule>
    <cfRule type="expression" dxfId="23" priority="1555">
      <formula>AND(INDEX($C:$C,ROW())="Caniveaux &amp; Avaloirs",INDEX($F:$F,ROW())&gt;0,INDEX($G:$G,ROW())&gt;0,$BD$7&gt;=INDEX($F:$F,ROW()),$BD$7&lt;=(INDEX($F:$F,ROW())+ROUND((INDEX($G:$G,ROW())-INDEX($F:$F,ROW())+1)*INDEX($H:$H,ROW()),0)-1))</formula>
    </cfRule>
    <cfRule type="expression" dxfId="24" priority="1556">
      <formula>AND(INDEX($C:$C,ROW())="Éclairage / Candélabres",INDEX($F:$F,ROW())&gt;0,INDEX($G:$G,ROW())&gt;0,$BD$7&gt;=INDEX($F:$F,ROW()),$BD$7&lt;=INDEX($G:$G,ROW()))</formula>
    </cfRule>
    <cfRule type="expression" dxfId="25" priority="1557">
      <formula>AND(INDEX($C:$C,ROW())="Éclairage / Candélabres",INDEX($F:$F,ROW())&gt;0,INDEX($G:$G,ROW())&gt;0,$BD$7&gt;=INDEX($F:$F,ROW()),$BD$7&lt;=(INDEX($F:$F,ROW())+ROUND((INDEX($G:$G,ROW())-INDEX($F:$F,ROW())+1)*INDEX($H:$H,ROW()),0)-1))</formula>
    </cfRule>
    <cfRule type="expression" dxfId="26" priority="1558">
      <formula>AND(INDEX($C:$C,ROW())="Marquage &amp; Signalétique",INDEX($F:$F,ROW())&gt;0,INDEX($G:$G,ROW())&gt;0,$BD$7&gt;=INDEX($F:$F,ROW()),$BD$7&lt;=INDEX($G:$G,ROW()))</formula>
    </cfRule>
    <cfRule type="expression" dxfId="27" priority="1559">
      <formula>AND(INDEX($C:$C,ROW())="Marquage &amp; Signalétique",INDEX($F:$F,ROW())&gt;0,INDEX($G:$G,ROW())&gt;0,$BD$7&gt;=INDEX($F:$F,ROW()),$BD$7&lt;=(INDEX($F:$F,ROW())+ROUND((INDEX($G:$G,ROW())-INDEX($F:$F,ROW())+1)*INDEX($H:$H,ROW()),0)-1))</formula>
    </cfRule>
    <cfRule type="expression" dxfId="28" priority="1560">
      <formula>AND(INDEX($C:$C,ROW())="Espaces verts / Finitions",INDEX($F:$F,ROW())&gt;0,INDEX($G:$G,ROW())&gt;0,$BD$7&gt;=INDEX($F:$F,ROW()),$BD$7&lt;=INDEX($G:$G,ROW()))</formula>
    </cfRule>
    <cfRule type="expression" dxfId="29" priority="1561">
      <formula>AND(INDEX($C:$C,ROW())="Espaces verts / Finitions",INDEX($F:$F,ROW())&gt;0,INDEX($G:$G,ROW())&gt;0,$BD$7&gt;=INDEX($F:$F,ROW()),$BD$7&lt;=(INDEX($F:$F,ROW())+ROUND((INDEX($G:$G,ROW())-INDEX($F:$F,ROW())+1)*INDEX($H:$H,ROW()),0)-1))</formula>
    </cfRule>
    <cfRule type="expression" dxfId="30" priority="1562">
      <formula>AND(INDEX($C:$C,ROW())="Réception &amp; Réserves",INDEX($F:$F,ROW())&gt;0,INDEX($G:$G,ROW())&gt;0,$BD$7&gt;=INDEX($F:$F,ROW()),$BD$7&lt;=INDEX($G:$G,ROW()))</formula>
    </cfRule>
    <cfRule type="expression" dxfId="31" priority="1563">
      <formula>AND(INDEX($C:$C,ROW())="Réception &amp; Réserves",INDEX($F:$F,ROW())&gt;0,INDEX($G:$G,ROW())&gt;0,$BD$7&gt;=INDEX($F:$F,ROW()),$BD$7&lt;=(INDEX($F:$F,ROW())+ROUND((INDEX($G:$G,ROW())-INDEX($F:$F,ROW())+1)*INDEX($H:$H,ROW()),0)-1))</formula>
    </cfRule>
    <cfRule type="expression" dxfId="0" priority="1564">
      <formula>AND(INDEX($C:$C,ROW())="Réouverture circulation",INDEX($F:$F,ROW())&gt;0,INDEX($G:$G,ROW())&gt;0,$BD$7&gt;=INDEX($F:$F,ROW()),$BD$7&lt;=INDEX($G:$G,ROW()))</formula>
    </cfRule>
    <cfRule type="expression" dxfId="32" priority="1565">
      <formula>AND(INDEX($C:$C,ROW())="Réouverture circulation",INDEX($F:$F,ROW())&gt;0,INDEX($G:$G,ROW())&gt;0,$BD$7&gt;=INDEX($F:$F,ROW()),$BD$7&lt;=(INDEX($F:$F,ROW())+ROUND((INDEX($G:$G,ROW())-INDEX($F:$F,ROW())+1)*INDEX($H:$H,ROW()),0)-1))</formula>
    </cfRule>
  </conditionalFormatting>
  <conditionalFormatting sqref="BE7:BE69">
    <cfRule type="expression" dxfId="0" priority="47">
      <formula>($BE$7=TODAY())</formula>
    </cfRule>
  </conditionalFormatting>
  <conditionalFormatting sqref="BE9:BE69">
    <cfRule type="expression" dxfId="2" priority="1566">
      <formula>AND(INDEX($C:$C,ROW())="Études &amp; DICT",INDEX($F:$F,ROW())&gt;0,INDEX($G:$G,ROW())&gt;0,$BE$7&gt;=INDEX($F:$F,ROW()),$BE$7&lt;=INDEX($G:$G,ROW()))</formula>
    </cfRule>
    <cfRule type="expression" dxfId="3" priority="1567">
      <formula>AND(INDEX($C:$C,ROW())="Études &amp; DICT",INDEX($F:$F,ROW())&gt;0,INDEX($G:$G,ROW())&gt;0,$BE$7&gt;=INDEX($F:$F,ROW()),$BE$7&lt;=(INDEX($F:$F,ROW())+ROUND((INDEX($G:$G,ROW())-INDEX($F:$F,ROW())+1)*INDEX($H:$H,ROW()),0)-1))</formula>
    </cfRule>
    <cfRule type="expression" dxfId="4" priority="1568">
      <formula>AND(INDEX($C:$C,ROW())="Piquetage &amp; Implantation",INDEX($F:$F,ROW())&gt;0,INDEX($G:$G,ROW())&gt;0,$BE$7&gt;=INDEX($F:$F,ROW()),$BE$7&lt;=INDEX($G:$G,ROW()))</formula>
    </cfRule>
    <cfRule type="expression" dxfId="5" priority="1569">
      <formula>AND(INDEX($C:$C,ROW())="Piquetage &amp; Implantation",INDEX($F:$F,ROW())&gt;0,INDEX($G:$G,ROW())&gt;0,$BE$7&gt;=INDEX($F:$F,ROW()),$BE$7&lt;=(INDEX($F:$F,ROW())+ROUND((INDEX($G:$G,ROW())-INDEX($F:$F,ROW())+1)*INDEX($H:$H,ROW()),0)-1))</formula>
    </cfRule>
    <cfRule type="expression" dxfId="6" priority="1570">
      <formula>AND(INDEX($C:$C,ROW())="Préparation &amp; Signalisation",INDEX($F:$F,ROW())&gt;0,INDEX($G:$G,ROW())&gt;0,$BE$7&gt;=INDEX($F:$F,ROW()),$BE$7&lt;=INDEX($G:$G,ROW()))</formula>
    </cfRule>
    <cfRule type="expression" dxfId="7" priority="1571">
      <formula>AND(INDEX($C:$C,ROW())="Préparation &amp; Signalisation",INDEX($F:$F,ROW())&gt;0,INDEX($G:$G,ROW())&gt;0,$BE$7&gt;=INDEX($F:$F,ROW()),$BE$7&lt;=(INDEX($F:$F,ROW())+ROUND((INDEX($G:$G,ROW())-INDEX($F:$F,ROW())+1)*INDEX($H:$H,ROW()),0)-1))</formula>
    </cfRule>
    <cfRule type="expression" dxfId="8" priority="1572">
      <formula>AND(INDEX($C:$C,ROW())="Terrassement",INDEX($F:$F,ROW())&gt;0,INDEX($G:$G,ROW())&gt;0,$BE$7&gt;=INDEX($F:$F,ROW()),$BE$7&lt;=INDEX($G:$G,ROW()))</formula>
    </cfRule>
    <cfRule type="expression" dxfId="9" priority="1573">
      <formula>AND(INDEX($C:$C,ROW())="Terrassement",INDEX($F:$F,ROW())&gt;0,INDEX($G:$G,ROW())&gt;0,$BE$7&gt;=INDEX($F:$F,ROW()),$BE$7&lt;=(INDEX($F:$F,ROW())+ROUND((INDEX($G:$G,ROW())-INDEX($F:$F,ROW())+1)*INDEX($H:$H,ROW()),0)-1))</formula>
    </cfRule>
    <cfRule type="expression" dxfId="10" priority="1574">
      <formula>AND(INDEX($C:$C,ROW())="Réseaux (EU/EP/ER/GAZ)",INDEX($F:$F,ROW())&gt;0,INDEX($G:$G,ROW())&gt;0,$BE$7&gt;=INDEX($F:$F,ROW()),$BE$7&lt;=INDEX($G:$G,ROW()))</formula>
    </cfRule>
    <cfRule type="expression" dxfId="11" priority="1575">
      <formula>AND(INDEX($C:$C,ROW())="Réseaux (EU/EP/ER/GAZ)",INDEX($F:$F,ROW())&gt;0,INDEX($G:$G,ROW())&gt;0,$BE$7&gt;=INDEX($F:$F,ROW()),$BE$7&lt;=(INDEX($F:$F,ROW())+ROUND((INDEX($G:$G,ROW())-INDEX($F:$F,ROW())+1)*INDEX($H:$H,ROW()),0)-1))</formula>
    </cfRule>
    <cfRule type="expression" dxfId="12" priority="1576">
      <formula>AND(INDEX($C:$C,ROW())="Regard &amp; Branchement",INDEX($F:$F,ROW())&gt;0,INDEX($G:$G,ROW())&gt;0,$BE$7&gt;=INDEX($F:$F,ROW()),$BE$7&lt;=INDEX($G:$G,ROW()))</formula>
    </cfRule>
    <cfRule type="expression" dxfId="13" priority="1577">
      <formula>AND(INDEX($C:$C,ROW())="Regard &amp; Branchement",INDEX($F:$F,ROW())&gt;0,INDEX($G:$G,ROW())&gt;0,$BE$7&gt;=INDEX($F:$F,ROW()),$BE$7&lt;=(INDEX($F:$F,ROW())+ROUND((INDEX($G:$G,ROW())-INDEX($F:$F,ROW())+1)*INDEX($H:$H,ROW()),0)-1))</formula>
    </cfRule>
    <cfRule type="expression" dxfId="14" priority="1578">
      <formula>AND(INDEX($C:$C,ROW())="Structure (couche de forme)",INDEX($F:$F,ROW())&gt;0,INDEX($G:$G,ROW())&gt;0,$BE$7&gt;=INDEX($F:$F,ROW()),$BE$7&lt;=INDEX($G:$G,ROW()))</formula>
    </cfRule>
    <cfRule type="expression" dxfId="15" priority="1579">
      <formula>AND(INDEX($C:$C,ROW())="Structure (couche de forme)",INDEX($F:$F,ROW())&gt;0,INDEX($G:$G,ROW())&gt;0,$BE$7&gt;=INDEX($F:$F,ROW()),$BE$7&lt;=(INDEX($F:$F,ROW())+ROUND((INDEX($G:$G,ROW())-INDEX($F:$F,ROW())+1)*INDEX($H:$H,ROW()),0)-1))</formula>
    </cfRule>
    <cfRule type="expression" dxfId="16" priority="1580">
      <formula>AND(INDEX($C:$C,ROW())="Fondation/Grave",INDEX($F:$F,ROW())&gt;0,INDEX($G:$G,ROW())&gt;0,$BE$7&gt;=INDEX($F:$F,ROW()),$BE$7&lt;=INDEX($G:$G,ROW()))</formula>
    </cfRule>
    <cfRule type="expression" dxfId="17" priority="1581">
      <formula>AND(INDEX($C:$C,ROW())="Fondation/Grave",INDEX($F:$F,ROW())&gt;0,INDEX($G:$G,ROW())&gt;0,$BE$7&gt;=INDEX($F:$F,ROW()),$BE$7&lt;=(INDEX($F:$F,ROW())+ROUND((INDEX($G:$G,ROW())-INDEX($F:$F,ROW())+1)*INDEX($H:$H,ROW()),0)-1))</formula>
    </cfRule>
    <cfRule type="expression" dxfId="18" priority="1582">
      <formula>AND(INDEX($C:$C,ROW())="Enrobés / Béton",INDEX($F:$F,ROW())&gt;0,INDEX($G:$G,ROW())&gt;0,$BE$7&gt;=INDEX($F:$F,ROW()),$BE$7&lt;=INDEX($G:$G,ROW()))</formula>
    </cfRule>
    <cfRule type="expression" dxfId="19" priority="1583">
      <formula>AND(INDEX($C:$C,ROW())="Enrobés / Béton",INDEX($F:$F,ROW())&gt;0,INDEX($G:$G,ROW())&gt;0,$BE$7&gt;=INDEX($F:$F,ROW()),$BE$7&lt;=(INDEX($F:$F,ROW())+ROUND((INDEX($G:$G,ROW())-INDEX($F:$F,ROW())+1)*INDEX($H:$H,ROW()),0)-1))</formula>
    </cfRule>
    <cfRule type="expression" dxfId="20" priority="1584">
      <formula>AND(INDEX($C:$C,ROW())="Bordures &amp; Trottoirs",INDEX($F:$F,ROW())&gt;0,INDEX($G:$G,ROW())&gt;0,$BE$7&gt;=INDEX($F:$F,ROW()),$BE$7&lt;=INDEX($G:$G,ROW()))</formula>
    </cfRule>
    <cfRule type="expression" dxfId="21" priority="1585">
      <formula>AND(INDEX($C:$C,ROW())="Bordures &amp; Trottoirs",INDEX($F:$F,ROW())&gt;0,INDEX($G:$G,ROW())&gt;0,$BE$7&gt;=INDEX($F:$F,ROW()),$BE$7&lt;=(INDEX($F:$F,ROW())+ROUND((INDEX($G:$G,ROW())-INDEX($F:$F,ROW())+1)*INDEX($H:$H,ROW()),0)-1))</formula>
    </cfRule>
    <cfRule type="expression" dxfId="22" priority="1586">
      <formula>AND(INDEX($C:$C,ROW())="Caniveaux &amp; Avaloirs",INDEX($F:$F,ROW())&gt;0,INDEX($G:$G,ROW())&gt;0,$BE$7&gt;=INDEX($F:$F,ROW()),$BE$7&lt;=INDEX($G:$G,ROW()))</formula>
    </cfRule>
    <cfRule type="expression" dxfId="23" priority="1587">
      <formula>AND(INDEX($C:$C,ROW())="Caniveaux &amp; Avaloirs",INDEX($F:$F,ROW())&gt;0,INDEX($G:$G,ROW())&gt;0,$BE$7&gt;=INDEX($F:$F,ROW()),$BE$7&lt;=(INDEX($F:$F,ROW())+ROUND((INDEX($G:$G,ROW())-INDEX($F:$F,ROW())+1)*INDEX($H:$H,ROW()),0)-1))</formula>
    </cfRule>
    <cfRule type="expression" dxfId="24" priority="1588">
      <formula>AND(INDEX($C:$C,ROW())="Éclairage / Candélabres",INDEX($F:$F,ROW())&gt;0,INDEX($G:$G,ROW())&gt;0,$BE$7&gt;=INDEX($F:$F,ROW()),$BE$7&lt;=INDEX($G:$G,ROW()))</formula>
    </cfRule>
    <cfRule type="expression" dxfId="25" priority="1589">
      <formula>AND(INDEX($C:$C,ROW())="Éclairage / Candélabres",INDEX($F:$F,ROW())&gt;0,INDEX($G:$G,ROW())&gt;0,$BE$7&gt;=INDEX($F:$F,ROW()),$BE$7&lt;=(INDEX($F:$F,ROW())+ROUND((INDEX($G:$G,ROW())-INDEX($F:$F,ROW())+1)*INDEX($H:$H,ROW()),0)-1))</formula>
    </cfRule>
    <cfRule type="expression" dxfId="26" priority="1590">
      <formula>AND(INDEX($C:$C,ROW())="Marquage &amp; Signalétique",INDEX($F:$F,ROW())&gt;0,INDEX($G:$G,ROW())&gt;0,$BE$7&gt;=INDEX($F:$F,ROW()),$BE$7&lt;=INDEX($G:$G,ROW()))</formula>
    </cfRule>
    <cfRule type="expression" dxfId="27" priority="1591">
      <formula>AND(INDEX($C:$C,ROW())="Marquage &amp; Signalétique",INDEX($F:$F,ROW())&gt;0,INDEX($G:$G,ROW())&gt;0,$BE$7&gt;=INDEX($F:$F,ROW()),$BE$7&lt;=(INDEX($F:$F,ROW())+ROUND((INDEX($G:$G,ROW())-INDEX($F:$F,ROW())+1)*INDEX($H:$H,ROW()),0)-1))</formula>
    </cfRule>
    <cfRule type="expression" dxfId="28" priority="1592">
      <formula>AND(INDEX($C:$C,ROW())="Espaces verts / Finitions",INDEX($F:$F,ROW())&gt;0,INDEX($G:$G,ROW())&gt;0,$BE$7&gt;=INDEX($F:$F,ROW()),$BE$7&lt;=INDEX($G:$G,ROW()))</formula>
    </cfRule>
    <cfRule type="expression" dxfId="29" priority="1593">
      <formula>AND(INDEX($C:$C,ROW())="Espaces verts / Finitions",INDEX($F:$F,ROW())&gt;0,INDEX($G:$G,ROW())&gt;0,$BE$7&gt;=INDEX($F:$F,ROW()),$BE$7&lt;=(INDEX($F:$F,ROW())+ROUND((INDEX($G:$G,ROW())-INDEX($F:$F,ROW())+1)*INDEX($H:$H,ROW()),0)-1))</formula>
    </cfRule>
    <cfRule type="expression" dxfId="30" priority="1594">
      <formula>AND(INDEX($C:$C,ROW())="Réception &amp; Réserves",INDEX($F:$F,ROW())&gt;0,INDEX($G:$G,ROW())&gt;0,$BE$7&gt;=INDEX($F:$F,ROW()),$BE$7&lt;=INDEX($G:$G,ROW()))</formula>
    </cfRule>
    <cfRule type="expression" dxfId="31" priority="1595">
      <formula>AND(INDEX($C:$C,ROW())="Réception &amp; Réserves",INDEX($F:$F,ROW())&gt;0,INDEX($G:$G,ROW())&gt;0,$BE$7&gt;=INDEX($F:$F,ROW()),$BE$7&lt;=(INDEX($F:$F,ROW())+ROUND((INDEX($G:$G,ROW())-INDEX($F:$F,ROW())+1)*INDEX($H:$H,ROW()),0)-1))</formula>
    </cfRule>
    <cfRule type="expression" dxfId="0" priority="1596">
      <formula>AND(INDEX($C:$C,ROW())="Réouverture circulation",INDEX($F:$F,ROW())&gt;0,INDEX($G:$G,ROW())&gt;0,$BE$7&gt;=INDEX($F:$F,ROW()),$BE$7&lt;=INDEX($G:$G,ROW()))</formula>
    </cfRule>
    <cfRule type="expression" dxfId="32" priority="1597">
      <formula>AND(INDEX($C:$C,ROW())="Réouverture circulation",INDEX($F:$F,ROW())&gt;0,INDEX($G:$G,ROW())&gt;0,$BE$7&gt;=INDEX($F:$F,ROW()),$BE$7&lt;=(INDEX($F:$F,ROW())+ROUND((INDEX($G:$G,ROW())-INDEX($F:$F,ROW())+1)*INDEX($H:$H,ROW()),0)-1))</formula>
    </cfRule>
  </conditionalFormatting>
  <conditionalFormatting sqref="BF7:BF69">
    <cfRule type="expression" dxfId="0" priority="48">
      <formula>($BF$7=TODAY())</formula>
    </cfRule>
  </conditionalFormatting>
  <conditionalFormatting sqref="BF9:BF69">
    <cfRule type="expression" dxfId="2" priority="1598">
      <formula>AND(INDEX($C:$C,ROW())="Études &amp; DICT",INDEX($F:$F,ROW())&gt;0,INDEX($G:$G,ROW())&gt;0,$BF$7&gt;=INDEX($F:$F,ROW()),$BF$7&lt;=INDEX($G:$G,ROW()))</formula>
    </cfRule>
    <cfRule type="expression" dxfId="3" priority="1599">
      <formula>AND(INDEX($C:$C,ROW())="Études &amp; DICT",INDEX($F:$F,ROW())&gt;0,INDEX($G:$G,ROW())&gt;0,$BF$7&gt;=INDEX($F:$F,ROW()),$BF$7&lt;=(INDEX($F:$F,ROW())+ROUND((INDEX($G:$G,ROW())-INDEX($F:$F,ROW())+1)*INDEX($H:$H,ROW()),0)-1))</formula>
    </cfRule>
    <cfRule type="expression" dxfId="4" priority="1600">
      <formula>AND(INDEX($C:$C,ROW())="Piquetage &amp; Implantation",INDEX($F:$F,ROW())&gt;0,INDEX($G:$G,ROW())&gt;0,$BF$7&gt;=INDEX($F:$F,ROW()),$BF$7&lt;=INDEX($G:$G,ROW()))</formula>
    </cfRule>
    <cfRule type="expression" dxfId="5" priority="1601">
      <formula>AND(INDEX($C:$C,ROW())="Piquetage &amp; Implantation",INDEX($F:$F,ROW())&gt;0,INDEX($G:$G,ROW())&gt;0,$BF$7&gt;=INDEX($F:$F,ROW()),$BF$7&lt;=(INDEX($F:$F,ROW())+ROUND((INDEX($G:$G,ROW())-INDEX($F:$F,ROW())+1)*INDEX($H:$H,ROW()),0)-1))</formula>
    </cfRule>
    <cfRule type="expression" dxfId="6" priority="1602">
      <formula>AND(INDEX($C:$C,ROW())="Préparation &amp; Signalisation",INDEX($F:$F,ROW())&gt;0,INDEX($G:$G,ROW())&gt;0,$BF$7&gt;=INDEX($F:$F,ROW()),$BF$7&lt;=INDEX($G:$G,ROW()))</formula>
    </cfRule>
    <cfRule type="expression" dxfId="7" priority="1603">
      <formula>AND(INDEX($C:$C,ROW())="Préparation &amp; Signalisation",INDEX($F:$F,ROW())&gt;0,INDEX($G:$G,ROW())&gt;0,$BF$7&gt;=INDEX($F:$F,ROW()),$BF$7&lt;=(INDEX($F:$F,ROW())+ROUND((INDEX($G:$G,ROW())-INDEX($F:$F,ROW())+1)*INDEX($H:$H,ROW()),0)-1))</formula>
    </cfRule>
    <cfRule type="expression" dxfId="8" priority="1604">
      <formula>AND(INDEX($C:$C,ROW())="Terrassement",INDEX($F:$F,ROW())&gt;0,INDEX($G:$G,ROW())&gt;0,$BF$7&gt;=INDEX($F:$F,ROW()),$BF$7&lt;=INDEX($G:$G,ROW()))</formula>
    </cfRule>
    <cfRule type="expression" dxfId="9" priority="1605">
      <formula>AND(INDEX($C:$C,ROW())="Terrassement",INDEX($F:$F,ROW())&gt;0,INDEX($G:$G,ROW())&gt;0,$BF$7&gt;=INDEX($F:$F,ROW()),$BF$7&lt;=(INDEX($F:$F,ROW())+ROUND((INDEX($G:$G,ROW())-INDEX($F:$F,ROW())+1)*INDEX($H:$H,ROW()),0)-1))</formula>
    </cfRule>
    <cfRule type="expression" dxfId="10" priority="1606">
      <formula>AND(INDEX($C:$C,ROW())="Réseaux (EU/EP/ER/GAZ)",INDEX($F:$F,ROW())&gt;0,INDEX($G:$G,ROW())&gt;0,$BF$7&gt;=INDEX($F:$F,ROW()),$BF$7&lt;=INDEX($G:$G,ROW()))</formula>
    </cfRule>
    <cfRule type="expression" dxfId="11" priority="1607">
      <formula>AND(INDEX($C:$C,ROW())="Réseaux (EU/EP/ER/GAZ)",INDEX($F:$F,ROW())&gt;0,INDEX($G:$G,ROW())&gt;0,$BF$7&gt;=INDEX($F:$F,ROW()),$BF$7&lt;=(INDEX($F:$F,ROW())+ROUND((INDEX($G:$G,ROW())-INDEX($F:$F,ROW())+1)*INDEX($H:$H,ROW()),0)-1))</formula>
    </cfRule>
    <cfRule type="expression" dxfId="12" priority="1608">
      <formula>AND(INDEX($C:$C,ROW())="Regard &amp; Branchement",INDEX($F:$F,ROW())&gt;0,INDEX($G:$G,ROW())&gt;0,$BF$7&gt;=INDEX($F:$F,ROW()),$BF$7&lt;=INDEX($G:$G,ROW()))</formula>
    </cfRule>
    <cfRule type="expression" dxfId="13" priority="1609">
      <formula>AND(INDEX($C:$C,ROW())="Regard &amp; Branchement",INDEX($F:$F,ROW())&gt;0,INDEX($G:$G,ROW())&gt;0,$BF$7&gt;=INDEX($F:$F,ROW()),$BF$7&lt;=(INDEX($F:$F,ROW())+ROUND((INDEX($G:$G,ROW())-INDEX($F:$F,ROW())+1)*INDEX($H:$H,ROW()),0)-1))</formula>
    </cfRule>
    <cfRule type="expression" dxfId="14" priority="1610">
      <formula>AND(INDEX($C:$C,ROW())="Structure (couche de forme)",INDEX($F:$F,ROW())&gt;0,INDEX($G:$G,ROW())&gt;0,$BF$7&gt;=INDEX($F:$F,ROW()),$BF$7&lt;=INDEX($G:$G,ROW()))</formula>
    </cfRule>
    <cfRule type="expression" dxfId="15" priority="1611">
      <formula>AND(INDEX($C:$C,ROW())="Structure (couche de forme)",INDEX($F:$F,ROW())&gt;0,INDEX($G:$G,ROW())&gt;0,$BF$7&gt;=INDEX($F:$F,ROW()),$BF$7&lt;=(INDEX($F:$F,ROW())+ROUND((INDEX($G:$G,ROW())-INDEX($F:$F,ROW())+1)*INDEX($H:$H,ROW()),0)-1))</formula>
    </cfRule>
    <cfRule type="expression" dxfId="16" priority="1612">
      <formula>AND(INDEX($C:$C,ROW())="Fondation/Grave",INDEX($F:$F,ROW())&gt;0,INDEX($G:$G,ROW())&gt;0,$BF$7&gt;=INDEX($F:$F,ROW()),$BF$7&lt;=INDEX($G:$G,ROW()))</formula>
    </cfRule>
    <cfRule type="expression" dxfId="17" priority="1613">
      <formula>AND(INDEX($C:$C,ROW())="Fondation/Grave",INDEX($F:$F,ROW())&gt;0,INDEX($G:$G,ROW())&gt;0,$BF$7&gt;=INDEX($F:$F,ROW()),$BF$7&lt;=(INDEX($F:$F,ROW())+ROUND((INDEX($G:$G,ROW())-INDEX($F:$F,ROW())+1)*INDEX($H:$H,ROW()),0)-1))</formula>
    </cfRule>
    <cfRule type="expression" dxfId="18" priority="1614">
      <formula>AND(INDEX($C:$C,ROW())="Enrobés / Béton",INDEX($F:$F,ROW())&gt;0,INDEX($G:$G,ROW())&gt;0,$BF$7&gt;=INDEX($F:$F,ROW()),$BF$7&lt;=INDEX($G:$G,ROW()))</formula>
    </cfRule>
    <cfRule type="expression" dxfId="19" priority="1615">
      <formula>AND(INDEX($C:$C,ROW())="Enrobés / Béton",INDEX($F:$F,ROW())&gt;0,INDEX($G:$G,ROW())&gt;0,$BF$7&gt;=INDEX($F:$F,ROW()),$BF$7&lt;=(INDEX($F:$F,ROW())+ROUND((INDEX($G:$G,ROW())-INDEX($F:$F,ROW())+1)*INDEX($H:$H,ROW()),0)-1))</formula>
    </cfRule>
    <cfRule type="expression" dxfId="20" priority="1616">
      <formula>AND(INDEX($C:$C,ROW())="Bordures &amp; Trottoirs",INDEX($F:$F,ROW())&gt;0,INDEX($G:$G,ROW())&gt;0,$BF$7&gt;=INDEX($F:$F,ROW()),$BF$7&lt;=INDEX($G:$G,ROW()))</formula>
    </cfRule>
    <cfRule type="expression" dxfId="21" priority="1617">
      <formula>AND(INDEX($C:$C,ROW())="Bordures &amp; Trottoirs",INDEX($F:$F,ROW())&gt;0,INDEX($G:$G,ROW())&gt;0,$BF$7&gt;=INDEX($F:$F,ROW()),$BF$7&lt;=(INDEX($F:$F,ROW())+ROUND((INDEX($G:$G,ROW())-INDEX($F:$F,ROW())+1)*INDEX($H:$H,ROW()),0)-1))</formula>
    </cfRule>
    <cfRule type="expression" dxfId="22" priority="1618">
      <formula>AND(INDEX($C:$C,ROW())="Caniveaux &amp; Avaloirs",INDEX($F:$F,ROW())&gt;0,INDEX($G:$G,ROW())&gt;0,$BF$7&gt;=INDEX($F:$F,ROW()),$BF$7&lt;=INDEX($G:$G,ROW()))</formula>
    </cfRule>
    <cfRule type="expression" dxfId="23" priority="1619">
      <formula>AND(INDEX($C:$C,ROW())="Caniveaux &amp; Avaloirs",INDEX($F:$F,ROW())&gt;0,INDEX($G:$G,ROW())&gt;0,$BF$7&gt;=INDEX($F:$F,ROW()),$BF$7&lt;=(INDEX($F:$F,ROW())+ROUND((INDEX($G:$G,ROW())-INDEX($F:$F,ROW())+1)*INDEX($H:$H,ROW()),0)-1))</formula>
    </cfRule>
    <cfRule type="expression" dxfId="24" priority="1620">
      <formula>AND(INDEX($C:$C,ROW())="Éclairage / Candélabres",INDEX($F:$F,ROW())&gt;0,INDEX($G:$G,ROW())&gt;0,$BF$7&gt;=INDEX($F:$F,ROW()),$BF$7&lt;=INDEX($G:$G,ROW()))</formula>
    </cfRule>
    <cfRule type="expression" dxfId="25" priority="1621">
      <formula>AND(INDEX($C:$C,ROW())="Éclairage / Candélabres",INDEX($F:$F,ROW())&gt;0,INDEX($G:$G,ROW())&gt;0,$BF$7&gt;=INDEX($F:$F,ROW()),$BF$7&lt;=(INDEX($F:$F,ROW())+ROUND((INDEX($G:$G,ROW())-INDEX($F:$F,ROW())+1)*INDEX($H:$H,ROW()),0)-1))</formula>
    </cfRule>
    <cfRule type="expression" dxfId="26" priority="1622">
      <formula>AND(INDEX($C:$C,ROW())="Marquage &amp; Signalétique",INDEX($F:$F,ROW())&gt;0,INDEX($G:$G,ROW())&gt;0,$BF$7&gt;=INDEX($F:$F,ROW()),$BF$7&lt;=INDEX($G:$G,ROW()))</formula>
    </cfRule>
    <cfRule type="expression" dxfId="27" priority="1623">
      <formula>AND(INDEX($C:$C,ROW())="Marquage &amp; Signalétique",INDEX($F:$F,ROW())&gt;0,INDEX($G:$G,ROW())&gt;0,$BF$7&gt;=INDEX($F:$F,ROW()),$BF$7&lt;=(INDEX($F:$F,ROW())+ROUND((INDEX($G:$G,ROW())-INDEX($F:$F,ROW())+1)*INDEX($H:$H,ROW()),0)-1))</formula>
    </cfRule>
    <cfRule type="expression" dxfId="28" priority="1624">
      <formula>AND(INDEX($C:$C,ROW())="Espaces verts / Finitions",INDEX($F:$F,ROW())&gt;0,INDEX($G:$G,ROW())&gt;0,$BF$7&gt;=INDEX($F:$F,ROW()),$BF$7&lt;=INDEX($G:$G,ROW()))</formula>
    </cfRule>
    <cfRule type="expression" dxfId="29" priority="1625">
      <formula>AND(INDEX($C:$C,ROW())="Espaces verts / Finitions",INDEX($F:$F,ROW())&gt;0,INDEX($G:$G,ROW())&gt;0,$BF$7&gt;=INDEX($F:$F,ROW()),$BF$7&lt;=(INDEX($F:$F,ROW())+ROUND((INDEX($G:$G,ROW())-INDEX($F:$F,ROW())+1)*INDEX($H:$H,ROW()),0)-1))</formula>
    </cfRule>
    <cfRule type="expression" dxfId="30" priority="1626">
      <formula>AND(INDEX($C:$C,ROW())="Réception &amp; Réserves",INDEX($F:$F,ROW())&gt;0,INDEX($G:$G,ROW())&gt;0,$BF$7&gt;=INDEX($F:$F,ROW()),$BF$7&lt;=INDEX($G:$G,ROW()))</formula>
    </cfRule>
    <cfRule type="expression" dxfId="31" priority="1627">
      <formula>AND(INDEX($C:$C,ROW())="Réception &amp; Réserves",INDEX($F:$F,ROW())&gt;0,INDEX($G:$G,ROW())&gt;0,$BF$7&gt;=INDEX($F:$F,ROW()),$BF$7&lt;=(INDEX($F:$F,ROW())+ROUND((INDEX($G:$G,ROW())-INDEX($F:$F,ROW())+1)*INDEX($H:$H,ROW()),0)-1))</formula>
    </cfRule>
    <cfRule type="expression" dxfId="0" priority="1628">
      <formula>AND(INDEX($C:$C,ROW())="Réouverture circulation",INDEX($F:$F,ROW())&gt;0,INDEX($G:$G,ROW())&gt;0,$BF$7&gt;=INDEX($F:$F,ROW()),$BF$7&lt;=INDEX($G:$G,ROW()))</formula>
    </cfRule>
    <cfRule type="expression" dxfId="32" priority="1629">
      <formula>AND(INDEX($C:$C,ROW())="Réouverture circulation",INDEX($F:$F,ROW())&gt;0,INDEX($G:$G,ROW())&gt;0,$BF$7&gt;=INDEX($F:$F,ROW()),$BF$7&lt;=(INDEX($F:$F,ROW())+ROUND((INDEX($G:$G,ROW())-INDEX($F:$F,ROW())+1)*INDEX($H:$H,ROW()),0)-1))</formula>
    </cfRule>
  </conditionalFormatting>
  <conditionalFormatting sqref="BG7:BG69">
    <cfRule type="expression" dxfId="0" priority="49">
      <formula>($BG$7=TODAY())</formula>
    </cfRule>
  </conditionalFormatting>
  <conditionalFormatting sqref="BG9:BG69">
    <cfRule type="expression" dxfId="2" priority="1630">
      <formula>AND(INDEX($C:$C,ROW())="Études &amp; DICT",INDEX($F:$F,ROW())&gt;0,INDEX($G:$G,ROW())&gt;0,$BG$7&gt;=INDEX($F:$F,ROW()),$BG$7&lt;=INDEX($G:$G,ROW()))</formula>
    </cfRule>
    <cfRule type="expression" dxfId="3" priority="1631">
      <formula>AND(INDEX($C:$C,ROW())="Études &amp; DICT",INDEX($F:$F,ROW())&gt;0,INDEX($G:$G,ROW())&gt;0,$BG$7&gt;=INDEX($F:$F,ROW()),$BG$7&lt;=(INDEX($F:$F,ROW())+ROUND((INDEX($G:$G,ROW())-INDEX($F:$F,ROW())+1)*INDEX($H:$H,ROW()),0)-1))</formula>
    </cfRule>
    <cfRule type="expression" dxfId="4" priority="1632">
      <formula>AND(INDEX($C:$C,ROW())="Piquetage &amp; Implantation",INDEX($F:$F,ROW())&gt;0,INDEX($G:$G,ROW())&gt;0,$BG$7&gt;=INDEX($F:$F,ROW()),$BG$7&lt;=INDEX($G:$G,ROW()))</formula>
    </cfRule>
    <cfRule type="expression" dxfId="5" priority="1633">
      <formula>AND(INDEX($C:$C,ROW())="Piquetage &amp; Implantation",INDEX($F:$F,ROW())&gt;0,INDEX($G:$G,ROW())&gt;0,$BG$7&gt;=INDEX($F:$F,ROW()),$BG$7&lt;=(INDEX($F:$F,ROW())+ROUND((INDEX($G:$G,ROW())-INDEX($F:$F,ROW())+1)*INDEX($H:$H,ROW()),0)-1))</formula>
    </cfRule>
    <cfRule type="expression" dxfId="6" priority="1634">
      <formula>AND(INDEX($C:$C,ROW())="Préparation &amp; Signalisation",INDEX($F:$F,ROW())&gt;0,INDEX($G:$G,ROW())&gt;0,$BG$7&gt;=INDEX($F:$F,ROW()),$BG$7&lt;=INDEX($G:$G,ROW()))</formula>
    </cfRule>
    <cfRule type="expression" dxfId="7" priority="1635">
      <formula>AND(INDEX($C:$C,ROW())="Préparation &amp; Signalisation",INDEX($F:$F,ROW())&gt;0,INDEX($G:$G,ROW())&gt;0,$BG$7&gt;=INDEX($F:$F,ROW()),$BG$7&lt;=(INDEX($F:$F,ROW())+ROUND((INDEX($G:$G,ROW())-INDEX($F:$F,ROW())+1)*INDEX($H:$H,ROW()),0)-1))</formula>
    </cfRule>
    <cfRule type="expression" dxfId="8" priority="1636">
      <formula>AND(INDEX($C:$C,ROW())="Terrassement",INDEX($F:$F,ROW())&gt;0,INDEX($G:$G,ROW())&gt;0,$BG$7&gt;=INDEX($F:$F,ROW()),$BG$7&lt;=INDEX($G:$G,ROW()))</formula>
    </cfRule>
    <cfRule type="expression" dxfId="9" priority="1637">
      <formula>AND(INDEX($C:$C,ROW())="Terrassement",INDEX($F:$F,ROW())&gt;0,INDEX($G:$G,ROW())&gt;0,$BG$7&gt;=INDEX($F:$F,ROW()),$BG$7&lt;=(INDEX($F:$F,ROW())+ROUND((INDEX($G:$G,ROW())-INDEX($F:$F,ROW())+1)*INDEX($H:$H,ROW()),0)-1))</formula>
    </cfRule>
    <cfRule type="expression" dxfId="10" priority="1638">
      <formula>AND(INDEX($C:$C,ROW())="Réseaux (EU/EP/ER/GAZ)",INDEX($F:$F,ROW())&gt;0,INDEX($G:$G,ROW())&gt;0,$BG$7&gt;=INDEX($F:$F,ROW()),$BG$7&lt;=INDEX($G:$G,ROW()))</formula>
    </cfRule>
    <cfRule type="expression" dxfId="11" priority="1639">
      <formula>AND(INDEX($C:$C,ROW())="Réseaux (EU/EP/ER/GAZ)",INDEX($F:$F,ROW())&gt;0,INDEX($G:$G,ROW())&gt;0,$BG$7&gt;=INDEX($F:$F,ROW()),$BG$7&lt;=(INDEX($F:$F,ROW())+ROUND((INDEX($G:$G,ROW())-INDEX($F:$F,ROW())+1)*INDEX($H:$H,ROW()),0)-1))</formula>
    </cfRule>
    <cfRule type="expression" dxfId="12" priority="1640">
      <formula>AND(INDEX($C:$C,ROW())="Regard &amp; Branchement",INDEX($F:$F,ROW())&gt;0,INDEX($G:$G,ROW())&gt;0,$BG$7&gt;=INDEX($F:$F,ROW()),$BG$7&lt;=INDEX($G:$G,ROW()))</formula>
    </cfRule>
    <cfRule type="expression" dxfId="13" priority="1641">
      <formula>AND(INDEX($C:$C,ROW())="Regard &amp; Branchement",INDEX($F:$F,ROW())&gt;0,INDEX($G:$G,ROW())&gt;0,$BG$7&gt;=INDEX($F:$F,ROW()),$BG$7&lt;=(INDEX($F:$F,ROW())+ROUND((INDEX($G:$G,ROW())-INDEX($F:$F,ROW())+1)*INDEX($H:$H,ROW()),0)-1))</formula>
    </cfRule>
    <cfRule type="expression" dxfId="14" priority="1642">
      <formula>AND(INDEX($C:$C,ROW())="Structure (couche de forme)",INDEX($F:$F,ROW())&gt;0,INDEX($G:$G,ROW())&gt;0,$BG$7&gt;=INDEX($F:$F,ROW()),$BG$7&lt;=INDEX($G:$G,ROW()))</formula>
    </cfRule>
    <cfRule type="expression" dxfId="15" priority="1643">
      <formula>AND(INDEX($C:$C,ROW())="Structure (couche de forme)",INDEX($F:$F,ROW())&gt;0,INDEX($G:$G,ROW())&gt;0,$BG$7&gt;=INDEX($F:$F,ROW()),$BG$7&lt;=(INDEX($F:$F,ROW())+ROUND((INDEX($G:$G,ROW())-INDEX($F:$F,ROW())+1)*INDEX($H:$H,ROW()),0)-1))</formula>
    </cfRule>
    <cfRule type="expression" dxfId="16" priority="1644">
      <formula>AND(INDEX($C:$C,ROW())="Fondation/Grave",INDEX($F:$F,ROW())&gt;0,INDEX($G:$G,ROW())&gt;0,$BG$7&gt;=INDEX($F:$F,ROW()),$BG$7&lt;=INDEX($G:$G,ROW()))</formula>
    </cfRule>
    <cfRule type="expression" dxfId="17" priority="1645">
      <formula>AND(INDEX($C:$C,ROW())="Fondation/Grave",INDEX($F:$F,ROW())&gt;0,INDEX($G:$G,ROW())&gt;0,$BG$7&gt;=INDEX($F:$F,ROW()),$BG$7&lt;=(INDEX($F:$F,ROW())+ROUND((INDEX($G:$G,ROW())-INDEX($F:$F,ROW())+1)*INDEX($H:$H,ROW()),0)-1))</formula>
    </cfRule>
    <cfRule type="expression" dxfId="18" priority="1646">
      <formula>AND(INDEX($C:$C,ROW())="Enrobés / Béton",INDEX($F:$F,ROW())&gt;0,INDEX($G:$G,ROW())&gt;0,$BG$7&gt;=INDEX($F:$F,ROW()),$BG$7&lt;=INDEX($G:$G,ROW()))</formula>
    </cfRule>
    <cfRule type="expression" dxfId="19" priority="1647">
      <formula>AND(INDEX($C:$C,ROW())="Enrobés / Béton",INDEX($F:$F,ROW())&gt;0,INDEX($G:$G,ROW())&gt;0,$BG$7&gt;=INDEX($F:$F,ROW()),$BG$7&lt;=(INDEX($F:$F,ROW())+ROUND((INDEX($G:$G,ROW())-INDEX($F:$F,ROW())+1)*INDEX($H:$H,ROW()),0)-1))</formula>
    </cfRule>
    <cfRule type="expression" dxfId="20" priority="1648">
      <formula>AND(INDEX($C:$C,ROW())="Bordures &amp; Trottoirs",INDEX($F:$F,ROW())&gt;0,INDEX($G:$G,ROW())&gt;0,$BG$7&gt;=INDEX($F:$F,ROW()),$BG$7&lt;=INDEX($G:$G,ROW()))</formula>
    </cfRule>
    <cfRule type="expression" dxfId="21" priority="1649">
      <formula>AND(INDEX($C:$C,ROW())="Bordures &amp; Trottoirs",INDEX($F:$F,ROW())&gt;0,INDEX($G:$G,ROW())&gt;0,$BG$7&gt;=INDEX($F:$F,ROW()),$BG$7&lt;=(INDEX($F:$F,ROW())+ROUND((INDEX($G:$G,ROW())-INDEX($F:$F,ROW())+1)*INDEX($H:$H,ROW()),0)-1))</formula>
    </cfRule>
    <cfRule type="expression" dxfId="22" priority="1650">
      <formula>AND(INDEX($C:$C,ROW())="Caniveaux &amp; Avaloirs",INDEX($F:$F,ROW())&gt;0,INDEX($G:$G,ROW())&gt;0,$BG$7&gt;=INDEX($F:$F,ROW()),$BG$7&lt;=INDEX($G:$G,ROW()))</formula>
    </cfRule>
    <cfRule type="expression" dxfId="23" priority="1651">
      <formula>AND(INDEX($C:$C,ROW())="Caniveaux &amp; Avaloirs",INDEX($F:$F,ROW())&gt;0,INDEX($G:$G,ROW())&gt;0,$BG$7&gt;=INDEX($F:$F,ROW()),$BG$7&lt;=(INDEX($F:$F,ROW())+ROUND((INDEX($G:$G,ROW())-INDEX($F:$F,ROW())+1)*INDEX($H:$H,ROW()),0)-1))</formula>
    </cfRule>
    <cfRule type="expression" dxfId="24" priority="1652">
      <formula>AND(INDEX($C:$C,ROW())="Éclairage / Candélabres",INDEX($F:$F,ROW())&gt;0,INDEX($G:$G,ROW())&gt;0,$BG$7&gt;=INDEX($F:$F,ROW()),$BG$7&lt;=INDEX($G:$G,ROW()))</formula>
    </cfRule>
    <cfRule type="expression" dxfId="25" priority="1653">
      <formula>AND(INDEX($C:$C,ROW())="Éclairage / Candélabres",INDEX($F:$F,ROW())&gt;0,INDEX($G:$G,ROW())&gt;0,$BG$7&gt;=INDEX($F:$F,ROW()),$BG$7&lt;=(INDEX($F:$F,ROW())+ROUND((INDEX($G:$G,ROW())-INDEX($F:$F,ROW())+1)*INDEX($H:$H,ROW()),0)-1))</formula>
    </cfRule>
    <cfRule type="expression" dxfId="26" priority="1654">
      <formula>AND(INDEX($C:$C,ROW())="Marquage &amp; Signalétique",INDEX($F:$F,ROW())&gt;0,INDEX($G:$G,ROW())&gt;0,$BG$7&gt;=INDEX($F:$F,ROW()),$BG$7&lt;=INDEX($G:$G,ROW()))</formula>
    </cfRule>
    <cfRule type="expression" dxfId="27" priority="1655">
      <formula>AND(INDEX($C:$C,ROW())="Marquage &amp; Signalétique",INDEX($F:$F,ROW())&gt;0,INDEX($G:$G,ROW())&gt;0,$BG$7&gt;=INDEX($F:$F,ROW()),$BG$7&lt;=(INDEX($F:$F,ROW())+ROUND((INDEX($G:$G,ROW())-INDEX($F:$F,ROW())+1)*INDEX($H:$H,ROW()),0)-1))</formula>
    </cfRule>
    <cfRule type="expression" dxfId="28" priority="1656">
      <formula>AND(INDEX($C:$C,ROW())="Espaces verts / Finitions",INDEX($F:$F,ROW())&gt;0,INDEX($G:$G,ROW())&gt;0,$BG$7&gt;=INDEX($F:$F,ROW()),$BG$7&lt;=INDEX($G:$G,ROW()))</formula>
    </cfRule>
    <cfRule type="expression" dxfId="29" priority="1657">
      <formula>AND(INDEX($C:$C,ROW())="Espaces verts / Finitions",INDEX($F:$F,ROW())&gt;0,INDEX($G:$G,ROW())&gt;0,$BG$7&gt;=INDEX($F:$F,ROW()),$BG$7&lt;=(INDEX($F:$F,ROW())+ROUND((INDEX($G:$G,ROW())-INDEX($F:$F,ROW())+1)*INDEX($H:$H,ROW()),0)-1))</formula>
    </cfRule>
    <cfRule type="expression" dxfId="30" priority="1658">
      <formula>AND(INDEX($C:$C,ROW())="Réception &amp; Réserves",INDEX($F:$F,ROW())&gt;0,INDEX($G:$G,ROW())&gt;0,$BG$7&gt;=INDEX($F:$F,ROW()),$BG$7&lt;=INDEX($G:$G,ROW()))</formula>
    </cfRule>
    <cfRule type="expression" dxfId="31" priority="1659">
      <formula>AND(INDEX($C:$C,ROW())="Réception &amp; Réserves",INDEX($F:$F,ROW())&gt;0,INDEX($G:$G,ROW())&gt;0,$BG$7&gt;=INDEX($F:$F,ROW()),$BG$7&lt;=(INDEX($F:$F,ROW())+ROUND((INDEX($G:$G,ROW())-INDEX($F:$F,ROW())+1)*INDEX($H:$H,ROW()),0)-1))</formula>
    </cfRule>
    <cfRule type="expression" dxfId="0" priority="1660">
      <formula>AND(INDEX($C:$C,ROW())="Réouverture circulation",INDEX($F:$F,ROW())&gt;0,INDEX($G:$G,ROW())&gt;0,$BG$7&gt;=INDEX($F:$F,ROW()),$BG$7&lt;=INDEX($G:$G,ROW()))</formula>
    </cfRule>
    <cfRule type="expression" dxfId="32" priority="1661">
      <formula>AND(INDEX($C:$C,ROW())="Réouverture circulation",INDEX($F:$F,ROW())&gt;0,INDEX($G:$G,ROW())&gt;0,$BG$7&gt;=INDEX($F:$F,ROW()),$BG$7&lt;=(INDEX($F:$F,ROW())+ROUND((INDEX($G:$G,ROW())-INDEX($F:$F,ROW())+1)*INDEX($H:$H,ROW()),0)-1))</formula>
    </cfRule>
  </conditionalFormatting>
  <conditionalFormatting sqref="BH7:BH69">
    <cfRule type="expression" dxfId="0" priority="50">
      <formula>($BH$7=TODAY())</formula>
    </cfRule>
  </conditionalFormatting>
  <conditionalFormatting sqref="BH9:BH69">
    <cfRule type="expression" dxfId="2" priority="1662">
      <formula>AND(INDEX($C:$C,ROW())="Études &amp; DICT",INDEX($F:$F,ROW())&gt;0,INDEX($G:$G,ROW())&gt;0,$BH$7&gt;=INDEX($F:$F,ROW()),$BH$7&lt;=INDEX($G:$G,ROW()))</formula>
    </cfRule>
    <cfRule type="expression" dxfId="3" priority="1663">
      <formula>AND(INDEX($C:$C,ROW())="Études &amp; DICT",INDEX($F:$F,ROW())&gt;0,INDEX($G:$G,ROW())&gt;0,$BH$7&gt;=INDEX($F:$F,ROW()),$BH$7&lt;=(INDEX($F:$F,ROW())+ROUND((INDEX($G:$G,ROW())-INDEX($F:$F,ROW())+1)*INDEX($H:$H,ROW()),0)-1))</formula>
    </cfRule>
    <cfRule type="expression" dxfId="4" priority="1664">
      <formula>AND(INDEX($C:$C,ROW())="Piquetage &amp; Implantation",INDEX($F:$F,ROW())&gt;0,INDEX($G:$G,ROW())&gt;0,$BH$7&gt;=INDEX($F:$F,ROW()),$BH$7&lt;=INDEX($G:$G,ROW()))</formula>
    </cfRule>
    <cfRule type="expression" dxfId="5" priority="1665">
      <formula>AND(INDEX($C:$C,ROW())="Piquetage &amp; Implantation",INDEX($F:$F,ROW())&gt;0,INDEX($G:$G,ROW())&gt;0,$BH$7&gt;=INDEX($F:$F,ROW()),$BH$7&lt;=(INDEX($F:$F,ROW())+ROUND((INDEX($G:$G,ROW())-INDEX($F:$F,ROW())+1)*INDEX($H:$H,ROW()),0)-1))</formula>
    </cfRule>
    <cfRule type="expression" dxfId="6" priority="1666">
      <formula>AND(INDEX($C:$C,ROW())="Préparation &amp; Signalisation",INDEX($F:$F,ROW())&gt;0,INDEX($G:$G,ROW())&gt;0,$BH$7&gt;=INDEX($F:$F,ROW()),$BH$7&lt;=INDEX($G:$G,ROW()))</formula>
    </cfRule>
    <cfRule type="expression" dxfId="7" priority="1667">
      <formula>AND(INDEX($C:$C,ROW())="Préparation &amp; Signalisation",INDEX($F:$F,ROW())&gt;0,INDEX($G:$G,ROW())&gt;0,$BH$7&gt;=INDEX($F:$F,ROW()),$BH$7&lt;=(INDEX($F:$F,ROW())+ROUND((INDEX($G:$G,ROW())-INDEX($F:$F,ROW())+1)*INDEX($H:$H,ROW()),0)-1))</formula>
    </cfRule>
    <cfRule type="expression" dxfId="8" priority="1668">
      <formula>AND(INDEX($C:$C,ROW())="Terrassement",INDEX($F:$F,ROW())&gt;0,INDEX($G:$G,ROW())&gt;0,$BH$7&gt;=INDEX($F:$F,ROW()),$BH$7&lt;=INDEX($G:$G,ROW()))</formula>
    </cfRule>
    <cfRule type="expression" dxfId="9" priority="1669">
      <formula>AND(INDEX($C:$C,ROW())="Terrassement",INDEX($F:$F,ROW())&gt;0,INDEX($G:$G,ROW())&gt;0,$BH$7&gt;=INDEX($F:$F,ROW()),$BH$7&lt;=(INDEX($F:$F,ROW())+ROUND((INDEX($G:$G,ROW())-INDEX($F:$F,ROW())+1)*INDEX($H:$H,ROW()),0)-1))</formula>
    </cfRule>
    <cfRule type="expression" dxfId="10" priority="1670">
      <formula>AND(INDEX($C:$C,ROW())="Réseaux (EU/EP/ER/GAZ)",INDEX($F:$F,ROW())&gt;0,INDEX($G:$G,ROW())&gt;0,$BH$7&gt;=INDEX($F:$F,ROW()),$BH$7&lt;=INDEX($G:$G,ROW()))</formula>
    </cfRule>
    <cfRule type="expression" dxfId="11" priority="1671">
      <formula>AND(INDEX($C:$C,ROW())="Réseaux (EU/EP/ER/GAZ)",INDEX($F:$F,ROW())&gt;0,INDEX($G:$G,ROW())&gt;0,$BH$7&gt;=INDEX($F:$F,ROW()),$BH$7&lt;=(INDEX($F:$F,ROW())+ROUND((INDEX($G:$G,ROW())-INDEX($F:$F,ROW())+1)*INDEX($H:$H,ROW()),0)-1))</formula>
    </cfRule>
    <cfRule type="expression" dxfId="12" priority="1672">
      <formula>AND(INDEX($C:$C,ROW())="Regard &amp; Branchement",INDEX($F:$F,ROW())&gt;0,INDEX($G:$G,ROW())&gt;0,$BH$7&gt;=INDEX($F:$F,ROW()),$BH$7&lt;=INDEX($G:$G,ROW()))</formula>
    </cfRule>
    <cfRule type="expression" dxfId="13" priority="1673">
      <formula>AND(INDEX($C:$C,ROW())="Regard &amp; Branchement",INDEX($F:$F,ROW())&gt;0,INDEX($G:$G,ROW())&gt;0,$BH$7&gt;=INDEX($F:$F,ROW()),$BH$7&lt;=(INDEX($F:$F,ROW())+ROUND((INDEX($G:$G,ROW())-INDEX($F:$F,ROW())+1)*INDEX($H:$H,ROW()),0)-1))</formula>
    </cfRule>
    <cfRule type="expression" dxfId="14" priority="1674">
      <formula>AND(INDEX($C:$C,ROW())="Structure (couche de forme)",INDEX($F:$F,ROW())&gt;0,INDEX($G:$G,ROW())&gt;0,$BH$7&gt;=INDEX($F:$F,ROW()),$BH$7&lt;=INDEX($G:$G,ROW()))</formula>
    </cfRule>
    <cfRule type="expression" dxfId="15" priority="1675">
      <formula>AND(INDEX($C:$C,ROW())="Structure (couche de forme)",INDEX($F:$F,ROW())&gt;0,INDEX($G:$G,ROW())&gt;0,$BH$7&gt;=INDEX($F:$F,ROW()),$BH$7&lt;=(INDEX($F:$F,ROW())+ROUND((INDEX($G:$G,ROW())-INDEX($F:$F,ROW())+1)*INDEX($H:$H,ROW()),0)-1))</formula>
    </cfRule>
    <cfRule type="expression" dxfId="16" priority="1676">
      <formula>AND(INDEX($C:$C,ROW())="Fondation/Grave",INDEX($F:$F,ROW())&gt;0,INDEX($G:$G,ROW())&gt;0,$BH$7&gt;=INDEX($F:$F,ROW()),$BH$7&lt;=INDEX($G:$G,ROW()))</formula>
    </cfRule>
    <cfRule type="expression" dxfId="17" priority="1677">
      <formula>AND(INDEX($C:$C,ROW())="Fondation/Grave",INDEX($F:$F,ROW())&gt;0,INDEX($G:$G,ROW())&gt;0,$BH$7&gt;=INDEX($F:$F,ROW()),$BH$7&lt;=(INDEX($F:$F,ROW())+ROUND((INDEX($G:$G,ROW())-INDEX($F:$F,ROW())+1)*INDEX($H:$H,ROW()),0)-1))</formula>
    </cfRule>
    <cfRule type="expression" dxfId="18" priority="1678">
      <formula>AND(INDEX($C:$C,ROW())="Enrobés / Béton",INDEX($F:$F,ROW())&gt;0,INDEX($G:$G,ROW())&gt;0,$BH$7&gt;=INDEX($F:$F,ROW()),$BH$7&lt;=INDEX($G:$G,ROW()))</formula>
    </cfRule>
    <cfRule type="expression" dxfId="19" priority="1679">
      <formula>AND(INDEX($C:$C,ROW())="Enrobés / Béton",INDEX($F:$F,ROW())&gt;0,INDEX($G:$G,ROW())&gt;0,$BH$7&gt;=INDEX($F:$F,ROW()),$BH$7&lt;=(INDEX($F:$F,ROW())+ROUND((INDEX($G:$G,ROW())-INDEX($F:$F,ROW())+1)*INDEX($H:$H,ROW()),0)-1))</formula>
    </cfRule>
    <cfRule type="expression" dxfId="20" priority="1680">
      <formula>AND(INDEX($C:$C,ROW())="Bordures &amp; Trottoirs",INDEX($F:$F,ROW())&gt;0,INDEX($G:$G,ROW())&gt;0,$BH$7&gt;=INDEX($F:$F,ROW()),$BH$7&lt;=INDEX($G:$G,ROW()))</formula>
    </cfRule>
    <cfRule type="expression" dxfId="21" priority="1681">
      <formula>AND(INDEX($C:$C,ROW())="Bordures &amp; Trottoirs",INDEX($F:$F,ROW())&gt;0,INDEX($G:$G,ROW())&gt;0,$BH$7&gt;=INDEX($F:$F,ROW()),$BH$7&lt;=(INDEX($F:$F,ROW())+ROUND((INDEX($G:$G,ROW())-INDEX($F:$F,ROW())+1)*INDEX($H:$H,ROW()),0)-1))</formula>
    </cfRule>
    <cfRule type="expression" dxfId="22" priority="1682">
      <formula>AND(INDEX($C:$C,ROW())="Caniveaux &amp; Avaloirs",INDEX($F:$F,ROW())&gt;0,INDEX($G:$G,ROW())&gt;0,$BH$7&gt;=INDEX($F:$F,ROW()),$BH$7&lt;=INDEX($G:$G,ROW()))</formula>
    </cfRule>
    <cfRule type="expression" dxfId="23" priority="1683">
      <formula>AND(INDEX($C:$C,ROW())="Caniveaux &amp; Avaloirs",INDEX($F:$F,ROW())&gt;0,INDEX($G:$G,ROW())&gt;0,$BH$7&gt;=INDEX($F:$F,ROW()),$BH$7&lt;=(INDEX($F:$F,ROW())+ROUND((INDEX($G:$G,ROW())-INDEX($F:$F,ROW())+1)*INDEX($H:$H,ROW()),0)-1))</formula>
    </cfRule>
    <cfRule type="expression" dxfId="24" priority="1684">
      <formula>AND(INDEX($C:$C,ROW())="Éclairage / Candélabres",INDEX($F:$F,ROW())&gt;0,INDEX($G:$G,ROW())&gt;0,$BH$7&gt;=INDEX($F:$F,ROW()),$BH$7&lt;=INDEX($G:$G,ROW()))</formula>
    </cfRule>
    <cfRule type="expression" dxfId="25" priority="1685">
      <formula>AND(INDEX($C:$C,ROW())="Éclairage / Candélabres",INDEX($F:$F,ROW())&gt;0,INDEX($G:$G,ROW())&gt;0,$BH$7&gt;=INDEX($F:$F,ROW()),$BH$7&lt;=(INDEX($F:$F,ROW())+ROUND((INDEX($G:$G,ROW())-INDEX($F:$F,ROW())+1)*INDEX($H:$H,ROW()),0)-1))</formula>
    </cfRule>
    <cfRule type="expression" dxfId="26" priority="1686">
      <formula>AND(INDEX($C:$C,ROW())="Marquage &amp; Signalétique",INDEX($F:$F,ROW())&gt;0,INDEX($G:$G,ROW())&gt;0,$BH$7&gt;=INDEX($F:$F,ROW()),$BH$7&lt;=INDEX($G:$G,ROW()))</formula>
    </cfRule>
    <cfRule type="expression" dxfId="27" priority="1687">
      <formula>AND(INDEX($C:$C,ROW())="Marquage &amp; Signalétique",INDEX($F:$F,ROW())&gt;0,INDEX($G:$G,ROW())&gt;0,$BH$7&gt;=INDEX($F:$F,ROW()),$BH$7&lt;=(INDEX($F:$F,ROW())+ROUND((INDEX($G:$G,ROW())-INDEX($F:$F,ROW())+1)*INDEX($H:$H,ROW()),0)-1))</formula>
    </cfRule>
    <cfRule type="expression" dxfId="28" priority="1688">
      <formula>AND(INDEX($C:$C,ROW())="Espaces verts / Finitions",INDEX($F:$F,ROW())&gt;0,INDEX($G:$G,ROW())&gt;0,$BH$7&gt;=INDEX($F:$F,ROW()),$BH$7&lt;=INDEX($G:$G,ROW()))</formula>
    </cfRule>
    <cfRule type="expression" dxfId="29" priority="1689">
      <formula>AND(INDEX($C:$C,ROW())="Espaces verts / Finitions",INDEX($F:$F,ROW())&gt;0,INDEX($G:$G,ROW())&gt;0,$BH$7&gt;=INDEX($F:$F,ROW()),$BH$7&lt;=(INDEX($F:$F,ROW())+ROUND((INDEX($G:$G,ROW())-INDEX($F:$F,ROW())+1)*INDEX($H:$H,ROW()),0)-1))</formula>
    </cfRule>
    <cfRule type="expression" dxfId="30" priority="1690">
      <formula>AND(INDEX($C:$C,ROW())="Réception &amp; Réserves",INDEX($F:$F,ROW())&gt;0,INDEX($G:$G,ROW())&gt;0,$BH$7&gt;=INDEX($F:$F,ROW()),$BH$7&lt;=INDEX($G:$G,ROW()))</formula>
    </cfRule>
    <cfRule type="expression" dxfId="31" priority="1691">
      <formula>AND(INDEX($C:$C,ROW())="Réception &amp; Réserves",INDEX($F:$F,ROW())&gt;0,INDEX($G:$G,ROW())&gt;0,$BH$7&gt;=INDEX($F:$F,ROW()),$BH$7&lt;=(INDEX($F:$F,ROW())+ROUND((INDEX($G:$G,ROW())-INDEX($F:$F,ROW())+1)*INDEX($H:$H,ROW()),0)-1))</formula>
    </cfRule>
    <cfRule type="expression" dxfId="0" priority="1692">
      <formula>AND(INDEX($C:$C,ROW())="Réouverture circulation",INDEX($F:$F,ROW())&gt;0,INDEX($G:$G,ROW())&gt;0,$BH$7&gt;=INDEX($F:$F,ROW()),$BH$7&lt;=INDEX($G:$G,ROW()))</formula>
    </cfRule>
    <cfRule type="expression" dxfId="32" priority="1693">
      <formula>AND(INDEX($C:$C,ROW())="Réouverture circulation",INDEX($F:$F,ROW())&gt;0,INDEX($G:$G,ROW())&gt;0,$BH$7&gt;=INDEX($F:$F,ROW()),$BH$7&lt;=(INDEX($F:$F,ROW())+ROUND((INDEX($G:$G,ROW())-INDEX($F:$F,ROW())+1)*INDEX($H:$H,ROW()),0)-1))</formula>
    </cfRule>
  </conditionalFormatting>
  <conditionalFormatting sqref="BI7:BI69">
    <cfRule type="expression" dxfId="0" priority="51">
      <formula>($BI$7=TODAY())</formula>
    </cfRule>
  </conditionalFormatting>
  <conditionalFormatting sqref="BI9:BI69">
    <cfRule type="expression" dxfId="2" priority="1694">
      <formula>AND(INDEX($C:$C,ROW())="Études &amp; DICT",INDEX($F:$F,ROW())&gt;0,INDEX($G:$G,ROW())&gt;0,$BI$7&gt;=INDEX($F:$F,ROW()),$BI$7&lt;=INDEX($G:$G,ROW()))</formula>
    </cfRule>
    <cfRule type="expression" dxfId="3" priority="1695">
      <formula>AND(INDEX($C:$C,ROW())="Études &amp; DICT",INDEX($F:$F,ROW())&gt;0,INDEX($G:$G,ROW())&gt;0,$BI$7&gt;=INDEX($F:$F,ROW()),$BI$7&lt;=(INDEX($F:$F,ROW())+ROUND((INDEX($G:$G,ROW())-INDEX($F:$F,ROW())+1)*INDEX($H:$H,ROW()),0)-1))</formula>
    </cfRule>
    <cfRule type="expression" dxfId="4" priority="1696">
      <formula>AND(INDEX($C:$C,ROW())="Piquetage &amp; Implantation",INDEX($F:$F,ROW())&gt;0,INDEX($G:$G,ROW())&gt;0,$BI$7&gt;=INDEX($F:$F,ROW()),$BI$7&lt;=INDEX($G:$G,ROW()))</formula>
    </cfRule>
    <cfRule type="expression" dxfId="5" priority="1697">
      <formula>AND(INDEX($C:$C,ROW())="Piquetage &amp; Implantation",INDEX($F:$F,ROW())&gt;0,INDEX($G:$G,ROW())&gt;0,$BI$7&gt;=INDEX($F:$F,ROW()),$BI$7&lt;=(INDEX($F:$F,ROW())+ROUND((INDEX($G:$G,ROW())-INDEX($F:$F,ROW())+1)*INDEX($H:$H,ROW()),0)-1))</formula>
    </cfRule>
    <cfRule type="expression" dxfId="6" priority="1698">
      <formula>AND(INDEX($C:$C,ROW())="Préparation &amp; Signalisation",INDEX($F:$F,ROW())&gt;0,INDEX($G:$G,ROW())&gt;0,$BI$7&gt;=INDEX($F:$F,ROW()),$BI$7&lt;=INDEX($G:$G,ROW()))</formula>
    </cfRule>
    <cfRule type="expression" dxfId="7" priority="1699">
      <formula>AND(INDEX($C:$C,ROW())="Préparation &amp; Signalisation",INDEX($F:$F,ROW())&gt;0,INDEX($G:$G,ROW())&gt;0,$BI$7&gt;=INDEX($F:$F,ROW()),$BI$7&lt;=(INDEX($F:$F,ROW())+ROUND((INDEX($G:$G,ROW())-INDEX($F:$F,ROW())+1)*INDEX($H:$H,ROW()),0)-1))</formula>
    </cfRule>
    <cfRule type="expression" dxfId="8" priority="1700">
      <formula>AND(INDEX($C:$C,ROW())="Terrassement",INDEX($F:$F,ROW())&gt;0,INDEX($G:$G,ROW())&gt;0,$BI$7&gt;=INDEX($F:$F,ROW()),$BI$7&lt;=INDEX($G:$G,ROW()))</formula>
    </cfRule>
    <cfRule type="expression" dxfId="9" priority="1701">
      <formula>AND(INDEX($C:$C,ROW())="Terrassement",INDEX($F:$F,ROW())&gt;0,INDEX($G:$G,ROW())&gt;0,$BI$7&gt;=INDEX($F:$F,ROW()),$BI$7&lt;=(INDEX($F:$F,ROW())+ROUND((INDEX($G:$G,ROW())-INDEX($F:$F,ROW())+1)*INDEX($H:$H,ROW()),0)-1))</formula>
    </cfRule>
    <cfRule type="expression" dxfId="10" priority="1702">
      <formula>AND(INDEX($C:$C,ROW())="Réseaux (EU/EP/ER/GAZ)",INDEX($F:$F,ROW())&gt;0,INDEX($G:$G,ROW())&gt;0,$BI$7&gt;=INDEX($F:$F,ROW()),$BI$7&lt;=INDEX($G:$G,ROW()))</formula>
    </cfRule>
    <cfRule type="expression" dxfId="11" priority="1703">
      <formula>AND(INDEX($C:$C,ROW())="Réseaux (EU/EP/ER/GAZ)",INDEX($F:$F,ROW())&gt;0,INDEX($G:$G,ROW())&gt;0,$BI$7&gt;=INDEX($F:$F,ROW()),$BI$7&lt;=(INDEX($F:$F,ROW())+ROUND((INDEX($G:$G,ROW())-INDEX($F:$F,ROW())+1)*INDEX($H:$H,ROW()),0)-1))</formula>
    </cfRule>
    <cfRule type="expression" dxfId="12" priority="1704">
      <formula>AND(INDEX($C:$C,ROW())="Regard &amp; Branchement",INDEX($F:$F,ROW())&gt;0,INDEX($G:$G,ROW())&gt;0,$BI$7&gt;=INDEX($F:$F,ROW()),$BI$7&lt;=INDEX($G:$G,ROW()))</formula>
    </cfRule>
    <cfRule type="expression" dxfId="13" priority="1705">
      <formula>AND(INDEX($C:$C,ROW())="Regard &amp; Branchement",INDEX($F:$F,ROW())&gt;0,INDEX($G:$G,ROW())&gt;0,$BI$7&gt;=INDEX($F:$F,ROW()),$BI$7&lt;=(INDEX($F:$F,ROW())+ROUND((INDEX($G:$G,ROW())-INDEX($F:$F,ROW())+1)*INDEX($H:$H,ROW()),0)-1))</formula>
    </cfRule>
    <cfRule type="expression" dxfId="14" priority="1706">
      <formula>AND(INDEX($C:$C,ROW())="Structure (couche de forme)",INDEX($F:$F,ROW())&gt;0,INDEX($G:$G,ROW())&gt;0,$BI$7&gt;=INDEX($F:$F,ROW()),$BI$7&lt;=INDEX($G:$G,ROW()))</formula>
    </cfRule>
    <cfRule type="expression" dxfId="15" priority="1707">
      <formula>AND(INDEX($C:$C,ROW())="Structure (couche de forme)",INDEX($F:$F,ROW())&gt;0,INDEX($G:$G,ROW())&gt;0,$BI$7&gt;=INDEX($F:$F,ROW()),$BI$7&lt;=(INDEX($F:$F,ROW())+ROUND((INDEX($G:$G,ROW())-INDEX($F:$F,ROW())+1)*INDEX($H:$H,ROW()),0)-1))</formula>
    </cfRule>
    <cfRule type="expression" dxfId="16" priority="1708">
      <formula>AND(INDEX($C:$C,ROW())="Fondation/Grave",INDEX($F:$F,ROW())&gt;0,INDEX($G:$G,ROW())&gt;0,$BI$7&gt;=INDEX($F:$F,ROW()),$BI$7&lt;=INDEX($G:$G,ROW()))</formula>
    </cfRule>
    <cfRule type="expression" dxfId="17" priority="1709">
      <formula>AND(INDEX($C:$C,ROW())="Fondation/Grave",INDEX($F:$F,ROW())&gt;0,INDEX($G:$G,ROW())&gt;0,$BI$7&gt;=INDEX($F:$F,ROW()),$BI$7&lt;=(INDEX($F:$F,ROW())+ROUND((INDEX($G:$G,ROW())-INDEX($F:$F,ROW())+1)*INDEX($H:$H,ROW()),0)-1))</formula>
    </cfRule>
    <cfRule type="expression" dxfId="18" priority="1710">
      <formula>AND(INDEX($C:$C,ROW())="Enrobés / Béton",INDEX($F:$F,ROW())&gt;0,INDEX($G:$G,ROW())&gt;0,$BI$7&gt;=INDEX($F:$F,ROW()),$BI$7&lt;=INDEX($G:$G,ROW()))</formula>
    </cfRule>
    <cfRule type="expression" dxfId="19" priority="1711">
      <formula>AND(INDEX($C:$C,ROW())="Enrobés / Béton",INDEX($F:$F,ROW())&gt;0,INDEX($G:$G,ROW())&gt;0,$BI$7&gt;=INDEX($F:$F,ROW()),$BI$7&lt;=(INDEX($F:$F,ROW())+ROUND((INDEX($G:$G,ROW())-INDEX($F:$F,ROW())+1)*INDEX($H:$H,ROW()),0)-1))</formula>
    </cfRule>
    <cfRule type="expression" dxfId="20" priority="1712">
      <formula>AND(INDEX($C:$C,ROW())="Bordures &amp; Trottoirs",INDEX($F:$F,ROW())&gt;0,INDEX($G:$G,ROW())&gt;0,$BI$7&gt;=INDEX($F:$F,ROW()),$BI$7&lt;=INDEX($G:$G,ROW()))</formula>
    </cfRule>
    <cfRule type="expression" dxfId="21" priority="1713">
      <formula>AND(INDEX($C:$C,ROW())="Bordures &amp; Trottoirs",INDEX($F:$F,ROW())&gt;0,INDEX($G:$G,ROW())&gt;0,$BI$7&gt;=INDEX($F:$F,ROW()),$BI$7&lt;=(INDEX($F:$F,ROW())+ROUND((INDEX($G:$G,ROW())-INDEX($F:$F,ROW())+1)*INDEX($H:$H,ROW()),0)-1))</formula>
    </cfRule>
    <cfRule type="expression" dxfId="22" priority="1714">
      <formula>AND(INDEX($C:$C,ROW())="Caniveaux &amp; Avaloirs",INDEX($F:$F,ROW())&gt;0,INDEX($G:$G,ROW())&gt;0,$BI$7&gt;=INDEX($F:$F,ROW()),$BI$7&lt;=INDEX($G:$G,ROW()))</formula>
    </cfRule>
    <cfRule type="expression" dxfId="23" priority="1715">
      <formula>AND(INDEX($C:$C,ROW())="Caniveaux &amp; Avaloirs",INDEX($F:$F,ROW())&gt;0,INDEX($G:$G,ROW())&gt;0,$BI$7&gt;=INDEX($F:$F,ROW()),$BI$7&lt;=(INDEX($F:$F,ROW())+ROUND((INDEX($G:$G,ROW())-INDEX($F:$F,ROW())+1)*INDEX($H:$H,ROW()),0)-1))</formula>
    </cfRule>
    <cfRule type="expression" dxfId="24" priority="1716">
      <formula>AND(INDEX($C:$C,ROW())="Éclairage / Candélabres",INDEX($F:$F,ROW())&gt;0,INDEX($G:$G,ROW())&gt;0,$BI$7&gt;=INDEX($F:$F,ROW()),$BI$7&lt;=INDEX($G:$G,ROW()))</formula>
    </cfRule>
    <cfRule type="expression" dxfId="25" priority="1717">
      <formula>AND(INDEX($C:$C,ROW())="Éclairage / Candélabres",INDEX($F:$F,ROW())&gt;0,INDEX($G:$G,ROW())&gt;0,$BI$7&gt;=INDEX($F:$F,ROW()),$BI$7&lt;=(INDEX($F:$F,ROW())+ROUND((INDEX($G:$G,ROW())-INDEX($F:$F,ROW())+1)*INDEX($H:$H,ROW()),0)-1))</formula>
    </cfRule>
    <cfRule type="expression" dxfId="26" priority="1718">
      <formula>AND(INDEX($C:$C,ROW())="Marquage &amp; Signalétique",INDEX($F:$F,ROW())&gt;0,INDEX($G:$G,ROW())&gt;0,$BI$7&gt;=INDEX($F:$F,ROW()),$BI$7&lt;=INDEX($G:$G,ROW()))</formula>
    </cfRule>
    <cfRule type="expression" dxfId="27" priority="1719">
      <formula>AND(INDEX($C:$C,ROW())="Marquage &amp; Signalétique",INDEX($F:$F,ROW())&gt;0,INDEX($G:$G,ROW())&gt;0,$BI$7&gt;=INDEX($F:$F,ROW()),$BI$7&lt;=(INDEX($F:$F,ROW())+ROUND((INDEX($G:$G,ROW())-INDEX($F:$F,ROW())+1)*INDEX($H:$H,ROW()),0)-1))</formula>
    </cfRule>
    <cfRule type="expression" dxfId="28" priority="1720">
      <formula>AND(INDEX($C:$C,ROW())="Espaces verts / Finitions",INDEX($F:$F,ROW())&gt;0,INDEX($G:$G,ROW())&gt;0,$BI$7&gt;=INDEX($F:$F,ROW()),$BI$7&lt;=INDEX($G:$G,ROW()))</formula>
    </cfRule>
    <cfRule type="expression" dxfId="29" priority="1721">
      <formula>AND(INDEX($C:$C,ROW())="Espaces verts / Finitions",INDEX($F:$F,ROW())&gt;0,INDEX($G:$G,ROW())&gt;0,$BI$7&gt;=INDEX($F:$F,ROW()),$BI$7&lt;=(INDEX($F:$F,ROW())+ROUND((INDEX($G:$G,ROW())-INDEX($F:$F,ROW())+1)*INDEX($H:$H,ROW()),0)-1))</formula>
    </cfRule>
    <cfRule type="expression" dxfId="30" priority="1722">
      <formula>AND(INDEX($C:$C,ROW())="Réception &amp; Réserves",INDEX($F:$F,ROW())&gt;0,INDEX($G:$G,ROW())&gt;0,$BI$7&gt;=INDEX($F:$F,ROW()),$BI$7&lt;=INDEX($G:$G,ROW()))</formula>
    </cfRule>
    <cfRule type="expression" dxfId="31" priority="1723">
      <formula>AND(INDEX($C:$C,ROW())="Réception &amp; Réserves",INDEX($F:$F,ROW())&gt;0,INDEX($G:$G,ROW())&gt;0,$BI$7&gt;=INDEX($F:$F,ROW()),$BI$7&lt;=(INDEX($F:$F,ROW())+ROUND((INDEX($G:$G,ROW())-INDEX($F:$F,ROW())+1)*INDEX($H:$H,ROW()),0)-1))</formula>
    </cfRule>
    <cfRule type="expression" dxfId="0" priority="1724">
      <formula>AND(INDEX($C:$C,ROW())="Réouverture circulation",INDEX($F:$F,ROW())&gt;0,INDEX($G:$G,ROW())&gt;0,$BI$7&gt;=INDEX($F:$F,ROW()),$BI$7&lt;=INDEX($G:$G,ROW()))</formula>
    </cfRule>
    <cfRule type="expression" dxfId="32" priority="1725">
      <formula>AND(INDEX($C:$C,ROW())="Réouverture circulation",INDEX($F:$F,ROW())&gt;0,INDEX($G:$G,ROW())&gt;0,$BI$7&gt;=INDEX($F:$F,ROW()),$BI$7&lt;=(INDEX($F:$F,ROW())+ROUND((INDEX($G:$G,ROW())-INDEX($F:$F,ROW())+1)*INDEX($H:$H,ROW()),0)-1))</formula>
    </cfRule>
  </conditionalFormatting>
  <conditionalFormatting sqref="BJ7:BJ69">
    <cfRule type="expression" dxfId="0" priority="52">
      <formula>($BJ$7=TODAY())</formula>
    </cfRule>
  </conditionalFormatting>
  <conditionalFormatting sqref="BJ9:BJ69">
    <cfRule type="expression" dxfId="2" priority="1726">
      <formula>AND(INDEX($C:$C,ROW())="Études &amp; DICT",INDEX($F:$F,ROW())&gt;0,INDEX($G:$G,ROW())&gt;0,$BJ$7&gt;=INDEX($F:$F,ROW()),$BJ$7&lt;=INDEX($G:$G,ROW()))</formula>
    </cfRule>
    <cfRule type="expression" dxfId="3" priority="1727">
      <formula>AND(INDEX($C:$C,ROW())="Études &amp; DICT",INDEX($F:$F,ROW())&gt;0,INDEX($G:$G,ROW())&gt;0,$BJ$7&gt;=INDEX($F:$F,ROW()),$BJ$7&lt;=(INDEX($F:$F,ROW())+ROUND((INDEX($G:$G,ROW())-INDEX($F:$F,ROW())+1)*INDEX($H:$H,ROW()),0)-1))</formula>
    </cfRule>
    <cfRule type="expression" dxfId="4" priority="1728">
      <formula>AND(INDEX($C:$C,ROW())="Piquetage &amp; Implantation",INDEX($F:$F,ROW())&gt;0,INDEX($G:$G,ROW())&gt;0,$BJ$7&gt;=INDEX($F:$F,ROW()),$BJ$7&lt;=INDEX($G:$G,ROW()))</formula>
    </cfRule>
    <cfRule type="expression" dxfId="5" priority="1729">
      <formula>AND(INDEX($C:$C,ROW())="Piquetage &amp; Implantation",INDEX($F:$F,ROW())&gt;0,INDEX($G:$G,ROW())&gt;0,$BJ$7&gt;=INDEX($F:$F,ROW()),$BJ$7&lt;=(INDEX($F:$F,ROW())+ROUND((INDEX($G:$G,ROW())-INDEX($F:$F,ROW())+1)*INDEX($H:$H,ROW()),0)-1))</formula>
    </cfRule>
    <cfRule type="expression" dxfId="6" priority="1730">
      <formula>AND(INDEX($C:$C,ROW())="Préparation &amp; Signalisation",INDEX($F:$F,ROW())&gt;0,INDEX($G:$G,ROW())&gt;0,$BJ$7&gt;=INDEX($F:$F,ROW()),$BJ$7&lt;=INDEX($G:$G,ROW()))</formula>
    </cfRule>
    <cfRule type="expression" dxfId="7" priority="1731">
      <formula>AND(INDEX($C:$C,ROW())="Préparation &amp; Signalisation",INDEX($F:$F,ROW())&gt;0,INDEX($G:$G,ROW())&gt;0,$BJ$7&gt;=INDEX($F:$F,ROW()),$BJ$7&lt;=(INDEX($F:$F,ROW())+ROUND((INDEX($G:$G,ROW())-INDEX($F:$F,ROW())+1)*INDEX($H:$H,ROW()),0)-1))</formula>
    </cfRule>
    <cfRule type="expression" dxfId="8" priority="1732">
      <formula>AND(INDEX($C:$C,ROW())="Terrassement",INDEX($F:$F,ROW())&gt;0,INDEX($G:$G,ROW())&gt;0,$BJ$7&gt;=INDEX($F:$F,ROW()),$BJ$7&lt;=INDEX($G:$G,ROW()))</formula>
    </cfRule>
    <cfRule type="expression" dxfId="9" priority="1733">
      <formula>AND(INDEX($C:$C,ROW())="Terrassement",INDEX($F:$F,ROW())&gt;0,INDEX($G:$G,ROW())&gt;0,$BJ$7&gt;=INDEX($F:$F,ROW()),$BJ$7&lt;=(INDEX($F:$F,ROW())+ROUND((INDEX($G:$G,ROW())-INDEX($F:$F,ROW())+1)*INDEX($H:$H,ROW()),0)-1))</formula>
    </cfRule>
    <cfRule type="expression" dxfId="10" priority="1734">
      <formula>AND(INDEX($C:$C,ROW())="Réseaux (EU/EP/ER/GAZ)",INDEX($F:$F,ROW())&gt;0,INDEX($G:$G,ROW())&gt;0,$BJ$7&gt;=INDEX($F:$F,ROW()),$BJ$7&lt;=INDEX($G:$G,ROW()))</formula>
    </cfRule>
    <cfRule type="expression" dxfId="11" priority="1735">
      <formula>AND(INDEX($C:$C,ROW())="Réseaux (EU/EP/ER/GAZ)",INDEX($F:$F,ROW())&gt;0,INDEX($G:$G,ROW())&gt;0,$BJ$7&gt;=INDEX($F:$F,ROW()),$BJ$7&lt;=(INDEX($F:$F,ROW())+ROUND((INDEX($G:$G,ROW())-INDEX($F:$F,ROW())+1)*INDEX($H:$H,ROW()),0)-1))</formula>
    </cfRule>
    <cfRule type="expression" dxfId="12" priority="1736">
      <formula>AND(INDEX($C:$C,ROW())="Regard &amp; Branchement",INDEX($F:$F,ROW())&gt;0,INDEX($G:$G,ROW())&gt;0,$BJ$7&gt;=INDEX($F:$F,ROW()),$BJ$7&lt;=INDEX($G:$G,ROW()))</formula>
    </cfRule>
    <cfRule type="expression" dxfId="13" priority="1737">
      <formula>AND(INDEX($C:$C,ROW())="Regard &amp; Branchement",INDEX($F:$F,ROW())&gt;0,INDEX($G:$G,ROW())&gt;0,$BJ$7&gt;=INDEX($F:$F,ROW()),$BJ$7&lt;=(INDEX($F:$F,ROW())+ROUND((INDEX($G:$G,ROW())-INDEX($F:$F,ROW())+1)*INDEX($H:$H,ROW()),0)-1))</formula>
    </cfRule>
    <cfRule type="expression" dxfId="14" priority="1738">
      <formula>AND(INDEX($C:$C,ROW())="Structure (couche de forme)",INDEX($F:$F,ROW())&gt;0,INDEX($G:$G,ROW())&gt;0,$BJ$7&gt;=INDEX($F:$F,ROW()),$BJ$7&lt;=INDEX($G:$G,ROW()))</formula>
    </cfRule>
    <cfRule type="expression" dxfId="15" priority="1739">
      <formula>AND(INDEX($C:$C,ROW())="Structure (couche de forme)",INDEX($F:$F,ROW())&gt;0,INDEX($G:$G,ROW())&gt;0,$BJ$7&gt;=INDEX($F:$F,ROW()),$BJ$7&lt;=(INDEX($F:$F,ROW())+ROUND((INDEX($G:$G,ROW())-INDEX($F:$F,ROW())+1)*INDEX($H:$H,ROW()),0)-1))</formula>
    </cfRule>
    <cfRule type="expression" dxfId="16" priority="1740">
      <formula>AND(INDEX($C:$C,ROW())="Fondation/Grave",INDEX($F:$F,ROW())&gt;0,INDEX($G:$G,ROW())&gt;0,$BJ$7&gt;=INDEX($F:$F,ROW()),$BJ$7&lt;=INDEX($G:$G,ROW()))</formula>
    </cfRule>
    <cfRule type="expression" dxfId="17" priority="1741">
      <formula>AND(INDEX($C:$C,ROW())="Fondation/Grave",INDEX($F:$F,ROW())&gt;0,INDEX($G:$G,ROW())&gt;0,$BJ$7&gt;=INDEX($F:$F,ROW()),$BJ$7&lt;=(INDEX($F:$F,ROW())+ROUND((INDEX($G:$G,ROW())-INDEX($F:$F,ROW())+1)*INDEX($H:$H,ROW()),0)-1))</formula>
    </cfRule>
    <cfRule type="expression" dxfId="18" priority="1742">
      <formula>AND(INDEX($C:$C,ROW())="Enrobés / Béton",INDEX($F:$F,ROW())&gt;0,INDEX($G:$G,ROW())&gt;0,$BJ$7&gt;=INDEX($F:$F,ROW()),$BJ$7&lt;=INDEX($G:$G,ROW()))</formula>
    </cfRule>
    <cfRule type="expression" dxfId="19" priority="1743">
      <formula>AND(INDEX($C:$C,ROW())="Enrobés / Béton",INDEX($F:$F,ROW())&gt;0,INDEX($G:$G,ROW())&gt;0,$BJ$7&gt;=INDEX($F:$F,ROW()),$BJ$7&lt;=(INDEX($F:$F,ROW())+ROUND((INDEX($G:$G,ROW())-INDEX($F:$F,ROW())+1)*INDEX($H:$H,ROW()),0)-1))</formula>
    </cfRule>
    <cfRule type="expression" dxfId="20" priority="1744">
      <formula>AND(INDEX($C:$C,ROW())="Bordures &amp; Trottoirs",INDEX($F:$F,ROW())&gt;0,INDEX($G:$G,ROW())&gt;0,$BJ$7&gt;=INDEX($F:$F,ROW()),$BJ$7&lt;=INDEX($G:$G,ROW()))</formula>
    </cfRule>
    <cfRule type="expression" dxfId="21" priority="1745">
      <formula>AND(INDEX($C:$C,ROW())="Bordures &amp; Trottoirs",INDEX($F:$F,ROW())&gt;0,INDEX($G:$G,ROW())&gt;0,$BJ$7&gt;=INDEX($F:$F,ROW()),$BJ$7&lt;=(INDEX($F:$F,ROW())+ROUND((INDEX($G:$G,ROW())-INDEX($F:$F,ROW())+1)*INDEX($H:$H,ROW()),0)-1))</formula>
    </cfRule>
    <cfRule type="expression" dxfId="22" priority="1746">
      <formula>AND(INDEX($C:$C,ROW())="Caniveaux &amp; Avaloirs",INDEX($F:$F,ROW())&gt;0,INDEX($G:$G,ROW())&gt;0,$BJ$7&gt;=INDEX($F:$F,ROW()),$BJ$7&lt;=INDEX($G:$G,ROW()))</formula>
    </cfRule>
    <cfRule type="expression" dxfId="23" priority="1747">
      <formula>AND(INDEX($C:$C,ROW())="Caniveaux &amp; Avaloirs",INDEX($F:$F,ROW())&gt;0,INDEX($G:$G,ROW())&gt;0,$BJ$7&gt;=INDEX($F:$F,ROW()),$BJ$7&lt;=(INDEX($F:$F,ROW())+ROUND((INDEX($G:$G,ROW())-INDEX($F:$F,ROW())+1)*INDEX($H:$H,ROW()),0)-1))</formula>
    </cfRule>
    <cfRule type="expression" dxfId="24" priority="1748">
      <formula>AND(INDEX($C:$C,ROW())="Éclairage / Candélabres",INDEX($F:$F,ROW())&gt;0,INDEX($G:$G,ROW())&gt;0,$BJ$7&gt;=INDEX($F:$F,ROW()),$BJ$7&lt;=INDEX($G:$G,ROW()))</formula>
    </cfRule>
    <cfRule type="expression" dxfId="25" priority="1749">
      <formula>AND(INDEX($C:$C,ROW())="Éclairage / Candélabres",INDEX($F:$F,ROW())&gt;0,INDEX($G:$G,ROW())&gt;0,$BJ$7&gt;=INDEX($F:$F,ROW()),$BJ$7&lt;=(INDEX($F:$F,ROW())+ROUND((INDEX($G:$G,ROW())-INDEX($F:$F,ROW())+1)*INDEX($H:$H,ROW()),0)-1))</formula>
    </cfRule>
    <cfRule type="expression" dxfId="26" priority="1750">
      <formula>AND(INDEX($C:$C,ROW())="Marquage &amp; Signalétique",INDEX($F:$F,ROW())&gt;0,INDEX($G:$G,ROW())&gt;0,$BJ$7&gt;=INDEX($F:$F,ROW()),$BJ$7&lt;=INDEX($G:$G,ROW()))</formula>
    </cfRule>
    <cfRule type="expression" dxfId="27" priority="1751">
      <formula>AND(INDEX($C:$C,ROW())="Marquage &amp; Signalétique",INDEX($F:$F,ROW())&gt;0,INDEX($G:$G,ROW())&gt;0,$BJ$7&gt;=INDEX($F:$F,ROW()),$BJ$7&lt;=(INDEX($F:$F,ROW())+ROUND((INDEX($G:$G,ROW())-INDEX($F:$F,ROW())+1)*INDEX($H:$H,ROW()),0)-1))</formula>
    </cfRule>
    <cfRule type="expression" dxfId="28" priority="1752">
      <formula>AND(INDEX($C:$C,ROW())="Espaces verts / Finitions",INDEX($F:$F,ROW())&gt;0,INDEX($G:$G,ROW())&gt;0,$BJ$7&gt;=INDEX($F:$F,ROW()),$BJ$7&lt;=INDEX($G:$G,ROW()))</formula>
    </cfRule>
    <cfRule type="expression" dxfId="29" priority="1753">
      <formula>AND(INDEX($C:$C,ROW())="Espaces verts / Finitions",INDEX($F:$F,ROW())&gt;0,INDEX($G:$G,ROW())&gt;0,$BJ$7&gt;=INDEX($F:$F,ROW()),$BJ$7&lt;=(INDEX($F:$F,ROW())+ROUND((INDEX($G:$G,ROW())-INDEX($F:$F,ROW())+1)*INDEX($H:$H,ROW()),0)-1))</formula>
    </cfRule>
    <cfRule type="expression" dxfId="30" priority="1754">
      <formula>AND(INDEX($C:$C,ROW())="Réception &amp; Réserves",INDEX($F:$F,ROW())&gt;0,INDEX($G:$G,ROW())&gt;0,$BJ$7&gt;=INDEX($F:$F,ROW()),$BJ$7&lt;=INDEX($G:$G,ROW()))</formula>
    </cfRule>
    <cfRule type="expression" dxfId="31" priority="1755">
      <formula>AND(INDEX($C:$C,ROW())="Réception &amp; Réserves",INDEX($F:$F,ROW())&gt;0,INDEX($G:$G,ROW())&gt;0,$BJ$7&gt;=INDEX($F:$F,ROW()),$BJ$7&lt;=(INDEX($F:$F,ROW())+ROUND((INDEX($G:$G,ROW())-INDEX($F:$F,ROW())+1)*INDEX($H:$H,ROW()),0)-1))</formula>
    </cfRule>
    <cfRule type="expression" dxfId="0" priority="1756">
      <formula>AND(INDEX($C:$C,ROW())="Réouverture circulation",INDEX($F:$F,ROW())&gt;0,INDEX($G:$G,ROW())&gt;0,$BJ$7&gt;=INDEX($F:$F,ROW()),$BJ$7&lt;=INDEX($G:$G,ROW()))</formula>
    </cfRule>
    <cfRule type="expression" dxfId="32" priority="1757">
      <formula>AND(INDEX($C:$C,ROW())="Réouverture circulation",INDEX($F:$F,ROW())&gt;0,INDEX($G:$G,ROW())&gt;0,$BJ$7&gt;=INDEX($F:$F,ROW()),$BJ$7&lt;=(INDEX($F:$F,ROW())+ROUND((INDEX($G:$G,ROW())-INDEX($F:$F,ROW())+1)*INDEX($H:$H,ROW()),0)-1))</formula>
    </cfRule>
  </conditionalFormatting>
  <conditionalFormatting sqref="BK7:BK69">
    <cfRule type="expression" dxfId="0" priority="53">
      <formula>($BK$7=TODAY())</formula>
    </cfRule>
  </conditionalFormatting>
  <conditionalFormatting sqref="BK9:BK69">
    <cfRule type="expression" dxfId="2" priority="1758">
      <formula>AND(INDEX($C:$C,ROW())="Études &amp; DICT",INDEX($F:$F,ROW())&gt;0,INDEX($G:$G,ROW())&gt;0,$BK$7&gt;=INDEX($F:$F,ROW()),$BK$7&lt;=INDEX($G:$G,ROW()))</formula>
    </cfRule>
    <cfRule type="expression" dxfId="3" priority="1759">
      <formula>AND(INDEX($C:$C,ROW())="Études &amp; DICT",INDEX($F:$F,ROW())&gt;0,INDEX($G:$G,ROW())&gt;0,$BK$7&gt;=INDEX($F:$F,ROW()),$BK$7&lt;=(INDEX($F:$F,ROW())+ROUND((INDEX($G:$G,ROW())-INDEX($F:$F,ROW())+1)*INDEX($H:$H,ROW()),0)-1))</formula>
    </cfRule>
    <cfRule type="expression" dxfId="4" priority="1760">
      <formula>AND(INDEX($C:$C,ROW())="Piquetage &amp; Implantation",INDEX($F:$F,ROW())&gt;0,INDEX($G:$G,ROW())&gt;0,$BK$7&gt;=INDEX($F:$F,ROW()),$BK$7&lt;=INDEX($G:$G,ROW()))</formula>
    </cfRule>
    <cfRule type="expression" dxfId="5" priority="1761">
      <formula>AND(INDEX($C:$C,ROW())="Piquetage &amp; Implantation",INDEX($F:$F,ROW())&gt;0,INDEX($G:$G,ROW())&gt;0,$BK$7&gt;=INDEX($F:$F,ROW()),$BK$7&lt;=(INDEX($F:$F,ROW())+ROUND((INDEX($G:$G,ROW())-INDEX($F:$F,ROW())+1)*INDEX($H:$H,ROW()),0)-1))</formula>
    </cfRule>
    <cfRule type="expression" dxfId="6" priority="1762">
      <formula>AND(INDEX($C:$C,ROW())="Préparation &amp; Signalisation",INDEX($F:$F,ROW())&gt;0,INDEX($G:$G,ROW())&gt;0,$BK$7&gt;=INDEX($F:$F,ROW()),$BK$7&lt;=INDEX($G:$G,ROW()))</formula>
    </cfRule>
    <cfRule type="expression" dxfId="7" priority="1763">
      <formula>AND(INDEX($C:$C,ROW())="Préparation &amp; Signalisation",INDEX($F:$F,ROW())&gt;0,INDEX($G:$G,ROW())&gt;0,$BK$7&gt;=INDEX($F:$F,ROW()),$BK$7&lt;=(INDEX($F:$F,ROW())+ROUND((INDEX($G:$G,ROW())-INDEX($F:$F,ROW())+1)*INDEX($H:$H,ROW()),0)-1))</formula>
    </cfRule>
    <cfRule type="expression" dxfId="8" priority="1764">
      <formula>AND(INDEX($C:$C,ROW())="Terrassement",INDEX($F:$F,ROW())&gt;0,INDEX($G:$G,ROW())&gt;0,$BK$7&gt;=INDEX($F:$F,ROW()),$BK$7&lt;=INDEX($G:$G,ROW()))</formula>
    </cfRule>
    <cfRule type="expression" dxfId="9" priority="1765">
      <formula>AND(INDEX($C:$C,ROW())="Terrassement",INDEX($F:$F,ROW())&gt;0,INDEX($G:$G,ROW())&gt;0,$BK$7&gt;=INDEX($F:$F,ROW()),$BK$7&lt;=(INDEX($F:$F,ROW())+ROUND((INDEX($G:$G,ROW())-INDEX($F:$F,ROW())+1)*INDEX($H:$H,ROW()),0)-1))</formula>
    </cfRule>
    <cfRule type="expression" dxfId="10" priority="1766">
      <formula>AND(INDEX($C:$C,ROW())="Réseaux (EU/EP/ER/GAZ)",INDEX($F:$F,ROW())&gt;0,INDEX($G:$G,ROW())&gt;0,$BK$7&gt;=INDEX($F:$F,ROW()),$BK$7&lt;=INDEX($G:$G,ROW()))</formula>
    </cfRule>
    <cfRule type="expression" dxfId="11" priority="1767">
      <formula>AND(INDEX($C:$C,ROW())="Réseaux (EU/EP/ER/GAZ)",INDEX($F:$F,ROW())&gt;0,INDEX($G:$G,ROW())&gt;0,$BK$7&gt;=INDEX($F:$F,ROW()),$BK$7&lt;=(INDEX($F:$F,ROW())+ROUND((INDEX($G:$G,ROW())-INDEX($F:$F,ROW())+1)*INDEX($H:$H,ROW()),0)-1))</formula>
    </cfRule>
    <cfRule type="expression" dxfId="12" priority="1768">
      <formula>AND(INDEX($C:$C,ROW())="Regard &amp; Branchement",INDEX($F:$F,ROW())&gt;0,INDEX($G:$G,ROW())&gt;0,$BK$7&gt;=INDEX($F:$F,ROW()),$BK$7&lt;=INDEX($G:$G,ROW()))</formula>
    </cfRule>
    <cfRule type="expression" dxfId="13" priority="1769">
      <formula>AND(INDEX($C:$C,ROW())="Regard &amp; Branchement",INDEX($F:$F,ROW())&gt;0,INDEX($G:$G,ROW())&gt;0,$BK$7&gt;=INDEX($F:$F,ROW()),$BK$7&lt;=(INDEX($F:$F,ROW())+ROUND((INDEX($G:$G,ROW())-INDEX($F:$F,ROW())+1)*INDEX($H:$H,ROW()),0)-1))</formula>
    </cfRule>
    <cfRule type="expression" dxfId="14" priority="1770">
      <formula>AND(INDEX($C:$C,ROW())="Structure (couche de forme)",INDEX($F:$F,ROW())&gt;0,INDEX($G:$G,ROW())&gt;0,$BK$7&gt;=INDEX($F:$F,ROW()),$BK$7&lt;=INDEX($G:$G,ROW()))</formula>
    </cfRule>
    <cfRule type="expression" dxfId="15" priority="1771">
      <formula>AND(INDEX($C:$C,ROW())="Structure (couche de forme)",INDEX($F:$F,ROW())&gt;0,INDEX($G:$G,ROW())&gt;0,$BK$7&gt;=INDEX($F:$F,ROW()),$BK$7&lt;=(INDEX($F:$F,ROW())+ROUND((INDEX($G:$G,ROW())-INDEX($F:$F,ROW())+1)*INDEX($H:$H,ROW()),0)-1))</formula>
    </cfRule>
    <cfRule type="expression" dxfId="16" priority="1772">
      <formula>AND(INDEX($C:$C,ROW())="Fondation/Grave",INDEX($F:$F,ROW())&gt;0,INDEX($G:$G,ROW())&gt;0,$BK$7&gt;=INDEX($F:$F,ROW()),$BK$7&lt;=INDEX($G:$G,ROW()))</formula>
    </cfRule>
    <cfRule type="expression" dxfId="17" priority="1773">
      <formula>AND(INDEX($C:$C,ROW())="Fondation/Grave",INDEX($F:$F,ROW())&gt;0,INDEX($G:$G,ROW())&gt;0,$BK$7&gt;=INDEX($F:$F,ROW()),$BK$7&lt;=(INDEX($F:$F,ROW())+ROUND((INDEX($G:$G,ROW())-INDEX($F:$F,ROW())+1)*INDEX($H:$H,ROW()),0)-1))</formula>
    </cfRule>
    <cfRule type="expression" dxfId="18" priority="1774">
      <formula>AND(INDEX($C:$C,ROW())="Enrobés / Béton",INDEX($F:$F,ROW())&gt;0,INDEX($G:$G,ROW())&gt;0,$BK$7&gt;=INDEX($F:$F,ROW()),$BK$7&lt;=INDEX($G:$G,ROW()))</formula>
    </cfRule>
    <cfRule type="expression" dxfId="19" priority="1775">
      <formula>AND(INDEX($C:$C,ROW())="Enrobés / Béton",INDEX($F:$F,ROW())&gt;0,INDEX($G:$G,ROW())&gt;0,$BK$7&gt;=INDEX($F:$F,ROW()),$BK$7&lt;=(INDEX($F:$F,ROW())+ROUND((INDEX($G:$G,ROW())-INDEX($F:$F,ROW())+1)*INDEX($H:$H,ROW()),0)-1))</formula>
    </cfRule>
    <cfRule type="expression" dxfId="20" priority="1776">
      <formula>AND(INDEX($C:$C,ROW())="Bordures &amp; Trottoirs",INDEX($F:$F,ROW())&gt;0,INDEX($G:$G,ROW())&gt;0,$BK$7&gt;=INDEX($F:$F,ROW()),$BK$7&lt;=INDEX($G:$G,ROW()))</formula>
    </cfRule>
    <cfRule type="expression" dxfId="21" priority="1777">
      <formula>AND(INDEX($C:$C,ROW())="Bordures &amp; Trottoirs",INDEX($F:$F,ROW())&gt;0,INDEX($G:$G,ROW())&gt;0,$BK$7&gt;=INDEX($F:$F,ROW()),$BK$7&lt;=(INDEX($F:$F,ROW())+ROUND((INDEX($G:$G,ROW())-INDEX($F:$F,ROW())+1)*INDEX($H:$H,ROW()),0)-1))</formula>
    </cfRule>
    <cfRule type="expression" dxfId="22" priority="1778">
      <formula>AND(INDEX($C:$C,ROW())="Caniveaux &amp; Avaloirs",INDEX($F:$F,ROW())&gt;0,INDEX($G:$G,ROW())&gt;0,$BK$7&gt;=INDEX($F:$F,ROW()),$BK$7&lt;=INDEX($G:$G,ROW()))</formula>
    </cfRule>
    <cfRule type="expression" dxfId="23" priority="1779">
      <formula>AND(INDEX($C:$C,ROW())="Caniveaux &amp; Avaloirs",INDEX($F:$F,ROW())&gt;0,INDEX($G:$G,ROW())&gt;0,$BK$7&gt;=INDEX($F:$F,ROW()),$BK$7&lt;=(INDEX($F:$F,ROW())+ROUND((INDEX($G:$G,ROW())-INDEX($F:$F,ROW())+1)*INDEX($H:$H,ROW()),0)-1))</formula>
    </cfRule>
    <cfRule type="expression" dxfId="24" priority="1780">
      <formula>AND(INDEX($C:$C,ROW())="Éclairage / Candélabres",INDEX($F:$F,ROW())&gt;0,INDEX($G:$G,ROW())&gt;0,$BK$7&gt;=INDEX($F:$F,ROW()),$BK$7&lt;=INDEX($G:$G,ROW()))</formula>
    </cfRule>
    <cfRule type="expression" dxfId="25" priority="1781">
      <formula>AND(INDEX($C:$C,ROW())="Éclairage / Candélabres",INDEX($F:$F,ROW())&gt;0,INDEX($G:$G,ROW())&gt;0,$BK$7&gt;=INDEX($F:$F,ROW()),$BK$7&lt;=(INDEX($F:$F,ROW())+ROUND((INDEX($G:$G,ROW())-INDEX($F:$F,ROW())+1)*INDEX($H:$H,ROW()),0)-1))</formula>
    </cfRule>
    <cfRule type="expression" dxfId="26" priority="1782">
      <formula>AND(INDEX($C:$C,ROW())="Marquage &amp; Signalétique",INDEX($F:$F,ROW())&gt;0,INDEX($G:$G,ROW())&gt;0,$BK$7&gt;=INDEX($F:$F,ROW()),$BK$7&lt;=INDEX($G:$G,ROW()))</formula>
    </cfRule>
    <cfRule type="expression" dxfId="27" priority="1783">
      <formula>AND(INDEX($C:$C,ROW())="Marquage &amp; Signalétique",INDEX($F:$F,ROW())&gt;0,INDEX($G:$G,ROW())&gt;0,$BK$7&gt;=INDEX($F:$F,ROW()),$BK$7&lt;=(INDEX($F:$F,ROW())+ROUND((INDEX($G:$G,ROW())-INDEX($F:$F,ROW())+1)*INDEX($H:$H,ROW()),0)-1))</formula>
    </cfRule>
    <cfRule type="expression" dxfId="28" priority="1784">
      <formula>AND(INDEX($C:$C,ROW())="Espaces verts / Finitions",INDEX($F:$F,ROW())&gt;0,INDEX($G:$G,ROW())&gt;0,$BK$7&gt;=INDEX($F:$F,ROW()),$BK$7&lt;=INDEX($G:$G,ROW()))</formula>
    </cfRule>
    <cfRule type="expression" dxfId="29" priority="1785">
      <formula>AND(INDEX($C:$C,ROW())="Espaces verts / Finitions",INDEX($F:$F,ROW())&gt;0,INDEX($G:$G,ROW())&gt;0,$BK$7&gt;=INDEX($F:$F,ROW()),$BK$7&lt;=(INDEX($F:$F,ROW())+ROUND((INDEX($G:$G,ROW())-INDEX($F:$F,ROW())+1)*INDEX($H:$H,ROW()),0)-1))</formula>
    </cfRule>
    <cfRule type="expression" dxfId="30" priority="1786">
      <formula>AND(INDEX($C:$C,ROW())="Réception &amp; Réserves",INDEX($F:$F,ROW())&gt;0,INDEX($G:$G,ROW())&gt;0,$BK$7&gt;=INDEX($F:$F,ROW()),$BK$7&lt;=INDEX($G:$G,ROW()))</formula>
    </cfRule>
    <cfRule type="expression" dxfId="31" priority="1787">
      <formula>AND(INDEX($C:$C,ROW())="Réception &amp; Réserves",INDEX($F:$F,ROW())&gt;0,INDEX($G:$G,ROW())&gt;0,$BK$7&gt;=INDEX($F:$F,ROW()),$BK$7&lt;=(INDEX($F:$F,ROW())+ROUND((INDEX($G:$G,ROW())-INDEX($F:$F,ROW())+1)*INDEX($H:$H,ROW()),0)-1))</formula>
    </cfRule>
    <cfRule type="expression" dxfId="0" priority="1788">
      <formula>AND(INDEX($C:$C,ROW())="Réouverture circulation",INDEX($F:$F,ROW())&gt;0,INDEX($G:$G,ROW())&gt;0,$BK$7&gt;=INDEX($F:$F,ROW()),$BK$7&lt;=INDEX($G:$G,ROW()))</formula>
    </cfRule>
    <cfRule type="expression" dxfId="32" priority="1789">
      <formula>AND(INDEX($C:$C,ROW())="Réouverture circulation",INDEX($F:$F,ROW())&gt;0,INDEX($G:$G,ROW())&gt;0,$BK$7&gt;=INDEX($F:$F,ROW()),$BK$7&lt;=(INDEX($F:$F,ROW())+ROUND((INDEX($G:$G,ROW())-INDEX($F:$F,ROW())+1)*INDEX($H:$H,ROW()),0)-1))</formula>
    </cfRule>
  </conditionalFormatting>
  <conditionalFormatting sqref="BL7:BL69">
    <cfRule type="expression" dxfId="0" priority="54">
      <formula>($BL$7=TODAY())</formula>
    </cfRule>
  </conditionalFormatting>
  <conditionalFormatting sqref="BL9:BL69">
    <cfRule type="expression" dxfId="2" priority="1790">
      <formula>AND(INDEX($C:$C,ROW())="Études &amp; DICT",INDEX($F:$F,ROW())&gt;0,INDEX($G:$G,ROW())&gt;0,$BL$7&gt;=INDEX($F:$F,ROW()),$BL$7&lt;=INDEX($G:$G,ROW()))</formula>
    </cfRule>
    <cfRule type="expression" dxfId="3" priority="1791">
      <formula>AND(INDEX($C:$C,ROW())="Études &amp; DICT",INDEX($F:$F,ROW())&gt;0,INDEX($G:$G,ROW())&gt;0,$BL$7&gt;=INDEX($F:$F,ROW()),$BL$7&lt;=(INDEX($F:$F,ROW())+ROUND((INDEX($G:$G,ROW())-INDEX($F:$F,ROW())+1)*INDEX($H:$H,ROW()),0)-1))</formula>
    </cfRule>
    <cfRule type="expression" dxfId="4" priority="1792">
      <formula>AND(INDEX($C:$C,ROW())="Piquetage &amp; Implantation",INDEX($F:$F,ROW())&gt;0,INDEX($G:$G,ROW())&gt;0,$BL$7&gt;=INDEX($F:$F,ROW()),$BL$7&lt;=INDEX($G:$G,ROW()))</formula>
    </cfRule>
    <cfRule type="expression" dxfId="5" priority="1793">
      <formula>AND(INDEX($C:$C,ROW())="Piquetage &amp; Implantation",INDEX($F:$F,ROW())&gt;0,INDEX($G:$G,ROW())&gt;0,$BL$7&gt;=INDEX($F:$F,ROW()),$BL$7&lt;=(INDEX($F:$F,ROW())+ROUND((INDEX($G:$G,ROW())-INDEX($F:$F,ROW())+1)*INDEX($H:$H,ROW()),0)-1))</formula>
    </cfRule>
    <cfRule type="expression" dxfId="6" priority="1794">
      <formula>AND(INDEX($C:$C,ROW())="Préparation &amp; Signalisation",INDEX($F:$F,ROW())&gt;0,INDEX($G:$G,ROW())&gt;0,$BL$7&gt;=INDEX($F:$F,ROW()),$BL$7&lt;=INDEX($G:$G,ROW()))</formula>
    </cfRule>
    <cfRule type="expression" dxfId="7" priority="1795">
      <formula>AND(INDEX($C:$C,ROW())="Préparation &amp; Signalisation",INDEX($F:$F,ROW())&gt;0,INDEX($G:$G,ROW())&gt;0,$BL$7&gt;=INDEX($F:$F,ROW()),$BL$7&lt;=(INDEX($F:$F,ROW())+ROUND((INDEX($G:$G,ROW())-INDEX($F:$F,ROW())+1)*INDEX($H:$H,ROW()),0)-1))</formula>
    </cfRule>
    <cfRule type="expression" dxfId="8" priority="1796">
      <formula>AND(INDEX($C:$C,ROW())="Terrassement",INDEX($F:$F,ROW())&gt;0,INDEX($G:$G,ROW())&gt;0,$BL$7&gt;=INDEX($F:$F,ROW()),$BL$7&lt;=INDEX($G:$G,ROW()))</formula>
    </cfRule>
    <cfRule type="expression" dxfId="9" priority="1797">
      <formula>AND(INDEX($C:$C,ROW())="Terrassement",INDEX($F:$F,ROW())&gt;0,INDEX($G:$G,ROW())&gt;0,$BL$7&gt;=INDEX($F:$F,ROW()),$BL$7&lt;=(INDEX($F:$F,ROW())+ROUND((INDEX($G:$G,ROW())-INDEX($F:$F,ROW())+1)*INDEX($H:$H,ROW()),0)-1))</formula>
    </cfRule>
    <cfRule type="expression" dxfId="10" priority="1798">
      <formula>AND(INDEX($C:$C,ROW())="Réseaux (EU/EP/ER/GAZ)",INDEX($F:$F,ROW())&gt;0,INDEX($G:$G,ROW())&gt;0,$BL$7&gt;=INDEX($F:$F,ROW()),$BL$7&lt;=INDEX($G:$G,ROW()))</formula>
    </cfRule>
    <cfRule type="expression" dxfId="11" priority="1799">
      <formula>AND(INDEX($C:$C,ROW())="Réseaux (EU/EP/ER/GAZ)",INDEX($F:$F,ROW())&gt;0,INDEX($G:$G,ROW())&gt;0,$BL$7&gt;=INDEX($F:$F,ROW()),$BL$7&lt;=(INDEX($F:$F,ROW())+ROUND((INDEX($G:$G,ROW())-INDEX($F:$F,ROW())+1)*INDEX($H:$H,ROW()),0)-1))</formula>
    </cfRule>
    <cfRule type="expression" dxfId="12" priority="1800">
      <formula>AND(INDEX($C:$C,ROW())="Regard &amp; Branchement",INDEX($F:$F,ROW())&gt;0,INDEX($G:$G,ROW())&gt;0,$BL$7&gt;=INDEX($F:$F,ROW()),$BL$7&lt;=INDEX($G:$G,ROW()))</formula>
    </cfRule>
    <cfRule type="expression" dxfId="13" priority="1801">
      <formula>AND(INDEX($C:$C,ROW())="Regard &amp; Branchement",INDEX($F:$F,ROW())&gt;0,INDEX($G:$G,ROW())&gt;0,$BL$7&gt;=INDEX($F:$F,ROW()),$BL$7&lt;=(INDEX($F:$F,ROW())+ROUND((INDEX($G:$G,ROW())-INDEX($F:$F,ROW())+1)*INDEX($H:$H,ROW()),0)-1))</formula>
    </cfRule>
    <cfRule type="expression" dxfId="14" priority="1802">
      <formula>AND(INDEX($C:$C,ROW())="Structure (couche de forme)",INDEX($F:$F,ROW())&gt;0,INDEX($G:$G,ROW())&gt;0,$BL$7&gt;=INDEX($F:$F,ROW()),$BL$7&lt;=INDEX($G:$G,ROW()))</formula>
    </cfRule>
    <cfRule type="expression" dxfId="15" priority="1803">
      <formula>AND(INDEX($C:$C,ROW())="Structure (couche de forme)",INDEX($F:$F,ROW())&gt;0,INDEX($G:$G,ROW())&gt;0,$BL$7&gt;=INDEX($F:$F,ROW()),$BL$7&lt;=(INDEX($F:$F,ROW())+ROUND((INDEX($G:$G,ROW())-INDEX($F:$F,ROW())+1)*INDEX($H:$H,ROW()),0)-1))</formula>
    </cfRule>
    <cfRule type="expression" dxfId="16" priority="1804">
      <formula>AND(INDEX($C:$C,ROW())="Fondation/Grave",INDEX($F:$F,ROW())&gt;0,INDEX($G:$G,ROW())&gt;0,$BL$7&gt;=INDEX($F:$F,ROW()),$BL$7&lt;=INDEX($G:$G,ROW()))</formula>
    </cfRule>
    <cfRule type="expression" dxfId="17" priority="1805">
      <formula>AND(INDEX($C:$C,ROW())="Fondation/Grave",INDEX($F:$F,ROW())&gt;0,INDEX($G:$G,ROW())&gt;0,$BL$7&gt;=INDEX($F:$F,ROW()),$BL$7&lt;=(INDEX($F:$F,ROW())+ROUND((INDEX($G:$G,ROW())-INDEX($F:$F,ROW())+1)*INDEX($H:$H,ROW()),0)-1))</formula>
    </cfRule>
    <cfRule type="expression" dxfId="18" priority="1806">
      <formula>AND(INDEX($C:$C,ROW())="Enrobés / Béton",INDEX($F:$F,ROW())&gt;0,INDEX($G:$G,ROW())&gt;0,$BL$7&gt;=INDEX($F:$F,ROW()),$BL$7&lt;=INDEX($G:$G,ROW()))</formula>
    </cfRule>
    <cfRule type="expression" dxfId="19" priority="1807">
      <formula>AND(INDEX($C:$C,ROW())="Enrobés / Béton",INDEX($F:$F,ROW())&gt;0,INDEX($G:$G,ROW())&gt;0,$BL$7&gt;=INDEX($F:$F,ROW()),$BL$7&lt;=(INDEX($F:$F,ROW())+ROUND((INDEX($G:$G,ROW())-INDEX($F:$F,ROW())+1)*INDEX($H:$H,ROW()),0)-1))</formula>
    </cfRule>
    <cfRule type="expression" dxfId="20" priority="1808">
      <formula>AND(INDEX($C:$C,ROW())="Bordures &amp; Trottoirs",INDEX($F:$F,ROW())&gt;0,INDEX($G:$G,ROW())&gt;0,$BL$7&gt;=INDEX($F:$F,ROW()),$BL$7&lt;=INDEX($G:$G,ROW()))</formula>
    </cfRule>
    <cfRule type="expression" dxfId="21" priority="1809">
      <formula>AND(INDEX($C:$C,ROW())="Bordures &amp; Trottoirs",INDEX($F:$F,ROW())&gt;0,INDEX($G:$G,ROW())&gt;0,$BL$7&gt;=INDEX($F:$F,ROW()),$BL$7&lt;=(INDEX($F:$F,ROW())+ROUND((INDEX($G:$G,ROW())-INDEX($F:$F,ROW())+1)*INDEX($H:$H,ROW()),0)-1))</formula>
    </cfRule>
    <cfRule type="expression" dxfId="22" priority="1810">
      <formula>AND(INDEX($C:$C,ROW())="Caniveaux &amp; Avaloirs",INDEX($F:$F,ROW())&gt;0,INDEX($G:$G,ROW())&gt;0,$BL$7&gt;=INDEX($F:$F,ROW()),$BL$7&lt;=INDEX($G:$G,ROW()))</formula>
    </cfRule>
    <cfRule type="expression" dxfId="23" priority="1811">
      <formula>AND(INDEX($C:$C,ROW())="Caniveaux &amp; Avaloirs",INDEX($F:$F,ROW())&gt;0,INDEX($G:$G,ROW())&gt;0,$BL$7&gt;=INDEX($F:$F,ROW()),$BL$7&lt;=(INDEX($F:$F,ROW())+ROUND((INDEX($G:$G,ROW())-INDEX($F:$F,ROW())+1)*INDEX($H:$H,ROW()),0)-1))</formula>
    </cfRule>
    <cfRule type="expression" dxfId="24" priority="1812">
      <formula>AND(INDEX($C:$C,ROW())="Éclairage / Candélabres",INDEX($F:$F,ROW())&gt;0,INDEX($G:$G,ROW())&gt;0,$BL$7&gt;=INDEX($F:$F,ROW()),$BL$7&lt;=INDEX($G:$G,ROW()))</formula>
    </cfRule>
    <cfRule type="expression" dxfId="25" priority="1813">
      <formula>AND(INDEX($C:$C,ROW())="Éclairage / Candélabres",INDEX($F:$F,ROW())&gt;0,INDEX($G:$G,ROW())&gt;0,$BL$7&gt;=INDEX($F:$F,ROW()),$BL$7&lt;=(INDEX($F:$F,ROW())+ROUND((INDEX($G:$G,ROW())-INDEX($F:$F,ROW())+1)*INDEX($H:$H,ROW()),0)-1))</formula>
    </cfRule>
    <cfRule type="expression" dxfId="26" priority="1814">
      <formula>AND(INDEX($C:$C,ROW())="Marquage &amp; Signalétique",INDEX($F:$F,ROW())&gt;0,INDEX($G:$G,ROW())&gt;0,$BL$7&gt;=INDEX($F:$F,ROW()),$BL$7&lt;=INDEX($G:$G,ROW()))</formula>
    </cfRule>
    <cfRule type="expression" dxfId="27" priority="1815">
      <formula>AND(INDEX($C:$C,ROW())="Marquage &amp; Signalétique",INDEX($F:$F,ROW())&gt;0,INDEX($G:$G,ROW())&gt;0,$BL$7&gt;=INDEX($F:$F,ROW()),$BL$7&lt;=(INDEX($F:$F,ROW())+ROUND((INDEX($G:$G,ROW())-INDEX($F:$F,ROW())+1)*INDEX($H:$H,ROW()),0)-1))</formula>
    </cfRule>
    <cfRule type="expression" dxfId="28" priority="1816">
      <formula>AND(INDEX($C:$C,ROW())="Espaces verts / Finitions",INDEX($F:$F,ROW())&gt;0,INDEX($G:$G,ROW())&gt;0,$BL$7&gt;=INDEX($F:$F,ROW()),$BL$7&lt;=INDEX($G:$G,ROW()))</formula>
    </cfRule>
    <cfRule type="expression" dxfId="29" priority="1817">
      <formula>AND(INDEX($C:$C,ROW())="Espaces verts / Finitions",INDEX($F:$F,ROW())&gt;0,INDEX($G:$G,ROW())&gt;0,$BL$7&gt;=INDEX($F:$F,ROW()),$BL$7&lt;=(INDEX($F:$F,ROW())+ROUND((INDEX($G:$G,ROW())-INDEX($F:$F,ROW())+1)*INDEX($H:$H,ROW()),0)-1))</formula>
    </cfRule>
    <cfRule type="expression" dxfId="30" priority="1818">
      <formula>AND(INDEX($C:$C,ROW())="Réception &amp; Réserves",INDEX($F:$F,ROW())&gt;0,INDEX($G:$G,ROW())&gt;0,$BL$7&gt;=INDEX($F:$F,ROW()),$BL$7&lt;=INDEX($G:$G,ROW()))</formula>
    </cfRule>
    <cfRule type="expression" dxfId="31" priority="1819">
      <formula>AND(INDEX($C:$C,ROW())="Réception &amp; Réserves",INDEX($F:$F,ROW())&gt;0,INDEX($G:$G,ROW())&gt;0,$BL$7&gt;=INDEX($F:$F,ROW()),$BL$7&lt;=(INDEX($F:$F,ROW())+ROUND((INDEX($G:$G,ROW())-INDEX($F:$F,ROW())+1)*INDEX($H:$H,ROW()),0)-1))</formula>
    </cfRule>
    <cfRule type="expression" dxfId="0" priority="1820">
      <formula>AND(INDEX($C:$C,ROW())="Réouverture circulation",INDEX($F:$F,ROW())&gt;0,INDEX($G:$G,ROW())&gt;0,$BL$7&gt;=INDEX($F:$F,ROW()),$BL$7&lt;=INDEX($G:$G,ROW()))</formula>
    </cfRule>
    <cfRule type="expression" dxfId="32" priority="1821">
      <formula>AND(INDEX($C:$C,ROW())="Réouverture circulation",INDEX($F:$F,ROW())&gt;0,INDEX($G:$G,ROW())&gt;0,$BL$7&gt;=INDEX($F:$F,ROW()),$BL$7&lt;=(INDEX($F:$F,ROW())+ROUND((INDEX($G:$G,ROW())-INDEX($F:$F,ROW())+1)*INDEX($H:$H,ROW()),0)-1))</formula>
    </cfRule>
  </conditionalFormatting>
  <conditionalFormatting sqref="BM7:BM69">
    <cfRule type="expression" dxfId="0" priority="55">
      <formula>($BM$7=TODAY())</formula>
    </cfRule>
  </conditionalFormatting>
  <conditionalFormatting sqref="BM9:BM69">
    <cfRule type="expression" dxfId="2" priority="1822">
      <formula>AND(INDEX($C:$C,ROW())="Études &amp; DICT",INDEX($F:$F,ROW())&gt;0,INDEX($G:$G,ROW())&gt;0,$BM$7&gt;=INDEX($F:$F,ROW()),$BM$7&lt;=INDEX($G:$G,ROW()))</formula>
    </cfRule>
    <cfRule type="expression" dxfId="3" priority="1823">
      <formula>AND(INDEX($C:$C,ROW())="Études &amp; DICT",INDEX($F:$F,ROW())&gt;0,INDEX($G:$G,ROW())&gt;0,$BM$7&gt;=INDEX($F:$F,ROW()),$BM$7&lt;=(INDEX($F:$F,ROW())+ROUND((INDEX($G:$G,ROW())-INDEX($F:$F,ROW())+1)*INDEX($H:$H,ROW()),0)-1))</formula>
    </cfRule>
    <cfRule type="expression" dxfId="4" priority="1824">
      <formula>AND(INDEX($C:$C,ROW())="Piquetage &amp; Implantation",INDEX($F:$F,ROW())&gt;0,INDEX($G:$G,ROW())&gt;0,$BM$7&gt;=INDEX($F:$F,ROW()),$BM$7&lt;=INDEX($G:$G,ROW()))</formula>
    </cfRule>
    <cfRule type="expression" dxfId="5" priority="1825">
      <formula>AND(INDEX($C:$C,ROW())="Piquetage &amp; Implantation",INDEX($F:$F,ROW())&gt;0,INDEX($G:$G,ROW())&gt;0,$BM$7&gt;=INDEX($F:$F,ROW()),$BM$7&lt;=(INDEX($F:$F,ROW())+ROUND((INDEX($G:$G,ROW())-INDEX($F:$F,ROW())+1)*INDEX($H:$H,ROW()),0)-1))</formula>
    </cfRule>
    <cfRule type="expression" dxfId="6" priority="1826">
      <formula>AND(INDEX($C:$C,ROW())="Préparation &amp; Signalisation",INDEX($F:$F,ROW())&gt;0,INDEX($G:$G,ROW())&gt;0,$BM$7&gt;=INDEX($F:$F,ROW()),$BM$7&lt;=INDEX($G:$G,ROW()))</formula>
    </cfRule>
    <cfRule type="expression" dxfId="7" priority="1827">
      <formula>AND(INDEX($C:$C,ROW())="Préparation &amp; Signalisation",INDEX($F:$F,ROW())&gt;0,INDEX($G:$G,ROW())&gt;0,$BM$7&gt;=INDEX($F:$F,ROW()),$BM$7&lt;=(INDEX($F:$F,ROW())+ROUND((INDEX($G:$G,ROW())-INDEX($F:$F,ROW())+1)*INDEX($H:$H,ROW()),0)-1))</formula>
    </cfRule>
    <cfRule type="expression" dxfId="8" priority="1828">
      <formula>AND(INDEX($C:$C,ROW())="Terrassement",INDEX($F:$F,ROW())&gt;0,INDEX($G:$G,ROW())&gt;0,$BM$7&gt;=INDEX($F:$F,ROW()),$BM$7&lt;=INDEX($G:$G,ROW()))</formula>
    </cfRule>
    <cfRule type="expression" dxfId="9" priority="1829">
      <formula>AND(INDEX($C:$C,ROW())="Terrassement",INDEX($F:$F,ROW())&gt;0,INDEX($G:$G,ROW())&gt;0,$BM$7&gt;=INDEX($F:$F,ROW()),$BM$7&lt;=(INDEX($F:$F,ROW())+ROUND((INDEX($G:$G,ROW())-INDEX($F:$F,ROW())+1)*INDEX($H:$H,ROW()),0)-1))</formula>
    </cfRule>
    <cfRule type="expression" dxfId="10" priority="1830">
      <formula>AND(INDEX($C:$C,ROW())="Réseaux (EU/EP/ER/GAZ)",INDEX($F:$F,ROW())&gt;0,INDEX($G:$G,ROW())&gt;0,$BM$7&gt;=INDEX($F:$F,ROW()),$BM$7&lt;=INDEX($G:$G,ROW()))</formula>
    </cfRule>
    <cfRule type="expression" dxfId="11" priority="1831">
      <formula>AND(INDEX($C:$C,ROW())="Réseaux (EU/EP/ER/GAZ)",INDEX($F:$F,ROW())&gt;0,INDEX($G:$G,ROW())&gt;0,$BM$7&gt;=INDEX($F:$F,ROW()),$BM$7&lt;=(INDEX($F:$F,ROW())+ROUND((INDEX($G:$G,ROW())-INDEX($F:$F,ROW())+1)*INDEX($H:$H,ROW()),0)-1))</formula>
    </cfRule>
    <cfRule type="expression" dxfId="12" priority="1832">
      <formula>AND(INDEX($C:$C,ROW())="Regard &amp; Branchement",INDEX($F:$F,ROW())&gt;0,INDEX($G:$G,ROW())&gt;0,$BM$7&gt;=INDEX($F:$F,ROW()),$BM$7&lt;=INDEX($G:$G,ROW()))</formula>
    </cfRule>
    <cfRule type="expression" dxfId="13" priority="1833">
      <formula>AND(INDEX($C:$C,ROW())="Regard &amp; Branchement",INDEX($F:$F,ROW())&gt;0,INDEX($G:$G,ROW())&gt;0,$BM$7&gt;=INDEX($F:$F,ROW()),$BM$7&lt;=(INDEX($F:$F,ROW())+ROUND((INDEX($G:$G,ROW())-INDEX($F:$F,ROW())+1)*INDEX($H:$H,ROW()),0)-1))</formula>
    </cfRule>
    <cfRule type="expression" dxfId="14" priority="1834">
      <formula>AND(INDEX($C:$C,ROW())="Structure (couche de forme)",INDEX($F:$F,ROW())&gt;0,INDEX($G:$G,ROW())&gt;0,$BM$7&gt;=INDEX($F:$F,ROW()),$BM$7&lt;=INDEX($G:$G,ROW()))</formula>
    </cfRule>
    <cfRule type="expression" dxfId="15" priority="1835">
      <formula>AND(INDEX($C:$C,ROW())="Structure (couche de forme)",INDEX($F:$F,ROW())&gt;0,INDEX($G:$G,ROW())&gt;0,$BM$7&gt;=INDEX($F:$F,ROW()),$BM$7&lt;=(INDEX($F:$F,ROW())+ROUND((INDEX($G:$G,ROW())-INDEX($F:$F,ROW())+1)*INDEX($H:$H,ROW()),0)-1))</formula>
    </cfRule>
    <cfRule type="expression" dxfId="16" priority="1836">
      <formula>AND(INDEX($C:$C,ROW())="Fondation/Grave",INDEX($F:$F,ROW())&gt;0,INDEX($G:$G,ROW())&gt;0,$BM$7&gt;=INDEX($F:$F,ROW()),$BM$7&lt;=INDEX($G:$G,ROW()))</formula>
    </cfRule>
    <cfRule type="expression" dxfId="17" priority="1837">
      <formula>AND(INDEX($C:$C,ROW())="Fondation/Grave",INDEX($F:$F,ROW())&gt;0,INDEX($G:$G,ROW())&gt;0,$BM$7&gt;=INDEX($F:$F,ROW()),$BM$7&lt;=(INDEX($F:$F,ROW())+ROUND((INDEX($G:$G,ROW())-INDEX($F:$F,ROW())+1)*INDEX($H:$H,ROW()),0)-1))</formula>
    </cfRule>
    <cfRule type="expression" dxfId="18" priority="1838">
      <formula>AND(INDEX($C:$C,ROW())="Enrobés / Béton",INDEX($F:$F,ROW())&gt;0,INDEX($G:$G,ROW())&gt;0,$BM$7&gt;=INDEX($F:$F,ROW()),$BM$7&lt;=INDEX($G:$G,ROW()))</formula>
    </cfRule>
    <cfRule type="expression" dxfId="19" priority="1839">
      <formula>AND(INDEX($C:$C,ROW())="Enrobés / Béton",INDEX($F:$F,ROW())&gt;0,INDEX($G:$G,ROW())&gt;0,$BM$7&gt;=INDEX($F:$F,ROW()),$BM$7&lt;=(INDEX($F:$F,ROW())+ROUND((INDEX($G:$G,ROW())-INDEX($F:$F,ROW())+1)*INDEX($H:$H,ROW()),0)-1))</formula>
    </cfRule>
    <cfRule type="expression" dxfId="20" priority="1840">
      <formula>AND(INDEX($C:$C,ROW())="Bordures &amp; Trottoirs",INDEX($F:$F,ROW())&gt;0,INDEX($G:$G,ROW())&gt;0,$BM$7&gt;=INDEX($F:$F,ROW()),$BM$7&lt;=INDEX($G:$G,ROW()))</formula>
    </cfRule>
    <cfRule type="expression" dxfId="21" priority="1841">
      <formula>AND(INDEX($C:$C,ROW())="Bordures &amp; Trottoirs",INDEX($F:$F,ROW())&gt;0,INDEX($G:$G,ROW())&gt;0,$BM$7&gt;=INDEX($F:$F,ROW()),$BM$7&lt;=(INDEX($F:$F,ROW())+ROUND((INDEX($G:$G,ROW())-INDEX($F:$F,ROW())+1)*INDEX($H:$H,ROW()),0)-1))</formula>
    </cfRule>
    <cfRule type="expression" dxfId="22" priority="1842">
      <formula>AND(INDEX($C:$C,ROW())="Caniveaux &amp; Avaloirs",INDEX($F:$F,ROW())&gt;0,INDEX($G:$G,ROW())&gt;0,$BM$7&gt;=INDEX($F:$F,ROW()),$BM$7&lt;=INDEX($G:$G,ROW()))</formula>
    </cfRule>
    <cfRule type="expression" dxfId="23" priority="1843">
      <formula>AND(INDEX($C:$C,ROW())="Caniveaux &amp; Avaloirs",INDEX($F:$F,ROW())&gt;0,INDEX($G:$G,ROW())&gt;0,$BM$7&gt;=INDEX($F:$F,ROW()),$BM$7&lt;=(INDEX($F:$F,ROW())+ROUND((INDEX($G:$G,ROW())-INDEX($F:$F,ROW())+1)*INDEX($H:$H,ROW()),0)-1))</formula>
    </cfRule>
    <cfRule type="expression" dxfId="24" priority="1844">
      <formula>AND(INDEX($C:$C,ROW())="Éclairage / Candélabres",INDEX($F:$F,ROW())&gt;0,INDEX($G:$G,ROW())&gt;0,$BM$7&gt;=INDEX($F:$F,ROW()),$BM$7&lt;=INDEX($G:$G,ROW()))</formula>
    </cfRule>
    <cfRule type="expression" dxfId="25" priority="1845">
      <formula>AND(INDEX($C:$C,ROW())="Éclairage / Candélabres",INDEX($F:$F,ROW())&gt;0,INDEX($G:$G,ROW())&gt;0,$BM$7&gt;=INDEX($F:$F,ROW()),$BM$7&lt;=(INDEX($F:$F,ROW())+ROUND((INDEX($G:$G,ROW())-INDEX($F:$F,ROW())+1)*INDEX($H:$H,ROW()),0)-1))</formula>
    </cfRule>
    <cfRule type="expression" dxfId="26" priority="1846">
      <formula>AND(INDEX($C:$C,ROW())="Marquage &amp; Signalétique",INDEX($F:$F,ROW())&gt;0,INDEX($G:$G,ROW())&gt;0,$BM$7&gt;=INDEX($F:$F,ROW()),$BM$7&lt;=INDEX($G:$G,ROW()))</formula>
    </cfRule>
    <cfRule type="expression" dxfId="27" priority="1847">
      <formula>AND(INDEX($C:$C,ROW())="Marquage &amp; Signalétique",INDEX($F:$F,ROW())&gt;0,INDEX($G:$G,ROW())&gt;0,$BM$7&gt;=INDEX($F:$F,ROW()),$BM$7&lt;=(INDEX($F:$F,ROW())+ROUND((INDEX($G:$G,ROW())-INDEX($F:$F,ROW())+1)*INDEX($H:$H,ROW()),0)-1))</formula>
    </cfRule>
    <cfRule type="expression" dxfId="28" priority="1848">
      <formula>AND(INDEX($C:$C,ROW())="Espaces verts / Finitions",INDEX($F:$F,ROW())&gt;0,INDEX($G:$G,ROW())&gt;0,$BM$7&gt;=INDEX($F:$F,ROW()),$BM$7&lt;=INDEX($G:$G,ROW()))</formula>
    </cfRule>
    <cfRule type="expression" dxfId="29" priority="1849">
      <formula>AND(INDEX($C:$C,ROW())="Espaces verts / Finitions",INDEX($F:$F,ROW())&gt;0,INDEX($G:$G,ROW())&gt;0,$BM$7&gt;=INDEX($F:$F,ROW()),$BM$7&lt;=(INDEX($F:$F,ROW())+ROUND((INDEX($G:$G,ROW())-INDEX($F:$F,ROW())+1)*INDEX($H:$H,ROW()),0)-1))</formula>
    </cfRule>
    <cfRule type="expression" dxfId="30" priority="1850">
      <formula>AND(INDEX($C:$C,ROW())="Réception &amp; Réserves",INDEX($F:$F,ROW())&gt;0,INDEX($G:$G,ROW())&gt;0,$BM$7&gt;=INDEX($F:$F,ROW()),$BM$7&lt;=INDEX($G:$G,ROW()))</formula>
    </cfRule>
    <cfRule type="expression" dxfId="31" priority="1851">
      <formula>AND(INDEX($C:$C,ROW())="Réception &amp; Réserves",INDEX($F:$F,ROW())&gt;0,INDEX($G:$G,ROW())&gt;0,$BM$7&gt;=INDEX($F:$F,ROW()),$BM$7&lt;=(INDEX($F:$F,ROW())+ROUND((INDEX($G:$G,ROW())-INDEX($F:$F,ROW())+1)*INDEX($H:$H,ROW()),0)-1))</formula>
    </cfRule>
    <cfRule type="expression" dxfId="0" priority="1852">
      <formula>AND(INDEX($C:$C,ROW())="Réouverture circulation",INDEX($F:$F,ROW())&gt;0,INDEX($G:$G,ROW())&gt;0,$BM$7&gt;=INDEX($F:$F,ROW()),$BM$7&lt;=INDEX($G:$G,ROW()))</formula>
    </cfRule>
    <cfRule type="expression" dxfId="32" priority="1853">
      <formula>AND(INDEX($C:$C,ROW())="Réouverture circulation",INDEX($F:$F,ROW())&gt;0,INDEX($G:$G,ROW())&gt;0,$BM$7&gt;=INDEX($F:$F,ROW()),$BM$7&lt;=(INDEX($F:$F,ROW())+ROUND((INDEX($G:$G,ROW())-INDEX($F:$F,ROW())+1)*INDEX($H:$H,ROW()),0)-1))</formula>
    </cfRule>
  </conditionalFormatting>
  <conditionalFormatting sqref="BN7:BN69">
    <cfRule type="expression" dxfId="0" priority="56">
      <formula>($BN$7=TODAY())</formula>
    </cfRule>
  </conditionalFormatting>
  <conditionalFormatting sqref="BN9:BN69">
    <cfRule type="expression" dxfId="2" priority="1854">
      <formula>AND(INDEX($C:$C,ROW())="Études &amp; DICT",INDEX($F:$F,ROW())&gt;0,INDEX($G:$G,ROW())&gt;0,$BN$7&gt;=INDEX($F:$F,ROW()),$BN$7&lt;=INDEX($G:$G,ROW()))</formula>
    </cfRule>
    <cfRule type="expression" dxfId="3" priority="1855">
      <formula>AND(INDEX($C:$C,ROW())="Études &amp; DICT",INDEX($F:$F,ROW())&gt;0,INDEX($G:$G,ROW())&gt;0,$BN$7&gt;=INDEX($F:$F,ROW()),$BN$7&lt;=(INDEX($F:$F,ROW())+ROUND((INDEX($G:$G,ROW())-INDEX($F:$F,ROW())+1)*INDEX($H:$H,ROW()),0)-1))</formula>
    </cfRule>
    <cfRule type="expression" dxfId="4" priority="1856">
      <formula>AND(INDEX($C:$C,ROW())="Piquetage &amp; Implantation",INDEX($F:$F,ROW())&gt;0,INDEX($G:$G,ROW())&gt;0,$BN$7&gt;=INDEX($F:$F,ROW()),$BN$7&lt;=INDEX($G:$G,ROW()))</formula>
    </cfRule>
    <cfRule type="expression" dxfId="5" priority="1857">
      <formula>AND(INDEX($C:$C,ROW())="Piquetage &amp; Implantation",INDEX($F:$F,ROW())&gt;0,INDEX($G:$G,ROW())&gt;0,$BN$7&gt;=INDEX($F:$F,ROW()),$BN$7&lt;=(INDEX($F:$F,ROW())+ROUND((INDEX($G:$G,ROW())-INDEX($F:$F,ROW())+1)*INDEX($H:$H,ROW()),0)-1))</formula>
    </cfRule>
    <cfRule type="expression" dxfId="6" priority="1858">
      <formula>AND(INDEX($C:$C,ROW())="Préparation &amp; Signalisation",INDEX($F:$F,ROW())&gt;0,INDEX($G:$G,ROW())&gt;0,$BN$7&gt;=INDEX($F:$F,ROW()),$BN$7&lt;=INDEX($G:$G,ROW()))</formula>
    </cfRule>
    <cfRule type="expression" dxfId="7" priority="1859">
      <formula>AND(INDEX($C:$C,ROW())="Préparation &amp; Signalisation",INDEX($F:$F,ROW())&gt;0,INDEX($G:$G,ROW())&gt;0,$BN$7&gt;=INDEX($F:$F,ROW()),$BN$7&lt;=(INDEX($F:$F,ROW())+ROUND((INDEX($G:$G,ROW())-INDEX($F:$F,ROW())+1)*INDEX($H:$H,ROW()),0)-1))</formula>
    </cfRule>
    <cfRule type="expression" dxfId="8" priority="1860">
      <formula>AND(INDEX($C:$C,ROW())="Terrassement",INDEX($F:$F,ROW())&gt;0,INDEX($G:$G,ROW())&gt;0,$BN$7&gt;=INDEX($F:$F,ROW()),$BN$7&lt;=INDEX($G:$G,ROW()))</formula>
    </cfRule>
    <cfRule type="expression" dxfId="9" priority="1861">
      <formula>AND(INDEX($C:$C,ROW())="Terrassement",INDEX($F:$F,ROW())&gt;0,INDEX($G:$G,ROW())&gt;0,$BN$7&gt;=INDEX($F:$F,ROW()),$BN$7&lt;=(INDEX($F:$F,ROW())+ROUND((INDEX($G:$G,ROW())-INDEX($F:$F,ROW())+1)*INDEX($H:$H,ROW()),0)-1))</formula>
    </cfRule>
    <cfRule type="expression" dxfId="10" priority="1862">
      <formula>AND(INDEX($C:$C,ROW())="Réseaux (EU/EP/ER/GAZ)",INDEX($F:$F,ROW())&gt;0,INDEX($G:$G,ROW())&gt;0,$BN$7&gt;=INDEX($F:$F,ROW()),$BN$7&lt;=INDEX($G:$G,ROW()))</formula>
    </cfRule>
    <cfRule type="expression" dxfId="11" priority="1863">
      <formula>AND(INDEX($C:$C,ROW())="Réseaux (EU/EP/ER/GAZ)",INDEX($F:$F,ROW())&gt;0,INDEX($G:$G,ROW())&gt;0,$BN$7&gt;=INDEX($F:$F,ROW()),$BN$7&lt;=(INDEX($F:$F,ROW())+ROUND((INDEX($G:$G,ROW())-INDEX($F:$F,ROW())+1)*INDEX($H:$H,ROW()),0)-1))</formula>
    </cfRule>
    <cfRule type="expression" dxfId="12" priority="1864">
      <formula>AND(INDEX($C:$C,ROW())="Regard &amp; Branchement",INDEX($F:$F,ROW())&gt;0,INDEX($G:$G,ROW())&gt;0,$BN$7&gt;=INDEX($F:$F,ROW()),$BN$7&lt;=INDEX($G:$G,ROW()))</formula>
    </cfRule>
    <cfRule type="expression" dxfId="13" priority="1865">
      <formula>AND(INDEX($C:$C,ROW())="Regard &amp; Branchement",INDEX($F:$F,ROW())&gt;0,INDEX($G:$G,ROW())&gt;0,$BN$7&gt;=INDEX($F:$F,ROW()),$BN$7&lt;=(INDEX($F:$F,ROW())+ROUND((INDEX($G:$G,ROW())-INDEX($F:$F,ROW())+1)*INDEX($H:$H,ROW()),0)-1))</formula>
    </cfRule>
    <cfRule type="expression" dxfId="14" priority="1866">
      <formula>AND(INDEX($C:$C,ROW())="Structure (couche de forme)",INDEX($F:$F,ROW())&gt;0,INDEX($G:$G,ROW())&gt;0,$BN$7&gt;=INDEX($F:$F,ROW()),$BN$7&lt;=INDEX($G:$G,ROW()))</formula>
    </cfRule>
    <cfRule type="expression" dxfId="15" priority="1867">
      <formula>AND(INDEX($C:$C,ROW())="Structure (couche de forme)",INDEX($F:$F,ROW())&gt;0,INDEX($G:$G,ROW())&gt;0,$BN$7&gt;=INDEX($F:$F,ROW()),$BN$7&lt;=(INDEX($F:$F,ROW())+ROUND((INDEX($G:$G,ROW())-INDEX($F:$F,ROW())+1)*INDEX($H:$H,ROW()),0)-1))</formula>
    </cfRule>
    <cfRule type="expression" dxfId="16" priority="1868">
      <formula>AND(INDEX($C:$C,ROW())="Fondation/Grave",INDEX($F:$F,ROW())&gt;0,INDEX($G:$G,ROW())&gt;0,$BN$7&gt;=INDEX($F:$F,ROW()),$BN$7&lt;=INDEX($G:$G,ROW()))</formula>
    </cfRule>
    <cfRule type="expression" dxfId="17" priority="1869">
      <formula>AND(INDEX($C:$C,ROW())="Fondation/Grave",INDEX($F:$F,ROW())&gt;0,INDEX($G:$G,ROW())&gt;0,$BN$7&gt;=INDEX($F:$F,ROW()),$BN$7&lt;=(INDEX($F:$F,ROW())+ROUND((INDEX($G:$G,ROW())-INDEX($F:$F,ROW())+1)*INDEX($H:$H,ROW()),0)-1))</formula>
    </cfRule>
    <cfRule type="expression" dxfId="18" priority="1870">
      <formula>AND(INDEX($C:$C,ROW())="Enrobés / Béton",INDEX($F:$F,ROW())&gt;0,INDEX($G:$G,ROW())&gt;0,$BN$7&gt;=INDEX($F:$F,ROW()),$BN$7&lt;=INDEX($G:$G,ROW()))</formula>
    </cfRule>
    <cfRule type="expression" dxfId="19" priority="1871">
      <formula>AND(INDEX($C:$C,ROW())="Enrobés / Béton",INDEX($F:$F,ROW())&gt;0,INDEX($G:$G,ROW())&gt;0,$BN$7&gt;=INDEX($F:$F,ROW()),$BN$7&lt;=(INDEX($F:$F,ROW())+ROUND((INDEX($G:$G,ROW())-INDEX($F:$F,ROW())+1)*INDEX($H:$H,ROW()),0)-1))</formula>
    </cfRule>
    <cfRule type="expression" dxfId="20" priority="1872">
      <formula>AND(INDEX($C:$C,ROW())="Bordures &amp; Trottoirs",INDEX($F:$F,ROW())&gt;0,INDEX($G:$G,ROW())&gt;0,$BN$7&gt;=INDEX($F:$F,ROW()),$BN$7&lt;=INDEX($G:$G,ROW()))</formula>
    </cfRule>
    <cfRule type="expression" dxfId="21" priority="1873">
      <formula>AND(INDEX($C:$C,ROW())="Bordures &amp; Trottoirs",INDEX($F:$F,ROW())&gt;0,INDEX($G:$G,ROW())&gt;0,$BN$7&gt;=INDEX($F:$F,ROW()),$BN$7&lt;=(INDEX($F:$F,ROW())+ROUND((INDEX($G:$G,ROW())-INDEX($F:$F,ROW())+1)*INDEX($H:$H,ROW()),0)-1))</formula>
    </cfRule>
    <cfRule type="expression" dxfId="22" priority="1874">
      <formula>AND(INDEX($C:$C,ROW())="Caniveaux &amp; Avaloirs",INDEX($F:$F,ROW())&gt;0,INDEX($G:$G,ROW())&gt;0,$BN$7&gt;=INDEX($F:$F,ROW()),$BN$7&lt;=INDEX($G:$G,ROW()))</formula>
    </cfRule>
    <cfRule type="expression" dxfId="23" priority="1875">
      <formula>AND(INDEX($C:$C,ROW())="Caniveaux &amp; Avaloirs",INDEX($F:$F,ROW())&gt;0,INDEX($G:$G,ROW())&gt;0,$BN$7&gt;=INDEX($F:$F,ROW()),$BN$7&lt;=(INDEX($F:$F,ROW())+ROUND((INDEX($G:$G,ROW())-INDEX($F:$F,ROW())+1)*INDEX($H:$H,ROW()),0)-1))</formula>
    </cfRule>
    <cfRule type="expression" dxfId="24" priority="1876">
      <formula>AND(INDEX($C:$C,ROW())="Éclairage / Candélabres",INDEX($F:$F,ROW())&gt;0,INDEX($G:$G,ROW())&gt;0,$BN$7&gt;=INDEX($F:$F,ROW()),$BN$7&lt;=INDEX($G:$G,ROW()))</formula>
    </cfRule>
    <cfRule type="expression" dxfId="25" priority="1877">
      <formula>AND(INDEX($C:$C,ROW())="Éclairage / Candélabres",INDEX($F:$F,ROW())&gt;0,INDEX($G:$G,ROW())&gt;0,$BN$7&gt;=INDEX($F:$F,ROW()),$BN$7&lt;=(INDEX($F:$F,ROW())+ROUND((INDEX($G:$G,ROW())-INDEX($F:$F,ROW())+1)*INDEX($H:$H,ROW()),0)-1))</formula>
    </cfRule>
    <cfRule type="expression" dxfId="26" priority="1878">
      <formula>AND(INDEX($C:$C,ROW())="Marquage &amp; Signalétique",INDEX($F:$F,ROW())&gt;0,INDEX($G:$G,ROW())&gt;0,$BN$7&gt;=INDEX($F:$F,ROW()),$BN$7&lt;=INDEX($G:$G,ROW()))</formula>
    </cfRule>
    <cfRule type="expression" dxfId="27" priority="1879">
      <formula>AND(INDEX($C:$C,ROW())="Marquage &amp; Signalétique",INDEX($F:$F,ROW())&gt;0,INDEX($G:$G,ROW())&gt;0,$BN$7&gt;=INDEX($F:$F,ROW()),$BN$7&lt;=(INDEX($F:$F,ROW())+ROUND((INDEX($G:$G,ROW())-INDEX($F:$F,ROW())+1)*INDEX($H:$H,ROW()),0)-1))</formula>
    </cfRule>
    <cfRule type="expression" dxfId="28" priority="1880">
      <formula>AND(INDEX($C:$C,ROW())="Espaces verts / Finitions",INDEX($F:$F,ROW())&gt;0,INDEX($G:$G,ROW())&gt;0,$BN$7&gt;=INDEX($F:$F,ROW()),$BN$7&lt;=INDEX($G:$G,ROW()))</formula>
    </cfRule>
    <cfRule type="expression" dxfId="29" priority="1881">
      <formula>AND(INDEX($C:$C,ROW())="Espaces verts / Finitions",INDEX($F:$F,ROW())&gt;0,INDEX($G:$G,ROW())&gt;0,$BN$7&gt;=INDEX($F:$F,ROW()),$BN$7&lt;=(INDEX($F:$F,ROW())+ROUND((INDEX($G:$G,ROW())-INDEX($F:$F,ROW())+1)*INDEX($H:$H,ROW()),0)-1))</formula>
    </cfRule>
    <cfRule type="expression" dxfId="30" priority="1882">
      <formula>AND(INDEX($C:$C,ROW())="Réception &amp; Réserves",INDEX($F:$F,ROW())&gt;0,INDEX($G:$G,ROW())&gt;0,$BN$7&gt;=INDEX($F:$F,ROW()),$BN$7&lt;=INDEX($G:$G,ROW()))</formula>
    </cfRule>
    <cfRule type="expression" dxfId="31" priority="1883">
      <formula>AND(INDEX($C:$C,ROW())="Réception &amp; Réserves",INDEX($F:$F,ROW())&gt;0,INDEX($G:$G,ROW())&gt;0,$BN$7&gt;=INDEX($F:$F,ROW()),$BN$7&lt;=(INDEX($F:$F,ROW())+ROUND((INDEX($G:$G,ROW())-INDEX($F:$F,ROW())+1)*INDEX($H:$H,ROW()),0)-1))</formula>
    </cfRule>
    <cfRule type="expression" dxfId="0" priority="1884">
      <formula>AND(INDEX($C:$C,ROW())="Réouverture circulation",INDEX($F:$F,ROW())&gt;0,INDEX($G:$G,ROW())&gt;0,$BN$7&gt;=INDEX($F:$F,ROW()),$BN$7&lt;=INDEX($G:$G,ROW()))</formula>
    </cfRule>
    <cfRule type="expression" dxfId="32" priority="1885">
      <formula>AND(INDEX($C:$C,ROW())="Réouverture circulation",INDEX($F:$F,ROW())&gt;0,INDEX($G:$G,ROW())&gt;0,$BN$7&gt;=INDEX($F:$F,ROW()),$BN$7&lt;=(INDEX($F:$F,ROW())+ROUND((INDEX($G:$G,ROW())-INDEX($F:$F,ROW())+1)*INDEX($H:$H,ROW()),0)-1))</formula>
    </cfRule>
  </conditionalFormatting>
  <conditionalFormatting sqref="BO7:BO69">
    <cfRule type="expression" dxfId="0" priority="57">
      <formula>($BO$7=TODAY())</formula>
    </cfRule>
  </conditionalFormatting>
  <conditionalFormatting sqref="BO9:BO69">
    <cfRule type="expression" dxfId="2" priority="1886">
      <formula>AND(INDEX($C:$C,ROW())="Études &amp; DICT",INDEX($F:$F,ROW())&gt;0,INDEX($G:$G,ROW())&gt;0,$BO$7&gt;=INDEX($F:$F,ROW()),$BO$7&lt;=INDEX($G:$G,ROW()))</formula>
    </cfRule>
    <cfRule type="expression" dxfId="3" priority="1887">
      <formula>AND(INDEX($C:$C,ROW())="Études &amp; DICT",INDEX($F:$F,ROW())&gt;0,INDEX($G:$G,ROW())&gt;0,$BO$7&gt;=INDEX($F:$F,ROW()),$BO$7&lt;=(INDEX($F:$F,ROW())+ROUND((INDEX($G:$G,ROW())-INDEX($F:$F,ROW())+1)*INDEX($H:$H,ROW()),0)-1))</formula>
    </cfRule>
    <cfRule type="expression" dxfId="4" priority="1888">
      <formula>AND(INDEX($C:$C,ROW())="Piquetage &amp; Implantation",INDEX($F:$F,ROW())&gt;0,INDEX($G:$G,ROW())&gt;0,$BO$7&gt;=INDEX($F:$F,ROW()),$BO$7&lt;=INDEX($G:$G,ROW()))</formula>
    </cfRule>
    <cfRule type="expression" dxfId="5" priority="1889">
      <formula>AND(INDEX($C:$C,ROW())="Piquetage &amp; Implantation",INDEX($F:$F,ROW())&gt;0,INDEX($G:$G,ROW())&gt;0,$BO$7&gt;=INDEX($F:$F,ROW()),$BO$7&lt;=(INDEX($F:$F,ROW())+ROUND((INDEX($G:$G,ROW())-INDEX($F:$F,ROW())+1)*INDEX($H:$H,ROW()),0)-1))</formula>
    </cfRule>
    <cfRule type="expression" dxfId="6" priority="1890">
      <formula>AND(INDEX($C:$C,ROW())="Préparation &amp; Signalisation",INDEX($F:$F,ROW())&gt;0,INDEX($G:$G,ROW())&gt;0,$BO$7&gt;=INDEX($F:$F,ROW()),$BO$7&lt;=INDEX($G:$G,ROW()))</formula>
    </cfRule>
    <cfRule type="expression" dxfId="7" priority="1891">
      <formula>AND(INDEX($C:$C,ROW())="Préparation &amp; Signalisation",INDEX($F:$F,ROW())&gt;0,INDEX($G:$G,ROW())&gt;0,$BO$7&gt;=INDEX($F:$F,ROW()),$BO$7&lt;=(INDEX($F:$F,ROW())+ROUND((INDEX($G:$G,ROW())-INDEX($F:$F,ROW())+1)*INDEX($H:$H,ROW()),0)-1))</formula>
    </cfRule>
    <cfRule type="expression" dxfId="8" priority="1892">
      <formula>AND(INDEX($C:$C,ROW())="Terrassement",INDEX($F:$F,ROW())&gt;0,INDEX($G:$G,ROW())&gt;0,$BO$7&gt;=INDEX($F:$F,ROW()),$BO$7&lt;=INDEX($G:$G,ROW()))</formula>
    </cfRule>
    <cfRule type="expression" dxfId="9" priority="1893">
      <formula>AND(INDEX($C:$C,ROW())="Terrassement",INDEX($F:$F,ROW())&gt;0,INDEX($G:$G,ROW())&gt;0,$BO$7&gt;=INDEX($F:$F,ROW()),$BO$7&lt;=(INDEX($F:$F,ROW())+ROUND((INDEX($G:$G,ROW())-INDEX($F:$F,ROW())+1)*INDEX($H:$H,ROW()),0)-1))</formula>
    </cfRule>
    <cfRule type="expression" dxfId="10" priority="1894">
      <formula>AND(INDEX($C:$C,ROW())="Réseaux (EU/EP/ER/GAZ)",INDEX($F:$F,ROW())&gt;0,INDEX($G:$G,ROW())&gt;0,$BO$7&gt;=INDEX($F:$F,ROW()),$BO$7&lt;=INDEX($G:$G,ROW()))</formula>
    </cfRule>
    <cfRule type="expression" dxfId="11" priority="1895">
      <formula>AND(INDEX($C:$C,ROW())="Réseaux (EU/EP/ER/GAZ)",INDEX($F:$F,ROW())&gt;0,INDEX($G:$G,ROW())&gt;0,$BO$7&gt;=INDEX($F:$F,ROW()),$BO$7&lt;=(INDEX($F:$F,ROW())+ROUND((INDEX($G:$G,ROW())-INDEX($F:$F,ROW())+1)*INDEX($H:$H,ROW()),0)-1))</formula>
    </cfRule>
    <cfRule type="expression" dxfId="12" priority="1896">
      <formula>AND(INDEX($C:$C,ROW())="Regard &amp; Branchement",INDEX($F:$F,ROW())&gt;0,INDEX($G:$G,ROW())&gt;0,$BO$7&gt;=INDEX($F:$F,ROW()),$BO$7&lt;=INDEX($G:$G,ROW()))</formula>
    </cfRule>
    <cfRule type="expression" dxfId="13" priority="1897">
      <formula>AND(INDEX($C:$C,ROW())="Regard &amp; Branchement",INDEX($F:$F,ROW())&gt;0,INDEX($G:$G,ROW())&gt;0,$BO$7&gt;=INDEX($F:$F,ROW()),$BO$7&lt;=(INDEX($F:$F,ROW())+ROUND((INDEX($G:$G,ROW())-INDEX($F:$F,ROW())+1)*INDEX($H:$H,ROW()),0)-1))</formula>
    </cfRule>
    <cfRule type="expression" dxfId="14" priority="1898">
      <formula>AND(INDEX($C:$C,ROW())="Structure (couche de forme)",INDEX($F:$F,ROW())&gt;0,INDEX($G:$G,ROW())&gt;0,$BO$7&gt;=INDEX($F:$F,ROW()),$BO$7&lt;=INDEX($G:$G,ROW()))</formula>
    </cfRule>
    <cfRule type="expression" dxfId="15" priority="1899">
      <formula>AND(INDEX($C:$C,ROW())="Structure (couche de forme)",INDEX($F:$F,ROW())&gt;0,INDEX($G:$G,ROW())&gt;0,$BO$7&gt;=INDEX($F:$F,ROW()),$BO$7&lt;=(INDEX($F:$F,ROW())+ROUND((INDEX($G:$G,ROW())-INDEX($F:$F,ROW())+1)*INDEX($H:$H,ROW()),0)-1))</formula>
    </cfRule>
    <cfRule type="expression" dxfId="16" priority="1900">
      <formula>AND(INDEX($C:$C,ROW())="Fondation/Grave",INDEX($F:$F,ROW())&gt;0,INDEX($G:$G,ROW())&gt;0,$BO$7&gt;=INDEX($F:$F,ROW()),$BO$7&lt;=INDEX($G:$G,ROW()))</formula>
    </cfRule>
    <cfRule type="expression" dxfId="17" priority="1901">
      <formula>AND(INDEX($C:$C,ROW())="Fondation/Grave",INDEX($F:$F,ROW())&gt;0,INDEX($G:$G,ROW())&gt;0,$BO$7&gt;=INDEX($F:$F,ROW()),$BO$7&lt;=(INDEX($F:$F,ROW())+ROUND((INDEX($G:$G,ROW())-INDEX($F:$F,ROW())+1)*INDEX($H:$H,ROW()),0)-1))</formula>
    </cfRule>
    <cfRule type="expression" dxfId="18" priority="1902">
      <formula>AND(INDEX($C:$C,ROW())="Enrobés / Béton",INDEX($F:$F,ROW())&gt;0,INDEX($G:$G,ROW())&gt;0,$BO$7&gt;=INDEX($F:$F,ROW()),$BO$7&lt;=INDEX($G:$G,ROW()))</formula>
    </cfRule>
    <cfRule type="expression" dxfId="19" priority="1903">
      <formula>AND(INDEX($C:$C,ROW())="Enrobés / Béton",INDEX($F:$F,ROW())&gt;0,INDEX($G:$G,ROW())&gt;0,$BO$7&gt;=INDEX($F:$F,ROW()),$BO$7&lt;=(INDEX($F:$F,ROW())+ROUND((INDEX($G:$G,ROW())-INDEX($F:$F,ROW())+1)*INDEX($H:$H,ROW()),0)-1))</formula>
    </cfRule>
    <cfRule type="expression" dxfId="20" priority="1904">
      <formula>AND(INDEX($C:$C,ROW())="Bordures &amp; Trottoirs",INDEX($F:$F,ROW())&gt;0,INDEX($G:$G,ROW())&gt;0,$BO$7&gt;=INDEX($F:$F,ROW()),$BO$7&lt;=INDEX($G:$G,ROW()))</formula>
    </cfRule>
    <cfRule type="expression" dxfId="21" priority="1905">
      <formula>AND(INDEX($C:$C,ROW())="Bordures &amp; Trottoirs",INDEX($F:$F,ROW())&gt;0,INDEX($G:$G,ROW())&gt;0,$BO$7&gt;=INDEX($F:$F,ROW()),$BO$7&lt;=(INDEX($F:$F,ROW())+ROUND((INDEX($G:$G,ROW())-INDEX($F:$F,ROW())+1)*INDEX($H:$H,ROW()),0)-1))</formula>
    </cfRule>
    <cfRule type="expression" dxfId="22" priority="1906">
      <formula>AND(INDEX($C:$C,ROW())="Caniveaux &amp; Avaloirs",INDEX($F:$F,ROW())&gt;0,INDEX($G:$G,ROW())&gt;0,$BO$7&gt;=INDEX($F:$F,ROW()),$BO$7&lt;=INDEX($G:$G,ROW()))</formula>
    </cfRule>
    <cfRule type="expression" dxfId="23" priority="1907">
      <formula>AND(INDEX($C:$C,ROW())="Caniveaux &amp; Avaloirs",INDEX($F:$F,ROW())&gt;0,INDEX($G:$G,ROW())&gt;0,$BO$7&gt;=INDEX($F:$F,ROW()),$BO$7&lt;=(INDEX($F:$F,ROW())+ROUND((INDEX($G:$G,ROW())-INDEX($F:$F,ROW())+1)*INDEX($H:$H,ROW()),0)-1))</formula>
    </cfRule>
    <cfRule type="expression" dxfId="24" priority="1908">
      <formula>AND(INDEX($C:$C,ROW())="Éclairage / Candélabres",INDEX($F:$F,ROW())&gt;0,INDEX($G:$G,ROW())&gt;0,$BO$7&gt;=INDEX($F:$F,ROW()),$BO$7&lt;=INDEX($G:$G,ROW()))</formula>
    </cfRule>
    <cfRule type="expression" dxfId="25" priority="1909">
      <formula>AND(INDEX($C:$C,ROW())="Éclairage / Candélabres",INDEX($F:$F,ROW())&gt;0,INDEX($G:$G,ROW())&gt;0,$BO$7&gt;=INDEX($F:$F,ROW()),$BO$7&lt;=(INDEX($F:$F,ROW())+ROUND((INDEX($G:$G,ROW())-INDEX($F:$F,ROW())+1)*INDEX($H:$H,ROW()),0)-1))</formula>
    </cfRule>
    <cfRule type="expression" dxfId="26" priority="1910">
      <formula>AND(INDEX($C:$C,ROW())="Marquage &amp; Signalétique",INDEX($F:$F,ROW())&gt;0,INDEX($G:$G,ROW())&gt;0,$BO$7&gt;=INDEX($F:$F,ROW()),$BO$7&lt;=INDEX($G:$G,ROW()))</formula>
    </cfRule>
    <cfRule type="expression" dxfId="27" priority="1911">
      <formula>AND(INDEX($C:$C,ROW())="Marquage &amp; Signalétique",INDEX($F:$F,ROW())&gt;0,INDEX($G:$G,ROW())&gt;0,$BO$7&gt;=INDEX($F:$F,ROW()),$BO$7&lt;=(INDEX($F:$F,ROW())+ROUND((INDEX($G:$G,ROW())-INDEX($F:$F,ROW())+1)*INDEX($H:$H,ROW()),0)-1))</formula>
    </cfRule>
    <cfRule type="expression" dxfId="28" priority="1912">
      <formula>AND(INDEX($C:$C,ROW())="Espaces verts / Finitions",INDEX($F:$F,ROW())&gt;0,INDEX($G:$G,ROW())&gt;0,$BO$7&gt;=INDEX($F:$F,ROW()),$BO$7&lt;=INDEX($G:$G,ROW()))</formula>
    </cfRule>
    <cfRule type="expression" dxfId="29" priority="1913">
      <formula>AND(INDEX($C:$C,ROW())="Espaces verts / Finitions",INDEX($F:$F,ROW())&gt;0,INDEX($G:$G,ROW())&gt;0,$BO$7&gt;=INDEX($F:$F,ROW()),$BO$7&lt;=(INDEX($F:$F,ROW())+ROUND((INDEX($G:$G,ROW())-INDEX($F:$F,ROW())+1)*INDEX($H:$H,ROW()),0)-1))</formula>
    </cfRule>
    <cfRule type="expression" dxfId="30" priority="1914">
      <formula>AND(INDEX($C:$C,ROW())="Réception &amp; Réserves",INDEX($F:$F,ROW())&gt;0,INDEX($G:$G,ROW())&gt;0,$BO$7&gt;=INDEX($F:$F,ROW()),$BO$7&lt;=INDEX($G:$G,ROW()))</formula>
    </cfRule>
    <cfRule type="expression" dxfId="31" priority="1915">
      <formula>AND(INDEX($C:$C,ROW())="Réception &amp; Réserves",INDEX($F:$F,ROW())&gt;0,INDEX($G:$G,ROW())&gt;0,$BO$7&gt;=INDEX($F:$F,ROW()),$BO$7&lt;=(INDEX($F:$F,ROW())+ROUND((INDEX($G:$G,ROW())-INDEX($F:$F,ROW())+1)*INDEX($H:$H,ROW()),0)-1))</formula>
    </cfRule>
    <cfRule type="expression" dxfId="0" priority="1916">
      <formula>AND(INDEX($C:$C,ROW())="Réouverture circulation",INDEX($F:$F,ROW())&gt;0,INDEX($G:$G,ROW())&gt;0,$BO$7&gt;=INDEX($F:$F,ROW()),$BO$7&lt;=INDEX($G:$G,ROW()))</formula>
    </cfRule>
    <cfRule type="expression" dxfId="32" priority="1917">
      <formula>AND(INDEX($C:$C,ROW())="Réouverture circulation",INDEX($F:$F,ROW())&gt;0,INDEX($G:$G,ROW())&gt;0,$BO$7&gt;=INDEX($F:$F,ROW()),$BO$7&lt;=(INDEX($F:$F,ROW())+ROUND((INDEX($G:$G,ROW())-INDEX($F:$F,ROW())+1)*INDEX($H:$H,ROW()),0)-1))</formula>
    </cfRule>
  </conditionalFormatting>
  <conditionalFormatting sqref="BP7:BP69">
    <cfRule type="expression" dxfId="0" priority="58">
      <formula>($BP$7=TODAY())</formula>
    </cfRule>
  </conditionalFormatting>
  <conditionalFormatting sqref="BP9:BP69">
    <cfRule type="expression" dxfId="2" priority="1918">
      <formula>AND(INDEX($C:$C,ROW())="Études &amp; DICT",INDEX($F:$F,ROW())&gt;0,INDEX($G:$G,ROW())&gt;0,$BP$7&gt;=INDEX($F:$F,ROW()),$BP$7&lt;=INDEX($G:$G,ROW()))</formula>
    </cfRule>
    <cfRule type="expression" dxfId="3" priority="1919">
      <formula>AND(INDEX($C:$C,ROW())="Études &amp; DICT",INDEX($F:$F,ROW())&gt;0,INDEX($G:$G,ROW())&gt;0,$BP$7&gt;=INDEX($F:$F,ROW()),$BP$7&lt;=(INDEX($F:$F,ROW())+ROUND((INDEX($G:$G,ROW())-INDEX($F:$F,ROW())+1)*INDEX($H:$H,ROW()),0)-1))</formula>
    </cfRule>
    <cfRule type="expression" dxfId="4" priority="1920">
      <formula>AND(INDEX($C:$C,ROW())="Piquetage &amp; Implantation",INDEX($F:$F,ROW())&gt;0,INDEX($G:$G,ROW())&gt;0,$BP$7&gt;=INDEX($F:$F,ROW()),$BP$7&lt;=INDEX($G:$G,ROW()))</formula>
    </cfRule>
    <cfRule type="expression" dxfId="5" priority="1921">
      <formula>AND(INDEX($C:$C,ROW())="Piquetage &amp; Implantation",INDEX($F:$F,ROW())&gt;0,INDEX($G:$G,ROW())&gt;0,$BP$7&gt;=INDEX($F:$F,ROW()),$BP$7&lt;=(INDEX($F:$F,ROW())+ROUND((INDEX($G:$G,ROW())-INDEX($F:$F,ROW())+1)*INDEX($H:$H,ROW()),0)-1))</formula>
    </cfRule>
    <cfRule type="expression" dxfId="6" priority="1922">
      <formula>AND(INDEX($C:$C,ROW())="Préparation &amp; Signalisation",INDEX($F:$F,ROW())&gt;0,INDEX($G:$G,ROW())&gt;0,$BP$7&gt;=INDEX($F:$F,ROW()),$BP$7&lt;=INDEX($G:$G,ROW()))</formula>
    </cfRule>
    <cfRule type="expression" dxfId="7" priority="1923">
      <formula>AND(INDEX($C:$C,ROW())="Préparation &amp; Signalisation",INDEX($F:$F,ROW())&gt;0,INDEX($G:$G,ROW())&gt;0,$BP$7&gt;=INDEX($F:$F,ROW()),$BP$7&lt;=(INDEX($F:$F,ROW())+ROUND((INDEX($G:$G,ROW())-INDEX($F:$F,ROW())+1)*INDEX($H:$H,ROW()),0)-1))</formula>
    </cfRule>
    <cfRule type="expression" dxfId="8" priority="1924">
      <formula>AND(INDEX($C:$C,ROW())="Terrassement",INDEX($F:$F,ROW())&gt;0,INDEX($G:$G,ROW())&gt;0,$BP$7&gt;=INDEX($F:$F,ROW()),$BP$7&lt;=INDEX($G:$G,ROW()))</formula>
    </cfRule>
    <cfRule type="expression" dxfId="9" priority="1925">
      <formula>AND(INDEX($C:$C,ROW())="Terrassement",INDEX($F:$F,ROW())&gt;0,INDEX($G:$G,ROW())&gt;0,$BP$7&gt;=INDEX($F:$F,ROW()),$BP$7&lt;=(INDEX($F:$F,ROW())+ROUND((INDEX($G:$G,ROW())-INDEX($F:$F,ROW())+1)*INDEX($H:$H,ROW()),0)-1))</formula>
    </cfRule>
    <cfRule type="expression" dxfId="10" priority="1926">
      <formula>AND(INDEX($C:$C,ROW())="Réseaux (EU/EP/ER/GAZ)",INDEX($F:$F,ROW())&gt;0,INDEX($G:$G,ROW())&gt;0,$BP$7&gt;=INDEX($F:$F,ROW()),$BP$7&lt;=INDEX($G:$G,ROW()))</formula>
    </cfRule>
    <cfRule type="expression" dxfId="11" priority="1927">
      <formula>AND(INDEX($C:$C,ROW())="Réseaux (EU/EP/ER/GAZ)",INDEX($F:$F,ROW())&gt;0,INDEX($G:$G,ROW())&gt;0,$BP$7&gt;=INDEX($F:$F,ROW()),$BP$7&lt;=(INDEX($F:$F,ROW())+ROUND((INDEX($G:$G,ROW())-INDEX($F:$F,ROW())+1)*INDEX($H:$H,ROW()),0)-1))</formula>
    </cfRule>
    <cfRule type="expression" dxfId="12" priority="1928">
      <formula>AND(INDEX($C:$C,ROW())="Regard &amp; Branchement",INDEX($F:$F,ROW())&gt;0,INDEX($G:$G,ROW())&gt;0,$BP$7&gt;=INDEX($F:$F,ROW()),$BP$7&lt;=INDEX($G:$G,ROW()))</formula>
    </cfRule>
    <cfRule type="expression" dxfId="13" priority="1929">
      <formula>AND(INDEX($C:$C,ROW())="Regard &amp; Branchement",INDEX($F:$F,ROW())&gt;0,INDEX($G:$G,ROW())&gt;0,$BP$7&gt;=INDEX($F:$F,ROW()),$BP$7&lt;=(INDEX($F:$F,ROW())+ROUND((INDEX($G:$G,ROW())-INDEX($F:$F,ROW())+1)*INDEX($H:$H,ROW()),0)-1))</formula>
    </cfRule>
    <cfRule type="expression" dxfId="14" priority="1930">
      <formula>AND(INDEX($C:$C,ROW())="Structure (couche de forme)",INDEX($F:$F,ROW())&gt;0,INDEX($G:$G,ROW())&gt;0,$BP$7&gt;=INDEX($F:$F,ROW()),$BP$7&lt;=INDEX($G:$G,ROW()))</formula>
    </cfRule>
    <cfRule type="expression" dxfId="15" priority="1931">
      <formula>AND(INDEX($C:$C,ROW())="Structure (couche de forme)",INDEX($F:$F,ROW())&gt;0,INDEX($G:$G,ROW())&gt;0,$BP$7&gt;=INDEX($F:$F,ROW()),$BP$7&lt;=(INDEX($F:$F,ROW())+ROUND((INDEX($G:$G,ROW())-INDEX($F:$F,ROW())+1)*INDEX($H:$H,ROW()),0)-1))</formula>
    </cfRule>
    <cfRule type="expression" dxfId="16" priority="1932">
      <formula>AND(INDEX($C:$C,ROW())="Fondation/Grave",INDEX($F:$F,ROW())&gt;0,INDEX($G:$G,ROW())&gt;0,$BP$7&gt;=INDEX($F:$F,ROW()),$BP$7&lt;=INDEX($G:$G,ROW()))</formula>
    </cfRule>
    <cfRule type="expression" dxfId="17" priority="1933">
      <formula>AND(INDEX($C:$C,ROW())="Fondation/Grave",INDEX($F:$F,ROW())&gt;0,INDEX($G:$G,ROW())&gt;0,$BP$7&gt;=INDEX($F:$F,ROW()),$BP$7&lt;=(INDEX($F:$F,ROW())+ROUND((INDEX($G:$G,ROW())-INDEX($F:$F,ROW())+1)*INDEX($H:$H,ROW()),0)-1))</formula>
    </cfRule>
    <cfRule type="expression" dxfId="18" priority="1934">
      <formula>AND(INDEX($C:$C,ROW())="Enrobés / Béton",INDEX($F:$F,ROW())&gt;0,INDEX($G:$G,ROW())&gt;0,$BP$7&gt;=INDEX($F:$F,ROW()),$BP$7&lt;=INDEX($G:$G,ROW()))</formula>
    </cfRule>
    <cfRule type="expression" dxfId="19" priority="1935">
      <formula>AND(INDEX($C:$C,ROW())="Enrobés / Béton",INDEX($F:$F,ROW())&gt;0,INDEX($G:$G,ROW())&gt;0,$BP$7&gt;=INDEX($F:$F,ROW()),$BP$7&lt;=(INDEX($F:$F,ROW())+ROUND((INDEX($G:$G,ROW())-INDEX($F:$F,ROW())+1)*INDEX($H:$H,ROW()),0)-1))</formula>
    </cfRule>
    <cfRule type="expression" dxfId="20" priority="1936">
      <formula>AND(INDEX($C:$C,ROW())="Bordures &amp; Trottoirs",INDEX($F:$F,ROW())&gt;0,INDEX($G:$G,ROW())&gt;0,$BP$7&gt;=INDEX($F:$F,ROW()),$BP$7&lt;=INDEX($G:$G,ROW()))</formula>
    </cfRule>
    <cfRule type="expression" dxfId="21" priority="1937">
      <formula>AND(INDEX($C:$C,ROW())="Bordures &amp; Trottoirs",INDEX($F:$F,ROW())&gt;0,INDEX($G:$G,ROW())&gt;0,$BP$7&gt;=INDEX($F:$F,ROW()),$BP$7&lt;=(INDEX($F:$F,ROW())+ROUND((INDEX($G:$G,ROW())-INDEX($F:$F,ROW())+1)*INDEX($H:$H,ROW()),0)-1))</formula>
    </cfRule>
    <cfRule type="expression" dxfId="22" priority="1938">
      <formula>AND(INDEX($C:$C,ROW())="Caniveaux &amp; Avaloirs",INDEX($F:$F,ROW())&gt;0,INDEX($G:$G,ROW())&gt;0,$BP$7&gt;=INDEX($F:$F,ROW()),$BP$7&lt;=INDEX($G:$G,ROW()))</formula>
    </cfRule>
    <cfRule type="expression" dxfId="23" priority="1939">
      <formula>AND(INDEX($C:$C,ROW())="Caniveaux &amp; Avaloirs",INDEX($F:$F,ROW())&gt;0,INDEX($G:$G,ROW())&gt;0,$BP$7&gt;=INDEX($F:$F,ROW()),$BP$7&lt;=(INDEX($F:$F,ROW())+ROUND((INDEX($G:$G,ROW())-INDEX($F:$F,ROW())+1)*INDEX($H:$H,ROW()),0)-1))</formula>
    </cfRule>
    <cfRule type="expression" dxfId="24" priority="1940">
      <formula>AND(INDEX($C:$C,ROW())="Éclairage / Candélabres",INDEX($F:$F,ROW())&gt;0,INDEX($G:$G,ROW())&gt;0,$BP$7&gt;=INDEX($F:$F,ROW()),$BP$7&lt;=INDEX($G:$G,ROW()))</formula>
    </cfRule>
    <cfRule type="expression" dxfId="25" priority="1941">
      <formula>AND(INDEX($C:$C,ROW())="Éclairage / Candélabres",INDEX($F:$F,ROW())&gt;0,INDEX($G:$G,ROW())&gt;0,$BP$7&gt;=INDEX($F:$F,ROW()),$BP$7&lt;=(INDEX($F:$F,ROW())+ROUND((INDEX($G:$G,ROW())-INDEX($F:$F,ROW())+1)*INDEX($H:$H,ROW()),0)-1))</formula>
    </cfRule>
    <cfRule type="expression" dxfId="26" priority="1942">
      <formula>AND(INDEX($C:$C,ROW())="Marquage &amp; Signalétique",INDEX($F:$F,ROW())&gt;0,INDEX($G:$G,ROW())&gt;0,$BP$7&gt;=INDEX($F:$F,ROW()),$BP$7&lt;=INDEX($G:$G,ROW()))</formula>
    </cfRule>
    <cfRule type="expression" dxfId="27" priority="1943">
      <formula>AND(INDEX($C:$C,ROW())="Marquage &amp; Signalétique",INDEX($F:$F,ROW())&gt;0,INDEX($G:$G,ROW())&gt;0,$BP$7&gt;=INDEX($F:$F,ROW()),$BP$7&lt;=(INDEX($F:$F,ROW())+ROUND((INDEX($G:$G,ROW())-INDEX($F:$F,ROW())+1)*INDEX($H:$H,ROW()),0)-1))</formula>
    </cfRule>
    <cfRule type="expression" dxfId="28" priority="1944">
      <formula>AND(INDEX($C:$C,ROW())="Espaces verts / Finitions",INDEX($F:$F,ROW())&gt;0,INDEX($G:$G,ROW())&gt;0,$BP$7&gt;=INDEX($F:$F,ROW()),$BP$7&lt;=INDEX($G:$G,ROW()))</formula>
    </cfRule>
    <cfRule type="expression" dxfId="29" priority="1945">
      <formula>AND(INDEX($C:$C,ROW())="Espaces verts / Finitions",INDEX($F:$F,ROW())&gt;0,INDEX($G:$G,ROW())&gt;0,$BP$7&gt;=INDEX($F:$F,ROW()),$BP$7&lt;=(INDEX($F:$F,ROW())+ROUND((INDEX($G:$G,ROW())-INDEX($F:$F,ROW())+1)*INDEX($H:$H,ROW()),0)-1))</formula>
    </cfRule>
    <cfRule type="expression" dxfId="30" priority="1946">
      <formula>AND(INDEX($C:$C,ROW())="Réception &amp; Réserves",INDEX($F:$F,ROW())&gt;0,INDEX($G:$G,ROW())&gt;0,$BP$7&gt;=INDEX($F:$F,ROW()),$BP$7&lt;=INDEX($G:$G,ROW()))</formula>
    </cfRule>
    <cfRule type="expression" dxfId="31" priority="1947">
      <formula>AND(INDEX($C:$C,ROW())="Réception &amp; Réserves",INDEX($F:$F,ROW())&gt;0,INDEX($G:$G,ROW())&gt;0,$BP$7&gt;=INDEX($F:$F,ROW()),$BP$7&lt;=(INDEX($F:$F,ROW())+ROUND((INDEX($G:$G,ROW())-INDEX($F:$F,ROW())+1)*INDEX($H:$H,ROW()),0)-1))</formula>
    </cfRule>
    <cfRule type="expression" dxfId="0" priority="1948">
      <formula>AND(INDEX($C:$C,ROW())="Réouverture circulation",INDEX($F:$F,ROW())&gt;0,INDEX($G:$G,ROW())&gt;0,$BP$7&gt;=INDEX($F:$F,ROW()),$BP$7&lt;=INDEX($G:$G,ROW()))</formula>
    </cfRule>
    <cfRule type="expression" dxfId="32" priority="1949">
      <formula>AND(INDEX($C:$C,ROW())="Réouverture circulation",INDEX($F:$F,ROW())&gt;0,INDEX($G:$G,ROW())&gt;0,$BP$7&gt;=INDEX($F:$F,ROW()),$BP$7&lt;=(INDEX($F:$F,ROW())+ROUND((INDEX($G:$G,ROW())-INDEX($F:$F,ROW())+1)*INDEX($H:$H,ROW()),0)-1))</formula>
    </cfRule>
  </conditionalFormatting>
  <conditionalFormatting sqref="BQ7:BQ69">
    <cfRule type="expression" dxfId="0" priority="59">
      <formula>($BQ$7=TODAY())</formula>
    </cfRule>
  </conditionalFormatting>
  <conditionalFormatting sqref="BQ9:BQ69">
    <cfRule type="expression" dxfId="2" priority="1950">
      <formula>AND(INDEX($C:$C,ROW())="Études &amp; DICT",INDEX($F:$F,ROW())&gt;0,INDEX($G:$G,ROW())&gt;0,$BQ$7&gt;=INDEX($F:$F,ROW()),$BQ$7&lt;=INDEX($G:$G,ROW()))</formula>
    </cfRule>
    <cfRule type="expression" dxfId="3" priority="1951">
      <formula>AND(INDEX($C:$C,ROW())="Études &amp; DICT",INDEX($F:$F,ROW())&gt;0,INDEX($G:$G,ROW())&gt;0,$BQ$7&gt;=INDEX($F:$F,ROW()),$BQ$7&lt;=(INDEX($F:$F,ROW())+ROUND((INDEX($G:$G,ROW())-INDEX($F:$F,ROW())+1)*INDEX($H:$H,ROW()),0)-1))</formula>
    </cfRule>
    <cfRule type="expression" dxfId="4" priority="1952">
      <formula>AND(INDEX($C:$C,ROW())="Piquetage &amp; Implantation",INDEX($F:$F,ROW())&gt;0,INDEX($G:$G,ROW())&gt;0,$BQ$7&gt;=INDEX($F:$F,ROW()),$BQ$7&lt;=INDEX($G:$G,ROW()))</formula>
    </cfRule>
    <cfRule type="expression" dxfId="5" priority="1953">
      <formula>AND(INDEX($C:$C,ROW())="Piquetage &amp; Implantation",INDEX($F:$F,ROW())&gt;0,INDEX($G:$G,ROW())&gt;0,$BQ$7&gt;=INDEX($F:$F,ROW()),$BQ$7&lt;=(INDEX($F:$F,ROW())+ROUND((INDEX($G:$G,ROW())-INDEX($F:$F,ROW())+1)*INDEX($H:$H,ROW()),0)-1))</formula>
    </cfRule>
    <cfRule type="expression" dxfId="6" priority="1954">
      <formula>AND(INDEX($C:$C,ROW())="Préparation &amp; Signalisation",INDEX($F:$F,ROW())&gt;0,INDEX($G:$G,ROW())&gt;0,$BQ$7&gt;=INDEX($F:$F,ROW()),$BQ$7&lt;=INDEX($G:$G,ROW()))</formula>
    </cfRule>
    <cfRule type="expression" dxfId="7" priority="1955">
      <formula>AND(INDEX($C:$C,ROW())="Préparation &amp; Signalisation",INDEX($F:$F,ROW())&gt;0,INDEX($G:$G,ROW())&gt;0,$BQ$7&gt;=INDEX($F:$F,ROW()),$BQ$7&lt;=(INDEX($F:$F,ROW())+ROUND((INDEX($G:$G,ROW())-INDEX($F:$F,ROW())+1)*INDEX($H:$H,ROW()),0)-1))</formula>
    </cfRule>
    <cfRule type="expression" dxfId="8" priority="1956">
      <formula>AND(INDEX($C:$C,ROW())="Terrassement",INDEX($F:$F,ROW())&gt;0,INDEX($G:$G,ROW())&gt;0,$BQ$7&gt;=INDEX($F:$F,ROW()),$BQ$7&lt;=INDEX($G:$G,ROW()))</formula>
    </cfRule>
    <cfRule type="expression" dxfId="9" priority="1957">
      <formula>AND(INDEX($C:$C,ROW())="Terrassement",INDEX($F:$F,ROW())&gt;0,INDEX($G:$G,ROW())&gt;0,$BQ$7&gt;=INDEX($F:$F,ROW()),$BQ$7&lt;=(INDEX($F:$F,ROW())+ROUND((INDEX($G:$G,ROW())-INDEX($F:$F,ROW())+1)*INDEX($H:$H,ROW()),0)-1))</formula>
    </cfRule>
    <cfRule type="expression" dxfId="10" priority="1958">
      <formula>AND(INDEX($C:$C,ROW())="Réseaux (EU/EP/ER/GAZ)",INDEX($F:$F,ROW())&gt;0,INDEX($G:$G,ROW())&gt;0,$BQ$7&gt;=INDEX($F:$F,ROW()),$BQ$7&lt;=INDEX($G:$G,ROW()))</formula>
    </cfRule>
    <cfRule type="expression" dxfId="11" priority="1959">
      <formula>AND(INDEX($C:$C,ROW())="Réseaux (EU/EP/ER/GAZ)",INDEX($F:$F,ROW())&gt;0,INDEX($G:$G,ROW())&gt;0,$BQ$7&gt;=INDEX($F:$F,ROW()),$BQ$7&lt;=(INDEX($F:$F,ROW())+ROUND((INDEX($G:$G,ROW())-INDEX($F:$F,ROW())+1)*INDEX($H:$H,ROW()),0)-1))</formula>
    </cfRule>
    <cfRule type="expression" dxfId="12" priority="1960">
      <formula>AND(INDEX($C:$C,ROW())="Regard &amp; Branchement",INDEX($F:$F,ROW())&gt;0,INDEX($G:$G,ROW())&gt;0,$BQ$7&gt;=INDEX($F:$F,ROW()),$BQ$7&lt;=INDEX($G:$G,ROW()))</formula>
    </cfRule>
    <cfRule type="expression" dxfId="13" priority="1961">
      <formula>AND(INDEX($C:$C,ROW())="Regard &amp; Branchement",INDEX($F:$F,ROW())&gt;0,INDEX($G:$G,ROW())&gt;0,$BQ$7&gt;=INDEX($F:$F,ROW()),$BQ$7&lt;=(INDEX($F:$F,ROW())+ROUND((INDEX($G:$G,ROW())-INDEX($F:$F,ROW())+1)*INDEX($H:$H,ROW()),0)-1))</formula>
    </cfRule>
    <cfRule type="expression" dxfId="14" priority="1962">
      <formula>AND(INDEX($C:$C,ROW())="Structure (couche de forme)",INDEX($F:$F,ROW())&gt;0,INDEX($G:$G,ROW())&gt;0,$BQ$7&gt;=INDEX($F:$F,ROW()),$BQ$7&lt;=INDEX($G:$G,ROW()))</formula>
    </cfRule>
    <cfRule type="expression" dxfId="15" priority="1963">
      <formula>AND(INDEX($C:$C,ROW())="Structure (couche de forme)",INDEX($F:$F,ROW())&gt;0,INDEX($G:$G,ROW())&gt;0,$BQ$7&gt;=INDEX($F:$F,ROW()),$BQ$7&lt;=(INDEX($F:$F,ROW())+ROUND((INDEX($G:$G,ROW())-INDEX($F:$F,ROW())+1)*INDEX($H:$H,ROW()),0)-1))</formula>
    </cfRule>
    <cfRule type="expression" dxfId="16" priority="1964">
      <formula>AND(INDEX($C:$C,ROW())="Fondation/Grave",INDEX($F:$F,ROW())&gt;0,INDEX($G:$G,ROW())&gt;0,$BQ$7&gt;=INDEX($F:$F,ROW()),$BQ$7&lt;=INDEX($G:$G,ROW()))</formula>
    </cfRule>
    <cfRule type="expression" dxfId="17" priority="1965">
      <formula>AND(INDEX($C:$C,ROW())="Fondation/Grave",INDEX($F:$F,ROW())&gt;0,INDEX($G:$G,ROW())&gt;0,$BQ$7&gt;=INDEX($F:$F,ROW()),$BQ$7&lt;=(INDEX($F:$F,ROW())+ROUND((INDEX($G:$G,ROW())-INDEX($F:$F,ROW())+1)*INDEX($H:$H,ROW()),0)-1))</formula>
    </cfRule>
    <cfRule type="expression" dxfId="18" priority="1966">
      <formula>AND(INDEX($C:$C,ROW())="Enrobés / Béton",INDEX($F:$F,ROW())&gt;0,INDEX($G:$G,ROW())&gt;0,$BQ$7&gt;=INDEX($F:$F,ROW()),$BQ$7&lt;=INDEX($G:$G,ROW()))</formula>
    </cfRule>
    <cfRule type="expression" dxfId="19" priority="1967">
      <formula>AND(INDEX($C:$C,ROW())="Enrobés / Béton",INDEX($F:$F,ROW())&gt;0,INDEX($G:$G,ROW())&gt;0,$BQ$7&gt;=INDEX($F:$F,ROW()),$BQ$7&lt;=(INDEX($F:$F,ROW())+ROUND((INDEX($G:$G,ROW())-INDEX($F:$F,ROW())+1)*INDEX($H:$H,ROW()),0)-1))</formula>
    </cfRule>
    <cfRule type="expression" dxfId="20" priority="1968">
      <formula>AND(INDEX($C:$C,ROW())="Bordures &amp; Trottoirs",INDEX($F:$F,ROW())&gt;0,INDEX($G:$G,ROW())&gt;0,$BQ$7&gt;=INDEX($F:$F,ROW()),$BQ$7&lt;=INDEX($G:$G,ROW()))</formula>
    </cfRule>
    <cfRule type="expression" dxfId="21" priority="1969">
      <formula>AND(INDEX($C:$C,ROW())="Bordures &amp; Trottoirs",INDEX($F:$F,ROW())&gt;0,INDEX($G:$G,ROW())&gt;0,$BQ$7&gt;=INDEX($F:$F,ROW()),$BQ$7&lt;=(INDEX($F:$F,ROW())+ROUND((INDEX($G:$G,ROW())-INDEX($F:$F,ROW())+1)*INDEX($H:$H,ROW()),0)-1))</formula>
    </cfRule>
    <cfRule type="expression" dxfId="22" priority="1970">
      <formula>AND(INDEX($C:$C,ROW())="Caniveaux &amp; Avaloirs",INDEX($F:$F,ROW())&gt;0,INDEX($G:$G,ROW())&gt;0,$BQ$7&gt;=INDEX($F:$F,ROW()),$BQ$7&lt;=INDEX($G:$G,ROW()))</formula>
    </cfRule>
    <cfRule type="expression" dxfId="23" priority="1971">
      <formula>AND(INDEX($C:$C,ROW())="Caniveaux &amp; Avaloirs",INDEX($F:$F,ROW())&gt;0,INDEX($G:$G,ROW())&gt;0,$BQ$7&gt;=INDEX($F:$F,ROW()),$BQ$7&lt;=(INDEX($F:$F,ROW())+ROUND((INDEX($G:$G,ROW())-INDEX($F:$F,ROW())+1)*INDEX($H:$H,ROW()),0)-1))</formula>
    </cfRule>
    <cfRule type="expression" dxfId="24" priority="1972">
      <formula>AND(INDEX($C:$C,ROW())="Éclairage / Candélabres",INDEX($F:$F,ROW())&gt;0,INDEX($G:$G,ROW())&gt;0,$BQ$7&gt;=INDEX($F:$F,ROW()),$BQ$7&lt;=INDEX($G:$G,ROW()))</formula>
    </cfRule>
    <cfRule type="expression" dxfId="25" priority="1973">
      <formula>AND(INDEX($C:$C,ROW())="Éclairage / Candélabres",INDEX($F:$F,ROW())&gt;0,INDEX($G:$G,ROW())&gt;0,$BQ$7&gt;=INDEX($F:$F,ROW()),$BQ$7&lt;=(INDEX($F:$F,ROW())+ROUND((INDEX($G:$G,ROW())-INDEX($F:$F,ROW())+1)*INDEX($H:$H,ROW()),0)-1))</formula>
    </cfRule>
    <cfRule type="expression" dxfId="26" priority="1974">
      <formula>AND(INDEX($C:$C,ROW())="Marquage &amp; Signalétique",INDEX($F:$F,ROW())&gt;0,INDEX($G:$G,ROW())&gt;0,$BQ$7&gt;=INDEX($F:$F,ROW()),$BQ$7&lt;=INDEX($G:$G,ROW()))</formula>
    </cfRule>
    <cfRule type="expression" dxfId="27" priority="1975">
      <formula>AND(INDEX($C:$C,ROW())="Marquage &amp; Signalétique",INDEX($F:$F,ROW())&gt;0,INDEX($G:$G,ROW())&gt;0,$BQ$7&gt;=INDEX($F:$F,ROW()),$BQ$7&lt;=(INDEX($F:$F,ROW())+ROUND((INDEX($G:$G,ROW())-INDEX($F:$F,ROW())+1)*INDEX($H:$H,ROW()),0)-1))</formula>
    </cfRule>
    <cfRule type="expression" dxfId="28" priority="1976">
      <formula>AND(INDEX($C:$C,ROW())="Espaces verts / Finitions",INDEX($F:$F,ROW())&gt;0,INDEX($G:$G,ROW())&gt;0,$BQ$7&gt;=INDEX($F:$F,ROW()),$BQ$7&lt;=INDEX($G:$G,ROW()))</formula>
    </cfRule>
    <cfRule type="expression" dxfId="29" priority="1977">
      <formula>AND(INDEX($C:$C,ROW())="Espaces verts / Finitions",INDEX($F:$F,ROW())&gt;0,INDEX($G:$G,ROW())&gt;0,$BQ$7&gt;=INDEX($F:$F,ROW()),$BQ$7&lt;=(INDEX($F:$F,ROW())+ROUND((INDEX($G:$G,ROW())-INDEX($F:$F,ROW())+1)*INDEX($H:$H,ROW()),0)-1))</formula>
    </cfRule>
    <cfRule type="expression" dxfId="30" priority="1978">
      <formula>AND(INDEX($C:$C,ROW())="Réception &amp; Réserves",INDEX($F:$F,ROW())&gt;0,INDEX($G:$G,ROW())&gt;0,$BQ$7&gt;=INDEX($F:$F,ROW()),$BQ$7&lt;=INDEX($G:$G,ROW()))</formula>
    </cfRule>
    <cfRule type="expression" dxfId="31" priority="1979">
      <formula>AND(INDEX($C:$C,ROW())="Réception &amp; Réserves",INDEX($F:$F,ROW())&gt;0,INDEX($G:$G,ROW())&gt;0,$BQ$7&gt;=INDEX($F:$F,ROW()),$BQ$7&lt;=(INDEX($F:$F,ROW())+ROUND((INDEX($G:$G,ROW())-INDEX($F:$F,ROW())+1)*INDEX($H:$H,ROW()),0)-1))</formula>
    </cfRule>
    <cfRule type="expression" dxfId="0" priority="1980">
      <formula>AND(INDEX($C:$C,ROW())="Réouverture circulation",INDEX($F:$F,ROW())&gt;0,INDEX($G:$G,ROW())&gt;0,$BQ$7&gt;=INDEX($F:$F,ROW()),$BQ$7&lt;=INDEX($G:$G,ROW()))</formula>
    </cfRule>
    <cfRule type="expression" dxfId="32" priority="1981">
      <formula>AND(INDEX($C:$C,ROW())="Réouverture circulation",INDEX($F:$F,ROW())&gt;0,INDEX($G:$G,ROW())&gt;0,$BQ$7&gt;=INDEX($F:$F,ROW()),$BQ$7&lt;=(INDEX($F:$F,ROW())+ROUND((INDEX($G:$G,ROW())-INDEX($F:$F,ROW())+1)*INDEX($H:$H,ROW()),0)-1))</formula>
    </cfRule>
  </conditionalFormatting>
  <conditionalFormatting sqref="BR7:BR69">
    <cfRule type="expression" dxfId="0" priority="60">
      <formula>($BR$7=TODAY())</formula>
    </cfRule>
  </conditionalFormatting>
  <conditionalFormatting sqref="BR9:BR69">
    <cfRule type="expression" dxfId="2" priority="1982">
      <formula>AND(INDEX($C:$C,ROW())="Études &amp; DICT",INDEX($F:$F,ROW())&gt;0,INDEX($G:$G,ROW())&gt;0,$BR$7&gt;=INDEX($F:$F,ROW()),$BR$7&lt;=INDEX($G:$G,ROW()))</formula>
    </cfRule>
    <cfRule type="expression" dxfId="3" priority="1983">
      <formula>AND(INDEX($C:$C,ROW())="Études &amp; DICT",INDEX($F:$F,ROW())&gt;0,INDEX($G:$G,ROW())&gt;0,$BR$7&gt;=INDEX($F:$F,ROW()),$BR$7&lt;=(INDEX($F:$F,ROW())+ROUND((INDEX($G:$G,ROW())-INDEX($F:$F,ROW())+1)*INDEX($H:$H,ROW()),0)-1))</formula>
    </cfRule>
    <cfRule type="expression" dxfId="4" priority="1984">
      <formula>AND(INDEX($C:$C,ROW())="Piquetage &amp; Implantation",INDEX($F:$F,ROW())&gt;0,INDEX($G:$G,ROW())&gt;0,$BR$7&gt;=INDEX($F:$F,ROW()),$BR$7&lt;=INDEX($G:$G,ROW()))</formula>
    </cfRule>
    <cfRule type="expression" dxfId="5" priority="1985">
      <formula>AND(INDEX($C:$C,ROW())="Piquetage &amp; Implantation",INDEX($F:$F,ROW())&gt;0,INDEX($G:$G,ROW())&gt;0,$BR$7&gt;=INDEX($F:$F,ROW()),$BR$7&lt;=(INDEX($F:$F,ROW())+ROUND((INDEX($G:$G,ROW())-INDEX($F:$F,ROW())+1)*INDEX($H:$H,ROW()),0)-1))</formula>
    </cfRule>
    <cfRule type="expression" dxfId="6" priority="1986">
      <formula>AND(INDEX($C:$C,ROW())="Préparation &amp; Signalisation",INDEX($F:$F,ROW())&gt;0,INDEX($G:$G,ROW())&gt;0,$BR$7&gt;=INDEX($F:$F,ROW()),$BR$7&lt;=INDEX($G:$G,ROW()))</formula>
    </cfRule>
    <cfRule type="expression" dxfId="7" priority="1987">
      <formula>AND(INDEX($C:$C,ROW())="Préparation &amp; Signalisation",INDEX($F:$F,ROW())&gt;0,INDEX($G:$G,ROW())&gt;0,$BR$7&gt;=INDEX($F:$F,ROW()),$BR$7&lt;=(INDEX($F:$F,ROW())+ROUND((INDEX($G:$G,ROW())-INDEX($F:$F,ROW())+1)*INDEX($H:$H,ROW()),0)-1))</formula>
    </cfRule>
    <cfRule type="expression" dxfId="8" priority="1988">
      <formula>AND(INDEX($C:$C,ROW())="Terrassement",INDEX($F:$F,ROW())&gt;0,INDEX($G:$G,ROW())&gt;0,$BR$7&gt;=INDEX($F:$F,ROW()),$BR$7&lt;=INDEX($G:$G,ROW()))</formula>
    </cfRule>
    <cfRule type="expression" dxfId="9" priority="1989">
      <formula>AND(INDEX($C:$C,ROW())="Terrassement",INDEX($F:$F,ROW())&gt;0,INDEX($G:$G,ROW())&gt;0,$BR$7&gt;=INDEX($F:$F,ROW()),$BR$7&lt;=(INDEX($F:$F,ROW())+ROUND((INDEX($G:$G,ROW())-INDEX($F:$F,ROW())+1)*INDEX($H:$H,ROW()),0)-1))</formula>
    </cfRule>
    <cfRule type="expression" dxfId="10" priority="1990">
      <formula>AND(INDEX($C:$C,ROW())="Réseaux (EU/EP/ER/GAZ)",INDEX($F:$F,ROW())&gt;0,INDEX($G:$G,ROW())&gt;0,$BR$7&gt;=INDEX($F:$F,ROW()),$BR$7&lt;=INDEX($G:$G,ROW()))</formula>
    </cfRule>
    <cfRule type="expression" dxfId="11" priority="1991">
      <formula>AND(INDEX($C:$C,ROW())="Réseaux (EU/EP/ER/GAZ)",INDEX($F:$F,ROW())&gt;0,INDEX($G:$G,ROW())&gt;0,$BR$7&gt;=INDEX($F:$F,ROW()),$BR$7&lt;=(INDEX($F:$F,ROW())+ROUND((INDEX($G:$G,ROW())-INDEX($F:$F,ROW())+1)*INDEX($H:$H,ROW()),0)-1))</formula>
    </cfRule>
    <cfRule type="expression" dxfId="12" priority="1992">
      <formula>AND(INDEX($C:$C,ROW())="Regard &amp; Branchement",INDEX($F:$F,ROW())&gt;0,INDEX($G:$G,ROW())&gt;0,$BR$7&gt;=INDEX($F:$F,ROW()),$BR$7&lt;=INDEX($G:$G,ROW()))</formula>
    </cfRule>
    <cfRule type="expression" dxfId="13" priority="1993">
      <formula>AND(INDEX($C:$C,ROW())="Regard &amp; Branchement",INDEX($F:$F,ROW())&gt;0,INDEX($G:$G,ROW())&gt;0,$BR$7&gt;=INDEX($F:$F,ROW()),$BR$7&lt;=(INDEX($F:$F,ROW())+ROUND((INDEX($G:$G,ROW())-INDEX($F:$F,ROW())+1)*INDEX($H:$H,ROW()),0)-1))</formula>
    </cfRule>
    <cfRule type="expression" dxfId="14" priority="1994">
      <formula>AND(INDEX($C:$C,ROW())="Structure (couche de forme)",INDEX($F:$F,ROW())&gt;0,INDEX($G:$G,ROW())&gt;0,$BR$7&gt;=INDEX($F:$F,ROW()),$BR$7&lt;=INDEX($G:$G,ROW()))</formula>
    </cfRule>
    <cfRule type="expression" dxfId="15" priority="1995">
      <formula>AND(INDEX($C:$C,ROW())="Structure (couche de forme)",INDEX($F:$F,ROW())&gt;0,INDEX($G:$G,ROW())&gt;0,$BR$7&gt;=INDEX($F:$F,ROW()),$BR$7&lt;=(INDEX($F:$F,ROW())+ROUND((INDEX($G:$G,ROW())-INDEX($F:$F,ROW())+1)*INDEX($H:$H,ROW()),0)-1))</formula>
    </cfRule>
    <cfRule type="expression" dxfId="16" priority="1996">
      <formula>AND(INDEX($C:$C,ROW())="Fondation/Grave",INDEX($F:$F,ROW())&gt;0,INDEX($G:$G,ROW())&gt;0,$BR$7&gt;=INDEX($F:$F,ROW()),$BR$7&lt;=INDEX($G:$G,ROW()))</formula>
    </cfRule>
    <cfRule type="expression" dxfId="17" priority="1997">
      <formula>AND(INDEX($C:$C,ROW())="Fondation/Grave",INDEX($F:$F,ROW())&gt;0,INDEX($G:$G,ROW())&gt;0,$BR$7&gt;=INDEX($F:$F,ROW()),$BR$7&lt;=(INDEX($F:$F,ROW())+ROUND((INDEX($G:$G,ROW())-INDEX($F:$F,ROW())+1)*INDEX($H:$H,ROW()),0)-1))</formula>
    </cfRule>
    <cfRule type="expression" dxfId="18" priority="1998">
      <formula>AND(INDEX($C:$C,ROW())="Enrobés / Béton",INDEX($F:$F,ROW())&gt;0,INDEX($G:$G,ROW())&gt;0,$BR$7&gt;=INDEX($F:$F,ROW()),$BR$7&lt;=INDEX($G:$G,ROW()))</formula>
    </cfRule>
    <cfRule type="expression" dxfId="19" priority="1999">
      <formula>AND(INDEX($C:$C,ROW())="Enrobés / Béton",INDEX($F:$F,ROW())&gt;0,INDEX($G:$G,ROW())&gt;0,$BR$7&gt;=INDEX($F:$F,ROW()),$BR$7&lt;=(INDEX($F:$F,ROW())+ROUND((INDEX($G:$G,ROW())-INDEX($F:$F,ROW())+1)*INDEX($H:$H,ROW()),0)-1))</formula>
    </cfRule>
    <cfRule type="expression" dxfId="20" priority="2000">
      <formula>AND(INDEX($C:$C,ROW())="Bordures &amp; Trottoirs",INDEX($F:$F,ROW())&gt;0,INDEX($G:$G,ROW())&gt;0,$BR$7&gt;=INDEX($F:$F,ROW()),$BR$7&lt;=INDEX($G:$G,ROW()))</formula>
    </cfRule>
    <cfRule type="expression" dxfId="21" priority="2001">
      <formula>AND(INDEX($C:$C,ROW())="Bordures &amp; Trottoirs",INDEX($F:$F,ROW())&gt;0,INDEX($G:$G,ROW())&gt;0,$BR$7&gt;=INDEX($F:$F,ROW()),$BR$7&lt;=(INDEX($F:$F,ROW())+ROUND((INDEX($G:$G,ROW())-INDEX($F:$F,ROW())+1)*INDEX($H:$H,ROW()),0)-1))</formula>
    </cfRule>
    <cfRule type="expression" dxfId="22" priority="2002">
      <formula>AND(INDEX($C:$C,ROW())="Caniveaux &amp; Avaloirs",INDEX($F:$F,ROW())&gt;0,INDEX($G:$G,ROW())&gt;0,$BR$7&gt;=INDEX($F:$F,ROW()),$BR$7&lt;=INDEX($G:$G,ROW()))</formula>
    </cfRule>
    <cfRule type="expression" dxfId="23" priority="2003">
      <formula>AND(INDEX($C:$C,ROW())="Caniveaux &amp; Avaloirs",INDEX($F:$F,ROW())&gt;0,INDEX($G:$G,ROW())&gt;0,$BR$7&gt;=INDEX($F:$F,ROW()),$BR$7&lt;=(INDEX($F:$F,ROW())+ROUND((INDEX($G:$G,ROW())-INDEX($F:$F,ROW())+1)*INDEX($H:$H,ROW()),0)-1))</formula>
    </cfRule>
    <cfRule type="expression" dxfId="24" priority="2004">
      <formula>AND(INDEX($C:$C,ROW())="Éclairage / Candélabres",INDEX($F:$F,ROW())&gt;0,INDEX($G:$G,ROW())&gt;0,$BR$7&gt;=INDEX($F:$F,ROW()),$BR$7&lt;=INDEX($G:$G,ROW()))</formula>
    </cfRule>
    <cfRule type="expression" dxfId="25" priority="2005">
      <formula>AND(INDEX($C:$C,ROW())="Éclairage / Candélabres",INDEX($F:$F,ROW())&gt;0,INDEX($G:$G,ROW())&gt;0,$BR$7&gt;=INDEX($F:$F,ROW()),$BR$7&lt;=(INDEX($F:$F,ROW())+ROUND((INDEX($G:$G,ROW())-INDEX($F:$F,ROW())+1)*INDEX($H:$H,ROW()),0)-1))</formula>
    </cfRule>
    <cfRule type="expression" dxfId="26" priority="2006">
      <formula>AND(INDEX($C:$C,ROW())="Marquage &amp; Signalétique",INDEX($F:$F,ROW())&gt;0,INDEX($G:$G,ROW())&gt;0,$BR$7&gt;=INDEX($F:$F,ROW()),$BR$7&lt;=INDEX($G:$G,ROW()))</formula>
    </cfRule>
    <cfRule type="expression" dxfId="27" priority="2007">
      <formula>AND(INDEX($C:$C,ROW())="Marquage &amp; Signalétique",INDEX($F:$F,ROW())&gt;0,INDEX($G:$G,ROW())&gt;0,$BR$7&gt;=INDEX($F:$F,ROW()),$BR$7&lt;=(INDEX($F:$F,ROW())+ROUND((INDEX($G:$G,ROW())-INDEX($F:$F,ROW())+1)*INDEX($H:$H,ROW()),0)-1))</formula>
    </cfRule>
    <cfRule type="expression" dxfId="28" priority="2008">
      <formula>AND(INDEX($C:$C,ROW())="Espaces verts / Finitions",INDEX($F:$F,ROW())&gt;0,INDEX($G:$G,ROW())&gt;0,$BR$7&gt;=INDEX($F:$F,ROW()),$BR$7&lt;=INDEX($G:$G,ROW()))</formula>
    </cfRule>
    <cfRule type="expression" dxfId="29" priority="2009">
      <formula>AND(INDEX($C:$C,ROW())="Espaces verts / Finitions",INDEX($F:$F,ROW())&gt;0,INDEX($G:$G,ROW())&gt;0,$BR$7&gt;=INDEX($F:$F,ROW()),$BR$7&lt;=(INDEX($F:$F,ROW())+ROUND((INDEX($G:$G,ROW())-INDEX($F:$F,ROW())+1)*INDEX($H:$H,ROW()),0)-1))</formula>
    </cfRule>
    <cfRule type="expression" dxfId="30" priority="2010">
      <formula>AND(INDEX($C:$C,ROW())="Réception &amp; Réserves",INDEX($F:$F,ROW())&gt;0,INDEX($G:$G,ROW())&gt;0,$BR$7&gt;=INDEX($F:$F,ROW()),$BR$7&lt;=INDEX($G:$G,ROW()))</formula>
    </cfRule>
    <cfRule type="expression" dxfId="31" priority="2011">
      <formula>AND(INDEX($C:$C,ROW())="Réception &amp; Réserves",INDEX($F:$F,ROW())&gt;0,INDEX($G:$G,ROW())&gt;0,$BR$7&gt;=INDEX($F:$F,ROW()),$BR$7&lt;=(INDEX($F:$F,ROW())+ROUND((INDEX($G:$G,ROW())-INDEX($F:$F,ROW())+1)*INDEX($H:$H,ROW()),0)-1))</formula>
    </cfRule>
    <cfRule type="expression" dxfId="0" priority="2012">
      <formula>AND(INDEX($C:$C,ROW())="Réouverture circulation",INDEX($F:$F,ROW())&gt;0,INDEX($G:$G,ROW())&gt;0,$BR$7&gt;=INDEX($F:$F,ROW()),$BR$7&lt;=INDEX($G:$G,ROW()))</formula>
    </cfRule>
    <cfRule type="expression" dxfId="32" priority="2013">
      <formula>AND(INDEX($C:$C,ROW())="Réouverture circulation",INDEX($F:$F,ROW())&gt;0,INDEX($G:$G,ROW())&gt;0,$BR$7&gt;=INDEX($F:$F,ROW()),$BR$7&lt;=(INDEX($F:$F,ROW())+ROUND((INDEX($G:$G,ROW())-INDEX($F:$F,ROW())+1)*INDEX($H:$H,ROW()),0)-1))</formula>
    </cfRule>
  </conditionalFormatting>
  <conditionalFormatting sqref="BS7:BS69">
    <cfRule type="expression" dxfId="0" priority="61">
      <formula>($BS$7=TODAY())</formula>
    </cfRule>
  </conditionalFormatting>
  <conditionalFormatting sqref="BS9:BS69">
    <cfRule type="expression" dxfId="2" priority="2014">
      <formula>AND(INDEX($C:$C,ROW())="Études &amp; DICT",INDEX($F:$F,ROW())&gt;0,INDEX($G:$G,ROW())&gt;0,$BS$7&gt;=INDEX($F:$F,ROW()),$BS$7&lt;=INDEX($G:$G,ROW()))</formula>
    </cfRule>
    <cfRule type="expression" dxfId="3" priority="2015">
      <formula>AND(INDEX($C:$C,ROW())="Études &amp; DICT",INDEX($F:$F,ROW())&gt;0,INDEX($G:$G,ROW())&gt;0,$BS$7&gt;=INDEX($F:$F,ROW()),$BS$7&lt;=(INDEX($F:$F,ROW())+ROUND((INDEX($G:$G,ROW())-INDEX($F:$F,ROW())+1)*INDEX($H:$H,ROW()),0)-1))</formula>
    </cfRule>
    <cfRule type="expression" dxfId="4" priority="2016">
      <formula>AND(INDEX($C:$C,ROW())="Piquetage &amp; Implantation",INDEX($F:$F,ROW())&gt;0,INDEX($G:$G,ROW())&gt;0,$BS$7&gt;=INDEX($F:$F,ROW()),$BS$7&lt;=INDEX($G:$G,ROW()))</formula>
    </cfRule>
    <cfRule type="expression" dxfId="5" priority="2017">
      <formula>AND(INDEX($C:$C,ROW())="Piquetage &amp; Implantation",INDEX($F:$F,ROW())&gt;0,INDEX($G:$G,ROW())&gt;0,$BS$7&gt;=INDEX($F:$F,ROW()),$BS$7&lt;=(INDEX($F:$F,ROW())+ROUND((INDEX($G:$G,ROW())-INDEX($F:$F,ROW())+1)*INDEX($H:$H,ROW()),0)-1))</formula>
    </cfRule>
    <cfRule type="expression" dxfId="6" priority="2018">
      <formula>AND(INDEX($C:$C,ROW())="Préparation &amp; Signalisation",INDEX($F:$F,ROW())&gt;0,INDEX($G:$G,ROW())&gt;0,$BS$7&gt;=INDEX($F:$F,ROW()),$BS$7&lt;=INDEX($G:$G,ROW()))</formula>
    </cfRule>
    <cfRule type="expression" dxfId="7" priority="2019">
      <formula>AND(INDEX($C:$C,ROW())="Préparation &amp; Signalisation",INDEX($F:$F,ROW())&gt;0,INDEX($G:$G,ROW())&gt;0,$BS$7&gt;=INDEX($F:$F,ROW()),$BS$7&lt;=(INDEX($F:$F,ROW())+ROUND((INDEX($G:$G,ROW())-INDEX($F:$F,ROW())+1)*INDEX($H:$H,ROW()),0)-1))</formula>
    </cfRule>
    <cfRule type="expression" dxfId="8" priority="2020">
      <formula>AND(INDEX($C:$C,ROW())="Terrassement",INDEX($F:$F,ROW())&gt;0,INDEX($G:$G,ROW())&gt;0,$BS$7&gt;=INDEX($F:$F,ROW()),$BS$7&lt;=INDEX($G:$G,ROW()))</formula>
    </cfRule>
    <cfRule type="expression" dxfId="9" priority="2021">
      <formula>AND(INDEX($C:$C,ROW())="Terrassement",INDEX($F:$F,ROW())&gt;0,INDEX($G:$G,ROW())&gt;0,$BS$7&gt;=INDEX($F:$F,ROW()),$BS$7&lt;=(INDEX($F:$F,ROW())+ROUND((INDEX($G:$G,ROW())-INDEX($F:$F,ROW())+1)*INDEX($H:$H,ROW()),0)-1))</formula>
    </cfRule>
    <cfRule type="expression" dxfId="10" priority="2022">
      <formula>AND(INDEX($C:$C,ROW())="Réseaux (EU/EP/ER/GAZ)",INDEX($F:$F,ROW())&gt;0,INDEX($G:$G,ROW())&gt;0,$BS$7&gt;=INDEX($F:$F,ROW()),$BS$7&lt;=INDEX($G:$G,ROW()))</formula>
    </cfRule>
    <cfRule type="expression" dxfId="11" priority="2023">
      <formula>AND(INDEX($C:$C,ROW())="Réseaux (EU/EP/ER/GAZ)",INDEX($F:$F,ROW())&gt;0,INDEX($G:$G,ROW())&gt;0,$BS$7&gt;=INDEX($F:$F,ROW()),$BS$7&lt;=(INDEX($F:$F,ROW())+ROUND((INDEX($G:$G,ROW())-INDEX($F:$F,ROW())+1)*INDEX($H:$H,ROW()),0)-1))</formula>
    </cfRule>
    <cfRule type="expression" dxfId="12" priority="2024">
      <formula>AND(INDEX($C:$C,ROW())="Regard &amp; Branchement",INDEX($F:$F,ROW())&gt;0,INDEX($G:$G,ROW())&gt;0,$BS$7&gt;=INDEX($F:$F,ROW()),$BS$7&lt;=INDEX($G:$G,ROW()))</formula>
    </cfRule>
    <cfRule type="expression" dxfId="13" priority="2025">
      <formula>AND(INDEX($C:$C,ROW())="Regard &amp; Branchement",INDEX($F:$F,ROW())&gt;0,INDEX($G:$G,ROW())&gt;0,$BS$7&gt;=INDEX($F:$F,ROW()),$BS$7&lt;=(INDEX($F:$F,ROW())+ROUND((INDEX($G:$G,ROW())-INDEX($F:$F,ROW())+1)*INDEX($H:$H,ROW()),0)-1))</formula>
    </cfRule>
    <cfRule type="expression" dxfId="14" priority="2026">
      <formula>AND(INDEX($C:$C,ROW())="Structure (couche de forme)",INDEX($F:$F,ROW())&gt;0,INDEX($G:$G,ROW())&gt;0,$BS$7&gt;=INDEX($F:$F,ROW()),$BS$7&lt;=INDEX($G:$G,ROW()))</formula>
    </cfRule>
    <cfRule type="expression" dxfId="15" priority="2027">
      <formula>AND(INDEX($C:$C,ROW())="Structure (couche de forme)",INDEX($F:$F,ROW())&gt;0,INDEX($G:$G,ROW())&gt;0,$BS$7&gt;=INDEX($F:$F,ROW()),$BS$7&lt;=(INDEX($F:$F,ROW())+ROUND((INDEX($G:$G,ROW())-INDEX($F:$F,ROW())+1)*INDEX($H:$H,ROW()),0)-1))</formula>
    </cfRule>
    <cfRule type="expression" dxfId="16" priority="2028">
      <formula>AND(INDEX($C:$C,ROW())="Fondation/Grave",INDEX($F:$F,ROW())&gt;0,INDEX($G:$G,ROW())&gt;0,$BS$7&gt;=INDEX($F:$F,ROW()),$BS$7&lt;=INDEX($G:$G,ROW()))</formula>
    </cfRule>
    <cfRule type="expression" dxfId="17" priority="2029">
      <formula>AND(INDEX($C:$C,ROW())="Fondation/Grave",INDEX($F:$F,ROW())&gt;0,INDEX($G:$G,ROW())&gt;0,$BS$7&gt;=INDEX($F:$F,ROW()),$BS$7&lt;=(INDEX($F:$F,ROW())+ROUND((INDEX($G:$G,ROW())-INDEX($F:$F,ROW())+1)*INDEX($H:$H,ROW()),0)-1))</formula>
    </cfRule>
    <cfRule type="expression" dxfId="18" priority="2030">
      <formula>AND(INDEX($C:$C,ROW())="Enrobés / Béton",INDEX($F:$F,ROW())&gt;0,INDEX($G:$G,ROW())&gt;0,$BS$7&gt;=INDEX($F:$F,ROW()),$BS$7&lt;=INDEX($G:$G,ROW()))</formula>
    </cfRule>
    <cfRule type="expression" dxfId="19" priority="2031">
      <formula>AND(INDEX($C:$C,ROW())="Enrobés / Béton",INDEX($F:$F,ROW())&gt;0,INDEX($G:$G,ROW())&gt;0,$BS$7&gt;=INDEX($F:$F,ROW()),$BS$7&lt;=(INDEX($F:$F,ROW())+ROUND((INDEX($G:$G,ROW())-INDEX($F:$F,ROW())+1)*INDEX($H:$H,ROW()),0)-1))</formula>
    </cfRule>
    <cfRule type="expression" dxfId="20" priority="2032">
      <formula>AND(INDEX($C:$C,ROW())="Bordures &amp; Trottoirs",INDEX($F:$F,ROW())&gt;0,INDEX($G:$G,ROW())&gt;0,$BS$7&gt;=INDEX($F:$F,ROW()),$BS$7&lt;=INDEX($G:$G,ROW()))</formula>
    </cfRule>
    <cfRule type="expression" dxfId="21" priority="2033">
      <formula>AND(INDEX($C:$C,ROW())="Bordures &amp; Trottoirs",INDEX($F:$F,ROW())&gt;0,INDEX($G:$G,ROW())&gt;0,$BS$7&gt;=INDEX($F:$F,ROW()),$BS$7&lt;=(INDEX($F:$F,ROW())+ROUND((INDEX($G:$G,ROW())-INDEX($F:$F,ROW())+1)*INDEX($H:$H,ROW()),0)-1))</formula>
    </cfRule>
    <cfRule type="expression" dxfId="22" priority="2034">
      <formula>AND(INDEX($C:$C,ROW())="Caniveaux &amp; Avaloirs",INDEX($F:$F,ROW())&gt;0,INDEX($G:$G,ROW())&gt;0,$BS$7&gt;=INDEX($F:$F,ROW()),$BS$7&lt;=INDEX($G:$G,ROW()))</formula>
    </cfRule>
    <cfRule type="expression" dxfId="23" priority="2035">
      <formula>AND(INDEX($C:$C,ROW())="Caniveaux &amp; Avaloirs",INDEX($F:$F,ROW())&gt;0,INDEX($G:$G,ROW())&gt;0,$BS$7&gt;=INDEX($F:$F,ROW()),$BS$7&lt;=(INDEX($F:$F,ROW())+ROUND((INDEX($G:$G,ROW())-INDEX($F:$F,ROW())+1)*INDEX($H:$H,ROW()),0)-1))</formula>
    </cfRule>
    <cfRule type="expression" dxfId="24" priority="2036">
      <formula>AND(INDEX($C:$C,ROW())="Éclairage / Candélabres",INDEX($F:$F,ROW())&gt;0,INDEX($G:$G,ROW())&gt;0,$BS$7&gt;=INDEX($F:$F,ROW()),$BS$7&lt;=INDEX($G:$G,ROW()))</formula>
    </cfRule>
    <cfRule type="expression" dxfId="25" priority="2037">
      <formula>AND(INDEX($C:$C,ROW())="Éclairage / Candélabres",INDEX($F:$F,ROW())&gt;0,INDEX($G:$G,ROW())&gt;0,$BS$7&gt;=INDEX($F:$F,ROW()),$BS$7&lt;=(INDEX($F:$F,ROW())+ROUND((INDEX($G:$G,ROW())-INDEX($F:$F,ROW())+1)*INDEX($H:$H,ROW()),0)-1))</formula>
    </cfRule>
    <cfRule type="expression" dxfId="26" priority="2038">
      <formula>AND(INDEX($C:$C,ROW())="Marquage &amp; Signalétique",INDEX($F:$F,ROW())&gt;0,INDEX($G:$G,ROW())&gt;0,$BS$7&gt;=INDEX($F:$F,ROW()),$BS$7&lt;=INDEX($G:$G,ROW()))</formula>
    </cfRule>
    <cfRule type="expression" dxfId="27" priority="2039">
      <formula>AND(INDEX($C:$C,ROW())="Marquage &amp; Signalétique",INDEX($F:$F,ROW())&gt;0,INDEX($G:$G,ROW())&gt;0,$BS$7&gt;=INDEX($F:$F,ROW()),$BS$7&lt;=(INDEX($F:$F,ROW())+ROUND((INDEX($G:$G,ROW())-INDEX($F:$F,ROW())+1)*INDEX($H:$H,ROW()),0)-1))</formula>
    </cfRule>
    <cfRule type="expression" dxfId="28" priority="2040">
      <formula>AND(INDEX($C:$C,ROW())="Espaces verts / Finitions",INDEX($F:$F,ROW())&gt;0,INDEX($G:$G,ROW())&gt;0,$BS$7&gt;=INDEX($F:$F,ROW()),$BS$7&lt;=INDEX($G:$G,ROW()))</formula>
    </cfRule>
    <cfRule type="expression" dxfId="29" priority="2041">
      <formula>AND(INDEX($C:$C,ROW())="Espaces verts / Finitions",INDEX($F:$F,ROW())&gt;0,INDEX($G:$G,ROW())&gt;0,$BS$7&gt;=INDEX($F:$F,ROW()),$BS$7&lt;=(INDEX($F:$F,ROW())+ROUND((INDEX($G:$G,ROW())-INDEX($F:$F,ROW())+1)*INDEX($H:$H,ROW()),0)-1))</formula>
    </cfRule>
    <cfRule type="expression" dxfId="30" priority="2042">
      <formula>AND(INDEX($C:$C,ROW())="Réception &amp; Réserves",INDEX($F:$F,ROW())&gt;0,INDEX($G:$G,ROW())&gt;0,$BS$7&gt;=INDEX($F:$F,ROW()),$BS$7&lt;=INDEX($G:$G,ROW()))</formula>
    </cfRule>
    <cfRule type="expression" dxfId="31" priority="2043">
      <formula>AND(INDEX($C:$C,ROW())="Réception &amp; Réserves",INDEX($F:$F,ROW())&gt;0,INDEX($G:$G,ROW())&gt;0,$BS$7&gt;=INDEX($F:$F,ROW()),$BS$7&lt;=(INDEX($F:$F,ROW())+ROUND((INDEX($G:$G,ROW())-INDEX($F:$F,ROW())+1)*INDEX($H:$H,ROW()),0)-1))</formula>
    </cfRule>
    <cfRule type="expression" dxfId="0" priority="2044">
      <formula>AND(INDEX($C:$C,ROW())="Réouverture circulation",INDEX($F:$F,ROW())&gt;0,INDEX($G:$G,ROW())&gt;0,$BS$7&gt;=INDEX($F:$F,ROW()),$BS$7&lt;=INDEX($G:$G,ROW()))</formula>
    </cfRule>
    <cfRule type="expression" dxfId="32" priority="2045">
      <formula>AND(INDEX($C:$C,ROW())="Réouverture circulation",INDEX($F:$F,ROW())&gt;0,INDEX($G:$G,ROW())&gt;0,$BS$7&gt;=INDEX($F:$F,ROW()),$BS$7&lt;=(INDEX($F:$F,ROW())+ROUND((INDEX($G:$G,ROW())-INDEX($F:$F,ROW())+1)*INDEX($H:$H,ROW()),0)-1))</formula>
    </cfRule>
  </conditionalFormatting>
  <conditionalFormatting sqref="BT7:BT69">
    <cfRule type="expression" dxfId="0" priority="62">
      <formula>($BT$7=TODAY())</formula>
    </cfRule>
  </conditionalFormatting>
  <conditionalFormatting sqref="BT9:BT69">
    <cfRule type="expression" dxfId="2" priority="2046">
      <formula>AND(INDEX($C:$C,ROW())="Études &amp; DICT",INDEX($F:$F,ROW())&gt;0,INDEX($G:$G,ROW())&gt;0,$BT$7&gt;=INDEX($F:$F,ROW()),$BT$7&lt;=INDEX($G:$G,ROW()))</formula>
    </cfRule>
    <cfRule type="expression" dxfId="3" priority="2047">
      <formula>AND(INDEX($C:$C,ROW())="Études &amp; DICT",INDEX($F:$F,ROW())&gt;0,INDEX($G:$G,ROW())&gt;0,$BT$7&gt;=INDEX($F:$F,ROW()),$BT$7&lt;=(INDEX($F:$F,ROW())+ROUND((INDEX($G:$G,ROW())-INDEX($F:$F,ROW())+1)*INDEX($H:$H,ROW()),0)-1))</formula>
    </cfRule>
    <cfRule type="expression" dxfId="4" priority="2048">
      <formula>AND(INDEX($C:$C,ROW())="Piquetage &amp; Implantation",INDEX($F:$F,ROW())&gt;0,INDEX($G:$G,ROW())&gt;0,$BT$7&gt;=INDEX($F:$F,ROW()),$BT$7&lt;=INDEX($G:$G,ROW()))</formula>
    </cfRule>
    <cfRule type="expression" dxfId="5" priority="2049">
      <formula>AND(INDEX($C:$C,ROW())="Piquetage &amp; Implantation",INDEX($F:$F,ROW())&gt;0,INDEX($G:$G,ROW())&gt;0,$BT$7&gt;=INDEX($F:$F,ROW()),$BT$7&lt;=(INDEX($F:$F,ROW())+ROUND((INDEX($G:$G,ROW())-INDEX($F:$F,ROW())+1)*INDEX($H:$H,ROW()),0)-1))</formula>
    </cfRule>
    <cfRule type="expression" dxfId="6" priority="2050">
      <formula>AND(INDEX($C:$C,ROW())="Préparation &amp; Signalisation",INDEX($F:$F,ROW())&gt;0,INDEX($G:$G,ROW())&gt;0,$BT$7&gt;=INDEX($F:$F,ROW()),$BT$7&lt;=INDEX($G:$G,ROW()))</formula>
    </cfRule>
    <cfRule type="expression" dxfId="7" priority="2051">
      <formula>AND(INDEX($C:$C,ROW())="Préparation &amp; Signalisation",INDEX($F:$F,ROW())&gt;0,INDEX($G:$G,ROW())&gt;0,$BT$7&gt;=INDEX($F:$F,ROW()),$BT$7&lt;=(INDEX($F:$F,ROW())+ROUND((INDEX($G:$G,ROW())-INDEX($F:$F,ROW())+1)*INDEX($H:$H,ROW()),0)-1))</formula>
    </cfRule>
    <cfRule type="expression" dxfId="8" priority="2052">
      <formula>AND(INDEX($C:$C,ROW())="Terrassement",INDEX($F:$F,ROW())&gt;0,INDEX($G:$G,ROW())&gt;0,$BT$7&gt;=INDEX($F:$F,ROW()),$BT$7&lt;=INDEX($G:$G,ROW()))</formula>
    </cfRule>
    <cfRule type="expression" dxfId="9" priority="2053">
      <formula>AND(INDEX($C:$C,ROW())="Terrassement",INDEX($F:$F,ROW())&gt;0,INDEX($G:$G,ROW())&gt;0,$BT$7&gt;=INDEX($F:$F,ROW()),$BT$7&lt;=(INDEX($F:$F,ROW())+ROUND((INDEX($G:$G,ROW())-INDEX($F:$F,ROW())+1)*INDEX($H:$H,ROW()),0)-1))</formula>
    </cfRule>
    <cfRule type="expression" dxfId="10" priority="2054">
      <formula>AND(INDEX($C:$C,ROW())="Réseaux (EU/EP/ER/GAZ)",INDEX($F:$F,ROW())&gt;0,INDEX($G:$G,ROW())&gt;0,$BT$7&gt;=INDEX($F:$F,ROW()),$BT$7&lt;=INDEX($G:$G,ROW()))</formula>
    </cfRule>
    <cfRule type="expression" dxfId="11" priority="2055">
      <formula>AND(INDEX($C:$C,ROW())="Réseaux (EU/EP/ER/GAZ)",INDEX($F:$F,ROW())&gt;0,INDEX($G:$G,ROW())&gt;0,$BT$7&gt;=INDEX($F:$F,ROW()),$BT$7&lt;=(INDEX($F:$F,ROW())+ROUND((INDEX($G:$G,ROW())-INDEX($F:$F,ROW())+1)*INDEX($H:$H,ROW()),0)-1))</formula>
    </cfRule>
    <cfRule type="expression" dxfId="12" priority="2056">
      <formula>AND(INDEX($C:$C,ROW())="Regard &amp; Branchement",INDEX($F:$F,ROW())&gt;0,INDEX($G:$G,ROW())&gt;0,$BT$7&gt;=INDEX($F:$F,ROW()),$BT$7&lt;=INDEX($G:$G,ROW()))</formula>
    </cfRule>
    <cfRule type="expression" dxfId="13" priority="2057">
      <formula>AND(INDEX($C:$C,ROW())="Regard &amp; Branchement",INDEX($F:$F,ROW())&gt;0,INDEX($G:$G,ROW())&gt;0,$BT$7&gt;=INDEX($F:$F,ROW()),$BT$7&lt;=(INDEX($F:$F,ROW())+ROUND((INDEX($G:$G,ROW())-INDEX($F:$F,ROW())+1)*INDEX($H:$H,ROW()),0)-1))</formula>
    </cfRule>
    <cfRule type="expression" dxfId="14" priority="2058">
      <formula>AND(INDEX($C:$C,ROW())="Structure (couche de forme)",INDEX($F:$F,ROW())&gt;0,INDEX($G:$G,ROW())&gt;0,$BT$7&gt;=INDEX($F:$F,ROW()),$BT$7&lt;=INDEX($G:$G,ROW()))</formula>
    </cfRule>
    <cfRule type="expression" dxfId="15" priority="2059">
      <formula>AND(INDEX($C:$C,ROW())="Structure (couche de forme)",INDEX($F:$F,ROW())&gt;0,INDEX($G:$G,ROW())&gt;0,$BT$7&gt;=INDEX($F:$F,ROW()),$BT$7&lt;=(INDEX($F:$F,ROW())+ROUND((INDEX($G:$G,ROW())-INDEX($F:$F,ROW())+1)*INDEX($H:$H,ROW()),0)-1))</formula>
    </cfRule>
    <cfRule type="expression" dxfId="16" priority="2060">
      <formula>AND(INDEX($C:$C,ROW())="Fondation/Grave",INDEX($F:$F,ROW())&gt;0,INDEX($G:$G,ROW())&gt;0,$BT$7&gt;=INDEX($F:$F,ROW()),$BT$7&lt;=INDEX($G:$G,ROW()))</formula>
    </cfRule>
    <cfRule type="expression" dxfId="17" priority="2061">
      <formula>AND(INDEX($C:$C,ROW())="Fondation/Grave",INDEX($F:$F,ROW())&gt;0,INDEX($G:$G,ROW())&gt;0,$BT$7&gt;=INDEX($F:$F,ROW()),$BT$7&lt;=(INDEX($F:$F,ROW())+ROUND((INDEX($G:$G,ROW())-INDEX($F:$F,ROW())+1)*INDEX($H:$H,ROW()),0)-1))</formula>
    </cfRule>
    <cfRule type="expression" dxfId="18" priority="2062">
      <formula>AND(INDEX($C:$C,ROW())="Enrobés / Béton",INDEX($F:$F,ROW())&gt;0,INDEX($G:$G,ROW())&gt;0,$BT$7&gt;=INDEX($F:$F,ROW()),$BT$7&lt;=INDEX($G:$G,ROW()))</formula>
    </cfRule>
    <cfRule type="expression" dxfId="19" priority="2063">
      <formula>AND(INDEX($C:$C,ROW())="Enrobés / Béton",INDEX($F:$F,ROW())&gt;0,INDEX($G:$G,ROW())&gt;0,$BT$7&gt;=INDEX($F:$F,ROW()),$BT$7&lt;=(INDEX($F:$F,ROW())+ROUND((INDEX($G:$G,ROW())-INDEX($F:$F,ROW())+1)*INDEX($H:$H,ROW()),0)-1))</formula>
    </cfRule>
    <cfRule type="expression" dxfId="20" priority="2064">
      <formula>AND(INDEX($C:$C,ROW())="Bordures &amp; Trottoirs",INDEX($F:$F,ROW())&gt;0,INDEX($G:$G,ROW())&gt;0,$BT$7&gt;=INDEX($F:$F,ROW()),$BT$7&lt;=INDEX($G:$G,ROW()))</formula>
    </cfRule>
    <cfRule type="expression" dxfId="21" priority="2065">
      <formula>AND(INDEX($C:$C,ROW())="Bordures &amp; Trottoirs",INDEX($F:$F,ROW())&gt;0,INDEX($G:$G,ROW())&gt;0,$BT$7&gt;=INDEX($F:$F,ROW()),$BT$7&lt;=(INDEX($F:$F,ROW())+ROUND((INDEX($G:$G,ROW())-INDEX($F:$F,ROW())+1)*INDEX($H:$H,ROW()),0)-1))</formula>
    </cfRule>
    <cfRule type="expression" dxfId="22" priority="2066">
      <formula>AND(INDEX($C:$C,ROW())="Caniveaux &amp; Avaloirs",INDEX($F:$F,ROW())&gt;0,INDEX($G:$G,ROW())&gt;0,$BT$7&gt;=INDEX($F:$F,ROW()),$BT$7&lt;=INDEX($G:$G,ROW()))</formula>
    </cfRule>
    <cfRule type="expression" dxfId="23" priority="2067">
      <formula>AND(INDEX($C:$C,ROW())="Caniveaux &amp; Avaloirs",INDEX($F:$F,ROW())&gt;0,INDEX($G:$G,ROW())&gt;0,$BT$7&gt;=INDEX($F:$F,ROW()),$BT$7&lt;=(INDEX($F:$F,ROW())+ROUND((INDEX($G:$G,ROW())-INDEX($F:$F,ROW())+1)*INDEX($H:$H,ROW()),0)-1))</formula>
    </cfRule>
    <cfRule type="expression" dxfId="24" priority="2068">
      <formula>AND(INDEX($C:$C,ROW())="Éclairage / Candélabres",INDEX($F:$F,ROW())&gt;0,INDEX($G:$G,ROW())&gt;0,$BT$7&gt;=INDEX($F:$F,ROW()),$BT$7&lt;=INDEX($G:$G,ROW()))</formula>
    </cfRule>
    <cfRule type="expression" dxfId="25" priority="2069">
      <formula>AND(INDEX($C:$C,ROW())="Éclairage / Candélabres",INDEX($F:$F,ROW())&gt;0,INDEX($G:$G,ROW())&gt;0,$BT$7&gt;=INDEX($F:$F,ROW()),$BT$7&lt;=(INDEX($F:$F,ROW())+ROUND((INDEX($G:$G,ROW())-INDEX($F:$F,ROW())+1)*INDEX($H:$H,ROW()),0)-1))</formula>
    </cfRule>
    <cfRule type="expression" dxfId="26" priority="2070">
      <formula>AND(INDEX($C:$C,ROW())="Marquage &amp; Signalétique",INDEX($F:$F,ROW())&gt;0,INDEX($G:$G,ROW())&gt;0,$BT$7&gt;=INDEX($F:$F,ROW()),$BT$7&lt;=INDEX($G:$G,ROW()))</formula>
    </cfRule>
    <cfRule type="expression" dxfId="27" priority="2071">
      <formula>AND(INDEX($C:$C,ROW())="Marquage &amp; Signalétique",INDEX($F:$F,ROW())&gt;0,INDEX($G:$G,ROW())&gt;0,$BT$7&gt;=INDEX($F:$F,ROW()),$BT$7&lt;=(INDEX($F:$F,ROW())+ROUND((INDEX($G:$G,ROW())-INDEX($F:$F,ROW())+1)*INDEX($H:$H,ROW()),0)-1))</formula>
    </cfRule>
    <cfRule type="expression" dxfId="28" priority="2072">
      <formula>AND(INDEX($C:$C,ROW())="Espaces verts / Finitions",INDEX($F:$F,ROW())&gt;0,INDEX($G:$G,ROW())&gt;0,$BT$7&gt;=INDEX($F:$F,ROW()),$BT$7&lt;=INDEX($G:$G,ROW()))</formula>
    </cfRule>
    <cfRule type="expression" dxfId="29" priority="2073">
      <formula>AND(INDEX($C:$C,ROW())="Espaces verts / Finitions",INDEX($F:$F,ROW())&gt;0,INDEX($G:$G,ROW())&gt;0,$BT$7&gt;=INDEX($F:$F,ROW()),$BT$7&lt;=(INDEX($F:$F,ROW())+ROUND((INDEX($G:$G,ROW())-INDEX($F:$F,ROW())+1)*INDEX($H:$H,ROW()),0)-1))</formula>
    </cfRule>
    <cfRule type="expression" dxfId="30" priority="2074">
      <formula>AND(INDEX($C:$C,ROW())="Réception &amp; Réserves",INDEX($F:$F,ROW())&gt;0,INDEX($G:$G,ROW())&gt;0,$BT$7&gt;=INDEX($F:$F,ROW()),$BT$7&lt;=INDEX($G:$G,ROW()))</formula>
    </cfRule>
    <cfRule type="expression" dxfId="31" priority="2075">
      <formula>AND(INDEX($C:$C,ROW())="Réception &amp; Réserves",INDEX($F:$F,ROW())&gt;0,INDEX($G:$G,ROW())&gt;0,$BT$7&gt;=INDEX($F:$F,ROW()),$BT$7&lt;=(INDEX($F:$F,ROW())+ROUND((INDEX($G:$G,ROW())-INDEX($F:$F,ROW())+1)*INDEX($H:$H,ROW()),0)-1))</formula>
    </cfRule>
    <cfRule type="expression" dxfId="0" priority="2076">
      <formula>AND(INDEX($C:$C,ROW())="Réouverture circulation",INDEX($F:$F,ROW())&gt;0,INDEX($G:$G,ROW())&gt;0,$BT$7&gt;=INDEX($F:$F,ROW()),$BT$7&lt;=INDEX($G:$G,ROW()))</formula>
    </cfRule>
    <cfRule type="expression" dxfId="32" priority="2077">
      <formula>AND(INDEX($C:$C,ROW())="Réouverture circulation",INDEX($F:$F,ROW())&gt;0,INDEX($G:$G,ROW())&gt;0,$BT$7&gt;=INDEX($F:$F,ROW()),$BT$7&lt;=(INDEX($F:$F,ROW())+ROUND((INDEX($G:$G,ROW())-INDEX($F:$F,ROW())+1)*INDEX($H:$H,ROW()),0)-1))</formula>
    </cfRule>
  </conditionalFormatting>
  <conditionalFormatting sqref="BU7:BU69">
    <cfRule type="expression" dxfId="0" priority="63">
      <formula>($BU$7=TODAY())</formula>
    </cfRule>
  </conditionalFormatting>
  <conditionalFormatting sqref="BU9:BU69">
    <cfRule type="expression" dxfId="2" priority="2078">
      <formula>AND(INDEX($C:$C,ROW())="Études &amp; DICT",INDEX($F:$F,ROW())&gt;0,INDEX($G:$G,ROW())&gt;0,$BU$7&gt;=INDEX($F:$F,ROW()),$BU$7&lt;=INDEX($G:$G,ROW()))</formula>
    </cfRule>
    <cfRule type="expression" dxfId="3" priority="2079">
      <formula>AND(INDEX($C:$C,ROW())="Études &amp; DICT",INDEX($F:$F,ROW())&gt;0,INDEX($G:$G,ROW())&gt;0,$BU$7&gt;=INDEX($F:$F,ROW()),$BU$7&lt;=(INDEX($F:$F,ROW())+ROUND((INDEX($G:$G,ROW())-INDEX($F:$F,ROW())+1)*INDEX($H:$H,ROW()),0)-1))</formula>
    </cfRule>
    <cfRule type="expression" dxfId="4" priority="2080">
      <formula>AND(INDEX($C:$C,ROW())="Piquetage &amp; Implantation",INDEX($F:$F,ROW())&gt;0,INDEX($G:$G,ROW())&gt;0,$BU$7&gt;=INDEX($F:$F,ROW()),$BU$7&lt;=INDEX($G:$G,ROW()))</formula>
    </cfRule>
    <cfRule type="expression" dxfId="5" priority="2081">
      <formula>AND(INDEX($C:$C,ROW())="Piquetage &amp; Implantation",INDEX($F:$F,ROW())&gt;0,INDEX($G:$G,ROW())&gt;0,$BU$7&gt;=INDEX($F:$F,ROW()),$BU$7&lt;=(INDEX($F:$F,ROW())+ROUND((INDEX($G:$G,ROW())-INDEX($F:$F,ROW())+1)*INDEX($H:$H,ROW()),0)-1))</formula>
    </cfRule>
    <cfRule type="expression" dxfId="6" priority="2082">
      <formula>AND(INDEX($C:$C,ROW())="Préparation &amp; Signalisation",INDEX($F:$F,ROW())&gt;0,INDEX($G:$G,ROW())&gt;0,$BU$7&gt;=INDEX($F:$F,ROW()),$BU$7&lt;=INDEX($G:$G,ROW()))</formula>
    </cfRule>
    <cfRule type="expression" dxfId="7" priority="2083">
      <formula>AND(INDEX($C:$C,ROW())="Préparation &amp; Signalisation",INDEX($F:$F,ROW())&gt;0,INDEX($G:$G,ROW())&gt;0,$BU$7&gt;=INDEX($F:$F,ROW()),$BU$7&lt;=(INDEX($F:$F,ROW())+ROUND((INDEX($G:$G,ROW())-INDEX($F:$F,ROW())+1)*INDEX($H:$H,ROW()),0)-1))</formula>
    </cfRule>
    <cfRule type="expression" dxfId="8" priority="2084">
      <formula>AND(INDEX($C:$C,ROW())="Terrassement",INDEX($F:$F,ROW())&gt;0,INDEX($G:$G,ROW())&gt;0,$BU$7&gt;=INDEX($F:$F,ROW()),$BU$7&lt;=INDEX($G:$G,ROW()))</formula>
    </cfRule>
    <cfRule type="expression" dxfId="9" priority="2085">
      <formula>AND(INDEX($C:$C,ROW())="Terrassement",INDEX($F:$F,ROW())&gt;0,INDEX($G:$G,ROW())&gt;0,$BU$7&gt;=INDEX($F:$F,ROW()),$BU$7&lt;=(INDEX($F:$F,ROW())+ROUND((INDEX($G:$G,ROW())-INDEX($F:$F,ROW())+1)*INDEX($H:$H,ROW()),0)-1))</formula>
    </cfRule>
    <cfRule type="expression" dxfId="10" priority="2086">
      <formula>AND(INDEX($C:$C,ROW())="Réseaux (EU/EP/ER/GAZ)",INDEX($F:$F,ROW())&gt;0,INDEX($G:$G,ROW())&gt;0,$BU$7&gt;=INDEX($F:$F,ROW()),$BU$7&lt;=INDEX($G:$G,ROW()))</formula>
    </cfRule>
    <cfRule type="expression" dxfId="11" priority="2087">
      <formula>AND(INDEX($C:$C,ROW())="Réseaux (EU/EP/ER/GAZ)",INDEX($F:$F,ROW())&gt;0,INDEX($G:$G,ROW())&gt;0,$BU$7&gt;=INDEX($F:$F,ROW()),$BU$7&lt;=(INDEX($F:$F,ROW())+ROUND((INDEX($G:$G,ROW())-INDEX($F:$F,ROW())+1)*INDEX($H:$H,ROW()),0)-1))</formula>
    </cfRule>
    <cfRule type="expression" dxfId="12" priority="2088">
      <formula>AND(INDEX($C:$C,ROW())="Regard &amp; Branchement",INDEX($F:$F,ROW())&gt;0,INDEX($G:$G,ROW())&gt;0,$BU$7&gt;=INDEX($F:$F,ROW()),$BU$7&lt;=INDEX($G:$G,ROW()))</formula>
    </cfRule>
    <cfRule type="expression" dxfId="13" priority="2089">
      <formula>AND(INDEX($C:$C,ROW())="Regard &amp; Branchement",INDEX($F:$F,ROW())&gt;0,INDEX($G:$G,ROW())&gt;0,$BU$7&gt;=INDEX($F:$F,ROW()),$BU$7&lt;=(INDEX($F:$F,ROW())+ROUND((INDEX($G:$G,ROW())-INDEX($F:$F,ROW())+1)*INDEX($H:$H,ROW()),0)-1))</formula>
    </cfRule>
    <cfRule type="expression" dxfId="14" priority="2090">
      <formula>AND(INDEX($C:$C,ROW())="Structure (couche de forme)",INDEX($F:$F,ROW())&gt;0,INDEX($G:$G,ROW())&gt;0,$BU$7&gt;=INDEX($F:$F,ROW()),$BU$7&lt;=INDEX($G:$G,ROW()))</formula>
    </cfRule>
    <cfRule type="expression" dxfId="15" priority="2091">
      <formula>AND(INDEX($C:$C,ROW())="Structure (couche de forme)",INDEX($F:$F,ROW())&gt;0,INDEX($G:$G,ROW())&gt;0,$BU$7&gt;=INDEX($F:$F,ROW()),$BU$7&lt;=(INDEX($F:$F,ROW())+ROUND((INDEX($G:$G,ROW())-INDEX($F:$F,ROW())+1)*INDEX($H:$H,ROW()),0)-1))</formula>
    </cfRule>
    <cfRule type="expression" dxfId="16" priority="2092">
      <formula>AND(INDEX($C:$C,ROW())="Fondation/Grave",INDEX($F:$F,ROW())&gt;0,INDEX($G:$G,ROW())&gt;0,$BU$7&gt;=INDEX($F:$F,ROW()),$BU$7&lt;=INDEX($G:$G,ROW()))</formula>
    </cfRule>
    <cfRule type="expression" dxfId="17" priority="2093">
      <formula>AND(INDEX($C:$C,ROW())="Fondation/Grave",INDEX($F:$F,ROW())&gt;0,INDEX($G:$G,ROW())&gt;0,$BU$7&gt;=INDEX($F:$F,ROW()),$BU$7&lt;=(INDEX($F:$F,ROW())+ROUND((INDEX($G:$G,ROW())-INDEX($F:$F,ROW())+1)*INDEX($H:$H,ROW()),0)-1))</formula>
    </cfRule>
    <cfRule type="expression" dxfId="18" priority="2094">
      <formula>AND(INDEX($C:$C,ROW())="Enrobés / Béton",INDEX($F:$F,ROW())&gt;0,INDEX($G:$G,ROW())&gt;0,$BU$7&gt;=INDEX($F:$F,ROW()),$BU$7&lt;=INDEX($G:$G,ROW()))</formula>
    </cfRule>
    <cfRule type="expression" dxfId="19" priority="2095">
      <formula>AND(INDEX($C:$C,ROW())="Enrobés / Béton",INDEX($F:$F,ROW())&gt;0,INDEX($G:$G,ROW())&gt;0,$BU$7&gt;=INDEX($F:$F,ROW()),$BU$7&lt;=(INDEX($F:$F,ROW())+ROUND((INDEX($G:$G,ROW())-INDEX($F:$F,ROW())+1)*INDEX($H:$H,ROW()),0)-1))</formula>
    </cfRule>
    <cfRule type="expression" dxfId="20" priority="2096">
      <formula>AND(INDEX($C:$C,ROW())="Bordures &amp; Trottoirs",INDEX($F:$F,ROW())&gt;0,INDEX($G:$G,ROW())&gt;0,$BU$7&gt;=INDEX($F:$F,ROW()),$BU$7&lt;=INDEX($G:$G,ROW()))</formula>
    </cfRule>
    <cfRule type="expression" dxfId="21" priority="2097">
      <formula>AND(INDEX($C:$C,ROW())="Bordures &amp; Trottoirs",INDEX($F:$F,ROW())&gt;0,INDEX($G:$G,ROW())&gt;0,$BU$7&gt;=INDEX($F:$F,ROW()),$BU$7&lt;=(INDEX($F:$F,ROW())+ROUND((INDEX($G:$G,ROW())-INDEX($F:$F,ROW())+1)*INDEX($H:$H,ROW()),0)-1))</formula>
    </cfRule>
    <cfRule type="expression" dxfId="22" priority="2098">
      <formula>AND(INDEX($C:$C,ROW())="Caniveaux &amp; Avaloirs",INDEX($F:$F,ROW())&gt;0,INDEX($G:$G,ROW())&gt;0,$BU$7&gt;=INDEX($F:$F,ROW()),$BU$7&lt;=INDEX($G:$G,ROW()))</formula>
    </cfRule>
    <cfRule type="expression" dxfId="23" priority="2099">
      <formula>AND(INDEX($C:$C,ROW())="Caniveaux &amp; Avaloirs",INDEX($F:$F,ROW())&gt;0,INDEX($G:$G,ROW())&gt;0,$BU$7&gt;=INDEX($F:$F,ROW()),$BU$7&lt;=(INDEX($F:$F,ROW())+ROUND((INDEX($G:$G,ROW())-INDEX($F:$F,ROW())+1)*INDEX($H:$H,ROW()),0)-1))</formula>
    </cfRule>
    <cfRule type="expression" dxfId="24" priority="2100">
      <formula>AND(INDEX($C:$C,ROW())="Éclairage / Candélabres",INDEX($F:$F,ROW())&gt;0,INDEX($G:$G,ROW())&gt;0,$BU$7&gt;=INDEX($F:$F,ROW()),$BU$7&lt;=INDEX($G:$G,ROW()))</formula>
    </cfRule>
    <cfRule type="expression" dxfId="25" priority="2101">
      <formula>AND(INDEX($C:$C,ROW())="Éclairage / Candélabres",INDEX($F:$F,ROW())&gt;0,INDEX($G:$G,ROW())&gt;0,$BU$7&gt;=INDEX($F:$F,ROW()),$BU$7&lt;=(INDEX($F:$F,ROW())+ROUND((INDEX($G:$G,ROW())-INDEX($F:$F,ROW())+1)*INDEX($H:$H,ROW()),0)-1))</formula>
    </cfRule>
    <cfRule type="expression" dxfId="26" priority="2102">
      <formula>AND(INDEX($C:$C,ROW())="Marquage &amp; Signalétique",INDEX($F:$F,ROW())&gt;0,INDEX($G:$G,ROW())&gt;0,$BU$7&gt;=INDEX($F:$F,ROW()),$BU$7&lt;=INDEX($G:$G,ROW()))</formula>
    </cfRule>
    <cfRule type="expression" dxfId="27" priority="2103">
      <formula>AND(INDEX($C:$C,ROW())="Marquage &amp; Signalétique",INDEX($F:$F,ROW())&gt;0,INDEX($G:$G,ROW())&gt;0,$BU$7&gt;=INDEX($F:$F,ROW()),$BU$7&lt;=(INDEX($F:$F,ROW())+ROUND((INDEX($G:$G,ROW())-INDEX($F:$F,ROW())+1)*INDEX($H:$H,ROW()),0)-1))</formula>
    </cfRule>
    <cfRule type="expression" dxfId="28" priority="2104">
      <formula>AND(INDEX($C:$C,ROW())="Espaces verts / Finitions",INDEX($F:$F,ROW())&gt;0,INDEX($G:$G,ROW())&gt;0,$BU$7&gt;=INDEX($F:$F,ROW()),$BU$7&lt;=INDEX($G:$G,ROW()))</formula>
    </cfRule>
    <cfRule type="expression" dxfId="29" priority="2105">
      <formula>AND(INDEX($C:$C,ROW())="Espaces verts / Finitions",INDEX($F:$F,ROW())&gt;0,INDEX($G:$G,ROW())&gt;0,$BU$7&gt;=INDEX($F:$F,ROW()),$BU$7&lt;=(INDEX($F:$F,ROW())+ROUND((INDEX($G:$G,ROW())-INDEX($F:$F,ROW())+1)*INDEX($H:$H,ROW()),0)-1))</formula>
    </cfRule>
    <cfRule type="expression" dxfId="30" priority="2106">
      <formula>AND(INDEX($C:$C,ROW())="Réception &amp; Réserves",INDEX($F:$F,ROW())&gt;0,INDEX($G:$G,ROW())&gt;0,$BU$7&gt;=INDEX($F:$F,ROW()),$BU$7&lt;=INDEX($G:$G,ROW()))</formula>
    </cfRule>
    <cfRule type="expression" dxfId="31" priority="2107">
      <formula>AND(INDEX($C:$C,ROW())="Réception &amp; Réserves",INDEX($F:$F,ROW())&gt;0,INDEX($G:$G,ROW())&gt;0,$BU$7&gt;=INDEX($F:$F,ROW()),$BU$7&lt;=(INDEX($F:$F,ROW())+ROUND((INDEX($G:$G,ROW())-INDEX($F:$F,ROW())+1)*INDEX($H:$H,ROW()),0)-1))</formula>
    </cfRule>
    <cfRule type="expression" dxfId="0" priority="2108">
      <formula>AND(INDEX($C:$C,ROW())="Réouverture circulation",INDEX($F:$F,ROW())&gt;0,INDEX($G:$G,ROW())&gt;0,$BU$7&gt;=INDEX($F:$F,ROW()),$BU$7&lt;=INDEX($G:$G,ROW()))</formula>
    </cfRule>
    <cfRule type="expression" dxfId="32" priority="2109">
      <formula>AND(INDEX($C:$C,ROW())="Réouverture circulation",INDEX($F:$F,ROW())&gt;0,INDEX($G:$G,ROW())&gt;0,$BU$7&gt;=INDEX($F:$F,ROW()),$BU$7&lt;=(INDEX($F:$F,ROW())+ROUND((INDEX($G:$G,ROW())-INDEX($F:$F,ROW())+1)*INDEX($H:$H,ROW()),0)-1))</formula>
    </cfRule>
  </conditionalFormatting>
  <conditionalFormatting sqref="BV7:BV69">
    <cfRule type="expression" dxfId="0" priority="64">
      <formula>($BV$7=TODAY())</formula>
    </cfRule>
  </conditionalFormatting>
  <conditionalFormatting sqref="BV9:BV69">
    <cfRule type="expression" dxfId="2" priority="2110">
      <formula>AND(INDEX($C:$C,ROW())="Études &amp; DICT",INDEX($F:$F,ROW())&gt;0,INDEX($G:$G,ROW())&gt;0,$BV$7&gt;=INDEX($F:$F,ROW()),$BV$7&lt;=INDEX($G:$G,ROW()))</formula>
    </cfRule>
    <cfRule type="expression" dxfId="3" priority="2111">
      <formula>AND(INDEX($C:$C,ROW())="Études &amp; DICT",INDEX($F:$F,ROW())&gt;0,INDEX($G:$G,ROW())&gt;0,$BV$7&gt;=INDEX($F:$F,ROW()),$BV$7&lt;=(INDEX($F:$F,ROW())+ROUND((INDEX($G:$G,ROW())-INDEX($F:$F,ROW())+1)*INDEX($H:$H,ROW()),0)-1))</formula>
    </cfRule>
    <cfRule type="expression" dxfId="4" priority="2112">
      <formula>AND(INDEX($C:$C,ROW())="Piquetage &amp; Implantation",INDEX($F:$F,ROW())&gt;0,INDEX($G:$G,ROW())&gt;0,$BV$7&gt;=INDEX($F:$F,ROW()),$BV$7&lt;=INDEX($G:$G,ROW()))</formula>
    </cfRule>
    <cfRule type="expression" dxfId="5" priority="2113">
      <formula>AND(INDEX($C:$C,ROW())="Piquetage &amp; Implantation",INDEX($F:$F,ROW())&gt;0,INDEX($G:$G,ROW())&gt;0,$BV$7&gt;=INDEX($F:$F,ROW()),$BV$7&lt;=(INDEX($F:$F,ROW())+ROUND((INDEX($G:$G,ROW())-INDEX($F:$F,ROW())+1)*INDEX($H:$H,ROW()),0)-1))</formula>
    </cfRule>
    <cfRule type="expression" dxfId="6" priority="2114">
      <formula>AND(INDEX($C:$C,ROW())="Préparation &amp; Signalisation",INDEX($F:$F,ROW())&gt;0,INDEX($G:$G,ROW())&gt;0,$BV$7&gt;=INDEX($F:$F,ROW()),$BV$7&lt;=INDEX($G:$G,ROW()))</formula>
    </cfRule>
    <cfRule type="expression" dxfId="7" priority="2115">
      <formula>AND(INDEX($C:$C,ROW())="Préparation &amp; Signalisation",INDEX($F:$F,ROW())&gt;0,INDEX($G:$G,ROW())&gt;0,$BV$7&gt;=INDEX($F:$F,ROW()),$BV$7&lt;=(INDEX($F:$F,ROW())+ROUND((INDEX($G:$G,ROW())-INDEX($F:$F,ROW())+1)*INDEX($H:$H,ROW()),0)-1))</formula>
    </cfRule>
    <cfRule type="expression" dxfId="8" priority="2116">
      <formula>AND(INDEX($C:$C,ROW())="Terrassement",INDEX($F:$F,ROW())&gt;0,INDEX($G:$G,ROW())&gt;0,$BV$7&gt;=INDEX($F:$F,ROW()),$BV$7&lt;=INDEX($G:$G,ROW()))</formula>
    </cfRule>
    <cfRule type="expression" dxfId="9" priority="2117">
      <formula>AND(INDEX($C:$C,ROW())="Terrassement",INDEX($F:$F,ROW())&gt;0,INDEX($G:$G,ROW())&gt;0,$BV$7&gt;=INDEX($F:$F,ROW()),$BV$7&lt;=(INDEX($F:$F,ROW())+ROUND((INDEX($G:$G,ROW())-INDEX($F:$F,ROW())+1)*INDEX($H:$H,ROW()),0)-1))</formula>
    </cfRule>
    <cfRule type="expression" dxfId="10" priority="2118">
      <formula>AND(INDEX($C:$C,ROW())="Réseaux (EU/EP/ER/GAZ)",INDEX($F:$F,ROW())&gt;0,INDEX($G:$G,ROW())&gt;0,$BV$7&gt;=INDEX($F:$F,ROW()),$BV$7&lt;=INDEX($G:$G,ROW()))</formula>
    </cfRule>
    <cfRule type="expression" dxfId="11" priority="2119">
      <formula>AND(INDEX($C:$C,ROW())="Réseaux (EU/EP/ER/GAZ)",INDEX($F:$F,ROW())&gt;0,INDEX($G:$G,ROW())&gt;0,$BV$7&gt;=INDEX($F:$F,ROW()),$BV$7&lt;=(INDEX($F:$F,ROW())+ROUND((INDEX($G:$G,ROW())-INDEX($F:$F,ROW())+1)*INDEX($H:$H,ROW()),0)-1))</formula>
    </cfRule>
    <cfRule type="expression" dxfId="12" priority="2120">
      <formula>AND(INDEX($C:$C,ROW())="Regard &amp; Branchement",INDEX($F:$F,ROW())&gt;0,INDEX($G:$G,ROW())&gt;0,$BV$7&gt;=INDEX($F:$F,ROW()),$BV$7&lt;=INDEX($G:$G,ROW()))</formula>
    </cfRule>
    <cfRule type="expression" dxfId="13" priority="2121">
      <formula>AND(INDEX($C:$C,ROW())="Regard &amp; Branchement",INDEX($F:$F,ROW())&gt;0,INDEX($G:$G,ROW())&gt;0,$BV$7&gt;=INDEX($F:$F,ROW()),$BV$7&lt;=(INDEX($F:$F,ROW())+ROUND((INDEX($G:$G,ROW())-INDEX($F:$F,ROW())+1)*INDEX($H:$H,ROW()),0)-1))</formula>
    </cfRule>
    <cfRule type="expression" dxfId="14" priority="2122">
      <formula>AND(INDEX($C:$C,ROW())="Structure (couche de forme)",INDEX($F:$F,ROW())&gt;0,INDEX($G:$G,ROW())&gt;0,$BV$7&gt;=INDEX($F:$F,ROW()),$BV$7&lt;=INDEX($G:$G,ROW()))</formula>
    </cfRule>
    <cfRule type="expression" dxfId="15" priority="2123">
      <formula>AND(INDEX($C:$C,ROW())="Structure (couche de forme)",INDEX($F:$F,ROW())&gt;0,INDEX($G:$G,ROW())&gt;0,$BV$7&gt;=INDEX($F:$F,ROW()),$BV$7&lt;=(INDEX($F:$F,ROW())+ROUND((INDEX($G:$G,ROW())-INDEX($F:$F,ROW())+1)*INDEX($H:$H,ROW()),0)-1))</formula>
    </cfRule>
    <cfRule type="expression" dxfId="16" priority="2124">
      <formula>AND(INDEX($C:$C,ROW())="Fondation/Grave",INDEX($F:$F,ROW())&gt;0,INDEX($G:$G,ROW())&gt;0,$BV$7&gt;=INDEX($F:$F,ROW()),$BV$7&lt;=INDEX($G:$G,ROW()))</formula>
    </cfRule>
    <cfRule type="expression" dxfId="17" priority="2125">
      <formula>AND(INDEX($C:$C,ROW())="Fondation/Grave",INDEX($F:$F,ROW())&gt;0,INDEX($G:$G,ROW())&gt;0,$BV$7&gt;=INDEX($F:$F,ROW()),$BV$7&lt;=(INDEX($F:$F,ROW())+ROUND((INDEX($G:$G,ROW())-INDEX($F:$F,ROW())+1)*INDEX($H:$H,ROW()),0)-1))</formula>
    </cfRule>
    <cfRule type="expression" dxfId="18" priority="2126">
      <formula>AND(INDEX($C:$C,ROW())="Enrobés / Béton",INDEX($F:$F,ROW())&gt;0,INDEX($G:$G,ROW())&gt;0,$BV$7&gt;=INDEX($F:$F,ROW()),$BV$7&lt;=INDEX($G:$G,ROW()))</formula>
    </cfRule>
    <cfRule type="expression" dxfId="19" priority="2127">
      <formula>AND(INDEX($C:$C,ROW())="Enrobés / Béton",INDEX($F:$F,ROW())&gt;0,INDEX($G:$G,ROW())&gt;0,$BV$7&gt;=INDEX($F:$F,ROW()),$BV$7&lt;=(INDEX($F:$F,ROW())+ROUND((INDEX($G:$G,ROW())-INDEX($F:$F,ROW())+1)*INDEX($H:$H,ROW()),0)-1))</formula>
    </cfRule>
    <cfRule type="expression" dxfId="20" priority="2128">
      <formula>AND(INDEX($C:$C,ROW())="Bordures &amp; Trottoirs",INDEX($F:$F,ROW())&gt;0,INDEX($G:$G,ROW())&gt;0,$BV$7&gt;=INDEX($F:$F,ROW()),$BV$7&lt;=INDEX($G:$G,ROW()))</formula>
    </cfRule>
    <cfRule type="expression" dxfId="21" priority="2129">
      <formula>AND(INDEX($C:$C,ROW())="Bordures &amp; Trottoirs",INDEX($F:$F,ROW())&gt;0,INDEX($G:$G,ROW())&gt;0,$BV$7&gt;=INDEX($F:$F,ROW()),$BV$7&lt;=(INDEX($F:$F,ROW())+ROUND((INDEX($G:$G,ROW())-INDEX($F:$F,ROW())+1)*INDEX($H:$H,ROW()),0)-1))</formula>
    </cfRule>
    <cfRule type="expression" dxfId="22" priority="2130">
      <formula>AND(INDEX($C:$C,ROW())="Caniveaux &amp; Avaloirs",INDEX($F:$F,ROW())&gt;0,INDEX($G:$G,ROW())&gt;0,$BV$7&gt;=INDEX($F:$F,ROW()),$BV$7&lt;=INDEX($G:$G,ROW()))</formula>
    </cfRule>
    <cfRule type="expression" dxfId="23" priority="2131">
      <formula>AND(INDEX($C:$C,ROW())="Caniveaux &amp; Avaloirs",INDEX($F:$F,ROW())&gt;0,INDEX($G:$G,ROW())&gt;0,$BV$7&gt;=INDEX($F:$F,ROW()),$BV$7&lt;=(INDEX($F:$F,ROW())+ROUND((INDEX($G:$G,ROW())-INDEX($F:$F,ROW())+1)*INDEX($H:$H,ROW()),0)-1))</formula>
    </cfRule>
    <cfRule type="expression" dxfId="24" priority="2132">
      <formula>AND(INDEX($C:$C,ROW())="Éclairage / Candélabres",INDEX($F:$F,ROW())&gt;0,INDEX($G:$G,ROW())&gt;0,$BV$7&gt;=INDEX($F:$F,ROW()),$BV$7&lt;=INDEX($G:$G,ROW()))</formula>
    </cfRule>
    <cfRule type="expression" dxfId="25" priority="2133">
      <formula>AND(INDEX($C:$C,ROW())="Éclairage / Candélabres",INDEX($F:$F,ROW())&gt;0,INDEX($G:$G,ROW())&gt;0,$BV$7&gt;=INDEX($F:$F,ROW()),$BV$7&lt;=(INDEX($F:$F,ROW())+ROUND((INDEX($G:$G,ROW())-INDEX($F:$F,ROW())+1)*INDEX($H:$H,ROW()),0)-1))</formula>
    </cfRule>
    <cfRule type="expression" dxfId="26" priority="2134">
      <formula>AND(INDEX($C:$C,ROW())="Marquage &amp; Signalétique",INDEX($F:$F,ROW())&gt;0,INDEX($G:$G,ROW())&gt;0,$BV$7&gt;=INDEX($F:$F,ROW()),$BV$7&lt;=INDEX($G:$G,ROW()))</formula>
    </cfRule>
    <cfRule type="expression" dxfId="27" priority="2135">
      <formula>AND(INDEX($C:$C,ROW())="Marquage &amp; Signalétique",INDEX($F:$F,ROW())&gt;0,INDEX($G:$G,ROW())&gt;0,$BV$7&gt;=INDEX($F:$F,ROW()),$BV$7&lt;=(INDEX($F:$F,ROW())+ROUND((INDEX($G:$G,ROW())-INDEX($F:$F,ROW())+1)*INDEX($H:$H,ROW()),0)-1))</formula>
    </cfRule>
    <cfRule type="expression" dxfId="28" priority="2136">
      <formula>AND(INDEX($C:$C,ROW())="Espaces verts / Finitions",INDEX($F:$F,ROW())&gt;0,INDEX($G:$G,ROW())&gt;0,$BV$7&gt;=INDEX($F:$F,ROW()),$BV$7&lt;=INDEX($G:$G,ROW()))</formula>
    </cfRule>
    <cfRule type="expression" dxfId="29" priority="2137">
      <formula>AND(INDEX($C:$C,ROW())="Espaces verts / Finitions",INDEX($F:$F,ROW())&gt;0,INDEX($G:$G,ROW())&gt;0,$BV$7&gt;=INDEX($F:$F,ROW()),$BV$7&lt;=(INDEX($F:$F,ROW())+ROUND((INDEX($G:$G,ROW())-INDEX($F:$F,ROW())+1)*INDEX($H:$H,ROW()),0)-1))</formula>
    </cfRule>
    <cfRule type="expression" dxfId="30" priority="2138">
      <formula>AND(INDEX($C:$C,ROW())="Réception &amp; Réserves",INDEX($F:$F,ROW())&gt;0,INDEX($G:$G,ROW())&gt;0,$BV$7&gt;=INDEX($F:$F,ROW()),$BV$7&lt;=INDEX($G:$G,ROW()))</formula>
    </cfRule>
    <cfRule type="expression" dxfId="31" priority="2139">
      <formula>AND(INDEX($C:$C,ROW())="Réception &amp; Réserves",INDEX($F:$F,ROW())&gt;0,INDEX($G:$G,ROW())&gt;0,$BV$7&gt;=INDEX($F:$F,ROW()),$BV$7&lt;=(INDEX($F:$F,ROW())+ROUND((INDEX($G:$G,ROW())-INDEX($F:$F,ROW())+1)*INDEX($H:$H,ROW()),0)-1))</formula>
    </cfRule>
    <cfRule type="expression" dxfId="0" priority="2140">
      <formula>AND(INDEX($C:$C,ROW())="Réouverture circulation",INDEX($F:$F,ROW())&gt;0,INDEX($G:$G,ROW())&gt;0,$BV$7&gt;=INDEX($F:$F,ROW()),$BV$7&lt;=INDEX($G:$G,ROW()))</formula>
    </cfRule>
    <cfRule type="expression" dxfId="32" priority="2141">
      <formula>AND(INDEX($C:$C,ROW())="Réouverture circulation",INDEX($F:$F,ROW())&gt;0,INDEX($G:$G,ROW())&gt;0,$BV$7&gt;=INDEX($F:$F,ROW()),$BV$7&lt;=(INDEX($F:$F,ROW())+ROUND((INDEX($G:$G,ROW())-INDEX($F:$F,ROW())+1)*INDEX($H:$H,ROW()),0)-1))</formula>
    </cfRule>
  </conditionalFormatting>
  <conditionalFormatting sqref="BW7:BW69">
    <cfRule type="expression" dxfId="0" priority="65">
      <formula>($BW$7=TODAY())</formula>
    </cfRule>
  </conditionalFormatting>
  <conditionalFormatting sqref="BW9:BW69">
    <cfRule type="expression" dxfId="2" priority="2142">
      <formula>AND(INDEX($C:$C,ROW())="Études &amp; DICT",INDEX($F:$F,ROW())&gt;0,INDEX($G:$G,ROW())&gt;0,$BW$7&gt;=INDEX($F:$F,ROW()),$BW$7&lt;=INDEX($G:$G,ROW()))</formula>
    </cfRule>
    <cfRule type="expression" dxfId="3" priority="2143">
      <formula>AND(INDEX($C:$C,ROW())="Études &amp; DICT",INDEX($F:$F,ROW())&gt;0,INDEX($G:$G,ROW())&gt;0,$BW$7&gt;=INDEX($F:$F,ROW()),$BW$7&lt;=(INDEX($F:$F,ROW())+ROUND((INDEX($G:$G,ROW())-INDEX($F:$F,ROW())+1)*INDEX($H:$H,ROW()),0)-1))</formula>
    </cfRule>
    <cfRule type="expression" dxfId="4" priority="2144">
      <formula>AND(INDEX($C:$C,ROW())="Piquetage &amp; Implantation",INDEX($F:$F,ROW())&gt;0,INDEX($G:$G,ROW())&gt;0,$BW$7&gt;=INDEX($F:$F,ROW()),$BW$7&lt;=INDEX($G:$G,ROW()))</formula>
    </cfRule>
    <cfRule type="expression" dxfId="5" priority="2145">
      <formula>AND(INDEX($C:$C,ROW())="Piquetage &amp; Implantation",INDEX($F:$F,ROW())&gt;0,INDEX($G:$G,ROW())&gt;0,$BW$7&gt;=INDEX($F:$F,ROW()),$BW$7&lt;=(INDEX($F:$F,ROW())+ROUND((INDEX($G:$G,ROW())-INDEX($F:$F,ROW())+1)*INDEX($H:$H,ROW()),0)-1))</formula>
    </cfRule>
    <cfRule type="expression" dxfId="6" priority="2146">
      <formula>AND(INDEX($C:$C,ROW())="Préparation &amp; Signalisation",INDEX($F:$F,ROW())&gt;0,INDEX($G:$G,ROW())&gt;0,$BW$7&gt;=INDEX($F:$F,ROW()),$BW$7&lt;=INDEX($G:$G,ROW()))</formula>
    </cfRule>
    <cfRule type="expression" dxfId="7" priority="2147">
      <formula>AND(INDEX($C:$C,ROW())="Préparation &amp; Signalisation",INDEX($F:$F,ROW())&gt;0,INDEX($G:$G,ROW())&gt;0,$BW$7&gt;=INDEX($F:$F,ROW()),$BW$7&lt;=(INDEX($F:$F,ROW())+ROUND((INDEX($G:$G,ROW())-INDEX($F:$F,ROW())+1)*INDEX($H:$H,ROW()),0)-1))</formula>
    </cfRule>
    <cfRule type="expression" dxfId="8" priority="2148">
      <formula>AND(INDEX($C:$C,ROW())="Terrassement",INDEX($F:$F,ROW())&gt;0,INDEX($G:$G,ROW())&gt;0,$BW$7&gt;=INDEX($F:$F,ROW()),$BW$7&lt;=INDEX($G:$G,ROW()))</formula>
    </cfRule>
    <cfRule type="expression" dxfId="9" priority="2149">
      <formula>AND(INDEX($C:$C,ROW())="Terrassement",INDEX($F:$F,ROW())&gt;0,INDEX($G:$G,ROW())&gt;0,$BW$7&gt;=INDEX($F:$F,ROW()),$BW$7&lt;=(INDEX($F:$F,ROW())+ROUND((INDEX($G:$G,ROW())-INDEX($F:$F,ROW())+1)*INDEX($H:$H,ROW()),0)-1))</formula>
    </cfRule>
    <cfRule type="expression" dxfId="10" priority="2150">
      <formula>AND(INDEX($C:$C,ROW())="Réseaux (EU/EP/ER/GAZ)",INDEX($F:$F,ROW())&gt;0,INDEX($G:$G,ROW())&gt;0,$BW$7&gt;=INDEX($F:$F,ROW()),$BW$7&lt;=INDEX($G:$G,ROW()))</formula>
    </cfRule>
    <cfRule type="expression" dxfId="11" priority="2151">
      <formula>AND(INDEX($C:$C,ROW())="Réseaux (EU/EP/ER/GAZ)",INDEX($F:$F,ROW())&gt;0,INDEX($G:$G,ROW())&gt;0,$BW$7&gt;=INDEX($F:$F,ROW()),$BW$7&lt;=(INDEX($F:$F,ROW())+ROUND((INDEX($G:$G,ROW())-INDEX($F:$F,ROW())+1)*INDEX($H:$H,ROW()),0)-1))</formula>
    </cfRule>
    <cfRule type="expression" dxfId="12" priority="2152">
      <formula>AND(INDEX($C:$C,ROW())="Regard &amp; Branchement",INDEX($F:$F,ROW())&gt;0,INDEX($G:$G,ROW())&gt;0,$BW$7&gt;=INDEX($F:$F,ROW()),$BW$7&lt;=INDEX($G:$G,ROW()))</formula>
    </cfRule>
    <cfRule type="expression" dxfId="13" priority="2153">
      <formula>AND(INDEX($C:$C,ROW())="Regard &amp; Branchement",INDEX($F:$F,ROW())&gt;0,INDEX($G:$G,ROW())&gt;0,$BW$7&gt;=INDEX($F:$F,ROW()),$BW$7&lt;=(INDEX($F:$F,ROW())+ROUND((INDEX($G:$G,ROW())-INDEX($F:$F,ROW())+1)*INDEX($H:$H,ROW()),0)-1))</formula>
    </cfRule>
    <cfRule type="expression" dxfId="14" priority="2154">
      <formula>AND(INDEX($C:$C,ROW())="Structure (couche de forme)",INDEX($F:$F,ROW())&gt;0,INDEX($G:$G,ROW())&gt;0,$BW$7&gt;=INDEX($F:$F,ROW()),$BW$7&lt;=INDEX($G:$G,ROW()))</formula>
    </cfRule>
    <cfRule type="expression" dxfId="15" priority="2155">
      <formula>AND(INDEX($C:$C,ROW())="Structure (couche de forme)",INDEX($F:$F,ROW())&gt;0,INDEX($G:$G,ROW())&gt;0,$BW$7&gt;=INDEX($F:$F,ROW()),$BW$7&lt;=(INDEX($F:$F,ROW())+ROUND((INDEX($G:$G,ROW())-INDEX($F:$F,ROW())+1)*INDEX($H:$H,ROW()),0)-1))</formula>
    </cfRule>
    <cfRule type="expression" dxfId="16" priority="2156">
      <formula>AND(INDEX($C:$C,ROW())="Fondation/Grave",INDEX($F:$F,ROW())&gt;0,INDEX($G:$G,ROW())&gt;0,$BW$7&gt;=INDEX($F:$F,ROW()),$BW$7&lt;=INDEX($G:$G,ROW()))</formula>
    </cfRule>
    <cfRule type="expression" dxfId="17" priority="2157">
      <formula>AND(INDEX($C:$C,ROW())="Fondation/Grave",INDEX($F:$F,ROW())&gt;0,INDEX($G:$G,ROW())&gt;0,$BW$7&gt;=INDEX($F:$F,ROW()),$BW$7&lt;=(INDEX($F:$F,ROW())+ROUND((INDEX($G:$G,ROW())-INDEX($F:$F,ROW())+1)*INDEX($H:$H,ROW()),0)-1))</formula>
    </cfRule>
    <cfRule type="expression" dxfId="18" priority="2158">
      <formula>AND(INDEX($C:$C,ROW())="Enrobés / Béton",INDEX($F:$F,ROW())&gt;0,INDEX($G:$G,ROW())&gt;0,$BW$7&gt;=INDEX($F:$F,ROW()),$BW$7&lt;=INDEX($G:$G,ROW()))</formula>
    </cfRule>
    <cfRule type="expression" dxfId="19" priority="2159">
      <formula>AND(INDEX($C:$C,ROW())="Enrobés / Béton",INDEX($F:$F,ROW())&gt;0,INDEX($G:$G,ROW())&gt;0,$BW$7&gt;=INDEX($F:$F,ROW()),$BW$7&lt;=(INDEX($F:$F,ROW())+ROUND((INDEX($G:$G,ROW())-INDEX($F:$F,ROW())+1)*INDEX($H:$H,ROW()),0)-1))</formula>
    </cfRule>
    <cfRule type="expression" dxfId="20" priority="2160">
      <formula>AND(INDEX($C:$C,ROW())="Bordures &amp; Trottoirs",INDEX($F:$F,ROW())&gt;0,INDEX($G:$G,ROW())&gt;0,$BW$7&gt;=INDEX($F:$F,ROW()),$BW$7&lt;=INDEX($G:$G,ROW()))</formula>
    </cfRule>
    <cfRule type="expression" dxfId="21" priority="2161">
      <formula>AND(INDEX($C:$C,ROW())="Bordures &amp; Trottoirs",INDEX($F:$F,ROW())&gt;0,INDEX($G:$G,ROW())&gt;0,$BW$7&gt;=INDEX($F:$F,ROW()),$BW$7&lt;=(INDEX($F:$F,ROW())+ROUND((INDEX($G:$G,ROW())-INDEX($F:$F,ROW())+1)*INDEX($H:$H,ROW()),0)-1))</formula>
    </cfRule>
    <cfRule type="expression" dxfId="22" priority="2162">
      <formula>AND(INDEX($C:$C,ROW())="Caniveaux &amp; Avaloirs",INDEX($F:$F,ROW())&gt;0,INDEX($G:$G,ROW())&gt;0,$BW$7&gt;=INDEX($F:$F,ROW()),$BW$7&lt;=INDEX($G:$G,ROW()))</formula>
    </cfRule>
    <cfRule type="expression" dxfId="23" priority="2163">
      <formula>AND(INDEX($C:$C,ROW())="Caniveaux &amp; Avaloirs",INDEX($F:$F,ROW())&gt;0,INDEX($G:$G,ROW())&gt;0,$BW$7&gt;=INDEX($F:$F,ROW()),$BW$7&lt;=(INDEX($F:$F,ROW())+ROUND((INDEX($G:$G,ROW())-INDEX($F:$F,ROW())+1)*INDEX($H:$H,ROW()),0)-1))</formula>
    </cfRule>
    <cfRule type="expression" dxfId="24" priority="2164">
      <formula>AND(INDEX($C:$C,ROW())="Éclairage / Candélabres",INDEX($F:$F,ROW())&gt;0,INDEX($G:$G,ROW())&gt;0,$BW$7&gt;=INDEX($F:$F,ROW()),$BW$7&lt;=INDEX($G:$G,ROW()))</formula>
    </cfRule>
    <cfRule type="expression" dxfId="25" priority="2165">
      <formula>AND(INDEX($C:$C,ROW())="Éclairage / Candélabres",INDEX($F:$F,ROW())&gt;0,INDEX($G:$G,ROW())&gt;0,$BW$7&gt;=INDEX($F:$F,ROW()),$BW$7&lt;=(INDEX($F:$F,ROW())+ROUND((INDEX($G:$G,ROW())-INDEX($F:$F,ROW())+1)*INDEX($H:$H,ROW()),0)-1))</formula>
    </cfRule>
    <cfRule type="expression" dxfId="26" priority="2166">
      <formula>AND(INDEX($C:$C,ROW())="Marquage &amp; Signalétique",INDEX($F:$F,ROW())&gt;0,INDEX($G:$G,ROW())&gt;0,$BW$7&gt;=INDEX($F:$F,ROW()),$BW$7&lt;=INDEX($G:$G,ROW()))</formula>
    </cfRule>
    <cfRule type="expression" dxfId="27" priority="2167">
      <formula>AND(INDEX($C:$C,ROW())="Marquage &amp; Signalétique",INDEX($F:$F,ROW())&gt;0,INDEX($G:$G,ROW())&gt;0,$BW$7&gt;=INDEX($F:$F,ROW()),$BW$7&lt;=(INDEX($F:$F,ROW())+ROUND((INDEX($G:$G,ROW())-INDEX($F:$F,ROW())+1)*INDEX($H:$H,ROW()),0)-1))</formula>
    </cfRule>
    <cfRule type="expression" dxfId="28" priority="2168">
      <formula>AND(INDEX($C:$C,ROW())="Espaces verts / Finitions",INDEX($F:$F,ROW())&gt;0,INDEX($G:$G,ROW())&gt;0,$BW$7&gt;=INDEX($F:$F,ROW()),$BW$7&lt;=INDEX($G:$G,ROW()))</formula>
    </cfRule>
    <cfRule type="expression" dxfId="29" priority="2169">
      <formula>AND(INDEX($C:$C,ROW())="Espaces verts / Finitions",INDEX($F:$F,ROW())&gt;0,INDEX($G:$G,ROW())&gt;0,$BW$7&gt;=INDEX($F:$F,ROW()),$BW$7&lt;=(INDEX($F:$F,ROW())+ROUND((INDEX($G:$G,ROW())-INDEX($F:$F,ROW())+1)*INDEX($H:$H,ROW()),0)-1))</formula>
    </cfRule>
    <cfRule type="expression" dxfId="30" priority="2170">
      <formula>AND(INDEX($C:$C,ROW())="Réception &amp; Réserves",INDEX($F:$F,ROW())&gt;0,INDEX($G:$G,ROW())&gt;0,$BW$7&gt;=INDEX($F:$F,ROW()),$BW$7&lt;=INDEX($G:$G,ROW()))</formula>
    </cfRule>
    <cfRule type="expression" dxfId="31" priority="2171">
      <formula>AND(INDEX($C:$C,ROW())="Réception &amp; Réserves",INDEX($F:$F,ROW())&gt;0,INDEX($G:$G,ROW())&gt;0,$BW$7&gt;=INDEX($F:$F,ROW()),$BW$7&lt;=(INDEX($F:$F,ROW())+ROUND((INDEX($G:$G,ROW())-INDEX($F:$F,ROW())+1)*INDEX($H:$H,ROW()),0)-1))</formula>
    </cfRule>
    <cfRule type="expression" dxfId="0" priority="2172">
      <formula>AND(INDEX($C:$C,ROW())="Réouverture circulation",INDEX($F:$F,ROW())&gt;0,INDEX($G:$G,ROW())&gt;0,$BW$7&gt;=INDEX($F:$F,ROW()),$BW$7&lt;=INDEX($G:$G,ROW()))</formula>
    </cfRule>
    <cfRule type="expression" dxfId="32" priority="2173">
      <formula>AND(INDEX($C:$C,ROW())="Réouverture circulation",INDEX($F:$F,ROW())&gt;0,INDEX($G:$G,ROW())&gt;0,$BW$7&gt;=INDEX($F:$F,ROW()),$BW$7&lt;=(INDEX($F:$F,ROW())+ROUND((INDEX($G:$G,ROW())-INDEX($F:$F,ROW())+1)*INDEX($H:$H,ROW()),0)-1))</formula>
    </cfRule>
  </conditionalFormatting>
  <conditionalFormatting sqref="BX7:BX69">
    <cfRule type="expression" dxfId="0" priority="66">
      <formula>($BX$7=TODAY())</formula>
    </cfRule>
  </conditionalFormatting>
  <conditionalFormatting sqref="BX9:BX69">
    <cfRule type="expression" dxfId="2" priority="2174">
      <formula>AND(INDEX($C:$C,ROW())="Études &amp; DICT",INDEX($F:$F,ROW())&gt;0,INDEX($G:$G,ROW())&gt;0,$BX$7&gt;=INDEX($F:$F,ROW()),$BX$7&lt;=INDEX($G:$G,ROW()))</formula>
    </cfRule>
    <cfRule type="expression" dxfId="3" priority="2175">
      <formula>AND(INDEX($C:$C,ROW())="Études &amp; DICT",INDEX($F:$F,ROW())&gt;0,INDEX($G:$G,ROW())&gt;0,$BX$7&gt;=INDEX($F:$F,ROW()),$BX$7&lt;=(INDEX($F:$F,ROW())+ROUND((INDEX($G:$G,ROW())-INDEX($F:$F,ROW())+1)*INDEX($H:$H,ROW()),0)-1))</formula>
    </cfRule>
    <cfRule type="expression" dxfId="4" priority="2176">
      <formula>AND(INDEX($C:$C,ROW())="Piquetage &amp; Implantation",INDEX($F:$F,ROW())&gt;0,INDEX($G:$G,ROW())&gt;0,$BX$7&gt;=INDEX($F:$F,ROW()),$BX$7&lt;=INDEX($G:$G,ROW()))</formula>
    </cfRule>
    <cfRule type="expression" dxfId="5" priority="2177">
      <formula>AND(INDEX($C:$C,ROW())="Piquetage &amp; Implantation",INDEX($F:$F,ROW())&gt;0,INDEX($G:$G,ROW())&gt;0,$BX$7&gt;=INDEX($F:$F,ROW()),$BX$7&lt;=(INDEX($F:$F,ROW())+ROUND((INDEX($G:$G,ROW())-INDEX($F:$F,ROW())+1)*INDEX($H:$H,ROW()),0)-1))</formula>
    </cfRule>
    <cfRule type="expression" dxfId="6" priority="2178">
      <formula>AND(INDEX($C:$C,ROW())="Préparation &amp; Signalisation",INDEX($F:$F,ROW())&gt;0,INDEX($G:$G,ROW())&gt;0,$BX$7&gt;=INDEX($F:$F,ROW()),$BX$7&lt;=INDEX($G:$G,ROW()))</formula>
    </cfRule>
    <cfRule type="expression" dxfId="7" priority="2179">
      <formula>AND(INDEX($C:$C,ROW())="Préparation &amp; Signalisation",INDEX($F:$F,ROW())&gt;0,INDEX($G:$G,ROW())&gt;0,$BX$7&gt;=INDEX($F:$F,ROW()),$BX$7&lt;=(INDEX($F:$F,ROW())+ROUND((INDEX($G:$G,ROW())-INDEX($F:$F,ROW())+1)*INDEX($H:$H,ROW()),0)-1))</formula>
    </cfRule>
    <cfRule type="expression" dxfId="8" priority="2180">
      <formula>AND(INDEX($C:$C,ROW())="Terrassement",INDEX($F:$F,ROW())&gt;0,INDEX($G:$G,ROW())&gt;0,$BX$7&gt;=INDEX($F:$F,ROW()),$BX$7&lt;=INDEX($G:$G,ROW()))</formula>
    </cfRule>
    <cfRule type="expression" dxfId="9" priority="2181">
      <formula>AND(INDEX($C:$C,ROW())="Terrassement",INDEX($F:$F,ROW())&gt;0,INDEX($G:$G,ROW())&gt;0,$BX$7&gt;=INDEX($F:$F,ROW()),$BX$7&lt;=(INDEX($F:$F,ROW())+ROUND((INDEX($G:$G,ROW())-INDEX($F:$F,ROW())+1)*INDEX($H:$H,ROW()),0)-1))</formula>
    </cfRule>
    <cfRule type="expression" dxfId="10" priority="2182">
      <formula>AND(INDEX($C:$C,ROW())="Réseaux (EU/EP/ER/GAZ)",INDEX($F:$F,ROW())&gt;0,INDEX($G:$G,ROW())&gt;0,$BX$7&gt;=INDEX($F:$F,ROW()),$BX$7&lt;=INDEX($G:$G,ROW()))</formula>
    </cfRule>
    <cfRule type="expression" dxfId="11" priority="2183">
      <formula>AND(INDEX($C:$C,ROW())="Réseaux (EU/EP/ER/GAZ)",INDEX($F:$F,ROW())&gt;0,INDEX($G:$G,ROW())&gt;0,$BX$7&gt;=INDEX($F:$F,ROW()),$BX$7&lt;=(INDEX($F:$F,ROW())+ROUND((INDEX($G:$G,ROW())-INDEX($F:$F,ROW())+1)*INDEX($H:$H,ROW()),0)-1))</formula>
    </cfRule>
    <cfRule type="expression" dxfId="12" priority="2184">
      <formula>AND(INDEX($C:$C,ROW())="Regard &amp; Branchement",INDEX($F:$F,ROW())&gt;0,INDEX($G:$G,ROW())&gt;0,$BX$7&gt;=INDEX($F:$F,ROW()),$BX$7&lt;=INDEX($G:$G,ROW()))</formula>
    </cfRule>
    <cfRule type="expression" dxfId="13" priority="2185">
      <formula>AND(INDEX($C:$C,ROW())="Regard &amp; Branchement",INDEX($F:$F,ROW())&gt;0,INDEX($G:$G,ROW())&gt;0,$BX$7&gt;=INDEX($F:$F,ROW()),$BX$7&lt;=(INDEX($F:$F,ROW())+ROUND((INDEX($G:$G,ROW())-INDEX($F:$F,ROW())+1)*INDEX($H:$H,ROW()),0)-1))</formula>
    </cfRule>
    <cfRule type="expression" dxfId="14" priority="2186">
      <formula>AND(INDEX($C:$C,ROW())="Structure (couche de forme)",INDEX($F:$F,ROW())&gt;0,INDEX($G:$G,ROW())&gt;0,$BX$7&gt;=INDEX($F:$F,ROW()),$BX$7&lt;=INDEX($G:$G,ROW()))</formula>
    </cfRule>
    <cfRule type="expression" dxfId="15" priority="2187">
      <formula>AND(INDEX($C:$C,ROW())="Structure (couche de forme)",INDEX($F:$F,ROW())&gt;0,INDEX($G:$G,ROW())&gt;0,$BX$7&gt;=INDEX($F:$F,ROW()),$BX$7&lt;=(INDEX($F:$F,ROW())+ROUND((INDEX($G:$G,ROW())-INDEX($F:$F,ROW())+1)*INDEX($H:$H,ROW()),0)-1))</formula>
    </cfRule>
    <cfRule type="expression" dxfId="16" priority="2188">
      <formula>AND(INDEX($C:$C,ROW())="Fondation/Grave",INDEX($F:$F,ROW())&gt;0,INDEX($G:$G,ROW())&gt;0,$BX$7&gt;=INDEX($F:$F,ROW()),$BX$7&lt;=INDEX($G:$G,ROW()))</formula>
    </cfRule>
    <cfRule type="expression" dxfId="17" priority="2189">
      <formula>AND(INDEX($C:$C,ROW())="Fondation/Grave",INDEX($F:$F,ROW())&gt;0,INDEX($G:$G,ROW())&gt;0,$BX$7&gt;=INDEX($F:$F,ROW()),$BX$7&lt;=(INDEX($F:$F,ROW())+ROUND((INDEX($G:$G,ROW())-INDEX($F:$F,ROW())+1)*INDEX($H:$H,ROW()),0)-1))</formula>
    </cfRule>
    <cfRule type="expression" dxfId="18" priority="2190">
      <formula>AND(INDEX($C:$C,ROW())="Enrobés / Béton",INDEX($F:$F,ROW())&gt;0,INDEX($G:$G,ROW())&gt;0,$BX$7&gt;=INDEX($F:$F,ROW()),$BX$7&lt;=INDEX($G:$G,ROW()))</formula>
    </cfRule>
    <cfRule type="expression" dxfId="19" priority="2191">
      <formula>AND(INDEX($C:$C,ROW())="Enrobés / Béton",INDEX($F:$F,ROW())&gt;0,INDEX($G:$G,ROW())&gt;0,$BX$7&gt;=INDEX($F:$F,ROW()),$BX$7&lt;=(INDEX($F:$F,ROW())+ROUND((INDEX($G:$G,ROW())-INDEX($F:$F,ROW())+1)*INDEX($H:$H,ROW()),0)-1))</formula>
    </cfRule>
    <cfRule type="expression" dxfId="20" priority="2192">
      <formula>AND(INDEX($C:$C,ROW())="Bordures &amp; Trottoirs",INDEX($F:$F,ROW())&gt;0,INDEX($G:$G,ROW())&gt;0,$BX$7&gt;=INDEX($F:$F,ROW()),$BX$7&lt;=INDEX($G:$G,ROW()))</formula>
    </cfRule>
    <cfRule type="expression" dxfId="21" priority="2193">
      <formula>AND(INDEX($C:$C,ROW())="Bordures &amp; Trottoirs",INDEX($F:$F,ROW())&gt;0,INDEX($G:$G,ROW())&gt;0,$BX$7&gt;=INDEX($F:$F,ROW()),$BX$7&lt;=(INDEX($F:$F,ROW())+ROUND((INDEX($G:$G,ROW())-INDEX($F:$F,ROW())+1)*INDEX($H:$H,ROW()),0)-1))</formula>
    </cfRule>
    <cfRule type="expression" dxfId="22" priority="2194">
      <formula>AND(INDEX($C:$C,ROW())="Caniveaux &amp; Avaloirs",INDEX($F:$F,ROW())&gt;0,INDEX($G:$G,ROW())&gt;0,$BX$7&gt;=INDEX($F:$F,ROW()),$BX$7&lt;=INDEX($G:$G,ROW()))</formula>
    </cfRule>
    <cfRule type="expression" dxfId="23" priority="2195">
      <formula>AND(INDEX($C:$C,ROW())="Caniveaux &amp; Avaloirs",INDEX($F:$F,ROW())&gt;0,INDEX($G:$G,ROW())&gt;0,$BX$7&gt;=INDEX($F:$F,ROW()),$BX$7&lt;=(INDEX($F:$F,ROW())+ROUND((INDEX($G:$G,ROW())-INDEX($F:$F,ROW())+1)*INDEX($H:$H,ROW()),0)-1))</formula>
    </cfRule>
    <cfRule type="expression" dxfId="24" priority="2196">
      <formula>AND(INDEX($C:$C,ROW())="Éclairage / Candélabres",INDEX($F:$F,ROW())&gt;0,INDEX($G:$G,ROW())&gt;0,$BX$7&gt;=INDEX($F:$F,ROW()),$BX$7&lt;=INDEX($G:$G,ROW()))</formula>
    </cfRule>
    <cfRule type="expression" dxfId="25" priority="2197">
      <formula>AND(INDEX($C:$C,ROW())="Éclairage / Candélabres",INDEX($F:$F,ROW())&gt;0,INDEX($G:$G,ROW())&gt;0,$BX$7&gt;=INDEX($F:$F,ROW()),$BX$7&lt;=(INDEX($F:$F,ROW())+ROUND((INDEX($G:$G,ROW())-INDEX($F:$F,ROW())+1)*INDEX($H:$H,ROW()),0)-1))</formula>
    </cfRule>
    <cfRule type="expression" dxfId="26" priority="2198">
      <formula>AND(INDEX($C:$C,ROW())="Marquage &amp; Signalétique",INDEX($F:$F,ROW())&gt;0,INDEX($G:$G,ROW())&gt;0,$BX$7&gt;=INDEX($F:$F,ROW()),$BX$7&lt;=INDEX($G:$G,ROW()))</formula>
    </cfRule>
    <cfRule type="expression" dxfId="27" priority="2199">
      <formula>AND(INDEX($C:$C,ROW())="Marquage &amp; Signalétique",INDEX($F:$F,ROW())&gt;0,INDEX($G:$G,ROW())&gt;0,$BX$7&gt;=INDEX($F:$F,ROW()),$BX$7&lt;=(INDEX($F:$F,ROW())+ROUND((INDEX($G:$G,ROW())-INDEX($F:$F,ROW())+1)*INDEX($H:$H,ROW()),0)-1))</formula>
    </cfRule>
    <cfRule type="expression" dxfId="28" priority="2200">
      <formula>AND(INDEX($C:$C,ROW())="Espaces verts / Finitions",INDEX($F:$F,ROW())&gt;0,INDEX($G:$G,ROW())&gt;0,$BX$7&gt;=INDEX($F:$F,ROW()),$BX$7&lt;=INDEX($G:$G,ROW()))</formula>
    </cfRule>
    <cfRule type="expression" dxfId="29" priority="2201">
      <formula>AND(INDEX($C:$C,ROW())="Espaces verts / Finitions",INDEX($F:$F,ROW())&gt;0,INDEX($G:$G,ROW())&gt;0,$BX$7&gt;=INDEX($F:$F,ROW()),$BX$7&lt;=(INDEX($F:$F,ROW())+ROUND((INDEX($G:$G,ROW())-INDEX($F:$F,ROW())+1)*INDEX($H:$H,ROW()),0)-1))</formula>
    </cfRule>
    <cfRule type="expression" dxfId="30" priority="2202">
      <formula>AND(INDEX($C:$C,ROW())="Réception &amp; Réserves",INDEX($F:$F,ROW())&gt;0,INDEX($G:$G,ROW())&gt;0,$BX$7&gt;=INDEX($F:$F,ROW()),$BX$7&lt;=INDEX($G:$G,ROW()))</formula>
    </cfRule>
    <cfRule type="expression" dxfId="31" priority="2203">
      <formula>AND(INDEX($C:$C,ROW())="Réception &amp; Réserves",INDEX($F:$F,ROW())&gt;0,INDEX($G:$G,ROW())&gt;0,$BX$7&gt;=INDEX($F:$F,ROW()),$BX$7&lt;=(INDEX($F:$F,ROW())+ROUND((INDEX($G:$G,ROW())-INDEX($F:$F,ROW())+1)*INDEX($H:$H,ROW()),0)-1))</formula>
    </cfRule>
    <cfRule type="expression" dxfId="0" priority="2204">
      <formula>AND(INDEX($C:$C,ROW())="Réouverture circulation",INDEX($F:$F,ROW())&gt;0,INDEX($G:$G,ROW())&gt;0,$BX$7&gt;=INDEX($F:$F,ROW()),$BX$7&lt;=INDEX($G:$G,ROW()))</formula>
    </cfRule>
    <cfRule type="expression" dxfId="32" priority="2205">
      <formula>AND(INDEX($C:$C,ROW())="Réouverture circulation",INDEX($F:$F,ROW())&gt;0,INDEX($G:$G,ROW())&gt;0,$BX$7&gt;=INDEX($F:$F,ROW()),$BX$7&lt;=(INDEX($F:$F,ROW())+ROUND((INDEX($G:$G,ROW())-INDEX($F:$F,ROW())+1)*INDEX($H:$H,ROW()),0)-1))</formula>
    </cfRule>
  </conditionalFormatting>
  <conditionalFormatting sqref="BY7:BY69">
    <cfRule type="expression" dxfId="0" priority="67">
      <formula>($BY$7=TODAY())</formula>
    </cfRule>
  </conditionalFormatting>
  <conditionalFormatting sqref="BY9:BY69">
    <cfRule type="expression" dxfId="2" priority="2206">
      <formula>AND(INDEX($C:$C,ROW())="Études &amp; DICT",INDEX($F:$F,ROW())&gt;0,INDEX($G:$G,ROW())&gt;0,$BY$7&gt;=INDEX($F:$F,ROW()),$BY$7&lt;=INDEX($G:$G,ROW()))</formula>
    </cfRule>
    <cfRule type="expression" dxfId="3" priority="2207">
      <formula>AND(INDEX($C:$C,ROW())="Études &amp; DICT",INDEX($F:$F,ROW())&gt;0,INDEX($G:$G,ROW())&gt;0,$BY$7&gt;=INDEX($F:$F,ROW()),$BY$7&lt;=(INDEX($F:$F,ROW())+ROUND((INDEX($G:$G,ROW())-INDEX($F:$F,ROW())+1)*INDEX($H:$H,ROW()),0)-1))</formula>
    </cfRule>
    <cfRule type="expression" dxfId="4" priority="2208">
      <formula>AND(INDEX($C:$C,ROW())="Piquetage &amp; Implantation",INDEX($F:$F,ROW())&gt;0,INDEX($G:$G,ROW())&gt;0,$BY$7&gt;=INDEX($F:$F,ROW()),$BY$7&lt;=INDEX($G:$G,ROW()))</formula>
    </cfRule>
    <cfRule type="expression" dxfId="5" priority="2209">
      <formula>AND(INDEX($C:$C,ROW())="Piquetage &amp; Implantation",INDEX($F:$F,ROW())&gt;0,INDEX($G:$G,ROW())&gt;0,$BY$7&gt;=INDEX($F:$F,ROW()),$BY$7&lt;=(INDEX($F:$F,ROW())+ROUND((INDEX($G:$G,ROW())-INDEX($F:$F,ROW())+1)*INDEX($H:$H,ROW()),0)-1))</formula>
    </cfRule>
    <cfRule type="expression" dxfId="6" priority="2210">
      <formula>AND(INDEX($C:$C,ROW())="Préparation &amp; Signalisation",INDEX($F:$F,ROW())&gt;0,INDEX($G:$G,ROW())&gt;0,$BY$7&gt;=INDEX($F:$F,ROW()),$BY$7&lt;=INDEX($G:$G,ROW()))</formula>
    </cfRule>
    <cfRule type="expression" dxfId="7" priority="2211">
      <formula>AND(INDEX($C:$C,ROW())="Préparation &amp; Signalisation",INDEX($F:$F,ROW())&gt;0,INDEX($G:$G,ROW())&gt;0,$BY$7&gt;=INDEX($F:$F,ROW()),$BY$7&lt;=(INDEX($F:$F,ROW())+ROUND((INDEX($G:$G,ROW())-INDEX($F:$F,ROW())+1)*INDEX($H:$H,ROW()),0)-1))</formula>
    </cfRule>
    <cfRule type="expression" dxfId="8" priority="2212">
      <formula>AND(INDEX($C:$C,ROW())="Terrassement",INDEX($F:$F,ROW())&gt;0,INDEX($G:$G,ROW())&gt;0,$BY$7&gt;=INDEX($F:$F,ROW()),$BY$7&lt;=INDEX($G:$G,ROW()))</formula>
    </cfRule>
    <cfRule type="expression" dxfId="9" priority="2213">
      <formula>AND(INDEX($C:$C,ROW())="Terrassement",INDEX($F:$F,ROW())&gt;0,INDEX($G:$G,ROW())&gt;0,$BY$7&gt;=INDEX($F:$F,ROW()),$BY$7&lt;=(INDEX($F:$F,ROW())+ROUND((INDEX($G:$G,ROW())-INDEX($F:$F,ROW())+1)*INDEX($H:$H,ROW()),0)-1))</formula>
    </cfRule>
    <cfRule type="expression" dxfId="10" priority="2214">
      <formula>AND(INDEX($C:$C,ROW())="Réseaux (EU/EP/ER/GAZ)",INDEX($F:$F,ROW())&gt;0,INDEX($G:$G,ROW())&gt;0,$BY$7&gt;=INDEX($F:$F,ROW()),$BY$7&lt;=INDEX($G:$G,ROW()))</formula>
    </cfRule>
    <cfRule type="expression" dxfId="11" priority="2215">
      <formula>AND(INDEX($C:$C,ROW())="Réseaux (EU/EP/ER/GAZ)",INDEX($F:$F,ROW())&gt;0,INDEX($G:$G,ROW())&gt;0,$BY$7&gt;=INDEX($F:$F,ROW()),$BY$7&lt;=(INDEX($F:$F,ROW())+ROUND((INDEX($G:$G,ROW())-INDEX($F:$F,ROW())+1)*INDEX($H:$H,ROW()),0)-1))</formula>
    </cfRule>
    <cfRule type="expression" dxfId="12" priority="2216">
      <formula>AND(INDEX($C:$C,ROW())="Regard &amp; Branchement",INDEX($F:$F,ROW())&gt;0,INDEX($G:$G,ROW())&gt;0,$BY$7&gt;=INDEX($F:$F,ROW()),$BY$7&lt;=INDEX($G:$G,ROW()))</formula>
    </cfRule>
    <cfRule type="expression" dxfId="13" priority="2217">
      <formula>AND(INDEX($C:$C,ROW())="Regard &amp; Branchement",INDEX($F:$F,ROW())&gt;0,INDEX($G:$G,ROW())&gt;0,$BY$7&gt;=INDEX($F:$F,ROW()),$BY$7&lt;=(INDEX($F:$F,ROW())+ROUND((INDEX($G:$G,ROW())-INDEX($F:$F,ROW())+1)*INDEX($H:$H,ROW()),0)-1))</formula>
    </cfRule>
    <cfRule type="expression" dxfId="14" priority="2218">
      <formula>AND(INDEX($C:$C,ROW())="Structure (couche de forme)",INDEX($F:$F,ROW())&gt;0,INDEX($G:$G,ROW())&gt;0,$BY$7&gt;=INDEX($F:$F,ROW()),$BY$7&lt;=INDEX($G:$G,ROW()))</formula>
    </cfRule>
    <cfRule type="expression" dxfId="15" priority="2219">
      <formula>AND(INDEX($C:$C,ROW())="Structure (couche de forme)",INDEX($F:$F,ROW())&gt;0,INDEX($G:$G,ROW())&gt;0,$BY$7&gt;=INDEX($F:$F,ROW()),$BY$7&lt;=(INDEX($F:$F,ROW())+ROUND((INDEX($G:$G,ROW())-INDEX($F:$F,ROW())+1)*INDEX($H:$H,ROW()),0)-1))</formula>
    </cfRule>
    <cfRule type="expression" dxfId="16" priority="2220">
      <formula>AND(INDEX($C:$C,ROW())="Fondation/Grave",INDEX($F:$F,ROW())&gt;0,INDEX($G:$G,ROW())&gt;0,$BY$7&gt;=INDEX($F:$F,ROW()),$BY$7&lt;=INDEX($G:$G,ROW()))</formula>
    </cfRule>
    <cfRule type="expression" dxfId="17" priority="2221">
      <formula>AND(INDEX($C:$C,ROW())="Fondation/Grave",INDEX($F:$F,ROW())&gt;0,INDEX($G:$G,ROW())&gt;0,$BY$7&gt;=INDEX($F:$F,ROW()),$BY$7&lt;=(INDEX($F:$F,ROW())+ROUND((INDEX($G:$G,ROW())-INDEX($F:$F,ROW())+1)*INDEX($H:$H,ROW()),0)-1))</formula>
    </cfRule>
    <cfRule type="expression" dxfId="18" priority="2222">
      <formula>AND(INDEX($C:$C,ROW())="Enrobés / Béton",INDEX($F:$F,ROW())&gt;0,INDEX($G:$G,ROW())&gt;0,$BY$7&gt;=INDEX($F:$F,ROW()),$BY$7&lt;=INDEX($G:$G,ROW()))</formula>
    </cfRule>
    <cfRule type="expression" dxfId="19" priority="2223">
      <formula>AND(INDEX($C:$C,ROW())="Enrobés / Béton",INDEX($F:$F,ROW())&gt;0,INDEX($G:$G,ROW())&gt;0,$BY$7&gt;=INDEX($F:$F,ROW()),$BY$7&lt;=(INDEX($F:$F,ROW())+ROUND((INDEX($G:$G,ROW())-INDEX($F:$F,ROW())+1)*INDEX($H:$H,ROW()),0)-1))</formula>
    </cfRule>
    <cfRule type="expression" dxfId="20" priority="2224">
      <formula>AND(INDEX($C:$C,ROW())="Bordures &amp; Trottoirs",INDEX($F:$F,ROW())&gt;0,INDEX($G:$G,ROW())&gt;0,$BY$7&gt;=INDEX($F:$F,ROW()),$BY$7&lt;=INDEX($G:$G,ROW()))</formula>
    </cfRule>
    <cfRule type="expression" dxfId="21" priority="2225">
      <formula>AND(INDEX($C:$C,ROW())="Bordures &amp; Trottoirs",INDEX($F:$F,ROW())&gt;0,INDEX($G:$G,ROW())&gt;0,$BY$7&gt;=INDEX($F:$F,ROW()),$BY$7&lt;=(INDEX($F:$F,ROW())+ROUND((INDEX($G:$G,ROW())-INDEX($F:$F,ROW())+1)*INDEX($H:$H,ROW()),0)-1))</formula>
    </cfRule>
    <cfRule type="expression" dxfId="22" priority="2226">
      <formula>AND(INDEX($C:$C,ROW())="Caniveaux &amp; Avaloirs",INDEX($F:$F,ROW())&gt;0,INDEX($G:$G,ROW())&gt;0,$BY$7&gt;=INDEX($F:$F,ROW()),$BY$7&lt;=INDEX($G:$G,ROW()))</formula>
    </cfRule>
    <cfRule type="expression" dxfId="23" priority="2227">
      <formula>AND(INDEX($C:$C,ROW())="Caniveaux &amp; Avaloirs",INDEX($F:$F,ROW())&gt;0,INDEX($G:$G,ROW())&gt;0,$BY$7&gt;=INDEX($F:$F,ROW()),$BY$7&lt;=(INDEX($F:$F,ROW())+ROUND((INDEX($G:$G,ROW())-INDEX($F:$F,ROW())+1)*INDEX($H:$H,ROW()),0)-1))</formula>
    </cfRule>
    <cfRule type="expression" dxfId="24" priority="2228">
      <formula>AND(INDEX($C:$C,ROW())="Éclairage / Candélabres",INDEX($F:$F,ROW())&gt;0,INDEX($G:$G,ROW())&gt;0,$BY$7&gt;=INDEX($F:$F,ROW()),$BY$7&lt;=INDEX($G:$G,ROW()))</formula>
    </cfRule>
    <cfRule type="expression" dxfId="25" priority="2229">
      <formula>AND(INDEX($C:$C,ROW())="Éclairage / Candélabres",INDEX($F:$F,ROW())&gt;0,INDEX($G:$G,ROW())&gt;0,$BY$7&gt;=INDEX($F:$F,ROW()),$BY$7&lt;=(INDEX($F:$F,ROW())+ROUND((INDEX($G:$G,ROW())-INDEX($F:$F,ROW())+1)*INDEX($H:$H,ROW()),0)-1))</formula>
    </cfRule>
    <cfRule type="expression" dxfId="26" priority="2230">
      <formula>AND(INDEX($C:$C,ROW())="Marquage &amp; Signalétique",INDEX($F:$F,ROW())&gt;0,INDEX($G:$G,ROW())&gt;0,$BY$7&gt;=INDEX($F:$F,ROW()),$BY$7&lt;=INDEX($G:$G,ROW()))</formula>
    </cfRule>
    <cfRule type="expression" dxfId="27" priority="2231">
      <formula>AND(INDEX($C:$C,ROW())="Marquage &amp; Signalétique",INDEX($F:$F,ROW())&gt;0,INDEX($G:$G,ROW())&gt;0,$BY$7&gt;=INDEX($F:$F,ROW()),$BY$7&lt;=(INDEX($F:$F,ROW())+ROUND((INDEX($G:$G,ROW())-INDEX($F:$F,ROW())+1)*INDEX($H:$H,ROW()),0)-1))</formula>
    </cfRule>
    <cfRule type="expression" dxfId="28" priority="2232">
      <formula>AND(INDEX($C:$C,ROW())="Espaces verts / Finitions",INDEX($F:$F,ROW())&gt;0,INDEX($G:$G,ROW())&gt;0,$BY$7&gt;=INDEX($F:$F,ROW()),$BY$7&lt;=INDEX($G:$G,ROW()))</formula>
    </cfRule>
    <cfRule type="expression" dxfId="29" priority="2233">
      <formula>AND(INDEX($C:$C,ROW())="Espaces verts / Finitions",INDEX($F:$F,ROW())&gt;0,INDEX($G:$G,ROW())&gt;0,$BY$7&gt;=INDEX($F:$F,ROW()),$BY$7&lt;=(INDEX($F:$F,ROW())+ROUND((INDEX($G:$G,ROW())-INDEX($F:$F,ROW())+1)*INDEX($H:$H,ROW()),0)-1))</formula>
    </cfRule>
    <cfRule type="expression" dxfId="30" priority="2234">
      <formula>AND(INDEX($C:$C,ROW())="Réception &amp; Réserves",INDEX($F:$F,ROW())&gt;0,INDEX($G:$G,ROW())&gt;0,$BY$7&gt;=INDEX($F:$F,ROW()),$BY$7&lt;=INDEX($G:$G,ROW()))</formula>
    </cfRule>
    <cfRule type="expression" dxfId="31" priority="2235">
      <formula>AND(INDEX($C:$C,ROW())="Réception &amp; Réserves",INDEX($F:$F,ROW())&gt;0,INDEX($G:$G,ROW())&gt;0,$BY$7&gt;=INDEX($F:$F,ROW()),$BY$7&lt;=(INDEX($F:$F,ROW())+ROUND((INDEX($G:$G,ROW())-INDEX($F:$F,ROW())+1)*INDEX($H:$H,ROW()),0)-1))</formula>
    </cfRule>
    <cfRule type="expression" dxfId="0" priority="2236">
      <formula>AND(INDEX($C:$C,ROW())="Réouverture circulation",INDEX($F:$F,ROW())&gt;0,INDEX($G:$G,ROW())&gt;0,$BY$7&gt;=INDEX($F:$F,ROW()),$BY$7&lt;=INDEX($G:$G,ROW()))</formula>
    </cfRule>
    <cfRule type="expression" dxfId="32" priority="2237">
      <formula>AND(INDEX($C:$C,ROW())="Réouverture circulation",INDEX($F:$F,ROW())&gt;0,INDEX($G:$G,ROW())&gt;0,$BY$7&gt;=INDEX($F:$F,ROW()),$BY$7&lt;=(INDEX($F:$F,ROW())+ROUND((INDEX($G:$G,ROW())-INDEX($F:$F,ROW())+1)*INDEX($H:$H,ROW()),0)-1))</formula>
    </cfRule>
  </conditionalFormatting>
  <conditionalFormatting sqref="BZ7:BZ69">
    <cfRule type="expression" dxfId="0" priority="68">
      <formula>($BZ$7=TODAY())</formula>
    </cfRule>
  </conditionalFormatting>
  <conditionalFormatting sqref="BZ9:BZ69">
    <cfRule type="expression" dxfId="2" priority="2238">
      <formula>AND(INDEX($C:$C,ROW())="Études &amp; DICT",INDEX($F:$F,ROW())&gt;0,INDEX($G:$G,ROW())&gt;0,$BZ$7&gt;=INDEX($F:$F,ROW()),$BZ$7&lt;=INDEX($G:$G,ROW()))</formula>
    </cfRule>
    <cfRule type="expression" dxfId="3" priority="2239">
      <formula>AND(INDEX($C:$C,ROW())="Études &amp; DICT",INDEX($F:$F,ROW())&gt;0,INDEX($G:$G,ROW())&gt;0,$BZ$7&gt;=INDEX($F:$F,ROW()),$BZ$7&lt;=(INDEX($F:$F,ROW())+ROUND((INDEX($G:$G,ROW())-INDEX($F:$F,ROW())+1)*INDEX($H:$H,ROW()),0)-1))</formula>
    </cfRule>
    <cfRule type="expression" dxfId="4" priority="2240">
      <formula>AND(INDEX($C:$C,ROW())="Piquetage &amp; Implantation",INDEX($F:$F,ROW())&gt;0,INDEX($G:$G,ROW())&gt;0,$BZ$7&gt;=INDEX($F:$F,ROW()),$BZ$7&lt;=INDEX($G:$G,ROW()))</formula>
    </cfRule>
    <cfRule type="expression" dxfId="5" priority="2241">
      <formula>AND(INDEX($C:$C,ROW())="Piquetage &amp; Implantation",INDEX($F:$F,ROW())&gt;0,INDEX($G:$G,ROW())&gt;0,$BZ$7&gt;=INDEX($F:$F,ROW()),$BZ$7&lt;=(INDEX($F:$F,ROW())+ROUND((INDEX($G:$G,ROW())-INDEX($F:$F,ROW())+1)*INDEX($H:$H,ROW()),0)-1))</formula>
    </cfRule>
    <cfRule type="expression" dxfId="6" priority="2242">
      <formula>AND(INDEX($C:$C,ROW())="Préparation &amp; Signalisation",INDEX($F:$F,ROW())&gt;0,INDEX($G:$G,ROW())&gt;0,$BZ$7&gt;=INDEX($F:$F,ROW()),$BZ$7&lt;=INDEX($G:$G,ROW()))</formula>
    </cfRule>
    <cfRule type="expression" dxfId="7" priority="2243">
      <formula>AND(INDEX($C:$C,ROW())="Préparation &amp; Signalisation",INDEX($F:$F,ROW())&gt;0,INDEX($G:$G,ROW())&gt;0,$BZ$7&gt;=INDEX($F:$F,ROW()),$BZ$7&lt;=(INDEX($F:$F,ROW())+ROUND((INDEX($G:$G,ROW())-INDEX($F:$F,ROW())+1)*INDEX($H:$H,ROW()),0)-1))</formula>
    </cfRule>
    <cfRule type="expression" dxfId="8" priority="2244">
      <formula>AND(INDEX($C:$C,ROW())="Terrassement",INDEX($F:$F,ROW())&gt;0,INDEX($G:$G,ROW())&gt;0,$BZ$7&gt;=INDEX($F:$F,ROW()),$BZ$7&lt;=INDEX($G:$G,ROW()))</formula>
    </cfRule>
    <cfRule type="expression" dxfId="9" priority="2245">
      <formula>AND(INDEX($C:$C,ROW())="Terrassement",INDEX($F:$F,ROW())&gt;0,INDEX($G:$G,ROW())&gt;0,$BZ$7&gt;=INDEX($F:$F,ROW()),$BZ$7&lt;=(INDEX($F:$F,ROW())+ROUND((INDEX($G:$G,ROW())-INDEX($F:$F,ROW())+1)*INDEX($H:$H,ROW()),0)-1))</formula>
    </cfRule>
    <cfRule type="expression" dxfId="10" priority="2246">
      <formula>AND(INDEX($C:$C,ROW())="Réseaux (EU/EP/ER/GAZ)",INDEX($F:$F,ROW())&gt;0,INDEX($G:$G,ROW())&gt;0,$BZ$7&gt;=INDEX($F:$F,ROW()),$BZ$7&lt;=INDEX($G:$G,ROW()))</formula>
    </cfRule>
    <cfRule type="expression" dxfId="11" priority="2247">
      <formula>AND(INDEX($C:$C,ROW())="Réseaux (EU/EP/ER/GAZ)",INDEX($F:$F,ROW())&gt;0,INDEX($G:$G,ROW())&gt;0,$BZ$7&gt;=INDEX($F:$F,ROW()),$BZ$7&lt;=(INDEX($F:$F,ROW())+ROUND((INDEX($G:$G,ROW())-INDEX($F:$F,ROW())+1)*INDEX($H:$H,ROW()),0)-1))</formula>
    </cfRule>
    <cfRule type="expression" dxfId="12" priority="2248">
      <formula>AND(INDEX($C:$C,ROW())="Regard &amp; Branchement",INDEX($F:$F,ROW())&gt;0,INDEX($G:$G,ROW())&gt;0,$BZ$7&gt;=INDEX($F:$F,ROW()),$BZ$7&lt;=INDEX($G:$G,ROW()))</formula>
    </cfRule>
    <cfRule type="expression" dxfId="13" priority="2249">
      <formula>AND(INDEX($C:$C,ROW())="Regard &amp; Branchement",INDEX($F:$F,ROW())&gt;0,INDEX($G:$G,ROW())&gt;0,$BZ$7&gt;=INDEX($F:$F,ROW()),$BZ$7&lt;=(INDEX($F:$F,ROW())+ROUND((INDEX($G:$G,ROW())-INDEX($F:$F,ROW())+1)*INDEX($H:$H,ROW()),0)-1))</formula>
    </cfRule>
    <cfRule type="expression" dxfId="14" priority="2250">
      <formula>AND(INDEX($C:$C,ROW())="Structure (couche de forme)",INDEX($F:$F,ROW())&gt;0,INDEX($G:$G,ROW())&gt;0,$BZ$7&gt;=INDEX($F:$F,ROW()),$BZ$7&lt;=INDEX($G:$G,ROW()))</formula>
    </cfRule>
    <cfRule type="expression" dxfId="15" priority="2251">
      <formula>AND(INDEX($C:$C,ROW())="Structure (couche de forme)",INDEX($F:$F,ROW())&gt;0,INDEX($G:$G,ROW())&gt;0,$BZ$7&gt;=INDEX($F:$F,ROW()),$BZ$7&lt;=(INDEX($F:$F,ROW())+ROUND((INDEX($G:$G,ROW())-INDEX($F:$F,ROW())+1)*INDEX($H:$H,ROW()),0)-1))</formula>
    </cfRule>
    <cfRule type="expression" dxfId="16" priority="2252">
      <formula>AND(INDEX($C:$C,ROW())="Fondation/Grave",INDEX($F:$F,ROW())&gt;0,INDEX($G:$G,ROW())&gt;0,$BZ$7&gt;=INDEX($F:$F,ROW()),$BZ$7&lt;=INDEX($G:$G,ROW()))</formula>
    </cfRule>
    <cfRule type="expression" dxfId="17" priority="2253">
      <formula>AND(INDEX($C:$C,ROW())="Fondation/Grave",INDEX($F:$F,ROW())&gt;0,INDEX($G:$G,ROW())&gt;0,$BZ$7&gt;=INDEX($F:$F,ROW()),$BZ$7&lt;=(INDEX($F:$F,ROW())+ROUND((INDEX($G:$G,ROW())-INDEX($F:$F,ROW())+1)*INDEX($H:$H,ROW()),0)-1))</formula>
    </cfRule>
    <cfRule type="expression" dxfId="18" priority="2254">
      <formula>AND(INDEX($C:$C,ROW())="Enrobés / Béton",INDEX($F:$F,ROW())&gt;0,INDEX($G:$G,ROW())&gt;0,$BZ$7&gt;=INDEX($F:$F,ROW()),$BZ$7&lt;=INDEX($G:$G,ROW()))</formula>
    </cfRule>
    <cfRule type="expression" dxfId="19" priority="2255">
      <formula>AND(INDEX($C:$C,ROW())="Enrobés / Béton",INDEX($F:$F,ROW())&gt;0,INDEX($G:$G,ROW())&gt;0,$BZ$7&gt;=INDEX($F:$F,ROW()),$BZ$7&lt;=(INDEX($F:$F,ROW())+ROUND((INDEX($G:$G,ROW())-INDEX($F:$F,ROW())+1)*INDEX($H:$H,ROW()),0)-1))</formula>
    </cfRule>
    <cfRule type="expression" dxfId="20" priority="2256">
      <formula>AND(INDEX($C:$C,ROW())="Bordures &amp; Trottoirs",INDEX($F:$F,ROW())&gt;0,INDEX($G:$G,ROW())&gt;0,$BZ$7&gt;=INDEX($F:$F,ROW()),$BZ$7&lt;=INDEX($G:$G,ROW()))</formula>
    </cfRule>
    <cfRule type="expression" dxfId="21" priority="2257">
      <formula>AND(INDEX($C:$C,ROW())="Bordures &amp; Trottoirs",INDEX($F:$F,ROW())&gt;0,INDEX($G:$G,ROW())&gt;0,$BZ$7&gt;=INDEX($F:$F,ROW()),$BZ$7&lt;=(INDEX($F:$F,ROW())+ROUND((INDEX($G:$G,ROW())-INDEX($F:$F,ROW())+1)*INDEX($H:$H,ROW()),0)-1))</formula>
    </cfRule>
    <cfRule type="expression" dxfId="22" priority="2258">
      <formula>AND(INDEX($C:$C,ROW())="Caniveaux &amp; Avaloirs",INDEX($F:$F,ROW())&gt;0,INDEX($G:$G,ROW())&gt;0,$BZ$7&gt;=INDEX($F:$F,ROW()),$BZ$7&lt;=INDEX($G:$G,ROW()))</formula>
    </cfRule>
    <cfRule type="expression" dxfId="23" priority="2259">
      <formula>AND(INDEX($C:$C,ROW())="Caniveaux &amp; Avaloirs",INDEX($F:$F,ROW())&gt;0,INDEX($G:$G,ROW())&gt;0,$BZ$7&gt;=INDEX($F:$F,ROW()),$BZ$7&lt;=(INDEX($F:$F,ROW())+ROUND((INDEX($G:$G,ROW())-INDEX($F:$F,ROW())+1)*INDEX($H:$H,ROW()),0)-1))</formula>
    </cfRule>
    <cfRule type="expression" dxfId="24" priority="2260">
      <formula>AND(INDEX($C:$C,ROW())="Éclairage / Candélabres",INDEX($F:$F,ROW())&gt;0,INDEX($G:$G,ROW())&gt;0,$BZ$7&gt;=INDEX($F:$F,ROW()),$BZ$7&lt;=INDEX($G:$G,ROW()))</formula>
    </cfRule>
    <cfRule type="expression" dxfId="25" priority="2261">
      <formula>AND(INDEX($C:$C,ROW())="Éclairage / Candélabres",INDEX($F:$F,ROW())&gt;0,INDEX($G:$G,ROW())&gt;0,$BZ$7&gt;=INDEX($F:$F,ROW()),$BZ$7&lt;=(INDEX($F:$F,ROW())+ROUND((INDEX($G:$G,ROW())-INDEX($F:$F,ROW())+1)*INDEX($H:$H,ROW()),0)-1))</formula>
    </cfRule>
    <cfRule type="expression" dxfId="26" priority="2262">
      <formula>AND(INDEX($C:$C,ROW())="Marquage &amp; Signalétique",INDEX($F:$F,ROW())&gt;0,INDEX($G:$G,ROW())&gt;0,$BZ$7&gt;=INDEX($F:$F,ROW()),$BZ$7&lt;=INDEX($G:$G,ROW()))</formula>
    </cfRule>
    <cfRule type="expression" dxfId="27" priority="2263">
      <formula>AND(INDEX($C:$C,ROW())="Marquage &amp; Signalétique",INDEX($F:$F,ROW())&gt;0,INDEX($G:$G,ROW())&gt;0,$BZ$7&gt;=INDEX($F:$F,ROW()),$BZ$7&lt;=(INDEX($F:$F,ROW())+ROUND((INDEX($G:$G,ROW())-INDEX($F:$F,ROW())+1)*INDEX($H:$H,ROW()),0)-1))</formula>
    </cfRule>
    <cfRule type="expression" dxfId="28" priority="2264">
      <formula>AND(INDEX($C:$C,ROW())="Espaces verts / Finitions",INDEX($F:$F,ROW())&gt;0,INDEX($G:$G,ROW())&gt;0,$BZ$7&gt;=INDEX($F:$F,ROW()),$BZ$7&lt;=INDEX($G:$G,ROW()))</formula>
    </cfRule>
    <cfRule type="expression" dxfId="29" priority="2265">
      <formula>AND(INDEX($C:$C,ROW())="Espaces verts / Finitions",INDEX($F:$F,ROW())&gt;0,INDEX($G:$G,ROW())&gt;0,$BZ$7&gt;=INDEX($F:$F,ROW()),$BZ$7&lt;=(INDEX($F:$F,ROW())+ROUND((INDEX($G:$G,ROW())-INDEX($F:$F,ROW())+1)*INDEX($H:$H,ROW()),0)-1))</formula>
    </cfRule>
    <cfRule type="expression" dxfId="30" priority="2266">
      <formula>AND(INDEX($C:$C,ROW())="Réception &amp; Réserves",INDEX($F:$F,ROW())&gt;0,INDEX($G:$G,ROW())&gt;0,$BZ$7&gt;=INDEX($F:$F,ROW()),$BZ$7&lt;=INDEX($G:$G,ROW()))</formula>
    </cfRule>
    <cfRule type="expression" dxfId="31" priority="2267">
      <formula>AND(INDEX($C:$C,ROW())="Réception &amp; Réserves",INDEX($F:$F,ROW())&gt;0,INDEX($G:$G,ROW())&gt;0,$BZ$7&gt;=INDEX($F:$F,ROW()),$BZ$7&lt;=(INDEX($F:$F,ROW())+ROUND((INDEX($G:$G,ROW())-INDEX($F:$F,ROW())+1)*INDEX($H:$H,ROW()),0)-1))</formula>
    </cfRule>
    <cfRule type="expression" dxfId="0" priority="2268">
      <formula>AND(INDEX($C:$C,ROW())="Réouverture circulation",INDEX($F:$F,ROW())&gt;0,INDEX($G:$G,ROW())&gt;0,$BZ$7&gt;=INDEX($F:$F,ROW()),$BZ$7&lt;=INDEX($G:$G,ROW()))</formula>
    </cfRule>
    <cfRule type="expression" dxfId="32" priority="2269">
      <formula>AND(INDEX($C:$C,ROW())="Réouverture circulation",INDEX($F:$F,ROW())&gt;0,INDEX($G:$G,ROW())&gt;0,$BZ$7&gt;=INDEX($F:$F,ROW()),$BZ$7&lt;=(INDEX($F:$F,ROW())+ROUND((INDEX($G:$G,ROW())-INDEX($F:$F,ROW())+1)*INDEX($H:$H,ROW()),0)-1))</formula>
    </cfRule>
  </conditionalFormatting>
  <conditionalFormatting sqref="CA7:CA69">
    <cfRule type="expression" dxfId="0" priority="69">
      <formula>($CA$7=TODAY())</formula>
    </cfRule>
  </conditionalFormatting>
  <conditionalFormatting sqref="CA9:CA69">
    <cfRule type="expression" dxfId="2" priority="2270">
      <formula>AND(INDEX($C:$C,ROW())="Études &amp; DICT",INDEX($F:$F,ROW())&gt;0,INDEX($G:$G,ROW())&gt;0,$CA$7&gt;=INDEX($F:$F,ROW()),$CA$7&lt;=INDEX($G:$G,ROW()))</formula>
    </cfRule>
    <cfRule type="expression" dxfId="3" priority="2271">
      <formula>AND(INDEX($C:$C,ROW())="Études &amp; DICT",INDEX($F:$F,ROW())&gt;0,INDEX($G:$G,ROW())&gt;0,$CA$7&gt;=INDEX($F:$F,ROW()),$CA$7&lt;=(INDEX($F:$F,ROW())+ROUND((INDEX($G:$G,ROW())-INDEX($F:$F,ROW())+1)*INDEX($H:$H,ROW()),0)-1))</formula>
    </cfRule>
    <cfRule type="expression" dxfId="4" priority="2272">
      <formula>AND(INDEX($C:$C,ROW())="Piquetage &amp; Implantation",INDEX($F:$F,ROW())&gt;0,INDEX($G:$G,ROW())&gt;0,$CA$7&gt;=INDEX($F:$F,ROW()),$CA$7&lt;=INDEX($G:$G,ROW()))</formula>
    </cfRule>
    <cfRule type="expression" dxfId="5" priority="2273">
      <formula>AND(INDEX($C:$C,ROW())="Piquetage &amp; Implantation",INDEX($F:$F,ROW())&gt;0,INDEX($G:$G,ROW())&gt;0,$CA$7&gt;=INDEX($F:$F,ROW()),$CA$7&lt;=(INDEX($F:$F,ROW())+ROUND((INDEX($G:$G,ROW())-INDEX($F:$F,ROW())+1)*INDEX($H:$H,ROW()),0)-1))</formula>
    </cfRule>
    <cfRule type="expression" dxfId="6" priority="2274">
      <formula>AND(INDEX($C:$C,ROW())="Préparation &amp; Signalisation",INDEX($F:$F,ROW())&gt;0,INDEX($G:$G,ROW())&gt;0,$CA$7&gt;=INDEX($F:$F,ROW()),$CA$7&lt;=INDEX($G:$G,ROW()))</formula>
    </cfRule>
    <cfRule type="expression" dxfId="7" priority="2275">
      <formula>AND(INDEX($C:$C,ROW())="Préparation &amp; Signalisation",INDEX($F:$F,ROW())&gt;0,INDEX($G:$G,ROW())&gt;0,$CA$7&gt;=INDEX($F:$F,ROW()),$CA$7&lt;=(INDEX($F:$F,ROW())+ROUND((INDEX($G:$G,ROW())-INDEX($F:$F,ROW())+1)*INDEX($H:$H,ROW()),0)-1))</formula>
    </cfRule>
    <cfRule type="expression" dxfId="8" priority="2276">
      <formula>AND(INDEX($C:$C,ROW())="Terrassement",INDEX($F:$F,ROW())&gt;0,INDEX($G:$G,ROW())&gt;0,$CA$7&gt;=INDEX($F:$F,ROW()),$CA$7&lt;=INDEX($G:$G,ROW()))</formula>
    </cfRule>
    <cfRule type="expression" dxfId="9" priority="2277">
      <formula>AND(INDEX($C:$C,ROW())="Terrassement",INDEX($F:$F,ROW())&gt;0,INDEX($G:$G,ROW())&gt;0,$CA$7&gt;=INDEX($F:$F,ROW()),$CA$7&lt;=(INDEX($F:$F,ROW())+ROUND((INDEX($G:$G,ROW())-INDEX($F:$F,ROW())+1)*INDEX($H:$H,ROW()),0)-1))</formula>
    </cfRule>
    <cfRule type="expression" dxfId="10" priority="2278">
      <formula>AND(INDEX($C:$C,ROW())="Réseaux (EU/EP/ER/GAZ)",INDEX($F:$F,ROW())&gt;0,INDEX($G:$G,ROW())&gt;0,$CA$7&gt;=INDEX($F:$F,ROW()),$CA$7&lt;=INDEX($G:$G,ROW()))</formula>
    </cfRule>
    <cfRule type="expression" dxfId="11" priority="2279">
      <formula>AND(INDEX($C:$C,ROW())="Réseaux (EU/EP/ER/GAZ)",INDEX($F:$F,ROW())&gt;0,INDEX($G:$G,ROW())&gt;0,$CA$7&gt;=INDEX($F:$F,ROW()),$CA$7&lt;=(INDEX($F:$F,ROW())+ROUND((INDEX($G:$G,ROW())-INDEX($F:$F,ROW())+1)*INDEX($H:$H,ROW()),0)-1))</formula>
    </cfRule>
    <cfRule type="expression" dxfId="12" priority="2280">
      <formula>AND(INDEX($C:$C,ROW())="Regard &amp; Branchement",INDEX($F:$F,ROW())&gt;0,INDEX($G:$G,ROW())&gt;0,$CA$7&gt;=INDEX($F:$F,ROW()),$CA$7&lt;=INDEX($G:$G,ROW()))</formula>
    </cfRule>
    <cfRule type="expression" dxfId="13" priority="2281">
      <formula>AND(INDEX($C:$C,ROW())="Regard &amp; Branchement",INDEX($F:$F,ROW())&gt;0,INDEX($G:$G,ROW())&gt;0,$CA$7&gt;=INDEX($F:$F,ROW()),$CA$7&lt;=(INDEX($F:$F,ROW())+ROUND((INDEX($G:$G,ROW())-INDEX($F:$F,ROW())+1)*INDEX($H:$H,ROW()),0)-1))</formula>
    </cfRule>
    <cfRule type="expression" dxfId="14" priority="2282">
      <formula>AND(INDEX($C:$C,ROW())="Structure (couche de forme)",INDEX($F:$F,ROW())&gt;0,INDEX($G:$G,ROW())&gt;0,$CA$7&gt;=INDEX($F:$F,ROW()),$CA$7&lt;=INDEX($G:$G,ROW()))</formula>
    </cfRule>
    <cfRule type="expression" dxfId="15" priority="2283">
      <formula>AND(INDEX($C:$C,ROW())="Structure (couche de forme)",INDEX($F:$F,ROW())&gt;0,INDEX($G:$G,ROW())&gt;0,$CA$7&gt;=INDEX($F:$F,ROW()),$CA$7&lt;=(INDEX($F:$F,ROW())+ROUND((INDEX($G:$G,ROW())-INDEX($F:$F,ROW())+1)*INDEX($H:$H,ROW()),0)-1))</formula>
    </cfRule>
    <cfRule type="expression" dxfId="16" priority="2284">
      <formula>AND(INDEX($C:$C,ROW())="Fondation/Grave",INDEX($F:$F,ROW())&gt;0,INDEX($G:$G,ROW())&gt;0,$CA$7&gt;=INDEX($F:$F,ROW()),$CA$7&lt;=INDEX($G:$G,ROW()))</formula>
    </cfRule>
    <cfRule type="expression" dxfId="17" priority="2285">
      <formula>AND(INDEX($C:$C,ROW())="Fondation/Grave",INDEX($F:$F,ROW())&gt;0,INDEX($G:$G,ROW())&gt;0,$CA$7&gt;=INDEX($F:$F,ROW()),$CA$7&lt;=(INDEX($F:$F,ROW())+ROUND((INDEX($G:$G,ROW())-INDEX($F:$F,ROW())+1)*INDEX($H:$H,ROW()),0)-1))</formula>
    </cfRule>
    <cfRule type="expression" dxfId="18" priority="2286">
      <formula>AND(INDEX($C:$C,ROW())="Enrobés / Béton",INDEX($F:$F,ROW())&gt;0,INDEX($G:$G,ROW())&gt;0,$CA$7&gt;=INDEX($F:$F,ROW()),$CA$7&lt;=INDEX($G:$G,ROW()))</formula>
    </cfRule>
    <cfRule type="expression" dxfId="19" priority="2287">
      <formula>AND(INDEX($C:$C,ROW())="Enrobés / Béton",INDEX($F:$F,ROW())&gt;0,INDEX($G:$G,ROW())&gt;0,$CA$7&gt;=INDEX($F:$F,ROW()),$CA$7&lt;=(INDEX($F:$F,ROW())+ROUND((INDEX($G:$G,ROW())-INDEX($F:$F,ROW())+1)*INDEX($H:$H,ROW()),0)-1))</formula>
    </cfRule>
    <cfRule type="expression" dxfId="20" priority="2288">
      <formula>AND(INDEX($C:$C,ROW())="Bordures &amp; Trottoirs",INDEX($F:$F,ROW())&gt;0,INDEX($G:$G,ROW())&gt;0,$CA$7&gt;=INDEX($F:$F,ROW()),$CA$7&lt;=INDEX($G:$G,ROW()))</formula>
    </cfRule>
    <cfRule type="expression" dxfId="21" priority="2289">
      <formula>AND(INDEX($C:$C,ROW())="Bordures &amp; Trottoirs",INDEX($F:$F,ROW())&gt;0,INDEX($G:$G,ROW())&gt;0,$CA$7&gt;=INDEX($F:$F,ROW()),$CA$7&lt;=(INDEX($F:$F,ROW())+ROUND((INDEX($G:$G,ROW())-INDEX($F:$F,ROW())+1)*INDEX($H:$H,ROW()),0)-1))</formula>
    </cfRule>
    <cfRule type="expression" dxfId="22" priority="2290">
      <formula>AND(INDEX($C:$C,ROW())="Caniveaux &amp; Avaloirs",INDEX($F:$F,ROW())&gt;0,INDEX($G:$G,ROW())&gt;0,$CA$7&gt;=INDEX($F:$F,ROW()),$CA$7&lt;=INDEX($G:$G,ROW()))</formula>
    </cfRule>
    <cfRule type="expression" dxfId="23" priority="2291">
      <formula>AND(INDEX($C:$C,ROW())="Caniveaux &amp; Avaloirs",INDEX($F:$F,ROW())&gt;0,INDEX($G:$G,ROW())&gt;0,$CA$7&gt;=INDEX($F:$F,ROW()),$CA$7&lt;=(INDEX($F:$F,ROW())+ROUND((INDEX($G:$G,ROW())-INDEX($F:$F,ROW())+1)*INDEX($H:$H,ROW()),0)-1))</formula>
    </cfRule>
    <cfRule type="expression" dxfId="24" priority="2292">
      <formula>AND(INDEX($C:$C,ROW())="Éclairage / Candélabres",INDEX($F:$F,ROW())&gt;0,INDEX($G:$G,ROW())&gt;0,$CA$7&gt;=INDEX($F:$F,ROW()),$CA$7&lt;=INDEX($G:$G,ROW()))</formula>
    </cfRule>
    <cfRule type="expression" dxfId="25" priority="2293">
      <formula>AND(INDEX($C:$C,ROW())="Éclairage / Candélabres",INDEX($F:$F,ROW())&gt;0,INDEX($G:$G,ROW())&gt;0,$CA$7&gt;=INDEX($F:$F,ROW()),$CA$7&lt;=(INDEX($F:$F,ROW())+ROUND((INDEX($G:$G,ROW())-INDEX($F:$F,ROW())+1)*INDEX($H:$H,ROW()),0)-1))</formula>
    </cfRule>
    <cfRule type="expression" dxfId="26" priority="2294">
      <formula>AND(INDEX($C:$C,ROW())="Marquage &amp; Signalétique",INDEX($F:$F,ROW())&gt;0,INDEX($G:$G,ROW())&gt;0,$CA$7&gt;=INDEX($F:$F,ROW()),$CA$7&lt;=INDEX($G:$G,ROW()))</formula>
    </cfRule>
    <cfRule type="expression" dxfId="27" priority="2295">
      <formula>AND(INDEX($C:$C,ROW())="Marquage &amp; Signalétique",INDEX($F:$F,ROW())&gt;0,INDEX($G:$G,ROW())&gt;0,$CA$7&gt;=INDEX($F:$F,ROW()),$CA$7&lt;=(INDEX($F:$F,ROW())+ROUND((INDEX($G:$G,ROW())-INDEX($F:$F,ROW())+1)*INDEX($H:$H,ROW()),0)-1))</formula>
    </cfRule>
    <cfRule type="expression" dxfId="28" priority="2296">
      <formula>AND(INDEX($C:$C,ROW())="Espaces verts / Finitions",INDEX($F:$F,ROW())&gt;0,INDEX($G:$G,ROW())&gt;0,$CA$7&gt;=INDEX($F:$F,ROW()),$CA$7&lt;=INDEX($G:$G,ROW()))</formula>
    </cfRule>
    <cfRule type="expression" dxfId="29" priority="2297">
      <formula>AND(INDEX($C:$C,ROW())="Espaces verts / Finitions",INDEX($F:$F,ROW())&gt;0,INDEX($G:$G,ROW())&gt;0,$CA$7&gt;=INDEX($F:$F,ROW()),$CA$7&lt;=(INDEX($F:$F,ROW())+ROUND((INDEX($G:$G,ROW())-INDEX($F:$F,ROW())+1)*INDEX($H:$H,ROW()),0)-1))</formula>
    </cfRule>
    <cfRule type="expression" dxfId="30" priority="2298">
      <formula>AND(INDEX($C:$C,ROW())="Réception &amp; Réserves",INDEX($F:$F,ROW())&gt;0,INDEX($G:$G,ROW())&gt;0,$CA$7&gt;=INDEX($F:$F,ROW()),$CA$7&lt;=INDEX($G:$G,ROW()))</formula>
    </cfRule>
    <cfRule type="expression" dxfId="31" priority="2299">
      <formula>AND(INDEX($C:$C,ROW())="Réception &amp; Réserves",INDEX($F:$F,ROW())&gt;0,INDEX($G:$G,ROW())&gt;0,$CA$7&gt;=INDEX($F:$F,ROW()),$CA$7&lt;=(INDEX($F:$F,ROW())+ROUND((INDEX($G:$G,ROW())-INDEX($F:$F,ROW())+1)*INDEX($H:$H,ROW()),0)-1))</formula>
    </cfRule>
    <cfRule type="expression" dxfId="0" priority="2300">
      <formula>AND(INDEX($C:$C,ROW())="Réouverture circulation",INDEX($F:$F,ROW())&gt;0,INDEX($G:$G,ROW())&gt;0,$CA$7&gt;=INDEX($F:$F,ROW()),$CA$7&lt;=INDEX($G:$G,ROW()))</formula>
    </cfRule>
    <cfRule type="expression" dxfId="32" priority="2301">
      <formula>AND(INDEX($C:$C,ROW())="Réouverture circulation",INDEX($F:$F,ROW())&gt;0,INDEX($G:$G,ROW())&gt;0,$CA$7&gt;=INDEX($F:$F,ROW()),$CA$7&lt;=(INDEX($F:$F,ROW())+ROUND((INDEX($G:$G,ROW())-INDEX($F:$F,ROW())+1)*INDEX($H:$H,ROW()),0)-1))</formula>
    </cfRule>
  </conditionalFormatting>
  <conditionalFormatting sqref="CB7:CB69">
    <cfRule type="expression" dxfId="0" priority="70">
      <formula>($CB$7=TODAY())</formula>
    </cfRule>
  </conditionalFormatting>
  <conditionalFormatting sqref="CB9:CB69">
    <cfRule type="expression" dxfId="2" priority="2302">
      <formula>AND(INDEX($C:$C,ROW())="Études &amp; DICT",INDEX($F:$F,ROW())&gt;0,INDEX($G:$G,ROW())&gt;0,$CB$7&gt;=INDEX($F:$F,ROW()),$CB$7&lt;=INDEX($G:$G,ROW()))</formula>
    </cfRule>
    <cfRule type="expression" dxfId="3" priority="2303">
      <formula>AND(INDEX($C:$C,ROW())="Études &amp; DICT",INDEX($F:$F,ROW())&gt;0,INDEX($G:$G,ROW())&gt;0,$CB$7&gt;=INDEX($F:$F,ROW()),$CB$7&lt;=(INDEX($F:$F,ROW())+ROUND((INDEX($G:$G,ROW())-INDEX($F:$F,ROW())+1)*INDEX($H:$H,ROW()),0)-1))</formula>
    </cfRule>
    <cfRule type="expression" dxfId="4" priority="2304">
      <formula>AND(INDEX($C:$C,ROW())="Piquetage &amp; Implantation",INDEX($F:$F,ROW())&gt;0,INDEX($G:$G,ROW())&gt;0,$CB$7&gt;=INDEX($F:$F,ROW()),$CB$7&lt;=INDEX($G:$G,ROW()))</formula>
    </cfRule>
    <cfRule type="expression" dxfId="5" priority="2305">
      <formula>AND(INDEX($C:$C,ROW())="Piquetage &amp; Implantation",INDEX($F:$F,ROW())&gt;0,INDEX($G:$G,ROW())&gt;0,$CB$7&gt;=INDEX($F:$F,ROW()),$CB$7&lt;=(INDEX($F:$F,ROW())+ROUND((INDEX($G:$G,ROW())-INDEX($F:$F,ROW())+1)*INDEX($H:$H,ROW()),0)-1))</formula>
    </cfRule>
    <cfRule type="expression" dxfId="6" priority="2306">
      <formula>AND(INDEX($C:$C,ROW())="Préparation &amp; Signalisation",INDEX($F:$F,ROW())&gt;0,INDEX($G:$G,ROW())&gt;0,$CB$7&gt;=INDEX($F:$F,ROW()),$CB$7&lt;=INDEX($G:$G,ROW()))</formula>
    </cfRule>
    <cfRule type="expression" dxfId="7" priority="2307">
      <formula>AND(INDEX($C:$C,ROW())="Préparation &amp; Signalisation",INDEX($F:$F,ROW())&gt;0,INDEX($G:$G,ROW())&gt;0,$CB$7&gt;=INDEX($F:$F,ROW()),$CB$7&lt;=(INDEX($F:$F,ROW())+ROUND((INDEX($G:$G,ROW())-INDEX($F:$F,ROW())+1)*INDEX($H:$H,ROW()),0)-1))</formula>
    </cfRule>
    <cfRule type="expression" dxfId="8" priority="2308">
      <formula>AND(INDEX($C:$C,ROW())="Terrassement",INDEX($F:$F,ROW())&gt;0,INDEX($G:$G,ROW())&gt;0,$CB$7&gt;=INDEX($F:$F,ROW()),$CB$7&lt;=INDEX($G:$G,ROW()))</formula>
    </cfRule>
    <cfRule type="expression" dxfId="9" priority="2309">
      <formula>AND(INDEX($C:$C,ROW())="Terrassement",INDEX($F:$F,ROW())&gt;0,INDEX($G:$G,ROW())&gt;0,$CB$7&gt;=INDEX($F:$F,ROW()),$CB$7&lt;=(INDEX($F:$F,ROW())+ROUND((INDEX($G:$G,ROW())-INDEX($F:$F,ROW())+1)*INDEX($H:$H,ROW()),0)-1))</formula>
    </cfRule>
    <cfRule type="expression" dxfId="10" priority="2310">
      <formula>AND(INDEX($C:$C,ROW())="Réseaux (EU/EP/ER/GAZ)",INDEX($F:$F,ROW())&gt;0,INDEX($G:$G,ROW())&gt;0,$CB$7&gt;=INDEX($F:$F,ROW()),$CB$7&lt;=INDEX($G:$G,ROW()))</formula>
    </cfRule>
    <cfRule type="expression" dxfId="11" priority="2311">
      <formula>AND(INDEX($C:$C,ROW())="Réseaux (EU/EP/ER/GAZ)",INDEX($F:$F,ROW())&gt;0,INDEX($G:$G,ROW())&gt;0,$CB$7&gt;=INDEX($F:$F,ROW()),$CB$7&lt;=(INDEX($F:$F,ROW())+ROUND((INDEX($G:$G,ROW())-INDEX($F:$F,ROW())+1)*INDEX($H:$H,ROW()),0)-1))</formula>
    </cfRule>
    <cfRule type="expression" dxfId="12" priority="2312">
      <formula>AND(INDEX($C:$C,ROW())="Regard &amp; Branchement",INDEX($F:$F,ROW())&gt;0,INDEX($G:$G,ROW())&gt;0,$CB$7&gt;=INDEX($F:$F,ROW()),$CB$7&lt;=INDEX($G:$G,ROW()))</formula>
    </cfRule>
    <cfRule type="expression" dxfId="13" priority="2313">
      <formula>AND(INDEX($C:$C,ROW())="Regard &amp; Branchement",INDEX($F:$F,ROW())&gt;0,INDEX($G:$G,ROW())&gt;0,$CB$7&gt;=INDEX($F:$F,ROW()),$CB$7&lt;=(INDEX($F:$F,ROW())+ROUND((INDEX($G:$G,ROW())-INDEX($F:$F,ROW())+1)*INDEX($H:$H,ROW()),0)-1))</formula>
    </cfRule>
    <cfRule type="expression" dxfId="14" priority="2314">
      <formula>AND(INDEX($C:$C,ROW())="Structure (couche de forme)",INDEX($F:$F,ROW())&gt;0,INDEX($G:$G,ROW())&gt;0,$CB$7&gt;=INDEX($F:$F,ROW()),$CB$7&lt;=INDEX($G:$G,ROW()))</formula>
    </cfRule>
    <cfRule type="expression" dxfId="15" priority="2315">
      <formula>AND(INDEX($C:$C,ROW())="Structure (couche de forme)",INDEX($F:$F,ROW())&gt;0,INDEX($G:$G,ROW())&gt;0,$CB$7&gt;=INDEX($F:$F,ROW()),$CB$7&lt;=(INDEX($F:$F,ROW())+ROUND((INDEX($G:$G,ROW())-INDEX($F:$F,ROW())+1)*INDEX($H:$H,ROW()),0)-1))</formula>
    </cfRule>
    <cfRule type="expression" dxfId="16" priority="2316">
      <formula>AND(INDEX($C:$C,ROW())="Fondation/Grave",INDEX($F:$F,ROW())&gt;0,INDEX($G:$G,ROW())&gt;0,$CB$7&gt;=INDEX($F:$F,ROW()),$CB$7&lt;=INDEX($G:$G,ROW()))</formula>
    </cfRule>
    <cfRule type="expression" dxfId="17" priority="2317">
      <formula>AND(INDEX($C:$C,ROW())="Fondation/Grave",INDEX($F:$F,ROW())&gt;0,INDEX($G:$G,ROW())&gt;0,$CB$7&gt;=INDEX($F:$F,ROW()),$CB$7&lt;=(INDEX($F:$F,ROW())+ROUND((INDEX($G:$G,ROW())-INDEX($F:$F,ROW())+1)*INDEX($H:$H,ROW()),0)-1))</formula>
    </cfRule>
    <cfRule type="expression" dxfId="18" priority="2318">
      <formula>AND(INDEX($C:$C,ROW())="Enrobés / Béton",INDEX($F:$F,ROW())&gt;0,INDEX($G:$G,ROW())&gt;0,$CB$7&gt;=INDEX($F:$F,ROW()),$CB$7&lt;=INDEX($G:$G,ROW()))</formula>
    </cfRule>
    <cfRule type="expression" dxfId="19" priority="2319">
      <formula>AND(INDEX($C:$C,ROW())="Enrobés / Béton",INDEX($F:$F,ROW())&gt;0,INDEX($G:$G,ROW())&gt;0,$CB$7&gt;=INDEX($F:$F,ROW()),$CB$7&lt;=(INDEX($F:$F,ROW())+ROUND((INDEX($G:$G,ROW())-INDEX($F:$F,ROW())+1)*INDEX($H:$H,ROW()),0)-1))</formula>
    </cfRule>
    <cfRule type="expression" dxfId="20" priority="2320">
      <formula>AND(INDEX($C:$C,ROW())="Bordures &amp; Trottoirs",INDEX($F:$F,ROW())&gt;0,INDEX($G:$G,ROW())&gt;0,$CB$7&gt;=INDEX($F:$F,ROW()),$CB$7&lt;=INDEX($G:$G,ROW()))</formula>
    </cfRule>
    <cfRule type="expression" dxfId="21" priority="2321">
      <formula>AND(INDEX($C:$C,ROW())="Bordures &amp; Trottoirs",INDEX($F:$F,ROW())&gt;0,INDEX($G:$G,ROW())&gt;0,$CB$7&gt;=INDEX($F:$F,ROW()),$CB$7&lt;=(INDEX($F:$F,ROW())+ROUND((INDEX($G:$G,ROW())-INDEX($F:$F,ROW())+1)*INDEX($H:$H,ROW()),0)-1))</formula>
    </cfRule>
    <cfRule type="expression" dxfId="22" priority="2322">
      <formula>AND(INDEX($C:$C,ROW())="Caniveaux &amp; Avaloirs",INDEX($F:$F,ROW())&gt;0,INDEX($G:$G,ROW())&gt;0,$CB$7&gt;=INDEX($F:$F,ROW()),$CB$7&lt;=INDEX($G:$G,ROW()))</formula>
    </cfRule>
    <cfRule type="expression" dxfId="23" priority="2323">
      <formula>AND(INDEX($C:$C,ROW())="Caniveaux &amp; Avaloirs",INDEX($F:$F,ROW())&gt;0,INDEX($G:$G,ROW())&gt;0,$CB$7&gt;=INDEX($F:$F,ROW()),$CB$7&lt;=(INDEX($F:$F,ROW())+ROUND((INDEX($G:$G,ROW())-INDEX($F:$F,ROW())+1)*INDEX($H:$H,ROW()),0)-1))</formula>
    </cfRule>
    <cfRule type="expression" dxfId="24" priority="2324">
      <formula>AND(INDEX($C:$C,ROW())="Éclairage / Candélabres",INDEX($F:$F,ROW())&gt;0,INDEX($G:$G,ROW())&gt;0,$CB$7&gt;=INDEX($F:$F,ROW()),$CB$7&lt;=INDEX($G:$G,ROW()))</formula>
    </cfRule>
    <cfRule type="expression" dxfId="25" priority="2325">
      <formula>AND(INDEX($C:$C,ROW())="Éclairage / Candélabres",INDEX($F:$F,ROW())&gt;0,INDEX($G:$G,ROW())&gt;0,$CB$7&gt;=INDEX($F:$F,ROW()),$CB$7&lt;=(INDEX($F:$F,ROW())+ROUND((INDEX($G:$G,ROW())-INDEX($F:$F,ROW())+1)*INDEX($H:$H,ROW()),0)-1))</formula>
    </cfRule>
    <cfRule type="expression" dxfId="26" priority="2326">
      <formula>AND(INDEX($C:$C,ROW())="Marquage &amp; Signalétique",INDEX($F:$F,ROW())&gt;0,INDEX($G:$G,ROW())&gt;0,$CB$7&gt;=INDEX($F:$F,ROW()),$CB$7&lt;=INDEX($G:$G,ROW()))</formula>
    </cfRule>
    <cfRule type="expression" dxfId="27" priority="2327">
      <formula>AND(INDEX($C:$C,ROW())="Marquage &amp; Signalétique",INDEX($F:$F,ROW())&gt;0,INDEX($G:$G,ROW())&gt;0,$CB$7&gt;=INDEX($F:$F,ROW()),$CB$7&lt;=(INDEX($F:$F,ROW())+ROUND((INDEX($G:$G,ROW())-INDEX($F:$F,ROW())+1)*INDEX($H:$H,ROW()),0)-1))</formula>
    </cfRule>
    <cfRule type="expression" dxfId="28" priority="2328">
      <formula>AND(INDEX($C:$C,ROW())="Espaces verts / Finitions",INDEX($F:$F,ROW())&gt;0,INDEX($G:$G,ROW())&gt;0,$CB$7&gt;=INDEX($F:$F,ROW()),$CB$7&lt;=INDEX($G:$G,ROW()))</formula>
    </cfRule>
    <cfRule type="expression" dxfId="29" priority="2329">
      <formula>AND(INDEX($C:$C,ROW())="Espaces verts / Finitions",INDEX($F:$F,ROW())&gt;0,INDEX($G:$G,ROW())&gt;0,$CB$7&gt;=INDEX($F:$F,ROW()),$CB$7&lt;=(INDEX($F:$F,ROW())+ROUND((INDEX($G:$G,ROW())-INDEX($F:$F,ROW())+1)*INDEX($H:$H,ROW()),0)-1))</formula>
    </cfRule>
    <cfRule type="expression" dxfId="30" priority="2330">
      <formula>AND(INDEX($C:$C,ROW())="Réception &amp; Réserves",INDEX($F:$F,ROW())&gt;0,INDEX($G:$G,ROW())&gt;0,$CB$7&gt;=INDEX($F:$F,ROW()),$CB$7&lt;=INDEX($G:$G,ROW()))</formula>
    </cfRule>
    <cfRule type="expression" dxfId="31" priority="2331">
      <formula>AND(INDEX($C:$C,ROW())="Réception &amp; Réserves",INDEX($F:$F,ROW())&gt;0,INDEX($G:$G,ROW())&gt;0,$CB$7&gt;=INDEX($F:$F,ROW()),$CB$7&lt;=(INDEX($F:$F,ROW())+ROUND((INDEX($G:$G,ROW())-INDEX($F:$F,ROW())+1)*INDEX($H:$H,ROW()),0)-1))</formula>
    </cfRule>
    <cfRule type="expression" dxfId="0" priority="2332">
      <formula>AND(INDEX($C:$C,ROW())="Réouverture circulation",INDEX($F:$F,ROW())&gt;0,INDEX($G:$G,ROW())&gt;0,$CB$7&gt;=INDEX($F:$F,ROW()),$CB$7&lt;=INDEX($G:$G,ROW()))</formula>
    </cfRule>
    <cfRule type="expression" dxfId="32" priority="2333">
      <formula>AND(INDEX($C:$C,ROW())="Réouverture circulation",INDEX($F:$F,ROW())&gt;0,INDEX($G:$G,ROW())&gt;0,$CB$7&gt;=INDEX($F:$F,ROW()),$CB$7&lt;=(INDEX($F:$F,ROW())+ROUND((INDEX($G:$G,ROW())-INDEX($F:$F,ROW())+1)*INDEX($H:$H,ROW()),0)-1))</formula>
    </cfRule>
  </conditionalFormatting>
  <conditionalFormatting sqref="CC7:CC69">
    <cfRule type="expression" dxfId="0" priority="71">
      <formula>($CC$7=TODAY())</formula>
    </cfRule>
  </conditionalFormatting>
  <conditionalFormatting sqref="CC9:CC69">
    <cfRule type="expression" dxfId="2" priority="2334">
      <formula>AND(INDEX($C:$C,ROW())="Études &amp; DICT",INDEX($F:$F,ROW())&gt;0,INDEX($G:$G,ROW())&gt;0,$CC$7&gt;=INDEX($F:$F,ROW()),$CC$7&lt;=INDEX($G:$G,ROW()))</formula>
    </cfRule>
    <cfRule type="expression" dxfId="3" priority="2335">
      <formula>AND(INDEX($C:$C,ROW())="Études &amp; DICT",INDEX($F:$F,ROW())&gt;0,INDEX($G:$G,ROW())&gt;0,$CC$7&gt;=INDEX($F:$F,ROW()),$CC$7&lt;=(INDEX($F:$F,ROW())+ROUND((INDEX($G:$G,ROW())-INDEX($F:$F,ROW())+1)*INDEX($H:$H,ROW()),0)-1))</formula>
    </cfRule>
    <cfRule type="expression" dxfId="4" priority="2336">
      <formula>AND(INDEX($C:$C,ROW())="Piquetage &amp; Implantation",INDEX($F:$F,ROW())&gt;0,INDEX($G:$G,ROW())&gt;0,$CC$7&gt;=INDEX($F:$F,ROW()),$CC$7&lt;=INDEX($G:$G,ROW()))</formula>
    </cfRule>
    <cfRule type="expression" dxfId="5" priority="2337">
      <formula>AND(INDEX($C:$C,ROW())="Piquetage &amp; Implantation",INDEX($F:$F,ROW())&gt;0,INDEX($G:$G,ROW())&gt;0,$CC$7&gt;=INDEX($F:$F,ROW()),$CC$7&lt;=(INDEX($F:$F,ROW())+ROUND((INDEX($G:$G,ROW())-INDEX($F:$F,ROW())+1)*INDEX($H:$H,ROW()),0)-1))</formula>
    </cfRule>
    <cfRule type="expression" dxfId="6" priority="2338">
      <formula>AND(INDEX($C:$C,ROW())="Préparation &amp; Signalisation",INDEX($F:$F,ROW())&gt;0,INDEX($G:$G,ROW())&gt;0,$CC$7&gt;=INDEX($F:$F,ROW()),$CC$7&lt;=INDEX($G:$G,ROW()))</formula>
    </cfRule>
    <cfRule type="expression" dxfId="7" priority="2339">
      <formula>AND(INDEX($C:$C,ROW())="Préparation &amp; Signalisation",INDEX($F:$F,ROW())&gt;0,INDEX($G:$G,ROW())&gt;0,$CC$7&gt;=INDEX($F:$F,ROW()),$CC$7&lt;=(INDEX($F:$F,ROW())+ROUND((INDEX($G:$G,ROW())-INDEX($F:$F,ROW())+1)*INDEX($H:$H,ROW()),0)-1))</formula>
    </cfRule>
    <cfRule type="expression" dxfId="8" priority="2340">
      <formula>AND(INDEX($C:$C,ROW())="Terrassement",INDEX($F:$F,ROW())&gt;0,INDEX($G:$G,ROW())&gt;0,$CC$7&gt;=INDEX($F:$F,ROW()),$CC$7&lt;=INDEX($G:$G,ROW()))</formula>
    </cfRule>
    <cfRule type="expression" dxfId="9" priority="2341">
      <formula>AND(INDEX($C:$C,ROW())="Terrassement",INDEX($F:$F,ROW())&gt;0,INDEX($G:$G,ROW())&gt;0,$CC$7&gt;=INDEX($F:$F,ROW()),$CC$7&lt;=(INDEX($F:$F,ROW())+ROUND((INDEX($G:$G,ROW())-INDEX($F:$F,ROW())+1)*INDEX($H:$H,ROW()),0)-1))</formula>
    </cfRule>
    <cfRule type="expression" dxfId="10" priority="2342">
      <formula>AND(INDEX($C:$C,ROW())="Réseaux (EU/EP/ER/GAZ)",INDEX($F:$F,ROW())&gt;0,INDEX($G:$G,ROW())&gt;0,$CC$7&gt;=INDEX($F:$F,ROW()),$CC$7&lt;=INDEX($G:$G,ROW()))</formula>
    </cfRule>
    <cfRule type="expression" dxfId="11" priority="2343">
      <formula>AND(INDEX($C:$C,ROW())="Réseaux (EU/EP/ER/GAZ)",INDEX($F:$F,ROW())&gt;0,INDEX($G:$G,ROW())&gt;0,$CC$7&gt;=INDEX($F:$F,ROW()),$CC$7&lt;=(INDEX($F:$F,ROW())+ROUND((INDEX($G:$G,ROW())-INDEX($F:$F,ROW())+1)*INDEX($H:$H,ROW()),0)-1))</formula>
    </cfRule>
    <cfRule type="expression" dxfId="12" priority="2344">
      <formula>AND(INDEX($C:$C,ROW())="Regard &amp; Branchement",INDEX($F:$F,ROW())&gt;0,INDEX($G:$G,ROW())&gt;0,$CC$7&gt;=INDEX($F:$F,ROW()),$CC$7&lt;=INDEX($G:$G,ROW()))</formula>
    </cfRule>
    <cfRule type="expression" dxfId="13" priority="2345">
      <formula>AND(INDEX($C:$C,ROW())="Regard &amp; Branchement",INDEX($F:$F,ROW())&gt;0,INDEX($G:$G,ROW())&gt;0,$CC$7&gt;=INDEX($F:$F,ROW()),$CC$7&lt;=(INDEX($F:$F,ROW())+ROUND((INDEX($G:$G,ROW())-INDEX($F:$F,ROW())+1)*INDEX($H:$H,ROW()),0)-1))</formula>
    </cfRule>
    <cfRule type="expression" dxfId="14" priority="2346">
      <formula>AND(INDEX($C:$C,ROW())="Structure (couche de forme)",INDEX($F:$F,ROW())&gt;0,INDEX($G:$G,ROW())&gt;0,$CC$7&gt;=INDEX($F:$F,ROW()),$CC$7&lt;=INDEX($G:$G,ROW()))</formula>
    </cfRule>
    <cfRule type="expression" dxfId="15" priority="2347">
      <formula>AND(INDEX($C:$C,ROW())="Structure (couche de forme)",INDEX($F:$F,ROW())&gt;0,INDEX($G:$G,ROW())&gt;0,$CC$7&gt;=INDEX($F:$F,ROW()),$CC$7&lt;=(INDEX($F:$F,ROW())+ROUND((INDEX($G:$G,ROW())-INDEX($F:$F,ROW())+1)*INDEX($H:$H,ROW()),0)-1))</formula>
    </cfRule>
    <cfRule type="expression" dxfId="16" priority="2348">
      <formula>AND(INDEX($C:$C,ROW())="Fondation/Grave",INDEX($F:$F,ROW())&gt;0,INDEX($G:$G,ROW())&gt;0,$CC$7&gt;=INDEX($F:$F,ROW()),$CC$7&lt;=INDEX($G:$G,ROW()))</formula>
    </cfRule>
    <cfRule type="expression" dxfId="17" priority="2349">
      <formula>AND(INDEX($C:$C,ROW())="Fondation/Grave",INDEX($F:$F,ROW())&gt;0,INDEX($G:$G,ROW())&gt;0,$CC$7&gt;=INDEX($F:$F,ROW()),$CC$7&lt;=(INDEX($F:$F,ROW())+ROUND((INDEX($G:$G,ROW())-INDEX($F:$F,ROW())+1)*INDEX($H:$H,ROW()),0)-1))</formula>
    </cfRule>
    <cfRule type="expression" dxfId="18" priority="2350">
      <formula>AND(INDEX($C:$C,ROW())="Enrobés / Béton",INDEX($F:$F,ROW())&gt;0,INDEX($G:$G,ROW())&gt;0,$CC$7&gt;=INDEX($F:$F,ROW()),$CC$7&lt;=INDEX($G:$G,ROW()))</formula>
    </cfRule>
    <cfRule type="expression" dxfId="19" priority="2351">
      <formula>AND(INDEX($C:$C,ROW())="Enrobés / Béton",INDEX($F:$F,ROW())&gt;0,INDEX($G:$G,ROW())&gt;0,$CC$7&gt;=INDEX($F:$F,ROW()),$CC$7&lt;=(INDEX($F:$F,ROW())+ROUND((INDEX($G:$G,ROW())-INDEX($F:$F,ROW())+1)*INDEX($H:$H,ROW()),0)-1))</formula>
    </cfRule>
    <cfRule type="expression" dxfId="20" priority="2352">
      <formula>AND(INDEX($C:$C,ROW())="Bordures &amp; Trottoirs",INDEX($F:$F,ROW())&gt;0,INDEX($G:$G,ROW())&gt;0,$CC$7&gt;=INDEX($F:$F,ROW()),$CC$7&lt;=INDEX($G:$G,ROW()))</formula>
    </cfRule>
    <cfRule type="expression" dxfId="21" priority="2353">
      <formula>AND(INDEX($C:$C,ROW())="Bordures &amp; Trottoirs",INDEX($F:$F,ROW())&gt;0,INDEX($G:$G,ROW())&gt;0,$CC$7&gt;=INDEX($F:$F,ROW()),$CC$7&lt;=(INDEX($F:$F,ROW())+ROUND((INDEX($G:$G,ROW())-INDEX($F:$F,ROW())+1)*INDEX($H:$H,ROW()),0)-1))</formula>
    </cfRule>
    <cfRule type="expression" dxfId="22" priority="2354">
      <formula>AND(INDEX($C:$C,ROW())="Caniveaux &amp; Avaloirs",INDEX($F:$F,ROW())&gt;0,INDEX($G:$G,ROW())&gt;0,$CC$7&gt;=INDEX($F:$F,ROW()),$CC$7&lt;=INDEX($G:$G,ROW()))</formula>
    </cfRule>
    <cfRule type="expression" dxfId="23" priority="2355">
      <formula>AND(INDEX($C:$C,ROW())="Caniveaux &amp; Avaloirs",INDEX($F:$F,ROW())&gt;0,INDEX($G:$G,ROW())&gt;0,$CC$7&gt;=INDEX($F:$F,ROW()),$CC$7&lt;=(INDEX($F:$F,ROW())+ROUND((INDEX($G:$G,ROW())-INDEX($F:$F,ROW())+1)*INDEX($H:$H,ROW()),0)-1))</formula>
    </cfRule>
    <cfRule type="expression" dxfId="24" priority="2356">
      <formula>AND(INDEX($C:$C,ROW())="Éclairage / Candélabres",INDEX($F:$F,ROW())&gt;0,INDEX($G:$G,ROW())&gt;0,$CC$7&gt;=INDEX($F:$F,ROW()),$CC$7&lt;=INDEX($G:$G,ROW()))</formula>
    </cfRule>
    <cfRule type="expression" dxfId="25" priority="2357">
      <formula>AND(INDEX($C:$C,ROW())="Éclairage / Candélabres",INDEX($F:$F,ROW())&gt;0,INDEX($G:$G,ROW())&gt;0,$CC$7&gt;=INDEX($F:$F,ROW()),$CC$7&lt;=(INDEX($F:$F,ROW())+ROUND((INDEX($G:$G,ROW())-INDEX($F:$F,ROW())+1)*INDEX($H:$H,ROW()),0)-1))</formula>
    </cfRule>
    <cfRule type="expression" dxfId="26" priority="2358">
      <formula>AND(INDEX($C:$C,ROW())="Marquage &amp; Signalétique",INDEX($F:$F,ROW())&gt;0,INDEX($G:$G,ROW())&gt;0,$CC$7&gt;=INDEX($F:$F,ROW()),$CC$7&lt;=INDEX($G:$G,ROW()))</formula>
    </cfRule>
    <cfRule type="expression" dxfId="27" priority="2359">
      <formula>AND(INDEX($C:$C,ROW())="Marquage &amp; Signalétique",INDEX($F:$F,ROW())&gt;0,INDEX($G:$G,ROW())&gt;0,$CC$7&gt;=INDEX($F:$F,ROW()),$CC$7&lt;=(INDEX($F:$F,ROW())+ROUND((INDEX($G:$G,ROW())-INDEX($F:$F,ROW())+1)*INDEX($H:$H,ROW()),0)-1))</formula>
    </cfRule>
    <cfRule type="expression" dxfId="28" priority="2360">
      <formula>AND(INDEX($C:$C,ROW())="Espaces verts / Finitions",INDEX($F:$F,ROW())&gt;0,INDEX($G:$G,ROW())&gt;0,$CC$7&gt;=INDEX($F:$F,ROW()),$CC$7&lt;=INDEX($G:$G,ROW()))</formula>
    </cfRule>
    <cfRule type="expression" dxfId="29" priority="2361">
      <formula>AND(INDEX($C:$C,ROW())="Espaces verts / Finitions",INDEX($F:$F,ROW())&gt;0,INDEX($G:$G,ROW())&gt;0,$CC$7&gt;=INDEX($F:$F,ROW()),$CC$7&lt;=(INDEX($F:$F,ROW())+ROUND((INDEX($G:$G,ROW())-INDEX($F:$F,ROW())+1)*INDEX($H:$H,ROW()),0)-1))</formula>
    </cfRule>
    <cfRule type="expression" dxfId="30" priority="2362">
      <formula>AND(INDEX($C:$C,ROW())="Réception &amp; Réserves",INDEX($F:$F,ROW())&gt;0,INDEX($G:$G,ROW())&gt;0,$CC$7&gt;=INDEX($F:$F,ROW()),$CC$7&lt;=INDEX($G:$G,ROW()))</formula>
    </cfRule>
    <cfRule type="expression" dxfId="31" priority="2363">
      <formula>AND(INDEX($C:$C,ROW())="Réception &amp; Réserves",INDEX($F:$F,ROW())&gt;0,INDEX($G:$G,ROW())&gt;0,$CC$7&gt;=INDEX($F:$F,ROW()),$CC$7&lt;=(INDEX($F:$F,ROW())+ROUND((INDEX($G:$G,ROW())-INDEX($F:$F,ROW())+1)*INDEX($H:$H,ROW()),0)-1))</formula>
    </cfRule>
    <cfRule type="expression" dxfId="0" priority="2364">
      <formula>AND(INDEX($C:$C,ROW())="Réouverture circulation",INDEX($F:$F,ROW())&gt;0,INDEX($G:$G,ROW())&gt;0,$CC$7&gt;=INDEX($F:$F,ROW()),$CC$7&lt;=INDEX($G:$G,ROW()))</formula>
    </cfRule>
    <cfRule type="expression" dxfId="32" priority="2365">
      <formula>AND(INDEX($C:$C,ROW())="Réouverture circulation",INDEX($F:$F,ROW())&gt;0,INDEX($G:$G,ROW())&gt;0,$CC$7&gt;=INDEX($F:$F,ROW()),$CC$7&lt;=(INDEX($F:$F,ROW())+ROUND((INDEX($G:$G,ROW())-INDEX($F:$F,ROW())+1)*INDEX($H:$H,ROW()),0)-1))</formula>
    </cfRule>
  </conditionalFormatting>
  <conditionalFormatting sqref="CD7:CD69">
    <cfRule type="expression" dxfId="0" priority="72">
      <formula>($CD$7=TODAY())</formula>
    </cfRule>
  </conditionalFormatting>
  <conditionalFormatting sqref="CD9:CD69">
    <cfRule type="expression" dxfId="2" priority="2366">
      <formula>AND(INDEX($C:$C,ROW())="Études &amp; DICT",INDEX($F:$F,ROW())&gt;0,INDEX($G:$G,ROW())&gt;0,$CD$7&gt;=INDEX($F:$F,ROW()),$CD$7&lt;=INDEX($G:$G,ROW()))</formula>
    </cfRule>
    <cfRule type="expression" dxfId="3" priority="2367">
      <formula>AND(INDEX($C:$C,ROW())="Études &amp; DICT",INDEX($F:$F,ROW())&gt;0,INDEX($G:$G,ROW())&gt;0,$CD$7&gt;=INDEX($F:$F,ROW()),$CD$7&lt;=(INDEX($F:$F,ROW())+ROUND((INDEX($G:$G,ROW())-INDEX($F:$F,ROW())+1)*INDEX($H:$H,ROW()),0)-1))</formula>
    </cfRule>
    <cfRule type="expression" dxfId="4" priority="2368">
      <formula>AND(INDEX($C:$C,ROW())="Piquetage &amp; Implantation",INDEX($F:$F,ROW())&gt;0,INDEX($G:$G,ROW())&gt;0,$CD$7&gt;=INDEX($F:$F,ROW()),$CD$7&lt;=INDEX($G:$G,ROW()))</formula>
    </cfRule>
    <cfRule type="expression" dxfId="5" priority="2369">
      <formula>AND(INDEX($C:$C,ROW())="Piquetage &amp; Implantation",INDEX($F:$F,ROW())&gt;0,INDEX($G:$G,ROW())&gt;0,$CD$7&gt;=INDEX($F:$F,ROW()),$CD$7&lt;=(INDEX($F:$F,ROW())+ROUND((INDEX($G:$G,ROW())-INDEX($F:$F,ROW())+1)*INDEX($H:$H,ROW()),0)-1))</formula>
    </cfRule>
    <cfRule type="expression" dxfId="6" priority="2370">
      <formula>AND(INDEX($C:$C,ROW())="Préparation &amp; Signalisation",INDEX($F:$F,ROW())&gt;0,INDEX($G:$G,ROW())&gt;0,$CD$7&gt;=INDEX($F:$F,ROW()),$CD$7&lt;=INDEX($G:$G,ROW()))</formula>
    </cfRule>
    <cfRule type="expression" dxfId="7" priority="2371">
      <formula>AND(INDEX($C:$C,ROW())="Préparation &amp; Signalisation",INDEX($F:$F,ROW())&gt;0,INDEX($G:$G,ROW())&gt;0,$CD$7&gt;=INDEX($F:$F,ROW()),$CD$7&lt;=(INDEX($F:$F,ROW())+ROUND((INDEX($G:$G,ROW())-INDEX($F:$F,ROW())+1)*INDEX($H:$H,ROW()),0)-1))</formula>
    </cfRule>
    <cfRule type="expression" dxfId="8" priority="2372">
      <formula>AND(INDEX($C:$C,ROW())="Terrassement",INDEX($F:$F,ROW())&gt;0,INDEX($G:$G,ROW())&gt;0,$CD$7&gt;=INDEX($F:$F,ROW()),$CD$7&lt;=INDEX($G:$G,ROW()))</formula>
    </cfRule>
    <cfRule type="expression" dxfId="9" priority="2373">
      <formula>AND(INDEX($C:$C,ROW())="Terrassement",INDEX($F:$F,ROW())&gt;0,INDEX($G:$G,ROW())&gt;0,$CD$7&gt;=INDEX($F:$F,ROW()),$CD$7&lt;=(INDEX($F:$F,ROW())+ROUND((INDEX($G:$G,ROW())-INDEX($F:$F,ROW())+1)*INDEX($H:$H,ROW()),0)-1))</formula>
    </cfRule>
    <cfRule type="expression" dxfId="10" priority="2374">
      <formula>AND(INDEX($C:$C,ROW())="Réseaux (EU/EP/ER/GAZ)",INDEX($F:$F,ROW())&gt;0,INDEX($G:$G,ROW())&gt;0,$CD$7&gt;=INDEX($F:$F,ROW()),$CD$7&lt;=INDEX($G:$G,ROW()))</formula>
    </cfRule>
    <cfRule type="expression" dxfId="11" priority="2375">
      <formula>AND(INDEX($C:$C,ROW())="Réseaux (EU/EP/ER/GAZ)",INDEX($F:$F,ROW())&gt;0,INDEX($G:$G,ROW())&gt;0,$CD$7&gt;=INDEX($F:$F,ROW()),$CD$7&lt;=(INDEX($F:$F,ROW())+ROUND((INDEX($G:$G,ROW())-INDEX($F:$F,ROW())+1)*INDEX($H:$H,ROW()),0)-1))</formula>
    </cfRule>
    <cfRule type="expression" dxfId="12" priority="2376">
      <formula>AND(INDEX($C:$C,ROW())="Regard &amp; Branchement",INDEX($F:$F,ROW())&gt;0,INDEX($G:$G,ROW())&gt;0,$CD$7&gt;=INDEX($F:$F,ROW()),$CD$7&lt;=INDEX($G:$G,ROW()))</formula>
    </cfRule>
    <cfRule type="expression" dxfId="13" priority="2377">
      <formula>AND(INDEX($C:$C,ROW())="Regard &amp; Branchement",INDEX($F:$F,ROW())&gt;0,INDEX($G:$G,ROW())&gt;0,$CD$7&gt;=INDEX($F:$F,ROW()),$CD$7&lt;=(INDEX($F:$F,ROW())+ROUND((INDEX($G:$G,ROW())-INDEX($F:$F,ROW())+1)*INDEX($H:$H,ROW()),0)-1))</formula>
    </cfRule>
    <cfRule type="expression" dxfId="14" priority="2378">
      <formula>AND(INDEX($C:$C,ROW())="Structure (couche de forme)",INDEX($F:$F,ROW())&gt;0,INDEX($G:$G,ROW())&gt;0,$CD$7&gt;=INDEX($F:$F,ROW()),$CD$7&lt;=INDEX($G:$G,ROW()))</formula>
    </cfRule>
    <cfRule type="expression" dxfId="15" priority="2379">
      <formula>AND(INDEX($C:$C,ROW())="Structure (couche de forme)",INDEX($F:$F,ROW())&gt;0,INDEX($G:$G,ROW())&gt;0,$CD$7&gt;=INDEX($F:$F,ROW()),$CD$7&lt;=(INDEX($F:$F,ROW())+ROUND((INDEX($G:$G,ROW())-INDEX($F:$F,ROW())+1)*INDEX($H:$H,ROW()),0)-1))</formula>
    </cfRule>
    <cfRule type="expression" dxfId="16" priority="2380">
      <formula>AND(INDEX($C:$C,ROW())="Fondation/Grave",INDEX($F:$F,ROW())&gt;0,INDEX($G:$G,ROW())&gt;0,$CD$7&gt;=INDEX($F:$F,ROW()),$CD$7&lt;=INDEX($G:$G,ROW()))</formula>
    </cfRule>
    <cfRule type="expression" dxfId="17" priority="2381">
      <formula>AND(INDEX($C:$C,ROW())="Fondation/Grave",INDEX($F:$F,ROW())&gt;0,INDEX($G:$G,ROW())&gt;0,$CD$7&gt;=INDEX($F:$F,ROW()),$CD$7&lt;=(INDEX($F:$F,ROW())+ROUND((INDEX($G:$G,ROW())-INDEX($F:$F,ROW())+1)*INDEX($H:$H,ROW()),0)-1))</formula>
    </cfRule>
    <cfRule type="expression" dxfId="18" priority="2382">
      <formula>AND(INDEX($C:$C,ROW())="Enrobés / Béton",INDEX($F:$F,ROW())&gt;0,INDEX($G:$G,ROW())&gt;0,$CD$7&gt;=INDEX($F:$F,ROW()),$CD$7&lt;=INDEX($G:$G,ROW()))</formula>
    </cfRule>
    <cfRule type="expression" dxfId="19" priority="2383">
      <formula>AND(INDEX($C:$C,ROW())="Enrobés / Béton",INDEX($F:$F,ROW())&gt;0,INDEX($G:$G,ROW())&gt;0,$CD$7&gt;=INDEX($F:$F,ROW()),$CD$7&lt;=(INDEX($F:$F,ROW())+ROUND((INDEX($G:$G,ROW())-INDEX($F:$F,ROW())+1)*INDEX($H:$H,ROW()),0)-1))</formula>
    </cfRule>
    <cfRule type="expression" dxfId="20" priority="2384">
      <formula>AND(INDEX($C:$C,ROW())="Bordures &amp; Trottoirs",INDEX($F:$F,ROW())&gt;0,INDEX($G:$G,ROW())&gt;0,$CD$7&gt;=INDEX($F:$F,ROW()),$CD$7&lt;=INDEX($G:$G,ROW()))</formula>
    </cfRule>
    <cfRule type="expression" dxfId="21" priority="2385">
      <formula>AND(INDEX($C:$C,ROW())="Bordures &amp; Trottoirs",INDEX($F:$F,ROW())&gt;0,INDEX($G:$G,ROW())&gt;0,$CD$7&gt;=INDEX($F:$F,ROW()),$CD$7&lt;=(INDEX($F:$F,ROW())+ROUND((INDEX($G:$G,ROW())-INDEX($F:$F,ROW())+1)*INDEX($H:$H,ROW()),0)-1))</formula>
    </cfRule>
    <cfRule type="expression" dxfId="22" priority="2386">
      <formula>AND(INDEX($C:$C,ROW())="Caniveaux &amp; Avaloirs",INDEX($F:$F,ROW())&gt;0,INDEX($G:$G,ROW())&gt;0,$CD$7&gt;=INDEX($F:$F,ROW()),$CD$7&lt;=INDEX($G:$G,ROW()))</formula>
    </cfRule>
    <cfRule type="expression" dxfId="23" priority="2387">
      <formula>AND(INDEX($C:$C,ROW())="Caniveaux &amp; Avaloirs",INDEX($F:$F,ROW())&gt;0,INDEX($G:$G,ROW())&gt;0,$CD$7&gt;=INDEX($F:$F,ROW()),$CD$7&lt;=(INDEX($F:$F,ROW())+ROUND((INDEX($G:$G,ROW())-INDEX($F:$F,ROW())+1)*INDEX($H:$H,ROW()),0)-1))</formula>
    </cfRule>
    <cfRule type="expression" dxfId="24" priority="2388">
      <formula>AND(INDEX($C:$C,ROW())="Éclairage / Candélabres",INDEX($F:$F,ROW())&gt;0,INDEX($G:$G,ROW())&gt;0,$CD$7&gt;=INDEX($F:$F,ROW()),$CD$7&lt;=INDEX($G:$G,ROW()))</formula>
    </cfRule>
    <cfRule type="expression" dxfId="25" priority="2389">
      <formula>AND(INDEX($C:$C,ROW())="Éclairage / Candélabres",INDEX($F:$F,ROW())&gt;0,INDEX($G:$G,ROW())&gt;0,$CD$7&gt;=INDEX($F:$F,ROW()),$CD$7&lt;=(INDEX($F:$F,ROW())+ROUND((INDEX($G:$G,ROW())-INDEX($F:$F,ROW())+1)*INDEX($H:$H,ROW()),0)-1))</formula>
    </cfRule>
    <cfRule type="expression" dxfId="26" priority="2390">
      <formula>AND(INDEX($C:$C,ROW())="Marquage &amp; Signalétique",INDEX($F:$F,ROW())&gt;0,INDEX($G:$G,ROW())&gt;0,$CD$7&gt;=INDEX($F:$F,ROW()),$CD$7&lt;=INDEX($G:$G,ROW()))</formula>
    </cfRule>
    <cfRule type="expression" dxfId="27" priority="2391">
      <formula>AND(INDEX($C:$C,ROW())="Marquage &amp; Signalétique",INDEX($F:$F,ROW())&gt;0,INDEX($G:$G,ROW())&gt;0,$CD$7&gt;=INDEX($F:$F,ROW()),$CD$7&lt;=(INDEX($F:$F,ROW())+ROUND((INDEX($G:$G,ROW())-INDEX($F:$F,ROW())+1)*INDEX($H:$H,ROW()),0)-1))</formula>
    </cfRule>
    <cfRule type="expression" dxfId="28" priority="2392">
      <formula>AND(INDEX($C:$C,ROW())="Espaces verts / Finitions",INDEX($F:$F,ROW())&gt;0,INDEX($G:$G,ROW())&gt;0,$CD$7&gt;=INDEX($F:$F,ROW()),$CD$7&lt;=INDEX($G:$G,ROW()))</formula>
    </cfRule>
    <cfRule type="expression" dxfId="29" priority="2393">
      <formula>AND(INDEX($C:$C,ROW())="Espaces verts / Finitions",INDEX($F:$F,ROW())&gt;0,INDEX($G:$G,ROW())&gt;0,$CD$7&gt;=INDEX($F:$F,ROW()),$CD$7&lt;=(INDEX($F:$F,ROW())+ROUND((INDEX($G:$G,ROW())-INDEX($F:$F,ROW())+1)*INDEX($H:$H,ROW()),0)-1))</formula>
    </cfRule>
    <cfRule type="expression" dxfId="30" priority="2394">
      <formula>AND(INDEX($C:$C,ROW())="Réception &amp; Réserves",INDEX($F:$F,ROW())&gt;0,INDEX($G:$G,ROW())&gt;0,$CD$7&gt;=INDEX($F:$F,ROW()),$CD$7&lt;=INDEX($G:$G,ROW()))</formula>
    </cfRule>
    <cfRule type="expression" dxfId="31" priority="2395">
      <formula>AND(INDEX($C:$C,ROW())="Réception &amp; Réserves",INDEX($F:$F,ROW())&gt;0,INDEX($G:$G,ROW())&gt;0,$CD$7&gt;=INDEX($F:$F,ROW()),$CD$7&lt;=(INDEX($F:$F,ROW())+ROUND((INDEX($G:$G,ROW())-INDEX($F:$F,ROW())+1)*INDEX($H:$H,ROW()),0)-1))</formula>
    </cfRule>
    <cfRule type="expression" dxfId="0" priority="2396">
      <formula>AND(INDEX($C:$C,ROW())="Réouverture circulation",INDEX($F:$F,ROW())&gt;0,INDEX($G:$G,ROW())&gt;0,$CD$7&gt;=INDEX($F:$F,ROW()),$CD$7&lt;=INDEX($G:$G,ROW()))</formula>
    </cfRule>
    <cfRule type="expression" dxfId="32" priority="2397">
      <formula>AND(INDEX($C:$C,ROW())="Réouverture circulation",INDEX($F:$F,ROW())&gt;0,INDEX($G:$G,ROW())&gt;0,$CD$7&gt;=INDEX($F:$F,ROW()),$CD$7&lt;=(INDEX($F:$F,ROW())+ROUND((INDEX($G:$G,ROW())-INDEX($F:$F,ROW())+1)*INDEX($H:$H,ROW()),0)-1))</formula>
    </cfRule>
  </conditionalFormatting>
  <conditionalFormatting sqref="CE7:CE69">
    <cfRule type="expression" dxfId="0" priority="73">
      <formula>($CE$7=TODAY())</formula>
    </cfRule>
  </conditionalFormatting>
  <conditionalFormatting sqref="CE9:CE69">
    <cfRule type="expression" dxfId="2" priority="2398">
      <formula>AND(INDEX($C:$C,ROW())="Études &amp; DICT",INDEX($F:$F,ROW())&gt;0,INDEX($G:$G,ROW())&gt;0,$CE$7&gt;=INDEX($F:$F,ROW()),$CE$7&lt;=INDEX($G:$G,ROW()))</formula>
    </cfRule>
    <cfRule type="expression" dxfId="3" priority="2399">
      <formula>AND(INDEX($C:$C,ROW())="Études &amp; DICT",INDEX($F:$F,ROW())&gt;0,INDEX($G:$G,ROW())&gt;0,$CE$7&gt;=INDEX($F:$F,ROW()),$CE$7&lt;=(INDEX($F:$F,ROW())+ROUND((INDEX($G:$G,ROW())-INDEX($F:$F,ROW())+1)*INDEX($H:$H,ROW()),0)-1))</formula>
    </cfRule>
    <cfRule type="expression" dxfId="4" priority="2400">
      <formula>AND(INDEX($C:$C,ROW())="Piquetage &amp; Implantation",INDEX($F:$F,ROW())&gt;0,INDEX($G:$G,ROW())&gt;0,$CE$7&gt;=INDEX($F:$F,ROW()),$CE$7&lt;=INDEX($G:$G,ROW()))</formula>
    </cfRule>
    <cfRule type="expression" dxfId="5" priority="2401">
      <formula>AND(INDEX($C:$C,ROW())="Piquetage &amp; Implantation",INDEX($F:$F,ROW())&gt;0,INDEX($G:$G,ROW())&gt;0,$CE$7&gt;=INDEX($F:$F,ROW()),$CE$7&lt;=(INDEX($F:$F,ROW())+ROUND((INDEX($G:$G,ROW())-INDEX($F:$F,ROW())+1)*INDEX($H:$H,ROW()),0)-1))</formula>
    </cfRule>
    <cfRule type="expression" dxfId="6" priority="2402">
      <formula>AND(INDEX($C:$C,ROW())="Préparation &amp; Signalisation",INDEX($F:$F,ROW())&gt;0,INDEX($G:$G,ROW())&gt;0,$CE$7&gt;=INDEX($F:$F,ROW()),$CE$7&lt;=INDEX($G:$G,ROW()))</formula>
    </cfRule>
    <cfRule type="expression" dxfId="7" priority="2403">
      <formula>AND(INDEX($C:$C,ROW())="Préparation &amp; Signalisation",INDEX($F:$F,ROW())&gt;0,INDEX($G:$G,ROW())&gt;0,$CE$7&gt;=INDEX($F:$F,ROW()),$CE$7&lt;=(INDEX($F:$F,ROW())+ROUND((INDEX($G:$G,ROW())-INDEX($F:$F,ROW())+1)*INDEX($H:$H,ROW()),0)-1))</formula>
    </cfRule>
    <cfRule type="expression" dxfId="8" priority="2404">
      <formula>AND(INDEX($C:$C,ROW())="Terrassement",INDEX($F:$F,ROW())&gt;0,INDEX($G:$G,ROW())&gt;0,$CE$7&gt;=INDEX($F:$F,ROW()),$CE$7&lt;=INDEX($G:$G,ROW()))</formula>
    </cfRule>
    <cfRule type="expression" dxfId="9" priority="2405">
      <formula>AND(INDEX($C:$C,ROW())="Terrassement",INDEX($F:$F,ROW())&gt;0,INDEX($G:$G,ROW())&gt;0,$CE$7&gt;=INDEX($F:$F,ROW()),$CE$7&lt;=(INDEX($F:$F,ROW())+ROUND((INDEX($G:$G,ROW())-INDEX($F:$F,ROW())+1)*INDEX($H:$H,ROW()),0)-1))</formula>
    </cfRule>
    <cfRule type="expression" dxfId="10" priority="2406">
      <formula>AND(INDEX($C:$C,ROW())="Réseaux (EU/EP/ER/GAZ)",INDEX($F:$F,ROW())&gt;0,INDEX($G:$G,ROW())&gt;0,$CE$7&gt;=INDEX($F:$F,ROW()),$CE$7&lt;=INDEX($G:$G,ROW()))</formula>
    </cfRule>
    <cfRule type="expression" dxfId="11" priority="2407">
      <formula>AND(INDEX($C:$C,ROW())="Réseaux (EU/EP/ER/GAZ)",INDEX($F:$F,ROW())&gt;0,INDEX($G:$G,ROW())&gt;0,$CE$7&gt;=INDEX($F:$F,ROW()),$CE$7&lt;=(INDEX($F:$F,ROW())+ROUND((INDEX($G:$G,ROW())-INDEX($F:$F,ROW())+1)*INDEX($H:$H,ROW()),0)-1))</formula>
    </cfRule>
    <cfRule type="expression" dxfId="12" priority="2408">
      <formula>AND(INDEX($C:$C,ROW())="Regard &amp; Branchement",INDEX($F:$F,ROW())&gt;0,INDEX($G:$G,ROW())&gt;0,$CE$7&gt;=INDEX($F:$F,ROW()),$CE$7&lt;=INDEX($G:$G,ROW()))</formula>
    </cfRule>
    <cfRule type="expression" dxfId="13" priority="2409">
      <formula>AND(INDEX($C:$C,ROW())="Regard &amp; Branchement",INDEX($F:$F,ROW())&gt;0,INDEX($G:$G,ROW())&gt;0,$CE$7&gt;=INDEX($F:$F,ROW()),$CE$7&lt;=(INDEX($F:$F,ROW())+ROUND((INDEX($G:$G,ROW())-INDEX($F:$F,ROW())+1)*INDEX($H:$H,ROW()),0)-1))</formula>
    </cfRule>
    <cfRule type="expression" dxfId="14" priority="2410">
      <formula>AND(INDEX($C:$C,ROW())="Structure (couche de forme)",INDEX($F:$F,ROW())&gt;0,INDEX($G:$G,ROW())&gt;0,$CE$7&gt;=INDEX($F:$F,ROW()),$CE$7&lt;=INDEX($G:$G,ROW()))</formula>
    </cfRule>
    <cfRule type="expression" dxfId="15" priority="2411">
      <formula>AND(INDEX($C:$C,ROW())="Structure (couche de forme)",INDEX($F:$F,ROW())&gt;0,INDEX($G:$G,ROW())&gt;0,$CE$7&gt;=INDEX($F:$F,ROW()),$CE$7&lt;=(INDEX($F:$F,ROW())+ROUND((INDEX($G:$G,ROW())-INDEX($F:$F,ROW())+1)*INDEX($H:$H,ROW()),0)-1))</formula>
    </cfRule>
    <cfRule type="expression" dxfId="16" priority="2412">
      <formula>AND(INDEX($C:$C,ROW())="Fondation/Grave",INDEX($F:$F,ROW())&gt;0,INDEX($G:$G,ROW())&gt;0,$CE$7&gt;=INDEX($F:$F,ROW()),$CE$7&lt;=INDEX($G:$G,ROW()))</formula>
    </cfRule>
    <cfRule type="expression" dxfId="17" priority="2413">
      <formula>AND(INDEX($C:$C,ROW())="Fondation/Grave",INDEX($F:$F,ROW())&gt;0,INDEX($G:$G,ROW())&gt;0,$CE$7&gt;=INDEX($F:$F,ROW()),$CE$7&lt;=(INDEX($F:$F,ROW())+ROUND((INDEX($G:$G,ROW())-INDEX($F:$F,ROW())+1)*INDEX($H:$H,ROW()),0)-1))</formula>
    </cfRule>
    <cfRule type="expression" dxfId="18" priority="2414">
      <formula>AND(INDEX($C:$C,ROW())="Enrobés / Béton",INDEX($F:$F,ROW())&gt;0,INDEX($G:$G,ROW())&gt;0,$CE$7&gt;=INDEX($F:$F,ROW()),$CE$7&lt;=INDEX($G:$G,ROW()))</formula>
    </cfRule>
    <cfRule type="expression" dxfId="19" priority="2415">
      <formula>AND(INDEX($C:$C,ROW())="Enrobés / Béton",INDEX($F:$F,ROW())&gt;0,INDEX($G:$G,ROW())&gt;0,$CE$7&gt;=INDEX($F:$F,ROW()),$CE$7&lt;=(INDEX($F:$F,ROW())+ROUND((INDEX($G:$G,ROW())-INDEX($F:$F,ROW())+1)*INDEX($H:$H,ROW()),0)-1))</formula>
    </cfRule>
    <cfRule type="expression" dxfId="20" priority="2416">
      <formula>AND(INDEX($C:$C,ROW())="Bordures &amp; Trottoirs",INDEX($F:$F,ROW())&gt;0,INDEX($G:$G,ROW())&gt;0,$CE$7&gt;=INDEX($F:$F,ROW()),$CE$7&lt;=INDEX($G:$G,ROW()))</formula>
    </cfRule>
    <cfRule type="expression" dxfId="21" priority="2417">
      <formula>AND(INDEX($C:$C,ROW())="Bordures &amp; Trottoirs",INDEX($F:$F,ROW())&gt;0,INDEX($G:$G,ROW())&gt;0,$CE$7&gt;=INDEX($F:$F,ROW()),$CE$7&lt;=(INDEX($F:$F,ROW())+ROUND((INDEX($G:$G,ROW())-INDEX($F:$F,ROW())+1)*INDEX($H:$H,ROW()),0)-1))</formula>
    </cfRule>
    <cfRule type="expression" dxfId="22" priority="2418">
      <formula>AND(INDEX($C:$C,ROW())="Caniveaux &amp; Avaloirs",INDEX($F:$F,ROW())&gt;0,INDEX($G:$G,ROW())&gt;0,$CE$7&gt;=INDEX($F:$F,ROW()),$CE$7&lt;=INDEX($G:$G,ROW()))</formula>
    </cfRule>
    <cfRule type="expression" dxfId="23" priority="2419">
      <formula>AND(INDEX($C:$C,ROW())="Caniveaux &amp; Avaloirs",INDEX($F:$F,ROW())&gt;0,INDEX($G:$G,ROW())&gt;0,$CE$7&gt;=INDEX($F:$F,ROW()),$CE$7&lt;=(INDEX($F:$F,ROW())+ROUND((INDEX($G:$G,ROW())-INDEX($F:$F,ROW())+1)*INDEX($H:$H,ROW()),0)-1))</formula>
    </cfRule>
    <cfRule type="expression" dxfId="24" priority="2420">
      <formula>AND(INDEX($C:$C,ROW())="Éclairage / Candélabres",INDEX($F:$F,ROW())&gt;0,INDEX($G:$G,ROW())&gt;0,$CE$7&gt;=INDEX($F:$F,ROW()),$CE$7&lt;=INDEX($G:$G,ROW()))</formula>
    </cfRule>
    <cfRule type="expression" dxfId="25" priority="2421">
      <formula>AND(INDEX($C:$C,ROW())="Éclairage / Candélabres",INDEX($F:$F,ROW())&gt;0,INDEX($G:$G,ROW())&gt;0,$CE$7&gt;=INDEX($F:$F,ROW()),$CE$7&lt;=(INDEX($F:$F,ROW())+ROUND((INDEX($G:$G,ROW())-INDEX($F:$F,ROW())+1)*INDEX($H:$H,ROW()),0)-1))</formula>
    </cfRule>
    <cfRule type="expression" dxfId="26" priority="2422">
      <formula>AND(INDEX($C:$C,ROW())="Marquage &amp; Signalétique",INDEX($F:$F,ROW())&gt;0,INDEX($G:$G,ROW())&gt;0,$CE$7&gt;=INDEX($F:$F,ROW()),$CE$7&lt;=INDEX($G:$G,ROW()))</formula>
    </cfRule>
    <cfRule type="expression" dxfId="27" priority="2423">
      <formula>AND(INDEX($C:$C,ROW())="Marquage &amp; Signalétique",INDEX($F:$F,ROW())&gt;0,INDEX($G:$G,ROW())&gt;0,$CE$7&gt;=INDEX($F:$F,ROW()),$CE$7&lt;=(INDEX($F:$F,ROW())+ROUND((INDEX($G:$G,ROW())-INDEX($F:$F,ROW())+1)*INDEX($H:$H,ROW()),0)-1))</formula>
    </cfRule>
    <cfRule type="expression" dxfId="28" priority="2424">
      <formula>AND(INDEX($C:$C,ROW())="Espaces verts / Finitions",INDEX($F:$F,ROW())&gt;0,INDEX($G:$G,ROW())&gt;0,$CE$7&gt;=INDEX($F:$F,ROW()),$CE$7&lt;=INDEX($G:$G,ROW()))</formula>
    </cfRule>
    <cfRule type="expression" dxfId="29" priority="2425">
      <formula>AND(INDEX($C:$C,ROW())="Espaces verts / Finitions",INDEX($F:$F,ROW())&gt;0,INDEX($G:$G,ROW())&gt;0,$CE$7&gt;=INDEX($F:$F,ROW()),$CE$7&lt;=(INDEX($F:$F,ROW())+ROUND((INDEX($G:$G,ROW())-INDEX($F:$F,ROW())+1)*INDEX($H:$H,ROW()),0)-1))</formula>
    </cfRule>
    <cfRule type="expression" dxfId="30" priority="2426">
      <formula>AND(INDEX($C:$C,ROW())="Réception &amp; Réserves",INDEX($F:$F,ROW())&gt;0,INDEX($G:$G,ROW())&gt;0,$CE$7&gt;=INDEX($F:$F,ROW()),$CE$7&lt;=INDEX($G:$G,ROW()))</formula>
    </cfRule>
    <cfRule type="expression" dxfId="31" priority="2427">
      <formula>AND(INDEX($C:$C,ROW())="Réception &amp; Réserves",INDEX($F:$F,ROW())&gt;0,INDEX($G:$G,ROW())&gt;0,$CE$7&gt;=INDEX($F:$F,ROW()),$CE$7&lt;=(INDEX($F:$F,ROW())+ROUND((INDEX($G:$G,ROW())-INDEX($F:$F,ROW())+1)*INDEX($H:$H,ROW()),0)-1))</formula>
    </cfRule>
    <cfRule type="expression" dxfId="0" priority="2428">
      <formula>AND(INDEX($C:$C,ROW())="Réouverture circulation",INDEX($F:$F,ROW())&gt;0,INDEX($G:$G,ROW())&gt;0,$CE$7&gt;=INDEX($F:$F,ROW()),$CE$7&lt;=INDEX($G:$G,ROW()))</formula>
    </cfRule>
    <cfRule type="expression" dxfId="32" priority="2429">
      <formula>AND(INDEX($C:$C,ROW())="Réouverture circulation",INDEX($F:$F,ROW())&gt;0,INDEX($G:$G,ROW())&gt;0,$CE$7&gt;=INDEX($F:$F,ROW()),$CE$7&lt;=(INDEX($F:$F,ROW())+ROUND((INDEX($G:$G,ROW())-INDEX($F:$F,ROW())+1)*INDEX($H:$H,ROW()),0)-1))</formula>
    </cfRule>
  </conditionalFormatting>
  <conditionalFormatting sqref="CF7:CF69">
    <cfRule type="expression" dxfId="0" priority="74">
      <formula>($CF$7=TODAY())</formula>
    </cfRule>
  </conditionalFormatting>
  <conditionalFormatting sqref="CF9:CF69">
    <cfRule type="expression" dxfId="2" priority="2430">
      <formula>AND(INDEX($C:$C,ROW())="Études &amp; DICT",INDEX($F:$F,ROW())&gt;0,INDEX($G:$G,ROW())&gt;0,$CF$7&gt;=INDEX($F:$F,ROW()),$CF$7&lt;=INDEX($G:$G,ROW()))</formula>
    </cfRule>
    <cfRule type="expression" dxfId="3" priority="2431">
      <formula>AND(INDEX($C:$C,ROW())="Études &amp; DICT",INDEX($F:$F,ROW())&gt;0,INDEX($G:$G,ROW())&gt;0,$CF$7&gt;=INDEX($F:$F,ROW()),$CF$7&lt;=(INDEX($F:$F,ROW())+ROUND((INDEX($G:$G,ROW())-INDEX($F:$F,ROW())+1)*INDEX($H:$H,ROW()),0)-1))</formula>
    </cfRule>
    <cfRule type="expression" dxfId="4" priority="2432">
      <formula>AND(INDEX($C:$C,ROW())="Piquetage &amp; Implantation",INDEX($F:$F,ROW())&gt;0,INDEX($G:$G,ROW())&gt;0,$CF$7&gt;=INDEX($F:$F,ROW()),$CF$7&lt;=INDEX($G:$G,ROW()))</formula>
    </cfRule>
    <cfRule type="expression" dxfId="5" priority="2433">
      <formula>AND(INDEX($C:$C,ROW())="Piquetage &amp; Implantation",INDEX($F:$F,ROW())&gt;0,INDEX($G:$G,ROW())&gt;0,$CF$7&gt;=INDEX($F:$F,ROW()),$CF$7&lt;=(INDEX($F:$F,ROW())+ROUND((INDEX($G:$G,ROW())-INDEX($F:$F,ROW())+1)*INDEX($H:$H,ROW()),0)-1))</formula>
    </cfRule>
    <cfRule type="expression" dxfId="6" priority="2434">
      <formula>AND(INDEX($C:$C,ROW())="Préparation &amp; Signalisation",INDEX($F:$F,ROW())&gt;0,INDEX($G:$G,ROW())&gt;0,$CF$7&gt;=INDEX($F:$F,ROW()),$CF$7&lt;=INDEX($G:$G,ROW()))</formula>
    </cfRule>
    <cfRule type="expression" dxfId="7" priority="2435">
      <formula>AND(INDEX($C:$C,ROW())="Préparation &amp; Signalisation",INDEX($F:$F,ROW())&gt;0,INDEX($G:$G,ROW())&gt;0,$CF$7&gt;=INDEX($F:$F,ROW()),$CF$7&lt;=(INDEX($F:$F,ROW())+ROUND((INDEX($G:$G,ROW())-INDEX($F:$F,ROW())+1)*INDEX($H:$H,ROW()),0)-1))</formula>
    </cfRule>
    <cfRule type="expression" dxfId="8" priority="2436">
      <formula>AND(INDEX($C:$C,ROW())="Terrassement",INDEX($F:$F,ROW())&gt;0,INDEX($G:$G,ROW())&gt;0,$CF$7&gt;=INDEX($F:$F,ROW()),$CF$7&lt;=INDEX($G:$G,ROW()))</formula>
    </cfRule>
    <cfRule type="expression" dxfId="9" priority="2437">
      <formula>AND(INDEX($C:$C,ROW())="Terrassement",INDEX($F:$F,ROW())&gt;0,INDEX($G:$G,ROW())&gt;0,$CF$7&gt;=INDEX($F:$F,ROW()),$CF$7&lt;=(INDEX($F:$F,ROW())+ROUND((INDEX($G:$G,ROW())-INDEX($F:$F,ROW())+1)*INDEX($H:$H,ROW()),0)-1))</formula>
    </cfRule>
    <cfRule type="expression" dxfId="10" priority="2438">
      <formula>AND(INDEX($C:$C,ROW())="Réseaux (EU/EP/ER/GAZ)",INDEX($F:$F,ROW())&gt;0,INDEX($G:$G,ROW())&gt;0,$CF$7&gt;=INDEX($F:$F,ROW()),$CF$7&lt;=INDEX($G:$G,ROW()))</formula>
    </cfRule>
    <cfRule type="expression" dxfId="11" priority="2439">
      <formula>AND(INDEX($C:$C,ROW())="Réseaux (EU/EP/ER/GAZ)",INDEX($F:$F,ROW())&gt;0,INDEX($G:$G,ROW())&gt;0,$CF$7&gt;=INDEX($F:$F,ROW()),$CF$7&lt;=(INDEX($F:$F,ROW())+ROUND((INDEX($G:$G,ROW())-INDEX($F:$F,ROW())+1)*INDEX($H:$H,ROW()),0)-1))</formula>
    </cfRule>
    <cfRule type="expression" dxfId="12" priority="2440">
      <formula>AND(INDEX($C:$C,ROW())="Regard &amp; Branchement",INDEX($F:$F,ROW())&gt;0,INDEX($G:$G,ROW())&gt;0,$CF$7&gt;=INDEX($F:$F,ROW()),$CF$7&lt;=INDEX($G:$G,ROW()))</formula>
    </cfRule>
    <cfRule type="expression" dxfId="13" priority="2441">
      <formula>AND(INDEX($C:$C,ROW())="Regard &amp; Branchement",INDEX($F:$F,ROW())&gt;0,INDEX($G:$G,ROW())&gt;0,$CF$7&gt;=INDEX($F:$F,ROW()),$CF$7&lt;=(INDEX($F:$F,ROW())+ROUND((INDEX($G:$G,ROW())-INDEX($F:$F,ROW())+1)*INDEX($H:$H,ROW()),0)-1))</formula>
    </cfRule>
    <cfRule type="expression" dxfId="14" priority="2442">
      <formula>AND(INDEX($C:$C,ROW())="Structure (couche de forme)",INDEX($F:$F,ROW())&gt;0,INDEX($G:$G,ROW())&gt;0,$CF$7&gt;=INDEX($F:$F,ROW()),$CF$7&lt;=INDEX($G:$G,ROW()))</formula>
    </cfRule>
    <cfRule type="expression" dxfId="15" priority="2443">
      <formula>AND(INDEX($C:$C,ROW())="Structure (couche de forme)",INDEX($F:$F,ROW())&gt;0,INDEX($G:$G,ROW())&gt;0,$CF$7&gt;=INDEX($F:$F,ROW()),$CF$7&lt;=(INDEX($F:$F,ROW())+ROUND((INDEX($G:$G,ROW())-INDEX($F:$F,ROW())+1)*INDEX($H:$H,ROW()),0)-1))</formula>
    </cfRule>
    <cfRule type="expression" dxfId="16" priority="2444">
      <formula>AND(INDEX($C:$C,ROW())="Fondation/Grave",INDEX($F:$F,ROW())&gt;0,INDEX($G:$G,ROW())&gt;0,$CF$7&gt;=INDEX($F:$F,ROW()),$CF$7&lt;=INDEX($G:$G,ROW()))</formula>
    </cfRule>
    <cfRule type="expression" dxfId="17" priority="2445">
      <formula>AND(INDEX($C:$C,ROW())="Fondation/Grave",INDEX($F:$F,ROW())&gt;0,INDEX($G:$G,ROW())&gt;0,$CF$7&gt;=INDEX($F:$F,ROW()),$CF$7&lt;=(INDEX($F:$F,ROW())+ROUND((INDEX($G:$G,ROW())-INDEX($F:$F,ROW())+1)*INDEX($H:$H,ROW()),0)-1))</formula>
    </cfRule>
    <cfRule type="expression" dxfId="18" priority="2446">
      <formula>AND(INDEX($C:$C,ROW())="Enrobés / Béton",INDEX($F:$F,ROW())&gt;0,INDEX($G:$G,ROW())&gt;0,$CF$7&gt;=INDEX($F:$F,ROW()),$CF$7&lt;=INDEX($G:$G,ROW()))</formula>
    </cfRule>
    <cfRule type="expression" dxfId="19" priority="2447">
      <formula>AND(INDEX($C:$C,ROW())="Enrobés / Béton",INDEX($F:$F,ROW())&gt;0,INDEX($G:$G,ROW())&gt;0,$CF$7&gt;=INDEX($F:$F,ROW()),$CF$7&lt;=(INDEX($F:$F,ROW())+ROUND((INDEX($G:$G,ROW())-INDEX($F:$F,ROW())+1)*INDEX($H:$H,ROW()),0)-1))</formula>
    </cfRule>
    <cfRule type="expression" dxfId="20" priority="2448">
      <formula>AND(INDEX($C:$C,ROW())="Bordures &amp; Trottoirs",INDEX($F:$F,ROW())&gt;0,INDEX($G:$G,ROW())&gt;0,$CF$7&gt;=INDEX($F:$F,ROW()),$CF$7&lt;=INDEX($G:$G,ROW()))</formula>
    </cfRule>
    <cfRule type="expression" dxfId="21" priority="2449">
      <formula>AND(INDEX($C:$C,ROW())="Bordures &amp; Trottoirs",INDEX($F:$F,ROW())&gt;0,INDEX($G:$G,ROW())&gt;0,$CF$7&gt;=INDEX($F:$F,ROW()),$CF$7&lt;=(INDEX($F:$F,ROW())+ROUND((INDEX($G:$G,ROW())-INDEX($F:$F,ROW())+1)*INDEX($H:$H,ROW()),0)-1))</formula>
    </cfRule>
    <cfRule type="expression" dxfId="22" priority="2450">
      <formula>AND(INDEX($C:$C,ROW())="Caniveaux &amp; Avaloirs",INDEX($F:$F,ROW())&gt;0,INDEX($G:$G,ROW())&gt;0,$CF$7&gt;=INDEX($F:$F,ROW()),$CF$7&lt;=INDEX($G:$G,ROW()))</formula>
    </cfRule>
    <cfRule type="expression" dxfId="23" priority="2451">
      <formula>AND(INDEX($C:$C,ROW())="Caniveaux &amp; Avaloirs",INDEX($F:$F,ROW())&gt;0,INDEX($G:$G,ROW())&gt;0,$CF$7&gt;=INDEX($F:$F,ROW()),$CF$7&lt;=(INDEX($F:$F,ROW())+ROUND((INDEX($G:$G,ROW())-INDEX($F:$F,ROW())+1)*INDEX($H:$H,ROW()),0)-1))</formula>
    </cfRule>
    <cfRule type="expression" dxfId="24" priority="2452">
      <formula>AND(INDEX($C:$C,ROW())="Éclairage / Candélabres",INDEX($F:$F,ROW())&gt;0,INDEX($G:$G,ROW())&gt;0,$CF$7&gt;=INDEX($F:$F,ROW()),$CF$7&lt;=INDEX($G:$G,ROW()))</formula>
    </cfRule>
    <cfRule type="expression" dxfId="25" priority="2453">
      <formula>AND(INDEX($C:$C,ROW())="Éclairage / Candélabres",INDEX($F:$F,ROW())&gt;0,INDEX($G:$G,ROW())&gt;0,$CF$7&gt;=INDEX($F:$F,ROW()),$CF$7&lt;=(INDEX($F:$F,ROW())+ROUND((INDEX($G:$G,ROW())-INDEX($F:$F,ROW())+1)*INDEX($H:$H,ROW()),0)-1))</formula>
    </cfRule>
    <cfRule type="expression" dxfId="26" priority="2454">
      <formula>AND(INDEX($C:$C,ROW())="Marquage &amp; Signalétique",INDEX($F:$F,ROW())&gt;0,INDEX($G:$G,ROW())&gt;0,$CF$7&gt;=INDEX($F:$F,ROW()),$CF$7&lt;=INDEX($G:$G,ROW()))</formula>
    </cfRule>
    <cfRule type="expression" dxfId="27" priority="2455">
      <formula>AND(INDEX($C:$C,ROW())="Marquage &amp; Signalétique",INDEX($F:$F,ROW())&gt;0,INDEX($G:$G,ROW())&gt;0,$CF$7&gt;=INDEX($F:$F,ROW()),$CF$7&lt;=(INDEX($F:$F,ROW())+ROUND((INDEX($G:$G,ROW())-INDEX($F:$F,ROW())+1)*INDEX($H:$H,ROW()),0)-1))</formula>
    </cfRule>
    <cfRule type="expression" dxfId="28" priority="2456">
      <formula>AND(INDEX($C:$C,ROW())="Espaces verts / Finitions",INDEX($F:$F,ROW())&gt;0,INDEX($G:$G,ROW())&gt;0,$CF$7&gt;=INDEX($F:$F,ROW()),$CF$7&lt;=INDEX($G:$G,ROW()))</formula>
    </cfRule>
    <cfRule type="expression" dxfId="29" priority="2457">
      <formula>AND(INDEX($C:$C,ROW())="Espaces verts / Finitions",INDEX($F:$F,ROW())&gt;0,INDEX($G:$G,ROW())&gt;0,$CF$7&gt;=INDEX($F:$F,ROW()),$CF$7&lt;=(INDEX($F:$F,ROW())+ROUND((INDEX($G:$G,ROW())-INDEX($F:$F,ROW())+1)*INDEX($H:$H,ROW()),0)-1))</formula>
    </cfRule>
    <cfRule type="expression" dxfId="30" priority="2458">
      <formula>AND(INDEX($C:$C,ROW())="Réception &amp; Réserves",INDEX($F:$F,ROW())&gt;0,INDEX($G:$G,ROW())&gt;0,$CF$7&gt;=INDEX($F:$F,ROW()),$CF$7&lt;=INDEX($G:$G,ROW()))</formula>
    </cfRule>
    <cfRule type="expression" dxfId="31" priority="2459">
      <formula>AND(INDEX($C:$C,ROW())="Réception &amp; Réserves",INDEX($F:$F,ROW())&gt;0,INDEX($G:$G,ROW())&gt;0,$CF$7&gt;=INDEX($F:$F,ROW()),$CF$7&lt;=(INDEX($F:$F,ROW())+ROUND((INDEX($G:$G,ROW())-INDEX($F:$F,ROW())+1)*INDEX($H:$H,ROW()),0)-1))</formula>
    </cfRule>
    <cfRule type="expression" dxfId="0" priority="2460">
      <formula>AND(INDEX($C:$C,ROW())="Réouverture circulation",INDEX($F:$F,ROW())&gt;0,INDEX($G:$G,ROW())&gt;0,$CF$7&gt;=INDEX($F:$F,ROW()),$CF$7&lt;=INDEX($G:$G,ROW()))</formula>
    </cfRule>
    <cfRule type="expression" dxfId="32" priority="2461">
      <formula>AND(INDEX($C:$C,ROW())="Réouverture circulation",INDEX($F:$F,ROW())&gt;0,INDEX($G:$G,ROW())&gt;0,$CF$7&gt;=INDEX($F:$F,ROW()),$CF$7&lt;=(INDEX($F:$F,ROW())+ROUND((INDEX($G:$G,ROW())-INDEX($F:$F,ROW())+1)*INDEX($H:$H,ROW()),0)-1))</formula>
    </cfRule>
  </conditionalFormatting>
  <conditionalFormatting sqref="CG7:CG69">
    <cfRule type="expression" dxfId="0" priority="75">
      <formula>($CG$7=TODAY())</formula>
    </cfRule>
  </conditionalFormatting>
  <conditionalFormatting sqref="CG9:CG69">
    <cfRule type="expression" dxfId="2" priority="2462">
      <formula>AND(INDEX($C:$C,ROW())="Études &amp; DICT",INDEX($F:$F,ROW())&gt;0,INDEX($G:$G,ROW())&gt;0,$CG$7&gt;=INDEX($F:$F,ROW()),$CG$7&lt;=INDEX($G:$G,ROW()))</formula>
    </cfRule>
    <cfRule type="expression" dxfId="3" priority="2463">
      <formula>AND(INDEX($C:$C,ROW())="Études &amp; DICT",INDEX($F:$F,ROW())&gt;0,INDEX($G:$G,ROW())&gt;0,$CG$7&gt;=INDEX($F:$F,ROW()),$CG$7&lt;=(INDEX($F:$F,ROW())+ROUND((INDEX($G:$G,ROW())-INDEX($F:$F,ROW())+1)*INDEX($H:$H,ROW()),0)-1))</formula>
    </cfRule>
    <cfRule type="expression" dxfId="4" priority="2464">
      <formula>AND(INDEX($C:$C,ROW())="Piquetage &amp; Implantation",INDEX($F:$F,ROW())&gt;0,INDEX($G:$G,ROW())&gt;0,$CG$7&gt;=INDEX($F:$F,ROW()),$CG$7&lt;=INDEX($G:$G,ROW()))</formula>
    </cfRule>
    <cfRule type="expression" dxfId="5" priority="2465">
      <formula>AND(INDEX($C:$C,ROW())="Piquetage &amp; Implantation",INDEX($F:$F,ROW())&gt;0,INDEX($G:$G,ROW())&gt;0,$CG$7&gt;=INDEX($F:$F,ROW()),$CG$7&lt;=(INDEX($F:$F,ROW())+ROUND((INDEX($G:$G,ROW())-INDEX($F:$F,ROW())+1)*INDEX($H:$H,ROW()),0)-1))</formula>
    </cfRule>
    <cfRule type="expression" dxfId="6" priority="2466">
      <formula>AND(INDEX($C:$C,ROW())="Préparation &amp; Signalisation",INDEX($F:$F,ROW())&gt;0,INDEX($G:$G,ROW())&gt;0,$CG$7&gt;=INDEX($F:$F,ROW()),$CG$7&lt;=INDEX($G:$G,ROW()))</formula>
    </cfRule>
    <cfRule type="expression" dxfId="7" priority="2467">
      <formula>AND(INDEX($C:$C,ROW())="Préparation &amp; Signalisation",INDEX($F:$F,ROW())&gt;0,INDEX($G:$G,ROW())&gt;0,$CG$7&gt;=INDEX($F:$F,ROW()),$CG$7&lt;=(INDEX($F:$F,ROW())+ROUND((INDEX($G:$G,ROW())-INDEX($F:$F,ROW())+1)*INDEX($H:$H,ROW()),0)-1))</formula>
    </cfRule>
    <cfRule type="expression" dxfId="8" priority="2468">
      <formula>AND(INDEX($C:$C,ROW())="Terrassement",INDEX($F:$F,ROW())&gt;0,INDEX($G:$G,ROW())&gt;0,$CG$7&gt;=INDEX($F:$F,ROW()),$CG$7&lt;=INDEX($G:$G,ROW()))</formula>
    </cfRule>
    <cfRule type="expression" dxfId="9" priority="2469">
      <formula>AND(INDEX($C:$C,ROW())="Terrassement",INDEX($F:$F,ROW())&gt;0,INDEX($G:$G,ROW())&gt;0,$CG$7&gt;=INDEX($F:$F,ROW()),$CG$7&lt;=(INDEX($F:$F,ROW())+ROUND((INDEX($G:$G,ROW())-INDEX($F:$F,ROW())+1)*INDEX($H:$H,ROW()),0)-1))</formula>
    </cfRule>
    <cfRule type="expression" dxfId="10" priority="2470">
      <formula>AND(INDEX($C:$C,ROW())="Réseaux (EU/EP/ER/GAZ)",INDEX($F:$F,ROW())&gt;0,INDEX($G:$G,ROW())&gt;0,$CG$7&gt;=INDEX($F:$F,ROW()),$CG$7&lt;=INDEX($G:$G,ROW()))</formula>
    </cfRule>
    <cfRule type="expression" dxfId="11" priority="2471">
      <formula>AND(INDEX($C:$C,ROW())="Réseaux (EU/EP/ER/GAZ)",INDEX($F:$F,ROW())&gt;0,INDEX($G:$G,ROW())&gt;0,$CG$7&gt;=INDEX($F:$F,ROW()),$CG$7&lt;=(INDEX($F:$F,ROW())+ROUND((INDEX($G:$G,ROW())-INDEX($F:$F,ROW())+1)*INDEX($H:$H,ROW()),0)-1))</formula>
    </cfRule>
    <cfRule type="expression" dxfId="12" priority="2472">
      <formula>AND(INDEX($C:$C,ROW())="Regard &amp; Branchement",INDEX($F:$F,ROW())&gt;0,INDEX($G:$G,ROW())&gt;0,$CG$7&gt;=INDEX($F:$F,ROW()),$CG$7&lt;=INDEX($G:$G,ROW()))</formula>
    </cfRule>
    <cfRule type="expression" dxfId="13" priority="2473">
      <formula>AND(INDEX($C:$C,ROW())="Regard &amp; Branchement",INDEX($F:$F,ROW())&gt;0,INDEX($G:$G,ROW())&gt;0,$CG$7&gt;=INDEX($F:$F,ROW()),$CG$7&lt;=(INDEX($F:$F,ROW())+ROUND((INDEX($G:$G,ROW())-INDEX($F:$F,ROW())+1)*INDEX($H:$H,ROW()),0)-1))</formula>
    </cfRule>
    <cfRule type="expression" dxfId="14" priority="2474">
      <formula>AND(INDEX($C:$C,ROW())="Structure (couche de forme)",INDEX($F:$F,ROW())&gt;0,INDEX($G:$G,ROW())&gt;0,$CG$7&gt;=INDEX($F:$F,ROW()),$CG$7&lt;=INDEX($G:$G,ROW()))</formula>
    </cfRule>
    <cfRule type="expression" dxfId="15" priority="2475">
      <formula>AND(INDEX($C:$C,ROW())="Structure (couche de forme)",INDEX($F:$F,ROW())&gt;0,INDEX($G:$G,ROW())&gt;0,$CG$7&gt;=INDEX($F:$F,ROW()),$CG$7&lt;=(INDEX($F:$F,ROW())+ROUND((INDEX($G:$G,ROW())-INDEX($F:$F,ROW())+1)*INDEX($H:$H,ROW()),0)-1))</formula>
    </cfRule>
    <cfRule type="expression" dxfId="16" priority="2476">
      <formula>AND(INDEX($C:$C,ROW())="Fondation/Grave",INDEX($F:$F,ROW())&gt;0,INDEX($G:$G,ROW())&gt;0,$CG$7&gt;=INDEX($F:$F,ROW()),$CG$7&lt;=INDEX($G:$G,ROW()))</formula>
    </cfRule>
    <cfRule type="expression" dxfId="17" priority="2477">
      <formula>AND(INDEX($C:$C,ROW())="Fondation/Grave",INDEX($F:$F,ROW())&gt;0,INDEX($G:$G,ROW())&gt;0,$CG$7&gt;=INDEX($F:$F,ROW()),$CG$7&lt;=(INDEX($F:$F,ROW())+ROUND((INDEX($G:$G,ROW())-INDEX($F:$F,ROW())+1)*INDEX($H:$H,ROW()),0)-1))</formula>
    </cfRule>
    <cfRule type="expression" dxfId="18" priority="2478">
      <formula>AND(INDEX($C:$C,ROW())="Enrobés / Béton",INDEX($F:$F,ROW())&gt;0,INDEX($G:$G,ROW())&gt;0,$CG$7&gt;=INDEX($F:$F,ROW()),$CG$7&lt;=INDEX($G:$G,ROW()))</formula>
    </cfRule>
    <cfRule type="expression" dxfId="19" priority="2479">
      <formula>AND(INDEX($C:$C,ROW())="Enrobés / Béton",INDEX($F:$F,ROW())&gt;0,INDEX($G:$G,ROW())&gt;0,$CG$7&gt;=INDEX($F:$F,ROW()),$CG$7&lt;=(INDEX($F:$F,ROW())+ROUND((INDEX($G:$G,ROW())-INDEX($F:$F,ROW())+1)*INDEX($H:$H,ROW()),0)-1))</formula>
    </cfRule>
    <cfRule type="expression" dxfId="20" priority="2480">
      <formula>AND(INDEX($C:$C,ROW())="Bordures &amp; Trottoirs",INDEX($F:$F,ROW())&gt;0,INDEX($G:$G,ROW())&gt;0,$CG$7&gt;=INDEX($F:$F,ROW()),$CG$7&lt;=INDEX($G:$G,ROW()))</formula>
    </cfRule>
    <cfRule type="expression" dxfId="21" priority="2481">
      <formula>AND(INDEX($C:$C,ROW())="Bordures &amp; Trottoirs",INDEX($F:$F,ROW())&gt;0,INDEX($G:$G,ROW())&gt;0,$CG$7&gt;=INDEX($F:$F,ROW()),$CG$7&lt;=(INDEX($F:$F,ROW())+ROUND((INDEX($G:$G,ROW())-INDEX($F:$F,ROW())+1)*INDEX($H:$H,ROW()),0)-1))</formula>
    </cfRule>
    <cfRule type="expression" dxfId="22" priority="2482">
      <formula>AND(INDEX($C:$C,ROW())="Caniveaux &amp; Avaloirs",INDEX($F:$F,ROW())&gt;0,INDEX($G:$G,ROW())&gt;0,$CG$7&gt;=INDEX($F:$F,ROW()),$CG$7&lt;=INDEX($G:$G,ROW()))</formula>
    </cfRule>
    <cfRule type="expression" dxfId="23" priority="2483">
      <formula>AND(INDEX($C:$C,ROW())="Caniveaux &amp; Avaloirs",INDEX($F:$F,ROW())&gt;0,INDEX($G:$G,ROW())&gt;0,$CG$7&gt;=INDEX($F:$F,ROW()),$CG$7&lt;=(INDEX($F:$F,ROW())+ROUND((INDEX($G:$G,ROW())-INDEX($F:$F,ROW())+1)*INDEX($H:$H,ROW()),0)-1))</formula>
    </cfRule>
    <cfRule type="expression" dxfId="24" priority="2484">
      <formula>AND(INDEX($C:$C,ROW())="Éclairage / Candélabres",INDEX($F:$F,ROW())&gt;0,INDEX($G:$G,ROW())&gt;0,$CG$7&gt;=INDEX($F:$F,ROW()),$CG$7&lt;=INDEX($G:$G,ROW()))</formula>
    </cfRule>
    <cfRule type="expression" dxfId="25" priority="2485">
      <formula>AND(INDEX($C:$C,ROW())="Éclairage / Candélabres",INDEX($F:$F,ROW())&gt;0,INDEX($G:$G,ROW())&gt;0,$CG$7&gt;=INDEX($F:$F,ROW()),$CG$7&lt;=(INDEX($F:$F,ROW())+ROUND((INDEX($G:$G,ROW())-INDEX($F:$F,ROW())+1)*INDEX($H:$H,ROW()),0)-1))</formula>
    </cfRule>
    <cfRule type="expression" dxfId="26" priority="2486">
      <formula>AND(INDEX($C:$C,ROW())="Marquage &amp; Signalétique",INDEX($F:$F,ROW())&gt;0,INDEX($G:$G,ROW())&gt;0,$CG$7&gt;=INDEX($F:$F,ROW()),$CG$7&lt;=INDEX($G:$G,ROW()))</formula>
    </cfRule>
    <cfRule type="expression" dxfId="27" priority="2487">
      <formula>AND(INDEX($C:$C,ROW())="Marquage &amp; Signalétique",INDEX($F:$F,ROW())&gt;0,INDEX($G:$G,ROW())&gt;0,$CG$7&gt;=INDEX($F:$F,ROW()),$CG$7&lt;=(INDEX($F:$F,ROW())+ROUND((INDEX($G:$G,ROW())-INDEX($F:$F,ROW())+1)*INDEX($H:$H,ROW()),0)-1))</formula>
    </cfRule>
    <cfRule type="expression" dxfId="28" priority="2488">
      <formula>AND(INDEX($C:$C,ROW())="Espaces verts / Finitions",INDEX($F:$F,ROW())&gt;0,INDEX($G:$G,ROW())&gt;0,$CG$7&gt;=INDEX($F:$F,ROW()),$CG$7&lt;=INDEX($G:$G,ROW()))</formula>
    </cfRule>
    <cfRule type="expression" dxfId="29" priority="2489">
      <formula>AND(INDEX($C:$C,ROW())="Espaces verts / Finitions",INDEX($F:$F,ROW())&gt;0,INDEX($G:$G,ROW())&gt;0,$CG$7&gt;=INDEX($F:$F,ROW()),$CG$7&lt;=(INDEX($F:$F,ROW())+ROUND((INDEX($G:$G,ROW())-INDEX($F:$F,ROW())+1)*INDEX($H:$H,ROW()),0)-1))</formula>
    </cfRule>
    <cfRule type="expression" dxfId="30" priority="2490">
      <formula>AND(INDEX($C:$C,ROW())="Réception &amp; Réserves",INDEX($F:$F,ROW())&gt;0,INDEX($G:$G,ROW())&gt;0,$CG$7&gt;=INDEX($F:$F,ROW()),$CG$7&lt;=INDEX($G:$G,ROW()))</formula>
    </cfRule>
    <cfRule type="expression" dxfId="31" priority="2491">
      <formula>AND(INDEX($C:$C,ROW())="Réception &amp; Réserves",INDEX($F:$F,ROW())&gt;0,INDEX($G:$G,ROW())&gt;0,$CG$7&gt;=INDEX($F:$F,ROW()),$CG$7&lt;=(INDEX($F:$F,ROW())+ROUND((INDEX($G:$G,ROW())-INDEX($F:$F,ROW())+1)*INDEX($H:$H,ROW()),0)-1))</formula>
    </cfRule>
    <cfRule type="expression" dxfId="0" priority="2492">
      <formula>AND(INDEX($C:$C,ROW())="Réouverture circulation",INDEX($F:$F,ROW())&gt;0,INDEX($G:$G,ROW())&gt;0,$CG$7&gt;=INDEX($F:$F,ROW()),$CG$7&lt;=INDEX($G:$G,ROW()))</formula>
    </cfRule>
    <cfRule type="expression" dxfId="32" priority="2493">
      <formula>AND(INDEX($C:$C,ROW())="Réouverture circulation",INDEX($F:$F,ROW())&gt;0,INDEX($G:$G,ROW())&gt;0,$CG$7&gt;=INDEX($F:$F,ROW()),$CG$7&lt;=(INDEX($F:$F,ROW())+ROUND((INDEX($G:$G,ROW())-INDEX($F:$F,ROW())+1)*INDEX($H:$H,ROW()),0)-1))</formula>
    </cfRule>
  </conditionalFormatting>
  <conditionalFormatting sqref="CH7:CH69">
    <cfRule type="expression" dxfId="0" priority="76">
      <formula>($CH$7=TODAY())</formula>
    </cfRule>
  </conditionalFormatting>
  <conditionalFormatting sqref="CH9:CH69">
    <cfRule type="expression" dxfId="2" priority="2494">
      <formula>AND(INDEX($C:$C,ROW())="Études &amp; DICT",INDEX($F:$F,ROW())&gt;0,INDEX($G:$G,ROW())&gt;0,$CH$7&gt;=INDEX($F:$F,ROW()),$CH$7&lt;=INDEX($G:$G,ROW()))</formula>
    </cfRule>
    <cfRule type="expression" dxfId="3" priority="2495">
      <formula>AND(INDEX($C:$C,ROW())="Études &amp; DICT",INDEX($F:$F,ROW())&gt;0,INDEX($G:$G,ROW())&gt;0,$CH$7&gt;=INDEX($F:$F,ROW()),$CH$7&lt;=(INDEX($F:$F,ROW())+ROUND((INDEX($G:$G,ROW())-INDEX($F:$F,ROW())+1)*INDEX($H:$H,ROW()),0)-1))</formula>
    </cfRule>
    <cfRule type="expression" dxfId="4" priority="2496">
      <formula>AND(INDEX($C:$C,ROW())="Piquetage &amp; Implantation",INDEX($F:$F,ROW())&gt;0,INDEX($G:$G,ROW())&gt;0,$CH$7&gt;=INDEX($F:$F,ROW()),$CH$7&lt;=INDEX($G:$G,ROW()))</formula>
    </cfRule>
    <cfRule type="expression" dxfId="5" priority="2497">
      <formula>AND(INDEX($C:$C,ROW())="Piquetage &amp; Implantation",INDEX($F:$F,ROW())&gt;0,INDEX($G:$G,ROW())&gt;0,$CH$7&gt;=INDEX($F:$F,ROW()),$CH$7&lt;=(INDEX($F:$F,ROW())+ROUND((INDEX($G:$G,ROW())-INDEX($F:$F,ROW())+1)*INDEX($H:$H,ROW()),0)-1))</formula>
    </cfRule>
    <cfRule type="expression" dxfId="6" priority="2498">
      <formula>AND(INDEX($C:$C,ROW())="Préparation &amp; Signalisation",INDEX($F:$F,ROW())&gt;0,INDEX($G:$G,ROW())&gt;0,$CH$7&gt;=INDEX($F:$F,ROW()),$CH$7&lt;=INDEX($G:$G,ROW()))</formula>
    </cfRule>
    <cfRule type="expression" dxfId="7" priority="2499">
      <formula>AND(INDEX($C:$C,ROW())="Préparation &amp; Signalisation",INDEX($F:$F,ROW())&gt;0,INDEX($G:$G,ROW())&gt;0,$CH$7&gt;=INDEX($F:$F,ROW()),$CH$7&lt;=(INDEX($F:$F,ROW())+ROUND((INDEX($G:$G,ROW())-INDEX($F:$F,ROW())+1)*INDEX($H:$H,ROW()),0)-1))</formula>
    </cfRule>
    <cfRule type="expression" dxfId="8" priority="2500">
      <formula>AND(INDEX($C:$C,ROW())="Terrassement",INDEX($F:$F,ROW())&gt;0,INDEX($G:$G,ROW())&gt;0,$CH$7&gt;=INDEX($F:$F,ROW()),$CH$7&lt;=INDEX($G:$G,ROW()))</formula>
    </cfRule>
    <cfRule type="expression" dxfId="9" priority="2501">
      <formula>AND(INDEX($C:$C,ROW())="Terrassement",INDEX($F:$F,ROW())&gt;0,INDEX($G:$G,ROW())&gt;0,$CH$7&gt;=INDEX($F:$F,ROW()),$CH$7&lt;=(INDEX($F:$F,ROW())+ROUND((INDEX($G:$G,ROW())-INDEX($F:$F,ROW())+1)*INDEX($H:$H,ROW()),0)-1))</formula>
    </cfRule>
    <cfRule type="expression" dxfId="10" priority="2502">
      <formula>AND(INDEX($C:$C,ROW())="Réseaux (EU/EP/ER/GAZ)",INDEX($F:$F,ROW())&gt;0,INDEX($G:$G,ROW())&gt;0,$CH$7&gt;=INDEX($F:$F,ROW()),$CH$7&lt;=INDEX($G:$G,ROW()))</formula>
    </cfRule>
    <cfRule type="expression" dxfId="11" priority="2503">
      <formula>AND(INDEX($C:$C,ROW())="Réseaux (EU/EP/ER/GAZ)",INDEX($F:$F,ROW())&gt;0,INDEX($G:$G,ROW())&gt;0,$CH$7&gt;=INDEX($F:$F,ROW()),$CH$7&lt;=(INDEX($F:$F,ROW())+ROUND((INDEX($G:$G,ROW())-INDEX($F:$F,ROW())+1)*INDEX($H:$H,ROW()),0)-1))</formula>
    </cfRule>
    <cfRule type="expression" dxfId="12" priority="2504">
      <formula>AND(INDEX($C:$C,ROW())="Regard &amp; Branchement",INDEX($F:$F,ROW())&gt;0,INDEX($G:$G,ROW())&gt;0,$CH$7&gt;=INDEX($F:$F,ROW()),$CH$7&lt;=INDEX($G:$G,ROW()))</formula>
    </cfRule>
    <cfRule type="expression" dxfId="13" priority="2505">
      <formula>AND(INDEX($C:$C,ROW())="Regard &amp; Branchement",INDEX($F:$F,ROW())&gt;0,INDEX($G:$G,ROW())&gt;0,$CH$7&gt;=INDEX($F:$F,ROW()),$CH$7&lt;=(INDEX($F:$F,ROW())+ROUND((INDEX($G:$G,ROW())-INDEX($F:$F,ROW())+1)*INDEX($H:$H,ROW()),0)-1))</formula>
    </cfRule>
    <cfRule type="expression" dxfId="14" priority="2506">
      <formula>AND(INDEX($C:$C,ROW())="Structure (couche de forme)",INDEX($F:$F,ROW())&gt;0,INDEX($G:$G,ROW())&gt;0,$CH$7&gt;=INDEX($F:$F,ROW()),$CH$7&lt;=INDEX($G:$G,ROW()))</formula>
    </cfRule>
    <cfRule type="expression" dxfId="15" priority="2507">
      <formula>AND(INDEX($C:$C,ROW())="Structure (couche de forme)",INDEX($F:$F,ROW())&gt;0,INDEX($G:$G,ROW())&gt;0,$CH$7&gt;=INDEX($F:$F,ROW()),$CH$7&lt;=(INDEX($F:$F,ROW())+ROUND((INDEX($G:$G,ROW())-INDEX($F:$F,ROW())+1)*INDEX($H:$H,ROW()),0)-1))</formula>
    </cfRule>
    <cfRule type="expression" dxfId="16" priority="2508">
      <formula>AND(INDEX($C:$C,ROW())="Fondation/Grave",INDEX($F:$F,ROW())&gt;0,INDEX($G:$G,ROW())&gt;0,$CH$7&gt;=INDEX($F:$F,ROW()),$CH$7&lt;=INDEX($G:$G,ROW()))</formula>
    </cfRule>
    <cfRule type="expression" dxfId="17" priority="2509">
      <formula>AND(INDEX($C:$C,ROW())="Fondation/Grave",INDEX($F:$F,ROW())&gt;0,INDEX($G:$G,ROW())&gt;0,$CH$7&gt;=INDEX($F:$F,ROW()),$CH$7&lt;=(INDEX($F:$F,ROW())+ROUND((INDEX($G:$G,ROW())-INDEX($F:$F,ROW())+1)*INDEX($H:$H,ROW()),0)-1))</formula>
    </cfRule>
    <cfRule type="expression" dxfId="18" priority="2510">
      <formula>AND(INDEX($C:$C,ROW())="Enrobés / Béton",INDEX($F:$F,ROW())&gt;0,INDEX($G:$G,ROW())&gt;0,$CH$7&gt;=INDEX($F:$F,ROW()),$CH$7&lt;=INDEX($G:$G,ROW()))</formula>
    </cfRule>
    <cfRule type="expression" dxfId="19" priority="2511">
      <formula>AND(INDEX($C:$C,ROW())="Enrobés / Béton",INDEX($F:$F,ROW())&gt;0,INDEX($G:$G,ROW())&gt;0,$CH$7&gt;=INDEX($F:$F,ROW()),$CH$7&lt;=(INDEX($F:$F,ROW())+ROUND((INDEX($G:$G,ROW())-INDEX($F:$F,ROW())+1)*INDEX($H:$H,ROW()),0)-1))</formula>
    </cfRule>
    <cfRule type="expression" dxfId="20" priority="2512">
      <formula>AND(INDEX($C:$C,ROW())="Bordures &amp; Trottoirs",INDEX($F:$F,ROW())&gt;0,INDEX($G:$G,ROW())&gt;0,$CH$7&gt;=INDEX($F:$F,ROW()),$CH$7&lt;=INDEX($G:$G,ROW()))</formula>
    </cfRule>
    <cfRule type="expression" dxfId="21" priority="2513">
      <formula>AND(INDEX($C:$C,ROW())="Bordures &amp; Trottoirs",INDEX($F:$F,ROW())&gt;0,INDEX($G:$G,ROW())&gt;0,$CH$7&gt;=INDEX($F:$F,ROW()),$CH$7&lt;=(INDEX($F:$F,ROW())+ROUND((INDEX($G:$G,ROW())-INDEX($F:$F,ROW())+1)*INDEX($H:$H,ROW()),0)-1))</formula>
    </cfRule>
    <cfRule type="expression" dxfId="22" priority="2514">
      <formula>AND(INDEX($C:$C,ROW())="Caniveaux &amp; Avaloirs",INDEX($F:$F,ROW())&gt;0,INDEX($G:$G,ROW())&gt;0,$CH$7&gt;=INDEX($F:$F,ROW()),$CH$7&lt;=INDEX($G:$G,ROW()))</formula>
    </cfRule>
    <cfRule type="expression" dxfId="23" priority="2515">
      <formula>AND(INDEX($C:$C,ROW())="Caniveaux &amp; Avaloirs",INDEX($F:$F,ROW())&gt;0,INDEX($G:$G,ROW())&gt;0,$CH$7&gt;=INDEX($F:$F,ROW()),$CH$7&lt;=(INDEX($F:$F,ROW())+ROUND((INDEX($G:$G,ROW())-INDEX($F:$F,ROW())+1)*INDEX($H:$H,ROW()),0)-1))</formula>
    </cfRule>
    <cfRule type="expression" dxfId="24" priority="2516">
      <formula>AND(INDEX($C:$C,ROW())="Éclairage / Candélabres",INDEX($F:$F,ROW())&gt;0,INDEX($G:$G,ROW())&gt;0,$CH$7&gt;=INDEX($F:$F,ROW()),$CH$7&lt;=INDEX($G:$G,ROW()))</formula>
    </cfRule>
    <cfRule type="expression" dxfId="25" priority="2517">
      <formula>AND(INDEX($C:$C,ROW())="Éclairage / Candélabres",INDEX($F:$F,ROW())&gt;0,INDEX($G:$G,ROW())&gt;0,$CH$7&gt;=INDEX($F:$F,ROW()),$CH$7&lt;=(INDEX($F:$F,ROW())+ROUND((INDEX($G:$G,ROW())-INDEX($F:$F,ROW())+1)*INDEX($H:$H,ROW()),0)-1))</formula>
    </cfRule>
    <cfRule type="expression" dxfId="26" priority="2518">
      <formula>AND(INDEX($C:$C,ROW())="Marquage &amp; Signalétique",INDEX($F:$F,ROW())&gt;0,INDEX($G:$G,ROW())&gt;0,$CH$7&gt;=INDEX($F:$F,ROW()),$CH$7&lt;=INDEX($G:$G,ROW()))</formula>
    </cfRule>
    <cfRule type="expression" dxfId="27" priority="2519">
      <formula>AND(INDEX($C:$C,ROW())="Marquage &amp; Signalétique",INDEX($F:$F,ROW())&gt;0,INDEX($G:$G,ROW())&gt;0,$CH$7&gt;=INDEX($F:$F,ROW()),$CH$7&lt;=(INDEX($F:$F,ROW())+ROUND((INDEX($G:$G,ROW())-INDEX($F:$F,ROW())+1)*INDEX($H:$H,ROW()),0)-1))</formula>
    </cfRule>
    <cfRule type="expression" dxfId="28" priority="2520">
      <formula>AND(INDEX($C:$C,ROW())="Espaces verts / Finitions",INDEX($F:$F,ROW())&gt;0,INDEX($G:$G,ROW())&gt;0,$CH$7&gt;=INDEX($F:$F,ROW()),$CH$7&lt;=INDEX($G:$G,ROW()))</formula>
    </cfRule>
    <cfRule type="expression" dxfId="29" priority="2521">
      <formula>AND(INDEX($C:$C,ROW())="Espaces verts / Finitions",INDEX($F:$F,ROW())&gt;0,INDEX($G:$G,ROW())&gt;0,$CH$7&gt;=INDEX($F:$F,ROW()),$CH$7&lt;=(INDEX($F:$F,ROW())+ROUND((INDEX($G:$G,ROW())-INDEX($F:$F,ROW())+1)*INDEX($H:$H,ROW()),0)-1))</formula>
    </cfRule>
    <cfRule type="expression" dxfId="30" priority="2522">
      <formula>AND(INDEX($C:$C,ROW())="Réception &amp; Réserves",INDEX($F:$F,ROW())&gt;0,INDEX($G:$G,ROW())&gt;0,$CH$7&gt;=INDEX($F:$F,ROW()),$CH$7&lt;=INDEX($G:$G,ROW()))</formula>
    </cfRule>
    <cfRule type="expression" dxfId="31" priority="2523">
      <formula>AND(INDEX($C:$C,ROW())="Réception &amp; Réserves",INDEX($F:$F,ROW())&gt;0,INDEX($G:$G,ROW())&gt;0,$CH$7&gt;=INDEX($F:$F,ROW()),$CH$7&lt;=(INDEX($F:$F,ROW())+ROUND((INDEX($G:$G,ROW())-INDEX($F:$F,ROW())+1)*INDEX($H:$H,ROW()),0)-1))</formula>
    </cfRule>
    <cfRule type="expression" dxfId="0" priority="2524">
      <formula>AND(INDEX($C:$C,ROW())="Réouverture circulation",INDEX($F:$F,ROW())&gt;0,INDEX($G:$G,ROW())&gt;0,$CH$7&gt;=INDEX($F:$F,ROW()),$CH$7&lt;=INDEX($G:$G,ROW()))</formula>
    </cfRule>
    <cfRule type="expression" dxfId="32" priority="2525">
      <formula>AND(INDEX($C:$C,ROW())="Réouverture circulation",INDEX($F:$F,ROW())&gt;0,INDEX($G:$G,ROW())&gt;0,$CH$7&gt;=INDEX($F:$F,ROW()),$CH$7&lt;=(INDEX($F:$F,ROW())+ROUND((INDEX($G:$G,ROW())-INDEX($F:$F,ROW())+1)*INDEX($H:$H,ROW()),0)-1))</formula>
    </cfRule>
  </conditionalFormatting>
  <conditionalFormatting sqref="CI7:CI69">
    <cfRule type="expression" dxfId="0" priority="77">
      <formula>($CI$7=TODAY())</formula>
    </cfRule>
  </conditionalFormatting>
  <conditionalFormatting sqref="CI9:CI69">
    <cfRule type="expression" dxfId="2" priority="2526">
      <formula>AND(INDEX($C:$C,ROW())="Études &amp; DICT",INDEX($F:$F,ROW())&gt;0,INDEX($G:$G,ROW())&gt;0,$CI$7&gt;=INDEX($F:$F,ROW()),$CI$7&lt;=INDEX($G:$G,ROW()))</formula>
    </cfRule>
    <cfRule type="expression" dxfId="3" priority="2527">
      <formula>AND(INDEX($C:$C,ROW())="Études &amp; DICT",INDEX($F:$F,ROW())&gt;0,INDEX($G:$G,ROW())&gt;0,$CI$7&gt;=INDEX($F:$F,ROW()),$CI$7&lt;=(INDEX($F:$F,ROW())+ROUND((INDEX($G:$G,ROW())-INDEX($F:$F,ROW())+1)*INDEX($H:$H,ROW()),0)-1))</formula>
    </cfRule>
    <cfRule type="expression" dxfId="4" priority="2528">
      <formula>AND(INDEX($C:$C,ROW())="Piquetage &amp; Implantation",INDEX($F:$F,ROW())&gt;0,INDEX($G:$G,ROW())&gt;0,$CI$7&gt;=INDEX($F:$F,ROW()),$CI$7&lt;=INDEX($G:$G,ROW()))</formula>
    </cfRule>
    <cfRule type="expression" dxfId="5" priority="2529">
      <formula>AND(INDEX($C:$C,ROW())="Piquetage &amp; Implantation",INDEX($F:$F,ROW())&gt;0,INDEX($G:$G,ROW())&gt;0,$CI$7&gt;=INDEX($F:$F,ROW()),$CI$7&lt;=(INDEX($F:$F,ROW())+ROUND((INDEX($G:$G,ROW())-INDEX($F:$F,ROW())+1)*INDEX($H:$H,ROW()),0)-1))</formula>
    </cfRule>
    <cfRule type="expression" dxfId="6" priority="2530">
      <formula>AND(INDEX($C:$C,ROW())="Préparation &amp; Signalisation",INDEX($F:$F,ROW())&gt;0,INDEX($G:$G,ROW())&gt;0,$CI$7&gt;=INDEX($F:$F,ROW()),$CI$7&lt;=INDEX($G:$G,ROW()))</formula>
    </cfRule>
    <cfRule type="expression" dxfId="7" priority="2531">
      <formula>AND(INDEX($C:$C,ROW())="Préparation &amp; Signalisation",INDEX($F:$F,ROW())&gt;0,INDEX($G:$G,ROW())&gt;0,$CI$7&gt;=INDEX($F:$F,ROW()),$CI$7&lt;=(INDEX($F:$F,ROW())+ROUND((INDEX($G:$G,ROW())-INDEX($F:$F,ROW())+1)*INDEX($H:$H,ROW()),0)-1))</formula>
    </cfRule>
    <cfRule type="expression" dxfId="8" priority="2532">
      <formula>AND(INDEX($C:$C,ROW())="Terrassement",INDEX($F:$F,ROW())&gt;0,INDEX($G:$G,ROW())&gt;0,$CI$7&gt;=INDEX($F:$F,ROW()),$CI$7&lt;=INDEX($G:$G,ROW()))</formula>
    </cfRule>
    <cfRule type="expression" dxfId="9" priority="2533">
      <formula>AND(INDEX($C:$C,ROW())="Terrassement",INDEX($F:$F,ROW())&gt;0,INDEX($G:$G,ROW())&gt;0,$CI$7&gt;=INDEX($F:$F,ROW()),$CI$7&lt;=(INDEX($F:$F,ROW())+ROUND((INDEX($G:$G,ROW())-INDEX($F:$F,ROW())+1)*INDEX($H:$H,ROW()),0)-1))</formula>
    </cfRule>
    <cfRule type="expression" dxfId="10" priority="2534">
      <formula>AND(INDEX($C:$C,ROW())="Réseaux (EU/EP/ER/GAZ)",INDEX($F:$F,ROW())&gt;0,INDEX($G:$G,ROW())&gt;0,$CI$7&gt;=INDEX($F:$F,ROW()),$CI$7&lt;=INDEX($G:$G,ROW()))</formula>
    </cfRule>
    <cfRule type="expression" dxfId="11" priority="2535">
      <formula>AND(INDEX($C:$C,ROW())="Réseaux (EU/EP/ER/GAZ)",INDEX($F:$F,ROW())&gt;0,INDEX($G:$G,ROW())&gt;0,$CI$7&gt;=INDEX($F:$F,ROW()),$CI$7&lt;=(INDEX($F:$F,ROW())+ROUND((INDEX($G:$G,ROW())-INDEX($F:$F,ROW())+1)*INDEX($H:$H,ROW()),0)-1))</formula>
    </cfRule>
    <cfRule type="expression" dxfId="12" priority="2536">
      <formula>AND(INDEX($C:$C,ROW())="Regard &amp; Branchement",INDEX($F:$F,ROW())&gt;0,INDEX($G:$G,ROW())&gt;0,$CI$7&gt;=INDEX($F:$F,ROW()),$CI$7&lt;=INDEX($G:$G,ROW()))</formula>
    </cfRule>
    <cfRule type="expression" dxfId="13" priority="2537">
      <formula>AND(INDEX($C:$C,ROW())="Regard &amp; Branchement",INDEX($F:$F,ROW())&gt;0,INDEX($G:$G,ROW())&gt;0,$CI$7&gt;=INDEX($F:$F,ROW()),$CI$7&lt;=(INDEX($F:$F,ROW())+ROUND((INDEX($G:$G,ROW())-INDEX($F:$F,ROW())+1)*INDEX($H:$H,ROW()),0)-1))</formula>
    </cfRule>
    <cfRule type="expression" dxfId="14" priority="2538">
      <formula>AND(INDEX($C:$C,ROW())="Structure (couche de forme)",INDEX($F:$F,ROW())&gt;0,INDEX($G:$G,ROW())&gt;0,$CI$7&gt;=INDEX($F:$F,ROW()),$CI$7&lt;=INDEX($G:$G,ROW()))</formula>
    </cfRule>
    <cfRule type="expression" dxfId="15" priority="2539">
      <formula>AND(INDEX($C:$C,ROW())="Structure (couche de forme)",INDEX($F:$F,ROW())&gt;0,INDEX($G:$G,ROW())&gt;0,$CI$7&gt;=INDEX($F:$F,ROW()),$CI$7&lt;=(INDEX($F:$F,ROW())+ROUND((INDEX($G:$G,ROW())-INDEX($F:$F,ROW())+1)*INDEX($H:$H,ROW()),0)-1))</formula>
    </cfRule>
    <cfRule type="expression" dxfId="16" priority="2540">
      <formula>AND(INDEX($C:$C,ROW())="Fondation/Grave",INDEX($F:$F,ROW())&gt;0,INDEX($G:$G,ROW())&gt;0,$CI$7&gt;=INDEX($F:$F,ROW()),$CI$7&lt;=INDEX($G:$G,ROW()))</formula>
    </cfRule>
    <cfRule type="expression" dxfId="17" priority="2541">
      <formula>AND(INDEX($C:$C,ROW())="Fondation/Grave",INDEX($F:$F,ROW())&gt;0,INDEX($G:$G,ROW())&gt;0,$CI$7&gt;=INDEX($F:$F,ROW()),$CI$7&lt;=(INDEX($F:$F,ROW())+ROUND((INDEX($G:$G,ROW())-INDEX($F:$F,ROW())+1)*INDEX($H:$H,ROW()),0)-1))</formula>
    </cfRule>
    <cfRule type="expression" dxfId="18" priority="2542">
      <formula>AND(INDEX($C:$C,ROW())="Enrobés / Béton",INDEX($F:$F,ROW())&gt;0,INDEX($G:$G,ROW())&gt;0,$CI$7&gt;=INDEX($F:$F,ROW()),$CI$7&lt;=INDEX($G:$G,ROW()))</formula>
    </cfRule>
    <cfRule type="expression" dxfId="19" priority="2543">
      <formula>AND(INDEX($C:$C,ROW())="Enrobés / Béton",INDEX($F:$F,ROW())&gt;0,INDEX($G:$G,ROW())&gt;0,$CI$7&gt;=INDEX($F:$F,ROW()),$CI$7&lt;=(INDEX($F:$F,ROW())+ROUND((INDEX($G:$G,ROW())-INDEX($F:$F,ROW())+1)*INDEX($H:$H,ROW()),0)-1))</formula>
    </cfRule>
    <cfRule type="expression" dxfId="20" priority="2544">
      <formula>AND(INDEX($C:$C,ROW())="Bordures &amp; Trottoirs",INDEX($F:$F,ROW())&gt;0,INDEX($G:$G,ROW())&gt;0,$CI$7&gt;=INDEX($F:$F,ROW()),$CI$7&lt;=INDEX($G:$G,ROW()))</formula>
    </cfRule>
    <cfRule type="expression" dxfId="21" priority="2545">
      <formula>AND(INDEX($C:$C,ROW())="Bordures &amp; Trottoirs",INDEX($F:$F,ROW())&gt;0,INDEX($G:$G,ROW())&gt;0,$CI$7&gt;=INDEX($F:$F,ROW()),$CI$7&lt;=(INDEX($F:$F,ROW())+ROUND((INDEX($G:$G,ROW())-INDEX($F:$F,ROW())+1)*INDEX($H:$H,ROW()),0)-1))</formula>
    </cfRule>
    <cfRule type="expression" dxfId="22" priority="2546">
      <formula>AND(INDEX($C:$C,ROW())="Caniveaux &amp; Avaloirs",INDEX($F:$F,ROW())&gt;0,INDEX($G:$G,ROW())&gt;0,$CI$7&gt;=INDEX($F:$F,ROW()),$CI$7&lt;=INDEX($G:$G,ROW()))</formula>
    </cfRule>
    <cfRule type="expression" dxfId="23" priority="2547">
      <formula>AND(INDEX($C:$C,ROW())="Caniveaux &amp; Avaloirs",INDEX($F:$F,ROW())&gt;0,INDEX($G:$G,ROW())&gt;0,$CI$7&gt;=INDEX($F:$F,ROW()),$CI$7&lt;=(INDEX($F:$F,ROW())+ROUND((INDEX($G:$G,ROW())-INDEX($F:$F,ROW())+1)*INDEX($H:$H,ROW()),0)-1))</formula>
    </cfRule>
    <cfRule type="expression" dxfId="24" priority="2548">
      <formula>AND(INDEX($C:$C,ROW())="Éclairage / Candélabres",INDEX($F:$F,ROW())&gt;0,INDEX($G:$G,ROW())&gt;0,$CI$7&gt;=INDEX($F:$F,ROW()),$CI$7&lt;=INDEX($G:$G,ROW()))</formula>
    </cfRule>
    <cfRule type="expression" dxfId="25" priority="2549">
      <formula>AND(INDEX($C:$C,ROW())="Éclairage / Candélabres",INDEX($F:$F,ROW())&gt;0,INDEX($G:$G,ROW())&gt;0,$CI$7&gt;=INDEX($F:$F,ROW()),$CI$7&lt;=(INDEX($F:$F,ROW())+ROUND((INDEX($G:$G,ROW())-INDEX($F:$F,ROW())+1)*INDEX($H:$H,ROW()),0)-1))</formula>
    </cfRule>
    <cfRule type="expression" dxfId="26" priority="2550">
      <formula>AND(INDEX($C:$C,ROW())="Marquage &amp; Signalétique",INDEX($F:$F,ROW())&gt;0,INDEX($G:$G,ROW())&gt;0,$CI$7&gt;=INDEX($F:$F,ROW()),$CI$7&lt;=INDEX($G:$G,ROW()))</formula>
    </cfRule>
    <cfRule type="expression" dxfId="27" priority="2551">
      <formula>AND(INDEX($C:$C,ROW())="Marquage &amp; Signalétique",INDEX($F:$F,ROW())&gt;0,INDEX($G:$G,ROW())&gt;0,$CI$7&gt;=INDEX($F:$F,ROW()),$CI$7&lt;=(INDEX($F:$F,ROW())+ROUND((INDEX($G:$G,ROW())-INDEX($F:$F,ROW())+1)*INDEX($H:$H,ROW()),0)-1))</formula>
    </cfRule>
    <cfRule type="expression" dxfId="28" priority="2552">
      <formula>AND(INDEX($C:$C,ROW())="Espaces verts / Finitions",INDEX($F:$F,ROW())&gt;0,INDEX($G:$G,ROW())&gt;0,$CI$7&gt;=INDEX($F:$F,ROW()),$CI$7&lt;=INDEX($G:$G,ROW()))</formula>
    </cfRule>
    <cfRule type="expression" dxfId="29" priority="2553">
      <formula>AND(INDEX($C:$C,ROW())="Espaces verts / Finitions",INDEX($F:$F,ROW())&gt;0,INDEX($G:$G,ROW())&gt;0,$CI$7&gt;=INDEX($F:$F,ROW()),$CI$7&lt;=(INDEX($F:$F,ROW())+ROUND((INDEX($G:$G,ROW())-INDEX($F:$F,ROW())+1)*INDEX($H:$H,ROW()),0)-1))</formula>
    </cfRule>
    <cfRule type="expression" dxfId="30" priority="2554">
      <formula>AND(INDEX($C:$C,ROW())="Réception &amp; Réserves",INDEX($F:$F,ROW())&gt;0,INDEX($G:$G,ROW())&gt;0,$CI$7&gt;=INDEX($F:$F,ROW()),$CI$7&lt;=INDEX($G:$G,ROW()))</formula>
    </cfRule>
    <cfRule type="expression" dxfId="31" priority="2555">
      <formula>AND(INDEX($C:$C,ROW())="Réception &amp; Réserves",INDEX($F:$F,ROW())&gt;0,INDEX($G:$G,ROW())&gt;0,$CI$7&gt;=INDEX($F:$F,ROW()),$CI$7&lt;=(INDEX($F:$F,ROW())+ROUND((INDEX($G:$G,ROW())-INDEX($F:$F,ROW())+1)*INDEX($H:$H,ROW()),0)-1))</formula>
    </cfRule>
    <cfRule type="expression" dxfId="0" priority="2556">
      <formula>AND(INDEX($C:$C,ROW())="Réouverture circulation",INDEX($F:$F,ROW())&gt;0,INDEX($G:$G,ROW())&gt;0,$CI$7&gt;=INDEX($F:$F,ROW()),$CI$7&lt;=INDEX($G:$G,ROW()))</formula>
    </cfRule>
    <cfRule type="expression" dxfId="32" priority="2557">
      <formula>AND(INDEX($C:$C,ROW())="Réouverture circulation",INDEX($F:$F,ROW())&gt;0,INDEX($G:$G,ROW())&gt;0,$CI$7&gt;=INDEX($F:$F,ROW()),$CI$7&lt;=(INDEX($F:$F,ROW())+ROUND((INDEX($G:$G,ROW())-INDEX($F:$F,ROW())+1)*INDEX($H:$H,ROW()),0)-1))</formula>
    </cfRule>
  </conditionalFormatting>
  <conditionalFormatting sqref="CJ7:CJ69">
    <cfRule type="expression" dxfId="0" priority="78">
      <formula>($CJ$7=TODAY())</formula>
    </cfRule>
  </conditionalFormatting>
  <conditionalFormatting sqref="CJ9:CJ69">
    <cfRule type="expression" dxfId="2" priority="2558">
      <formula>AND(INDEX($C:$C,ROW())="Études &amp; DICT",INDEX($F:$F,ROW())&gt;0,INDEX($G:$G,ROW())&gt;0,$CJ$7&gt;=INDEX($F:$F,ROW()),$CJ$7&lt;=INDEX($G:$G,ROW()))</formula>
    </cfRule>
    <cfRule type="expression" dxfId="3" priority="2559">
      <formula>AND(INDEX($C:$C,ROW())="Études &amp; DICT",INDEX($F:$F,ROW())&gt;0,INDEX($G:$G,ROW())&gt;0,$CJ$7&gt;=INDEX($F:$F,ROW()),$CJ$7&lt;=(INDEX($F:$F,ROW())+ROUND((INDEX($G:$G,ROW())-INDEX($F:$F,ROW())+1)*INDEX($H:$H,ROW()),0)-1))</formula>
    </cfRule>
    <cfRule type="expression" dxfId="4" priority="2560">
      <formula>AND(INDEX($C:$C,ROW())="Piquetage &amp; Implantation",INDEX($F:$F,ROW())&gt;0,INDEX($G:$G,ROW())&gt;0,$CJ$7&gt;=INDEX($F:$F,ROW()),$CJ$7&lt;=INDEX($G:$G,ROW()))</formula>
    </cfRule>
    <cfRule type="expression" dxfId="5" priority="2561">
      <formula>AND(INDEX($C:$C,ROW())="Piquetage &amp; Implantation",INDEX($F:$F,ROW())&gt;0,INDEX($G:$G,ROW())&gt;0,$CJ$7&gt;=INDEX($F:$F,ROW()),$CJ$7&lt;=(INDEX($F:$F,ROW())+ROUND((INDEX($G:$G,ROW())-INDEX($F:$F,ROW())+1)*INDEX($H:$H,ROW()),0)-1))</formula>
    </cfRule>
    <cfRule type="expression" dxfId="6" priority="2562">
      <formula>AND(INDEX($C:$C,ROW())="Préparation &amp; Signalisation",INDEX($F:$F,ROW())&gt;0,INDEX($G:$G,ROW())&gt;0,$CJ$7&gt;=INDEX($F:$F,ROW()),$CJ$7&lt;=INDEX($G:$G,ROW()))</formula>
    </cfRule>
    <cfRule type="expression" dxfId="7" priority="2563">
      <formula>AND(INDEX($C:$C,ROW())="Préparation &amp; Signalisation",INDEX($F:$F,ROW())&gt;0,INDEX($G:$G,ROW())&gt;0,$CJ$7&gt;=INDEX($F:$F,ROW()),$CJ$7&lt;=(INDEX($F:$F,ROW())+ROUND((INDEX($G:$G,ROW())-INDEX($F:$F,ROW())+1)*INDEX($H:$H,ROW()),0)-1))</formula>
    </cfRule>
    <cfRule type="expression" dxfId="8" priority="2564">
      <formula>AND(INDEX($C:$C,ROW())="Terrassement",INDEX($F:$F,ROW())&gt;0,INDEX($G:$G,ROW())&gt;0,$CJ$7&gt;=INDEX($F:$F,ROW()),$CJ$7&lt;=INDEX($G:$G,ROW()))</formula>
    </cfRule>
    <cfRule type="expression" dxfId="9" priority="2565">
      <formula>AND(INDEX($C:$C,ROW())="Terrassement",INDEX($F:$F,ROW())&gt;0,INDEX($G:$G,ROW())&gt;0,$CJ$7&gt;=INDEX($F:$F,ROW()),$CJ$7&lt;=(INDEX($F:$F,ROW())+ROUND((INDEX($G:$G,ROW())-INDEX($F:$F,ROW())+1)*INDEX($H:$H,ROW()),0)-1))</formula>
    </cfRule>
    <cfRule type="expression" dxfId="10" priority="2566">
      <formula>AND(INDEX($C:$C,ROW())="Réseaux (EU/EP/ER/GAZ)",INDEX($F:$F,ROW())&gt;0,INDEX($G:$G,ROW())&gt;0,$CJ$7&gt;=INDEX($F:$F,ROW()),$CJ$7&lt;=INDEX($G:$G,ROW()))</formula>
    </cfRule>
    <cfRule type="expression" dxfId="11" priority="2567">
      <formula>AND(INDEX($C:$C,ROW())="Réseaux (EU/EP/ER/GAZ)",INDEX($F:$F,ROW())&gt;0,INDEX($G:$G,ROW())&gt;0,$CJ$7&gt;=INDEX($F:$F,ROW()),$CJ$7&lt;=(INDEX($F:$F,ROW())+ROUND((INDEX($G:$G,ROW())-INDEX($F:$F,ROW())+1)*INDEX($H:$H,ROW()),0)-1))</formula>
    </cfRule>
    <cfRule type="expression" dxfId="12" priority="2568">
      <formula>AND(INDEX($C:$C,ROW())="Regard &amp; Branchement",INDEX($F:$F,ROW())&gt;0,INDEX($G:$G,ROW())&gt;0,$CJ$7&gt;=INDEX($F:$F,ROW()),$CJ$7&lt;=INDEX($G:$G,ROW()))</formula>
    </cfRule>
    <cfRule type="expression" dxfId="13" priority="2569">
      <formula>AND(INDEX($C:$C,ROW())="Regard &amp; Branchement",INDEX($F:$F,ROW())&gt;0,INDEX($G:$G,ROW())&gt;0,$CJ$7&gt;=INDEX($F:$F,ROW()),$CJ$7&lt;=(INDEX($F:$F,ROW())+ROUND((INDEX($G:$G,ROW())-INDEX($F:$F,ROW())+1)*INDEX($H:$H,ROW()),0)-1))</formula>
    </cfRule>
    <cfRule type="expression" dxfId="14" priority="2570">
      <formula>AND(INDEX($C:$C,ROW())="Structure (couche de forme)",INDEX($F:$F,ROW())&gt;0,INDEX($G:$G,ROW())&gt;0,$CJ$7&gt;=INDEX($F:$F,ROW()),$CJ$7&lt;=INDEX($G:$G,ROW()))</formula>
    </cfRule>
    <cfRule type="expression" dxfId="15" priority="2571">
      <formula>AND(INDEX($C:$C,ROW())="Structure (couche de forme)",INDEX($F:$F,ROW())&gt;0,INDEX($G:$G,ROW())&gt;0,$CJ$7&gt;=INDEX($F:$F,ROW()),$CJ$7&lt;=(INDEX($F:$F,ROW())+ROUND((INDEX($G:$G,ROW())-INDEX($F:$F,ROW())+1)*INDEX($H:$H,ROW()),0)-1))</formula>
    </cfRule>
    <cfRule type="expression" dxfId="16" priority="2572">
      <formula>AND(INDEX($C:$C,ROW())="Fondation/Grave",INDEX($F:$F,ROW())&gt;0,INDEX($G:$G,ROW())&gt;0,$CJ$7&gt;=INDEX($F:$F,ROW()),$CJ$7&lt;=INDEX($G:$G,ROW()))</formula>
    </cfRule>
    <cfRule type="expression" dxfId="17" priority="2573">
      <formula>AND(INDEX($C:$C,ROW())="Fondation/Grave",INDEX($F:$F,ROW())&gt;0,INDEX($G:$G,ROW())&gt;0,$CJ$7&gt;=INDEX($F:$F,ROW()),$CJ$7&lt;=(INDEX($F:$F,ROW())+ROUND((INDEX($G:$G,ROW())-INDEX($F:$F,ROW())+1)*INDEX($H:$H,ROW()),0)-1))</formula>
    </cfRule>
    <cfRule type="expression" dxfId="18" priority="2574">
      <formula>AND(INDEX($C:$C,ROW())="Enrobés / Béton",INDEX($F:$F,ROW())&gt;0,INDEX($G:$G,ROW())&gt;0,$CJ$7&gt;=INDEX($F:$F,ROW()),$CJ$7&lt;=INDEX($G:$G,ROW()))</formula>
    </cfRule>
    <cfRule type="expression" dxfId="19" priority="2575">
      <formula>AND(INDEX($C:$C,ROW())="Enrobés / Béton",INDEX($F:$F,ROW())&gt;0,INDEX($G:$G,ROW())&gt;0,$CJ$7&gt;=INDEX($F:$F,ROW()),$CJ$7&lt;=(INDEX($F:$F,ROW())+ROUND((INDEX($G:$G,ROW())-INDEX($F:$F,ROW())+1)*INDEX($H:$H,ROW()),0)-1))</formula>
    </cfRule>
    <cfRule type="expression" dxfId="20" priority="2576">
      <formula>AND(INDEX($C:$C,ROW())="Bordures &amp; Trottoirs",INDEX($F:$F,ROW())&gt;0,INDEX($G:$G,ROW())&gt;0,$CJ$7&gt;=INDEX($F:$F,ROW()),$CJ$7&lt;=INDEX($G:$G,ROW()))</formula>
    </cfRule>
    <cfRule type="expression" dxfId="21" priority="2577">
      <formula>AND(INDEX($C:$C,ROW())="Bordures &amp; Trottoirs",INDEX($F:$F,ROW())&gt;0,INDEX($G:$G,ROW())&gt;0,$CJ$7&gt;=INDEX($F:$F,ROW()),$CJ$7&lt;=(INDEX($F:$F,ROW())+ROUND((INDEX($G:$G,ROW())-INDEX($F:$F,ROW())+1)*INDEX($H:$H,ROW()),0)-1))</formula>
    </cfRule>
    <cfRule type="expression" dxfId="22" priority="2578">
      <formula>AND(INDEX($C:$C,ROW())="Caniveaux &amp; Avaloirs",INDEX($F:$F,ROW())&gt;0,INDEX($G:$G,ROW())&gt;0,$CJ$7&gt;=INDEX($F:$F,ROW()),$CJ$7&lt;=INDEX($G:$G,ROW()))</formula>
    </cfRule>
    <cfRule type="expression" dxfId="23" priority="2579">
      <formula>AND(INDEX($C:$C,ROW())="Caniveaux &amp; Avaloirs",INDEX($F:$F,ROW())&gt;0,INDEX($G:$G,ROW())&gt;0,$CJ$7&gt;=INDEX($F:$F,ROW()),$CJ$7&lt;=(INDEX($F:$F,ROW())+ROUND((INDEX($G:$G,ROW())-INDEX($F:$F,ROW())+1)*INDEX($H:$H,ROW()),0)-1))</formula>
    </cfRule>
    <cfRule type="expression" dxfId="24" priority="2580">
      <formula>AND(INDEX($C:$C,ROW())="Éclairage / Candélabres",INDEX($F:$F,ROW())&gt;0,INDEX($G:$G,ROW())&gt;0,$CJ$7&gt;=INDEX($F:$F,ROW()),$CJ$7&lt;=INDEX($G:$G,ROW()))</formula>
    </cfRule>
    <cfRule type="expression" dxfId="25" priority="2581">
      <formula>AND(INDEX($C:$C,ROW())="Éclairage / Candélabres",INDEX($F:$F,ROW())&gt;0,INDEX($G:$G,ROW())&gt;0,$CJ$7&gt;=INDEX($F:$F,ROW()),$CJ$7&lt;=(INDEX($F:$F,ROW())+ROUND((INDEX($G:$G,ROW())-INDEX($F:$F,ROW())+1)*INDEX($H:$H,ROW()),0)-1))</formula>
    </cfRule>
    <cfRule type="expression" dxfId="26" priority="2582">
      <formula>AND(INDEX($C:$C,ROW())="Marquage &amp; Signalétique",INDEX($F:$F,ROW())&gt;0,INDEX($G:$G,ROW())&gt;0,$CJ$7&gt;=INDEX($F:$F,ROW()),$CJ$7&lt;=INDEX($G:$G,ROW()))</formula>
    </cfRule>
    <cfRule type="expression" dxfId="27" priority="2583">
      <formula>AND(INDEX($C:$C,ROW())="Marquage &amp; Signalétique",INDEX($F:$F,ROW())&gt;0,INDEX($G:$G,ROW())&gt;0,$CJ$7&gt;=INDEX($F:$F,ROW()),$CJ$7&lt;=(INDEX($F:$F,ROW())+ROUND((INDEX($G:$G,ROW())-INDEX($F:$F,ROW())+1)*INDEX($H:$H,ROW()),0)-1))</formula>
    </cfRule>
    <cfRule type="expression" dxfId="28" priority="2584">
      <formula>AND(INDEX($C:$C,ROW())="Espaces verts / Finitions",INDEX($F:$F,ROW())&gt;0,INDEX($G:$G,ROW())&gt;0,$CJ$7&gt;=INDEX($F:$F,ROW()),$CJ$7&lt;=INDEX($G:$G,ROW()))</formula>
    </cfRule>
    <cfRule type="expression" dxfId="29" priority="2585">
      <formula>AND(INDEX($C:$C,ROW())="Espaces verts / Finitions",INDEX($F:$F,ROW())&gt;0,INDEX($G:$G,ROW())&gt;0,$CJ$7&gt;=INDEX($F:$F,ROW()),$CJ$7&lt;=(INDEX($F:$F,ROW())+ROUND((INDEX($G:$G,ROW())-INDEX($F:$F,ROW())+1)*INDEX($H:$H,ROW()),0)-1))</formula>
    </cfRule>
    <cfRule type="expression" dxfId="30" priority="2586">
      <formula>AND(INDEX($C:$C,ROW())="Réception &amp; Réserves",INDEX($F:$F,ROW())&gt;0,INDEX($G:$G,ROW())&gt;0,$CJ$7&gt;=INDEX($F:$F,ROW()),$CJ$7&lt;=INDEX($G:$G,ROW()))</formula>
    </cfRule>
    <cfRule type="expression" dxfId="31" priority="2587">
      <formula>AND(INDEX($C:$C,ROW())="Réception &amp; Réserves",INDEX($F:$F,ROW())&gt;0,INDEX($G:$G,ROW())&gt;0,$CJ$7&gt;=INDEX($F:$F,ROW()),$CJ$7&lt;=(INDEX($F:$F,ROW())+ROUND((INDEX($G:$G,ROW())-INDEX($F:$F,ROW())+1)*INDEX($H:$H,ROW()),0)-1))</formula>
    </cfRule>
    <cfRule type="expression" dxfId="0" priority="2588">
      <formula>AND(INDEX($C:$C,ROW())="Réouverture circulation",INDEX($F:$F,ROW())&gt;0,INDEX($G:$G,ROW())&gt;0,$CJ$7&gt;=INDEX($F:$F,ROW()),$CJ$7&lt;=INDEX($G:$G,ROW()))</formula>
    </cfRule>
    <cfRule type="expression" dxfId="32" priority="2589">
      <formula>AND(INDEX($C:$C,ROW())="Réouverture circulation",INDEX($F:$F,ROW())&gt;0,INDEX($G:$G,ROW())&gt;0,$CJ$7&gt;=INDEX($F:$F,ROW()),$CJ$7&lt;=(INDEX($F:$F,ROW())+ROUND((INDEX($G:$G,ROW())-INDEX($F:$F,ROW())+1)*INDEX($H:$H,ROW()),0)-1))</formula>
    </cfRule>
  </conditionalFormatting>
  <conditionalFormatting sqref="CK7:CK69">
    <cfRule type="expression" dxfId="0" priority="79">
      <formula>($CK$7=TODAY())</formula>
    </cfRule>
  </conditionalFormatting>
  <conditionalFormatting sqref="CK9:CK69">
    <cfRule type="expression" dxfId="2" priority="2590">
      <formula>AND(INDEX($C:$C,ROW())="Études &amp; DICT",INDEX($F:$F,ROW())&gt;0,INDEX($G:$G,ROW())&gt;0,$CK$7&gt;=INDEX($F:$F,ROW()),$CK$7&lt;=INDEX($G:$G,ROW()))</formula>
    </cfRule>
    <cfRule type="expression" dxfId="3" priority="2591">
      <formula>AND(INDEX($C:$C,ROW())="Études &amp; DICT",INDEX($F:$F,ROW())&gt;0,INDEX($G:$G,ROW())&gt;0,$CK$7&gt;=INDEX($F:$F,ROW()),$CK$7&lt;=(INDEX($F:$F,ROW())+ROUND((INDEX($G:$G,ROW())-INDEX($F:$F,ROW())+1)*INDEX($H:$H,ROW()),0)-1))</formula>
    </cfRule>
    <cfRule type="expression" dxfId="4" priority="2592">
      <formula>AND(INDEX($C:$C,ROW())="Piquetage &amp; Implantation",INDEX($F:$F,ROW())&gt;0,INDEX($G:$G,ROW())&gt;0,$CK$7&gt;=INDEX($F:$F,ROW()),$CK$7&lt;=INDEX($G:$G,ROW()))</formula>
    </cfRule>
    <cfRule type="expression" dxfId="5" priority="2593">
      <formula>AND(INDEX($C:$C,ROW())="Piquetage &amp; Implantation",INDEX($F:$F,ROW())&gt;0,INDEX($G:$G,ROW())&gt;0,$CK$7&gt;=INDEX($F:$F,ROW()),$CK$7&lt;=(INDEX($F:$F,ROW())+ROUND((INDEX($G:$G,ROW())-INDEX($F:$F,ROW())+1)*INDEX($H:$H,ROW()),0)-1))</formula>
    </cfRule>
    <cfRule type="expression" dxfId="6" priority="2594">
      <formula>AND(INDEX($C:$C,ROW())="Préparation &amp; Signalisation",INDEX($F:$F,ROW())&gt;0,INDEX($G:$G,ROW())&gt;0,$CK$7&gt;=INDEX($F:$F,ROW()),$CK$7&lt;=INDEX($G:$G,ROW()))</formula>
    </cfRule>
    <cfRule type="expression" dxfId="7" priority="2595">
      <formula>AND(INDEX($C:$C,ROW())="Préparation &amp; Signalisation",INDEX($F:$F,ROW())&gt;0,INDEX($G:$G,ROW())&gt;0,$CK$7&gt;=INDEX($F:$F,ROW()),$CK$7&lt;=(INDEX($F:$F,ROW())+ROUND((INDEX($G:$G,ROW())-INDEX($F:$F,ROW())+1)*INDEX($H:$H,ROW()),0)-1))</formula>
    </cfRule>
    <cfRule type="expression" dxfId="8" priority="2596">
      <formula>AND(INDEX($C:$C,ROW())="Terrassement",INDEX($F:$F,ROW())&gt;0,INDEX($G:$G,ROW())&gt;0,$CK$7&gt;=INDEX($F:$F,ROW()),$CK$7&lt;=INDEX($G:$G,ROW()))</formula>
    </cfRule>
    <cfRule type="expression" dxfId="9" priority="2597">
      <formula>AND(INDEX($C:$C,ROW())="Terrassement",INDEX($F:$F,ROW())&gt;0,INDEX($G:$G,ROW())&gt;0,$CK$7&gt;=INDEX($F:$F,ROW()),$CK$7&lt;=(INDEX($F:$F,ROW())+ROUND((INDEX($G:$G,ROW())-INDEX($F:$F,ROW())+1)*INDEX($H:$H,ROW()),0)-1))</formula>
    </cfRule>
    <cfRule type="expression" dxfId="10" priority="2598">
      <formula>AND(INDEX($C:$C,ROW())="Réseaux (EU/EP/ER/GAZ)",INDEX($F:$F,ROW())&gt;0,INDEX($G:$G,ROW())&gt;0,$CK$7&gt;=INDEX($F:$F,ROW()),$CK$7&lt;=INDEX($G:$G,ROW()))</formula>
    </cfRule>
    <cfRule type="expression" dxfId="11" priority="2599">
      <formula>AND(INDEX($C:$C,ROW())="Réseaux (EU/EP/ER/GAZ)",INDEX($F:$F,ROW())&gt;0,INDEX($G:$G,ROW())&gt;0,$CK$7&gt;=INDEX($F:$F,ROW()),$CK$7&lt;=(INDEX($F:$F,ROW())+ROUND((INDEX($G:$G,ROW())-INDEX($F:$F,ROW())+1)*INDEX($H:$H,ROW()),0)-1))</formula>
    </cfRule>
    <cfRule type="expression" dxfId="12" priority="2600">
      <formula>AND(INDEX($C:$C,ROW())="Regard &amp; Branchement",INDEX($F:$F,ROW())&gt;0,INDEX($G:$G,ROW())&gt;0,$CK$7&gt;=INDEX($F:$F,ROW()),$CK$7&lt;=INDEX($G:$G,ROW()))</formula>
    </cfRule>
    <cfRule type="expression" dxfId="13" priority="2601">
      <formula>AND(INDEX($C:$C,ROW())="Regard &amp; Branchement",INDEX($F:$F,ROW())&gt;0,INDEX($G:$G,ROW())&gt;0,$CK$7&gt;=INDEX($F:$F,ROW()),$CK$7&lt;=(INDEX($F:$F,ROW())+ROUND((INDEX($G:$G,ROW())-INDEX($F:$F,ROW())+1)*INDEX($H:$H,ROW()),0)-1))</formula>
    </cfRule>
    <cfRule type="expression" dxfId="14" priority="2602">
      <formula>AND(INDEX($C:$C,ROW())="Structure (couche de forme)",INDEX($F:$F,ROW())&gt;0,INDEX($G:$G,ROW())&gt;0,$CK$7&gt;=INDEX($F:$F,ROW()),$CK$7&lt;=INDEX($G:$G,ROW()))</formula>
    </cfRule>
    <cfRule type="expression" dxfId="15" priority="2603">
      <formula>AND(INDEX($C:$C,ROW())="Structure (couche de forme)",INDEX($F:$F,ROW())&gt;0,INDEX($G:$G,ROW())&gt;0,$CK$7&gt;=INDEX($F:$F,ROW()),$CK$7&lt;=(INDEX($F:$F,ROW())+ROUND((INDEX($G:$G,ROW())-INDEX($F:$F,ROW())+1)*INDEX($H:$H,ROW()),0)-1))</formula>
    </cfRule>
    <cfRule type="expression" dxfId="16" priority="2604">
      <formula>AND(INDEX($C:$C,ROW())="Fondation/Grave",INDEX($F:$F,ROW())&gt;0,INDEX($G:$G,ROW())&gt;0,$CK$7&gt;=INDEX($F:$F,ROW()),$CK$7&lt;=INDEX($G:$G,ROW()))</formula>
    </cfRule>
    <cfRule type="expression" dxfId="17" priority="2605">
      <formula>AND(INDEX($C:$C,ROW())="Fondation/Grave",INDEX($F:$F,ROW())&gt;0,INDEX($G:$G,ROW())&gt;0,$CK$7&gt;=INDEX($F:$F,ROW()),$CK$7&lt;=(INDEX($F:$F,ROW())+ROUND((INDEX($G:$G,ROW())-INDEX($F:$F,ROW())+1)*INDEX($H:$H,ROW()),0)-1))</formula>
    </cfRule>
    <cfRule type="expression" dxfId="18" priority="2606">
      <formula>AND(INDEX($C:$C,ROW())="Enrobés / Béton",INDEX($F:$F,ROW())&gt;0,INDEX($G:$G,ROW())&gt;0,$CK$7&gt;=INDEX($F:$F,ROW()),$CK$7&lt;=INDEX($G:$G,ROW()))</formula>
    </cfRule>
    <cfRule type="expression" dxfId="19" priority="2607">
      <formula>AND(INDEX($C:$C,ROW())="Enrobés / Béton",INDEX($F:$F,ROW())&gt;0,INDEX($G:$G,ROW())&gt;0,$CK$7&gt;=INDEX($F:$F,ROW()),$CK$7&lt;=(INDEX($F:$F,ROW())+ROUND((INDEX($G:$G,ROW())-INDEX($F:$F,ROW())+1)*INDEX($H:$H,ROW()),0)-1))</formula>
    </cfRule>
    <cfRule type="expression" dxfId="20" priority="2608">
      <formula>AND(INDEX($C:$C,ROW())="Bordures &amp; Trottoirs",INDEX($F:$F,ROW())&gt;0,INDEX($G:$G,ROW())&gt;0,$CK$7&gt;=INDEX($F:$F,ROW()),$CK$7&lt;=INDEX($G:$G,ROW()))</formula>
    </cfRule>
    <cfRule type="expression" dxfId="21" priority="2609">
      <formula>AND(INDEX($C:$C,ROW())="Bordures &amp; Trottoirs",INDEX($F:$F,ROW())&gt;0,INDEX($G:$G,ROW())&gt;0,$CK$7&gt;=INDEX($F:$F,ROW()),$CK$7&lt;=(INDEX($F:$F,ROW())+ROUND((INDEX($G:$G,ROW())-INDEX($F:$F,ROW())+1)*INDEX($H:$H,ROW()),0)-1))</formula>
    </cfRule>
    <cfRule type="expression" dxfId="22" priority="2610">
      <formula>AND(INDEX($C:$C,ROW())="Caniveaux &amp; Avaloirs",INDEX($F:$F,ROW())&gt;0,INDEX($G:$G,ROW())&gt;0,$CK$7&gt;=INDEX($F:$F,ROW()),$CK$7&lt;=INDEX($G:$G,ROW()))</formula>
    </cfRule>
    <cfRule type="expression" dxfId="23" priority="2611">
      <formula>AND(INDEX($C:$C,ROW())="Caniveaux &amp; Avaloirs",INDEX($F:$F,ROW())&gt;0,INDEX($G:$G,ROW())&gt;0,$CK$7&gt;=INDEX($F:$F,ROW()),$CK$7&lt;=(INDEX($F:$F,ROW())+ROUND((INDEX($G:$G,ROW())-INDEX($F:$F,ROW())+1)*INDEX($H:$H,ROW()),0)-1))</formula>
    </cfRule>
    <cfRule type="expression" dxfId="24" priority="2612">
      <formula>AND(INDEX($C:$C,ROW())="Éclairage / Candélabres",INDEX($F:$F,ROW())&gt;0,INDEX($G:$G,ROW())&gt;0,$CK$7&gt;=INDEX($F:$F,ROW()),$CK$7&lt;=INDEX($G:$G,ROW()))</formula>
    </cfRule>
    <cfRule type="expression" dxfId="25" priority="2613">
      <formula>AND(INDEX($C:$C,ROW())="Éclairage / Candélabres",INDEX($F:$F,ROW())&gt;0,INDEX($G:$G,ROW())&gt;0,$CK$7&gt;=INDEX($F:$F,ROW()),$CK$7&lt;=(INDEX($F:$F,ROW())+ROUND((INDEX($G:$G,ROW())-INDEX($F:$F,ROW())+1)*INDEX($H:$H,ROW()),0)-1))</formula>
    </cfRule>
    <cfRule type="expression" dxfId="26" priority="2614">
      <formula>AND(INDEX($C:$C,ROW())="Marquage &amp; Signalétique",INDEX($F:$F,ROW())&gt;0,INDEX($G:$G,ROW())&gt;0,$CK$7&gt;=INDEX($F:$F,ROW()),$CK$7&lt;=INDEX($G:$G,ROW()))</formula>
    </cfRule>
    <cfRule type="expression" dxfId="27" priority="2615">
      <formula>AND(INDEX($C:$C,ROW())="Marquage &amp; Signalétique",INDEX($F:$F,ROW())&gt;0,INDEX($G:$G,ROW())&gt;0,$CK$7&gt;=INDEX($F:$F,ROW()),$CK$7&lt;=(INDEX($F:$F,ROW())+ROUND((INDEX($G:$G,ROW())-INDEX($F:$F,ROW())+1)*INDEX($H:$H,ROW()),0)-1))</formula>
    </cfRule>
    <cfRule type="expression" dxfId="28" priority="2616">
      <formula>AND(INDEX($C:$C,ROW())="Espaces verts / Finitions",INDEX($F:$F,ROW())&gt;0,INDEX($G:$G,ROW())&gt;0,$CK$7&gt;=INDEX($F:$F,ROW()),$CK$7&lt;=INDEX($G:$G,ROW()))</formula>
    </cfRule>
    <cfRule type="expression" dxfId="29" priority="2617">
      <formula>AND(INDEX($C:$C,ROW())="Espaces verts / Finitions",INDEX($F:$F,ROW())&gt;0,INDEX($G:$G,ROW())&gt;0,$CK$7&gt;=INDEX($F:$F,ROW()),$CK$7&lt;=(INDEX($F:$F,ROW())+ROUND((INDEX($G:$G,ROW())-INDEX($F:$F,ROW())+1)*INDEX($H:$H,ROW()),0)-1))</formula>
    </cfRule>
    <cfRule type="expression" dxfId="30" priority="2618">
      <formula>AND(INDEX($C:$C,ROW())="Réception &amp; Réserves",INDEX($F:$F,ROW())&gt;0,INDEX($G:$G,ROW())&gt;0,$CK$7&gt;=INDEX($F:$F,ROW()),$CK$7&lt;=INDEX($G:$G,ROW()))</formula>
    </cfRule>
    <cfRule type="expression" dxfId="31" priority="2619">
      <formula>AND(INDEX($C:$C,ROW())="Réception &amp; Réserves",INDEX($F:$F,ROW())&gt;0,INDEX($G:$G,ROW())&gt;0,$CK$7&gt;=INDEX($F:$F,ROW()),$CK$7&lt;=(INDEX($F:$F,ROW())+ROUND((INDEX($G:$G,ROW())-INDEX($F:$F,ROW())+1)*INDEX($H:$H,ROW()),0)-1))</formula>
    </cfRule>
    <cfRule type="expression" dxfId="0" priority="2620">
      <formula>AND(INDEX($C:$C,ROW())="Réouverture circulation",INDEX($F:$F,ROW())&gt;0,INDEX($G:$G,ROW())&gt;0,$CK$7&gt;=INDEX($F:$F,ROW()),$CK$7&lt;=INDEX($G:$G,ROW()))</formula>
    </cfRule>
    <cfRule type="expression" dxfId="32" priority="2621">
      <formula>AND(INDEX($C:$C,ROW())="Réouverture circulation",INDEX($F:$F,ROW())&gt;0,INDEX($G:$G,ROW())&gt;0,$CK$7&gt;=INDEX($F:$F,ROW()),$CK$7&lt;=(INDEX($F:$F,ROW())+ROUND((INDEX($G:$G,ROW())-INDEX($F:$F,ROW())+1)*INDEX($H:$H,ROW()),0)-1))</formula>
    </cfRule>
  </conditionalFormatting>
  <conditionalFormatting sqref="CL7:CL69">
    <cfRule type="expression" dxfId="0" priority="80">
      <formula>($CL$7=TODAY())</formula>
    </cfRule>
  </conditionalFormatting>
  <conditionalFormatting sqref="CL9:CL69">
    <cfRule type="expression" dxfId="2" priority="2622">
      <formula>AND(INDEX($C:$C,ROW())="Études &amp; DICT",INDEX($F:$F,ROW())&gt;0,INDEX($G:$G,ROW())&gt;0,$CL$7&gt;=INDEX($F:$F,ROW()),$CL$7&lt;=INDEX($G:$G,ROW()))</formula>
    </cfRule>
    <cfRule type="expression" dxfId="3" priority="2623">
      <formula>AND(INDEX($C:$C,ROW())="Études &amp; DICT",INDEX($F:$F,ROW())&gt;0,INDEX($G:$G,ROW())&gt;0,$CL$7&gt;=INDEX($F:$F,ROW()),$CL$7&lt;=(INDEX($F:$F,ROW())+ROUND((INDEX($G:$G,ROW())-INDEX($F:$F,ROW())+1)*INDEX($H:$H,ROW()),0)-1))</formula>
    </cfRule>
    <cfRule type="expression" dxfId="4" priority="2624">
      <formula>AND(INDEX($C:$C,ROW())="Piquetage &amp; Implantation",INDEX($F:$F,ROW())&gt;0,INDEX($G:$G,ROW())&gt;0,$CL$7&gt;=INDEX($F:$F,ROW()),$CL$7&lt;=INDEX($G:$G,ROW()))</formula>
    </cfRule>
    <cfRule type="expression" dxfId="5" priority="2625">
      <formula>AND(INDEX($C:$C,ROW())="Piquetage &amp; Implantation",INDEX($F:$F,ROW())&gt;0,INDEX($G:$G,ROW())&gt;0,$CL$7&gt;=INDEX($F:$F,ROW()),$CL$7&lt;=(INDEX($F:$F,ROW())+ROUND((INDEX($G:$G,ROW())-INDEX($F:$F,ROW())+1)*INDEX($H:$H,ROW()),0)-1))</formula>
    </cfRule>
    <cfRule type="expression" dxfId="6" priority="2626">
      <formula>AND(INDEX($C:$C,ROW())="Préparation &amp; Signalisation",INDEX($F:$F,ROW())&gt;0,INDEX($G:$G,ROW())&gt;0,$CL$7&gt;=INDEX($F:$F,ROW()),$CL$7&lt;=INDEX($G:$G,ROW()))</formula>
    </cfRule>
    <cfRule type="expression" dxfId="7" priority="2627">
      <formula>AND(INDEX($C:$C,ROW())="Préparation &amp; Signalisation",INDEX($F:$F,ROW())&gt;0,INDEX($G:$G,ROW())&gt;0,$CL$7&gt;=INDEX($F:$F,ROW()),$CL$7&lt;=(INDEX($F:$F,ROW())+ROUND((INDEX($G:$G,ROW())-INDEX($F:$F,ROW())+1)*INDEX($H:$H,ROW()),0)-1))</formula>
    </cfRule>
    <cfRule type="expression" dxfId="8" priority="2628">
      <formula>AND(INDEX($C:$C,ROW())="Terrassement",INDEX($F:$F,ROW())&gt;0,INDEX($G:$G,ROW())&gt;0,$CL$7&gt;=INDEX($F:$F,ROW()),$CL$7&lt;=INDEX($G:$G,ROW()))</formula>
    </cfRule>
    <cfRule type="expression" dxfId="9" priority="2629">
      <formula>AND(INDEX($C:$C,ROW())="Terrassement",INDEX($F:$F,ROW())&gt;0,INDEX($G:$G,ROW())&gt;0,$CL$7&gt;=INDEX($F:$F,ROW()),$CL$7&lt;=(INDEX($F:$F,ROW())+ROUND((INDEX($G:$G,ROW())-INDEX($F:$F,ROW())+1)*INDEX($H:$H,ROW()),0)-1))</formula>
    </cfRule>
    <cfRule type="expression" dxfId="10" priority="2630">
      <formula>AND(INDEX($C:$C,ROW())="Réseaux (EU/EP/ER/GAZ)",INDEX($F:$F,ROW())&gt;0,INDEX($G:$G,ROW())&gt;0,$CL$7&gt;=INDEX($F:$F,ROW()),$CL$7&lt;=INDEX($G:$G,ROW()))</formula>
    </cfRule>
    <cfRule type="expression" dxfId="11" priority="2631">
      <formula>AND(INDEX($C:$C,ROW())="Réseaux (EU/EP/ER/GAZ)",INDEX($F:$F,ROW())&gt;0,INDEX($G:$G,ROW())&gt;0,$CL$7&gt;=INDEX($F:$F,ROW()),$CL$7&lt;=(INDEX($F:$F,ROW())+ROUND((INDEX($G:$G,ROW())-INDEX($F:$F,ROW())+1)*INDEX($H:$H,ROW()),0)-1))</formula>
    </cfRule>
    <cfRule type="expression" dxfId="12" priority="2632">
      <formula>AND(INDEX($C:$C,ROW())="Regard &amp; Branchement",INDEX($F:$F,ROW())&gt;0,INDEX($G:$G,ROW())&gt;0,$CL$7&gt;=INDEX($F:$F,ROW()),$CL$7&lt;=INDEX($G:$G,ROW()))</formula>
    </cfRule>
    <cfRule type="expression" dxfId="13" priority="2633">
      <formula>AND(INDEX($C:$C,ROW())="Regard &amp; Branchement",INDEX($F:$F,ROW())&gt;0,INDEX($G:$G,ROW())&gt;0,$CL$7&gt;=INDEX($F:$F,ROW()),$CL$7&lt;=(INDEX($F:$F,ROW())+ROUND((INDEX($G:$G,ROW())-INDEX($F:$F,ROW())+1)*INDEX($H:$H,ROW()),0)-1))</formula>
    </cfRule>
    <cfRule type="expression" dxfId="14" priority="2634">
      <formula>AND(INDEX($C:$C,ROW())="Structure (couche de forme)",INDEX($F:$F,ROW())&gt;0,INDEX($G:$G,ROW())&gt;0,$CL$7&gt;=INDEX($F:$F,ROW()),$CL$7&lt;=INDEX($G:$G,ROW()))</formula>
    </cfRule>
    <cfRule type="expression" dxfId="15" priority="2635">
      <formula>AND(INDEX($C:$C,ROW())="Structure (couche de forme)",INDEX($F:$F,ROW())&gt;0,INDEX($G:$G,ROW())&gt;0,$CL$7&gt;=INDEX($F:$F,ROW()),$CL$7&lt;=(INDEX($F:$F,ROW())+ROUND((INDEX($G:$G,ROW())-INDEX($F:$F,ROW())+1)*INDEX($H:$H,ROW()),0)-1))</formula>
    </cfRule>
    <cfRule type="expression" dxfId="16" priority="2636">
      <formula>AND(INDEX($C:$C,ROW())="Fondation/Grave",INDEX($F:$F,ROW())&gt;0,INDEX($G:$G,ROW())&gt;0,$CL$7&gt;=INDEX($F:$F,ROW()),$CL$7&lt;=INDEX($G:$G,ROW()))</formula>
    </cfRule>
    <cfRule type="expression" dxfId="17" priority="2637">
      <formula>AND(INDEX($C:$C,ROW())="Fondation/Grave",INDEX($F:$F,ROW())&gt;0,INDEX($G:$G,ROW())&gt;0,$CL$7&gt;=INDEX($F:$F,ROW()),$CL$7&lt;=(INDEX($F:$F,ROW())+ROUND((INDEX($G:$G,ROW())-INDEX($F:$F,ROW())+1)*INDEX($H:$H,ROW()),0)-1))</formula>
    </cfRule>
    <cfRule type="expression" dxfId="18" priority="2638">
      <formula>AND(INDEX($C:$C,ROW())="Enrobés / Béton",INDEX($F:$F,ROW())&gt;0,INDEX($G:$G,ROW())&gt;0,$CL$7&gt;=INDEX($F:$F,ROW()),$CL$7&lt;=INDEX($G:$G,ROW()))</formula>
    </cfRule>
    <cfRule type="expression" dxfId="19" priority="2639">
      <formula>AND(INDEX($C:$C,ROW())="Enrobés / Béton",INDEX($F:$F,ROW())&gt;0,INDEX($G:$G,ROW())&gt;0,$CL$7&gt;=INDEX($F:$F,ROW()),$CL$7&lt;=(INDEX($F:$F,ROW())+ROUND((INDEX($G:$G,ROW())-INDEX($F:$F,ROW())+1)*INDEX($H:$H,ROW()),0)-1))</formula>
    </cfRule>
    <cfRule type="expression" dxfId="20" priority="2640">
      <formula>AND(INDEX($C:$C,ROW())="Bordures &amp; Trottoirs",INDEX($F:$F,ROW())&gt;0,INDEX($G:$G,ROW())&gt;0,$CL$7&gt;=INDEX($F:$F,ROW()),$CL$7&lt;=INDEX($G:$G,ROW()))</formula>
    </cfRule>
    <cfRule type="expression" dxfId="21" priority="2641">
      <formula>AND(INDEX($C:$C,ROW())="Bordures &amp; Trottoirs",INDEX($F:$F,ROW())&gt;0,INDEX($G:$G,ROW())&gt;0,$CL$7&gt;=INDEX($F:$F,ROW()),$CL$7&lt;=(INDEX($F:$F,ROW())+ROUND((INDEX($G:$G,ROW())-INDEX($F:$F,ROW())+1)*INDEX($H:$H,ROW()),0)-1))</formula>
    </cfRule>
    <cfRule type="expression" dxfId="22" priority="2642">
      <formula>AND(INDEX($C:$C,ROW())="Caniveaux &amp; Avaloirs",INDEX($F:$F,ROW())&gt;0,INDEX($G:$G,ROW())&gt;0,$CL$7&gt;=INDEX($F:$F,ROW()),$CL$7&lt;=INDEX($G:$G,ROW()))</formula>
    </cfRule>
    <cfRule type="expression" dxfId="23" priority="2643">
      <formula>AND(INDEX($C:$C,ROW())="Caniveaux &amp; Avaloirs",INDEX($F:$F,ROW())&gt;0,INDEX($G:$G,ROW())&gt;0,$CL$7&gt;=INDEX($F:$F,ROW()),$CL$7&lt;=(INDEX($F:$F,ROW())+ROUND((INDEX($G:$G,ROW())-INDEX($F:$F,ROW())+1)*INDEX($H:$H,ROW()),0)-1))</formula>
    </cfRule>
    <cfRule type="expression" dxfId="24" priority="2644">
      <formula>AND(INDEX($C:$C,ROW())="Éclairage / Candélabres",INDEX($F:$F,ROW())&gt;0,INDEX($G:$G,ROW())&gt;0,$CL$7&gt;=INDEX($F:$F,ROW()),$CL$7&lt;=INDEX($G:$G,ROW()))</formula>
    </cfRule>
    <cfRule type="expression" dxfId="25" priority="2645">
      <formula>AND(INDEX($C:$C,ROW())="Éclairage / Candélabres",INDEX($F:$F,ROW())&gt;0,INDEX($G:$G,ROW())&gt;0,$CL$7&gt;=INDEX($F:$F,ROW()),$CL$7&lt;=(INDEX($F:$F,ROW())+ROUND((INDEX($G:$G,ROW())-INDEX($F:$F,ROW())+1)*INDEX($H:$H,ROW()),0)-1))</formula>
    </cfRule>
    <cfRule type="expression" dxfId="26" priority="2646">
      <formula>AND(INDEX($C:$C,ROW())="Marquage &amp; Signalétique",INDEX($F:$F,ROW())&gt;0,INDEX($G:$G,ROW())&gt;0,$CL$7&gt;=INDEX($F:$F,ROW()),$CL$7&lt;=INDEX($G:$G,ROW()))</formula>
    </cfRule>
    <cfRule type="expression" dxfId="27" priority="2647">
      <formula>AND(INDEX($C:$C,ROW())="Marquage &amp; Signalétique",INDEX($F:$F,ROW())&gt;0,INDEX($G:$G,ROW())&gt;0,$CL$7&gt;=INDEX($F:$F,ROW()),$CL$7&lt;=(INDEX($F:$F,ROW())+ROUND((INDEX($G:$G,ROW())-INDEX($F:$F,ROW())+1)*INDEX($H:$H,ROW()),0)-1))</formula>
    </cfRule>
    <cfRule type="expression" dxfId="28" priority="2648">
      <formula>AND(INDEX($C:$C,ROW())="Espaces verts / Finitions",INDEX($F:$F,ROW())&gt;0,INDEX($G:$G,ROW())&gt;0,$CL$7&gt;=INDEX($F:$F,ROW()),$CL$7&lt;=INDEX($G:$G,ROW()))</formula>
    </cfRule>
    <cfRule type="expression" dxfId="29" priority="2649">
      <formula>AND(INDEX($C:$C,ROW())="Espaces verts / Finitions",INDEX($F:$F,ROW())&gt;0,INDEX($G:$G,ROW())&gt;0,$CL$7&gt;=INDEX($F:$F,ROW()),$CL$7&lt;=(INDEX($F:$F,ROW())+ROUND((INDEX($G:$G,ROW())-INDEX($F:$F,ROW())+1)*INDEX($H:$H,ROW()),0)-1))</formula>
    </cfRule>
    <cfRule type="expression" dxfId="30" priority="2650">
      <formula>AND(INDEX($C:$C,ROW())="Réception &amp; Réserves",INDEX($F:$F,ROW())&gt;0,INDEX($G:$G,ROW())&gt;0,$CL$7&gt;=INDEX($F:$F,ROW()),$CL$7&lt;=INDEX($G:$G,ROW()))</formula>
    </cfRule>
    <cfRule type="expression" dxfId="31" priority="2651">
      <formula>AND(INDEX($C:$C,ROW())="Réception &amp; Réserves",INDEX($F:$F,ROW())&gt;0,INDEX($G:$G,ROW())&gt;0,$CL$7&gt;=INDEX($F:$F,ROW()),$CL$7&lt;=(INDEX($F:$F,ROW())+ROUND((INDEX($G:$G,ROW())-INDEX($F:$F,ROW())+1)*INDEX($H:$H,ROW()),0)-1))</formula>
    </cfRule>
    <cfRule type="expression" dxfId="0" priority="2652">
      <formula>AND(INDEX($C:$C,ROW())="Réouverture circulation",INDEX($F:$F,ROW())&gt;0,INDEX($G:$G,ROW())&gt;0,$CL$7&gt;=INDEX($F:$F,ROW()),$CL$7&lt;=INDEX($G:$G,ROW()))</formula>
    </cfRule>
    <cfRule type="expression" dxfId="32" priority="2653">
      <formula>AND(INDEX($C:$C,ROW())="Réouverture circulation",INDEX($F:$F,ROW())&gt;0,INDEX($G:$G,ROW())&gt;0,$CL$7&gt;=INDEX($F:$F,ROW()),$CL$7&lt;=(INDEX($F:$F,ROW())+ROUND((INDEX($G:$G,ROW())-INDEX($F:$F,ROW())+1)*INDEX($H:$H,ROW()),0)-1))</formula>
    </cfRule>
  </conditionalFormatting>
  <conditionalFormatting sqref="CM7:CM69">
    <cfRule type="expression" dxfId="0" priority="81">
      <formula>($CM$7=TODAY())</formula>
    </cfRule>
  </conditionalFormatting>
  <conditionalFormatting sqref="CM9:CM69">
    <cfRule type="expression" dxfId="2" priority="2654">
      <formula>AND(INDEX($C:$C,ROW())="Études &amp; DICT",INDEX($F:$F,ROW())&gt;0,INDEX($G:$G,ROW())&gt;0,$CM$7&gt;=INDEX($F:$F,ROW()),$CM$7&lt;=INDEX($G:$G,ROW()))</formula>
    </cfRule>
    <cfRule type="expression" dxfId="3" priority="2655">
      <formula>AND(INDEX($C:$C,ROW())="Études &amp; DICT",INDEX($F:$F,ROW())&gt;0,INDEX($G:$G,ROW())&gt;0,$CM$7&gt;=INDEX($F:$F,ROW()),$CM$7&lt;=(INDEX($F:$F,ROW())+ROUND((INDEX($G:$G,ROW())-INDEX($F:$F,ROW())+1)*INDEX($H:$H,ROW()),0)-1))</formula>
    </cfRule>
    <cfRule type="expression" dxfId="4" priority="2656">
      <formula>AND(INDEX($C:$C,ROW())="Piquetage &amp; Implantation",INDEX($F:$F,ROW())&gt;0,INDEX($G:$G,ROW())&gt;0,$CM$7&gt;=INDEX($F:$F,ROW()),$CM$7&lt;=INDEX($G:$G,ROW()))</formula>
    </cfRule>
    <cfRule type="expression" dxfId="5" priority="2657">
      <formula>AND(INDEX($C:$C,ROW())="Piquetage &amp; Implantation",INDEX($F:$F,ROW())&gt;0,INDEX($G:$G,ROW())&gt;0,$CM$7&gt;=INDEX($F:$F,ROW()),$CM$7&lt;=(INDEX($F:$F,ROW())+ROUND((INDEX($G:$G,ROW())-INDEX($F:$F,ROW())+1)*INDEX($H:$H,ROW()),0)-1))</formula>
    </cfRule>
    <cfRule type="expression" dxfId="6" priority="2658">
      <formula>AND(INDEX($C:$C,ROW())="Préparation &amp; Signalisation",INDEX($F:$F,ROW())&gt;0,INDEX($G:$G,ROW())&gt;0,$CM$7&gt;=INDEX($F:$F,ROW()),$CM$7&lt;=INDEX($G:$G,ROW()))</formula>
    </cfRule>
    <cfRule type="expression" dxfId="7" priority="2659">
      <formula>AND(INDEX($C:$C,ROW())="Préparation &amp; Signalisation",INDEX($F:$F,ROW())&gt;0,INDEX($G:$G,ROW())&gt;0,$CM$7&gt;=INDEX($F:$F,ROW()),$CM$7&lt;=(INDEX($F:$F,ROW())+ROUND((INDEX($G:$G,ROW())-INDEX($F:$F,ROW())+1)*INDEX($H:$H,ROW()),0)-1))</formula>
    </cfRule>
    <cfRule type="expression" dxfId="8" priority="2660">
      <formula>AND(INDEX($C:$C,ROW())="Terrassement",INDEX($F:$F,ROW())&gt;0,INDEX($G:$G,ROW())&gt;0,$CM$7&gt;=INDEX($F:$F,ROW()),$CM$7&lt;=INDEX($G:$G,ROW()))</formula>
    </cfRule>
    <cfRule type="expression" dxfId="9" priority="2661">
      <formula>AND(INDEX($C:$C,ROW())="Terrassement",INDEX($F:$F,ROW())&gt;0,INDEX($G:$G,ROW())&gt;0,$CM$7&gt;=INDEX($F:$F,ROW()),$CM$7&lt;=(INDEX($F:$F,ROW())+ROUND((INDEX($G:$G,ROW())-INDEX($F:$F,ROW())+1)*INDEX($H:$H,ROW()),0)-1))</formula>
    </cfRule>
    <cfRule type="expression" dxfId="10" priority="2662">
      <formula>AND(INDEX($C:$C,ROW())="Réseaux (EU/EP/ER/GAZ)",INDEX($F:$F,ROW())&gt;0,INDEX($G:$G,ROW())&gt;0,$CM$7&gt;=INDEX($F:$F,ROW()),$CM$7&lt;=INDEX($G:$G,ROW()))</formula>
    </cfRule>
    <cfRule type="expression" dxfId="11" priority="2663">
      <formula>AND(INDEX($C:$C,ROW())="Réseaux (EU/EP/ER/GAZ)",INDEX($F:$F,ROW())&gt;0,INDEX($G:$G,ROW())&gt;0,$CM$7&gt;=INDEX($F:$F,ROW()),$CM$7&lt;=(INDEX($F:$F,ROW())+ROUND((INDEX($G:$G,ROW())-INDEX($F:$F,ROW())+1)*INDEX($H:$H,ROW()),0)-1))</formula>
    </cfRule>
    <cfRule type="expression" dxfId="12" priority="2664">
      <formula>AND(INDEX($C:$C,ROW())="Regard &amp; Branchement",INDEX($F:$F,ROW())&gt;0,INDEX($G:$G,ROW())&gt;0,$CM$7&gt;=INDEX($F:$F,ROW()),$CM$7&lt;=INDEX($G:$G,ROW()))</formula>
    </cfRule>
    <cfRule type="expression" dxfId="13" priority="2665">
      <formula>AND(INDEX($C:$C,ROW())="Regard &amp; Branchement",INDEX($F:$F,ROW())&gt;0,INDEX($G:$G,ROW())&gt;0,$CM$7&gt;=INDEX($F:$F,ROW()),$CM$7&lt;=(INDEX($F:$F,ROW())+ROUND((INDEX($G:$G,ROW())-INDEX($F:$F,ROW())+1)*INDEX($H:$H,ROW()),0)-1))</formula>
    </cfRule>
    <cfRule type="expression" dxfId="14" priority="2666">
      <formula>AND(INDEX($C:$C,ROW())="Structure (couche de forme)",INDEX($F:$F,ROW())&gt;0,INDEX($G:$G,ROW())&gt;0,$CM$7&gt;=INDEX($F:$F,ROW()),$CM$7&lt;=INDEX($G:$G,ROW()))</formula>
    </cfRule>
    <cfRule type="expression" dxfId="15" priority="2667">
      <formula>AND(INDEX($C:$C,ROW())="Structure (couche de forme)",INDEX($F:$F,ROW())&gt;0,INDEX($G:$G,ROW())&gt;0,$CM$7&gt;=INDEX($F:$F,ROW()),$CM$7&lt;=(INDEX($F:$F,ROW())+ROUND((INDEX($G:$G,ROW())-INDEX($F:$F,ROW())+1)*INDEX($H:$H,ROW()),0)-1))</formula>
    </cfRule>
    <cfRule type="expression" dxfId="16" priority="2668">
      <formula>AND(INDEX($C:$C,ROW())="Fondation/Grave",INDEX($F:$F,ROW())&gt;0,INDEX($G:$G,ROW())&gt;0,$CM$7&gt;=INDEX($F:$F,ROW()),$CM$7&lt;=INDEX($G:$G,ROW()))</formula>
    </cfRule>
    <cfRule type="expression" dxfId="17" priority="2669">
      <formula>AND(INDEX($C:$C,ROW())="Fondation/Grave",INDEX($F:$F,ROW())&gt;0,INDEX($G:$G,ROW())&gt;0,$CM$7&gt;=INDEX($F:$F,ROW()),$CM$7&lt;=(INDEX($F:$F,ROW())+ROUND((INDEX($G:$G,ROW())-INDEX($F:$F,ROW())+1)*INDEX($H:$H,ROW()),0)-1))</formula>
    </cfRule>
    <cfRule type="expression" dxfId="18" priority="2670">
      <formula>AND(INDEX($C:$C,ROW())="Enrobés / Béton",INDEX($F:$F,ROW())&gt;0,INDEX($G:$G,ROW())&gt;0,$CM$7&gt;=INDEX($F:$F,ROW()),$CM$7&lt;=INDEX($G:$G,ROW()))</formula>
    </cfRule>
    <cfRule type="expression" dxfId="19" priority="2671">
      <formula>AND(INDEX($C:$C,ROW())="Enrobés / Béton",INDEX($F:$F,ROW())&gt;0,INDEX($G:$G,ROW())&gt;0,$CM$7&gt;=INDEX($F:$F,ROW()),$CM$7&lt;=(INDEX($F:$F,ROW())+ROUND((INDEX($G:$G,ROW())-INDEX($F:$F,ROW())+1)*INDEX($H:$H,ROW()),0)-1))</formula>
    </cfRule>
    <cfRule type="expression" dxfId="20" priority="2672">
      <formula>AND(INDEX($C:$C,ROW())="Bordures &amp; Trottoirs",INDEX($F:$F,ROW())&gt;0,INDEX($G:$G,ROW())&gt;0,$CM$7&gt;=INDEX($F:$F,ROW()),$CM$7&lt;=INDEX($G:$G,ROW()))</formula>
    </cfRule>
    <cfRule type="expression" dxfId="21" priority="2673">
      <formula>AND(INDEX($C:$C,ROW())="Bordures &amp; Trottoirs",INDEX($F:$F,ROW())&gt;0,INDEX($G:$G,ROW())&gt;0,$CM$7&gt;=INDEX($F:$F,ROW()),$CM$7&lt;=(INDEX($F:$F,ROW())+ROUND((INDEX($G:$G,ROW())-INDEX($F:$F,ROW())+1)*INDEX($H:$H,ROW()),0)-1))</formula>
    </cfRule>
    <cfRule type="expression" dxfId="22" priority="2674">
      <formula>AND(INDEX($C:$C,ROW())="Caniveaux &amp; Avaloirs",INDEX($F:$F,ROW())&gt;0,INDEX($G:$G,ROW())&gt;0,$CM$7&gt;=INDEX($F:$F,ROW()),$CM$7&lt;=INDEX($G:$G,ROW()))</formula>
    </cfRule>
    <cfRule type="expression" dxfId="23" priority="2675">
      <formula>AND(INDEX($C:$C,ROW())="Caniveaux &amp; Avaloirs",INDEX($F:$F,ROW())&gt;0,INDEX($G:$G,ROW())&gt;0,$CM$7&gt;=INDEX($F:$F,ROW()),$CM$7&lt;=(INDEX($F:$F,ROW())+ROUND((INDEX($G:$G,ROW())-INDEX($F:$F,ROW())+1)*INDEX($H:$H,ROW()),0)-1))</formula>
    </cfRule>
    <cfRule type="expression" dxfId="24" priority="2676">
      <formula>AND(INDEX($C:$C,ROW())="Éclairage / Candélabres",INDEX($F:$F,ROW())&gt;0,INDEX($G:$G,ROW())&gt;0,$CM$7&gt;=INDEX($F:$F,ROW()),$CM$7&lt;=INDEX($G:$G,ROW()))</formula>
    </cfRule>
    <cfRule type="expression" dxfId="25" priority="2677">
      <formula>AND(INDEX($C:$C,ROW())="Éclairage / Candélabres",INDEX($F:$F,ROW())&gt;0,INDEX($G:$G,ROW())&gt;0,$CM$7&gt;=INDEX($F:$F,ROW()),$CM$7&lt;=(INDEX($F:$F,ROW())+ROUND((INDEX($G:$G,ROW())-INDEX($F:$F,ROW())+1)*INDEX($H:$H,ROW()),0)-1))</formula>
    </cfRule>
    <cfRule type="expression" dxfId="26" priority="2678">
      <formula>AND(INDEX($C:$C,ROW())="Marquage &amp; Signalétique",INDEX($F:$F,ROW())&gt;0,INDEX($G:$G,ROW())&gt;0,$CM$7&gt;=INDEX($F:$F,ROW()),$CM$7&lt;=INDEX($G:$G,ROW()))</formula>
    </cfRule>
    <cfRule type="expression" dxfId="27" priority="2679">
      <formula>AND(INDEX($C:$C,ROW())="Marquage &amp; Signalétique",INDEX($F:$F,ROW())&gt;0,INDEX($G:$G,ROW())&gt;0,$CM$7&gt;=INDEX($F:$F,ROW()),$CM$7&lt;=(INDEX($F:$F,ROW())+ROUND((INDEX($G:$G,ROW())-INDEX($F:$F,ROW())+1)*INDEX($H:$H,ROW()),0)-1))</formula>
    </cfRule>
    <cfRule type="expression" dxfId="28" priority="2680">
      <formula>AND(INDEX($C:$C,ROW())="Espaces verts / Finitions",INDEX($F:$F,ROW())&gt;0,INDEX($G:$G,ROW())&gt;0,$CM$7&gt;=INDEX($F:$F,ROW()),$CM$7&lt;=INDEX($G:$G,ROW()))</formula>
    </cfRule>
    <cfRule type="expression" dxfId="29" priority="2681">
      <formula>AND(INDEX($C:$C,ROW())="Espaces verts / Finitions",INDEX($F:$F,ROW())&gt;0,INDEX($G:$G,ROW())&gt;0,$CM$7&gt;=INDEX($F:$F,ROW()),$CM$7&lt;=(INDEX($F:$F,ROW())+ROUND((INDEX($G:$G,ROW())-INDEX($F:$F,ROW())+1)*INDEX($H:$H,ROW()),0)-1))</formula>
    </cfRule>
    <cfRule type="expression" dxfId="30" priority="2682">
      <formula>AND(INDEX($C:$C,ROW())="Réception &amp; Réserves",INDEX($F:$F,ROW())&gt;0,INDEX($G:$G,ROW())&gt;0,$CM$7&gt;=INDEX($F:$F,ROW()),$CM$7&lt;=INDEX($G:$G,ROW()))</formula>
    </cfRule>
    <cfRule type="expression" dxfId="31" priority="2683">
      <formula>AND(INDEX($C:$C,ROW())="Réception &amp; Réserves",INDEX($F:$F,ROW())&gt;0,INDEX($G:$G,ROW())&gt;0,$CM$7&gt;=INDEX($F:$F,ROW()),$CM$7&lt;=(INDEX($F:$F,ROW())+ROUND((INDEX($G:$G,ROW())-INDEX($F:$F,ROW())+1)*INDEX($H:$H,ROW()),0)-1))</formula>
    </cfRule>
    <cfRule type="expression" dxfId="0" priority="2684">
      <formula>AND(INDEX($C:$C,ROW())="Réouverture circulation",INDEX($F:$F,ROW())&gt;0,INDEX($G:$G,ROW())&gt;0,$CM$7&gt;=INDEX($F:$F,ROW()),$CM$7&lt;=INDEX($G:$G,ROW()))</formula>
    </cfRule>
    <cfRule type="expression" dxfId="32" priority="2685">
      <formula>AND(INDEX($C:$C,ROW())="Réouverture circulation",INDEX($F:$F,ROW())&gt;0,INDEX($G:$G,ROW())&gt;0,$CM$7&gt;=INDEX($F:$F,ROW()),$CM$7&lt;=(INDEX($F:$F,ROW())+ROUND((INDEX($G:$G,ROW())-INDEX($F:$F,ROW())+1)*INDEX($H:$H,ROW()),0)-1))</formula>
    </cfRule>
  </conditionalFormatting>
  <conditionalFormatting sqref="CN7:CN69">
    <cfRule type="expression" dxfId="0" priority="82">
      <formula>($CN$7=TODAY())</formula>
    </cfRule>
  </conditionalFormatting>
  <conditionalFormatting sqref="CN9:CN69">
    <cfRule type="expression" dxfId="2" priority="2686">
      <formula>AND(INDEX($C:$C,ROW())="Études &amp; DICT",INDEX($F:$F,ROW())&gt;0,INDEX($G:$G,ROW())&gt;0,$CN$7&gt;=INDEX($F:$F,ROW()),$CN$7&lt;=INDEX($G:$G,ROW()))</formula>
    </cfRule>
    <cfRule type="expression" dxfId="3" priority="2687">
      <formula>AND(INDEX($C:$C,ROW())="Études &amp; DICT",INDEX($F:$F,ROW())&gt;0,INDEX($G:$G,ROW())&gt;0,$CN$7&gt;=INDEX($F:$F,ROW()),$CN$7&lt;=(INDEX($F:$F,ROW())+ROUND((INDEX($G:$G,ROW())-INDEX($F:$F,ROW())+1)*INDEX($H:$H,ROW()),0)-1))</formula>
    </cfRule>
    <cfRule type="expression" dxfId="4" priority="2688">
      <formula>AND(INDEX($C:$C,ROW())="Piquetage &amp; Implantation",INDEX($F:$F,ROW())&gt;0,INDEX($G:$G,ROW())&gt;0,$CN$7&gt;=INDEX($F:$F,ROW()),$CN$7&lt;=INDEX($G:$G,ROW()))</formula>
    </cfRule>
    <cfRule type="expression" dxfId="5" priority="2689">
      <formula>AND(INDEX($C:$C,ROW())="Piquetage &amp; Implantation",INDEX($F:$F,ROW())&gt;0,INDEX($G:$G,ROW())&gt;0,$CN$7&gt;=INDEX($F:$F,ROW()),$CN$7&lt;=(INDEX($F:$F,ROW())+ROUND((INDEX($G:$G,ROW())-INDEX($F:$F,ROW())+1)*INDEX($H:$H,ROW()),0)-1))</formula>
    </cfRule>
    <cfRule type="expression" dxfId="6" priority="2690">
      <formula>AND(INDEX($C:$C,ROW())="Préparation &amp; Signalisation",INDEX($F:$F,ROW())&gt;0,INDEX($G:$G,ROW())&gt;0,$CN$7&gt;=INDEX($F:$F,ROW()),$CN$7&lt;=INDEX($G:$G,ROW()))</formula>
    </cfRule>
    <cfRule type="expression" dxfId="7" priority="2691">
      <formula>AND(INDEX($C:$C,ROW())="Préparation &amp; Signalisation",INDEX($F:$F,ROW())&gt;0,INDEX($G:$G,ROW())&gt;0,$CN$7&gt;=INDEX($F:$F,ROW()),$CN$7&lt;=(INDEX($F:$F,ROW())+ROUND((INDEX($G:$G,ROW())-INDEX($F:$F,ROW())+1)*INDEX($H:$H,ROW()),0)-1))</formula>
    </cfRule>
    <cfRule type="expression" dxfId="8" priority="2692">
      <formula>AND(INDEX($C:$C,ROW())="Terrassement",INDEX($F:$F,ROW())&gt;0,INDEX($G:$G,ROW())&gt;0,$CN$7&gt;=INDEX($F:$F,ROW()),$CN$7&lt;=INDEX($G:$G,ROW()))</formula>
    </cfRule>
    <cfRule type="expression" dxfId="9" priority="2693">
      <formula>AND(INDEX($C:$C,ROW())="Terrassement",INDEX($F:$F,ROW())&gt;0,INDEX($G:$G,ROW())&gt;0,$CN$7&gt;=INDEX($F:$F,ROW()),$CN$7&lt;=(INDEX($F:$F,ROW())+ROUND((INDEX($G:$G,ROW())-INDEX($F:$F,ROW())+1)*INDEX($H:$H,ROW()),0)-1))</formula>
    </cfRule>
    <cfRule type="expression" dxfId="10" priority="2694">
      <formula>AND(INDEX($C:$C,ROW())="Réseaux (EU/EP/ER/GAZ)",INDEX($F:$F,ROW())&gt;0,INDEX($G:$G,ROW())&gt;0,$CN$7&gt;=INDEX($F:$F,ROW()),$CN$7&lt;=INDEX($G:$G,ROW()))</formula>
    </cfRule>
    <cfRule type="expression" dxfId="11" priority="2695">
      <formula>AND(INDEX($C:$C,ROW())="Réseaux (EU/EP/ER/GAZ)",INDEX($F:$F,ROW())&gt;0,INDEX($G:$G,ROW())&gt;0,$CN$7&gt;=INDEX($F:$F,ROW()),$CN$7&lt;=(INDEX($F:$F,ROW())+ROUND((INDEX($G:$G,ROW())-INDEX($F:$F,ROW())+1)*INDEX($H:$H,ROW()),0)-1))</formula>
    </cfRule>
    <cfRule type="expression" dxfId="12" priority="2696">
      <formula>AND(INDEX($C:$C,ROW())="Regard &amp; Branchement",INDEX($F:$F,ROW())&gt;0,INDEX($G:$G,ROW())&gt;0,$CN$7&gt;=INDEX($F:$F,ROW()),$CN$7&lt;=INDEX($G:$G,ROW()))</formula>
    </cfRule>
    <cfRule type="expression" dxfId="13" priority="2697">
      <formula>AND(INDEX($C:$C,ROW())="Regard &amp; Branchement",INDEX($F:$F,ROW())&gt;0,INDEX($G:$G,ROW())&gt;0,$CN$7&gt;=INDEX($F:$F,ROW()),$CN$7&lt;=(INDEX($F:$F,ROW())+ROUND((INDEX($G:$G,ROW())-INDEX($F:$F,ROW())+1)*INDEX($H:$H,ROW()),0)-1))</formula>
    </cfRule>
    <cfRule type="expression" dxfId="14" priority="2698">
      <formula>AND(INDEX($C:$C,ROW())="Structure (couche de forme)",INDEX($F:$F,ROW())&gt;0,INDEX($G:$G,ROW())&gt;0,$CN$7&gt;=INDEX($F:$F,ROW()),$CN$7&lt;=INDEX($G:$G,ROW()))</formula>
    </cfRule>
    <cfRule type="expression" dxfId="15" priority="2699">
      <formula>AND(INDEX($C:$C,ROW())="Structure (couche de forme)",INDEX($F:$F,ROW())&gt;0,INDEX($G:$G,ROW())&gt;0,$CN$7&gt;=INDEX($F:$F,ROW()),$CN$7&lt;=(INDEX($F:$F,ROW())+ROUND((INDEX($G:$G,ROW())-INDEX($F:$F,ROW())+1)*INDEX($H:$H,ROW()),0)-1))</formula>
    </cfRule>
    <cfRule type="expression" dxfId="16" priority="2700">
      <formula>AND(INDEX($C:$C,ROW())="Fondation/Grave",INDEX($F:$F,ROW())&gt;0,INDEX($G:$G,ROW())&gt;0,$CN$7&gt;=INDEX($F:$F,ROW()),$CN$7&lt;=INDEX($G:$G,ROW()))</formula>
    </cfRule>
    <cfRule type="expression" dxfId="17" priority="2701">
      <formula>AND(INDEX($C:$C,ROW())="Fondation/Grave",INDEX($F:$F,ROW())&gt;0,INDEX($G:$G,ROW())&gt;0,$CN$7&gt;=INDEX($F:$F,ROW()),$CN$7&lt;=(INDEX($F:$F,ROW())+ROUND((INDEX($G:$G,ROW())-INDEX($F:$F,ROW())+1)*INDEX($H:$H,ROW()),0)-1))</formula>
    </cfRule>
    <cfRule type="expression" dxfId="18" priority="2702">
      <formula>AND(INDEX($C:$C,ROW())="Enrobés / Béton",INDEX($F:$F,ROW())&gt;0,INDEX($G:$G,ROW())&gt;0,$CN$7&gt;=INDEX($F:$F,ROW()),$CN$7&lt;=INDEX($G:$G,ROW()))</formula>
    </cfRule>
    <cfRule type="expression" dxfId="19" priority="2703">
      <formula>AND(INDEX($C:$C,ROW())="Enrobés / Béton",INDEX($F:$F,ROW())&gt;0,INDEX($G:$G,ROW())&gt;0,$CN$7&gt;=INDEX($F:$F,ROW()),$CN$7&lt;=(INDEX($F:$F,ROW())+ROUND((INDEX($G:$G,ROW())-INDEX($F:$F,ROW())+1)*INDEX($H:$H,ROW()),0)-1))</formula>
    </cfRule>
    <cfRule type="expression" dxfId="20" priority="2704">
      <formula>AND(INDEX($C:$C,ROW())="Bordures &amp; Trottoirs",INDEX($F:$F,ROW())&gt;0,INDEX($G:$G,ROW())&gt;0,$CN$7&gt;=INDEX($F:$F,ROW()),$CN$7&lt;=INDEX($G:$G,ROW()))</formula>
    </cfRule>
    <cfRule type="expression" dxfId="21" priority="2705">
      <formula>AND(INDEX($C:$C,ROW())="Bordures &amp; Trottoirs",INDEX($F:$F,ROW())&gt;0,INDEX($G:$G,ROW())&gt;0,$CN$7&gt;=INDEX($F:$F,ROW()),$CN$7&lt;=(INDEX($F:$F,ROW())+ROUND((INDEX($G:$G,ROW())-INDEX($F:$F,ROW())+1)*INDEX($H:$H,ROW()),0)-1))</formula>
    </cfRule>
    <cfRule type="expression" dxfId="22" priority="2706">
      <formula>AND(INDEX($C:$C,ROW())="Caniveaux &amp; Avaloirs",INDEX($F:$F,ROW())&gt;0,INDEX($G:$G,ROW())&gt;0,$CN$7&gt;=INDEX($F:$F,ROW()),$CN$7&lt;=INDEX($G:$G,ROW()))</formula>
    </cfRule>
    <cfRule type="expression" dxfId="23" priority="2707">
      <formula>AND(INDEX($C:$C,ROW())="Caniveaux &amp; Avaloirs",INDEX($F:$F,ROW())&gt;0,INDEX($G:$G,ROW())&gt;0,$CN$7&gt;=INDEX($F:$F,ROW()),$CN$7&lt;=(INDEX($F:$F,ROW())+ROUND((INDEX($G:$G,ROW())-INDEX($F:$F,ROW())+1)*INDEX($H:$H,ROW()),0)-1))</formula>
    </cfRule>
    <cfRule type="expression" dxfId="24" priority="2708">
      <formula>AND(INDEX($C:$C,ROW())="Éclairage / Candélabres",INDEX($F:$F,ROW())&gt;0,INDEX($G:$G,ROW())&gt;0,$CN$7&gt;=INDEX($F:$F,ROW()),$CN$7&lt;=INDEX($G:$G,ROW()))</formula>
    </cfRule>
    <cfRule type="expression" dxfId="25" priority="2709">
      <formula>AND(INDEX($C:$C,ROW())="Éclairage / Candélabres",INDEX($F:$F,ROW())&gt;0,INDEX($G:$G,ROW())&gt;0,$CN$7&gt;=INDEX($F:$F,ROW()),$CN$7&lt;=(INDEX($F:$F,ROW())+ROUND((INDEX($G:$G,ROW())-INDEX($F:$F,ROW())+1)*INDEX($H:$H,ROW()),0)-1))</formula>
    </cfRule>
    <cfRule type="expression" dxfId="26" priority="2710">
      <formula>AND(INDEX($C:$C,ROW())="Marquage &amp; Signalétique",INDEX($F:$F,ROW())&gt;0,INDEX($G:$G,ROW())&gt;0,$CN$7&gt;=INDEX($F:$F,ROW()),$CN$7&lt;=INDEX($G:$G,ROW()))</formula>
    </cfRule>
    <cfRule type="expression" dxfId="27" priority="2711">
      <formula>AND(INDEX($C:$C,ROW())="Marquage &amp; Signalétique",INDEX($F:$F,ROW())&gt;0,INDEX($G:$G,ROW())&gt;0,$CN$7&gt;=INDEX($F:$F,ROW()),$CN$7&lt;=(INDEX($F:$F,ROW())+ROUND((INDEX($G:$G,ROW())-INDEX($F:$F,ROW())+1)*INDEX($H:$H,ROW()),0)-1))</formula>
    </cfRule>
    <cfRule type="expression" dxfId="28" priority="2712">
      <formula>AND(INDEX($C:$C,ROW())="Espaces verts / Finitions",INDEX($F:$F,ROW())&gt;0,INDEX($G:$G,ROW())&gt;0,$CN$7&gt;=INDEX($F:$F,ROW()),$CN$7&lt;=INDEX($G:$G,ROW()))</formula>
    </cfRule>
    <cfRule type="expression" dxfId="29" priority="2713">
      <formula>AND(INDEX($C:$C,ROW())="Espaces verts / Finitions",INDEX($F:$F,ROW())&gt;0,INDEX($G:$G,ROW())&gt;0,$CN$7&gt;=INDEX($F:$F,ROW()),$CN$7&lt;=(INDEX($F:$F,ROW())+ROUND((INDEX($G:$G,ROW())-INDEX($F:$F,ROW())+1)*INDEX($H:$H,ROW()),0)-1))</formula>
    </cfRule>
    <cfRule type="expression" dxfId="30" priority="2714">
      <formula>AND(INDEX($C:$C,ROW())="Réception &amp; Réserves",INDEX($F:$F,ROW())&gt;0,INDEX($G:$G,ROW())&gt;0,$CN$7&gt;=INDEX($F:$F,ROW()),$CN$7&lt;=INDEX($G:$G,ROW()))</formula>
    </cfRule>
    <cfRule type="expression" dxfId="31" priority="2715">
      <formula>AND(INDEX($C:$C,ROW())="Réception &amp; Réserves",INDEX($F:$F,ROW())&gt;0,INDEX($G:$G,ROW())&gt;0,$CN$7&gt;=INDEX($F:$F,ROW()),$CN$7&lt;=(INDEX($F:$F,ROW())+ROUND((INDEX($G:$G,ROW())-INDEX($F:$F,ROW())+1)*INDEX($H:$H,ROW()),0)-1))</formula>
    </cfRule>
    <cfRule type="expression" dxfId="0" priority="2716">
      <formula>AND(INDEX($C:$C,ROW())="Réouverture circulation",INDEX($F:$F,ROW())&gt;0,INDEX($G:$G,ROW())&gt;0,$CN$7&gt;=INDEX($F:$F,ROW()),$CN$7&lt;=INDEX($G:$G,ROW()))</formula>
    </cfRule>
    <cfRule type="expression" dxfId="32" priority="2717">
      <formula>AND(INDEX($C:$C,ROW())="Réouverture circulation",INDEX($F:$F,ROW())&gt;0,INDEX($G:$G,ROW())&gt;0,$CN$7&gt;=INDEX($F:$F,ROW()),$CN$7&lt;=(INDEX($F:$F,ROW())+ROUND((INDEX($G:$G,ROW())-INDEX($F:$F,ROW())+1)*INDEX($H:$H,ROW()),0)-1))</formula>
    </cfRule>
  </conditionalFormatting>
  <conditionalFormatting sqref="CO7:CO69">
    <cfRule type="expression" dxfId="0" priority="83">
      <formula>($CO$7=TODAY())</formula>
    </cfRule>
  </conditionalFormatting>
  <conditionalFormatting sqref="CO9:CO69">
    <cfRule type="expression" dxfId="2" priority="2718">
      <formula>AND(INDEX($C:$C,ROW())="Études &amp; DICT",INDEX($F:$F,ROW())&gt;0,INDEX($G:$G,ROW())&gt;0,$CO$7&gt;=INDEX($F:$F,ROW()),$CO$7&lt;=INDEX($G:$G,ROW()))</formula>
    </cfRule>
    <cfRule type="expression" dxfId="3" priority="2719">
      <formula>AND(INDEX($C:$C,ROW())="Études &amp; DICT",INDEX($F:$F,ROW())&gt;0,INDEX($G:$G,ROW())&gt;0,$CO$7&gt;=INDEX($F:$F,ROW()),$CO$7&lt;=(INDEX($F:$F,ROW())+ROUND((INDEX($G:$G,ROW())-INDEX($F:$F,ROW())+1)*INDEX($H:$H,ROW()),0)-1))</formula>
    </cfRule>
    <cfRule type="expression" dxfId="4" priority="2720">
      <formula>AND(INDEX($C:$C,ROW())="Piquetage &amp; Implantation",INDEX($F:$F,ROW())&gt;0,INDEX($G:$G,ROW())&gt;0,$CO$7&gt;=INDEX($F:$F,ROW()),$CO$7&lt;=INDEX($G:$G,ROW()))</formula>
    </cfRule>
    <cfRule type="expression" dxfId="5" priority="2721">
      <formula>AND(INDEX($C:$C,ROW())="Piquetage &amp; Implantation",INDEX($F:$F,ROW())&gt;0,INDEX($G:$G,ROW())&gt;0,$CO$7&gt;=INDEX($F:$F,ROW()),$CO$7&lt;=(INDEX($F:$F,ROW())+ROUND((INDEX($G:$G,ROW())-INDEX($F:$F,ROW())+1)*INDEX($H:$H,ROW()),0)-1))</formula>
    </cfRule>
    <cfRule type="expression" dxfId="6" priority="2722">
      <formula>AND(INDEX($C:$C,ROW())="Préparation &amp; Signalisation",INDEX($F:$F,ROW())&gt;0,INDEX($G:$G,ROW())&gt;0,$CO$7&gt;=INDEX($F:$F,ROW()),$CO$7&lt;=INDEX($G:$G,ROW()))</formula>
    </cfRule>
    <cfRule type="expression" dxfId="7" priority="2723">
      <formula>AND(INDEX($C:$C,ROW())="Préparation &amp; Signalisation",INDEX($F:$F,ROW())&gt;0,INDEX($G:$G,ROW())&gt;0,$CO$7&gt;=INDEX($F:$F,ROW()),$CO$7&lt;=(INDEX($F:$F,ROW())+ROUND((INDEX($G:$G,ROW())-INDEX($F:$F,ROW())+1)*INDEX($H:$H,ROW()),0)-1))</formula>
    </cfRule>
    <cfRule type="expression" dxfId="8" priority="2724">
      <formula>AND(INDEX($C:$C,ROW())="Terrassement",INDEX($F:$F,ROW())&gt;0,INDEX($G:$G,ROW())&gt;0,$CO$7&gt;=INDEX($F:$F,ROW()),$CO$7&lt;=INDEX($G:$G,ROW()))</formula>
    </cfRule>
    <cfRule type="expression" dxfId="9" priority="2725">
      <formula>AND(INDEX($C:$C,ROW())="Terrassement",INDEX($F:$F,ROW())&gt;0,INDEX($G:$G,ROW())&gt;0,$CO$7&gt;=INDEX($F:$F,ROW()),$CO$7&lt;=(INDEX($F:$F,ROW())+ROUND((INDEX($G:$G,ROW())-INDEX($F:$F,ROW())+1)*INDEX($H:$H,ROW()),0)-1))</formula>
    </cfRule>
    <cfRule type="expression" dxfId="10" priority="2726">
      <formula>AND(INDEX($C:$C,ROW())="Réseaux (EU/EP/ER/GAZ)",INDEX($F:$F,ROW())&gt;0,INDEX($G:$G,ROW())&gt;0,$CO$7&gt;=INDEX($F:$F,ROW()),$CO$7&lt;=INDEX($G:$G,ROW()))</formula>
    </cfRule>
    <cfRule type="expression" dxfId="11" priority="2727">
      <formula>AND(INDEX($C:$C,ROW())="Réseaux (EU/EP/ER/GAZ)",INDEX($F:$F,ROW())&gt;0,INDEX($G:$G,ROW())&gt;0,$CO$7&gt;=INDEX($F:$F,ROW()),$CO$7&lt;=(INDEX($F:$F,ROW())+ROUND((INDEX($G:$G,ROW())-INDEX($F:$F,ROW())+1)*INDEX($H:$H,ROW()),0)-1))</formula>
    </cfRule>
    <cfRule type="expression" dxfId="12" priority="2728">
      <formula>AND(INDEX($C:$C,ROW())="Regard &amp; Branchement",INDEX($F:$F,ROW())&gt;0,INDEX($G:$G,ROW())&gt;0,$CO$7&gt;=INDEX($F:$F,ROW()),$CO$7&lt;=INDEX($G:$G,ROW()))</formula>
    </cfRule>
    <cfRule type="expression" dxfId="13" priority="2729">
      <formula>AND(INDEX($C:$C,ROW())="Regard &amp; Branchement",INDEX($F:$F,ROW())&gt;0,INDEX($G:$G,ROW())&gt;0,$CO$7&gt;=INDEX($F:$F,ROW()),$CO$7&lt;=(INDEX($F:$F,ROW())+ROUND((INDEX($G:$G,ROW())-INDEX($F:$F,ROW())+1)*INDEX($H:$H,ROW()),0)-1))</formula>
    </cfRule>
    <cfRule type="expression" dxfId="14" priority="2730">
      <formula>AND(INDEX($C:$C,ROW())="Structure (couche de forme)",INDEX($F:$F,ROW())&gt;0,INDEX($G:$G,ROW())&gt;0,$CO$7&gt;=INDEX($F:$F,ROW()),$CO$7&lt;=INDEX($G:$G,ROW()))</formula>
    </cfRule>
    <cfRule type="expression" dxfId="15" priority="2731">
      <formula>AND(INDEX($C:$C,ROW())="Structure (couche de forme)",INDEX($F:$F,ROW())&gt;0,INDEX($G:$G,ROW())&gt;0,$CO$7&gt;=INDEX($F:$F,ROW()),$CO$7&lt;=(INDEX($F:$F,ROW())+ROUND((INDEX($G:$G,ROW())-INDEX($F:$F,ROW())+1)*INDEX($H:$H,ROW()),0)-1))</formula>
    </cfRule>
    <cfRule type="expression" dxfId="16" priority="2732">
      <formula>AND(INDEX($C:$C,ROW())="Fondation/Grave",INDEX($F:$F,ROW())&gt;0,INDEX($G:$G,ROW())&gt;0,$CO$7&gt;=INDEX($F:$F,ROW()),$CO$7&lt;=INDEX($G:$G,ROW()))</formula>
    </cfRule>
    <cfRule type="expression" dxfId="17" priority="2733">
      <formula>AND(INDEX($C:$C,ROW())="Fondation/Grave",INDEX($F:$F,ROW())&gt;0,INDEX($G:$G,ROW())&gt;0,$CO$7&gt;=INDEX($F:$F,ROW()),$CO$7&lt;=(INDEX($F:$F,ROW())+ROUND((INDEX($G:$G,ROW())-INDEX($F:$F,ROW())+1)*INDEX($H:$H,ROW()),0)-1))</formula>
    </cfRule>
    <cfRule type="expression" dxfId="18" priority="2734">
      <formula>AND(INDEX($C:$C,ROW())="Enrobés / Béton",INDEX($F:$F,ROW())&gt;0,INDEX($G:$G,ROW())&gt;0,$CO$7&gt;=INDEX($F:$F,ROW()),$CO$7&lt;=INDEX($G:$G,ROW()))</formula>
    </cfRule>
    <cfRule type="expression" dxfId="19" priority="2735">
      <formula>AND(INDEX($C:$C,ROW())="Enrobés / Béton",INDEX($F:$F,ROW())&gt;0,INDEX($G:$G,ROW())&gt;0,$CO$7&gt;=INDEX($F:$F,ROW()),$CO$7&lt;=(INDEX($F:$F,ROW())+ROUND((INDEX($G:$G,ROW())-INDEX($F:$F,ROW())+1)*INDEX($H:$H,ROW()),0)-1))</formula>
    </cfRule>
    <cfRule type="expression" dxfId="20" priority="2736">
      <formula>AND(INDEX($C:$C,ROW())="Bordures &amp; Trottoirs",INDEX($F:$F,ROW())&gt;0,INDEX($G:$G,ROW())&gt;0,$CO$7&gt;=INDEX($F:$F,ROW()),$CO$7&lt;=INDEX($G:$G,ROW()))</formula>
    </cfRule>
    <cfRule type="expression" dxfId="21" priority="2737">
      <formula>AND(INDEX($C:$C,ROW())="Bordures &amp; Trottoirs",INDEX($F:$F,ROW())&gt;0,INDEX($G:$G,ROW())&gt;0,$CO$7&gt;=INDEX($F:$F,ROW()),$CO$7&lt;=(INDEX($F:$F,ROW())+ROUND((INDEX($G:$G,ROW())-INDEX($F:$F,ROW())+1)*INDEX($H:$H,ROW()),0)-1))</formula>
    </cfRule>
    <cfRule type="expression" dxfId="22" priority="2738">
      <formula>AND(INDEX($C:$C,ROW())="Caniveaux &amp; Avaloirs",INDEX($F:$F,ROW())&gt;0,INDEX($G:$G,ROW())&gt;0,$CO$7&gt;=INDEX($F:$F,ROW()),$CO$7&lt;=INDEX($G:$G,ROW()))</formula>
    </cfRule>
    <cfRule type="expression" dxfId="23" priority="2739">
      <formula>AND(INDEX($C:$C,ROW())="Caniveaux &amp; Avaloirs",INDEX($F:$F,ROW())&gt;0,INDEX($G:$G,ROW())&gt;0,$CO$7&gt;=INDEX($F:$F,ROW()),$CO$7&lt;=(INDEX($F:$F,ROW())+ROUND((INDEX($G:$G,ROW())-INDEX($F:$F,ROW())+1)*INDEX($H:$H,ROW()),0)-1))</formula>
    </cfRule>
    <cfRule type="expression" dxfId="24" priority="2740">
      <formula>AND(INDEX($C:$C,ROW())="Éclairage / Candélabres",INDEX($F:$F,ROW())&gt;0,INDEX($G:$G,ROW())&gt;0,$CO$7&gt;=INDEX($F:$F,ROW()),$CO$7&lt;=INDEX($G:$G,ROW()))</formula>
    </cfRule>
    <cfRule type="expression" dxfId="25" priority="2741">
      <formula>AND(INDEX($C:$C,ROW())="Éclairage / Candélabres",INDEX($F:$F,ROW())&gt;0,INDEX($G:$G,ROW())&gt;0,$CO$7&gt;=INDEX($F:$F,ROW()),$CO$7&lt;=(INDEX($F:$F,ROW())+ROUND((INDEX($G:$G,ROW())-INDEX($F:$F,ROW())+1)*INDEX($H:$H,ROW()),0)-1))</formula>
    </cfRule>
    <cfRule type="expression" dxfId="26" priority="2742">
      <formula>AND(INDEX($C:$C,ROW())="Marquage &amp; Signalétique",INDEX($F:$F,ROW())&gt;0,INDEX($G:$G,ROW())&gt;0,$CO$7&gt;=INDEX($F:$F,ROW()),$CO$7&lt;=INDEX($G:$G,ROW()))</formula>
    </cfRule>
    <cfRule type="expression" dxfId="27" priority="2743">
      <formula>AND(INDEX($C:$C,ROW())="Marquage &amp; Signalétique",INDEX($F:$F,ROW())&gt;0,INDEX($G:$G,ROW())&gt;0,$CO$7&gt;=INDEX($F:$F,ROW()),$CO$7&lt;=(INDEX($F:$F,ROW())+ROUND((INDEX($G:$G,ROW())-INDEX($F:$F,ROW())+1)*INDEX($H:$H,ROW()),0)-1))</formula>
    </cfRule>
    <cfRule type="expression" dxfId="28" priority="2744">
      <formula>AND(INDEX($C:$C,ROW())="Espaces verts / Finitions",INDEX($F:$F,ROW())&gt;0,INDEX($G:$G,ROW())&gt;0,$CO$7&gt;=INDEX($F:$F,ROW()),$CO$7&lt;=INDEX($G:$G,ROW()))</formula>
    </cfRule>
    <cfRule type="expression" dxfId="29" priority="2745">
      <formula>AND(INDEX($C:$C,ROW())="Espaces verts / Finitions",INDEX($F:$F,ROW())&gt;0,INDEX($G:$G,ROW())&gt;0,$CO$7&gt;=INDEX($F:$F,ROW()),$CO$7&lt;=(INDEX($F:$F,ROW())+ROUND((INDEX($G:$G,ROW())-INDEX($F:$F,ROW())+1)*INDEX($H:$H,ROW()),0)-1))</formula>
    </cfRule>
    <cfRule type="expression" dxfId="30" priority="2746">
      <formula>AND(INDEX($C:$C,ROW())="Réception &amp; Réserves",INDEX($F:$F,ROW())&gt;0,INDEX($G:$G,ROW())&gt;0,$CO$7&gt;=INDEX($F:$F,ROW()),$CO$7&lt;=INDEX($G:$G,ROW()))</formula>
    </cfRule>
    <cfRule type="expression" dxfId="31" priority="2747">
      <formula>AND(INDEX($C:$C,ROW())="Réception &amp; Réserves",INDEX($F:$F,ROW())&gt;0,INDEX($G:$G,ROW())&gt;0,$CO$7&gt;=INDEX($F:$F,ROW()),$CO$7&lt;=(INDEX($F:$F,ROW())+ROUND((INDEX($G:$G,ROW())-INDEX($F:$F,ROW())+1)*INDEX($H:$H,ROW()),0)-1))</formula>
    </cfRule>
    <cfRule type="expression" dxfId="0" priority="2748">
      <formula>AND(INDEX($C:$C,ROW())="Réouverture circulation",INDEX($F:$F,ROW())&gt;0,INDEX($G:$G,ROW())&gt;0,$CO$7&gt;=INDEX($F:$F,ROW()),$CO$7&lt;=INDEX($G:$G,ROW()))</formula>
    </cfRule>
    <cfRule type="expression" dxfId="32" priority="2749">
      <formula>AND(INDEX($C:$C,ROW())="Réouverture circulation",INDEX($F:$F,ROW())&gt;0,INDEX($G:$G,ROW())&gt;0,$CO$7&gt;=INDEX($F:$F,ROW()),$CO$7&lt;=(INDEX($F:$F,ROW())+ROUND((INDEX($G:$G,ROW())-INDEX($F:$F,ROW())+1)*INDEX($H:$H,ROW()),0)-1))</formula>
    </cfRule>
  </conditionalFormatting>
  <conditionalFormatting sqref="CP7:CP69">
    <cfRule type="expression" dxfId="0" priority="84">
      <formula>($CP$7=TODAY())</formula>
    </cfRule>
  </conditionalFormatting>
  <conditionalFormatting sqref="CP9:CP69">
    <cfRule type="expression" dxfId="2" priority="2750">
      <formula>AND(INDEX($C:$C,ROW())="Études &amp; DICT",INDEX($F:$F,ROW())&gt;0,INDEX($G:$G,ROW())&gt;0,$CP$7&gt;=INDEX($F:$F,ROW()),$CP$7&lt;=INDEX($G:$G,ROW()))</formula>
    </cfRule>
    <cfRule type="expression" dxfId="3" priority="2751">
      <formula>AND(INDEX($C:$C,ROW())="Études &amp; DICT",INDEX($F:$F,ROW())&gt;0,INDEX($G:$G,ROW())&gt;0,$CP$7&gt;=INDEX($F:$F,ROW()),$CP$7&lt;=(INDEX($F:$F,ROW())+ROUND((INDEX($G:$G,ROW())-INDEX($F:$F,ROW())+1)*INDEX($H:$H,ROW()),0)-1))</formula>
    </cfRule>
    <cfRule type="expression" dxfId="4" priority="2752">
      <formula>AND(INDEX($C:$C,ROW())="Piquetage &amp; Implantation",INDEX($F:$F,ROW())&gt;0,INDEX($G:$G,ROW())&gt;0,$CP$7&gt;=INDEX($F:$F,ROW()),$CP$7&lt;=INDEX($G:$G,ROW()))</formula>
    </cfRule>
    <cfRule type="expression" dxfId="5" priority="2753">
      <formula>AND(INDEX($C:$C,ROW())="Piquetage &amp; Implantation",INDEX($F:$F,ROW())&gt;0,INDEX($G:$G,ROW())&gt;0,$CP$7&gt;=INDEX($F:$F,ROW()),$CP$7&lt;=(INDEX($F:$F,ROW())+ROUND((INDEX($G:$G,ROW())-INDEX($F:$F,ROW())+1)*INDEX($H:$H,ROW()),0)-1))</formula>
    </cfRule>
    <cfRule type="expression" dxfId="6" priority="2754">
      <formula>AND(INDEX($C:$C,ROW())="Préparation &amp; Signalisation",INDEX($F:$F,ROW())&gt;0,INDEX($G:$G,ROW())&gt;0,$CP$7&gt;=INDEX($F:$F,ROW()),$CP$7&lt;=INDEX($G:$G,ROW()))</formula>
    </cfRule>
    <cfRule type="expression" dxfId="7" priority="2755">
      <formula>AND(INDEX($C:$C,ROW())="Préparation &amp; Signalisation",INDEX($F:$F,ROW())&gt;0,INDEX($G:$G,ROW())&gt;0,$CP$7&gt;=INDEX($F:$F,ROW()),$CP$7&lt;=(INDEX($F:$F,ROW())+ROUND((INDEX($G:$G,ROW())-INDEX($F:$F,ROW())+1)*INDEX($H:$H,ROW()),0)-1))</formula>
    </cfRule>
    <cfRule type="expression" dxfId="8" priority="2756">
      <formula>AND(INDEX($C:$C,ROW())="Terrassement",INDEX($F:$F,ROW())&gt;0,INDEX($G:$G,ROW())&gt;0,$CP$7&gt;=INDEX($F:$F,ROW()),$CP$7&lt;=INDEX($G:$G,ROW()))</formula>
    </cfRule>
    <cfRule type="expression" dxfId="9" priority="2757">
      <formula>AND(INDEX($C:$C,ROW())="Terrassement",INDEX($F:$F,ROW())&gt;0,INDEX($G:$G,ROW())&gt;0,$CP$7&gt;=INDEX($F:$F,ROW()),$CP$7&lt;=(INDEX($F:$F,ROW())+ROUND((INDEX($G:$G,ROW())-INDEX($F:$F,ROW())+1)*INDEX($H:$H,ROW()),0)-1))</formula>
    </cfRule>
    <cfRule type="expression" dxfId="10" priority="2758">
      <formula>AND(INDEX($C:$C,ROW())="Réseaux (EU/EP/ER/GAZ)",INDEX($F:$F,ROW())&gt;0,INDEX($G:$G,ROW())&gt;0,$CP$7&gt;=INDEX($F:$F,ROW()),$CP$7&lt;=INDEX($G:$G,ROW()))</formula>
    </cfRule>
    <cfRule type="expression" dxfId="11" priority="2759">
      <formula>AND(INDEX($C:$C,ROW())="Réseaux (EU/EP/ER/GAZ)",INDEX($F:$F,ROW())&gt;0,INDEX($G:$G,ROW())&gt;0,$CP$7&gt;=INDEX($F:$F,ROW()),$CP$7&lt;=(INDEX($F:$F,ROW())+ROUND((INDEX($G:$G,ROW())-INDEX($F:$F,ROW())+1)*INDEX($H:$H,ROW()),0)-1))</formula>
    </cfRule>
    <cfRule type="expression" dxfId="12" priority="2760">
      <formula>AND(INDEX($C:$C,ROW())="Regard &amp; Branchement",INDEX($F:$F,ROW())&gt;0,INDEX($G:$G,ROW())&gt;0,$CP$7&gt;=INDEX($F:$F,ROW()),$CP$7&lt;=INDEX($G:$G,ROW()))</formula>
    </cfRule>
    <cfRule type="expression" dxfId="13" priority="2761">
      <formula>AND(INDEX($C:$C,ROW())="Regard &amp; Branchement",INDEX($F:$F,ROW())&gt;0,INDEX($G:$G,ROW())&gt;0,$CP$7&gt;=INDEX($F:$F,ROW()),$CP$7&lt;=(INDEX($F:$F,ROW())+ROUND((INDEX($G:$G,ROW())-INDEX($F:$F,ROW())+1)*INDEX($H:$H,ROW()),0)-1))</formula>
    </cfRule>
    <cfRule type="expression" dxfId="14" priority="2762">
      <formula>AND(INDEX($C:$C,ROW())="Structure (couche de forme)",INDEX($F:$F,ROW())&gt;0,INDEX($G:$G,ROW())&gt;0,$CP$7&gt;=INDEX($F:$F,ROW()),$CP$7&lt;=INDEX($G:$G,ROW()))</formula>
    </cfRule>
    <cfRule type="expression" dxfId="15" priority="2763">
      <formula>AND(INDEX($C:$C,ROW())="Structure (couche de forme)",INDEX($F:$F,ROW())&gt;0,INDEX($G:$G,ROW())&gt;0,$CP$7&gt;=INDEX($F:$F,ROW()),$CP$7&lt;=(INDEX($F:$F,ROW())+ROUND((INDEX($G:$G,ROW())-INDEX($F:$F,ROW())+1)*INDEX($H:$H,ROW()),0)-1))</formula>
    </cfRule>
    <cfRule type="expression" dxfId="16" priority="2764">
      <formula>AND(INDEX($C:$C,ROW())="Fondation/Grave",INDEX($F:$F,ROW())&gt;0,INDEX($G:$G,ROW())&gt;0,$CP$7&gt;=INDEX($F:$F,ROW()),$CP$7&lt;=INDEX($G:$G,ROW()))</formula>
    </cfRule>
    <cfRule type="expression" dxfId="17" priority="2765">
      <formula>AND(INDEX($C:$C,ROW())="Fondation/Grave",INDEX($F:$F,ROW())&gt;0,INDEX($G:$G,ROW())&gt;0,$CP$7&gt;=INDEX($F:$F,ROW()),$CP$7&lt;=(INDEX($F:$F,ROW())+ROUND((INDEX($G:$G,ROW())-INDEX($F:$F,ROW())+1)*INDEX($H:$H,ROW()),0)-1))</formula>
    </cfRule>
    <cfRule type="expression" dxfId="18" priority="2766">
      <formula>AND(INDEX($C:$C,ROW())="Enrobés / Béton",INDEX($F:$F,ROW())&gt;0,INDEX($G:$G,ROW())&gt;0,$CP$7&gt;=INDEX($F:$F,ROW()),$CP$7&lt;=INDEX($G:$G,ROW()))</formula>
    </cfRule>
    <cfRule type="expression" dxfId="19" priority="2767">
      <formula>AND(INDEX($C:$C,ROW())="Enrobés / Béton",INDEX($F:$F,ROW())&gt;0,INDEX($G:$G,ROW())&gt;0,$CP$7&gt;=INDEX($F:$F,ROW()),$CP$7&lt;=(INDEX($F:$F,ROW())+ROUND((INDEX($G:$G,ROW())-INDEX($F:$F,ROW())+1)*INDEX($H:$H,ROW()),0)-1))</formula>
    </cfRule>
    <cfRule type="expression" dxfId="20" priority="2768">
      <formula>AND(INDEX($C:$C,ROW())="Bordures &amp; Trottoirs",INDEX($F:$F,ROW())&gt;0,INDEX($G:$G,ROW())&gt;0,$CP$7&gt;=INDEX($F:$F,ROW()),$CP$7&lt;=INDEX($G:$G,ROW()))</formula>
    </cfRule>
    <cfRule type="expression" dxfId="21" priority="2769">
      <formula>AND(INDEX($C:$C,ROW())="Bordures &amp; Trottoirs",INDEX($F:$F,ROW())&gt;0,INDEX($G:$G,ROW())&gt;0,$CP$7&gt;=INDEX($F:$F,ROW()),$CP$7&lt;=(INDEX($F:$F,ROW())+ROUND((INDEX($G:$G,ROW())-INDEX($F:$F,ROW())+1)*INDEX($H:$H,ROW()),0)-1))</formula>
    </cfRule>
    <cfRule type="expression" dxfId="22" priority="2770">
      <formula>AND(INDEX($C:$C,ROW())="Caniveaux &amp; Avaloirs",INDEX($F:$F,ROW())&gt;0,INDEX($G:$G,ROW())&gt;0,$CP$7&gt;=INDEX($F:$F,ROW()),$CP$7&lt;=INDEX($G:$G,ROW()))</formula>
    </cfRule>
    <cfRule type="expression" dxfId="23" priority="2771">
      <formula>AND(INDEX($C:$C,ROW())="Caniveaux &amp; Avaloirs",INDEX($F:$F,ROW())&gt;0,INDEX($G:$G,ROW())&gt;0,$CP$7&gt;=INDEX($F:$F,ROW()),$CP$7&lt;=(INDEX($F:$F,ROW())+ROUND((INDEX($G:$G,ROW())-INDEX($F:$F,ROW())+1)*INDEX($H:$H,ROW()),0)-1))</formula>
    </cfRule>
    <cfRule type="expression" dxfId="24" priority="2772">
      <formula>AND(INDEX($C:$C,ROW())="Éclairage / Candélabres",INDEX($F:$F,ROW())&gt;0,INDEX($G:$G,ROW())&gt;0,$CP$7&gt;=INDEX($F:$F,ROW()),$CP$7&lt;=INDEX($G:$G,ROW()))</formula>
    </cfRule>
    <cfRule type="expression" dxfId="25" priority="2773">
      <formula>AND(INDEX($C:$C,ROW())="Éclairage / Candélabres",INDEX($F:$F,ROW())&gt;0,INDEX($G:$G,ROW())&gt;0,$CP$7&gt;=INDEX($F:$F,ROW()),$CP$7&lt;=(INDEX($F:$F,ROW())+ROUND((INDEX($G:$G,ROW())-INDEX($F:$F,ROW())+1)*INDEX($H:$H,ROW()),0)-1))</formula>
    </cfRule>
    <cfRule type="expression" dxfId="26" priority="2774">
      <formula>AND(INDEX($C:$C,ROW())="Marquage &amp; Signalétique",INDEX($F:$F,ROW())&gt;0,INDEX($G:$G,ROW())&gt;0,$CP$7&gt;=INDEX($F:$F,ROW()),$CP$7&lt;=INDEX($G:$G,ROW()))</formula>
    </cfRule>
    <cfRule type="expression" dxfId="27" priority="2775">
      <formula>AND(INDEX($C:$C,ROW())="Marquage &amp; Signalétique",INDEX($F:$F,ROW())&gt;0,INDEX($G:$G,ROW())&gt;0,$CP$7&gt;=INDEX($F:$F,ROW()),$CP$7&lt;=(INDEX($F:$F,ROW())+ROUND((INDEX($G:$G,ROW())-INDEX($F:$F,ROW())+1)*INDEX($H:$H,ROW()),0)-1))</formula>
    </cfRule>
    <cfRule type="expression" dxfId="28" priority="2776">
      <formula>AND(INDEX($C:$C,ROW())="Espaces verts / Finitions",INDEX($F:$F,ROW())&gt;0,INDEX($G:$G,ROW())&gt;0,$CP$7&gt;=INDEX($F:$F,ROW()),$CP$7&lt;=INDEX($G:$G,ROW()))</formula>
    </cfRule>
    <cfRule type="expression" dxfId="29" priority="2777">
      <formula>AND(INDEX($C:$C,ROW())="Espaces verts / Finitions",INDEX($F:$F,ROW())&gt;0,INDEX($G:$G,ROW())&gt;0,$CP$7&gt;=INDEX($F:$F,ROW()),$CP$7&lt;=(INDEX($F:$F,ROW())+ROUND((INDEX($G:$G,ROW())-INDEX($F:$F,ROW())+1)*INDEX($H:$H,ROW()),0)-1))</formula>
    </cfRule>
    <cfRule type="expression" dxfId="30" priority="2778">
      <formula>AND(INDEX($C:$C,ROW())="Réception &amp; Réserves",INDEX($F:$F,ROW())&gt;0,INDEX($G:$G,ROW())&gt;0,$CP$7&gt;=INDEX($F:$F,ROW()),$CP$7&lt;=INDEX($G:$G,ROW()))</formula>
    </cfRule>
    <cfRule type="expression" dxfId="31" priority="2779">
      <formula>AND(INDEX($C:$C,ROW())="Réception &amp; Réserves",INDEX($F:$F,ROW())&gt;0,INDEX($G:$G,ROW())&gt;0,$CP$7&gt;=INDEX($F:$F,ROW()),$CP$7&lt;=(INDEX($F:$F,ROW())+ROUND((INDEX($G:$G,ROW())-INDEX($F:$F,ROW())+1)*INDEX($H:$H,ROW()),0)-1))</formula>
    </cfRule>
    <cfRule type="expression" dxfId="0" priority="2780">
      <formula>AND(INDEX($C:$C,ROW())="Réouverture circulation",INDEX($F:$F,ROW())&gt;0,INDEX($G:$G,ROW())&gt;0,$CP$7&gt;=INDEX($F:$F,ROW()),$CP$7&lt;=INDEX($G:$G,ROW()))</formula>
    </cfRule>
    <cfRule type="expression" dxfId="32" priority="2781">
      <formula>AND(INDEX($C:$C,ROW())="Réouverture circulation",INDEX($F:$F,ROW())&gt;0,INDEX($G:$G,ROW())&gt;0,$CP$7&gt;=INDEX($F:$F,ROW()),$CP$7&lt;=(INDEX($F:$F,ROW())+ROUND((INDEX($G:$G,ROW())-INDEX($F:$F,ROW())+1)*INDEX($H:$H,ROW()),0)-1))</formula>
    </cfRule>
  </conditionalFormatting>
  <conditionalFormatting sqref="CQ7:CQ69">
    <cfRule type="expression" dxfId="0" priority="85">
      <formula>($CQ$7=TODAY())</formula>
    </cfRule>
  </conditionalFormatting>
  <conditionalFormatting sqref="CQ9:CQ69">
    <cfRule type="expression" dxfId="2" priority="2782">
      <formula>AND(INDEX($C:$C,ROW())="Études &amp; DICT",INDEX($F:$F,ROW())&gt;0,INDEX($G:$G,ROW())&gt;0,$CQ$7&gt;=INDEX($F:$F,ROW()),$CQ$7&lt;=INDEX($G:$G,ROW()))</formula>
    </cfRule>
    <cfRule type="expression" dxfId="3" priority="2783">
      <formula>AND(INDEX($C:$C,ROW())="Études &amp; DICT",INDEX($F:$F,ROW())&gt;0,INDEX($G:$G,ROW())&gt;0,$CQ$7&gt;=INDEX($F:$F,ROW()),$CQ$7&lt;=(INDEX($F:$F,ROW())+ROUND((INDEX($G:$G,ROW())-INDEX($F:$F,ROW())+1)*INDEX($H:$H,ROW()),0)-1))</formula>
    </cfRule>
    <cfRule type="expression" dxfId="4" priority="2784">
      <formula>AND(INDEX($C:$C,ROW())="Piquetage &amp; Implantation",INDEX($F:$F,ROW())&gt;0,INDEX($G:$G,ROW())&gt;0,$CQ$7&gt;=INDEX($F:$F,ROW()),$CQ$7&lt;=INDEX($G:$G,ROW()))</formula>
    </cfRule>
    <cfRule type="expression" dxfId="5" priority="2785">
      <formula>AND(INDEX($C:$C,ROW())="Piquetage &amp; Implantation",INDEX($F:$F,ROW())&gt;0,INDEX($G:$G,ROW())&gt;0,$CQ$7&gt;=INDEX($F:$F,ROW()),$CQ$7&lt;=(INDEX($F:$F,ROW())+ROUND((INDEX($G:$G,ROW())-INDEX($F:$F,ROW())+1)*INDEX($H:$H,ROW()),0)-1))</formula>
    </cfRule>
    <cfRule type="expression" dxfId="6" priority="2786">
      <formula>AND(INDEX($C:$C,ROW())="Préparation &amp; Signalisation",INDEX($F:$F,ROW())&gt;0,INDEX($G:$G,ROW())&gt;0,$CQ$7&gt;=INDEX($F:$F,ROW()),$CQ$7&lt;=INDEX($G:$G,ROW()))</formula>
    </cfRule>
    <cfRule type="expression" dxfId="7" priority="2787">
      <formula>AND(INDEX($C:$C,ROW())="Préparation &amp; Signalisation",INDEX($F:$F,ROW())&gt;0,INDEX($G:$G,ROW())&gt;0,$CQ$7&gt;=INDEX($F:$F,ROW()),$CQ$7&lt;=(INDEX($F:$F,ROW())+ROUND((INDEX($G:$G,ROW())-INDEX($F:$F,ROW())+1)*INDEX($H:$H,ROW()),0)-1))</formula>
    </cfRule>
    <cfRule type="expression" dxfId="8" priority="2788">
      <formula>AND(INDEX($C:$C,ROW())="Terrassement",INDEX($F:$F,ROW())&gt;0,INDEX($G:$G,ROW())&gt;0,$CQ$7&gt;=INDEX($F:$F,ROW()),$CQ$7&lt;=INDEX($G:$G,ROW()))</formula>
    </cfRule>
    <cfRule type="expression" dxfId="9" priority="2789">
      <formula>AND(INDEX($C:$C,ROW())="Terrassement",INDEX($F:$F,ROW())&gt;0,INDEX($G:$G,ROW())&gt;0,$CQ$7&gt;=INDEX($F:$F,ROW()),$CQ$7&lt;=(INDEX($F:$F,ROW())+ROUND((INDEX($G:$G,ROW())-INDEX($F:$F,ROW())+1)*INDEX($H:$H,ROW()),0)-1))</formula>
    </cfRule>
    <cfRule type="expression" dxfId="10" priority="2790">
      <formula>AND(INDEX($C:$C,ROW())="Réseaux (EU/EP/ER/GAZ)",INDEX($F:$F,ROW())&gt;0,INDEX($G:$G,ROW())&gt;0,$CQ$7&gt;=INDEX($F:$F,ROW()),$CQ$7&lt;=INDEX($G:$G,ROW()))</formula>
    </cfRule>
    <cfRule type="expression" dxfId="11" priority="2791">
      <formula>AND(INDEX($C:$C,ROW())="Réseaux (EU/EP/ER/GAZ)",INDEX($F:$F,ROW())&gt;0,INDEX($G:$G,ROW())&gt;0,$CQ$7&gt;=INDEX($F:$F,ROW()),$CQ$7&lt;=(INDEX($F:$F,ROW())+ROUND((INDEX($G:$G,ROW())-INDEX($F:$F,ROW())+1)*INDEX($H:$H,ROW()),0)-1))</formula>
    </cfRule>
    <cfRule type="expression" dxfId="12" priority="2792">
      <formula>AND(INDEX($C:$C,ROW())="Regard &amp; Branchement",INDEX($F:$F,ROW())&gt;0,INDEX($G:$G,ROW())&gt;0,$CQ$7&gt;=INDEX($F:$F,ROW()),$CQ$7&lt;=INDEX($G:$G,ROW()))</formula>
    </cfRule>
    <cfRule type="expression" dxfId="13" priority="2793">
      <formula>AND(INDEX($C:$C,ROW())="Regard &amp; Branchement",INDEX($F:$F,ROW())&gt;0,INDEX($G:$G,ROW())&gt;0,$CQ$7&gt;=INDEX($F:$F,ROW()),$CQ$7&lt;=(INDEX($F:$F,ROW())+ROUND((INDEX($G:$G,ROW())-INDEX($F:$F,ROW())+1)*INDEX($H:$H,ROW()),0)-1))</formula>
    </cfRule>
    <cfRule type="expression" dxfId="14" priority="2794">
      <formula>AND(INDEX($C:$C,ROW())="Structure (couche de forme)",INDEX($F:$F,ROW())&gt;0,INDEX($G:$G,ROW())&gt;0,$CQ$7&gt;=INDEX($F:$F,ROW()),$CQ$7&lt;=INDEX($G:$G,ROW()))</formula>
    </cfRule>
    <cfRule type="expression" dxfId="15" priority="2795">
      <formula>AND(INDEX($C:$C,ROW())="Structure (couche de forme)",INDEX($F:$F,ROW())&gt;0,INDEX($G:$G,ROW())&gt;0,$CQ$7&gt;=INDEX($F:$F,ROW()),$CQ$7&lt;=(INDEX($F:$F,ROW())+ROUND((INDEX($G:$G,ROW())-INDEX($F:$F,ROW())+1)*INDEX($H:$H,ROW()),0)-1))</formula>
    </cfRule>
    <cfRule type="expression" dxfId="16" priority="2796">
      <formula>AND(INDEX($C:$C,ROW())="Fondation/Grave",INDEX($F:$F,ROW())&gt;0,INDEX($G:$G,ROW())&gt;0,$CQ$7&gt;=INDEX($F:$F,ROW()),$CQ$7&lt;=INDEX($G:$G,ROW()))</formula>
    </cfRule>
    <cfRule type="expression" dxfId="17" priority="2797">
      <formula>AND(INDEX($C:$C,ROW())="Fondation/Grave",INDEX($F:$F,ROW())&gt;0,INDEX($G:$G,ROW())&gt;0,$CQ$7&gt;=INDEX($F:$F,ROW()),$CQ$7&lt;=(INDEX($F:$F,ROW())+ROUND((INDEX($G:$G,ROW())-INDEX($F:$F,ROW())+1)*INDEX($H:$H,ROW()),0)-1))</formula>
    </cfRule>
    <cfRule type="expression" dxfId="18" priority="2798">
      <formula>AND(INDEX($C:$C,ROW())="Enrobés / Béton",INDEX($F:$F,ROW())&gt;0,INDEX($G:$G,ROW())&gt;0,$CQ$7&gt;=INDEX($F:$F,ROW()),$CQ$7&lt;=INDEX($G:$G,ROW()))</formula>
    </cfRule>
    <cfRule type="expression" dxfId="19" priority="2799">
      <formula>AND(INDEX($C:$C,ROW())="Enrobés / Béton",INDEX($F:$F,ROW())&gt;0,INDEX($G:$G,ROW())&gt;0,$CQ$7&gt;=INDEX($F:$F,ROW()),$CQ$7&lt;=(INDEX($F:$F,ROW())+ROUND((INDEX($G:$G,ROW())-INDEX($F:$F,ROW())+1)*INDEX($H:$H,ROW()),0)-1))</formula>
    </cfRule>
    <cfRule type="expression" dxfId="20" priority="2800">
      <formula>AND(INDEX($C:$C,ROW())="Bordures &amp; Trottoirs",INDEX($F:$F,ROW())&gt;0,INDEX($G:$G,ROW())&gt;0,$CQ$7&gt;=INDEX($F:$F,ROW()),$CQ$7&lt;=INDEX($G:$G,ROW()))</formula>
    </cfRule>
    <cfRule type="expression" dxfId="21" priority="2801">
      <formula>AND(INDEX($C:$C,ROW())="Bordures &amp; Trottoirs",INDEX($F:$F,ROW())&gt;0,INDEX($G:$G,ROW())&gt;0,$CQ$7&gt;=INDEX($F:$F,ROW()),$CQ$7&lt;=(INDEX($F:$F,ROW())+ROUND((INDEX($G:$G,ROW())-INDEX($F:$F,ROW())+1)*INDEX($H:$H,ROW()),0)-1))</formula>
    </cfRule>
    <cfRule type="expression" dxfId="22" priority="2802">
      <formula>AND(INDEX($C:$C,ROW())="Caniveaux &amp; Avaloirs",INDEX($F:$F,ROW())&gt;0,INDEX($G:$G,ROW())&gt;0,$CQ$7&gt;=INDEX($F:$F,ROW()),$CQ$7&lt;=INDEX($G:$G,ROW()))</formula>
    </cfRule>
    <cfRule type="expression" dxfId="23" priority="2803">
      <formula>AND(INDEX($C:$C,ROW())="Caniveaux &amp; Avaloirs",INDEX($F:$F,ROW())&gt;0,INDEX($G:$G,ROW())&gt;0,$CQ$7&gt;=INDEX($F:$F,ROW()),$CQ$7&lt;=(INDEX($F:$F,ROW())+ROUND((INDEX($G:$G,ROW())-INDEX($F:$F,ROW())+1)*INDEX($H:$H,ROW()),0)-1))</formula>
    </cfRule>
    <cfRule type="expression" dxfId="24" priority="2804">
      <formula>AND(INDEX($C:$C,ROW())="Éclairage / Candélabres",INDEX($F:$F,ROW())&gt;0,INDEX($G:$G,ROW())&gt;0,$CQ$7&gt;=INDEX($F:$F,ROW()),$CQ$7&lt;=INDEX($G:$G,ROW()))</formula>
    </cfRule>
    <cfRule type="expression" dxfId="25" priority="2805">
      <formula>AND(INDEX($C:$C,ROW())="Éclairage / Candélabres",INDEX($F:$F,ROW())&gt;0,INDEX($G:$G,ROW())&gt;0,$CQ$7&gt;=INDEX($F:$F,ROW()),$CQ$7&lt;=(INDEX($F:$F,ROW())+ROUND((INDEX($G:$G,ROW())-INDEX($F:$F,ROW())+1)*INDEX($H:$H,ROW()),0)-1))</formula>
    </cfRule>
    <cfRule type="expression" dxfId="26" priority="2806">
      <formula>AND(INDEX($C:$C,ROW())="Marquage &amp; Signalétique",INDEX($F:$F,ROW())&gt;0,INDEX($G:$G,ROW())&gt;0,$CQ$7&gt;=INDEX($F:$F,ROW()),$CQ$7&lt;=INDEX($G:$G,ROW()))</formula>
    </cfRule>
    <cfRule type="expression" dxfId="27" priority="2807">
      <formula>AND(INDEX($C:$C,ROW())="Marquage &amp; Signalétique",INDEX($F:$F,ROW())&gt;0,INDEX($G:$G,ROW())&gt;0,$CQ$7&gt;=INDEX($F:$F,ROW()),$CQ$7&lt;=(INDEX($F:$F,ROW())+ROUND((INDEX($G:$G,ROW())-INDEX($F:$F,ROW())+1)*INDEX($H:$H,ROW()),0)-1))</formula>
    </cfRule>
    <cfRule type="expression" dxfId="28" priority="2808">
      <formula>AND(INDEX($C:$C,ROW())="Espaces verts / Finitions",INDEX($F:$F,ROW())&gt;0,INDEX($G:$G,ROW())&gt;0,$CQ$7&gt;=INDEX($F:$F,ROW()),$CQ$7&lt;=INDEX($G:$G,ROW()))</formula>
    </cfRule>
    <cfRule type="expression" dxfId="29" priority="2809">
      <formula>AND(INDEX($C:$C,ROW())="Espaces verts / Finitions",INDEX($F:$F,ROW())&gt;0,INDEX($G:$G,ROW())&gt;0,$CQ$7&gt;=INDEX($F:$F,ROW()),$CQ$7&lt;=(INDEX($F:$F,ROW())+ROUND((INDEX($G:$G,ROW())-INDEX($F:$F,ROW())+1)*INDEX($H:$H,ROW()),0)-1))</formula>
    </cfRule>
    <cfRule type="expression" dxfId="30" priority="2810">
      <formula>AND(INDEX($C:$C,ROW())="Réception &amp; Réserves",INDEX($F:$F,ROW())&gt;0,INDEX($G:$G,ROW())&gt;0,$CQ$7&gt;=INDEX($F:$F,ROW()),$CQ$7&lt;=INDEX($G:$G,ROW()))</formula>
    </cfRule>
    <cfRule type="expression" dxfId="31" priority="2811">
      <formula>AND(INDEX($C:$C,ROW())="Réception &amp; Réserves",INDEX($F:$F,ROW())&gt;0,INDEX($G:$G,ROW())&gt;0,$CQ$7&gt;=INDEX($F:$F,ROW()),$CQ$7&lt;=(INDEX($F:$F,ROW())+ROUND((INDEX($G:$G,ROW())-INDEX($F:$F,ROW())+1)*INDEX($H:$H,ROW()),0)-1))</formula>
    </cfRule>
    <cfRule type="expression" dxfId="0" priority="2812">
      <formula>AND(INDEX($C:$C,ROW())="Réouverture circulation",INDEX($F:$F,ROW())&gt;0,INDEX($G:$G,ROW())&gt;0,$CQ$7&gt;=INDEX($F:$F,ROW()),$CQ$7&lt;=INDEX($G:$G,ROW()))</formula>
    </cfRule>
    <cfRule type="expression" dxfId="32" priority="2813">
      <formula>AND(INDEX($C:$C,ROW())="Réouverture circulation",INDEX($F:$F,ROW())&gt;0,INDEX($G:$G,ROW())&gt;0,$CQ$7&gt;=INDEX($F:$F,ROW()),$CQ$7&lt;=(INDEX($F:$F,ROW())+ROUND((INDEX($G:$G,ROW())-INDEX($F:$F,ROW())+1)*INDEX($H:$H,ROW()),0)-1))</formula>
    </cfRule>
  </conditionalFormatting>
  <conditionalFormatting sqref="CR7:CR69">
    <cfRule type="expression" dxfId="0" priority="86">
      <formula>($CR$7=TODAY())</formula>
    </cfRule>
  </conditionalFormatting>
  <conditionalFormatting sqref="CR9:CR69">
    <cfRule type="expression" dxfId="2" priority="2814">
      <formula>AND(INDEX($C:$C,ROW())="Études &amp; DICT",INDEX($F:$F,ROW())&gt;0,INDEX($G:$G,ROW())&gt;0,$CR$7&gt;=INDEX($F:$F,ROW()),$CR$7&lt;=INDEX($G:$G,ROW()))</formula>
    </cfRule>
    <cfRule type="expression" dxfId="3" priority="2815">
      <formula>AND(INDEX($C:$C,ROW())="Études &amp; DICT",INDEX($F:$F,ROW())&gt;0,INDEX($G:$G,ROW())&gt;0,$CR$7&gt;=INDEX($F:$F,ROW()),$CR$7&lt;=(INDEX($F:$F,ROW())+ROUND((INDEX($G:$G,ROW())-INDEX($F:$F,ROW())+1)*INDEX($H:$H,ROW()),0)-1))</formula>
    </cfRule>
    <cfRule type="expression" dxfId="4" priority="2816">
      <formula>AND(INDEX($C:$C,ROW())="Piquetage &amp; Implantation",INDEX($F:$F,ROW())&gt;0,INDEX($G:$G,ROW())&gt;0,$CR$7&gt;=INDEX($F:$F,ROW()),$CR$7&lt;=INDEX($G:$G,ROW()))</formula>
    </cfRule>
    <cfRule type="expression" dxfId="5" priority="2817">
      <formula>AND(INDEX($C:$C,ROW())="Piquetage &amp; Implantation",INDEX($F:$F,ROW())&gt;0,INDEX($G:$G,ROW())&gt;0,$CR$7&gt;=INDEX($F:$F,ROW()),$CR$7&lt;=(INDEX($F:$F,ROW())+ROUND((INDEX($G:$G,ROW())-INDEX($F:$F,ROW())+1)*INDEX($H:$H,ROW()),0)-1))</formula>
    </cfRule>
    <cfRule type="expression" dxfId="6" priority="2818">
      <formula>AND(INDEX($C:$C,ROW())="Préparation &amp; Signalisation",INDEX($F:$F,ROW())&gt;0,INDEX($G:$G,ROW())&gt;0,$CR$7&gt;=INDEX($F:$F,ROW()),$CR$7&lt;=INDEX($G:$G,ROW()))</formula>
    </cfRule>
    <cfRule type="expression" dxfId="7" priority="2819">
      <formula>AND(INDEX($C:$C,ROW())="Préparation &amp; Signalisation",INDEX($F:$F,ROW())&gt;0,INDEX($G:$G,ROW())&gt;0,$CR$7&gt;=INDEX($F:$F,ROW()),$CR$7&lt;=(INDEX($F:$F,ROW())+ROUND((INDEX($G:$G,ROW())-INDEX($F:$F,ROW())+1)*INDEX($H:$H,ROW()),0)-1))</formula>
    </cfRule>
    <cfRule type="expression" dxfId="8" priority="2820">
      <formula>AND(INDEX($C:$C,ROW())="Terrassement",INDEX($F:$F,ROW())&gt;0,INDEX($G:$G,ROW())&gt;0,$CR$7&gt;=INDEX($F:$F,ROW()),$CR$7&lt;=INDEX($G:$G,ROW()))</formula>
    </cfRule>
    <cfRule type="expression" dxfId="9" priority="2821">
      <formula>AND(INDEX($C:$C,ROW())="Terrassement",INDEX($F:$F,ROW())&gt;0,INDEX($G:$G,ROW())&gt;0,$CR$7&gt;=INDEX($F:$F,ROW()),$CR$7&lt;=(INDEX($F:$F,ROW())+ROUND((INDEX($G:$G,ROW())-INDEX($F:$F,ROW())+1)*INDEX($H:$H,ROW()),0)-1))</formula>
    </cfRule>
    <cfRule type="expression" dxfId="10" priority="2822">
      <formula>AND(INDEX($C:$C,ROW())="Réseaux (EU/EP/ER/GAZ)",INDEX($F:$F,ROW())&gt;0,INDEX($G:$G,ROW())&gt;0,$CR$7&gt;=INDEX($F:$F,ROW()),$CR$7&lt;=INDEX($G:$G,ROW()))</formula>
    </cfRule>
    <cfRule type="expression" dxfId="11" priority="2823">
      <formula>AND(INDEX($C:$C,ROW())="Réseaux (EU/EP/ER/GAZ)",INDEX($F:$F,ROW())&gt;0,INDEX($G:$G,ROW())&gt;0,$CR$7&gt;=INDEX($F:$F,ROW()),$CR$7&lt;=(INDEX($F:$F,ROW())+ROUND((INDEX($G:$G,ROW())-INDEX($F:$F,ROW())+1)*INDEX($H:$H,ROW()),0)-1))</formula>
    </cfRule>
    <cfRule type="expression" dxfId="12" priority="2824">
      <formula>AND(INDEX($C:$C,ROW())="Regard &amp; Branchement",INDEX($F:$F,ROW())&gt;0,INDEX($G:$G,ROW())&gt;0,$CR$7&gt;=INDEX($F:$F,ROW()),$CR$7&lt;=INDEX($G:$G,ROW()))</formula>
    </cfRule>
    <cfRule type="expression" dxfId="13" priority="2825">
      <formula>AND(INDEX($C:$C,ROW())="Regard &amp; Branchement",INDEX($F:$F,ROW())&gt;0,INDEX($G:$G,ROW())&gt;0,$CR$7&gt;=INDEX($F:$F,ROW()),$CR$7&lt;=(INDEX($F:$F,ROW())+ROUND((INDEX($G:$G,ROW())-INDEX($F:$F,ROW())+1)*INDEX($H:$H,ROW()),0)-1))</formula>
    </cfRule>
    <cfRule type="expression" dxfId="14" priority="2826">
      <formula>AND(INDEX($C:$C,ROW())="Structure (couche de forme)",INDEX($F:$F,ROW())&gt;0,INDEX($G:$G,ROW())&gt;0,$CR$7&gt;=INDEX($F:$F,ROW()),$CR$7&lt;=INDEX($G:$G,ROW()))</formula>
    </cfRule>
    <cfRule type="expression" dxfId="15" priority="2827">
      <formula>AND(INDEX($C:$C,ROW())="Structure (couche de forme)",INDEX($F:$F,ROW())&gt;0,INDEX($G:$G,ROW())&gt;0,$CR$7&gt;=INDEX($F:$F,ROW()),$CR$7&lt;=(INDEX($F:$F,ROW())+ROUND((INDEX($G:$G,ROW())-INDEX($F:$F,ROW())+1)*INDEX($H:$H,ROW()),0)-1))</formula>
    </cfRule>
    <cfRule type="expression" dxfId="16" priority="2828">
      <formula>AND(INDEX($C:$C,ROW())="Fondation/Grave",INDEX($F:$F,ROW())&gt;0,INDEX($G:$G,ROW())&gt;0,$CR$7&gt;=INDEX($F:$F,ROW()),$CR$7&lt;=INDEX($G:$G,ROW()))</formula>
    </cfRule>
    <cfRule type="expression" dxfId="17" priority="2829">
      <formula>AND(INDEX($C:$C,ROW())="Fondation/Grave",INDEX($F:$F,ROW())&gt;0,INDEX($G:$G,ROW())&gt;0,$CR$7&gt;=INDEX($F:$F,ROW()),$CR$7&lt;=(INDEX($F:$F,ROW())+ROUND((INDEX($G:$G,ROW())-INDEX($F:$F,ROW())+1)*INDEX($H:$H,ROW()),0)-1))</formula>
    </cfRule>
    <cfRule type="expression" dxfId="18" priority="2830">
      <formula>AND(INDEX($C:$C,ROW())="Enrobés / Béton",INDEX($F:$F,ROW())&gt;0,INDEX($G:$G,ROW())&gt;0,$CR$7&gt;=INDEX($F:$F,ROW()),$CR$7&lt;=INDEX($G:$G,ROW()))</formula>
    </cfRule>
    <cfRule type="expression" dxfId="19" priority="2831">
      <formula>AND(INDEX($C:$C,ROW())="Enrobés / Béton",INDEX($F:$F,ROW())&gt;0,INDEX($G:$G,ROW())&gt;0,$CR$7&gt;=INDEX($F:$F,ROW()),$CR$7&lt;=(INDEX($F:$F,ROW())+ROUND((INDEX($G:$G,ROW())-INDEX($F:$F,ROW())+1)*INDEX($H:$H,ROW()),0)-1))</formula>
    </cfRule>
    <cfRule type="expression" dxfId="20" priority="2832">
      <formula>AND(INDEX($C:$C,ROW())="Bordures &amp; Trottoirs",INDEX($F:$F,ROW())&gt;0,INDEX($G:$G,ROW())&gt;0,$CR$7&gt;=INDEX($F:$F,ROW()),$CR$7&lt;=INDEX($G:$G,ROW()))</formula>
    </cfRule>
    <cfRule type="expression" dxfId="21" priority="2833">
      <formula>AND(INDEX($C:$C,ROW())="Bordures &amp; Trottoirs",INDEX($F:$F,ROW())&gt;0,INDEX($G:$G,ROW())&gt;0,$CR$7&gt;=INDEX($F:$F,ROW()),$CR$7&lt;=(INDEX($F:$F,ROW())+ROUND((INDEX($G:$G,ROW())-INDEX($F:$F,ROW())+1)*INDEX($H:$H,ROW()),0)-1))</formula>
    </cfRule>
    <cfRule type="expression" dxfId="22" priority="2834">
      <formula>AND(INDEX($C:$C,ROW())="Caniveaux &amp; Avaloirs",INDEX($F:$F,ROW())&gt;0,INDEX($G:$G,ROW())&gt;0,$CR$7&gt;=INDEX($F:$F,ROW()),$CR$7&lt;=INDEX($G:$G,ROW()))</formula>
    </cfRule>
    <cfRule type="expression" dxfId="23" priority="2835">
      <formula>AND(INDEX($C:$C,ROW())="Caniveaux &amp; Avaloirs",INDEX($F:$F,ROW())&gt;0,INDEX($G:$G,ROW())&gt;0,$CR$7&gt;=INDEX($F:$F,ROW()),$CR$7&lt;=(INDEX($F:$F,ROW())+ROUND((INDEX($G:$G,ROW())-INDEX($F:$F,ROW())+1)*INDEX($H:$H,ROW()),0)-1))</formula>
    </cfRule>
    <cfRule type="expression" dxfId="24" priority="2836">
      <formula>AND(INDEX($C:$C,ROW())="Éclairage / Candélabres",INDEX($F:$F,ROW())&gt;0,INDEX($G:$G,ROW())&gt;0,$CR$7&gt;=INDEX($F:$F,ROW()),$CR$7&lt;=INDEX($G:$G,ROW()))</formula>
    </cfRule>
    <cfRule type="expression" dxfId="25" priority="2837">
      <formula>AND(INDEX($C:$C,ROW())="Éclairage / Candélabres",INDEX($F:$F,ROW())&gt;0,INDEX($G:$G,ROW())&gt;0,$CR$7&gt;=INDEX($F:$F,ROW()),$CR$7&lt;=(INDEX($F:$F,ROW())+ROUND((INDEX($G:$G,ROW())-INDEX($F:$F,ROW())+1)*INDEX($H:$H,ROW()),0)-1))</formula>
    </cfRule>
    <cfRule type="expression" dxfId="26" priority="2838">
      <formula>AND(INDEX($C:$C,ROW())="Marquage &amp; Signalétique",INDEX($F:$F,ROW())&gt;0,INDEX($G:$G,ROW())&gt;0,$CR$7&gt;=INDEX($F:$F,ROW()),$CR$7&lt;=INDEX($G:$G,ROW()))</formula>
    </cfRule>
    <cfRule type="expression" dxfId="27" priority="2839">
      <formula>AND(INDEX($C:$C,ROW())="Marquage &amp; Signalétique",INDEX($F:$F,ROW())&gt;0,INDEX($G:$G,ROW())&gt;0,$CR$7&gt;=INDEX($F:$F,ROW()),$CR$7&lt;=(INDEX($F:$F,ROW())+ROUND((INDEX($G:$G,ROW())-INDEX($F:$F,ROW())+1)*INDEX($H:$H,ROW()),0)-1))</formula>
    </cfRule>
    <cfRule type="expression" dxfId="28" priority="2840">
      <formula>AND(INDEX($C:$C,ROW())="Espaces verts / Finitions",INDEX($F:$F,ROW())&gt;0,INDEX($G:$G,ROW())&gt;0,$CR$7&gt;=INDEX($F:$F,ROW()),$CR$7&lt;=INDEX($G:$G,ROW()))</formula>
    </cfRule>
    <cfRule type="expression" dxfId="29" priority="2841">
      <formula>AND(INDEX($C:$C,ROW())="Espaces verts / Finitions",INDEX($F:$F,ROW())&gt;0,INDEX($G:$G,ROW())&gt;0,$CR$7&gt;=INDEX($F:$F,ROW()),$CR$7&lt;=(INDEX($F:$F,ROW())+ROUND((INDEX($G:$G,ROW())-INDEX($F:$F,ROW())+1)*INDEX($H:$H,ROW()),0)-1))</formula>
    </cfRule>
    <cfRule type="expression" dxfId="30" priority="2842">
      <formula>AND(INDEX($C:$C,ROW())="Réception &amp; Réserves",INDEX($F:$F,ROW())&gt;0,INDEX($G:$G,ROW())&gt;0,$CR$7&gt;=INDEX($F:$F,ROW()),$CR$7&lt;=INDEX($G:$G,ROW()))</formula>
    </cfRule>
    <cfRule type="expression" dxfId="31" priority="2843">
      <formula>AND(INDEX($C:$C,ROW())="Réception &amp; Réserves",INDEX($F:$F,ROW())&gt;0,INDEX($G:$G,ROW())&gt;0,$CR$7&gt;=INDEX($F:$F,ROW()),$CR$7&lt;=(INDEX($F:$F,ROW())+ROUND((INDEX($G:$G,ROW())-INDEX($F:$F,ROW())+1)*INDEX($H:$H,ROW()),0)-1))</formula>
    </cfRule>
    <cfRule type="expression" dxfId="0" priority="2844">
      <formula>AND(INDEX($C:$C,ROW())="Réouverture circulation",INDEX($F:$F,ROW())&gt;0,INDEX($G:$G,ROW())&gt;0,$CR$7&gt;=INDEX($F:$F,ROW()),$CR$7&lt;=INDEX($G:$G,ROW()))</formula>
    </cfRule>
    <cfRule type="expression" dxfId="32" priority="2845">
      <formula>AND(INDEX($C:$C,ROW())="Réouverture circulation",INDEX($F:$F,ROW())&gt;0,INDEX($G:$G,ROW())&gt;0,$CR$7&gt;=INDEX($F:$F,ROW()),$CR$7&lt;=(INDEX($F:$F,ROW())+ROUND((INDEX($G:$G,ROW())-INDEX($F:$F,ROW())+1)*INDEX($H:$H,ROW()),0)-1))</formula>
    </cfRule>
  </conditionalFormatting>
  <conditionalFormatting sqref="CS7:CS69">
    <cfRule type="expression" dxfId="0" priority="87">
      <formula>($CS$7=TODAY())</formula>
    </cfRule>
  </conditionalFormatting>
  <conditionalFormatting sqref="CS9:CS69">
    <cfRule type="expression" dxfId="2" priority="2846">
      <formula>AND(INDEX($C:$C,ROW())="Études &amp; DICT",INDEX($F:$F,ROW())&gt;0,INDEX($G:$G,ROW())&gt;0,$CS$7&gt;=INDEX($F:$F,ROW()),$CS$7&lt;=INDEX($G:$G,ROW()))</formula>
    </cfRule>
    <cfRule type="expression" dxfId="3" priority="2847">
      <formula>AND(INDEX($C:$C,ROW())="Études &amp; DICT",INDEX($F:$F,ROW())&gt;0,INDEX($G:$G,ROW())&gt;0,$CS$7&gt;=INDEX($F:$F,ROW()),$CS$7&lt;=(INDEX($F:$F,ROW())+ROUND((INDEX($G:$G,ROW())-INDEX($F:$F,ROW())+1)*INDEX($H:$H,ROW()),0)-1))</formula>
    </cfRule>
    <cfRule type="expression" dxfId="4" priority="2848">
      <formula>AND(INDEX($C:$C,ROW())="Piquetage &amp; Implantation",INDEX($F:$F,ROW())&gt;0,INDEX($G:$G,ROW())&gt;0,$CS$7&gt;=INDEX($F:$F,ROW()),$CS$7&lt;=INDEX($G:$G,ROW()))</formula>
    </cfRule>
    <cfRule type="expression" dxfId="5" priority="2849">
      <formula>AND(INDEX($C:$C,ROW())="Piquetage &amp; Implantation",INDEX($F:$F,ROW())&gt;0,INDEX($G:$G,ROW())&gt;0,$CS$7&gt;=INDEX($F:$F,ROW()),$CS$7&lt;=(INDEX($F:$F,ROW())+ROUND((INDEX($G:$G,ROW())-INDEX($F:$F,ROW())+1)*INDEX($H:$H,ROW()),0)-1))</formula>
    </cfRule>
    <cfRule type="expression" dxfId="6" priority="2850">
      <formula>AND(INDEX($C:$C,ROW())="Préparation &amp; Signalisation",INDEX($F:$F,ROW())&gt;0,INDEX($G:$G,ROW())&gt;0,$CS$7&gt;=INDEX($F:$F,ROW()),$CS$7&lt;=INDEX($G:$G,ROW()))</formula>
    </cfRule>
    <cfRule type="expression" dxfId="7" priority="2851">
      <formula>AND(INDEX($C:$C,ROW())="Préparation &amp; Signalisation",INDEX($F:$F,ROW())&gt;0,INDEX($G:$G,ROW())&gt;0,$CS$7&gt;=INDEX($F:$F,ROW()),$CS$7&lt;=(INDEX($F:$F,ROW())+ROUND((INDEX($G:$G,ROW())-INDEX($F:$F,ROW())+1)*INDEX($H:$H,ROW()),0)-1))</formula>
    </cfRule>
    <cfRule type="expression" dxfId="8" priority="2852">
      <formula>AND(INDEX($C:$C,ROW())="Terrassement",INDEX($F:$F,ROW())&gt;0,INDEX($G:$G,ROW())&gt;0,$CS$7&gt;=INDEX($F:$F,ROW()),$CS$7&lt;=INDEX($G:$G,ROW()))</formula>
    </cfRule>
    <cfRule type="expression" dxfId="9" priority="2853">
      <formula>AND(INDEX($C:$C,ROW())="Terrassement",INDEX($F:$F,ROW())&gt;0,INDEX($G:$G,ROW())&gt;0,$CS$7&gt;=INDEX($F:$F,ROW()),$CS$7&lt;=(INDEX($F:$F,ROW())+ROUND((INDEX($G:$G,ROW())-INDEX($F:$F,ROW())+1)*INDEX($H:$H,ROW()),0)-1))</formula>
    </cfRule>
    <cfRule type="expression" dxfId="10" priority="2854">
      <formula>AND(INDEX($C:$C,ROW())="Réseaux (EU/EP/ER/GAZ)",INDEX($F:$F,ROW())&gt;0,INDEX($G:$G,ROW())&gt;0,$CS$7&gt;=INDEX($F:$F,ROW()),$CS$7&lt;=INDEX($G:$G,ROW()))</formula>
    </cfRule>
    <cfRule type="expression" dxfId="11" priority="2855">
      <formula>AND(INDEX($C:$C,ROW())="Réseaux (EU/EP/ER/GAZ)",INDEX($F:$F,ROW())&gt;0,INDEX($G:$G,ROW())&gt;0,$CS$7&gt;=INDEX($F:$F,ROW()),$CS$7&lt;=(INDEX($F:$F,ROW())+ROUND((INDEX($G:$G,ROW())-INDEX($F:$F,ROW())+1)*INDEX($H:$H,ROW()),0)-1))</formula>
    </cfRule>
    <cfRule type="expression" dxfId="12" priority="2856">
      <formula>AND(INDEX($C:$C,ROW())="Regard &amp; Branchement",INDEX($F:$F,ROW())&gt;0,INDEX($G:$G,ROW())&gt;0,$CS$7&gt;=INDEX($F:$F,ROW()),$CS$7&lt;=INDEX($G:$G,ROW()))</formula>
    </cfRule>
    <cfRule type="expression" dxfId="13" priority="2857">
      <formula>AND(INDEX($C:$C,ROW())="Regard &amp; Branchement",INDEX($F:$F,ROW())&gt;0,INDEX($G:$G,ROW())&gt;0,$CS$7&gt;=INDEX($F:$F,ROW()),$CS$7&lt;=(INDEX($F:$F,ROW())+ROUND((INDEX($G:$G,ROW())-INDEX($F:$F,ROW())+1)*INDEX($H:$H,ROW()),0)-1))</formula>
    </cfRule>
    <cfRule type="expression" dxfId="14" priority="2858">
      <formula>AND(INDEX($C:$C,ROW())="Structure (couche de forme)",INDEX($F:$F,ROW())&gt;0,INDEX($G:$G,ROW())&gt;0,$CS$7&gt;=INDEX($F:$F,ROW()),$CS$7&lt;=INDEX($G:$G,ROW()))</formula>
    </cfRule>
    <cfRule type="expression" dxfId="15" priority="2859">
      <formula>AND(INDEX($C:$C,ROW())="Structure (couche de forme)",INDEX($F:$F,ROW())&gt;0,INDEX($G:$G,ROW())&gt;0,$CS$7&gt;=INDEX($F:$F,ROW()),$CS$7&lt;=(INDEX($F:$F,ROW())+ROUND((INDEX($G:$G,ROW())-INDEX($F:$F,ROW())+1)*INDEX($H:$H,ROW()),0)-1))</formula>
    </cfRule>
    <cfRule type="expression" dxfId="16" priority="2860">
      <formula>AND(INDEX($C:$C,ROW())="Fondation/Grave",INDEX($F:$F,ROW())&gt;0,INDEX($G:$G,ROW())&gt;0,$CS$7&gt;=INDEX($F:$F,ROW()),$CS$7&lt;=INDEX($G:$G,ROW()))</formula>
    </cfRule>
    <cfRule type="expression" dxfId="17" priority="2861">
      <formula>AND(INDEX($C:$C,ROW())="Fondation/Grave",INDEX($F:$F,ROW())&gt;0,INDEX($G:$G,ROW())&gt;0,$CS$7&gt;=INDEX($F:$F,ROW()),$CS$7&lt;=(INDEX($F:$F,ROW())+ROUND((INDEX($G:$G,ROW())-INDEX($F:$F,ROW())+1)*INDEX($H:$H,ROW()),0)-1))</formula>
    </cfRule>
    <cfRule type="expression" dxfId="18" priority="2862">
      <formula>AND(INDEX($C:$C,ROW())="Enrobés / Béton",INDEX($F:$F,ROW())&gt;0,INDEX($G:$G,ROW())&gt;0,$CS$7&gt;=INDEX($F:$F,ROW()),$CS$7&lt;=INDEX($G:$G,ROW()))</formula>
    </cfRule>
    <cfRule type="expression" dxfId="19" priority="2863">
      <formula>AND(INDEX($C:$C,ROW())="Enrobés / Béton",INDEX($F:$F,ROW())&gt;0,INDEX($G:$G,ROW())&gt;0,$CS$7&gt;=INDEX($F:$F,ROW()),$CS$7&lt;=(INDEX($F:$F,ROW())+ROUND((INDEX($G:$G,ROW())-INDEX($F:$F,ROW())+1)*INDEX($H:$H,ROW()),0)-1))</formula>
    </cfRule>
    <cfRule type="expression" dxfId="20" priority="2864">
      <formula>AND(INDEX($C:$C,ROW())="Bordures &amp; Trottoirs",INDEX($F:$F,ROW())&gt;0,INDEX($G:$G,ROW())&gt;0,$CS$7&gt;=INDEX($F:$F,ROW()),$CS$7&lt;=INDEX($G:$G,ROW()))</formula>
    </cfRule>
    <cfRule type="expression" dxfId="21" priority="2865">
      <formula>AND(INDEX($C:$C,ROW())="Bordures &amp; Trottoirs",INDEX($F:$F,ROW())&gt;0,INDEX($G:$G,ROW())&gt;0,$CS$7&gt;=INDEX($F:$F,ROW()),$CS$7&lt;=(INDEX($F:$F,ROW())+ROUND((INDEX($G:$G,ROW())-INDEX($F:$F,ROW())+1)*INDEX($H:$H,ROW()),0)-1))</formula>
    </cfRule>
    <cfRule type="expression" dxfId="22" priority="2866">
      <formula>AND(INDEX($C:$C,ROW())="Caniveaux &amp; Avaloirs",INDEX($F:$F,ROW())&gt;0,INDEX($G:$G,ROW())&gt;0,$CS$7&gt;=INDEX($F:$F,ROW()),$CS$7&lt;=INDEX($G:$G,ROW()))</formula>
    </cfRule>
    <cfRule type="expression" dxfId="23" priority="2867">
      <formula>AND(INDEX($C:$C,ROW())="Caniveaux &amp; Avaloirs",INDEX($F:$F,ROW())&gt;0,INDEX($G:$G,ROW())&gt;0,$CS$7&gt;=INDEX($F:$F,ROW()),$CS$7&lt;=(INDEX($F:$F,ROW())+ROUND((INDEX($G:$G,ROW())-INDEX($F:$F,ROW())+1)*INDEX($H:$H,ROW()),0)-1))</formula>
    </cfRule>
    <cfRule type="expression" dxfId="24" priority="2868">
      <formula>AND(INDEX($C:$C,ROW())="Éclairage / Candélabres",INDEX($F:$F,ROW())&gt;0,INDEX($G:$G,ROW())&gt;0,$CS$7&gt;=INDEX($F:$F,ROW()),$CS$7&lt;=INDEX($G:$G,ROW()))</formula>
    </cfRule>
    <cfRule type="expression" dxfId="25" priority="2869">
      <formula>AND(INDEX($C:$C,ROW())="Éclairage / Candélabres",INDEX($F:$F,ROW())&gt;0,INDEX($G:$G,ROW())&gt;0,$CS$7&gt;=INDEX($F:$F,ROW()),$CS$7&lt;=(INDEX($F:$F,ROW())+ROUND((INDEX($G:$G,ROW())-INDEX($F:$F,ROW())+1)*INDEX($H:$H,ROW()),0)-1))</formula>
    </cfRule>
    <cfRule type="expression" dxfId="26" priority="2870">
      <formula>AND(INDEX($C:$C,ROW())="Marquage &amp; Signalétique",INDEX($F:$F,ROW())&gt;0,INDEX($G:$G,ROW())&gt;0,$CS$7&gt;=INDEX($F:$F,ROW()),$CS$7&lt;=INDEX($G:$G,ROW()))</formula>
    </cfRule>
    <cfRule type="expression" dxfId="27" priority="2871">
      <formula>AND(INDEX($C:$C,ROW())="Marquage &amp; Signalétique",INDEX($F:$F,ROW())&gt;0,INDEX($G:$G,ROW())&gt;0,$CS$7&gt;=INDEX($F:$F,ROW()),$CS$7&lt;=(INDEX($F:$F,ROW())+ROUND((INDEX($G:$G,ROW())-INDEX($F:$F,ROW())+1)*INDEX($H:$H,ROW()),0)-1))</formula>
    </cfRule>
    <cfRule type="expression" dxfId="28" priority="2872">
      <formula>AND(INDEX($C:$C,ROW())="Espaces verts / Finitions",INDEX($F:$F,ROW())&gt;0,INDEX($G:$G,ROW())&gt;0,$CS$7&gt;=INDEX($F:$F,ROW()),$CS$7&lt;=INDEX($G:$G,ROW()))</formula>
    </cfRule>
    <cfRule type="expression" dxfId="29" priority="2873">
      <formula>AND(INDEX($C:$C,ROW())="Espaces verts / Finitions",INDEX($F:$F,ROW())&gt;0,INDEX($G:$G,ROW())&gt;0,$CS$7&gt;=INDEX($F:$F,ROW()),$CS$7&lt;=(INDEX($F:$F,ROW())+ROUND((INDEX($G:$G,ROW())-INDEX($F:$F,ROW())+1)*INDEX($H:$H,ROW()),0)-1))</formula>
    </cfRule>
    <cfRule type="expression" dxfId="30" priority="2874">
      <formula>AND(INDEX($C:$C,ROW())="Réception &amp; Réserves",INDEX($F:$F,ROW())&gt;0,INDEX($G:$G,ROW())&gt;0,$CS$7&gt;=INDEX($F:$F,ROW()),$CS$7&lt;=INDEX($G:$G,ROW()))</formula>
    </cfRule>
    <cfRule type="expression" dxfId="31" priority="2875">
      <formula>AND(INDEX($C:$C,ROW())="Réception &amp; Réserves",INDEX($F:$F,ROW())&gt;0,INDEX($G:$G,ROW())&gt;0,$CS$7&gt;=INDEX($F:$F,ROW()),$CS$7&lt;=(INDEX($F:$F,ROW())+ROUND((INDEX($G:$G,ROW())-INDEX($F:$F,ROW())+1)*INDEX($H:$H,ROW()),0)-1))</formula>
    </cfRule>
    <cfRule type="expression" dxfId="0" priority="2876">
      <formula>AND(INDEX($C:$C,ROW())="Réouverture circulation",INDEX($F:$F,ROW())&gt;0,INDEX($G:$G,ROW())&gt;0,$CS$7&gt;=INDEX($F:$F,ROW()),$CS$7&lt;=INDEX($G:$G,ROW()))</formula>
    </cfRule>
    <cfRule type="expression" dxfId="32" priority="2877">
      <formula>AND(INDEX($C:$C,ROW())="Réouverture circulation",INDEX($F:$F,ROW())&gt;0,INDEX($G:$G,ROW())&gt;0,$CS$7&gt;=INDEX($F:$F,ROW()),$CS$7&lt;=(INDEX($F:$F,ROW())+ROUND((INDEX($G:$G,ROW())-INDEX($F:$F,ROW())+1)*INDEX($H:$H,ROW()),0)-1))</formula>
    </cfRule>
  </conditionalFormatting>
  <conditionalFormatting sqref="CT7:CT69">
    <cfRule type="expression" dxfId="0" priority="88">
      <formula>($CT$7=TODAY())</formula>
    </cfRule>
  </conditionalFormatting>
  <conditionalFormatting sqref="CT9:CT69">
    <cfRule type="expression" dxfId="2" priority="2878">
      <formula>AND(INDEX($C:$C,ROW())="Études &amp; DICT",INDEX($F:$F,ROW())&gt;0,INDEX($G:$G,ROW())&gt;0,$CT$7&gt;=INDEX($F:$F,ROW()),$CT$7&lt;=INDEX($G:$G,ROW()))</formula>
    </cfRule>
    <cfRule type="expression" dxfId="3" priority="2879">
      <formula>AND(INDEX($C:$C,ROW())="Études &amp; DICT",INDEX($F:$F,ROW())&gt;0,INDEX($G:$G,ROW())&gt;0,$CT$7&gt;=INDEX($F:$F,ROW()),$CT$7&lt;=(INDEX($F:$F,ROW())+ROUND((INDEX($G:$G,ROW())-INDEX($F:$F,ROW())+1)*INDEX($H:$H,ROW()),0)-1))</formula>
    </cfRule>
    <cfRule type="expression" dxfId="4" priority="2880">
      <formula>AND(INDEX($C:$C,ROW())="Piquetage &amp; Implantation",INDEX($F:$F,ROW())&gt;0,INDEX($G:$G,ROW())&gt;0,$CT$7&gt;=INDEX($F:$F,ROW()),$CT$7&lt;=INDEX($G:$G,ROW()))</formula>
    </cfRule>
    <cfRule type="expression" dxfId="5" priority="2881">
      <formula>AND(INDEX($C:$C,ROW())="Piquetage &amp; Implantation",INDEX($F:$F,ROW())&gt;0,INDEX($G:$G,ROW())&gt;0,$CT$7&gt;=INDEX($F:$F,ROW()),$CT$7&lt;=(INDEX($F:$F,ROW())+ROUND((INDEX($G:$G,ROW())-INDEX($F:$F,ROW())+1)*INDEX($H:$H,ROW()),0)-1))</formula>
    </cfRule>
    <cfRule type="expression" dxfId="6" priority="2882">
      <formula>AND(INDEX($C:$C,ROW())="Préparation &amp; Signalisation",INDEX($F:$F,ROW())&gt;0,INDEX($G:$G,ROW())&gt;0,$CT$7&gt;=INDEX($F:$F,ROW()),$CT$7&lt;=INDEX($G:$G,ROW()))</formula>
    </cfRule>
    <cfRule type="expression" dxfId="7" priority="2883">
      <formula>AND(INDEX($C:$C,ROW())="Préparation &amp; Signalisation",INDEX($F:$F,ROW())&gt;0,INDEX($G:$G,ROW())&gt;0,$CT$7&gt;=INDEX($F:$F,ROW()),$CT$7&lt;=(INDEX($F:$F,ROW())+ROUND((INDEX($G:$G,ROW())-INDEX($F:$F,ROW())+1)*INDEX($H:$H,ROW()),0)-1))</formula>
    </cfRule>
    <cfRule type="expression" dxfId="8" priority="2884">
      <formula>AND(INDEX($C:$C,ROW())="Terrassement",INDEX($F:$F,ROW())&gt;0,INDEX($G:$G,ROW())&gt;0,$CT$7&gt;=INDEX($F:$F,ROW()),$CT$7&lt;=INDEX($G:$G,ROW()))</formula>
    </cfRule>
    <cfRule type="expression" dxfId="9" priority="2885">
      <formula>AND(INDEX($C:$C,ROW())="Terrassement",INDEX($F:$F,ROW())&gt;0,INDEX($G:$G,ROW())&gt;0,$CT$7&gt;=INDEX($F:$F,ROW()),$CT$7&lt;=(INDEX($F:$F,ROW())+ROUND((INDEX($G:$G,ROW())-INDEX($F:$F,ROW())+1)*INDEX($H:$H,ROW()),0)-1))</formula>
    </cfRule>
    <cfRule type="expression" dxfId="10" priority="2886">
      <formula>AND(INDEX($C:$C,ROW())="Réseaux (EU/EP/ER/GAZ)",INDEX($F:$F,ROW())&gt;0,INDEX($G:$G,ROW())&gt;0,$CT$7&gt;=INDEX($F:$F,ROW()),$CT$7&lt;=INDEX($G:$G,ROW()))</formula>
    </cfRule>
    <cfRule type="expression" dxfId="11" priority="2887">
      <formula>AND(INDEX($C:$C,ROW())="Réseaux (EU/EP/ER/GAZ)",INDEX($F:$F,ROW())&gt;0,INDEX($G:$G,ROW())&gt;0,$CT$7&gt;=INDEX($F:$F,ROW()),$CT$7&lt;=(INDEX($F:$F,ROW())+ROUND((INDEX($G:$G,ROW())-INDEX($F:$F,ROW())+1)*INDEX($H:$H,ROW()),0)-1))</formula>
    </cfRule>
    <cfRule type="expression" dxfId="12" priority="2888">
      <formula>AND(INDEX($C:$C,ROW())="Regard &amp; Branchement",INDEX($F:$F,ROW())&gt;0,INDEX($G:$G,ROW())&gt;0,$CT$7&gt;=INDEX($F:$F,ROW()),$CT$7&lt;=INDEX($G:$G,ROW()))</formula>
    </cfRule>
    <cfRule type="expression" dxfId="13" priority="2889">
      <formula>AND(INDEX($C:$C,ROW())="Regard &amp; Branchement",INDEX($F:$F,ROW())&gt;0,INDEX($G:$G,ROW())&gt;0,$CT$7&gt;=INDEX($F:$F,ROW()),$CT$7&lt;=(INDEX($F:$F,ROW())+ROUND((INDEX($G:$G,ROW())-INDEX($F:$F,ROW())+1)*INDEX($H:$H,ROW()),0)-1))</formula>
    </cfRule>
    <cfRule type="expression" dxfId="14" priority="2890">
      <formula>AND(INDEX($C:$C,ROW())="Structure (couche de forme)",INDEX($F:$F,ROW())&gt;0,INDEX($G:$G,ROW())&gt;0,$CT$7&gt;=INDEX($F:$F,ROW()),$CT$7&lt;=INDEX($G:$G,ROW()))</formula>
    </cfRule>
    <cfRule type="expression" dxfId="15" priority="2891">
      <formula>AND(INDEX($C:$C,ROW())="Structure (couche de forme)",INDEX($F:$F,ROW())&gt;0,INDEX($G:$G,ROW())&gt;0,$CT$7&gt;=INDEX($F:$F,ROW()),$CT$7&lt;=(INDEX($F:$F,ROW())+ROUND((INDEX($G:$G,ROW())-INDEX($F:$F,ROW())+1)*INDEX($H:$H,ROW()),0)-1))</formula>
    </cfRule>
    <cfRule type="expression" dxfId="16" priority="2892">
      <formula>AND(INDEX($C:$C,ROW())="Fondation/Grave",INDEX($F:$F,ROW())&gt;0,INDEX($G:$G,ROW())&gt;0,$CT$7&gt;=INDEX($F:$F,ROW()),$CT$7&lt;=INDEX($G:$G,ROW()))</formula>
    </cfRule>
    <cfRule type="expression" dxfId="17" priority="2893">
      <formula>AND(INDEX($C:$C,ROW())="Fondation/Grave",INDEX($F:$F,ROW())&gt;0,INDEX($G:$G,ROW())&gt;0,$CT$7&gt;=INDEX($F:$F,ROW()),$CT$7&lt;=(INDEX($F:$F,ROW())+ROUND((INDEX($G:$G,ROW())-INDEX($F:$F,ROW())+1)*INDEX($H:$H,ROW()),0)-1))</formula>
    </cfRule>
    <cfRule type="expression" dxfId="18" priority="2894">
      <formula>AND(INDEX($C:$C,ROW())="Enrobés / Béton",INDEX($F:$F,ROW())&gt;0,INDEX($G:$G,ROW())&gt;0,$CT$7&gt;=INDEX($F:$F,ROW()),$CT$7&lt;=INDEX($G:$G,ROW()))</formula>
    </cfRule>
    <cfRule type="expression" dxfId="19" priority="2895">
      <formula>AND(INDEX($C:$C,ROW())="Enrobés / Béton",INDEX($F:$F,ROW())&gt;0,INDEX($G:$G,ROW())&gt;0,$CT$7&gt;=INDEX($F:$F,ROW()),$CT$7&lt;=(INDEX($F:$F,ROW())+ROUND((INDEX($G:$G,ROW())-INDEX($F:$F,ROW())+1)*INDEX($H:$H,ROW()),0)-1))</formula>
    </cfRule>
    <cfRule type="expression" dxfId="20" priority="2896">
      <formula>AND(INDEX($C:$C,ROW())="Bordures &amp; Trottoirs",INDEX($F:$F,ROW())&gt;0,INDEX($G:$G,ROW())&gt;0,$CT$7&gt;=INDEX($F:$F,ROW()),$CT$7&lt;=INDEX($G:$G,ROW()))</formula>
    </cfRule>
    <cfRule type="expression" dxfId="21" priority="2897">
      <formula>AND(INDEX($C:$C,ROW())="Bordures &amp; Trottoirs",INDEX($F:$F,ROW())&gt;0,INDEX($G:$G,ROW())&gt;0,$CT$7&gt;=INDEX($F:$F,ROW()),$CT$7&lt;=(INDEX($F:$F,ROW())+ROUND((INDEX($G:$G,ROW())-INDEX($F:$F,ROW())+1)*INDEX($H:$H,ROW()),0)-1))</formula>
    </cfRule>
    <cfRule type="expression" dxfId="22" priority="2898">
      <formula>AND(INDEX($C:$C,ROW())="Caniveaux &amp; Avaloirs",INDEX($F:$F,ROW())&gt;0,INDEX($G:$G,ROW())&gt;0,$CT$7&gt;=INDEX($F:$F,ROW()),$CT$7&lt;=INDEX($G:$G,ROW()))</formula>
    </cfRule>
    <cfRule type="expression" dxfId="23" priority="2899">
      <formula>AND(INDEX($C:$C,ROW())="Caniveaux &amp; Avaloirs",INDEX($F:$F,ROW())&gt;0,INDEX($G:$G,ROW())&gt;0,$CT$7&gt;=INDEX($F:$F,ROW()),$CT$7&lt;=(INDEX($F:$F,ROW())+ROUND((INDEX($G:$G,ROW())-INDEX($F:$F,ROW())+1)*INDEX($H:$H,ROW()),0)-1))</formula>
    </cfRule>
    <cfRule type="expression" dxfId="24" priority="2900">
      <formula>AND(INDEX($C:$C,ROW())="Éclairage / Candélabres",INDEX($F:$F,ROW())&gt;0,INDEX($G:$G,ROW())&gt;0,$CT$7&gt;=INDEX($F:$F,ROW()),$CT$7&lt;=INDEX($G:$G,ROW()))</formula>
    </cfRule>
    <cfRule type="expression" dxfId="25" priority="2901">
      <formula>AND(INDEX($C:$C,ROW())="Éclairage / Candélabres",INDEX($F:$F,ROW())&gt;0,INDEX($G:$G,ROW())&gt;0,$CT$7&gt;=INDEX($F:$F,ROW()),$CT$7&lt;=(INDEX($F:$F,ROW())+ROUND((INDEX($G:$G,ROW())-INDEX($F:$F,ROW())+1)*INDEX($H:$H,ROW()),0)-1))</formula>
    </cfRule>
    <cfRule type="expression" dxfId="26" priority="2902">
      <formula>AND(INDEX($C:$C,ROW())="Marquage &amp; Signalétique",INDEX($F:$F,ROW())&gt;0,INDEX($G:$G,ROW())&gt;0,$CT$7&gt;=INDEX($F:$F,ROW()),$CT$7&lt;=INDEX($G:$G,ROW()))</formula>
    </cfRule>
    <cfRule type="expression" dxfId="27" priority="2903">
      <formula>AND(INDEX($C:$C,ROW())="Marquage &amp; Signalétique",INDEX($F:$F,ROW())&gt;0,INDEX($G:$G,ROW())&gt;0,$CT$7&gt;=INDEX($F:$F,ROW()),$CT$7&lt;=(INDEX($F:$F,ROW())+ROUND((INDEX($G:$G,ROW())-INDEX($F:$F,ROW())+1)*INDEX($H:$H,ROW()),0)-1))</formula>
    </cfRule>
    <cfRule type="expression" dxfId="28" priority="2904">
      <formula>AND(INDEX($C:$C,ROW())="Espaces verts / Finitions",INDEX($F:$F,ROW())&gt;0,INDEX($G:$G,ROW())&gt;0,$CT$7&gt;=INDEX($F:$F,ROW()),$CT$7&lt;=INDEX($G:$G,ROW()))</formula>
    </cfRule>
    <cfRule type="expression" dxfId="29" priority="2905">
      <formula>AND(INDEX($C:$C,ROW())="Espaces verts / Finitions",INDEX($F:$F,ROW())&gt;0,INDEX($G:$G,ROW())&gt;0,$CT$7&gt;=INDEX($F:$F,ROW()),$CT$7&lt;=(INDEX($F:$F,ROW())+ROUND((INDEX($G:$G,ROW())-INDEX($F:$F,ROW())+1)*INDEX($H:$H,ROW()),0)-1))</formula>
    </cfRule>
    <cfRule type="expression" dxfId="30" priority="2906">
      <formula>AND(INDEX($C:$C,ROW())="Réception &amp; Réserves",INDEX($F:$F,ROW())&gt;0,INDEX($G:$G,ROW())&gt;0,$CT$7&gt;=INDEX($F:$F,ROW()),$CT$7&lt;=INDEX($G:$G,ROW()))</formula>
    </cfRule>
    <cfRule type="expression" dxfId="31" priority="2907">
      <formula>AND(INDEX($C:$C,ROW())="Réception &amp; Réserves",INDEX($F:$F,ROW())&gt;0,INDEX($G:$G,ROW())&gt;0,$CT$7&gt;=INDEX($F:$F,ROW()),$CT$7&lt;=(INDEX($F:$F,ROW())+ROUND((INDEX($G:$G,ROW())-INDEX($F:$F,ROW())+1)*INDEX($H:$H,ROW()),0)-1))</formula>
    </cfRule>
    <cfRule type="expression" dxfId="0" priority="2908">
      <formula>AND(INDEX($C:$C,ROW())="Réouverture circulation",INDEX($F:$F,ROW())&gt;0,INDEX($G:$G,ROW())&gt;0,$CT$7&gt;=INDEX($F:$F,ROW()),$CT$7&lt;=INDEX($G:$G,ROW()))</formula>
    </cfRule>
    <cfRule type="expression" dxfId="32" priority="2909">
      <formula>AND(INDEX($C:$C,ROW())="Réouverture circulation",INDEX($F:$F,ROW())&gt;0,INDEX($G:$G,ROW())&gt;0,$CT$7&gt;=INDEX($F:$F,ROW()),$CT$7&lt;=(INDEX($F:$F,ROW())+ROUND((INDEX($G:$G,ROW())-INDEX($F:$F,ROW())+1)*INDEX($H:$H,ROW()),0)-1))</formula>
    </cfRule>
  </conditionalFormatting>
  <conditionalFormatting sqref="CU7:CU69">
    <cfRule type="expression" dxfId="0" priority="89">
      <formula>($CU$7=TODAY())</formula>
    </cfRule>
  </conditionalFormatting>
  <conditionalFormatting sqref="CU9:CU69">
    <cfRule type="expression" dxfId="2" priority="2910">
      <formula>AND(INDEX($C:$C,ROW())="Études &amp; DICT",INDEX($F:$F,ROW())&gt;0,INDEX($G:$G,ROW())&gt;0,$CU$7&gt;=INDEX($F:$F,ROW()),$CU$7&lt;=INDEX($G:$G,ROW()))</formula>
    </cfRule>
    <cfRule type="expression" dxfId="3" priority="2911">
      <formula>AND(INDEX($C:$C,ROW())="Études &amp; DICT",INDEX($F:$F,ROW())&gt;0,INDEX($G:$G,ROW())&gt;0,$CU$7&gt;=INDEX($F:$F,ROW()),$CU$7&lt;=(INDEX($F:$F,ROW())+ROUND((INDEX($G:$G,ROW())-INDEX($F:$F,ROW())+1)*INDEX($H:$H,ROW()),0)-1))</formula>
    </cfRule>
    <cfRule type="expression" dxfId="4" priority="2912">
      <formula>AND(INDEX($C:$C,ROW())="Piquetage &amp; Implantation",INDEX($F:$F,ROW())&gt;0,INDEX($G:$G,ROW())&gt;0,$CU$7&gt;=INDEX($F:$F,ROW()),$CU$7&lt;=INDEX($G:$G,ROW()))</formula>
    </cfRule>
    <cfRule type="expression" dxfId="5" priority="2913">
      <formula>AND(INDEX($C:$C,ROW())="Piquetage &amp; Implantation",INDEX($F:$F,ROW())&gt;0,INDEX($G:$G,ROW())&gt;0,$CU$7&gt;=INDEX($F:$F,ROW()),$CU$7&lt;=(INDEX($F:$F,ROW())+ROUND((INDEX($G:$G,ROW())-INDEX($F:$F,ROW())+1)*INDEX($H:$H,ROW()),0)-1))</formula>
    </cfRule>
    <cfRule type="expression" dxfId="6" priority="2914">
      <formula>AND(INDEX($C:$C,ROW())="Préparation &amp; Signalisation",INDEX($F:$F,ROW())&gt;0,INDEX($G:$G,ROW())&gt;0,$CU$7&gt;=INDEX($F:$F,ROW()),$CU$7&lt;=INDEX($G:$G,ROW()))</formula>
    </cfRule>
    <cfRule type="expression" dxfId="7" priority="2915">
      <formula>AND(INDEX($C:$C,ROW())="Préparation &amp; Signalisation",INDEX($F:$F,ROW())&gt;0,INDEX($G:$G,ROW())&gt;0,$CU$7&gt;=INDEX($F:$F,ROW()),$CU$7&lt;=(INDEX($F:$F,ROW())+ROUND((INDEX($G:$G,ROW())-INDEX($F:$F,ROW())+1)*INDEX($H:$H,ROW()),0)-1))</formula>
    </cfRule>
    <cfRule type="expression" dxfId="8" priority="2916">
      <formula>AND(INDEX($C:$C,ROW())="Terrassement",INDEX($F:$F,ROW())&gt;0,INDEX($G:$G,ROW())&gt;0,$CU$7&gt;=INDEX($F:$F,ROW()),$CU$7&lt;=INDEX($G:$G,ROW()))</formula>
    </cfRule>
    <cfRule type="expression" dxfId="9" priority="2917">
      <formula>AND(INDEX($C:$C,ROW())="Terrassement",INDEX($F:$F,ROW())&gt;0,INDEX($G:$G,ROW())&gt;0,$CU$7&gt;=INDEX($F:$F,ROW()),$CU$7&lt;=(INDEX($F:$F,ROW())+ROUND((INDEX($G:$G,ROW())-INDEX($F:$F,ROW())+1)*INDEX($H:$H,ROW()),0)-1))</formula>
    </cfRule>
    <cfRule type="expression" dxfId="10" priority="2918">
      <formula>AND(INDEX($C:$C,ROW())="Réseaux (EU/EP/ER/GAZ)",INDEX($F:$F,ROW())&gt;0,INDEX($G:$G,ROW())&gt;0,$CU$7&gt;=INDEX($F:$F,ROW()),$CU$7&lt;=INDEX($G:$G,ROW()))</formula>
    </cfRule>
    <cfRule type="expression" dxfId="11" priority="2919">
      <formula>AND(INDEX($C:$C,ROW())="Réseaux (EU/EP/ER/GAZ)",INDEX($F:$F,ROW())&gt;0,INDEX($G:$G,ROW())&gt;0,$CU$7&gt;=INDEX($F:$F,ROW()),$CU$7&lt;=(INDEX($F:$F,ROW())+ROUND((INDEX($G:$G,ROW())-INDEX($F:$F,ROW())+1)*INDEX($H:$H,ROW()),0)-1))</formula>
    </cfRule>
    <cfRule type="expression" dxfId="12" priority="2920">
      <formula>AND(INDEX($C:$C,ROW())="Regard &amp; Branchement",INDEX($F:$F,ROW())&gt;0,INDEX($G:$G,ROW())&gt;0,$CU$7&gt;=INDEX($F:$F,ROW()),$CU$7&lt;=INDEX($G:$G,ROW()))</formula>
    </cfRule>
    <cfRule type="expression" dxfId="13" priority="2921">
      <formula>AND(INDEX($C:$C,ROW())="Regard &amp; Branchement",INDEX($F:$F,ROW())&gt;0,INDEX($G:$G,ROW())&gt;0,$CU$7&gt;=INDEX($F:$F,ROW()),$CU$7&lt;=(INDEX($F:$F,ROW())+ROUND((INDEX($G:$G,ROW())-INDEX($F:$F,ROW())+1)*INDEX($H:$H,ROW()),0)-1))</formula>
    </cfRule>
    <cfRule type="expression" dxfId="14" priority="2922">
      <formula>AND(INDEX($C:$C,ROW())="Structure (couche de forme)",INDEX($F:$F,ROW())&gt;0,INDEX($G:$G,ROW())&gt;0,$CU$7&gt;=INDEX($F:$F,ROW()),$CU$7&lt;=INDEX($G:$G,ROW()))</formula>
    </cfRule>
    <cfRule type="expression" dxfId="15" priority="2923">
      <formula>AND(INDEX($C:$C,ROW())="Structure (couche de forme)",INDEX($F:$F,ROW())&gt;0,INDEX($G:$G,ROW())&gt;0,$CU$7&gt;=INDEX($F:$F,ROW()),$CU$7&lt;=(INDEX($F:$F,ROW())+ROUND((INDEX($G:$G,ROW())-INDEX($F:$F,ROW())+1)*INDEX($H:$H,ROW()),0)-1))</formula>
    </cfRule>
    <cfRule type="expression" dxfId="16" priority="2924">
      <formula>AND(INDEX($C:$C,ROW())="Fondation/Grave",INDEX($F:$F,ROW())&gt;0,INDEX($G:$G,ROW())&gt;0,$CU$7&gt;=INDEX($F:$F,ROW()),$CU$7&lt;=INDEX($G:$G,ROW()))</formula>
    </cfRule>
    <cfRule type="expression" dxfId="17" priority="2925">
      <formula>AND(INDEX($C:$C,ROW())="Fondation/Grave",INDEX($F:$F,ROW())&gt;0,INDEX($G:$G,ROW())&gt;0,$CU$7&gt;=INDEX($F:$F,ROW()),$CU$7&lt;=(INDEX($F:$F,ROW())+ROUND((INDEX($G:$G,ROW())-INDEX($F:$F,ROW())+1)*INDEX($H:$H,ROW()),0)-1))</formula>
    </cfRule>
    <cfRule type="expression" dxfId="18" priority="2926">
      <formula>AND(INDEX($C:$C,ROW())="Enrobés / Béton",INDEX($F:$F,ROW())&gt;0,INDEX($G:$G,ROW())&gt;0,$CU$7&gt;=INDEX($F:$F,ROW()),$CU$7&lt;=INDEX($G:$G,ROW()))</formula>
    </cfRule>
    <cfRule type="expression" dxfId="19" priority="2927">
      <formula>AND(INDEX($C:$C,ROW())="Enrobés / Béton",INDEX($F:$F,ROW())&gt;0,INDEX($G:$G,ROW())&gt;0,$CU$7&gt;=INDEX($F:$F,ROW()),$CU$7&lt;=(INDEX($F:$F,ROW())+ROUND((INDEX($G:$G,ROW())-INDEX($F:$F,ROW())+1)*INDEX($H:$H,ROW()),0)-1))</formula>
    </cfRule>
    <cfRule type="expression" dxfId="20" priority="2928">
      <formula>AND(INDEX($C:$C,ROW())="Bordures &amp; Trottoirs",INDEX($F:$F,ROW())&gt;0,INDEX($G:$G,ROW())&gt;0,$CU$7&gt;=INDEX($F:$F,ROW()),$CU$7&lt;=INDEX($G:$G,ROW()))</formula>
    </cfRule>
    <cfRule type="expression" dxfId="21" priority="2929">
      <formula>AND(INDEX($C:$C,ROW())="Bordures &amp; Trottoirs",INDEX($F:$F,ROW())&gt;0,INDEX($G:$G,ROW())&gt;0,$CU$7&gt;=INDEX($F:$F,ROW()),$CU$7&lt;=(INDEX($F:$F,ROW())+ROUND((INDEX($G:$G,ROW())-INDEX($F:$F,ROW())+1)*INDEX($H:$H,ROW()),0)-1))</formula>
    </cfRule>
    <cfRule type="expression" dxfId="22" priority="2930">
      <formula>AND(INDEX($C:$C,ROW())="Caniveaux &amp; Avaloirs",INDEX($F:$F,ROW())&gt;0,INDEX($G:$G,ROW())&gt;0,$CU$7&gt;=INDEX($F:$F,ROW()),$CU$7&lt;=INDEX($G:$G,ROW()))</formula>
    </cfRule>
    <cfRule type="expression" dxfId="23" priority="2931">
      <formula>AND(INDEX($C:$C,ROW())="Caniveaux &amp; Avaloirs",INDEX($F:$F,ROW())&gt;0,INDEX($G:$G,ROW())&gt;0,$CU$7&gt;=INDEX($F:$F,ROW()),$CU$7&lt;=(INDEX($F:$F,ROW())+ROUND((INDEX($G:$G,ROW())-INDEX($F:$F,ROW())+1)*INDEX($H:$H,ROW()),0)-1))</formula>
    </cfRule>
    <cfRule type="expression" dxfId="24" priority="2932">
      <formula>AND(INDEX($C:$C,ROW())="Éclairage / Candélabres",INDEX($F:$F,ROW())&gt;0,INDEX($G:$G,ROW())&gt;0,$CU$7&gt;=INDEX($F:$F,ROW()),$CU$7&lt;=INDEX($G:$G,ROW()))</formula>
    </cfRule>
    <cfRule type="expression" dxfId="25" priority="2933">
      <formula>AND(INDEX($C:$C,ROW())="Éclairage / Candélabres",INDEX($F:$F,ROW())&gt;0,INDEX($G:$G,ROW())&gt;0,$CU$7&gt;=INDEX($F:$F,ROW()),$CU$7&lt;=(INDEX($F:$F,ROW())+ROUND((INDEX($G:$G,ROW())-INDEX($F:$F,ROW())+1)*INDEX($H:$H,ROW()),0)-1))</formula>
    </cfRule>
    <cfRule type="expression" dxfId="26" priority="2934">
      <formula>AND(INDEX($C:$C,ROW())="Marquage &amp; Signalétique",INDEX($F:$F,ROW())&gt;0,INDEX($G:$G,ROW())&gt;0,$CU$7&gt;=INDEX($F:$F,ROW()),$CU$7&lt;=INDEX($G:$G,ROW()))</formula>
    </cfRule>
    <cfRule type="expression" dxfId="27" priority="2935">
      <formula>AND(INDEX($C:$C,ROW())="Marquage &amp; Signalétique",INDEX($F:$F,ROW())&gt;0,INDEX($G:$G,ROW())&gt;0,$CU$7&gt;=INDEX($F:$F,ROW()),$CU$7&lt;=(INDEX($F:$F,ROW())+ROUND((INDEX($G:$G,ROW())-INDEX($F:$F,ROW())+1)*INDEX($H:$H,ROW()),0)-1))</formula>
    </cfRule>
    <cfRule type="expression" dxfId="28" priority="2936">
      <formula>AND(INDEX($C:$C,ROW())="Espaces verts / Finitions",INDEX($F:$F,ROW())&gt;0,INDEX($G:$G,ROW())&gt;0,$CU$7&gt;=INDEX($F:$F,ROW()),$CU$7&lt;=INDEX($G:$G,ROW()))</formula>
    </cfRule>
    <cfRule type="expression" dxfId="29" priority="2937">
      <formula>AND(INDEX($C:$C,ROW())="Espaces verts / Finitions",INDEX($F:$F,ROW())&gt;0,INDEX($G:$G,ROW())&gt;0,$CU$7&gt;=INDEX($F:$F,ROW()),$CU$7&lt;=(INDEX($F:$F,ROW())+ROUND((INDEX($G:$G,ROW())-INDEX($F:$F,ROW())+1)*INDEX($H:$H,ROW()),0)-1))</formula>
    </cfRule>
    <cfRule type="expression" dxfId="30" priority="2938">
      <formula>AND(INDEX($C:$C,ROW())="Réception &amp; Réserves",INDEX($F:$F,ROW())&gt;0,INDEX($G:$G,ROW())&gt;0,$CU$7&gt;=INDEX($F:$F,ROW()),$CU$7&lt;=INDEX($G:$G,ROW()))</formula>
    </cfRule>
    <cfRule type="expression" dxfId="31" priority="2939">
      <formula>AND(INDEX($C:$C,ROW())="Réception &amp; Réserves",INDEX($F:$F,ROW())&gt;0,INDEX($G:$G,ROW())&gt;0,$CU$7&gt;=INDEX($F:$F,ROW()),$CU$7&lt;=(INDEX($F:$F,ROW())+ROUND((INDEX($G:$G,ROW())-INDEX($F:$F,ROW())+1)*INDEX($H:$H,ROW()),0)-1))</formula>
    </cfRule>
    <cfRule type="expression" dxfId="0" priority="2940">
      <formula>AND(INDEX($C:$C,ROW())="Réouverture circulation",INDEX($F:$F,ROW())&gt;0,INDEX($G:$G,ROW())&gt;0,$CU$7&gt;=INDEX($F:$F,ROW()),$CU$7&lt;=INDEX($G:$G,ROW()))</formula>
    </cfRule>
    <cfRule type="expression" dxfId="32" priority="2941">
      <formula>AND(INDEX($C:$C,ROW())="Réouverture circulation",INDEX($F:$F,ROW())&gt;0,INDEX($G:$G,ROW())&gt;0,$CU$7&gt;=INDEX($F:$F,ROW()),$CU$7&lt;=(INDEX($F:$F,ROW())+ROUND((INDEX($G:$G,ROW())-INDEX($F:$F,ROW())+1)*INDEX($H:$H,ROW()),0)-1))</formula>
    </cfRule>
  </conditionalFormatting>
  <conditionalFormatting sqref="CV7:CV69">
    <cfRule type="expression" dxfId="0" priority="90">
      <formula>($CV$7=TODAY())</formula>
    </cfRule>
  </conditionalFormatting>
  <conditionalFormatting sqref="CV9:CV69">
    <cfRule type="expression" dxfId="2" priority="2942">
      <formula>AND(INDEX($C:$C,ROW())="Études &amp; DICT",INDEX($F:$F,ROW())&gt;0,INDEX($G:$G,ROW())&gt;0,$CV$7&gt;=INDEX($F:$F,ROW()),$CV$7&lt;=INDEX($G:$G,ROW()))</formula>
    </cfRule>
    <cfRule type="expression" dxfId="3" priority="2943">
      <formula>AND(INDEX($C:$C,ROW())="Études &amp; DICT",INDEX($F:$F,ROW())&gt;0,INDEX($G:$G,ROW())&gt;0,$CV$7&gt;=INDEX($F:$F,ROW()),$CV$7&lt;=(INDEX($F:$F,ROW())+ROUND((INDEX($G:$G,ROW())-INDEX($F:$F,ROW())+1)*INDEX($H:$H,ROW()),0)-1))</formula>
    </cfRule>
    <cfRule type="expression" dxfId="4" priority="2944">
      <formula>AND(INDEX($C:$C,ROW())="Piquetage &amp; Implantation",INDEX($F:$F,ROW())&gt;0,INDEX($G:$G,ROW())&gt;0,$CV$7&gt;=INDEX($F:$F,ROW()),$CV$7&lt;=INDEX($G:$G,ROW()))</formula>
    </cfRule>
    <cfRule type="expression" dxfId="5" priority="2945">
      <formula>AND(INDEX($C:$C,ROW())="Piquetage &amp; Implantation",INDEX($F:$F,ROW())&gt;0,INDEX($G:$G,ROW())&gt;0,$CV$7&gt;=INDEX($F:$F,ROW()),$CV$7&lt;=(INDEX($F:$F,ROW())+ROUND((INDEX($G:$G,ROW())-INDEX($F:$F,ROW())+1)*INDEX($H:$H,ROW()),0)-1))</formula>
    </cfRule>
    <cfRule type="expression" dxfId="6" priority="2946">
      <formula>AND(INDEX($C:$C,ROW())="Préparation &amp; Signalisation",INDEX($F:$F,ROW())&gt;0,INDEX($G:$G,ROW())&gt;0,$CV$7&gt;=INDEX($F:$F,ROW()),$CV$7&lt;=INDEX($G:$G,ROW()))</formula>
    </cfRule>
    <cfRule type="expression" dxfId="7" priority="2947">
      <formula>AND(INDEX($C:$C,ROW())="Préparation &amp; Signalisation",INDEX($F:$F,ROW())&gt;0,INDEX($G:$G,ROW())&gt;0,$CV$7&gt;=INDEX($F:$F,ROW()),$CV$7&lt;=(INDEX($F:$F,ROW())+ROUND((INDEX($G:$G,ROW())-INDEX($F:$F,ROW())+1)*INDEX($H:$H,ROW()),0)-1))</formula>
    </cfRule>
    <cfRule type="expression" dxfId="8" priority="2948">
      <formula>AND(INDEX($C:$C,ROW())="Terrassement",INDEX($F:$F,ROW())&gt;0,INDEX($G:$G,ROW())&gt;0,$CV$7&gt;=INDEX($F:$F,ROW()),$CV$7&lt;=INDEX($G:$G,ROW()))</formula>
    </cfRule>
    <cfRule type="expression" dxfId="9" priority="2949">
      <formula>AND(INDEX($C:$C,ROW())="Terrassement",INDEX($F:$F,ROW())&gt;0,INDEX($G:$G,ROW())&gt;0,$CV$7&gt;=INDEX($F:$F,ROW()),$CV$7&lt;=(INDEX($F:$F,ROW())+ROUND((INDEX($G:$G,ROW())-INDEX($F:$F,ROW())+1)*INDEX($H:$H,ROW()),0)-1))</formula>
    </cfRule>
    <cfRule type="expression" dxfId="10" priority="2950">
      <formula>AND(INDEX($C:$C,ROW())="Réseaux (EU/EP/ER/GAZ)",INDEX($F:$F,ROW())&gt;0,INDEX($G:$G,ROW())&gt;0,$CV$7&gt;=INDEX($F:$F,ROW()),$CV$7&lt;=INDEX($G:$G,ROW()))</formula>
    </cfRule>
    <cfRule type="expression" dxfId="11" priority="2951">
      <formula>AND(INDEX($C:$C,ROW())="Réseaux (EU/EP/ER/GAZ)",INDEX($F:$F,ROW())&gt;0,INDEX($G:$G,ROW())&gt;0,$CV$7&gt;=INDEX($F:$F,ROW()),$CV$7&lt;=(INDEX($F:$F,ROW())+ROUND((INDEX($G:$G,ROW())-INDEX($F:$F,ROW())+1)*INDEX($H:$H,ROW()),0)-1))</formula>
    </cfRule>
    <cfRule type="expression" dxfId="12" priority="2952">
      <formula>AND(INDEX($C:$C,ROW())="Regard &amp; Branchement",INDEX($F:$F,ROW())&gt;0,INDEX($G:$G,ROW())&gt;0,$CV$7&gt;=INDEX($F:$F,ROW()),$CV$7&lt;=INDEX($G:$G,ROW()))</formula>
    </cfRule>
    <cfRule type="expression" dxfId="13" priority="2953">
      <formula>AND(INDEX($C:$C,ROW())="Regard &amp; Branchement",INDEX($F:$F,ROW())&gt;0,INDEX($G:$G,ROW())&gt;0,$CV$7&gt;=INDEX($F:$F,ROW()),$CV$7&lt;=(INDEX($F:$F,ROW())+ROUND((INDEX($G:$G,ROW())-INDEX($F:$F,ROW())+1)*INDEX($H:$H,ROW()),0)-1))</formula>
    </cfRule>
    <cfRule type="expression" dxfId="14" priority="2954">
      <formula>AND(INDEX($C:$C,ROW())="Structure (couche de forme)",INDEX($F:$F,ROW())&gt;0,INDEX($G:$G,ROW())&gt;0,$CV$7&gt;=INDEX($F:$F,ROW()),$CV$7&lt;=INDEX($G:$G,ROW()))</formula>
    </cfRule>
    <cfRule type="expression" dxfId="15" priority="2955">
      <formula>AND(INDEX($C:$C,ROW())="Structure (couche de forme)",INDEX($F:$F,ROW())&gt;0,INDEX($G:$G,ROW())&gt;0,$CV$7&gt;=INDEX($F:$F,ROW()),$CV$7&lt;=(INDEX($F:$F,ROW())+ROUND((INDEX($G:$G,ROW())-INDEX($F:$F,ROW())+1)*INDEX($H:$H,ROW()),0)-1))</formula>
    </cfRule>
    <cfRule type="expression" dxfId="16" priority="2956">
      <formula>AND(INDEX($C:$C,ROW())="Fondation/Grave",INDEX($F:$F,ROW())&gt;0,INDEX($G:$G,ROW())&gt;0,$CV$7&gt;=INDEX($F:$F,ROW()),$CV$7&lt;=INDEX($G:$G,ROW()))</formula>
    </cfRule>
    <cfRule type="expression" dxfId="17" priority="2957">
      <formula>AND(INDEX($C:$C,ROW())="Fondation/Grave",INDEX($F:$F,ROW())&gt;0,INDEX($G:$G,ROW())&gt;0,$CV$7&gt;=INDEX($F:$F,ROW()),$CV$7&lt;=(INDEX($F:$F,ROW())+ROUND((INDEX($G:$G,ROW())-INDEX($F:$F,ROW())+1)*INDEX($H:$H,ROW()),0)-1))</formula>
    </cfRule>
    <cfRule type="expression" dxfId="18" priority="2958">
      <formula>AND(INDEX($C:$C,ROW())="Enrobés / Béton",INDEX($F:$F,ROW())&gt;0,INDEX($G:$G,ROW())&gt;0,$CV$7&gt;=INDEX($F:$F,ROW()),$CV$7&lt;=INDEX($G:$G,ROW()))</formula>
    </cfRule>
    <cfRule type="expression" dxfId="19" priority="2959">
      <formula>AND(INDEX($C:$C,ROW())="Enrobés / Béton",INDEX($F:$F,ROW())&gt;0,INDEX($G:$G,ROW())&gt;0,$CV$7&gt;=INDEX($F:$F,ROW()),$CV$7&lt;=(INDEX($F:$F,ROW())+ROUND((INDEX($G:$G,ROW())-INDEX($F:$F,ROW())+1)*INDEX($H:$H,ROW()),0)-1))</formula>
    </cfRule>
    <cfRule type="expression" dxfId="20" priority="2960">
      <formula>AND(INDEX($C:$C,ROW())="Bordures &amp; Trottoirs",INDEX($F:$F,ROW())&gt;0,INDEX($G:$G,ROW())&gt;0,$CV$7&gt;=INDEX($F:$F,ROW()),$CV$7&lt;=INDEX($G:$G,ROW()))</formula>
    </cfRule>
    <cfRule type="expression" dxfId="21" priority="2961">
      <formula>AND(INDEX($C:$C,ROW())="Bordures &amp; Trottoirs",INDEX($F:$F,ROW())&gt;0,INDEX($G:$G,ROW())&gt;0,$CV$7&gt;=INDEX($F:$F,ROW()),$CV$7&lt;=(INDEX($F:$F,ROW())+ROUND((INDEX($G:$G,ROW())-INDEX($F:$F,ROW())+1)*INDEX($H:$H,ROW()),0)-1))</formula>
    </cfRule>
    <cfRule type="expression" dxfId="22" priority="2962">
      <formula>AND(INDEX($C:$C,ROW())="Caniveaux &amp; Avaloirs",INDEX($F:$F,ROW())&gt;0,INDEX($G:$G,ROW())&gt;0,$CV$7&gt;=INDEX($F:$F,ROW()),$CV$7&lt;=INDEX($G:$G,ROW()))</formula>
    </cfRule>
    <cfRule type="expression" dxfId="23" priority="2963">
      <formula>AND(INDEX($C:$C,ROW())="Caniveaux &amp; Avaloirs",INDEX($F:$F,ROW())&gt;0,INDEX($G:$G,ROW())&gt;0,$CV$7&gt;=INDEX($F:$F,ROW()),$CV$7&lt;=(INDEX($F:$F,ROW())+ROUND((INDEX($G:$G,ROW())-INDEX($F:$F,ROW())+1)*INDEX($H:$H,ROW()),0)-1))</formula>
    </cfRule>
    <cfRule type="expression" dxfId="24" priority="2964">
      <formula>AND(INDEX($C:$C,ROW())="Éclairage / Candélabres",INDEX($F:$F,ROW())&gt;0,INDEX($G:$G,ROW())&gt;0,$CV$7&gt;=INDEX($F:$F,ROW()),$CV$7&lt;=INDEX($G:$G,ROW()))</formula>
    </cfRule>
    <cfRule type="expression" dxfId="25" priority="2965">
      <formula>AND(INDEX($C:$C,ROW())="Éclairage / Candélabres",INDEX($F:$F,ROW())&gt;0,INDEX($G:$G,ROW())&gt;0,$CV$7&gt;=INDEX($F:$F,ROW()),$CV$7&lt;=(INDEX($F:$F,ROW())+ROUND((INDEX($G:$G,ROW())-INDEX($F:$F,ROW())+1)*INDEX($H:$H,ROW()),0)-1))</formula>
    </cfRule>
    <cfRule type="expression" dxfId="26" priority="2966">
      <formula>AND(INDEX($C:$C,ROW())="Marquage &amp; Signalétique",INDEX($F:$F,ROW())&gt;0,INDEX($G:$G,ROW())&gt;0,$CV$7&gt;=INDEX($F:$F,ROW()),$CV$7&lt;=INDEX($G:$G,ROW()))</formula>
    </cfRule>
    <cfRule type="expression" dxfId="27" priority="2967">
      <formula>AND(INDEX($C:$C,ROW())="Marquage &amp; Signalétique",INDEX($F:$F,ROW())&gt;0,INDEX($G:$G,ROW())&gt;0,$CV$7&gt;=INDEX($F:$F,ROW()),$CV$7&lt;=(INDEX($F:$F,ROW())+ROUND((INDEX($G:$G,ROW())-INDEX($F:$F,ROW())+1)*INDEX($H:$H,ROW()),0)-1))</formula>
    </cfRule>
    <cfRule type="expression" dxfId="28" priority="2968">
      <formula>AND(INDEX($C:$C,ROW())="Espaces verts / Finitions",INDEX($F:$F,ROW())&gt;0,INDEX($G:$G,ROW())&gt;0,$CV$7&gt;=INDEX($F:$F,ROW()),$CV$7&lt;=INDEX($G:$G,ROW()))</formula>
    </cfRule>
    <cfRule type="expression" dxfId="29" priority="2969">
      <formula>AND(INDEX($C:$C,ROW())="Espaces verts / Finitions",INDEX($F:$F,ROW())&gt;0,INDEX($G:$G,ROW())&gt;0,$CV$7&gt;=INDEX($F:$F,ROW()),$CV$7&lt;=(INDEX($F:$F,ROW())+ROUND((INDEX($G:$G,ROW())-INDEX($F:$F,ROW())+1)*INDEX($H:$H,ROW()),0)-1))</formula>
    </cfRule>
    <cfRule type="expression" dxfId="30" priority="2970">
      <formula>AND(INDEX($C:$C,ROW())="Réception &amp; Réserves",INDEX($F:$F,ROW())&gt;0,INDEX($G:$G,ROW())&gt;0,$CV$7&gt;=INDEX($F:$F,ROW()),$CV$7&lt;=INDEX($G:$G,ROW()))</formula>
    </cfRule>
    <cfRule type="expression" dxfId="31" priority="2971">
      <formula>AND(INDEX($C:$C,ROW())="Réception &amp; Réserves",INDEX($F:$F,ROW())&gt;0,INDEX($G:$G,ROW())&gt;0,$CV$7&gt;=INDEX($F:$F,ROW()),$CV$7&lt;=(INDEX($F:$F,ROW())+ROUND((INDEX($G:$G,ROW())-INDEX($F:$F,ROW())+1)*INDEX($H:$H,ROW()),0)-1))</formula>
    </cfRule>
    <cfRule type="expression" dxfId="0" priority="2972">
      <formula>AND(INDEX($C:$C,ROW())="Réouverture circulation",INDEX($F:$F,ROW())&gt;0,INDEX($G:$G,ROW())&gt;0,$CV$7&gt;=INDEX($F:$F,ROW()),$CV$7&lt;=INDEX($G:$G,ROW()))</formula>
    </cfRule>
    <cfRule type="expression" dxfId="32" priority="2973">
      <formula>AND(INDEX($C:$C,ROW())="Réouverture circulation",INDEX($F:$F,ROW())&gt;0,INDEX($G:$G,ROW())&gt;0,$CV$7&gt;=INDEX($F:$F,ROW()),$CV$7&lt;=(INDEX($F:$F,ROW())+ROUND((INDEX($G:$G,ROW())-INDEX($F:$F,ROW())+1)*INDEX($H:$H,ROW()),0)-1))</formula>
    </cfRule>
  </conditionalFormatting>
  <conditionalFormatting sqref="CW7:CW69">
    <cfRule type="expression" dxfId="0" priority="91">
      <formula>($CW$7=TODAY())</formula>
    </cfRule>
  </conditionalFormatting>
  <conditionalFormatting sqref="CW9:CW69">
    <cfRule type="expression" dxfId="2" priority="2974">
      <formula>AND(INDEX($C:$C,ROW())="Études &amp; DICT",INDEX($F:$F,ROW())&gt;0,INDEX($G:$G,ROW())&gt;0,$CW$7&gt;=INDEX($F:$F,ROW()),$CW$7&lt;=INDEX($G:$G,ROW()))</formula>
    </cfRule>
    <cfRule type="expression" dxfId="3" priority="2975">
      <formula>AND(INDEX($C:$C,ROW())="Études &amp; DICT",INDEX($F:$F,ROW())&gt;0,INDEX($G:$G,ROW())&gt;0,$CW$7&gt;=INDEX($F:$F,ROW()),$CW$7&lt;=(INDEX($F:$F,ROW())+ROUND((INDEX($G:$G,ROW())-INDEX($F:$F,ROW())+1)*INDEX($H:$H,ROW()),0)-1))</formula>
    </cfRule>
    <cfRule type="expression" dxfId="4" priority="2976">
      <formula>AND(INDEX($C:$C,ROW())="Piquetage &amp; Implantation",INDEX($F:$F,ROW())&gt;0,INDEX($G:$G,ROW())&gt;0,$CW$7&gt;=INDEX($F:$F,ROW()),$CW$7&lt;=INDEX($G:$G,ROW()))</formula>
    </cfRule>
    <cfRule type="expression" dxfId="5" priority="2977">
      <formula>AND(INDEX($C:$C,ROW())="Piquetage &amp; Implantation",INDEX($F:$F,ROW())&gt;0,INDEX($G:$G,ROW())&gt;0,$CW$7&gt;=INDEX($F:$F,ROW()),$CW$7&lt;=(INDEX($F:$F,ROW())+ROUND((INDEX($G:$G,ROW())-INDEX($F:$F,ROW())+1)*INDEX($H:$H,ROW()),0)-1))</formula>
    </cfRule>
    <cfRule type="expression" dxfId="6" priority="2978">
      <formula>AND(INDEX($C:$C,ROW())="Préparation &amp; Signalisation",INDEX($F:$F,ROW())&gt;0,INDEX($G:$G,ROW())&gt;0,$CW$7&gt;=INDEX($F:$F,ROW()),$CW$7&lt;=INDEX($G:$G,ROW()))</formula>
    </cfRule>
    <cfRule type="expression" dxfId="7" priority="2979">
      <formula>AND(INDEX($C:$C,ROW())="Préparation &amp; Signalisation",INDEX($F:$F,ROW())&gt;0,INDEX($G:$G,ROW())&gt;0,$CW$7&gt;=INDEX($F:$F,ROW()),$CW$7&lt;=(INDEX($F:$F,ROW())+ROUND((INDEX($G:$G,ROW())-INDEX($F:$F,ROW())+1)*INDEX($H:$H,ROW()),0)-1))</formula>
    </cfRule>
    <cfRule type="expression" dxfId="8" priority="2980">
      <formula>AND(INDEX($C:$C,ROW())="Terrassement",INDEX($F:$F,ROW())&gt;0,INDEX($G:$G,ROW())&gt;0,$CW$7&gt;=INDEX($F:$F,ROW()),$CW$7&lt;=INDEX($G:$G,ROW()))</formula>
    </cfRule>
    <cfRule type="expression" dxfId="9" priority="2981">
      <formula>AND(INDEX($C:$C,ROW())="Terrassement",INDEX($F:$F,ROW())&gt;0,INDEX($G:$G,ROW())&gt;0,$CW$7&gt;=INDEX($F:$F,ROW()),$CW$7&lt;=(INDEX($F:$F,ROW())+ROUND((INDEX($G:$G,ROW())-INDEX($F:$F,ROW())+1)*INDEX($H:$H,ROW()),0)-1))</formula>
    </cfRule>
    <cfRule type="expression" dxfId="10" priority="2982">
      <formula>AND(INDEX($C:$C,ROW())="Réseaux (EU/EP/ER/GAZ)",INDEX($F:$F,ROW())&gt;0,INDEX($G:$G,ROW())&gt;0,$CW$7&gt;=INDEX($F:$F,ROW()),$CW$7&lt;=INDEX($G:$G,ROW()))</formula>
    </cfRule>
    <cfRule type="expression" dxfId="11" priority="2983">
      <formula>AND(INDEX($C:$C,ROW())="Réseaux (EU/EP/ER/GAZ)",INDEX($F:$F,ROW())&gt;0,INDEX($G:$G,ROW())&gt;0,$CW$7&gt;=INDEX($F:$F,ROW()),$CW$7&lt;=(INDEX($F:$F,ROW())+ROUND((INDEX($G:$G,ROW())-INDEX($F:$F,ROW())+1)*INDEX($H:$H,ROW()),0)-1))</formula>
    </cfRule>
    <cfRule type="expression" dxfId="12" priority="2984">
      <formula>AND(INDEX($C:$C,ROW())="Regard &amp; Branchement",INDEX($F:$F,ROW())&gt;0,INDEX($G:$G,ROW())&gt;0,$CW$7&gt;=INDEX($F:$F,ROW()),$CW$7&lt;=INDEX($G:$G,ROW()))</formula>
    </cfRule>
    <cfRule type="expression" dxfId="13" priority="2985">
      <formula>AND(INDEX($C:$C,ROW())="Regard &amp; Branchement",INDEX($F:$F,ROW())&gt;0,INDEX($G:$G,ROW())&gt;0,$CW$7&gt;=INDEX($F:$F,ROW()),$CW$7&lt;=(INDEX($F:$F,ROW())+ROUND((INDEX($G:$G,ROW())-INDEX($F:$F,ROW())+1)*INDEX($H:$H,ROW()),0)-1))</formula>
    </cfRule>
    <cfRule type="expression" dxfId="14" priority="2986">
      <formula>AND(INDEX($C:$C,ROW())="Structure (couche de forme)",INDEX($F:$F,ROW())&gt;0,INDEX($G:$G,ROW())&gt;0,$CW$7&gt;=INDEX($F:$F,ROW()),$CW$7&lt;=INDEX($G:$G,ROW()))</formula>
    </cfRule>
    <cfRule type="expression" dxfId="15" priority="2987">
      <formula>AND(INDEX($C:$C,ROW())="Structure (couche de forme)",INDEX($F:$F,ROW())&gt;0,INDEX($G:$G,ROW())&gt;0,$CW$7&gt;=INDEX($F:$F,ROW()),$CW$7&lt;=(INDEX($F:$F,ROW())+ROUND((INDEX($G:$G,ROW())-INDEX($F:$F,ROW())+1)*INDEX($H:$H,ROW()),0)-1))</formula>
    </cfRule>
    <cfRule type="expression" dxfId="16" priority="2988">
      <formula>AND(INDEX($C:$C,ROW())="Fondation/Grave",INDEX($F:$F,ROW())&gt;0,INDEX($G:$G,ROW())&gt;0,$CW$7&gt;=INDEX($F:$F,ROW()),$CW$7&lt;=INDEX($G:$G,ROW()))</formula>
    </cfRule>
    <cfRule type="expression" dxfId="17" priority="2989">
      <formula>AND(INDEX($C:$C,ROW())="Fondation/Grave",INDEX($F:$F,ROW())&gt;0,INDEX($G:$G,ROW())&gt;0,$CW$7&gt;=INDEX($F:$F,ROW()),$CW$7&lt;=(INDEX($F:$F,ROW())+ROUND((INDEX($G:$G,ROW())-INDEX($F:$F,ROW())+1)*INDEX($H:$H,ROW()),0)-1))</formula>
    </cfRule>
    <cfRule type="expression" dxfId="18" priority="2990">
      <formula>AND(INDEX($C:$C,ROW())="Enrobés / Béton",INDEX($F:$F,ROW())&gt;0,INDEX($G:$G,ROW())&gt;0,$CW$7&gt;=INDEX($F:$F,ROW()),$CW$7&lt;=INDEX($G:$G,ROW()))</formula>
    </cfRule>
    <cfRule type="expression" dxfId="19" priority="2991">
      <formula>AND(INDEX($C:$C,ROW())="Enrobés / Béton",INDEX($F:$F,ROW())&gt;0,INDEX($G:$G,ROW())&gt;0,$CW$7&gt;=INDEX($F:$F,ROW()),$CW$7&lt;=(INDEX($F:$F,ROW())+ROUND((INDEX($G:$G,ROW())-INDEX($F:$F,ROW())+1)*INDEX($H:$H,ROW()),0)-1))</formula>
    </cfRule>
    <cfRule type="expression" dxfId="20" priority="2992">
      <formula>AND(INDEX($C:$C,ROW())="Bordures &amp; Trottoirs",INDEX($F:$F,ROW())&gt;0,INDEX($G:$G,ROW())&gt;0,$CW$7&gt;=INDEX($F:$F,ROW()),$CW$7&lt;=INDEX($G:$G,ROW()))</formula>
    </cfRule>
    <cfRule type="expression" dxfId="21" priority="2993">
      <formula>AND(INDEX($C:$C,ROW())="Bordures &amp; Trottoirs",INDEX($F:$F,ROW())&gt;0,INDEX($G:$G,ROW())&gt;0,$CW$7&gt;=INDEX($F:$F,ROW()),$CW$7&lt;=(INDEX($F:$F,ROW())+ROUND((INDEX($G:$G,ROW())-INDEX($F:$F,ROW())+1)*INDEX($H:$H,ROW()),0)-1))</formula>
    </cfRule>
    <cfRule type="expression" dxfId="22" priority="2994">
      <formula>AND(INDEX($C:$C,ROW())="Caniveaux &amp; Avaloirs",INDEX($F:$F,ROW())&gt;0,INDEX($G:$G,ROW())&gt;0,$CW$7&gt;=INDEX($F:$F,ROW()),$CW$7&lt;=INDEX($G:$G,ROW()))</formula>
    </cfRule>
    <cfRule type="expression" dxfId="23" priority="2995">
      <formula>AND(INDEX($C:$C,ROW())="Caniveaux &amp; Avaloirs",INDEX($F:$F,ROW())&gt;0,INDEX($G:$G,ROW())&gt;0,$CW$7&gt;=INDEX($F:$F,ROW()),$CW$7&lt;=(INDEX($F:$F,ROW())+ROUND((INDEX($G:$G,ROW())-INDEX($F:$F,ROW())+1)*INDEX($H:$H,ROW()),0)-1))</formula>
    </cfRule>
    <cfRule type="expression" dxfId="24" priority="2996">
      <formula>AND(INDEX($C:$C,ROW())="Éclairage / Candélabres",INDEX($F:$F,ROW())&gt;0,INDEX($G:$G,ROW())&gt;0,$CW$7&gt;=INDEX($F:$F,ROW()),$CW$7&lt;=INDEX($G:$G,ROW()))</formula>
    </cfRule>
    <cfRule type="expression" dxfId="25" priority="2997">
      <formula>AND(INDEX($C:$C,ROW())="Éclairage / Candélabres",INDEX($F:$F,ROW())&gt;0,INDEX($G:$G,ROW())&gt;0,$CW$7&gt;=INDEX($F:$F,ROW()),$CW$7&lt;=(INDEX($F:$F,ROW())+ROUND((INDEX($G:$G,ROW())-INDEX($F:$F,ROW())+1)*INDEX($H:$H,ROW()),0)-1))</formula>
    </cfRule>
    <cfRule type="expression" dxfId="26" priority="2998">
      <formula>AND(INDEX($C:$C,ROW())="Marquage &amp; Signalétique",INDEX($F:$F,ROW())&gt;0,INDEX($G:$G,ROW())&gt;0,$CW$7&gt;=INDEX($F:$F,ROW()),$CW$7&lt;=INDEX($G:$G,ROW()))</formula>
    </cfRule>
    <cfRule type="expression" dxfId="27" priority="2999">
      <formula>AND(INDEX($C:$C,ROW())="Marquage &amp; Signalétique",INDEX($F:$F,ROW())&gt;0,INDEX($G:$G,ROW())&gt;0,$CW$7&gt;=INDEX($F:$F,ROW()),$CW$7&lt;=(INDEX($F:$F,ROW())+ROUND((INDEX($G:$G,ROW())-INDEX($F:$F,ROW())+1)*INDEX($H:$H,ROW()),0)-1))</formula>
    </cfRule>
    <cfRule type="expression" dxfId="28" priority="3000">
      <formula>AND(INDEX($C:$C,ROW())="Espaces verts / Finitions",INDEX($F:$F,ROW())&gt;0,INDEX($G:$G,ROW())&gt;0,$CW$7&gt;=INDEX($F:$F,ROW()),$CW$7&lt;=INDEX($G:$G,ROW()))</formula>
    </cfRule>
    <cfRule type="expression" dxfId="29" priority="3001">
      <formula>AND(INDEX($C:$C,ROW())="Espaces verts / Finitions",INDEX($F:$F,ROW())&gt;0,INDEX($G:$G,ROW())&gt;0,$CW$7&gt;=INDEX($F:$F,ROW()),$CW$7&lt;=(INDEX($F:$F,ROW())+ROUND((INDEX($G:$G,ROW())-INDEX($F:$F,ROW())+1)*INDEX($H:$H,ROW()),0)-1))</formula>
    </cfRule>
    <cfRule type="expression" dxfId="30" priority="3002">
      <formula>AND(INDEX($C:$C,ROW())="Réception &amp; Réserves",INDEX($F:$F,ROW())&gt;0,INDEX($G:$G,ROW())&gt;0,$CW$7&gt;=INDEX($F:$F,ROW()),$CW$7&lt;=INDEX($G:$G,ROW()))</formula>
    </cfRule>
    <cfRule type="expression" dxfId="31" priority="3003">
      <formula>AND(INDEX($C:$C,ROW())="Réception &amp; Réserves",INDEX($F:$F,ROW())&gt;0,INDEX($G:$G,ROW())&gt;0,$CW$7&gt;=INDEX($F:$F,ROW()),$CW$7&lt;=(INDEX($F:$F,ROW())+ROUND((INDEX($G:$G,ROW())-INDEX($F:$F,ROW())+1)*INDEX($H:$H,ROW()),0)-1))</formula>
    </cfRule>
    <cfRule type="expression" dxfId="0" priority="3004">
      <formula>AND(INDEX($C:$C,ROW())="Réouverture circulation",INDEX($F:$F,ROW())&gt;0,INDEX($G:$G,ROW())&gt;0,$CW$7&gt;=INDEX($F:$F,ROW()),$CW$7&lt;=INDEX($G:$G,ROW()))</formula>
    </cfRule>
    <cfRule type="expression" dxfId="32" priority="3005">
      <formula>AND(INDEX($C:$C,ROW())="Réouverture circulation",INDEX($F:$F,ROW())&gt;0,INDEX($G:$G,ROW())&gt;0,$CW$7&gt;=INDEX($F:$F,ROW()),$CW$7&lt;=(INDEX($F:$F,ROW())+ROUND((INDEX($G:$G,ROW())-INDEX($F:$F,ROW())+1)*INDEX($H:$H,ROW()),0)-1))</formula>
    </cfRule>
  </conditionalFormatting>
  <conditionalFormatting sqref="CX7:CX69">
    <cfRule type="expression" dxfId="0" priority="92">
      <formula>($CX$7=TODAY())</formula>
    </cfRule>
  </conditionalFormatting>
  <conditionalFormatting sqref="CX9:CX69">
    <cfRule type="expression" dxfId="2" priority="3006">
      <formula>AND(INDEX($C:$C,ROW())="Études &amp; DICT",INDEX($F:$F,ROW())&gt;0,INDEX($G:$G,ROW())&gt;0,$CX$7&gt;=INDEX($F:$F,ROW()),$CX$7&lt;=INDEX($G:$G,ROW()))</formula>
    </cfRule>
    <cfRule type="expression" dxfId="3" priority="3007">
      <formula>AND(INDEX($C:$C,ROW())="Études &amp; DICT",INDEX($F:$F,ROW())&gt;0,INDEX($G:$G,ROW())&gt;0,$CX$7&gt;=INDEX($F:$F,ROW()),$CX$7&lt;=(INDEX($F:$F,ROW())+ROUND((INDEX($G:$G,ROW())-INDEX($F:$F,ROW())+1)*INDEX($H:$H,ROW()),0)-1))</formula>
    </cfRule>
    <cfRule type="expression" dxfId="4" priority="3008">
      <formula>AND(INDEX($C:$C,ROW())="Piquetage &amp; Implantation",INDEX($F:$F,ROW())&gt;0,INDEX($G:$G,ROW())&gt;0,$CX$7&gt;=INDEX($F:$F,ROW()),$CX$7&lt;=INDEX($G:$G,ROW()))</formula>
    </cfRule>
    <cfRule type="expression" dxfId="5" priority="3009">
      <formula>AND(INDEX($C:$C,ROW())="Piquetage &amp; Implantation",INDEX($F:$F,ROW())&gt;0,INDEX($G:$G,ROW())&gt;0,$CX$7&gt;=INDEX($F:$F,ROW()),$CX$7&lt;=(INDEX($F:$F,ROW())+ROUND((INDEX($G:$G,ROW())-INDEX($F:$F,ROW())+1)*INDEX($H:$H,ROW()),0)-1))</formula>
    </cfRule>
    <cfRule type="expression" dxfId="6" priority="3010">
      <formula>AND(INDEX($C:$C,ROW())="Préparation &amp; Signalisation",INDEX($F:$F,ROW())&gt;0,INDEX($G:$G,ROW())&gt;0,$CX$7&gt;=INDEX($F:$F,ROW()),$CX$7&lt;=INDEX($G:$G,ROW()))</formula>
    </cfRule>
    <cfRule type="expression" dxfId="7" priority="3011">
      <formula>AND(INDEX($C:$C,ROW())="Préparation &amp; Signalisation",INDEX($F:$F,ROW())&gt;0,INDEX($G:$G,ROW())&gt;0,$CX$7&gt;=INDEX($F:$F,ROW()),$CX$7&lt;=(INDEX($F:$F,ROW())+ROUND((INDEX($G:$G,ROW())-INDEX($F:$F,ROW())+1)*INDEX($H:$H,ROW()),0)-1))</formula>
    </cfRule>
    <cfRule type="expression" dxfId="8" priority="3012">
      <formula>AND(INDEX($C:$C,ROW())="Terrassement",INDEX($F:$F,ROW())&gt;0,INDEX($G:$G,ROW())&gt;0,$CX$7&gt;=INDEX($F:$F,ROW()),$CX$7&lt;=INDEX($G:$G,ROW()))</formula>
    </cfRule>
    <cfRule type="expression" dxfId="9" priority="3013">
      <formula>AND(INDEX($C:$C,ROW())="Terrassement",INDEX($F:$F,ROW())&gt;0,INDEX($G:$G,ROW())&gt;0,$CX$7&gt;=INDEX($F:$F,ROW()),$CX$7&lt;=(INDEX($F:$F,ROW())+ROUND((INDEX($G:$G,ROW())-INDEX($F:$F,ROW())+1)*INDEX($H:$H,ROW()),0)-1))</formula>
    </cfRule>
    <cfRule type="expression" dxfId="10" priority="3014">
      <formula>AND(INDEX($C:$C,ROW())="Réseaux (EU/EP/ER/GAZ)",INDEX($F:$F,ROW())&gt;0,INDEX($G:$G,ROW())&gt;0,$CX$7&gt;=INDEX($F:$F,ROW()),$CX$7&lt;=INDEX($G:$G,ROW()))</formula>
    </cfRule>
    <cfRule type="expression" dxfId="11" priority="3015">
      <formula>AND(INDEX($C:$C,ROW())="Réseaux (EU/EP/ER/GAZ)",INDEX($F:$F,ROW())&gt;0,INDEX($G:$G,ROW())&gt;0,$CX$7&gt;=INDEX($F:$F,ROW()),$CX$7&lt;=(INDEX($F:$F,ROW())+ROUND((INDEX($G:$G,ROW())-INDEX($F:$F,ROW())+1)*INDEX($H:$H,ROW()),0)-1))</formula>
    </cfRule>
    <cfRule type="expression" dxfId="12" priority="3016">
      <formula>AND(INDEX($C:$C,ROW())="Regard &amp; Branchement",INDEX($F:$F,ROW())&gt;0,INDEX($G:$G,ROW())&gt;0,$CX$7&gt;=INDEX($F:$F,ROW()),$CX$7&lt;=INDEX($G:$G,ROW()))</formula>
    </cfRule>
    <cfRule type="expression" dxfId="13" priority="3017">
      <formula>AND(INDEX($C:$C,ROW())="Regard &amp; Branchement",INDEX($F:$F,ROW())&gt;0,INDEX($G:$G,ROW())&gt;0,$CX$7&gt;=INDEX($F:$F,ROW()),$CX$7&lt;=(INDEX($F:$F,ROW())+ROUND((INDEX($G:$G,ROW())-INDEX($F:$F,ROW())+1)*INDEX($H:$H,ROW()),0)-1))</formula>
    </cfRule>
    <cfRule type="expression" dxfId="14" priority="3018">
      <formula>AND(INDEX($C:$C,ROW())="Structure (couche de forme)",INDEX($F:$F,ROW())&gt;0,INDEX($G:$G,ROW())&gt;0,$CX$7&gt;=INDEX($F:$F,ROW()),$CX$7&lt;=INDEX($G:$G,ROW()))</formula>
    </cfRule>
    <cfRule type="expression" dxfId="15" priority="3019">
      <formula>AND(INDEX($C:$C,ROW())="Structure (couche de forme)",INDEX($F:$F,ROW())&gt;0,INDEX($G:$G,ROW())&gt;0,$CX$7&gt;=INDEX($F:$F,ROW()),$CX$7&lt;=(INDEX($F:$F,ROW())+ROUND((INDEX($G:$G,ROW())-INDEX($F:$F,ROW())+1)*INDEX($H:$H,ROW()),0)-1))</formula>
    </cfRule>
    <cfRule type="expression" dxfId="16" priority="3020">
      <formula>AND(INDEX($C:$C,ROW())="Fondation/Grave",INDEX($F:$F,ROW())&gt;0,INDEX($G:$G,ROW())&gt;0,$CX$7&gt;=INDEX($F:$F,ROW()),$CX$7&lt;=INDEX($G:$G,ROW()))</formula>
    </cfRule>
    <cfRule type="expression" dxfId="17" priority="3021">
      <formula>AND(INDEX($C:$C,ROW())="Fondation/Grave",INDEX($F:$F,ROW())&gt;0,INDEX($G:$G,ROW())&gt;0,$CX$7&gt;=INDEX($F:$F,ROW()),$CX$7&lt;=(INDEX($F:$F,ROW())+ROUND((INDEX($G:$G,ROW())-INDEX($F:$F,ROW())+1)*INDEX($H:$H,ROW()),0)-1))</formula>
    </cfRule>
    <cfRule type="expression" dxfId="18" priority="3022">
      <formula>AND(INDEX($C:$C,ROW())="Enrobés / Béton",INDEX($F:$F,ROW())&gt;0,INDEX($G:$G,ROW())&gt;0,$CX$7&gt;=INDEX($F:$F,ROW()),$CX$7&lt;=INDEX($G:$G,ROW()))</formula>
    </cfRule>
    <cfRule type="expression" dxfId="19" priority="3023">
      <formula>AND(INDEX($C:$C,ROW())="Enrobés / Béton",INDEX($F:$F,ROW())&gt;0,INDEX($G:$G,ROW())&gt;0,$CX$7&gt;=INDEX($F:$F,ROW()),$CX$7&lt;=(INDEX($F:$F,ROW())+ROUND((INDEX($G:$G,ROW())-INDEX($F:$F,ROW())+1)*INDEX($H:$H,ROW()),0)-1))</formula>
    </cfRule>
    <cfRule type="expression" dxfId="20" priority="3024">
      <formula>AND(INDEX($C:$C,ROW())="Bordures &amp; Trottoirs",INDEX($F:$F,ROW())&gt;0,INDEX($G:$G,ROW())&gt;0,$CX$7&gt;=INDEX($F:$F,ROW()),$CX$7&lt;=INDEX($G:$G,ROW()))</formula>
    </cfRule>
    <cfRule type="expression" dxfId="21" priority="3025">
      <formula>AND(INDEX($C:$C,ROW())="Bordures &amp; Trottoirs",INDEX($F:$F,ROW())&gt;0,INDEX($G:$G,ROW())&gt;0,$CX$7&gt;=INDEX($F:$F,ROW()),$CX$7&lt;=(INDEX($F:$F,ROW())+ROUND((INDEX($G:$G,ROW())-INDEX($F:$F,ROW())+1)*INDEX($H:$H,ROW()),0)-1))</formula>
    </cfRule>
    <cfRule type="expression" dxfId="22" priority="3026">
      <formula>AND(INDEX($C:$C,ROW())="Caniveaux &amp; Avaloirs",INDEX($F:$F,ROW())&gt;0,INDEX($G:$G,ROW())&gt;0,$CX$7&gt;=INDEX($F:$F,ROW()),$CX$7&lt;=INDEX($G:$G,ROW()))</formula>
    </cfRule>
    <cfRule type="expression" dxfId="23" priority="3027">
      <formula>AND(INDEX($C:$C,ROW())="Caniveaux &amp; Avaloirs",INDEX($F:$F,ROW())&gt;0,INDEX($G:$G,ROW())&gt;0,$CX$7&gt;=INDEX($F:$F,ROW()),$CX$7&lt;=(INDEX($F:$F,ROW())+ROUND((INDEX($G:$G,ROW())-INDEX($F:$F,ROW())+1)*INDEX($H:$H,ROW()),0)-1))</formula>
    </cfRule>
    <cfRule type="expression" dxfId="24" priority="3028">
      <formula>AND(INDEX($C:$C,ROW())="Éclairage / Candélabres",INDEX($F:$F,ROW())&gt;0,INDEX($G:$G,ROW())&gt;0,$CX$7&gt;=INDEX($F:$F,ROW()),$CX$7&lt;=INDEX($G:$G,ROW()))</formula>
    </cfRule>
    <cfRule type="expression" dxfId="25" priority="3029">
      <formula>AND(INDEX($C:$C,ROW())="Éclairage / Candélabres",INDEX($F:$F,ROW())&gt;0,INDEX($G:$G,ROW())&gt;0,$CX$7&gt;=INDEX($F:$F,ROW()),$CX$7&lt;=(INDEX($F:$F,ROW())+ROUND((INDEX($G:$G,ROW())-INDEX($F:$F,ROW())+1)*INDEX($H:$H,ROW()),0)-1))</formula>
    </cfRule>
    <cfRule type="expression" dxfId="26" priority="3030">
      <formula>AND(INDEX($C:$C,ROW())="Marquage &amp; Signalétique",INDEX($F:$F,ROW())&gt;0,INDEX($G:$G,ROW())&gt;0,$CX$7&gt;=INDEX($F:$F,ROW()),$CX$7&lt;=INDEX($G:$G,ROW()))</formula>
    </cfRule>
    <cfRule type="expression" dxfId="27" priority="3031">
      <formula>AND(INDEX($C:$C,ROW())="Marquage &amp; Signalétique",INDEX($F:$F,ROW())&gt;0,INDEX($G:$G,ROW())&gt;0,$CX$7&gt;=INDEX($F:$F,ROW()),$CX$7&lt;=(INDEX($F:$F,ROW())+ROUND((INDEX($G:$G,ROW())-INDEX($F:$F,ROW())+1)*INDEX($H:$H,ROW()),0)-1))</formula>
    </cfRule>
    <cfRule type="expression" dxfId="28" priority="3032">
      <formula>AND(INDEX($C:$C,ROW())="Espaces verts / Finitions",INDEX($F:$F,ROW())&gt;0,INDEX($G:$G,ROW())&gt;0,$CX$7&gt;=INDEX($F:$F,ROW()),$CX$7&lt;=INDEX($G:$G,ROW()))</formula>
    </cfRule>
    <cfRule type="expression" dxfId="29" priority="3033">
      <formula>AND(INDEX($C:$C,ROW())="Espaces verts / Finitions",INDEX($F:$F,ROW())&gt;0,INDEX($G:$G,ROW())&gt;0,$CX$7&gt;=INDEX($F:$F,ROW()),$CX$7&lt;=(INDEX($F:$F,ROW())+ROUND((INDEX($G:$G,ROW())-INDEX($F:$F,ROW())+1)*INDEX($H:$H,ROW()),0)-1))</formula>
    </cfRule>
    <cfRule type="expression" dxfId="30" priority="3034">
      <formula>AND(INDEX($C:$C,ROW())="Réception &amp; Réserves",INDEX($F:$F,ROW())&gt;0,INDEX($G:$G,ROW())&gt;0,$CX$7&gt;=INDEX($F:$F,ROW()),$CX$7&lt;=INDEX($G:$G,ROW()))</formula>
    </cfRule>
    <cfRule type="expression" dxfId="31" priority="3035">
      <formula>AND(INDEX($C:$C,ROW())="Réception &amp; Réserves",INDEX($F:$F,ROW())&gt;0,INDEX($G:$G,ROW())&gt;0,$CX$7&gt;=INDEX($F:$F,ROW()),$CX$7&lt;=(INDEX($F:$F,ROW())+ROUND((INDEX($G:$G,ROW())-INDEX($F:$F,ROW())+1)*INDEX($H:$H,ROW()),0)-1))</formula>
    </cfRule>
    <cfRule type="expression" dxfId="0" priority="3036">
      <formula>AND(INDEX($C:$C,ROW())="Réouverture circulation",INDEX($F:$F,ROW())&gt;0,INDEX($G:$G,ROW())&gt;0,$CX$7&gt;=INDEX($F:$F,ROW()),$CX$7&lt;=INDEX($G:$G,ROW()))</formula>
    </cfRule>
    <cfRule type="expression" dxfId="32" priority="3037">
      <formula>AND(INDEX($C:$C,ROW())="Réouverture circulation",INDEX($F:$F,ROW())&gt;0,INDEX($G:$G,ROW())&gt;0,$CX$7&gt;=INDEX($F:$F,ROW()),$CX$7&lt;=(INDEX($F:$F,ROW())+ROUND((INDEX($G:$G,ROW())-INDEX($F:$F,ROW())+1)*INDEX($H:$H,ROW()),0)-1))</formula>
    </cfRule>
  </conditionalFormatting>
  <conditionalFormatting sqref="K7:CX69">
    <cfRule type="notContainsErrors" dxfId="1" priority="93">
      <formula>NOT(ISERROR(K7))</formula>
    </cfRule>
  </conditionalFormatting>
  <conditionalFormatting sqref="K7:K69">
    <cfRule type="expression" dxfId="0" priority="1">
      <formula>($K$7=TODAY())</formula>
    </cfRule>
  </conditionalFormatting>
  <conditionalFormatting sqref="K9:K69">
    <cfRule type="expression" dxfId="2" priority="94">
      <formula>AND(INDEX($C:$C,ROW())="Études &amp; DICT",INDEX($F:$F,ROW())&gt;0,INDEX($G:$G,ROW())&gt;0,$K$7&gt;=INDEX($F:$F,ROW()),$K$7&lt;=INDEX($G:$G,ROW()))</formula>
    </cfRule>
    <cfRule type="expression" dxfId="3" priority="95">
      <formula>AND(INDEX($C:$C,ROW())="Études &amp; DICT",INDEX($F:$F,ROW())&gt;0,INDEX($G:$G,ROW())&gt;0,$K$7&gt;=INDEX($F:$F,ROW()),$K$7&lt;=(INDEX($F:$F,ROW())+ROUND((INDEX($G:$G,ROW())-INDEX($F:$F,ROW())+1)*INDEX($H:$H,ROW()),0)-1))</formula>
    </cfRule>
    <cfRule type="expression" dxfId="4" priority="96">
      <formula>AND(INDEX($C:$C,ROW())="Piquetage &amp; Implantation",INDEX($F:$F,ROW())&gt;0,INDEX($G:$G,ROW())&gt;0,$K$7&gt;=INDEX($F:$F,ROW()),$K$7&lt;=INDEX($G:$G,ROW()))</formula>
    </cfRule>
    <cfRule type="expression" dxfId="5" priority="97">
      <formula>AND(INDEX($C:$C,ROW())="Piquetage &amp; Implantation",INDEX($F:$F,ROW())&gt;0,INDEX($G:$G,ROW())&gt;0,$K$7&gt;=INDEX($F:$F,ROW()),$K$7&lt;=(INDEX($F:$F,ROW())+ROUND((INDEX($G:$G,ROW())-INDEX($F:$F,ROW())+1)*INDEX($H:$H,ROW()),0)-1))</formula>
    </cfRule>
    <cfRule type="expression" dxfId="6" priority="98">
      <formula>AND(INDEX($C:$C,ROW())="Préparation &amp; Signalisation",INDEX($F:$F,ROW())&gt;0,INDEX($G:$G,ROW())&gt;0,$K$7&gt;=INDEX($F:$F,ROW()),$K$7&lt;=INDEX($G:$G,ROW()))</formula>
    </cfRule>
    <cfRule type="expression" dxfId="7" priority="99">
      <formula>AND(INDEX($C:$C,ROW())="Préparation &amp; Signalisation",INDEX($F:$F,ROW())&gt;0,INDEX($G:$G,ROW())&gt;0,$K$7&gt;=INDEX($F:$F,ROW()),$K$7&lt;=(INDEX($F:$F,ROW())+ROUND((INDEX($G:$G,ROW())-INDEX($F:$F,ROW())+1)*INDEX($H:$H,ROW()),0)-1))</formula>
    </cfRule>
    <cfRule type="expression" dxfId="8" priority="100">
      <formula>AND(INDEX($C:$C,ROW())="Terrassement",INDEX($F:$F,ROW())&gt;0,INDEX($G:$G,ROW())&gt;0,$K$7&gt;=INDEX($F:$F,ROW()),$K$7&lt;=INDEX($G:$G,ROW()))</formula>
    </cfRule>
    <cfRule type="expression" dxfId="9" priority="101">
      <formula>AND(INDEX($C:$C,ROW())="Terrassement",INDEX($F:$F,ROW())&gt;0,INDEX($G:$G,ROW())&gt;0,$K$7&gt;=INDEX($F:$F,ROW()),$K$7&lt;=(INDEX($F:$F,ROW())+ROUND((INDEX($G:$G,ROW())-INDEX($F:$F,ROW())+1)*INDEX($H:$H,ROW()),0)-1))</formula>
    </cfRule>
    <cfRule type="expression" dxfId="10" priority="102">
      <formula>AND(INDEX($C:$C,ROW())="Réseaux (EU/EP/ER/GAZ)",INDEX($F:$F,ROW())&gt;0,INDEX($G:$G,ROW())&gt;0,$K$7&gt;=INDEX($F:$F,ROW()),$K$7&lt;=INDEX($G:$G,ROW()))</formula>
    </cfRule>
    <cfRule type="expression" dxfId="11" priority="103">
      <formula>AND(INDEX($C:$C,ROW())="Réseaux (EU/EP/ER/GAZ)",INDEX($F:$F,ROW())&gt;0,INDEX($G:$G,ROW())&gt;0,$K$7&gt;=INDEX($F:$F,ROW()),$K$7&lt;=(INDEX($F:$F,ROW())+ROUND((INDEX($G:$G,ROW())-INDEX($F:$F,ROW())+1)*INDEX($H:$H,ROW()),0)-1))</formula>
    </cfRule>
    <cfRule type="expression" dxfId="12" priority="104">
      <formula>AND(INDEX($C:$C,ROW())="Regard &amp; Branchement",INDEX($F:$F,ROW())&gt;0,INDEX($G:$G,ROW())&gt;0,$K$7&gt;=INDEX($F:$F,ROW()),$K$7&lt;=INDEX($G:$G,ROW()))</formula>
    </cfRule>
    <cfRule type="expression" dxfId="13" priority="105">
      <formula>AND(INDEX($C:$C,ROW())="Regard &amp; Branchement",INDEX($F:$F,ROW())&gt;0,INDEX($G:$G,ROW())&gt;0,$K$7&gt;=INDEX($F:$F,ROW()),$K$7&lt;=(INDEX($F:$F,ROW())+ROUND((INDEX($G:$G,ROW())-INDEX($F:$F,ROW())+1)*INDEX($H:$H,ROW()),0)-1))</formula>
    </cfRule>
    <cfRule type="expression" dxfId="14" priority="106">
      <formula>AND(INDEX($C:$C,ROW())="Structure (couche de forme)",INDEX($F:$F,ROW())&gt;0,INDEX($G:$G,ROW())&gt;0,$K$7&gt;=INDEX($F:$F,ROW()),$K$7&lt;=INDEX($G:$G,ROW()))</formula>
    </cfRule>
    <cfRule type="expression" dxfId="15" priority="107">
      <formula>AND(INDEX($C:$C,ROW())="Structure (couche de forme)",INDEX($F:$F,ROW())&gt;0,INDEX($G:$G,ROW())&gt;0,$K$7&gt;=INDEX($F:$F,ROW()),$K$7&lt;=(INDEX($F:$F,ROW())+ROUND((INDEX($G:$G,ROW())-INDEX($F:$F,ROW())+1)*INDEX($H:$H,ROW()),0)-1))</formula>
    </cfRule>
    <cfRule type="expression" dxfId="16" priority="108">
      <formula>AND(INDEX($C:$C,ROW())="Fondation/Grave",INDEX($F:$F,ROW())&gt;0,INDEX($G:$G,ROW())&gt;0,$K$7&gt;=INDEX($F:$F,ROW()),$K$7&lt;=INDEX($G:$G,ROW()))</formula>
    </cfRule>
    <cfRule type="expression" dxfId="17" priority="109">
      <formula>AND(INDEX($C:$C,ROW())="Fondation/Grave",INDEX($F:$F,ROW())&gt;0,INDEX($G:$G,ROW())&gt;0,$K$7&gt;=INDEX($F:$F,ROW()),$K$7&lt;=(INDEX($F:$F,ROW())+ROUND((INDEX($G:$G,ROW())-INDEX($F:$F,ROW())+1)*INDEX($H:$H,ROW()),0)-1))</formula>
    </cfRule>
    <cfRule type="expression" dxfId="18" priority="110">
      <formula>AND(INDEX($C:$C,ROW())="Enrobés / Béton",INDEX($F:$F,ROW())&gt;0,INDEX($G:$G,ROW())&gt;0,$K$7&gt;=INDEX($F:$F,ROW()),$K$7&lt;=INDEX($G:$G,ROW()))</formula>
    </cfRule>
    <cfRule type="expression" dxfId="19" priority="111">
      <formula>AND(INDEX($C:$C,ROW())="Enrobés / Béton",INDEX($F:$F,ROW())&gt;0,INDEX($G:$G,ROW())&gt;0,$K$7&gt;=INDEX($F:$F,ROW()),$K$7&lt;=(INDEX($F:$F,ROW())+ROUND((INDEX($G:$G,ROW())-INDEX($F:$F,ROW())+1)*INDEX($H:$H,ROW()),0)-1))</formula>
    </cfRule>
    <cfRule type="expression" dxfId="20" priority="112">
      <formula>AND(INDEX($C:$C,ROW())="Bordures &amp; Trottoirs",INDEX($F:$F,ROW())&gt;0,INDEX($G:$G,ROW())&gt;0,$K$7&gt;=INDEX($F:$F,ROW()),$K$7&lt;=INDEX($G:$G,ROW()))</formula>
    </cfRule>
    <cfRule type="expression" dxfId="21" priority="113">
      <formula>AND(INDEX($C:$C,ROW())="Bordures &amp; Trottoirs",INDEX($F:$F,ROW())&gt;0,INDEX($G:$G,ROW())&gt;0,$K$7&gt;=INDEX($F:$F,ROW()),$K$7&lt;=(INDEX($F:$F,ROW())+ROUND((INDEX($G:$G,ROW())-INDEX($F:$F,ROW())+1)*INDEX($H:$H,ROW()),0)-1))</formula>
    </cfRule>
    <cfRule type="expression" dxfId="22" priority="114">
      <formula>AND(INDEX($C:$C,ROW())="Caniveaux &amp; Avaloirs",INDEX($F:$F,ROW())&gt;0,INDEX($G:$G,ROW())&gt;0,$K$7&gt;=INDEX($F:$F,ROW()),$K$7&lt;=INDEX($G:$G,ROW()))</formula>
    </cfRule>
    <cfRule type="expression" dxfId="23" priority="115">
      <formula>AND(INDEX($C:$C,ROW())="Caniveaux &amp; Avaloirs",INDEX($F:$F,ROW())&gt;0,INDEX($G:$G,ROW())&gt;0,$K$7&gt;=INDEX($F:$F,ROW()),$K$7&lt;=(INDEX($F:$F,ROW())+ROUND((INDEX($G:$G,ROW())-INDEX($F:$F,ROW())+1)*INDEX($H:$H,ROW()),0)-1))</formula>
    </cfRule>
    <cfRule type="expression" dxfId="24" priority="116">
      <formula>AND(INDEX($C:$C,ROW())="Éclairage / Candélabres",INDEX($F:$F,ROW())&gt;0,INDEX($G:$G,ROW())&gt;0,$K$7&gt;=INDEX($F:$F,ROW()),$K$7&lt;=INDEX($G:$G,ROW()))</formula>
    </cfRule>
    <cfRule type="expression" dxfId="25" priority="117">
      <formula>AND(INDEX($C:$C,ROW())="Éclairage / Candélabres",INDEX($F:$F,ROW())&gt;0,INDEX($G:$G,ROW())&gt;0,$K$7&gt;=INDEX($F:$F,ROW()),$K$7&lt;=(INDEX($F:$F,ROW())+ROUND((INDEX($G:$G,ROW())-INDEX($F:$F,ROW())+1)*INDEX($H:$H,ROW()),0)-1))</formula>
    </cfRule>
    <cfRule type="expression" dxfId="26" priority="118">
      <formula>AND(INDEX($C:$C,ROW())="Marquage &amp; Signalétique",INDEX($F:$F,ROW())&gt;0,INDEX($G:$G,ROW())&gt;0,$K$7&gt;=INDEX($F:$F,ROW()),$K$7&lt;=INDEX($G:$G,ROW()))</formula>
    </cfRule>
    <cfRule type="expression" dxfId="27" priority="119">
      <formula>AND(INDEX($C:$C,ROW())="Marquage &amp; Signalétique",INDEX($F:$F,ROW())&gt;0,INDEX($G:$G,ROW())&gt;0,$K$7&gt;=INDEX($F:$F,ROW()),$K$7&lt;=(INDEX($F:$F,ROW())+ROUND((INDEX($G:$G,ROW())-INDEX($F:$F,ROW())+1)*INDEX($H:$H,ROW()),0)-1))</formula>
    </cfRule>
    <cfRule type="expression" dxfId="28" priority="120">
      <formula>AND(INDEX($C:$C,ROW())="Espaces verts / Finitions",INDEX($F:$F,ROW())&gt;0,INDEX($G:$G,ROW())&gt;0,$K$7&gt;=INDEX($F:$F,ROW()),$K$7&lt;=INDEX($G:$G,ROW()))</formula>
    </cfRule>
    <cfRule type="expression" dxfId="29" priority="121">
      <formula>AND(INDEX($C:$C,ROW())="Espaces verts / Finitions",INDEX($F:$F,ROW())&gt;0,INDEX($G:$G,ROW())&gt;0,$K$7&gt;=INDEX($F:$F,ROW()),$K$7&lt;=(INDEX($F:$F,ROW())+ROUND((INDEX($G:$G,ROW())-INDEX($F:$F,ROW())+1)*INDEX($H:$H,ROW()),0)-1))</formula>
    </cfRule>
    <cfRule type="expression" dxfId="30" priority="122">
      <formula>AND(INDEX($C:$C,ROW())="Réception &amp; Réserves",INDEX($F:$F,ROW())&gt;0,INDEX($G:$G,ROW())&gt;0,$K$7&gt;=INDEX($F:$F,ROW()),$K$7&lt;=INDEX($G:$G,ROW()))</formula>
    </cfRule>
    <cfRule type="expression" dxfId="31" priority="123">
      <formula>AND(INDEX($C:$C,ROW())="Réception &amp; Réserves",INDEX($F:$F,ROW())&gt;0,INDEX($G:$G,ROW())&gt;0,$K$7&gt;=INDEX($F:$F,ROW()),$K$7&lt;=(INDEX($F:$F,ROW())+ROUND((INDEX($G:$G,ROW())-INDEX($F:$F,ROW())+1)*INDEX($H:$H,ROW()),0)-1))</formula>
    </cfRule>
    <cfRule type="expression" dxfId="0" priority="124">
      <formula>AND(INDEX($C:$C,ROW())="Réouverture circulation",INDEX($F:$F,ROW())&gt;0,INDEX($G:$G,ROW())&gt;0,$K$7&gt;=INDEX($F:$F,ROW()),$K$7&lt;=INDEX($G:$G,ROW()))</formula>
    </cfRule>
    <cfRule type="expression" dxfId="32" priority="125">
      <formula>AND(INDEX($C:$C,ROW())="Réouverture circulation",INDEX($F:$F,ROW())&gt;0,INDEX($G:$G,ROW())&gt;0,$K$7&gt;=INDEX($F:$F,ROW()),$K$7&lt;=(INDEX($F:$F,ROW())+ROUND((INDEX($G:$G,ROW())-INDEX($F:$F,ROW())+1)*INDEX($H:$H,ROW()),0)-1))</formula>
    </cfRule>
  </conditionalFormatting>
  <conditionalFormatting sqref="L7:L69">
    <cfRule type="expression" dxfId="0" priority="2">
      <formula>($L$7=TODAY())</formula>
    </cfRule>
  </conditionalFormatting>
  <conditionalFormatting sqref="L9:L69">
    <cfRule type="expression" dxfId="2" priority="126">
      <formula>AND(INDEX($C:$C,ROW())="Études &amp; DICT",INDEX($F:$F,ROW())&gt;0,INDEX($G:$G,ROW())&gt;0,$L$7&gt;=INDEX($F:$F,ROW()),$L$7&lt;=INDEX($G:$G,ROW()))</formula>
    </cfRule>
    <cfRule type="expression" dxfId="3" priority="127">
      <formula>AND(INDEX($C:$C,ROW())="Études &amp; DICT",INDEX($F:$F,ROW())&gt;0,INDEX($G:$G,ROW())&gt;0,$L$7&gt;=INDEX($F:$F,ROW()),$L$7&lt;=(INDEX($F:$F,ROW())+ROUND((INDEX($G:$G,ROW())-INDEX($F:$F,ROW())+1)*INDEX($H:$H,ROW()),0)-1))</formula>
    </cfRule>
    <cfRule type="expression" dxfId="4" priority="128">
      <formula>AND(INDEX($C:$C,ROW())="Piquetage &amp; Implantation",INDEX($F:$F,ROW())&gt;0,INDEX($G:$G,ROW())&gt;0,$L$7&gt;=INDEX($F:$F,ROW()),$L$7&lt;=INDEX($G:$G,ROW()))</formula>
    </cfRule>
    <cfRule type="expression" dxfId="5" priority="129">
      <formula>AND(INDEX($C:$C,ROW())="Piquetage &amp; Implantation",INDEX($F:$F,ROW())&gt;0,INDEX($G:$G,ROW())&gt;0,$L$7&gt;=INDEX($F:$F,ROW()),$L$7&lt;=(INDEX($F:$F,ROW())+ROUND((INDEX($G:$G,ROW())-INDEX($F:$F,ROW())+1)*INDEX($H:$H,ROW()),0)-1))</formula>
    </cfRule>
    <cfRule type="expression" dxfId="6" priority="130">
      <formula>AND(INDEX($C:$C,ROW())="Préparation &amp; Signalisation",INDEX($F:$F,ROW())&gt;0,INDEX($G:$G,ROW())&gt;0,$L$7&gt;=INDEX($F:$F,ROW()),$L$7&lt;=INDEX($G:$G,ROW()))</formula>
    </cfRule>
    <cfRule type="expression" dxfId="7" priority="131">
      <formula>AND(INDEX($C:$C,ROW())="Préparation &amp; Signalisation",INDEX($F:$F,ROW())&gt;0,INDEX($G:$G,ROW())&gt;0,$L$7&gt;=INDEX($F:$F,ROW()),$L$7&lt;=(INDEX($F:$F,ROW())+ROUND((INDEX($G:$G,ROW())-INDEX($F:$F,ROW())+1)*INDEX($H:$H,ROW()),0)-1))</formula>
    </cfRule>
    <cfRule type="expression" dxfId="8" priority="132">
      <formula>AND(INDEX($C:$C,ROW())="Terrassement",INDEX($F:$F,ROW())&gt;0,INDEX($G:$G,ROW())&gt;0,$L$7&gt;=INDEX($F:$F,ROW()),$L$7&lt;=INDEX($G:$G,ROW()))</formula>
    </cfRule>
    <cfRule type="expression" dxfId="9" priority="133">
      <formula>AND(INDEX($C:$C,ROW())="Terrassement",INDEX($F:$F,ROW())&gt;0,INDEX($G:$G,ROW())&gt;0,$L$7&gt;=INDEX($F:$F,ROW()),$L$7&lt;=(INDEX($F:$F,ROW())+ROUND((INDEX($G:$G,ROW())-INDEX($F:$F,ROW())+1)*INDEX($H:$H,ROW()),0)-1))</formula>
    </cfRule>
    <cfRule type="expression" dxfId="10" priority="134">
      <formula>AND(INDEX($C:$C,ROW())="Réseaux (EU/EP/ER/GAZ)",INDEX($F:$F,ROW())&gt;0,INDEX($G:$G,ROW())&gt;0,$L$7&gt;=INDEX($F:$F,ROW()),$L$7&lt;=INDEX($G:$G,ROW()))</formula>
    </cfRule>
    <cfRule type="expression" dxfId="11" priority="135">
      <formula>AND(INDEX($C:$C,ROW())="Réseaux (EU/EP/ER/GAZ)",INDEX($F:$F,ROW())&gt;0,INDEX($G:$G,ROW())&gt;0,$L$7&gt;=INDEX($F:$F,ROW()),$L$7&lt;=(INDEX($F:$F,ROW())+ROUND((INDEX($G:$G,ROW())-INDEX($F:$F,ROW())+1)*INDEX($H:$H,ROW()),0)-1))</formula>
    </cfRule>
    <cfRule type="expression" dxfId="12" priority="136">
      <formula>AND(INDEX($C:$C,ROW())="Regard &amp; Branchement",INDEX($F:$F,ROW())&gt;0,INDEX($G:$G,ROW())&gt;0,$L$7&gt;=INDEX($F:$F,ROW()),$L$7&lt;=INDEX($G:$G,ROW()))</formula>
    </cfRule>
    <cfRule type="expression" dxfId="13" priority="137">
      <formula>AND(INDEX($C:$C,ROW())="Regard &amp; Branchement",INDEX($F:$F,ROW())&gt;0,INDEX($G:$G,ROW())&gt;0,$L$7&gt;=INDEX($F:$F,ROW()),$L$7&lt;=(INDEX($F:$F,ROW())+ROUND((INDEX($G:$G,ROW())-INDEX($F:$F,ROW())+1)*INDEX($H:$H,ROW()),0)-1))</formula>
    </cfRule>
    <cfRule type="expression" dxfId="14" priority="138">
      <formula>AND(INDEX($C:$C,ROW())="Structure (couche de forme)",INDEX($F:$F,ROW())&gt;0,INDEX($G:$G,ROW())&gt;0,$L$7&gt;=INDEX($F:$F,ROW()),$L$7&lt;=INDEX($G:$G,ROW()))</formula>
    </cfRule>
    <cfRule type="expression" dxfId="15" priority="139">
      <formula>AND(INDEX($C:$C,ROW())="Structure (couche de forme)",INDEX($F:$F,ROW())&gt;0,INDEX($G:$G,ROW())&gt;0,$L$7&gt;=INDEX($F:$F,ROW()),$L$7&lt;=(INDEX($F:$F,ROW())+ROUND((INDEX($G:$G,ROW())-INDEX($F:$F,ROW())+1)*INDEX($H:$H,ROW()),0)-1))</formula>
    </cfRule>
    <cfRule type="expression" dxfId="16" priority="140">
      <formula>AND(INDEX($C:$C,ROW())="Fondation/Grave",INDEX($F:$F,ROW())&gt;0,INDEX($G:$G,ROW())&gt;0,$L$7&gt;=INDEX($F:$F,ROW()),$L$7&lt;=INDEX($G:$G,ROW()))</formula>
    </cfRule>
    <cfRule type="expression" dxfId="17" priority="141">
      <formula>AND(INDEX($C:$C,ROW())="Fondation/Grave",INDEX($F:$F,ROW())&gt;0,INDEX($G:$G,ROW())&gt;0,$L$7&gt;=INDEX($F:$F,ROW()),$L$7&lt;=(INDEX($F:$F,ROW())+ROUND((INDEX($G:$G,ROW())-INDEX($F:$F,ROW())+1)*INDEX($H:$H,ROW()),0)-1))</formula>
    </cfRule>
    <cfRule type="expression" dxfId="18" priority="142">
      <formula>AND(INDEX($C:$C,ROW())="Enrobés / Béton",INDEX($F:$F,ROW())&gt;0,INDEX($G:$G,ROW())&gt;0,$L$7&gt;=INDEX($F:$F,ROW()),$L$7&lt;=INDEX($G:$G,ROW()))</formula>
    </cfRule>
    <cfRule type="expression" dxfId="19" priority="143">
      <formula>AND(INDEX($C:$C,ROW())="Enrobés / Béton",INDEX($F:$F,ROW())&gt;0,INDEX($G:$G,ROW())&gt;0,$L$7&gt;=INDEX($F:$F,ROW()),$L$7&lt;=(INDEX($F:$F,ROW())+ROUND((INDEX($G:$G,ROW())-INDEX($F:$F,ROW())+1)*INDEX($H:$H,ROW()),0)-1))</formula>
    </cfRule>
    <cfRule type="expression" dxfId="20" priority="144">
      <formula>AND(INDEX($C:$C,ROW())="Bordures &amp; Trottoirs",INDEX($F:$F,ROW())&gt;0,INDEX($G:$G,ROW())&gt;0,$L$7&gt;=INDEX($F:$F,ROW()),$L$7&lt;=INDEX($G:$G,ROW()))</formula>
    </cfRule>
    <cfRule type="expression" dxfId="21" priority="145">
      <formula>AND(INDEX($C:$C,ROW())="Bordures &amp; Trottoirs",INDEX($F:$F,ROW())&gt;0,INDEX($G:$G,ROW())&gt;0,$L$7&gt;=INDEX($F:$F,ROW()),$L$7&lt;=(INDEX($F:$F,ROW())+ROUND((INDEX($G:$G,ROW())-INDEX($F:$F,ROW())+1)*INDEX($H:$H,ROW()),0)-1))</formula>
    </cfRule>
    <cfRule type="expression" dxfId="22" priority="146">
      <formula>AND(INDEX($C:$C,ROW())="Caniveaux &amp; Avaloirs",INDEX($F:$F,ROW())&gt;0,INDEX($G:$G,ROW())&gt;0,$L$7&gt;=INDEX($F:$F,ROW()),$L$7&lt;=INDEX($G:$G,ROW()))</formula>
    </cfRule>
    <cfRule type="expression" dxfId="23" priority="147">
      <formula>AND(INDEX($C:$C,ROW())="Caniveaux &amp; Avaloirs",INDEX($F:$F,ROW())&gt;0,INDEX($G:$G,ROW())&gt;0,$L$7&gt;=INDEX($F:$F,ROW()),$L$7&lt;=(INDEX($F:$F,ROW())+ROUND((INDEX($G:$G,ROW())-INDEX($F:$F,ROW())+1)*INDEX($H:$H,ROW()),0)-1))</formula>
    </cfRule>
    <cfRule type="expression" dxfId="24" priority="148">
      <formula>AND(INDEX($C:$C,ROW())="Éclairage / Candélabres",INDEX($F:$F,ROW())&gt;0,INDEX($G:$G,ROW())&gt;0,$L$7&gt;=INDEX($F:$F,ROW()),$L$7&lt;=INDEX($G:$G,ROW()))</formula>
    </cfRule>
    <cfRule type="expression" dxfId="25" priority="149">
      <formula>AND(INDEX($C:$C,ROW())="Éclairage / Candélabres",INDEX($F:$F,ROW())&gt;0,INDEX($G:$G,ROW())&gt;0,$L$7&gt;=INDEX($F:$F,ROW()),$L$7&lt;=(INDEX($F:$F,ROW())+ROUND((INDEX($G:$G,ROW())-INDEX($F:$F,ROW())+1)*INDEX($H:$H,ROW()),0)-1))</formula>
    </cfRule>
    <cfRule type="expression" dxfId="26" priority="150">
      <formula>AND(INDEX($C:$C,ROW())="Marquage &amp; Signalétique",INDEX($F:$F,ROW())&gt;0,INDEX($G:$G,ROW())&gt;0,$L$7&gt;=INDEX($F:$F,ROW()),$L$7&lt;=INDEX($G:$G,ROW()))</formula>
    </cfRule>
    <cfRule type="expression" dxfId="27" priority="151">
      <formula>AND(INDEX($C:$C,ROW())="Marquage &amp; Signalétique",INDEX($F:$F,ROW())&gt;0,INDEX($G:$G,ROW())&gt;0,$L$7&gt;=INDEX($F:$F,ROW()),$L$7&lt;=(INDEX($F:$F,ROW())+ROUND((INDEX($G:$G,ROW())-INDEX($F:$F,ROW())+1)*INDEX($H:$H,ROW()),0)-1))</formula>
    </cfRule>
    <cfRule type="expression" dxfId="28" priority="152">
      <formula>AND(INDEX($C:$C,ROW())="Espaces verts / Finitions",INDEX($F:$F,ROW())&gt;0,INDEX($G:$G,ROW())&gt;0,$L$7&gt;=INDEX($F:$F,ROW()),$L$7&lt;=INDEX($G:$G,ROW()))</formula>
    </cfRule>
    <cfRule type="expression" dxfId="29" priority="153">
      <formula>AND(INDEX($C:$C,ROW())="Espaces verts / Finitions",INDEX($F:$F,ROW())&gt;0,INDEX($G:$G,ROW())&gt;0,$L$7&gt;=INDEX($F:$F,ROW()),$L$7&lt;=(INDEX($F:$F,ROW())+ROUND((INDEX($G:$G,ROW())-INDEX($F:$F,ROW())+1)*INDEX($H:$H,ROW()),0)-1))</formula>
    </cfRule>
    <cfRule type="expression" dxfId="30" priority="154">
      <formula>AND(INDEX($C:$C,ROW())="Réception &amp; Réserves",INDEX($F:$F,ROW())&gt;0,INDEX($G:$G,ROW())&gt;0,$L$7&gt;=INDEX($F:$F,ROW()),$L$7&lt;=INDEX($G:$G,ROW()))</formula>
    </cfRule>
    <cfRule type="expression" dxfId="31" priority="155">
      <formula>AND(INDEX($C:$C,ROW())="Réception &amp; Réserves",INDEX($F:$F,ROW())&gt;0,INDEX($G:$G,ROW())&gt;0,$L$7&gt;=INDEX($F:$F,ROW()),$L$7&lt;=(INDEX($F:$F,ROW())+ROUND((INDEX($G:$G,ROW())-INDEX($F:$F,ROW())+1)*INDEX($H:$H,ROW()),0)-1))</formula>
    </cfRule>
    <cfRule type="expression" dxfId="0" priority="156">
      <formula>AND(INDEX($C:$C,ROW())="Réouverture circulation",INDEX($F:$F,ROW())&gt;0,INDEX($G:$G,ROW())&gt;0,$L$7&gt;=INDEX($F:$F,ROW()),$L$7&lt;=INDEX($G:$G,ROW()))</formula>
    </cfRule>
    <cfRule type="expression" dxfId="32" priority="157">
      <formula>AND(INDEX($C:$C,ROW())="Réouverture circulation",INDEX($F:$F,ROW())&gt;0,INDEX($G:$G,ROW())&gt;0,$L$7&gt;=INDEX($F:$F,ROW()),$L$7&lt;=(INDEX($F:$F,ROW())+ROUND((INDEX($G:$G,ROW())-INDEX($F:$F,ROW())+1)*INDEX($H:$H,ROW()),0)-1))</formula>
    </cfRule>
  </conditionalFormatting>
  <conditionalFormatting sqref="M7:M69">
    <cfRule type="expression" dxfId="0" priority="3">
      <formula>($M$7=TODAY())</formula>
    </cfRule>
  </conditionalFormatting>
  <conditionalFormatting sqref="M9:M69">
    <cfRule type="expression" dxfId="2" priority="158">
      <formula>AND(INDEX($C:$C,ROW())="Études &amp; DICT",INDEX($F:$F,ROW())&gt;0,INDEX($G:$G,ROW())&gt;0,$M$7&gt;=INDEX($F:$F,ROW()),$M$7&lt;=INDEX($G:$G,ROW()))</formula>
    </cfRule>
    <cfRule type="expression" dxfId="3" priority="159">
      <formula>AND(INDEX($C:$C,ROW())="Études &amp; DICT",INDEX($F:$F,ROW())&gt;0,INDEX($G:$G,ROW())&gt;0,$M$7&gt;=INDEX($F:$F,ROW()),$M$7&lt;=(INDEX($F:$F,ROW())+ROUND((INDEX($G:$G,ROW())-INDEX($F:$F,ROW())+1)*INDEX($H:$H,ROW()),0)-1))</formula>
    </cfRule>
    <cfRule type="expression" dxfId="4" priority="160">
      <formula>AND(INDEX($C:$C,ROW())="Piquetage &amp; Implantation",INDEX($F:$F,ROW())&gt;0,INDEX($G:$G,ROW())&gt;0,$M$7&gt;=INDEX($F:$F,ROW()),$M$7&lt;=INDEX($G:$G,ROW()))</formula>
    </cfRule>
    <cfRule type="expression" dxfId="5" priority="161">
      <formula>AND(INDEX($C:$C,ROW())="Piquetage &amp; Implantation",INDEX($F:$F,ROW())&gt;0,INDEX($G:$G,ROW())&gt;0,$M$7&gt;=INDEX($F:$F,ROW()),$M$7&lt;=(INDEX($F:$F,ROW())+ROUND((INDEX($G:$G,ROW())-INDEX($F:$F,ROW())+1)*INDEX($H:$H,ROW()),0)-1))</formula>
    </cfRule>
    <cfRule type="expression" dxfId="6" priority="162">
      <formula>AND(INDEX($C:$C,ROW())="Préparation &amp; Signalisation",INDEX($F:$F,ROW())&gt;0,INDEX($G:$G,ROW())&gt;0,$M$7&gt;=INDEX($F:$F,ROW()),$M$7&lt;=INDEX($G:$G,ROW()))</formula>
    </cfRule>
    <cfRule type="expression" dxfId="7" priority="163">
      <formula>AND(INDEX($C:$C,ROW())="Préparation &amp; Signalisation",INDEX($F:$F,ROW())&gt;0,INDEX($G:$G,ROW())&gt;0,$M$7&gt;=INDEX($F:$F,ROW()),$M$7&lt;=(INDEX($F:$F,ROW())+ROUND((INDEX($G:$G,ROW())-INDEX($F:$F,ROW())+1)*INDEX($H:$H,ROW()),0)-1))</formula>
    </cfRule>
    <cfRule type="expression" dxfId="8" priority="164">
      <formula>AND(INDEX($C:$C,ROW())="Terrassement",INDEX($F:$F,ROW())&gt;0,INDEX($G:$G,ROW())&gt;0,$M$7&gt;=INDEX($F:$F,ROW()),$M$7&lt;=INDEX($G:$G,ROW()))</formula>
    </cfRule>
    <cfRule type="expression" dxfId="9" priority="165">
      <formula>AND(INDEX($C:$C,ROW())="Terrassement",INDEX($F:$F,ROW())&gt;0,INDEX($G:$G,ROW())&gt;0,$M$7&gt;=INDEX($F:$F,ROW()),$M$7&lt;=(INDEX($F:$F,ROW())+ROUND((INDEX($G:$G,ROW())-INDEX($F:$F,ROW())+1)*INDEX($H:$H,ROW()),0)-1))</formula>
    </cfRule>
    <cfRule type="expression" dxfId="10" priority="166">
      <formula>AND(INDEX($C:$C,ROW())="Réseaux (EU/EP/ER/GAZ)",INDEX($F:$F,ROW())&gt;0,INDEX($G:$G,ROW())&gt;0,$M$7&gt;=INDEX($F:$F,ROW()),$M$7&lt;=INDEX($G:$G,ROW()))</formula>
    </cfRule>
    <cfRule type="expression" dxfId="11" priority="167">
      <formula>AND(INDEX($C:$C,ROW())="Réseaux (EU/EP/ER/GAZ)",INDEX($F:$F,ROW())&gt;0,INDEX($G:$G,ROW())&gt;0,$M$7&gt;=INDEX($F:$F,ROW()),$M$7&lt;=(INDEX($F:$F,ROW())+ROUND((INDEX($G:$G,ROW())-INDEX($F:$F,ROW())+1)*INDEX($H:$H,ROW()),0)-1))</formula>
    </cfRule>
    <cfRule type="expression" dxfId="12" priority="168">
      <formula>AND(INDEX($C:$C,ROW())="Regard &amp; Branchement",INDEX($F:$F,ROW())&gt;0,INDEX($G:$G,ROW())&gt;0,$M$7&gt;=INDEX($F:$F,ROW()),$M$7&lt;=INDEX($G:$G,ROW()))</formula>
    </cfRule>
    <cfRule type="expression" dxfId="13" priority="169">
      <formula>AND(INDEX($C:$C,ROW())="Regard &amp; Branchement",INDEX($F:$F,ROW())&gt;0,INDEX($G:$G,ROW())&gt;0,$M$7&gt;=INDEX($F:$F,ROW()),$M$7&lt;=(INDEX($F:$F,ROW())+ROUND((INDEX($G:$G,ROW())-INDEX($F:$F,ROW())+1)*INDEX($H:$H,ROW()),0)-1))</formula>
    </cfRule>
    <cfRule type="expression" dxfId="14" priority="170">
      <formula>AND(INDEX($C:$C,ROW())="Structure (couche de forme)",INDEX($F:$F,ROW())&gt;0,INDEX($G:$G,ROW())&gt;0,$M$7&gt;=INDEX($F:$F,ROW()),$M$7&lt;=INDEX($G:$G,ROW()))</formula>
    </cfRule>
    <cfRule type="expression" dxfId="15" priority="171">
      <formula>AND(INDEX($C:$C,ROW())="Structure (couche de forme)",INDEX($F:$F,ROW())&gt;0,INDEX($G:$G,ROW())&gt;0,$M$7&gt;=INDEX($F:$F,ROW()),$M$7&lt;=(INDEX($F:$F,ROW())+ROUND((INDEX($G:$G,ROW())-INDEX($F:$F,ROW())+1)*INDEX($H:$H,ROW()),0)-1))</formula>
    </cfRule>
    <cfRule type="expression" dxfId="16" priority="172">
      <formula>AND(INDEX($C:$C,ROW())="Fondation/Grave",INDEX($F:$F,ROW())&gt;0,INDEX($G:$G,ROW())&gt;0,$M$7&gt;=INDEX($F:$F,ROW()),$M$7&lt;=INDEX($G:$G,ROW()))</formula>
    </cfRule>
    <cfRule type="expression" dxfId="17" priority="173">
      <formula>AND(INDEX($C:$C,ROW())="Fondation/Grave",INDEX($F:$F,ROW())&gt;0,INDEX($G:$G,ROW())&gt;0,$M$7&gt;=INDEX($F:$F,ROW()),$M$7&lt;=(INDEX($F:$F,ROW())+ROUND((INDEX($G:$G,ROW())-INDEX($F:$F,ROW())+1)*INDEX($H:$H,ROW()),0)-1))</formula>
    </cfRule>
    <cfRule type="expression" dxfId="18" priority="174">
      <formula>AND(INDEX($C:$C,ROW())="Enrobés / Béton",INDEX($F:$F,ROW())&gt;0,INDEX($G:$G,ROW())&gt;0,$M$7&gt;=INDEX($F:$F,ROW()),$M$7&lt;=INDEX($G:$G,ROW()))</formula>
    </cfRule>
    <cfRule type="expression" dxfId="19" priority="175">
      <formula>AND(INDEX($C:$C,ROW())="Enrobés / Béton",INDEX($F:$F,ROW())&gt;0,INDEX($G:$G,ROW())&gt;0,$M$7&gt;=INDEX($F:$F,ROW()),$M$7&lt;=(INDEX($F:$F,ROW())+ROUND((INDEX($G:$G,ROW())-INDEX($F:$F,ROW())+1)*INDEX($H:$H,ROW()),0)-1))</formula>
    </cfRule>
    <cfRule type="expression" dxfId="20" priority="176">
      <formula>AND(INDEX($C:$C,ROW())="Bordures &amp; Trottoirs",INDEX($F:$F,ROW())&gt;0,INDEX($G:$G,ROW())&gt;0,$M$7&gt;=INDEX($F:$F,ROW()),$M$7&lt;=INDEX($G:$G,ROW()))</formula>
    </cfRule>
    <cfRule type="expression" dxfId="21" priority="177">
      <formula>AND(INDEX($C:$C,ROW())="Bordures &amp; Trottoirs",INDEX($F:$F,ROW())&gt;0,INDEX($G:$G,ROW())&gt;0,$M$7&gt;=INDEX($F:$F,ROW()),$M$7&lt;=(INDEX($F:$F,ROW())+ROUND((INDEX($G:$G,ROW())-INDEX($F:$F,ROW())+1)*INDEX($H:$H,ROW()),0)-1))</formula>
    </cfRule>
    <cfRule type="expression" dxfId="22" priority="178">
      <formula>AND(INDEX($C:$C,ROW())="Caniveaux &amp; Avaloirs",INDEX($F:$F,ROW())&gt;0,INDEX($G:$G,ROW())&gt;0,$M$7&gt;=INDEX($F:$F,ROW()),$M$7&lt;=INDEX($G:$G,ROW()))</formula>
    </cfRule>
    <cfRule type="expression" dxfId="23" priority="179">
      <formula>AND(INDEX($C:$C,ROW())="Caniveaux &amp; Avaloirs",INDEX($F:$F,ROW())&gt;0,INDEX($G:$G,ROW())&gt;0,$M$7&gt;=INDEX($F:$F,ROW()),$M$7&lt;=(INDEX($F:$F,ROW())+ROUND((INDEX($G:$G,ROW())-INDEX($F:$F,ROW())+1)*INDEX($H:$H,ROW()),0)-1))</formula>
    </cfRule>
    <cfRule type="expression" dxfId="24" priority="180">
      <formula>AND(INDEX($C:$C,ROW())="Éclairage / Candélabres",INDEX($F:$F,ROW())&gt;0,INDEX($G:$G,ROW())&gt;0,$M$7&gt;=INDEX($F:$F,ROW()),$M$7&lt;=INDEX($G:$G,ROW()))</formula>
    </cfRule>
    <cfRule type="expression" dxfId="25" priority="181">
      <formula>AND(INDEX($C:$C,ROW())="Éclairage / Candélabres",INDEX($F:$F,ROW())&gt;0,INDEX($G:$G,ROW())&gt;0,$M$7&gt;=INDEX($F:$F,ROW()),$M$7&lt;=(INDEX($F:$F,ROW())+ROUND((INDEX($G:$G,ROW())-INDEX($F:$F,ROW())+1)*INDEX($H:$H,ROW()),0)-1))</formula>
    </cfRule>
    <cfRule type="expression" dxfId="26" priority="182">
      <formula>AND(INDEX($C:$C,ROW())="Marquage &amp; Signalétique",INDEX($F:$F,ROW())&gt;0,INDEX($G:$G,ROW())&gt;0,$M$7&gt;=INDEX($F:$F,ROW()),$M$7&lt;=INDEX($G:$G,ROW()))</formula>
    </cfRule>
    <cfRule type="expression" dxfId="27" priority="183">
      <formula>AND(INDEX($C:$C,ROW())="Marquage &amp; Signalétique",INDEX($F:$F,ROW())&gt;0,INDEX($G:$G,ROW())&gt;0,$M$7&gt;=INDEX($F:$F,ROW()),$M$7&lt;=(INDEX($F:$F,ROW())+ROUND((INDEX($G:$G,ROW())-INDEX($F:$F,ROW())+1)*INDEX($H:$H,ROW()),0)-1))</formula>
    </cfRule>
    <cfRule type="expression" dxfId="28" priority="184">
      <formula>AND(INDEX($C:$C,ROW())="Espaces verts / Finitions",INDEX($F:$F,ROW())&gt;0,INDEX($G:$G,ROW())&gt;0,$M$7&gt;=INDEX($F:$F,ROW()),$M$7&lt;=INDEX($G:$G,ROW()))</formula>
    </cfRule>
    <cfRule type="expression" dxfId="29" priority="185">
      <formula>AND(INDEX($C:$C,ROW())="Espaces verts / Finitions",INDEX($F:$F,ROW())&gt;0,INDEX($G:$G,ROW())&gt;0,$M$7&gt;=INDEX($F:$F,ROW()),$M$7&lt;=(INDEX($F:$F,ROW())+ROUND((INDEX($G:$G,ROW())-INDEX($F:$F,ROW())+1)*INDEX($H:$H,ROW()),0)-1))</formula>
    </cfRule>
    <cfRule type="expression" dxfId="30" priority="186">
      <formula>AND(INDEX($C:$C,ROW())="Réception &amp; Réserves",INDEX($F:$F,ROW())&gt;0,INDEX($G:$G,ROW())&gt;0,$M$7&gt;=INDEX($F:$F,ROW()),$M$7&lt;=INDEX($G:$G,ROW()))</formula>
    </cfRule>
    <cfRule type="expression" dxfId="31" priority="187">
      <formula>AND(INDEX($C:$C,ROW())="Réception &amp; Réserves",INDEX($F:$F,ROW())&gt;0,INDEX($G:$G,ROW())&gt;0,$M$7&gt;=INDEX($F:$F,ROW()),$M$7&lt;=(INDEX($F:$F,ROW())+ROUND((INDEX($G:$G,ROW())-INDEX($F:$F,ROW())+1)*INDEX($H:$H,ROW()),0)-1))</formula>
    </cfRule>
    <cfRule type="expression" dxfId="0" priority="188">
      <formula>AND(INDEX($C:$C,ROW())="Réouverture circulation",INDEX($F:$F,ROW())&gt;0,INDEX($G:$G,ROW())&gt;0,$M$7&gt;=INDEX($F:$F,ROW()),$M$7&lt;=INDEX($G:$G,ROW()))</formula>
    </cfRule>
    <cfRule type="expression" dxfId="32" priority="189">
      <formula>AND(INDEX($C:$C,ROW())="Réouverture circulation",INDEX($F:$F,ROW())&gt;0,INDEX($G:$G,ROW())&gt;0,$M$7&gt;=INDEX($F:$F,ROW()),$M$7&lt;=(INDEX($F:$F,ROW())+ROUND((INDEX($G:$G,ROW())-INDEX($F:$F,ROW())+1)*INDEX($H:$H,ROW()),0)-1))</formula>
    </cfRule>
  </conditionalFormatting>
  <conditionalFormatting sqref="N7:N69">
    <cfRule type="expression" dxfId="0" priority="4">
      <formula>($N$7=TODAY())</formula>
    </cfRule>
  </conditionalFormatting>
  <conditionalFormatting sqref="N9:N69">
    <cfRule type="expression" dxfId="2" priority="190">
      <formula>AND(INDEX($C:$C,ROW())="Études &amp; DICT",INDEX($F:$F,ROW())&gt;0,INDEX($G:$G,ROW())&gt;0,$N$7&gt;=INDEX($F:$F,ROW()),$N$7&lt;=INDEX($G:$G,ROW()))</formula>
    </cfRule>
    <cfRule type="expression" dxfId="3" priority="191">
      <formula>AND(INDEX($C:$C,ROW())="Études &amp; DICT",INDEX($F:$F,ROW())&gt;0,INDEX($G:$G,ROW())&gt;0,$N$7&gt;=INDEX($F:$F,ROW()),$N$7&lt;=(INDEX($F:$F,ROW())+ROUND((INDEX($G:$G,ROW())-INDEX($F:$F,ROW())+1)*INDEX($H:$H,ROW()),0)-1))</formula>
    </cfRule>
    <cfRule type="expression" dxfId="4" priority="192">
      <formula>AND(INDEX($C:$C,ROW())="Piquetage &amp; Implantation",INDEX($F:$F,ROW())&gt;0,INDEX($G:$G,ROW())&gt;0,$N$7&gt;=INDEX($F:$F,ROW()),$N$7&lt;=INDEX($G:$G,ROW()))</formula>
    </cfRule>
    <cfRule type="expression" dxfId="5" priority="193">
      <formula>AND(INDEX($C:$C,ROW())="Piquetage &amp; Implantation",INDEX($F:$F,ROW())&gt;0,INDEX($G:$G,ROW())&gt;0,$N$7&gt;=INDEX($F:$F,ROW()),$N$7&lt;=(INDEX($F:$F,ROW())+ROUND((INDEX($G:$G,ROW())-INDEX($F:$F,ROW())+1)*INDEX($H:$H,ROW()),0)-1))</formula>
    </cfRule>
    <cfRule type="expression" dxfId="6" priority="194">
      <formula>AND(INDEX($C:$C,ROW())="Préparation &amp; Signalisation",INDEX($F:$F,ROW())&gt;0,INDEX($G:$G,ROW())&gt;0,$N$7&gt;=INDEX($F:$F,ROW()),$N$7&lt;=INDEX($G:$G,ROW()))</formula>
    </cfRule>
    <cfRule type="expression" dxfId="7" priority="195">
      <formula>AND(INDEX($C:$C,ROW())="Préparation &amp; Signalisation",INDEX($F:$F,ROW())&gt;0,INDEX($G:$G,ROW())&gt;0,$N$7&gt;=INDEX($F:$F,ROW()),$N$7&lt;=(INDEX($F:$F,ROW())+ROUND((INDEX($G:$G,ROW())-INDEX($F:$F,ROW())+1)*INDEX($H:$H,ROW()),0)-1))</formula>
    </cfRule>
    <cfRule type="expression" dxfId="8" priority="196">
      <formula>AND(INDEX($C:$C,ROW())="Terrassement",INDEX($F:$F,ROW())&gt;0,INDEX($G:$G,ROW())&gt;0,$N$7&gt;=INDEX($F:$F,ROW()),$N$7&lt;=INDEX($G:$G,ROW()))</formula>
    </cfRule>
    <cfRule type="expression" dxfId="9" priority="197">
      <formula>AND(INDEX($C:$C,ROW())="Terrassement",INDEX($F:$F,ROW())&gt;0,INDEX($G:$G,ROW())&gt;0,$N$7&gt;=INDEX($F:$F,ROW()),$N$7&lt;=(INDEX($F:$F,ROW())+ROUND((INDEX($G:$G,ROW())-INDEX($F:$F,ROW())+1)*INDEX($H:$H,ROW()),0)-1))</formula>
    </cfRule>
    <cfRule type="expression" dxfId="10" priority="198">
      <formula>AND(INDEX($C:$C,ROW())="Réseaux (EU/EP/ER/GAZ)",INDEX($F:$F,ROW())&gt;0,INDEX($G:$G,ROW())&gt;0,$N$7&gt;=INDEX($F:$F,ROW()),$N$7&lt;=INDEX($G:$G,ROW()))</formula>
    </cfRule>
    <cfRule type="expression" dxfId="11" priority="199">
      <formula>AND(INDEX($C:$C,ROW())="Réseaux (EU/EP/ER/GAZ)",INDEX($F:$F,ROW())&gt;0,INDEX($G:$G,ROW())&gt;0,$N$7&gt;=INDEX($F:$F,ROW()),$N$7&lt;=(INDEX($F:$F,ROW())+ROUND((INDEX($G:$G,ROW())-INDEX($F:$F,ROW())+1)*INDEX($H:$H,ROW()),0)-1))</formula>
    </cfRule>
    <cfRule type="expression" dxfId="12" priority="200">
      <formula>AND(INDEX($C:$C,ROW())="Regard &amp; Branchement",INDEX($F:$F,ROW())&gt;0,INDEX($G:$G,ROW())&gt;0,$N$7&gt;=INDEX($F:$F,ROW()),$N$7&lt;=INDEX($G:$G,ROW()))</formula>
    </cfRule>
    <cfRule type="expression" dxfId="13" priority="201">
      <formula>AND(INDEX($C:$C,ROW())="Regard &amp; Branchement",INDEX($F:$F,ROW())&gt;0,INDEX($G:$G,ROW())&gt;0,$N$7&gt;=INDEX($F:$F,ROW()),$N$7&lt;=(INDEX($F:$F,ROW())+ROUND((INDEX($G:$G,ROW())-INDEX($F:$F,ROW())+1)*INDEX($H:$H,ROW()),0)-1))</formula>
    </cfRule>
    <cfRule type="expression" dxfId="14" priority="202">
      <formula>AND(INDEX($C:$C,ROW())="Structure (couche de forme)",INDEX($F:$F,ROW())&gt;0,INDEX($G:$G,ROW())&gt;0,$N$7&gt;=INDEX($F:$F,ROW()),$N$7&lt;=INDEX($G:$G,ROW()))</formula>
    </cfRule>
    <cfRule type="expression" dxfId="15" priority="203">
      <formula>AND(INDEX($C:$C,ROW())="Structure (couche de forme)",INDEX($F:$F,ROW())&gt;0,INDEX($G:$G,ROW())&gt;0,$N$7&gt;=INDEX($F:$F,ROW()),$N$7&lt;=(INDEX($F:$F,ROW())+ROUND((INDEX($G:$G,ROW())-INDEX($F:$F,ROW())+1)*INDEX($H:$H,ROW()),0)-1))</formula>
    </cfRule>
    <cfRule type="expression" dxfId="16" priority="204">
      <formula>AND(INDEX($C:$C,ROW())="Fondation/Grave",INDEX($F:$F,ROW())&gt;0,INDEX($G:$G,ROW())&gt;0,$N$7&gt;=INDEX($F:$F,ROW()),$N$7&lt;=INDEX($G:$G,ROW()))</formula>
    </cfRule>
    <cfRule type="expression" dxfId="17" priority="205">
      <formula>AND(INDEX($C:$C,ROW())="Fondation/Grave",INDEX($F:$F,ROW())&gt;0,INDEX($G:$G,ROW())&gt;0,$N$7&gt;=INDEX($F:$F,ROW()),$N$7&lt;=(INDEX($F:$F,ROW())+ROUND((INDEX($G:$G,ROW())-INDEX($F:$F,ROW())+1)*INDEX($H:$H,ROW()),0)-1))</formula>
    </cfRule>
    <cfRule type="expression" dxfId="18" priority="206">
      <formula>AND(INDEX($C:$C,ROW())="Enrobés / Béton",INDEX($F:$F,ROW())&gt;0,INDEX($G:$G,ROW())&gt;0,$N$7&gt;=INDEX($F:$F,ROW()),$N$7&lt;=INDEX($G:$G,ROW()))</formula>
    </cfRule>
    <cfRule type="expression" dxfId="19" priority="207">
      <formula>AND(INDEX($C:$C,ROW())="Enrobés / Béton",INDEX($F:$F,ROW())&gt;0,INDEX($G:$G,ROW())&gt;0,$N$7&gt;=INDEX($F:$F,ROW()),$N$7&lt;=(INDEX($F:$F,ROW())+ROUND((INDEX($G:$G,ROW())-INDEX($F:$F,ROW())+1)*INDEX($H:$H,ROW()),0)-1))</formula>
    </cfRule>
    <cfRule type="expression" dxfId="20" priority="208">
      <formula>AND(INDEX($C:$C,ROW())="Bordures &amp; Trottoirs",INDEX($F:$F,ROW())&gt;0,INDEX($G:$G,ROW())&gt;0,$N$7&gt;=INDEX($F:$F,ROW()),$N$7&lt;=INDEX($G:$G,ROW()))</formula>
    </cfRule>
    <cfRule type="expression" dxfId="21" priority="209">
      <formula>AND(INDEX($C:$C,ROW())="Bordures &amp; Trottoirs",INDEX($F:$F,ROW())&gt;0,INDEX($G:$G,ROW())&gt;0,$N$7&gt;=INDEX($F:$F,ROW()),$N$7&lt;=(INDEX($F:$F,ROW())+ROUND((INDEX($G:$G,ROW())-INDEX($F:$F,ROW())+1)*INDEX($H:$H,ROW()),0)-1))</formula>
    </cfRule>
    <cfRule type="expression" dxfId="22" priority="210">
      <formula>AND(INDEX($C:$C,ROW())="Caniveaux &amp; Avaloirs",INDEX($F:$F,ROW())&gt;0,INDEX($G:$G,ROW())&gt;0,$N$7&gt;=INDEX($F:$F,ROW()),$N$7&lt;=INDEX($G:$G,ROW()))</formula>
    </cfRule>
    <cfRule type="expression" dxfId="23" priority="211">
      <formula>AND(INDEX($C:$C,ROW())="Caniveaux &amp; Avaloirs",INDEX($F:$F,ROW())&gt;0,INDEX($G:$G,ROW())&gt;0,$N$7&gt;=INDEX($F:$F,ROW()),$N$7&lt;=(INDEX($F:$F,ROW())+ROUND((INDEX($G:$G,ROW())-INDEX($F:$F,ROW())+1)*INDEX($H:$H,ROW()),0)-1))</formula>
    </cfRule>
    <cfRule type="expression" dxfId="24" priority="212">
      <formula>AND(INDEX($C:$C,ROW())="Éclairage / Candélabres",INDEX($F:$F,ROW())&gt;0,INDEX($G:$G,ROW())&gt;0,$N$7&gt;=INDEX($F:$F,ROW()),$N$7&lt;=INDEX($G:$G,ROW()))</formula>
    </cfRule>
    <cfRule type="expression" dxfId="25" priority="213">
      <formula>AND(INDEX($C:$C,ROW())="Éclairage / Candélabres",INDEX($F:$F,ROW())&gt;0,INDEX($G:$G,ROW())&gt;0,$N$7&gt;=INDEX($F:$F,ROW()),$N$7&lt;=(INDEX($F:$F,ROW())+ROUND((INDEX($G:$G,ROW())-INDEX($F:$F,ROW())+1)*INDEX($H:$H,ROW()),0)-1))</formula>
    </cfRule>
    <cfRule type="expression" dxfId="26" priority="214">
      <formula>AND(INDEX($C:$C,ROW())="Marquage &amp; Signalétique",INDEX($F:$F,ROW())&gt;0,INDEX($G:$G,ROW())&gt;0,$N$7&gt;=INDEX($F:$F,ROW()),$N$7&lt;=INDEX($G:$G,ROW()))</formula>
    </cfRule>
    <cfRule type="expression" dxfId="27" priority="215">
      <formula>AND(INDEX($C:$C,ROW())="Marquage &amp; Signalétique",INDEX($F:$F,ROW())&gt;0,INDEX($G:$G,ROW())&gt;0,$N$7&gt;=INDEX($F:$F,ROW()),$N$7&lt;=(INDEX($F:$F,ROW())+ROUND((INDEX($G:$G,ROW())-INDEX($F:$F,ROW())+1)*INDEX($H:$H,ROW()),0)-1))</formula>
    </cfRule>
    <cfRule type="expression" dxfId="28" priority="216">
      <formula>AND(INDEX($C:$C,ROW())="Espaces verts / Finitions",INDEX($F:$F,ROW())&gt;0,INDEX($G:$G,ROW())&gt;0,$N$7&gt;=INDEX($F:$F,ROW()),$N$7&lt;=INDEX($G:$G,ROW()))</formula>
    </cfRule>
    <cfRule type="expression" dxfId="29" priority="217">
      <formula>AND(INDEX($C:$C,ROW())="Espaces verts / Finitions",INDEX($F:$F,ROW())&gt;0,INDEX($G:$G,ROW())&gt;0,$N$7&gt;=INDEX($F:$F,ROW()),$N$7&lt;=(INDEX($F:$F,ROW())+ROUND((INDEX($G:$G,ROW())-INDEX($F:$F,ROW())+1)*INDEX($H:$H,ROW()),0)-1))</formula>
    </cfRule>
    <cfRule type="expression" dxfId="30" priority="218">
      <formula>AND(INDEX($C:$C,ROW())="Réception &amp; Réserves",INDEX($F:$F,ROW())&gt;0,INDEX($G:$G,ROW())&gt;0,$N$7&gt;=INDEX($F:$F,ROW()),$N$7&lt;=INDEX($G:$G,ROW()))</formula>
    </cfRule>
    <cfRule type="expression" dxfId="31" priority="219">
      <formula>AND(INDEX($C:$C,ROW())="Réception &amp; Réserves",INDEX($F:$F,ROW())&gt;0,INDEX($G:$G,ROW())&gt;0,$N$7&gt;=INDEX($F:$F,ROW()),$N$7&lt;=(INDEX($F:$F,ROW())+ROUND((INDEX($G:$G,ROW())-INDEX($F:$F,ROW())+1)*INDEX($H:$H,ROW()),0)-1))</formula>
    </cfRule>
    <cfRule type="expression" dxfId="0" priority="220">
      <formula>AND(INDEX($C:$C,ROW())="Réouverture circulation",INDEX($F:$F,ROW())&gt;0,INDEX($G:$G,ROW())&gt;0,$N$7&gt;=INDEX($F:$F,ROW()),$N$7&lt;=INDEX($G:$G,ROW()))</formula>
    </cfRule>
    <cfRule type="expression" dxfId="32" priority="221">
      <formula>AND(INDEX($C:$C,ROW())="Réouverture circulation",INDEX($F:$F,ROW())&gt;0,INDEX($G:$G,ROW())&gt;0,$N$7&gt;=INDEX($F:$F,ROW()),$N$7&lt;=(INDEX($F:$F,ROW())+ROUND((INDEX($G:$G,ROW())-INDEX($F:$F,ROW())+1)*INDEX($H:$H,ROW()),0)-1))</formula>
    </cfRule>
  </conditionalFormatting>
  <conditionalFormatting sqref="O7:O69">
    <cfRule type="expression" dxfId="0" priority="5">
      <formula>($O$7=TODAY())</formula>
    </cfRule>
  </conditionalFormatting>
  <conditionalFormatting sqref="O9:O69">
    <cfRule type="expression" dxfId="2" priority="222">
      <formula>AND(INDEX($C:$C,ROW())="Études &amp; DICT",INDEX($F:$F,ROW())&gt;0,INDEX($G:$G,ROW())&gt;0,$O$7&gt;=INDEX($F:$F,ROW()),$O$7&lt;=INDEX($G:$G,ROW()))</formula>
    </cfRule>
    <cfRule type="expression" dxfId="3" priority="223">
      <formula>AND(INDEX($C:$C,ROW())="Études &amp; DICT",INDEX($F:$F,ROW())&gt;0,INDEX($G:$G,ROW())&gt;0,$O$7&gt;=INDEX($F:$F,ROW()),$O$7&lt;=(INDEX($F:$F,ROW())+ROUND((INDEX($G:$G,ROW())-INDEX($F:$F,ROW())+1)*INDEX($H:$H,ROW()),0)-1))</formula>
    </cfRule>
    <cfRule type="expression" dxfId="4" priority="224">
      <formula>AND(INDEX($C:$C,ROW())="Piquetage &amp; Implantation",INDEX($F:$F,ROW())&gt;0,INDEX($G:$G,ROW())&gt;0,$O$7&gt;=INDEX($F:$F,ROW()),$O$7&lt;=INDEX($G:$G,ROW()))</formula>
    </cfRule>
    <cfRule type="expression" dxfId="5" priority="225">
      <formula>AND(INDEX($C:$C,ROW())="Piquetage &amp; Implantation",INDEX($F:$F,ROW())&gt;0,INDEX($G:$G,ROW())&gt;0,$O$7&gt;=INDEX($F:$F,ROW()),$O$7&lt;=(INDEX($F:$F,ROW())+ROUND((INDEX($G:$G,ROW())-INDEX($F:$F,ROW())+1)*INDEX($H:$H,ROW()),0)-1))</formula>
    </cfRule>
    <cfRule type="expression" dxfId="6" priority="226">
      <formula>AND(INDEX($C:$C,ROW())="Préparation &amp; Signalisation",INDEX($F:$F,ROW())&gt;0,INDEX($G:$G,ROW())&gt;0,$O$7&gt;=INDEX($F:$F,ROW()),$O$7&lt;=INDEX($G:$G,ROW()))</formula>
    </cfRule>
    <cfRule type="expression" dxfId="7" priority="227">
      <formula>AND(INDEX($C:$C,ROW())="Préparation &amp; Signalisation",INDEX($F:$F,ROW())&gt;0,INDEX($G:$G,ROW())&gt;0,$O$7&gt;=INDEX($F:$F,ROW()),$O$7&lt;=(INDEX($F:$F,ROW())+ROUND((INDEX($G:$G,ROW())-INDEX($F:$F,ROW())+1)*INDEX($H:$H,ROW()),0)-1))</formula>
    </cfRule>
    <cfRule type="expression" dxfId="8" priority="228">
      <formula>AND(INDEX($C:$C,ROW())="Terrassement",INDEX($F:$F,ROW())&gt;0,INDEX($G:$G,ROW())&gt;0,$O$7&gt;=INDEX($F:$F,ROW()),$O$7&lt;=INDEX($G:$G,ROW()))</formula>
    </cfRule>
    <cfRule type="expression" dxfId="9" priority="229">
      <formula>AND(INDEX($C:$C,ROW())="Terrassement",INDEX($F:$F,ROW())&gt;0,INDEX($G:$G,ROW())&gt;0,$O$7&gt;=INDEX($F:$F,ROW()),$O$7&lt;=(INDEX($F:$F,ROW())+ROUND((INDEX($G:$G,ROW())-INDEX($F:$F,ROW())+1)*INDEX($H:$H,ROW()),0)-1))</formula>
    </cfRule>
    <cfRule type="expression" dxfId="10" priority="230">
      <formula>AND(INDEX($C:$C,ROW())="Réseaux (EU/EP/ER/GAZ)",INDEX($F:$F,ROW())&gt;0,INDEX($G:$G,ROW())&gt;0,$O$7&gt;=INDEX($F:$F,ROW()),$O$7&lt;=INDEX($G:$G,ROW()))</formula>
    </cfRule>
    <cfRule type="expression" dxfId="11" priority="231">
      <formula>AND(INDEX($C:$C,ROW())="Réseaux (EU/EP/ER/GAZ)",INDEX($F:$F,ROW())&gt;0,INDEX($G:$G,ROW())&gt;0,$O$7&gt;=INDEX($F:$F,ROW()),$O$7&lt;=(INDEX($F:$F,ROW())+ROUND((INDEX($G:$G,ROW())-INDEX($F:$F,ROW())+1)*INDEX($H:$H,ROW()),0)-1))</formula>
    </cfRule>
    <cfRule type="expression" dxfId="12" priority="232">
      <formula>AND(INDEX($C:$C,ROW())="Regard &amp; Branchement",INDEX($F:$F,ROW())&gt;0,INDEX($G:$G,ROW())&gt;0,$O$7&gt;=INDEX($F:$F,ROW()),$O$7&lt;=INDEX($G:$G,ROW()))</formula>
    </cfRule>
    <cfRule type="expression" dxfId="13" priority="233">
      <formula>AND(INDEX($C:$C,ROW())="Regard &amp; Branchement",INDEX($F:$F,ROW())&gt;0,INDEX($G:$G,ROW())&gt;0,$O$7&gt;=INDEX($F:$F,ROW()),$O$7&lt;=(INDEX($F:$F,ROW())+ROUND((INDEX($G:$G,ROW())-INDEX($F:$F,ROW())+1)*INDEX($H:$H,ROW()),0)-1))</formula>
    </cfRule>
    <cfRule type="expression" dxfId="14" priority="234">
      <formula>AND(INDEX($C:$C,ROW())="Structure (couche de forme)",INDEX($F:$F,ROW())&gt;0,INDEX($G:$G,ROW())&gt;0,$O$7&gt;=INDEX($F:$F,ROW()),$O$7&lt;=INDEX($G:$G,ROW()))</formula>
    </cfRule>
    <cfRule type="expression" dxfId="15" priority="235">
      <formula>AND(INDEX($C:$C,ROW())="Structure (couche de forme)",INDEX($F:$F,ROW())&gt;0,INDEX($G:$G,ROW())&gt;0,$O$7&gt;=INDEX($F:$F,ROW()),$O$7&lt;=(INDEX($F:$F,ROW())+ROUND((INDEX($G:$G,ROW())-INDEX($F:$F,ROW())+1)*INDEX($H:$H,ROW()),0)-1))</formula>
    </cfRule>
    <cfRule type="expression" dxfId="16" priority="236">
      <formula>AND(INDEX($C:$C,ROW())="Fondation/Grave",INDEX($F:$F,ROW())&gt;0,INDEX($G:$G,ROW())&gt;0,$O$7&gt;=INDEX($F:$F,ROW()),$O$7&lt;=INDEX($G:$G,ROW()))</formula>
    </cfRule>
    <cfRule type="expression" dxfId="17" priority="237">
      <formula>AND(INDEX($C:$C,ROW())="Fondation/Grave",INDEX($F:$F,ROW())&gt;0,INDEX($G:$G,ROW())&gt;0,$O$7&gt;=INDEX($F:$F,ROW()),$O$7&lt;=(INDEX($F:$F,ROW())+ROUND((INDEX($G:$G,ROW())-INDEX($F:$F,ROW())+1)*INDEX($H:$H,ROW()),0)-1))</formula>
    </cfRule>
    <cfRule type="expression" dxfId="18" priority="238">
      <formula>AND(INDEX($C:$C,ROW())="Enrobés / Béton",INDEX($F:$F,ROW())&gt;0,INDEX($G:$G,ROW())&gt;0,$O$7&gt;=INDEX($F:$F,ROW()),$O$7&lt;=INDEX($G:$G,ROW()))</formula>
    </cfRule>
    <cfRule type="expression" dxfId="19" priority="239">
      <formula>AND(INDEX($C:$C,ROW())="Enrobés / Béton",INDEX($F:$F,ROW())&gt;0,INDEX($G:$G,ROW())&gt;0,$O$7&gt;=INDEX($F:$F,ROW()),$O$7&lt;=(INDEX($F:$F,ROW())+ROUND((INDEX($G:$G,ROW())-INDEX($F:$F,ROW())+1)*INDEX($H:$H,ROW()),0)-1))</formula>
    </cfRule>
    <cfRule type="expression" dxfId="20" priority="240">
      <formula>AND(INDEX($C:$C,ROW())="Bordures &amp; Trottoirs",INDEX($F:$F,ROW())&gt;0,INDEX($G:$G,ROW())&gt;0,$O$7&gt;=INDEX($F:$F,ROW()),$O$7&lt;=INDEX($G:$G,ROW()))</formula>
    </cfRule>
    <cfRule type="expression" dxfId="21" priority="241">
      <formula>AND(INDEX($C:$C,ROW())="Bordures &amp; Trottoirs",INDEX($F:$F,ROW())&gt;0,INDEX($G:$G,ROW())&gt;0,$O$7&gt;=INDEX($F:$F,ROW()),$O$7&lt;=(INDEX($F:$F,ROW())+ROUND((INDEX($G:$G,ROW())-INDEX($F:$F,ROW())+1)*INDEX($H:$H,ROW()),0)-1))</formula>
    </cfRule>
    <cfRule type="expression" dxfId="22" priority="242">
      <formula>AND(INDEX($C:$C,ROW())="Caniveaux &amp; Avaloirs",INDEX($F:$F,ROW())&gt;0,INDEX($G:$G,ROW())&gt;0,$O$7&gt;=INDEX($F:$F,ROW()),$O$7&lt;=INDEX($G:$G,ROW()))</formula>
    </cfRule>
    <cfRule type="expression" dxfId="23" priority="243">
      <formula>AND(INDEX($C:$C,ROW())="Caniveaux &amp; Avaloirs",INDEX($F:$F,ROW())&gt;0,INDEX($G:$G,ROW())&gt;0,$O$7&gt;=INDEX($F:$F,ROW()),$O$7&lt;=(INDEX($F:$F,ROW())+ROUND((INDEX($G:$G,ROW())-INDEX($F:$F,ROW())+1)*INDEX($H:$H,ROW()),0)-1))</formula>
    </cfRule>
    <cfRule type="expression" dxfId="24" priority="244">
      <formula>AND(INDEX($C:$C,ROW())="Éclairage / Candélabres",INDEX($F:$F,ROW())&gt;0,INDEX($G:$G,ROW())&gt;0,$O$7&gt;=INDEX($F:$F,ROW()),$O$7&lt;=INDEX($G:$G,ROW()))</formula>
    </cfRule>
    <cfRule type="expression" dxfId="25" priority="245">
      <formula>AND(INDEX($C:$C,ROW())="Éclairage / Candélabres",INDEX($F:$F,ROW())&gt;0,INDEX($G:$G,ROW())&gt;0,$O$7&gt;=INDEX($F:$F,ROW()),$O$7&lt;=(INDEX($F:$F,ROW())+ROUND((INDEX($G:$G,ROW())-INDEX($F:$F,ROW())+1)*INDEX($H:$H,ROW()),0)-1))</formula>
    </cfRule>
    <cfRule type="expression" dxfId="26" priority="246">
      <formula>AND(INDEX($C:$C,ROW())="Marquage &amp; Signalétique",INDEX($F:$F,ROW())&gt;0,INDEX($G:$G,ROW())&gt;0,$O$7&gt;=INDEX($F:$F,ROW()),$O$7&lt;=INDEX($G:$G,ROW()))</formula>
    </cfRule>
    <cfRule type="expression" dxfId="27" priority="247">
      <formula>AND(INDEX($C:$C,ROW())="Marquage &amp; Signalétique",INDEX($F:$F,ROW())&gt;0,INDEX($G:$G,ROW())&gt;0,$O$7&gt;=INDEX($F:$F,ROW()),$O$7&lt;=(INDEX($F:$F,ROW())+ROUND((INDEX($G:$G,ROW())-INDEX($F:$F,ROW())+1)*INDEX($H:$H,ROW()),0)-1))</formula>
    </cfRule>
    <cfRule type="expression" dxfId="28" priority="248">
      <formula>AND(INDEX($C:$C,ROW())="Espaces verts / Finitions",INDEX($F:$F,ROW())&gt;0,INDEX($G:$G,ROW())&gt;0,$O$7&gt;=INDEX($F:$F,ROW()),$O$7&lt;=INDEX($G:$G,ROW()))</formula>
    </cfRule>
    <cfRule type="expression" dxfId="29" priority="249">
      <formula>AND(INDEX($C:$C,ROW())="Espaces verts / Finitions",INDEX($F:$F,ROW())&gt;0,INDEX($G:$G,ROW())&gt;0,$O$7&gt;=INDEX($F:$F,ROW()),$O$7&lt;=(INDEX($F:$F,ROW())+ROUND((INDEX($G:$G,ROW())-INDEX($F:$F,ROW())+1)*INDEX($H:$H,ROW()),0)-1))</formula>
    </cfRule>
    <cfRule type="expression" dxfId="30" priority="250">
      <formula>AND(INDEX($C:$C,ROW())="Réception &amp; Réserves",INDEX($F:$F,ROW())&gt;0,INDEX($G:$G,ROW())&gt;0,$O$7&gt;=INDEX($F:$F,ROW()),$O$7&lt;=INDEX($G:$G,ROW()))</formula>
    </cfRule>
    <cfRule type="expression" dxfId="31" priority="251">
      <formula>AND(INDEX($C:$C,ROW())="Réception &amp; Réserves",INDEX($F:$F,ROW())&gt;0,INDEX($G:$G,ROW())&gt;0,$O$7&gt;=INDEX($F:$F,ROW()),$O$7&lt;=(INDEX($F:$F,ROW())+ROUND((INDEX($G:$G,ROW())-INDEX($F:$F,ROW())+1)*INDEX($H:$H,ROW()),0)-1))</formula>
    </cfRule>
    <cfRule type="expression" dxfId="0" priority="252">
      <formula>AND(INDEX($C:$C,ROW())="Réouverture circulation",INDEX($F:$F,ROW())&gt;0,INDEX($G:$G,ROW())&gt;0,$O$7&gt;=INDEX($F:$F,ROW()),$O$7&lt;=INDEX($G:$G,ROW()))</formula>
    </cfRule>
    <cfRule type="expression" dxfId="32" priority="253">
      <formula>AND(INDEX($C:$C,ROW())="Réouverture circulation",INDEX($F:$F,ROW())&gt;0,INDEX($G:$G,ROW())&gt;0,$O$7&gt;=INDEX($F:$F,ROW()),$O$7&lt;=(INDEX($F:$F,ROW())+ROUND((INDEX($G:$G,ROW())-INDEX($F:$F,ROW())+1)*INDEX($H:$H,ROW()),0)-1))</formula>
    </cfRule>
  </conditionalFormatting>
  <conditionalFormatting sqref="P7:P69">
    <cfRule type="expression" dxfId="0" priority="6">
      <formula>($P$7=TODAY())</formula>
    </cfRule>
  </conditionalFormatting>
  <conditionalFormatting sqref="P9:P69">
    <cfRule type="expression" dxfId="2" priority="254">
      <formula>AND(INDEX($C:$C,ROW())="Études &amp; DICT",INDEX($F:$F,ROW())&gt;0,INDEX($G:$G,ROW())&gt;0,$P$7&gt;=INDEX($F:$F,ROW()),$P$7&lt;=INDEX($G:$G,ROW()))</formula>
    </cfRule>
    <cfRule type="expression" dxfId="3" priority="255">
      <formula>AND(INDEX($C:$C,ROW())="Études &amp; DICT",INDEX($F:$F,ROW())&gt;0,INDEX($G:$G,ROW())&gt;0,$P$7&gt;=INDEX($F:$F,ROW()),$P$7&lt;=(INDEX($F:$F,ROW())+ROUND((INDEX($G:$G,ROW())-INDEX($F:$F,ROW())+1)*INDEX($H:$H,ROW()),0)-1))</formula>
    </cfRule>
    <cfRule type="expression" dxfId="4" priority="256">
      <formula>AND(INDEX($C:$C,ROW())="Piquetage &amp; Implantation",INDEX($F:$F,ROW())&gt;0,INDEX($G:$G,ROW())&gt;0,$P$7&gt;=INDEX($F:$F,ROW()),$P$7&lt;=INDEX($G:$G,ROW()))</formula>
    </cfRule>
    <cfRule type="expression" dxfId="5" priority="257">
      <formula>AND(INDEX($C:$C,ROW())="Piquetage &amp; Implantation",INDEX($F:$F,ROW())&gt;0,INDEX($G:$G,ROW())&gt;0,$P$7&gt;=INDEX($F:$F,ROW()),$P$7&lt;=(INDEX($F:$F,ROW())+ROUND((INDEX($G:$G,ROW())-INDEX($F:$F,ROW())+1)*INDEX($H:$H,ROW()),0)-1))</formula>
    </cfRule>
    <cfRule type="expression" dxfId="6" priority="258">
      <formula>AND(INDEX($C:$C,ROW())="Préparation &amp; Signalisation",INDEX($F:$F,ROW())&gt;0,INDEX($G:$G,ROW())&gt;0,$P$7&gt;=INDEX($F:$F,ROW()),$P$7&lt;=INDEX($G:$G,ROW()))</formula>
    </cfRule>
    <cfRule type="expression" dxfId="7" priority="259">
      <formula>AND(INDEX($C:$C,ROW())="Préparation &amp; Signalisation",INDEX($F:$F,ROW())&gt;0,INDEX($G:$G,ROW())&gt;0,$P$7&gt;=INDEX($F:$F,ROW()),$P$7&lt;=(INDEX($F:$F,ROW())+ROUND((INDEX($G:$G,ROW())-INDEX($F:$F,ROW())+1)*INDEX($H:$H,ROW()),0)-1))</formula>
    </cfRule>
    <cfRule type="expression" dxfId="8" priority="260">
      <formula>AND(INDEX($C:$C,ROW())="Terrassement",INDEX($F:$F,ROW())&gt;0,INDEX($G:$G,ROW())&gt;0,$P$7&gt;=INDEX($F:$F,ROW()),$P$7&lt;=INDEX($G:$G,ROW()))</formula>
    </cfRule>
    <cfRule type="expression" dxfId="9" priority="261">
      <formula>AND(INDEX($C:$C,ROW())="Terrassement",INDEX($F:$F,ROW())&gt;0,INDEX($G:$G,ROW())&gt;0,$P$7&gt;=INDEX($F:$F,ROW()),$P$7&lt;=(INDEX($F:$F,ROW())+ROUND((INDEX($G:$G,ROW())-INDEX($F:$F,ROW())+1)*INDEX($H:$H,ROW()),0)-1))</formula>
    </cfRule>
    <cfRule type="expression" dxfId="10" priority="262">
      <formula>AND(INDEX($C:$C,ROW())="Réseaux (EU/EP/ER/GAZ)",INDEX($F:$F,ROW())&gt;0,INDEX($G:$G,ROW())&gt;0,$P$7&gt;=INDEX($F:$F,ROW()),$P$7&lt;=INDEX($G:$G,ROW()))</formula>
    </cfRule>
    <cfRule type="expression" dxfId="11" priority="263">
      <formula>AND(INDEX($C:$C,ROW())="Réseaux (EU/EP/ER/GAZ)",INDEX($F:$F,ROW())&gt;0,INDEX($G:$G,ROW())&gt;0,$P$7&gt;=INDEX($F:$F,ROW()),$P$7&lt;=(INDEX($F:$F,ROW())+ROUND((INDEX($G:$G,ROW())-INDEX($F:$F,ROW())+1)*INDEX($H:$H,ROW()),0)-1))</formula>
    </cfRule>
    <cfRule type="expression" dxfId="12" priority="264">
      <formula>AND(INDEX($C:$C,ROW())="Regard &amp; Branchement",INDEX($F:$F,ROW())&gt;0,INDEX($G:$G,ROW())&gt;0,$P$7&gt;=INDEX($F:$F,ROW()),$P$7&lt;=INDEX($G:$G,ROW()))</formula>
    </cfRule>
    <cfRule type="expression" dxfId="13" priority="265">
      <formula>AND(INDEX($C:$C,ROW())="Regard &amp; Branchement",INDEX($F:$F,ROW())&gt;0,INDEX($G:$G,ROW())&gt;0,$P$7&gt;=INDEX($F:$F,ROW()),$P$7&lt;=(INDEX($F:$F,ROW())+ROUND((INDEX($G:$G,ROW())-INDEX($F:$F,ROW())+1)*INDEX($H:$H,ROW()),0)-1))</formula>
    </cfRule>
    <cfRule type="expression" dxfId="14" priority="266">
      <formula>AND(INDEX($C:$C,ROW())="Structure (couche de forme)",INDEX($F:$F,ROW())&gt;0,INDEX($G:$G,ROW())&gt;0,$P$7&gt;=INDEX($F:$F,ROW()),$P$7&lt;=INDEX($G:$G,ROW()))</formula>
    </cfRule>
    <cfRule type="expression" dxfId="15" priority="267">
      <formula>AND(INDEX($C:$C,ROW())="Structure (couche de forme)",INDEX($F:$F,ROW())&gt;0,INDEX($G:$G,ROW())&gt;0,$P$7&gt;=INDEX($F:$F,ROW()),$P$7&lt;=(INDEX($F:$F,ROW())+ROUND((INDEX($G:$G,ROW())-INDEX($F:$F,ROW())+1)*INDEX($H:$H,ROW()),0)-1))</formula>
    </cfRule>
    <cfRule type="expression" dxfId="16" priority="268">
      <formula>AND(INDEX($C:$C,ROW())="Fondation/Grave",INDEX($F:$F,ROW())&gt;0,INDEX($G:$G,ROW())&gt;0,$P$7&gt;=INDEX($F:$F,ROW()),$P$7&lt;=INDEX($G:$G,ROW()))</formula>
    </cfRule>
    <cfRule type="expression" dxfId="17" priority="269">
      <formula>AND(INDEX($C:$C,ROW())="Fondation/Grave",INDEX($F:$F,ROW())&gt;0,INDEX($G:$G,ROW())&gt;0,$P$7&gt;=INDEX($F:$F,ROW()),$P$7&lt;=(INDEX($F:$F,ROW())+ROUND((INDEX($G:$G,ROW())-INDEX($F:$F,ROW())+1)*INDEX($H:$H,ROW()),0)-1))</formula>
    </cfRule>
    <cfRule type="expression" dxfId="18" priority="270">
      <formula>AND(INDEX($C:$C,ROW())="Enrobés / Béton",INDEX($F:$F,ROW())&gt;0,INDEX($G:$G,ROW())&gt;0,$P$7&gt;=INDEX($F:$F,ROW()),$P$7&lt;=INDEX($G:$G,ROW()))</formula>
    </cfRule>
    <cfRule type="expression" dxfId="19" priority="271">
      <formula>AND(INDEX($C:$C,ROW())="Enrobés / Béton",INDEX($F:$F,ROW())&gt;0,INDEX($G:$G,ROW())&gt;0,$P$7&gt;=INDEX($F:$F,ROW()),$P$7&lt;=(INDEX($F:$F,ROW())+ROUND((INDEX($G:$G,ROW())-INDEX($F:$F,ROW())+1)*INDEX($H:$H,ROW()),0)-1))</formula>
    </cfRule>
    <cfRule type="expression" dxfId="20" priority="272">
      <formula>AND(INDEX($C:$C,ROW())="Bordures &amp; Trottoirs",INDEX($F:$F,ROW())&gt;0,INDEX($G:$G,ROW())&gt;0,$P$7&gt;=INDEX($F:$F,ROW()),$P$7&lt;=INDEX($G:$G,ROW()))</formula>
    </cfRule>
    <cfRule type="expression" dxfId="21" priority="273">
      <formula>AND(INDEX($C:$C,ROW())="Bordures &amp; Trottoirs",INDEX($F:$F,ROW())&gt;0,INDEX($G:$G,ROW())&gt;0,$P$7&gt;=INDEX($F:$F,ROW()),$P$7&lt;=(INDEX($F:$F,ROW())+ROUND((INDEX($G:$G,ROW())-INDEX($F:$F,ROW())+1)*INDEX($H:$H,ROW()),0)-1))</formula>
    </cfRule>
    <cfRule type="expression" dxfId="22" priority="274">
      <formula>AND(INDEX($C:$C,ROW())="Caniveaux &amp; Avaloirs",INDEX($F:$F,ROW())&gt;0,INDEX($G:$G,ROW())&gt;0,$P$7&gt;=INDEX($F:$F,ROW()),$P$7&lt;=INDEX($G:$G,ROW()))</formula>
    </cfRule>
    <cfRule type="expression" dxfId="23" priority="275">
      <formula>AND(INDEX($C:$C,ROW())="Caniveaux &amp; Avaloirs",INDEX($F:$F,ROW())&gt;0,INDEX($G:$G,ROW())&gt;0,$P$7&gt;=INDEX($F:$F,ROW()),$P$7&lt;=(INDEX($F:$F,ROW())+ROUND((INDEX($G:$G,ROW())-INDEX($F:$F,ROW())+1)*INDEX($H:$H,ROW()),0)-1))</formula>
    </cfRule>
    <cfRule type="expression" dxfId="24" priority="276">
      <formula>AND(INDEX($C:$C,ROW())="Éclairage / Candélabres",INDEX($F:$F,ROW())&gt;0,INDEX($G:$G,ROW())&gt;0,$P$7&gt;=INDEX($F:$F,ROW()),$P$7&lt;=INDEX($G:$G,ROW()))</formula>
    </cfRule>
    <cfRule type="expression" dxfId="25" priority="277">
      <formula>AND(INDEX($C:$C,ROW())="Éclairage / Candélabres",INDEX($F:$F,ROW())&gt;0,INDEX($G:$G,ROW())&gt;0,$P$7&gt;=INDEX($F:$F,ROW()),$P$7&lt;=(INDEX($F:$F,ROW())+ROUND((INDEX($G:$G,ROW())-INDEX($F:$F,ROW())+1)*INDEX($H:$H,ROW()),0)-1))</formula>
    </cfRule>
    <cfRule type="expression" dxfId="26" priority="278">
      <formula>AND(INDEX($C:$C,ROW())="Marquage &amp; Signalétique",INDEX($F:$F,ROW())&gt;0,INDEX($G:$G,ROW())&gt;0,$P$7&gt;=INDEX($F:$F,ROW()),$P$7&lt;=INDEX($G:$G,ROW()))</formula>
    </cfRule>
    <cfRule type="expression" dxfId="27" priority="279">
      <formula>AND(INDEX($C:$C,ROW())="Marquage &amp; Signalétique",INDEX($F:$F,ROW())&gt;0,INDEX($G:$G,ROW())&gt;0,$P$7&gt;=INDEX($F:$F,ROW()),$P$7&lt;=(INDEX($F:$F,ROW())+ROUND((INDEX($G:$G,ROW())-INDEX($F:$F,ROW())+1)*INDEX($H:$H,ROW()),0)-1))</formula>
    </cfRule>
    <cfRule type="expression" dxfId="28" priority="280">
      <formula>AND(INDEX($C:$C,ROW())="Espaces verts / Finitions",INDEX($F:$F,ROW())&gt;0,INDEX($G:$G,ROW())&gt;0,$P$7&gt;=INDEX($F:$F,ROW()),$P$7&lt;=INDEX($G:$G,ROW()))</formula>
    </cfRule>
    <cfRule type="expression" dxfId="29" priority="281">
      <formula>AND(INDEX($C:$C,ROW())="Espaces verts / Finitions",INDEX($F:$F,ROW())&gt;0,INDEX($G:$G,ROW())&gt;0,$P$7&gt;=INDEX($F:$F,ROW()),$P$7&lt;=(INDEX($F:$F,ROW())+ROUND((INDEX($G:$G,ROW())-INDEX($F:$F,ROW())+1)*INDEX($H:$H,ROW()),0)-1))</formula>
    </cfRule>
    <cfRule type="expression" dxfId="30" priority="282">
      <formula>AND(INDEX($C:$C,ROW())="Réception &amp; Réserves",INDEX($F:$F,ROW())&gt;0,INDEX($G:$G,ROW())&gt;0,$P$7&gt;=INDEX($F:$F,ROW()),$P$7&lt;=INDEX($G:$G,ROW()))</formula>
    </cfRule>
    <cfRule type="expression" dxfId="31" priority="283">
      <formula>AND(INDEX($C:$C,ROW())="Réception &amp; Réserves",INDEX($F:$F,ROW())&gt;0,INDEX($G:$G,ROW())&gt;0,$P$7&gt;=INDEX($F:$F,ROW()),$P$7&lt;=(INDEX($F:$F,ROW())+ROUND((INDEX($G:$G,ROW())-INDEX($F:$F,ROW())+1)*INDEX($H:$H,ROW()),0)-1))</formula>
    </cfRule>
    <cfRule type="expression" dxfId="0" priority="284">
      <formula>AND(INDEX($C:$C,ROW())="Réouverture circulation",INDEX($F:$F,ROW())&gt;0,INDEX($G:$G,ROW())&gt;0,$P$7&gt;=INDEX($F:$F,ROW()),$P$7&lt;=INDEX($G:$G,ROW()))</formula>
    </cfRule>
    <cfRule type="expression" dxfId="32" priority="285">
      <formula>AND(INDEX($C:$C,ROW())="Réouverture circulation",INDEX($F:$F,ROW())&gt;0,INDEX($G:$G,ROW())&gt;0,$P$7&gt;=INDEX($F:$F,ROW()),$P$7&lt;=(INDEX($F:$F,ROW())+ROUND((INDEX($G:$G,ROW())-INDEX($F:$F,ROW())+1)*INDEX($H:$H,ROW()),0)-1))</formula>
    </cfRule>
  </conditionalFormatting>
  <conditionalFormatting sqref="Q7:Q69">
    <cfRule type="expression" dxfId="0" priority="7">
      <formula>($Q$7=TODAY())</formula>
    </cfRule>
  </conditionalFormatting>
  <conditionalFormatting sqref="Q9:Q69">
    <cfRule type="expression" dxfId="2" priority="286">
      <formula>AND(INDEX($C:$C,ROW())="Études &amp; DICT",INDEX($F:$F,ROW())&gt;0,INDEX($G:$G,ROW())&gt;0,$Q$7&gt;=INDEX($F:$F,ROW()),$Q$7&lt;=INDEX($G:$G,ROW()))</formula>
    </cfRule>
    <cfRule type="expression" dxfId="3" priority="287">
      <formula>AND(INDEX($C:$C,ROW())="Études &amp; DICT",INDEX($F:$F,ROW())&gt;0,INDEX($G:$G,ROW())&gt;0,$Q$7&gt;=INDEX($F:$F,ROW()),$Q$7&lt;=(INDEX($F:$F,ROW())+ROUND((INDEX($G:$G,ROW())-INDEX($F:$F,ROW())+1)*INDEX($H:$H,ROW()),0)-1))</formula>
    </cfRule>
    <cfRule type="expression" dxfId="4" priority="288">
      <formula>AND(INDEX($C:$C,ROW())="Piquetage &amp; Implantation",INDEX($F:$F,ROW())&gt;0,INDEX($G:$G,ROW())&gt;0,$Q$7&gt;=INDEX($F:$F,ROW()),$Q$7&lt;=INDEX($G:$G,ROW()))</formula>
    </cfRule>
    <cfRule type="expression" dxfId="5" priority="289">
      <formula>AND(INDEX($C:$C,ROW())="Piquetage &amp; Implantation",INDEX($F:$F,ROW())&gt;0,INDEX($G:$G,ROW())&gt;0,$Q$7&gt;=INDEX($F:$F,ROW()),$Q$7&lt;=(INDEX($F:$F,ROW())+ROUND((INDEX($G:$G,ROW())-INDEX($F:$F,ROW())+1)*INDEX($H:$H,ROW()),0)-1))</formula>
    </cfRule>
    <cfRule type="expression" dxfId="6" priority="290">
      <formula>AND(INDEX($C:$C,ROW())="Préparation &amp; Signalisation",INDEX($F:$F,ROW())&gt;0,INDEX($G:$G,ROW())&gt;0,$Q$7&gt;=INDEX($F:$F,ROW()),$Q$7&lt;=INDEX($G:$G,ROW()))</formula>
    </cfRule>
    <cfRule type="expression" dxfId="7" priority="291">
      <formula>AND(INDEX($C:$C,ROW())="Préparation &amp; Signalisation",INDEX($F:$F,ROW())&gt;0,INDEX($G:$G,ROW())&gt;0,$Q$7&gt;=INDEX($F:$F,ROW()),$Q$7&lt;=(INDEX($F:$F,ROW())+ROUND((INDEX($G:$G,ROW())-INDEX($F:$F,ROW())+1)*INDEX($H:$H,ROW()),0)-1))</formula>
    </cfRule>
    <cfRule type="expression" dxfId="8" priority="292">
      <formula>AND(INDEX($C:$C,ROW())="Terrassement",INDEX($F:$F,ROW())&gt;0,INDEX($G:$G,ROW())&gt;0,$Q$7&gt;=INDEX($F:$F,ROW()),$Q$7&lt;=INDEX($G:$G,ROW()))</formula>
    </cfRule>
    <cfRule type="expression" dxfId="9" priority="293">
      <formula>AND(INDEX($C:$C,ROW())="Terrassement",INDEX($F:$F,ROW())&gt;0,INDEX($G:$G,ROW())&gt;0,$Q$7&gt;=INDEX($F:$F,ROW()),$Q$7&lt;=(INDEX($F:$F,ROW())+ROUND((INDEX($G:$G,ROW())-INDEX($F:$F,ROW())+1)*INDEX($H:$H,ROW()),0)-1))</formula>
    </cfRule>
    <cfRule type="expression" dxfId="10" priority="294">
      <formula>AND(INDEX($C:$C,ROW())="Réseaux (EU/EP/ER/GAZ)",INDEX($F:$F,ROW())&gt;0,INDEX($G:$G,ROW())&gt;0,$Q$7&gt;=INDEX($F:$F,ROW()),$Q$7&lt;=INDEX($G:$G,ROW()))</formula>
    </cfRule>
    <cfRule type="expression" dxfId="11" priority="295">
      <formula>AND(INDEX($C:$C,ROW())="Réseaux (EU/EP/ER/GAZ)",INDEX($F:$F,ROW())&gt;0,INDEX($G:$G,ROW())&gt;0,$Q$7&gt;=INDEX($F:$F,ROW()),$Q$7&lt;=(INDEX($F:$F,ROW())+ROUND((INDEX($G:$G,ROW())-INDEX($F:$F,ROW())+1)*INDEX($H:$H,ROW()),0)-1))</formula>
    </cfRule>
    <cfRule type="expression" dxfId="12" priority="296">
      <formula>AND(INDEX($C:$C,ROW())="Regard &amp; Branchement",INDEX($F:$F,ROW())&gt;0,INDEX($G:$G,ROW())&gt;0,$Q$7&gt;=INDEX($F:$F,ROW()),$Q$7&lt;=INDEX($G:$G,ROW()))</formula>
    </cfRule>
    <cfRule type="expression" dxfId="13" priority="297">
      <formula>AND(INDEX($C:$C,ROW())="Regard &amp; Branchement",INDEX($F:$F,ROW())&gt;0,INDEX($G:$G,ROW())&gt;0,$Q$7&gt;=INDEX($F:$F,ROW()),$Q$7&lt;=(INDEX($F:$F,ROW())+ROUND((INDEX($G:$G,ROW())-INDEX($F:$F,ROW())+1)*INDEX($H:$H,ROW()),0)-1))</formula>
    </cfRule>
    <cfRule type="expression" dxfId="14" priority="298">
      <formula>AND(INDEX($C:$C,ROW())="Structure (couche de forme)",INDEX($F:$F,ROW())&gt;0,INDEX($G:$G,ROW())&gt;0,$Q$7&gt;=INDEX($F:$F,ROW()),$Q$7&lt;=INDEX($G:$G,ROW()))</formula>
    </cfRule>
    <cfRule type="expression" dxfId="15" priority="299">
      <formula>AND(INDEX($C:$C,ROW())="Structure (couche de forme)",INDEX($F:$F,ROW())&gt;0,INDEX($G:$G,ROW())&gt;0,$Q$7&gt;=INDEX($F:$F,ROW()),$Q$7&lt;=(INDEX($F:$F,ROW())+ROUND((INDEX($G:$G,ROW())-INDEX($F:$F,ROW())+1)*INDEX($H:$H,ROW()),0)-1))</formula>
    </cfRule>
    <cfRule type="expression" dxfId="16" priority="300">
      <formula>AND(INDEX($C:$C,ROW())="Fondation/Grave",INDEX($F:$F,ROW())&gt;0,INDEX($G:$G,ROW())&gt;0,$Q$7&gt;=INDEX($F:$F,ROW()),$Q$7&lt;=INDEX($G:$G,ROW()))</formula>
    </cfRule>
    <cfRule type="expression" dxfId="17" priority="301">
      <formula>AND(INDEX($C:$C,ROW())="Fondation/Grave",INDEX($F:$F,ROW())&gt;0,INDEX($G:$G,ROW())&gt;0,$Q$7&gt;=INDEX($F:$F,ROW()),$Q$7&lt;=(INDEX($F:$F,ROW())+ROUND((INDEX($G:$G,ROW())-INDEX($F:$F,ROW())+1)*INDEX($H:$H,ROW()),0)-1))</formula>
    </cfRule>
    <cfRule type="expression" dxfId="18" priority="302">
      <formula>AND(INDEX($C:$C,ROW())="Enrobés / Béton",INDEX($F:$F,ROW())&gt;0,INDEX($G:$G,ROW())&gt;0,$Q$7&gt;=INDEX($F:$F,ROW()),$Q$7&lt;=INDEX($G:$G,ROW()))</formula>
    </cfRule>
    <cfRule type="expression" dxfId="19" priority="303">
      <formula>AND(INDEX($C:$C,ROW())="Enrobés / Béton",INDEX($F:$F,ROW())&gt;0,INDEX($G:$G,ROW())&gt;0,$Q$7&gt;=INDEX($F:$F,ROW()),$Q$7&lt;=(INDEX($F:$F,ROW())+ROUND((INDEX($G:$G,ROW())-INDEX($F:$F,ROW())+1)*INDEX($H:$H,ROW()),0)-1))</formula>
    </cfRule>
    <cfRule type="expression" dxfId="20" priority="304">
      <formula>AND(INDEX($C:$C,ROW())="Bordures &amp; Trottoirs",INDEX($F:$F,ROW())&gt;0,INDEX($G:$G,ROW())&gt;0,$Q$7&gt;=INDEX($F:$F,ROW()),$Q$7&lt;=INDEX($G:$G,ROW()))</formula>
    </cfRule>
    <cfRule type="expression" dxfId="21" priority="305">
      <formula>AND(INDEX($C:$C,ROW())="Bordures &amp; Trottoirs",INDEX($F:$F,ROW())&gt;0,INDEX($G:$G,ROW())&gt;0,$Q$7&gt;=INDEX($F:$F,ROW()),$Q$7&lt;=(INDEX($F:$F,ROW())+ROUND((INDEX($G:$G,ROW())-INDEX($F:$F,ROW())+1)*INDEX($H:$H,ROW()),0)-1))</formula>
    </cfRule>
    <cfRule type="expression" dxfId="22" priority="306">
      <formula>AND(INDEX($C:$C,ROW())="Caniveaux &amp; Avaloirs",INDEX($F:$F,ROW())&gt;0,INDEX($G:$G,ROW())&gt;0,$Q$7&gt;=INDEX($F:$F,ROW()),$Q$7&lt;=INDEX($G:$G,ROW()))</formula>
    </cfRule>
    <cfRule type="expression" dxfId="23" priority="307">
      <formula>AND(INDEX($C:$C,ROW())="Caniveaux &amp; Avaloirs",INDEX($F:$F,ROW())&gt;0,INDEX($G:$G,ROW())&gt;0,$Q$7&gt;=INDEX($F:$F,ROW()),$Q$7&lt;=(INDEX($F:$F,ROW())+ROUND((INDEX($G:$G,ROW())-INDEX($F:$F,ROW())+1)*INDEX($H:$H,ROW()),0)-1))</formula>
    </cfRule>
    <cfRule type="expression" dxfId="24" priority="308">
      <formula>AND(INDEX($C:$C,ROW())="Éclairage / Candélabres",INDEX($F:$F,ROW())&gt;0,INDEX($G:$G,ROW())&gt;0,$Q$7&gt;=INDEX($F:$F,ROW()),$Q$7&lt;=INDEX($G:$G,ROW()))</formula>
    </cfRule>
    <cfRule type="expression" dxfId="25" priority="309">
      <formula>AND(INDEX($C:$C,ROW())="Éclairage / Candélabres",INDEX($F:$F,ROW())&gt;0,INDEX($G:$G,ROW())&gt;0,$Q$7&gt;=INDEX($F:$F,ROW()),$Q$7&lt;=(INDEX($F:$F,ROW())+ROUND((INDEX($G:$G,ROW())-INDEX($F:$F,ROW())+1)*INDEX($H:$H,ROW()),0)-1))</formula>
    </cfRule>
    <cfRule type="expression" dxfId="26" priority="310">
      <formula>AND(INDEX($C:$C,ROW())="Marquage &amp; Signalétique",INDEX($F:$F,ROW())&gt;0,INDEX($G:$G,ROW())&gt;0,$Q$7&gt;=INDEX($F:$F,ROW()),$Q$7&lt;=INDEX($G:$G,ROW()))</formula>
    </cfRule>
    <cfRule type="expression" dxfId="27" priority="311">
      <formula>AND(INDEX($C:$C,ROW())="Marquage &amp; Signalétique",INDEX($F:$F,ROW())&gt;0,INDEX($G:$G,ROW())&gt;0,$Q$7&gt;=INDEX($F:$F,ROW()),$Q$7&lt;=(INDEX($F:$F,ROW())+ROUND((INDEX($G:$G,ROW())-INDEX($F:$F,ROW())+1)*INDEX($H:$H,ROW()),0)-1))</formula>
    </cfRule>
    <cfRule type="expression" dxfId="28" priority="312">
      <formula>AND(INDEX($C:$C,ROW())="Espaces verts / Finitions",INDEX($F:$F,ROW())&gt;0,INDEX($G:$G,ROW())&gt;0,$Q$7&gt;=INDEX($F:$F,ROW()),$Q$7&lt;=INDEX($G:$G,ROW()))</formula>
    </cfRule>
    <cfRule type="expression" dxfId="29" priority="313">
      <formula>AND(INDEX($C:$C,ROW())="Espaces verts / Finitions",INDEX($F:$F,ROW())&gt;0,INDEX($G:$G,ROW())&gt;0,$Q$7&gt;=INDEX($F:$F,ROW()),$Q$7&lt;=(INDEX($F:$F,ROW())+ROUND((INDEX($G:$G,ROW())-INDEX($F:$F,ROW())+1)*INDEX($H:$H,ROW()),0)-1))</formula>
    </cfRule>
    <cfRule type="expression" dxfId="30" priority="314">
      <formula>AND(INDEX($C:$C,ROW())="Réception &amp; Réserves",INDEX($F:$F,ROW())&gt;0,INDEX($G:$G,ROW())&gt;0,$Q$7&gt;=INDEX($F:$F,ROW()),$Q$7&lt;=INDEX($G:$G,ROW()))</formula>
    </cfRule>
    <cfRule type="expression" dxfId="31" priority="315">
      <formula>AND(INDEX($C:$C,ROW())="Réception &amp; Réserves",INDEX($F:$F,ROW())&gt;0,INDEX($G:$G,ROW())&gt;0,$Q$7&gt;=INDEX($F:$F,ROW()),$Q$7&lt;=(INDEX($F:$F,ROW())+ROUND((INDEX($G:$G,ROW())-INDEX($F:$F,ROW())+1)*INDEX($H:$H,ROW()),0)-1))</formula>
    </cfRule>
    <cfRule type="expression" dxfId="0" priority="316">
      <formula>AND(INDEX($C:$C,ROW())="Réouverture circulation",INDEX($F:$F,ROW())&gt;0,INDEX($G:$G,ROW())&gt;0,$Q$7&gt;=INDEX($F:$F,ROW()),$Q$7&lt;=INDEX($G:$G,ROW()))</formula>
    </cfRule>
    <cfRule type="expression" dxfId="32" priority="317">
      <formula>AND(INDEX($C:$C,ROW())="Réouverture circulation",INDEX($F:$F,ROW())&gt;0,INDEX($G:$G,ROW())&gt;0,$Q$7&gt;=INDEX($F:$F,ROW()),$Q$7&lt;=(INDEX($F:$F,ROW())+ROUND((INDEX($G:$G,ROW())-INDEX($F:$F,ROW())+1)*INDEX($H:$H,ROW()),0)-1))</formula>
    </cfRule>
  </conditionalFormatting>
  <conditionalFormatting sqref="R7:R69">
    <cfRule type="expression" dxfId="0" priority="8">
      <formula>($R$7=TODAY())</formula>
    </cfRule>
  </conditionalFormatting>
  <conditionalFormatting sqref="R9:R69">
    <cfRule type="expression" dxfId="2" priority="318">
      <formula>AND(INDEX($C:$C,ROW())="Études &amp; DICT",INDEX($F:$F,ROW())&gt;0,INDEX($G:$G,ROW())&gt;0,$R$7&gt;=INDEX($F:$F,ROW()),$R$7&lt;=INDEX($G:$G,ROW()))</formula>
    </cfRule>
    <cfRule type="expression" dxfId="3" priority="319">
      <formula>AND(INDEX($C:$C,ROW())="Études &amp; DICT",INDEX($F:$F,ROW())&gt;0,INDEX($G:$G,ROW())&gt;0,$R$7&gt;=INDEX($F:$F,ROW()),$R$7&lt;=(INDEX($F:$F,ROW())+ROUND((INDEX($G:$G,ROW())-INDEX($F:$F,ROW())+1)*INDEX($H:$H,ROW()),0)-1))</formula>
    </cfRule>
    <cfRule type="expression" dxfId="4" priority="320">
      <formula>AND(INDEX($C:$C,ROW())="Piquetage &amp; Implantation",INDEX($F:$F,ROW())&gt;0,INDEX($G:$G,ROW())&gt;0,$R$7&gt;=INDEX($F:$F,ROW()),$R$7&lt;=INDEX($G:$G,ROW()))</formula>
    </cfRule>
    <cfRule type="expression" dxfId="5" priority="321">
      <formula>AND(INDEX($C:$C,ROW())="Piquetage &amp; Implantation",INDEX($F:$F,ROW())&gt;0,INDEX($G:$G,ROW())&gt;0,$R$7&gt;=INDEX($F:$F,ROW()),$R$7&lt;=(INDEX($F:$F,ROW())+ROUND((INDEX($G:$G,ROW())-INDEX($F:$F,ROW())+1)*INDEX($H:$H,ROW()),0)-1))</formula>
    </cfRule>
    <cfRule type="expression" dxfId="6" priority="322">
      <formula>AND(INDEX($C:$C,ROW())="Préparation &amp; Signalisation",INDEX($F:$F,ROW())&gt;0,INDEX($G:$G,ROW())&gt;0,$R$7&gt;=INDEX($F:$F,ROW()),$R$7&lt;=INDEX($G:$G,ROW()))</formula>
    </cfRule>
    <cfRule type="expression" dxfId="7" priority="323">
      <formula>AND(INDEX($C:$C,ROW())="Préparation &amp; Signalisation",INDEX($F:$F,ROW())&gt;0,INDEX($G:$G,ROW())&gt;0,$R$7&gt;=INDEX($F:$F,ROW()),$R$7&lt;=(INDEX($F:$F,ROW())+ROUND((INDEX($G:$G,ROW())-INDEX($F:$F,ROW())+1)*INDEX($H:$H,ROW()),0)-1))</formula>
    </cfRule>
    <cfRule type="expression" dxfId="8" priority="324">
      <formula>AND(INDEX($C:$C,ROW())="Terrassement",INDEX($F:$F,ROW())&gt;0,INDEX($G:$G,ROW())&gt;0,$R$7&gt;=INDEX($F:$F,ROW()),$R$7&lt;=INDEX($G:$G,ROW()))</formula>
    </cfRule>
    <cfRule type="expression" dxfId="9" priority="325">
      <formula>AND(INDEX($C:$C,ROW())="Terrassement",INDEX($F:$F,ROW())&gt;0,INDEX($G:$G,ROW())&gt;0,$R$7&gt;=INDEX($F:$F,ROW()),$R$7&lt;=(INDEX($F:$F,ROW())+ROUND((INDEX($G:$G,ROW())-INDEX($F:$F,ROW())+1)*INDEX($H:$H,ROW()),0)-1))</formula>
    </cfRule>
    <cfRule type="expression" dxfId="10" priority="326">
      <formula>AND(INDEX($C:$C,ROW())="Réseaux (EU/EP/ER/GAZ)",INDEX($F:$F,ROW())&gt;0,INDEX($G:$G,ROW())&gt;0,$R$7&gt;=INDEX($F:$F,ROW()),$R$7&lt;=INDEX($G:$G,ROW()))</formula>
    </cfRule>
    <cfRule type="expression" dxfId="11" priority="327">
      <formula>AND(INDEX($C:$C,ROW())="Réseaux (EU/EP/ER/GAZ)",INDEX($F:$F,ROW())&gt;0,INDEX($G:$G,ROW())&gt;0,$R$7&gt;=INDEX($F:$F,ROW()),$R$7&lt;=(INDEX($F:$F,ROW())+ROUND((INDEX($G:$G,ROW())-INDEX($F:$F,ROW())+1)*INDEX($H:$H,ROW()),0)-1))</formula>
    </cfRule>
    <cfRule type="expression" dxfId="12" priority="328">
      <formula>AND(INDEX($C:$C,ROW())="Regard &amp; Branchement",INDEX($F:$F,ROW())&gt;0,INDEX($G:$G,ROW())&gt;0,$R$7&gt;=INDEX($F:$F,ROW()),$R$7&lt;=INDEX($G:$G,ROW()))</formula>
    </cfRule>
    <cfRule type="expression" dxfId="13" priority="329">
      <formula>AND(INDEX($C:$C,ROW())="Regard &amp; Branchement",INDEX($F:$F,ROW())&gt;0,INDEX($G:$G,ROW())&gt;0,$R$7&gt;=INDEX($F:$F,ROW()),$R$7&lt;=(INDEX($F:$F,ROW())+ROUND((INDEX($G:$G,ROW())-INDEX($F:$F,ROW())+1)*INDEX($H:$H,ROW()),0)-1))</formula>
    </cfRule>
    <cfRule type="expression" dxfId="14" priority="330">
      <formula>AND(INDEX($C:$C,ROW())="Structure (couche de forme)",INDEX($F:$F,ROW())&gt;0,INDEX($G:$G,ROW())&gt;0,$R$7&gt;=INDEX($F:$F,ROW()),$R$7&lt;=INDEX($G:$G,ROW()))</formula>
    </cfRule>
    <cfRule type="expression" dxfId="15" priority="331">
      <formula>AND(INDEX($C:$C,ROW())="Structure (couche de forme)",INDEX($F:$F,ROW())&gt;0,INDEX($G:$G,ROW())&gt;0,$R$7&gt;=INDEX($F:$F,ROW()),$R$7&lt;=(INDEX($F:$F,ROW())+ROUND((INDEX($G:$G,ROW())-INDEX($F:$F,ROW())+1)*INDEX($H:$H,ROW()),0)-1))</formula>
    </cfRule>
    <cfRule type="expression" dxfId="16" priority="332">
      <formula>AND(INDEX($C:$C,ROW())="Fondation/Grave",INDEX($F:$F,ROW())&gt;0,INDEX($G:$G,ROW())&gt;0,$R$7&gt;=INDEX($F:$F,ROW()),$R$7&lt;=INDEX($G:$G,ROW()))</formula>
    </cfRule>
    <cfRule type="expression" dxfId="17" priority="333">
      <formula>AND(INDEX($C:$C,ROW())="Fondation/Grave",INDEX($F:$F,ROW())&gt;0,INDEX($G:$G,ROW())&gt;0,$R$7&gt;=INDEX($F:$F,ROW()),$R$7&lt;=(INDEX($F:$F,ROW())+ROUND((INDEX($G:$G,ROW())-INDEX($F:$F,ROW())+1)*INDEX($H:$H,ROW()),0)-1))</formula>
    </cfRule>
    <cfRule type="expression" dxfId="18" priority="334">
      <formula>AND(INDEX($C:$C,ROW())="Enrobés / Béton",INDEX($F:$F,ROW())&gt;0,INDEX($G:$G,ROW())&gt;0,$R$7&gt;=INDEX($F:$F,ROW()),$R$7&lt;=INDEX($G:$G,ROW()))</formula>
    </cfRule>
    <cfRule type="expression" dxfId="19" priority="335">
      <formula>AND(INDEX($C:$C,ROW())="Enrobés / Béton",INDEX($F:$F,ROW())&gt;0,INDEX($G:$G,ROW())&gt;0,$R$7&gt;=INDEX($F:$F,ROW()),$R$7&lt;=(INDEX($F:$F,ROW())+ROUND((INDEX($G:$G,ROW())-INDEX($F:$F,ROW())+1)*INDEX($H:$H,ROW()),0)-1))</formula>
    </cfRule>
    <cfRule type="expression" dxfId="20" priority="336">
      <formula>AND(INDEX($C:$C,ROW())="Bordures &amp; Trottoirs",INDEX($F:$F,ROW())&gt;0,INDEX($G:$G,ROW())&gt;0,$R$7&gt;=INDEX($F:$F,ROW()),$R$7&lt;=INDEX($G:$G,ROW()))</formula>
    </cfRule>
    <cfRule type="expression" dxfId="21" priority="337">
      <formula>AND(INDEX($C:$C,ROW())="Bordures &amp; Trottoirs",INDEX($F:$F,ROW())&gt;0,INDEX($G:$G,ROW())&gt;0,$R$7&gt;=INDEX($F:$F,ROW()),$R$7&lt;=(INDEX($F:$F,ROW())+ROUND((INDEX($G:$G,ROW())-INDEX($F:$F,ROW())+1)*INDEX($H:$H,ROW()),0)-1))</formula>
    </cfRule>
    <cfRule type="expression" dxfId="22" priority="338">
      <formula>AND(INDEX($C:$C,ROW())="Caniveaux &amp; Avaloirs",INDEX($F:$F,ROW())&gt;0,INDEX($G:$G,ROW())&gt;0,$R$7&gt;=INDEX($F:$F,ROW()),$R$7&lt;=INDEX($G:$G,ROW()))</formula>
    </cfRule>
    <cfRule type="expression" dxfId="23" priority="339">
      <formula>AND(INDEX($C:$C,ROW())="Caniveaux &amp; Avaloirs",INDEX($F:$F,ROW())&gt;0,INDEX($G:$G,ROW())&gt;0,$R$7&gt;=INDEX($F:$F,ROW()),$R$7&lt;=(INDEX($F:$F,ROW())+ROUND((INDEX($G:$G,ROW())-INDEX($F:$F,ROW())+1)*INDEX($H:$H,ROW()),0)-1))</formula>
    </cfRule>
    <cfRule type="expression" dxfId="24" priority="340">
      <formula>AND(INDEX($C:$C,ROW())="Éclairage / Candélabres",INDEX($F:$F,ROW())&gt;0,INDEX($G:$G,ROW())&gt;0,$R$7&gt;=INDEX($F:$F,ROW()),$R$7&lt;=INDEX($G:$G,ROW()))</formula>
    </cfRule>
    <cfRule type="expression" dxfId="25" priority="341">
      <formula>AND(INDEX($C:$C,ROW())="Éclairage / Candélabres",INDEX($F:$F,ROW())&gt;0,INDEX($G:$G,ROW())&gt;0,$R$7&gt;=INDEX($F:$F,ROW()),$R$7&lt;=(INDEX($F:$F,ROW())+ROUND((INDEX($G:$G,ROW())-INDEX($F:$F,ROW())+1)*INDEX($H:$H,ROW()),0)-1))</formula>
    </cfRule>
    <cfRule type="expression" dxfId="26" priority="342">
      <formula>AND(INDEX($C:$C,ROW())="Marquage &amp; Signalétique",INDEX($F:$F,ROW())&gt;0,INDEX($G:$G,ROW())&gt;0,$R$7&gt;=INDEX($F:$F,ROW()),$R$7&lt;=INDEX($G:$G,ROW()))</formula>
    </cfRule>
    <cfRule type="expression" dxfId="27" priority="343">
      <formula>AND(INDEX($C:$C,ROW())="Marquage &amp; Signalétique",INDEX($F:$F,ROW())&gt;0,INDEX($G:$G,ROW())&gt;0,$R$7&gt;=INDEX($F:$F,ROW()),$R$7&lt;=(INDEX($F:$F,ROW())+ROUND((INDEX($G:$G,ROW())-INDEX($F:$F,ROW())+1)*INDEX($H:$H,ROW()),0)-1))</formula>
    </cfRule>
    <cfRule type="expression" dxfId="28" priority="344">
      <formula>AND(INDEX($C:$C,ROW())="Espaces verts / Finitions",INDEX($F:$F,ROW())&gt;0,INDEX($G:$G,ROW())&gt;0,$R$7&gt;=INDEX($F:$F,ROW()),$R$7&lt;=INDEX($G:$G,ROW()))</formula>
    </cfRule>
    <cfRule type="expression" dxfId="29" priority="345">
      <formula>AND(INDEX($C:$C,ROW())="Espaces verts / Finitions",INDEX($F:$F,ROW())&gt;0,INDEX($G:$G,ROW())&gt;0,$R$7&gt;=INDEX($F:$F,ROW()),$R$7&lt;=(INDEX($F:$F,ROW())+ROUND((INDEX($G:$G,ROW())-INDEX($F:$F,ROW())+1)*INDEX($H:$H,ROW()),0)-1))</formula>
    </cfRule>
    <cfRule type="expression" dxfId="30" priority="346">
      <formula>AND(INDEX($C:$C,ROW())="Réception &amp; Réserves",INDEX($F:$F,ROW())&gt;0,INDEX($G:$G,ROW())&gt;0,$R$7&gt;=INDEX($F:$F,ROW()),$R$7&lt;=INDEX($G:$G,ROW()))</formula>
    </cfRule>
    <cfRule type="expression" dxfId="31" priority="347">
      <formula>AND(INDEX($C:$C,ROW())="Réception &amp; Réserves",INDEX($F:$F,ROW())&gt;0,INDEX($G:$G,ROW())&gt;0,$R$7&gt;=INDEX($F:$F,ROW()),$R$7&lt;=(INDEX($F:$F,ROW())+ROUND((INDEX($G:$G,ROW())-INDEX($F:$F,ROW())+1)*INDEX($H:$H,ROW()),0)-1))</formula>
    </cfRule>
    <cfRule type="expression" dxfId="0" priority="348">
      <formula>AND(INDEX($C:$C,ROW())="Réouverture circulation",INDEX($F:$F,ROW())&gt;0,INDEX($G:$G,ROW())&gt;0,$R$7&gt;=INDEX($F:$F,ROW()),$R$7&lt;=INDEX($G:$G,ROW()))</formula>
    </cfRule>
    <cfRule type="expression" dxfId="32" priority="349">
      <formula>AND(INDEX($C:$C,ROW())="Réouverture circulation",INDEX($F:$F,ROW())&gt;0,INDEX($G:$G,ROW())&gt;0,$R$7&gt;=INDEX($F:$F,ROW()),$R$7&lt;=(INDEX($F:$F,ROW())+ROUND((INDEX($G:$G,ROW())-INDEX($F:$F,ROW())+1)*INDEX($H:$H,ROW()),0)-1))</formula>
    </cfRule>
  </conditionalFormatting>
  <conditionalFormatting sqref="S7:S69">
    <cfRule type="expression" dxfId="0" priority="9">
      <formula>($S$7=TODAY())</formula>
    </cfRule>
  </conditionalFormatting>
  <conditionalFormatting sqref="S9:S69">
    <cfRule type="expression" dxfId="2" priority="350">
      <formula>AND(INDEX($C:$C,ROW())="Études &amp; DICT",INDEX($F:$F,ROW())&gt;0,INDEX($G:$G,ROW())&gt;0,$S$7&gt;=INDEX($F:$F,ROW()),$S$7&lt;=INDEX($G:$G,ROW()))</formula>
    </cfRule>
    <cfRule type="expression" dxfId="3" priority="351">
      <formula>AND(INDEX($C:$C,ROW())="Études &amp; DICT",INDEX($F:$F,ROW())&gt;0,INDEX($G:$G,ROW())&gt;0,$S$7&gt;=INDEX($F:$F,ROW()),$S$7&lt;=(INDEX($F:$F,ROW())+ROUND((INDEX($G:$G,ROW())-INDEX($F:$F,ROW())+1)*INDEX($H:$H,ROW()),0)-1))</formula>
    </cfRule>
    <cfRule type="expression" dxfId="4" priority="352">
      <formula>AND(INDEX($C:$C,ROW())="Piquetage &amp; Implantation",INDEX($F:$F,ROW())&gt;0,INDEX($G:$G,ROW())&gt;0,$S$7&gt;=INDEX($F:$F,ROW()),$S$7&lt;=INDEX($G:$G,ROW()))</formula>
    </cfRule>
    <cfRule type="expression" dxfId="5" priority="353">
      <formula>AND(INDEX($C:$C,ROW())="Piquetage &amp; Implantation",INDEX($F:$F,ROW())&gt;0,INDEX($G:$G,ROW())&gt;0,$S$7&gt;=INDEX($F:$F,ROW()),$S$7&lt;=(INDEX($F:$F,ROW())+ROUND((INDEX($G:$G,ROW())-INDEX($F:$F,ROW())+1)*INDEX($H:$H,ROW()),0)-1))</formula>
    </cfRule>
    <cfRule type="expression" dxfId="6" priority="354">
      <formula>AND(INDEX($C:$C,ROW())="Préparation &amp; Signalisation",INDEX($F:$F,ROW())&gt;0,INDEX($G:$G,ROW())&gt;0,$S$7&gt;=INDEX($F:$F,ROW()),$S$7&lt;=INDEX($G:$G,ROW()))</formula>
    </cfRule>
    <cfRule type="expression" dxfId="7" priority="355">
      <formula>AND(INDEX($C:$C,ROW())="Préparation &amp; Signalisation",INDEX($F:$F,ROW())&gt;0,INDEX($G:$G,ROW())&gt;0,$S$7&gt;=INDEX($F:$F,ROW()),$S$7&lt;=(INDEX($F:$F,ROW())+ROUND((INDEX($G:$G,ROW())-INDEX($F:$F,ROW())+1)*INDEX($H:$H,ROW()),0)-1))</formula>
    </cfRule>
    <cfRule type="expression" dxfId="8" priority="356">
      <formula>AND(INDEX($C:$C,ROW())="Terrassement",INDEX($F:$F,ROW())&gt;0,INDEX($G:$G,ROW())&gt;0,$S$7&gt;=INDEX($F:$F,ROW()),$S$7&lt;=INDEX($G:$G,ROW()))</formula>
    </cfRule>
    <cfRule type="expression" dxfId="9" priority="357">
      <formula>AND(INDEX($C:$C,ROW())="Terrassement",INDEX($F:$F,ROW())&gt;0,INDEX($G:$G,ROW())&gt;0,$S$7&gt;=INDEX($F:$F,ROW()),$S$7&lt;=(INDEX($F:$F,ROW())+ROUND((INDEX($G:$G,ROW())-INDEX($F:$F,ROW())+1)*INDEX($H:$H,ROW()),0)-1))</formula>
    </cfRule>
    <cfRule type="expression" dxfId="10" priority="358">
      <formula>AND(INDEX($C:$C,ROW())="Réseaux (EU/EP/ER/GAZ)",INDEX($F:$F,ROW())&gt;0,INDEX($G:$G,ROW())&gt;0,$S$7&gt;=INDEX($F:$F,ROW()),$S$7&lt;=INDEX($G:$G,ROW()))</formula>
    </cfRule>
    <cfRule type="expression" dxfId="11" priority="359">
      <formula>AND(INDEX($C:$C,ROW())="Réseaux (EU/EP/ER/GAZ)",INDEX($F:$F,ROW())&gt;0,INDEX($G:$G,ROW())&gt;0,$S$7&gt;=INDEX($F:$F,ROW()),$S$7&lt;=(INDEX($F:$F,ROW())+ROUND((INDEX($G:$G,ROW())-INDEX($F:$F,ROW())+1)*INDEX($H:$H,ROW()),0)-1))</formula>
    </cfRule>
    <cfRule type="expression" dxfId="12" priority="360">
      <formula>AND(INDEX($C:$C,ROW())="Regard &amp; Branchement",INDEX($F:$F,ROW())&gt;0,INDEX($G:$G,ROW())&gt;0,$S$7&gt;=INDEX($F:$F,ROW()),$S$7&lt;=INDEX($G:$G,ROW()))</formula>
    </cfRule>
    <cfRule type="expression" dxfId="13" priority="361">
      <formula>AND(INDEX($C:$C,ROW())="Regard &amp; Branchement",INDEX($F:$F,ROW())&gt;0,INDEX($G:$G,ROW())&gt;0,$S$7&gt;=INDEX($F:$F,ROW()),$S$7&lt;=(INDEX($F:$F,ROW())+ROUND((INDEX($G:$G,ROW())-INDEX($F:$F,ROW())+1)*INDEX($H:$H,ROW()),0)-1))</formula>
    </cfRule>
    <cfRule type="expression" dxfId="14" priority="362">
      <formula>AND(INDEX($C:$C,ROW())="Structure (couche de forme)",INDEX($F:$F,ROW())&gt;0,INDEX($G:$G,ROW())&gt;0,$S$7&gt;=INDEX($F:$F,ROW()),$S$7&lt;=INDEX($G:$G,ROW()))</formula>
    </cfRule>
    <cfRule type="expression" dxfId="15" priority="363">
      <formula>AND(INDEX($C:$C,ROW())="Structure (couche de forme)",INDEX($F:$F,ROW())&gt;0,INDEX($G:$G,ROW())&gt;0,$S$7&gt;=INDEX($F:$F,ROW()),$S$7&lt;=(INDEX($F:$F,ROW())+ROUND((INDEX($G:$G,ROW())-INDEX($F:$F,ROW())+1)*INDEX($H:$H,ROW()),0)-1))</formula>
    </cfRule>
    <cfRule type="expression" dxfId="16" priority="364">
      <formula>AND(INDEX($C:$C,ROW())="Fondation/Grave",INDEX($F:$F,ROW())&gt;0,INDEX($G:$G,ROW())&gt;0,$S$7&gt;=INDEX($F:$F,ROW()),$S$7&lt;=INDEX($G:$G,ROW()))</formula>
    </cfRule>
    <cfRule type="expression" dxfId="17" priority="365">
      <formula>AND(INDEX($C:$C,ROW())="Fondation/Grave",INDEX($F:$F,ROW())&gt;0,INDEX($G:$G,ROW())&gt;0,$S$7&gt;=INDEX($F:$F,ROW()),$S$7&lt;=(INDEX($F:$F,ROW())+ROUND((INDEX($G:$G,ROW())-INDEX($F:$F,ROW())+1)*INDEX($H:$H,ROW()),0)-1))</formula>
    </cfRule>
    <cfRule type="expression" dxfId="18" priority="366">
      <formula>AND(INDEX($C:$C,ROW())="Enrobés / Béton",INDEX($F:$F,ROW())&gt;0,INDEX($G:$G,ROW())&gt;0,$S$7&gt;=INDEX($F:$F,ROW()),$S$7&lt;=INDEX($G:$G,ROW()))</formula>
    </cfRule>
    <cfRule type="expression" dxfId="19" priority="367">
      <formula>AND(INDEX($C:$C,ROW())="Enrobés / Béton",INDEX($F:$F,ROW())&gt;0,INDEX($G:$G,ROW())&gt;0,$S$7&gt;=INDEX($F:$F,ROW()),$S$7&lt;=(INDEX($F:$F,ROW())+ROUND((INDEX($G:$G,ROW())-INDEX($F:$F,ROW())+1)*INDEX($H:$H,ROW()),0)-1))</formula>
    </cfRule>
    <cfRule type="expression" dxfId="20" priority="368">
      <formula>AND(INDEX($C:$C,ROW())="Bordures &amp; Trottoirs",INDEX($F:$F,ROW())&gt;0,INDEX($G:$G,ROW())&gt;0,$S$7&gt;=INDEX($F:$F,ROW()),$S$7&lt;=INDEX($G:$G,ROW()))</formula>
    </cfRule>
    <cfRule type="expression" dxfId="21" priority="369">
      <formula>AND(INDEX($C:$C,ROW())="Bordures &amp; Trottoirs",INDEX($F:$F,ROW())&gt;0,INDEX($G:$G,ROW())&gt;0,$S$7&gt;=INDEX($F:$F,ROW()),$S$7&lt;=(INDEX($F:$F,ROW())+ROUND((INDEX($G:$G,ROW())-INDEX($F:$F,ROW())+1)*INDEX($H:$H,ROW()),0)-1))</formula>
    </cfRule>
    <cfRule type="expression" dxfId="22" priority="370">
      <formula>AND(INDEX($C:$C,ROW())="Caniveaux &amp; Avaloirs",INDEX($F:$F,ROW())&gt;0,INDEX($G:$G,ROW())&gt;0,$S$7&gt;=INDEX($F:$F,ROW()),$S$7&lt;=INDEX($G:$G,ROW()))</formula>
    </cfRule>
    <cfRule type="expression" dxfId="23" priority="371">
      <formula>AND(INDEX($C:$C,ROW())="Caniveaux &amp; Avaloirs",INDEX($F:$F,ROW())&gt;0,INDEX($G:$G,ROW())&gt;0,$S$7&gt;=INDEX($F:$F,ROW()),$S$7&lt;=(INDEX($F:$F,ROW())+ROUND((INDEX($G:$G,ROW())-INDEX($F:$F,ROW())+1)*INDEX($H:$H,ROW()),0)-1))</formula>
    </cfRule>
    <cfRule type="expression" dxfId="24" priority="372">
      <formula>AND(INDEX($C:$C,ROW())="Éclairage / Candélabres",INDEX($F:$F,ROW())&gt;0,INDEX($G:$G,ROW())&gt;0,$S$7&gt;=INDEX($F:$F,ROW()),$S$7&lt;=INDEX($G:$G,ROW()))</formula>
    </cfRule>
    <cfRule type="expression" dxfId="25" priority="373">
      <formula>AND(INDEX($C:$C,ROW())="Éclairage / Candélabres",INDEX($F:$F,ROW())&gt;0,INDEX($G:$G,ROW())&gt;0,$S$7&gt;=INDEX($F:$F,ROW()),$S$7&lt;=(INDEX($F:$F,ROW())+ROUND((INDEX($G:$G,ROW())-INDEX($F:$F,ROW())+1)*INDEX($H:$H,ROW()),0)-1))</formula>
    </cfRule>
    <cfRule type="expression" dxfId="26" priority="374">
      <formula>AND(INDEX($C:$C,ROW())="Marquage &amp; Signalétique",INDEX($F:$F,ROW())&gt;0,INDEX($G:$G,ROW())&gt;0,$S$7&gt;=INDEX($F:$F,ROW()),$S$7&lt;=INDEX($G:$G,ROW()))</formula>
    </cfRule>
    <cfRule type="expression" dxfId="27" priority="375">
      <formula>AND(INDEX($C:$C,ROW())="Marquage &amp; Signalétique",INDEX($F:$F,ROW())&gt;0,INDEX($G:$G,ROW())&gt;0,$S$7&gt;=INDEX($F:$F,ROW()),$S$7&lt;=(INDEX($F:$F,ROW())+ROUND((INDEX($G:$G,ROW())-INDEX($F:$F,ROW())+1)*INDEX($H:$H,ROW()),0)-1))</formula>
    </cfRule>
    <cfRule type="expression" dxfId="28" priority="376">
      <formula>AND(INDEX($C:$C,ROW())="Espaces verts / Finitions",INDEX($F:$F,ROW())&gt;0,INDEX($G:$G,ROW())&gt;0,$S$7&gt;=INDEX($F:$F,ROW()),$S$7&lt;=INDEX($G:$G,ROW()))</formula>
    </cfRule>
    <cfRule type="expression" dxfId="29" priority="377">
      <formula>AND(INDEX($C:$C,ROW())="Espaces verts / Finitions",INDEX($F:$F,ROW())&gt;0,INDEX($G:$G,ROW())&gt;0,$S$7&gt;=INDEX($F:$F,ROW()),$S$7&lt;=(INDEX($F:$F,ROW())+ROUND((INDEX($G:$G,ROW())-INDEX($F:$F,ROW())+1)*INDEX($H:$H,ROW()),0)-1))</formula>
    </cfRule>
    <cfRule type="expression" dxfId="30" priority="378">
      <formula>AND(INDEX($C:$C,ROW())="Réception &amp; Réserves",INDEX($F:$F,ROW())&gt;0,INDEX($G:$G,ROW())&gt;0,$S$7&gt;=INDEX($F:$F,ROW()),$S$7&lt;=INDEX($G:$G,ROW()))</formula>
    </cfRule>
    <cfRule type="expression" dxfId="31" priority="379">
      <formula>AND(INDEX($C:$C,ROW())="Réception &amp; Réserves",INDEX($F:$F,ROW())&gt;0,INDEX($G:$G,ROW())&gt;0,$S$7&gt;=INDEX($F:$F,ROW()),$S$7&lt;=(INDEX($F:$F,ROW())+ROUND((INDEX($G:$G,ROW())-INDEX($F:$F,ROW())+1)*INDEX($H:$H,ROW()),0)-1))</formula>
    </cfRule>
    <cfRule type="expression" dxfId="0" priority="380">
      <formula>AND(INDEX($C:$C,ROW())="Réouverture circulation",INDEX($F:$F,ROW())&gt;0,INDEX($G:$G,ROW())&gt;0,$S$7&gt;=INDEX($F:$F,ROW()),$S$7&lt;=INDEX($G:$G,ROW()))</formula>
    </cfRule>
    <cfRule type="expression" dxfId="32" priority="381">
      <formula>AND(INDEX($C:$C,ROW())="Réouverture circulation",INDEX($F:$F,ROW())&gt;0,INDEX($G:$G,ROW())&gt;0,$S$7&gt;=INDEX($F:$F,ROW()),$S$7&lt;=(INDEX($F:$F,ROW())+ROUND((INDEX($G:$G,ROW())-INDEX($F:$F,ROW())+1)*INDEX($H:$H,ROW()),0)-1))</formula>
    </cfRule>
  </conditionalFormatting>
  <conditionalFormatting sqref="T7:T69">
    <cfRule type="expression" dxfId="0" priority="10">
      <formula>($T$7=TODAY())</formula>
    </cfRule>
  </conditionalFormatting>
  <conditionalFormatting sqref="T9:T69">
    <cfRule type="expression" dxfId="2" priority="382">
      <formula>AND(INDEX($C:$C,ROW())="Études &amp; DICT",INDEX($F:$F,ROW())&gt;0,INDEX($G:$G,ROW())&gt;0,$T$7&gt;=INDEX($F:$F,ROW()),$T$7&lt;=INDEX($G:$G,ROW()))</formula>
    </cfRule>
    <cfRule type="expression" dxfId="3" priority="383">
      <formula>AND(INDEX($C:$C,ROW())="Études &amp; DICT",INDEX($F:$F,ROW())&gt;0,INDEX($G:$G,ROW())&gt;0,$T$7&gt;=INDEX($F:$F,ROW()),$T$7&lt;=(INDEX($F:$F,ROW())+ROUND((INDEX($G:$G,ROW())-INDEX($F:$F,ROW())+1)*INDEX($H:$H,ROW()),0)-1))</formula>
    </cfRule>
    <cfRule type="expression" dxfId="4" priority="384">
      <formula>AND(INDEX($C:$C,ROW())="Piquetage &amp; Implantation",INDEX($F:$F,ROW())&gt;0,INDEX($G:$G,ROW())&gt;0,$T$7&gt;=INDEX($F:$F,ROW()),$T$7&lt;=INDEX($G:$G,ROW()))</formula>
    </cfRule>
    <cfRule type="expression" dxfId="5" priority="385">
      <formula>AND(INDEX($C:$C,ROW())="Piquetage &amp; Implantation",INDEX($F:$F,ROW())&gt;0,INDEX($G:$G,ROW())&gt;0,$T$7&gt;=INDEX($F:$F,ROW()),$T$7&lt;=(INDEX($F:$F,ROW())+ROUND((INDEX($G:$G,ROW())-INDEX($F:$F,ROW())+1)*INDEX($H:$H,ROW()),0)-1))</formula>
    </cfRule>
    <cfRule type="expression" dxfId="6" priority="386">
      <formula>AND(INDEX($C:$C,ROW())="Préparation &amp; Signalisation",INDEX($F:$F,ROW())&gt;0,INDEX($G:$G,ROW())&gt;0,$T$7&gt;=INDEX($F:$F,ROW()),$T$7&lt;=INDEX($G:$G,ROW()))</formula>
    </cfRule>
    <cfRule type="expression" dxfId="7" priority="387">
      <formula>AND(INDEX($C:$C,ROW())="Préparation &amp; Signalisation",INDEX($F:$F,ROW())&gt;0,INDEX($G:$G,ROW())&gt;0,$T$7&gt;=INDEX($F:$F,ROW()),$T$7&lt;=(INDEX($F:$F,ROW())+ROUND((INDEX($G:$G,ROW())-INDEX($F:$F,ROW())+1)*INDEX($H:$H,ROW()),0)-1))</formula>
    </cfRule>
    <cfRule type="expression" dxfId="8" priority="388">
      <formula>AND(INDEX($C:$C,ROW())="Terrassement",INDEX($F:$F,ROW())&gt;0,INDEX($G:$G,ROW())&gt;0,$T$7&gt;=INDEX($F:$F,ROW()),$T$7&lt;=INDEX($G:$G,ROW()))</formula>
    </cfRule>
    <cfRule type="expression" dxfId="9" priority="389">
      <formula>AND(INDEX($C:$C,ROW())="Terrassement",INDEX($F:$F,ROW())&gt;0,INDEX($G:$G,ROW())&gt;0,$T$7&gt;=INDEX($F:$F,ROW()),$T$7&lt;=(INDEX($F:$F,ROW())+ROUND((INDEX($G:$G,ROW())-INDEX($F:$F,ROW())+1)*INDEX($H:$H,ROW()),0)-1))</formula>
    </cfRule>
    <cfRule type="expression" dxfId="10" priority="390">
      <formula>AND(INDEX($C:$C,ROW())="Réseaux (EU/EP/ER/GAZ)",INDEX($F:$F,ROW())&gt;0,INDEX($G:$G,ROW())&gt;0,$T$7&gt;=INDEX($F:$F,ROW()),$T$7&lt;=INDEX($G:$G,ROW()))</formula>
    </cfRule>
    <cfRule type="expression" dxfId="11" priority="391">
      <formula>AND(INDEX($C:$C,ROW())="Réseaux (EU/EP/ER/GAZ)",INDEX($F:$F,ROW())&gt;0,INDEX($G:$G,ROW())&gt;0,$T$7&gt;=INDEX($F:$F,ROW()),$T$7&lt;=(INDEX($F:$F,ROW())+ROUND((INDEX($G:$G,ROW())-INDEX($F:$F,ROW())+1)*INDEX($H:$H,ROW()),0)-1))</formula>
    </cfRule>
    <cfRule type="expression" dxfId="12" priority="392">
      <formula>AND(INDEX($C:$C,ROW())="Regard &amp; Branchement",INDEX($F:$F,ROW())&gt;0,INDEX($G:$G,ROW())&gt;0,$T$7&gt;=INDEX($F:$F,ROW()),$T$7&lt;=INDEX($G:$G,ROW()))</formula>
    </cfRule>
    <cfRule type="expression" dxfId="13" priority="393">
      <formula>AND(INDEX($C:$C,ROW())="Regard &amp; Branchement",INDEX($F:$F,ROW())&gt;0,INDEX($G:$G,ROW())&gt;0,$T$7&gt;=INDEX($F:$F,ROW()),$T$7&lt;=(INDEX($F:$F,ROW())+ROUND((INDEX($G:$G,ROW())-INDEX($F:$F,ROW())+1)*INDEX($H:$H,ROW()),0)-1))</formula>
    </cfRule>
    <cfRule type="expression" dxfId="14" priority="394">
      <formula>AND(INDEX($C:$C,ROW())="Structure (couche de forme)",INDEX($F:$F,ROW())&gt;0,INDEX($G:$G,ROW())&gt;0,$T$7&gt;=INDEX($F:$F,ROW()),$T$7&lt;=INDEX($G:$G,ROW()))</formula>
    </cfRule>
    <cfRule type="expression" dxfId="15" priority="395">
      <formula>AND(INDEX($C:$C,ROW())="Structure (couche de forme)",INDEX($F:$F,ROW())&gt;0,INDEX($G:$G,ROW())&gt;0,$T$7&gt;=INDEX($F:$F,ROW()),$T$7&lt;=(INDEX($F:$F,ROW())+ROUND((INDEX($G:$G,ROW())-INDEX($F:$F,ROW())+1)*INDEX($H:$H,ROW()),0)-1))</formula>
    </cfRule>
    <cfRule type="expression" dxfId="16" priority="396">
      <formula>AND(INDEX($C:$C,ROW())="Fondation/Grave",INDEX($F:$F,ROW())&gt;0,INDEX($G:$G,ROW())&gt;0,$T$7&gt;=INDEX($F:$F,ROW()),$T$7&lt;=INDEX($G:$G,ROW()))</formula>
    </cfRule>
    <cfRule type="expression" dxfId="17" priority="397">
      <formula>AND(INDEX($C:$C,ROW())="Fondation/Grave",INDEX($F:$F,ROW())&gt;0,INDEX($G:$G,ROW())&gt;0,$T$7&gt;=INDEX($F:$F,ROW()),$T$7&lt;=(INDEX($F:$F,ROW())+ROUND((INDEX($G:$G,ROW())-INDEX($F:$F,ROW())+1)*INDEX($H:$H,ROW()),0)-1))</formula>
    </cfRule>
    <cfRule type="expression" dxfId="18" priority="398">
      <formula>AND(INDEX($C:$C,ROW())="Enrobés / Béton",INDEX($F:$F,ROW())&gt;0,INDEX($G:$G,ROW())&gt;0,$T$7&gt;=INDEX($F:$F,ROW()),$T$7&lt;=INDEX($G:$G,ROW()))</formula>
    </cfRule>
    <cfRule type="expression" dxfId="19" priority="399">
      <formula>AND(INDEX($C:$C,ROW())="Enrobés / Béton",INDEX($F:$F,ROW())&gt;0,INDEX($G:$G,ROW())&gt;0,$T$7&gt;=INDEX($F:$F,ROW()),$T$7&lt;=(INDEX($F:$F,ROW())+ROUND((INDEX($G:$G,ROW())-INDEX($F:$F,ROW())+1)*INDEX($H:$H,ROW()),0)-1))</formula>
    </cfRule>
    <cfRule type="expression" dxfId="20" priority="400">
      <formula>AND(INDEX($C:$C,ROW())="Bordures &amp; Trottoirs",INDEX($F:$F,ROW())&gt;0,INDEX($G:$G,ROW())&gt;0,$T$7&gt;=INDEX($F:$F,ROW()),$T$7&lt;=INDEX($G:$G,ROW()))</formula>
    </cfRule>
    <cfRule type="expression" dxfId="21" priority="401">
      <formula>AND(INDEX($C:$C,ROW())="Bordures &amp; Trottoirs",INDEX($F:$F,ROW())&gt;0,INDEX($G:$G,ROW())&gt;0,$T$7&gt;=INDEX($F:$F,ROW()),$T$7&lt;=(INDEX($F:$F,ROW())+ROUND((INDEX($G:$G,ROW())-INDEX($F:$F,ROW())+1)*INDEX($H:$H,ROW()),0)-1))</formula>
    </cfRule>
    <cfRule type="expression" dxfId="22" priority="402">
      <formula>AND(INDEX($C:$C,ROW())="Caniveaux &amp; Avaloirs",INDEX($F:$F,ROW())&gt;0,INDEX($G:$G,ROW())&gt;0,$T$7&gt;=INDEX($F:$F,ROW()),$T$7&lt;=INDEX($G:$G,ROW()))</formula>
    </cfRule>
    <cfRule type="expression" dxfId="23" priority="403">
      <formula>AND(INDEX($C:$C,ROW())="Caniveaux &amp; Avaloirs",INDEX($F:$F,ROW())&gt;0,INDEX($G:$G,ROW())&gt;0,$T$7&gt;=INDEX($F:$F,ROW()),$T$7&lt;=(INDEX($F:$F,ROW())+ROUND((INDEX($G:$G,ROW())-INDEX($F:$F,ROW())+1)*INDEX($H:$H,ROW()),0)-1))</formula>
    </cfRule>
    <cfRule type="expression" dxfId="24" priority="404">
      <formula>AND(INDEX($C:$C,ROW())="Éclairage / Candélabres",INDEX($F:$F,ROW())&gt;0,INDEX($G:$G,ROW())&gt;0,$T$7&gt;=INDEX($F:$F,ROW()),$T$7&lt;=INDEX($G:$G,ROW()))</formula>
    </cfRule>
    <cfRule type="expression" dxfId="25" priority="405">
      <formula>AND(INDEX($C:$C,ROW())="Éclairage / Candélabres",INDEX($F:$F,ROW())&gt;0,INDEX($G:$G,ROW())&gt;0,$T$7&gt;=INDEX($F:$F,ROW()),$T$7&lt;=(INDEX($F:$F,ROW())+ROUND((INDEX($G:$G,ROW())-INDEX($F:$F,ROW())+1)*INDEX($H:$H,ROW()),0)-1))</formula>
    </cfRule>
    <cfRule type="expression" dxfId="26" priority="406">
      <formula>AND(INDEX($C:$C,ROW())="Marquage &amp; Signalétique",INDEX($F:$F,ROW())&gt;0,INDEX($G:$G,ROW())&gt;0,$T$7&gt;=INDEX($F:$F,ROW()),$T$7&lt;=INDEX($G:$G,ROW()))</formula>
    </cfRule>
    <cfRule type="expression" dxfId="27" priority="407">
      <formula>AND(INDEX($C:$C,ROW())="Marquage &amp; Signalétique",INDEX($F:$F,ROW())&gt;0,INDEX($G:$G,ROW())&gt;0,$T$7&gt;=INDEX($F:$F,ROW()),$T$7&lt;=(INDEX($F:$F,ROW())+ROUND((INDEX($G:$G,ROW())-INDEX($F:$F,ROW())+1)*INDEX($H:$H,ROW()),0)-1))</formula>
    </cfRule>
    <cfRule type="expression" dxfId="28" priority="408">
      <formula>AND(INDEX($C:$C,ROW())="Espaces verts / Finitions",INDEX($F:$F,ROW())&gt;0,INDEX($G:$G,ROW())&gt;0,$T$7&gt;=INDEX($F:$F,ROW()),$T$7&lt;=INDEX($G:$G,ROW()))</formula>
    </cfRule>
    <cfRule type="expression" dxfId="29" priority="409">
      <formula>AND(INDEX($C:$C,ROW())="Espaces verts / Finitions",INDEX($F:$F,ROW())&gt;0,INDEX($G:$G,ROW())&gt;0,$T$7&gt;=INDEX($F:$F,ROW()),$T$7&lt;=(INDEX($F:$F,ROW())+ROUND((INDEX($G:$G,ROW())-INDEX($F:$F,ROW())+1)*INDEX($H:$H,ROW()),0)-1))</formula>
    </cfRule>
    <cfRule type="expression" dxfId="30" priority="410">
      <formula>AND(INDEX($C:$C,ROW())="Réception &amp; Réserves",INDEX($F:$F,ROW())&gt;0,INDEX($G:$G,ROW())&gt;0,$T$7&gt;=INDEX($F:$F,ROW()),$T$7&lt;=INDEX($G:$G,ROW()))</formula>
    </cfRule>
    <cfRule type="expression" dxfId="31" priority="411">
      <formula>AND(INDEX($C:$C,ROW())="Réception &amp; Réserves",INDEX($F:$F,ROW())&gt;0,INDEX($G:$G,ROW())&gt;0,$T$7&gt;=INDEX($F:$F,ROW()),$T$7&lt;=(INDEX($F:$F,ROW())+ROUND((INDEX($G:$G,ROW())-INDEX($F:$F,ROW())+1)*INDEX($H:$H,ROW()),0)-1))</formula>
    </cfRule>
    <cfRule type="expression" dxfId="0" priority="412">
      <formula>AND(INDEX($C:$C,ROW())="Réouverture circulation",INDEX($F:$F,ROW())&gt;0,INDEX($G:$G,ROW())&gt;0,$T$7&gt;=INDEX($F:$F,ROW()),$T$7&lt;=INDEX($G:$G,ROW()))</formula>
    </cfRule>
    <cfRule type="expression" dxfId="32" priority="413">
      <formula>AND(INDEX($C:$C,ROW())="Réouverture circulation",INDEX($F:$F,ROW())&gt;0,INDEX($G:$G,ROW())&gt;0,$T$7&gt;=INDEX($F:$F,ROW()),$T$7&lt;=(INDEX($F:$F,ROW())+ROUND((INDEX($G:$G,ROW())-INDEX($F:$F,ROW())+1)*INDEX($H:$H,ROW()),0)-1))</formula>
    </cfRule>
  </conditionalFormatting>
  <conditionalFormatting sqref="U7:U69">
    <cfRule type="expression" dxfId="0" priority="11">
      <formula>($U$7=TODAY())</formula>
    </cfRule>
  </conditionalFormatting>
  <conditionalFormatting sqref="U9:U69">
    <cfRule type="expression" dxfId="2" priority="414">
      <formula>AND(INDEX($C:$C,ROW())="Études &amp; DICT",INDEX($F:$F,ROW())&gt;0,INDEX($G:$G,ROW())&gt;0,$U$7&gt;=INDEX($F:$F,ROW()),$U$7&lt;=INDEX($G:$G,ROW()))</formula>
    </cfRule>
    <cfRule type="expression" dxfId="3" priority="415">
      <formula>AND(INDEX($C:$C,ROW())="Études &amp; DICT",INDEX($F:$F,ROW())&gt;0,INDEX($G:$G,ROW())&gt;0,$U$7&gt;=INDEX($F:$F,ROW()),$U$7&lt;=(INDEX($F:$F,ROW())+ROUND((INDEX($G:$G,ROW())-INDEX($F:$F,ROW())+1)*INDEX($H:$H,ROW()),0)-1))</formula>
    </cfRule>
    <cfRule type="expression" dxfId="4" priority="416">
      <formula>AND(INDEX($C:$C,ROW())="Piquetage &amp; Implantation",INDEX($F:$F,ROW())&gt;0,INDEX($G:$G,ROW())&gt;0,$U$7&gt;=INDEX($F:$F,ROW()),$U$7&lt;=INDEX($G:$G,ROW()))</formula>
    </cfRule>
    <cfRule type="expression" dxfId="5" priority="417">
      <formula>AND(INDEX($C:$C,ROW())="Piquetage &amp; Implantation",INDEX($F:$F,ROW())&gt;0,INDEX($G:$G,ROW())&gt;0,$U$7&gt;=INDEX($F:$F,ROW()),$U$7&lt;=(INDEX($F:$F,ROW())+ROUND((INDEX($G:$G,ROW())-INDEX($F:$F,ROW())+1)*INDEX($H:$H,ROW()),0)-1))</formula>
    </cfRule>
    <cfRule type="expression" dxfId="6" priority="418">
      <formula>AND(INDEX($C:$C,ROW())="Préparation &amp; Signalisation",INDEX($F:$F,ROW())&gt;0,INDEX($G:$G,ROW())&gt;0,$U$7&gt;=INDEX($F:$F,ROW()),$U$7&lt;=INDEX($G:$G,ROW()))</formula>
    </cfRule>
    <cfRule type="expression" dxfId="7" priority="419">
      <formula>AND(INDEX($C:$C,ROW())="Préparation &amp; Signalisation",INDEX($F:$F,ROW())&gt;0,INDEX($G:$G,ROW())&gt;0,$U$7&gt;=INDEX($F:$F,ROW()),$U$7&lt;=(INDEX($F:$F,ROW())+ROUND((INDEX($G:$G,ROW())-INDEX($F:$F,ROW())+1)*INDEX($H:$H,ROW()),0)-1))</formula>
    </cfRule>
    <cfRule type="expression" dxfId="8" priority="420">
      <formula>AND(INDEX($C:$C,ROW())="Terrassement",INDEX($F:$F,ROW())&gt;0,INDEX($G:$G,ROW())&gt;0,$U$7&gt;=INDEX($F:$F,ROW()),$U$7&lt;=INDEX($G:$G,ROW()))</formula>
    </cfRule>
    <cfRule type="expression" dxfId="9" priority="421">
      <formula>AND(INDEX($C:$C,ROW())="Terrassement",INDEX($F:$F,ROW())&gt;0,INDEX($G:$G,ROW())&gt;0,$U$7&gt;=INDEX($F:$F,ROW()),$U$7&lt;=(INDEX($F:$F,ROW())+ROUND((INDEX($G:$G,ROW())-INDEX($F:$F,ROW())+1)*INDEX($H:$H,ROW()),0)-1))</formula>
    </cfRule>
    <cfRule type="expression" dxfId="10" priority="422">
      <formula>AND(INDEX($C:$C,ROW())="Réseaux (EU/EP/ER/GAZ)",INDEX($F:$F,ROW())&gt;0,INDEX($G:$G,ROW())&gt;0,$U$7&gt;=INDEX($F:$F,ROW()),$U$7&lt;=INDEX($G:$G,ROW()))</formula>
    </cfRule>
    <cfRule type="expression" dxfId="11" priority="423">
      <formula>AND(INDEX($C:$C,ROW())="Réseaux (EU/EP/ER/GAZ)",INDEX($F:$F,ROW())&gt;0,INDEX($G:$G,ROW())&gt;0,$U$7&gt;=INDEX($F:$F,ROW()),$U$7&lt;=(INDEX($F:$F,ROW())+ROUND((INDEX($G:$G,ROW())-INDEX($F:$F,ROW())+1)*INDEX($H:$H,ROW()),0)-1))</formula>
    </cfRule>
    <cfRule type="expression" dxfId="12" priority="424">
      <formula>AND(INDEX($C:$C,ROW())="Regard &amp; Branchement",INDEX($F:$F,ROW())&gt;0,INDEX($G:$G,ROW())&gt;0,$U$7&gt;=INDEX($F:$F,ROW()),$U$7&lt;=INDEX($G:$G,ROW()))</formula>
    </cfRule>
    <cfRule type="expression" dxfId="13" priority="425">
      <formula>AND(INDEX($C:$C,ROW())="Regard &amp; Branchement",INDEX($F:$F,ROW())&gt;0,INDEX($G:$G,ROW())&gt;0,$U$7&gt;=INDEX($F:$F,ROW()),$U$7&lt;=(INDEX($F:$F,ROW())+ROUND((INDEX($G:$G,ROW())-INDEX($F:$F,ROW())+1)*INDEX($H:$H,ROW()),0)-1))</formula>
    </cfRule>
    <cfRule type="expression" dxfId="14" priority="426">
      <formula>AND(INDEX($C:$C,ROW())="Structure (couche de forme)",INDEX($F:$F,ROW())&gt;0,INDEX($G:$G,ROW())&gt;0,$U$7&gt;=INDEX($F:$F,ROW()),$U$7&lt;=INDEX($G:$G,ROW()))</formula>
    </cfRule>
    <cfRule type="expression" dxfId="15" priority="427">
      <formula>AND(INDEX($C:$C,ROW())="Structure (couche de forme)",INDEX($F:$F,ROW())&gt;0,INDEX($G:$G,ROW())&gt;0,$U$7&gt;=INDEX($F:$F,ROW()),$U$7&lt;=(INDEX($F:$F,ROW())+ROUND((INDEX($G:$G,ROW())-INDEX($F:$F,ROW())+1)*INDEX($H:$H,ROW()),0)-1))</formula>
    </cfRule>
    <cfRule type="expression" dxfId="16" priority="428">
      <formula>AND(INDEX($C:$C,ROW())="Fondation/Grave",INDEX($F:$F,ROW())&gt;0,INDEX($G:$G,ROW())&gt;0,$U$7&gt;=INDEX($F:$F,ROW()),$U$7&lt;=INDEX($G:$G,ROW()))</formula>
    </cfRule>
    <cfRule type="expression" dxfId="17" priority="429">
      <formula>AND(INDEX($C:$C,ROW())="Fondation/Grave",INDEX($F:$F,ROW())&gt;0,INDEX($G:$G,ROW())&gt;0,$U$7&gt;=INDEX($F:$F,ROW()),$U$7&lt;=(INDEX($F:$F,ROW())+ROUND((INDEX($G:$G,ROW())-INDEX($F:$F,ROW())+1)*INDEX($H:$H,ROW()),0)-1))</formula>
    </cfRule>
    <cfRule type="expression" dxfId="18" priority="430">
      <formula>AND(INDEX($C:$C,ROW())="Enrobés / Béton",INDEX($F:$F,ROW())&gt;0,INDEX($G:$G,ROW())&gt;0,$U$7&gt;=INDEX($F:$F,ROW()),$U$7&lt;=INDEX($G:$G,ROW()))</formula>
    </cfRule>
    <cfRule type="expression" dxfId="19" priority="431">
      <formula>AND(INDEX($C:$C,ROW())="Enrobés / Béton",INDEX($F:$F,ROW())&gt;0,INDEX($G:$G,ROW())&gt;0,$U$7&gt;=INDEX($F:$F,ROW()),$U$7&lt;=(INDEX($F:$F,ROW())+ROUND((INDEX($G:$G,ROW())-INDEX($F:$F,ROW())+1)*INDEX($H:$H,ROW()),0)-1))</formula>
    </cfRule>
    <cfRule type="expression" dxfId="20" priority="432">
      <formula>AND(INDEX($C:$C,ROW())="Bordures &amp; Trottoirs",INDEX($F:$F,ROW())&gt;0,INDEX($G:$G,ROW())&gt;0,$U$7&gt;=INDEX($F:$F,ROW()),$U$7&lt;=INDEX($G:$G,ROW()))</formula>
    </cfRule>
    <cfRule type="expression" dxfId="21" priority="433">
      <formula>AND(INDEX($C:$C,ROW())="Bordures &amp; Trottoirs",INDEX($F:$F,ROW())&gt;0,INDEX($G:$G,ROW())&gt;0,$U$7&gt;=INDEX($F:$F,ROW()),$U$7&lt;=(INDEX($F:$F,ROW())+ROUND((INDEX($G:$G,ROW())-INDEX($F:$F,ROW())+1)*INDEX($H:$H,ROW()),0)-1))</formula>
    </cfRule>
    <cfRule type="expression" dxfId="22" priority="434">
      <formula>AND(INDEX($C:$C,ROW())="Caniveaux &amp; Avaloirs",INDEX($F:$F,ROW())&gt;0,INDEX($G:$G,ROW())&gt;0,$U$7&gt;=INDEX($F:$F,ROW()),$U$7&lt;=INDEX($G:$G,ROW()))</formula>
    </cfRule>
    <cfRule type="expression" dxfId="23" priority="435">
      <formula>AND(INDEX($C:$C,ROW())="Caniveaux &amp; Avaloirs",INDEX($F:$F,ROW())&gt;0,INDEX($G:$G,ROW())&gt;0,$U$7&gt;=INDEX($F:$F,ROW()),$U$7&lt;=(INDEX($F:$F,ROW())+ROUND((INDEX($G:$G,ROW())-INDEX($F:$F,ROW())+1)*INDEX($H:$H,ROW()),0)-1))</formula>
    </cfRule>
    <cfRule type="expression" dxfId="24" priority="436">
      <formula>AND(INDEX($C:$C,ROW())="Éclairage / Candélabres",INDEX($F:$F,ROW())&gt;0,INDEX($G:$G,ROW())&gt;0,$U$7&gt;=INDEX($F:$F,ROW()),$U$7&lt;=INDEX($G:$G,ROW()))</formula>
    </cfRule>
    <cfRule type="expression" dxfId="25" priority="437">
      <formula>AND(INDEX($C:$C,ROW())="Éclairage / Candélabres",INDEX($F:$F,ROW())&gt;0,INDEX($G:$G,ROW())&gt;0,$U$7&gt;=INDEX($F:$F,ROW()),$U$7&lt;=(INDEX($F:$F,ROW())+ROUND((INDEX($G:$G,ROW())-INDEX($F:$F,ROW())+1)*INDEX($H:$H,ROW()),0)-1))</formula>
    </cfRule>
    <cfRule type="expression" dxfId="26" priority="438">
      <formula>AND(INDEX($C:$C,ROW())="Marquage &amp; Signalétique",INDEX($F:$F,ROW())&gt;0,INDEX($G:$G,ROW())&gt;0,$U$7&gt;=INDEX($F:$F,ROW()),$U$7&lt;=INDEX($G:$G,ROW()))</formula>
    </cfRule>
    <cfRule type="expression" dxfId="27" priority="439">
      <formula>AND(INDEX($C:$C,ROW())="Marquage &amp; Signalétique",INDEX($F:$F,ROW())&gt;0,INDEX($G:$G,ROW())&gt;0,$U$7&gt;=INDEX($F:$F,ROW()),$U$7&lt;=(INDEX($F:$F,ROW())+ROUND((INDEX($G:$G,ROW())-INDEX($F:$F,ROW())+1)*INDEX($H:$H,ROW()),0)-1))</formula>
    </cfRule>
    <cfRule type="expression" dxfId="28" priority="440">
      <formula>AND(INDEX($C:$C,ROW())="Espaces verts / Finitions",INDEX($F:$F,ROW())&gt;0,INDEX($G:$G,ROW())&gt;0,$U$7&gt;=INDEX($F:$F,ROW()),$U$7&lt;=INDEX($G:$G,ROW()))</formula>
    </cfRule>
    <cfRule type="expression" dxfId="29" priority="441">
      <formula>AND(INDEX($C:$C,ROW())="Espaces verts / Finitions",INDEX($F:$F,ROW())&gt;0,INDEX($G:$G,ROW())&gt;0,$U$7&gt;=INDEX($F:$F,ROW()),$U$7&lt;=(INDEX($F:$F,ROW())+ROUND((INDEX($G:$G,ROW())-INDEX($F:$F,ROW())+1)*INDEX($H:$H,ROW()),0)-1))</formula>
    </cfRule>
    <cfRule type="expression" dxfId="30" priority="442">
      <formula>AND(INDEX($C:$C,ROW())="Réception &amp; Réserves",INDEX($F:$F,ROW())&gt;0,INDEX($G:$G,ROW())&gt;0,$U$7&gt;=INDEX($F:$F,ROW()),$U$7&lt;=INDEX($G:$G,ROW()))</formula>
    </cfRule>
    <cfRule type="expression" dxfId="31" priority="443">
      <formula>AND(INDEX($C:$C,ROW())="Réception &amp; Réserves",INDEX($F:$F,ROW())&gt;0,INDEX($G:$G,ROW())&gt;0,$U$7&gt;=INDEX($F:$F,ROW()),$U$7&lt;=(INDEX($F:$F,ROW())+ROUND((INDEX($G:$G,ROW())-INDEX($F:$F,ROW())+1)*INDEX($H:$H,ROW()),0)-1))</formula>
    </cfRule>
    <cfRule type="expression" dxfId="0" priority="444">
      <formula>AND(INDEX($C:$C,ROW())="Réouverture circulation",INDEX($F:$F,ROW())&gt;0,INDEX($G:$G,ROW())&gt;0,$U$7&gt;=INDEX($F:$F,ROW()),$U$7&lt;=INDEX($G:$G,ROW()))</formula>
    </cfRule>
    <cfRule type="expression" dxfId="32" priority="445">
      <formula>AND(INDEX($C:$C,ROW())="Réouverture circulation",INDEX($F:$F,ROW())&gt;0,INDEX($G:$G,ROW())&gt;0,$U$7&gt;=INDEX($F:$F,ROW()),$U$7&lt;=(INDEX($F:$F,ROW())+ROUND((INDEX($G:$G,ROW())-INDEX($F:$F,ROW())+1)*INDEX($H:$H,ROW()),0)-1))</formula>
    </cfRule>
  </conditionalFormatting>
  <conditionalFormatting sqref="V7:V69">
    <cfRule type="expression" dxfId="0" priority="12">
      <formula>($V$7=TODAY())</formula>
    </cfRule>
  </conditionalFormatting>
  <conditionalFormatting sqref="V9:V69">
    <cfRule type="expression" dxfId="2" priority="446">
      <formula>AND(INDEX($C:$C,ROW())="Études &amp; DICT",INDEX($F:$F,ROW())&gt;0,INDEX($G:$G,ROW())&gt;0,$V$7&gt;=INDEX($F:$F,ROW()),$V$7&lt;=INDEX($G:$G,ROW()))</formula>
    </cfRule>
    <cfRule type="expression" dxfId="3" priority="447">
      <formula>AND(INDEX($C:$C,ROW())="Études &amp; DICT",INDEX($F:$F,ROW())&gt;0,INDEX($G:$G,ROW())&gt;0,$V$7&gt;=INDEX($F:$F,ROW()),$V$7&lt;=(INDEX($F:$F,ROW())+ROUND((INDEX($G:$G,ROW())-INDEX($F:$F,ROW())+1)*INDEX($H:$H,ROW()),0)-1))</formula>
    </cfRule>
    <cfRule type="expression" dxfId="4" priority="448">
      <formula>AND(INDEX($C:$C,ROW())="Piquetage &amp; Implantation",INDEX($F:$F,ROW())&gt;0,INDEX($G:$G,ROW())&gt;0,$V$7&gt;=INDEX($F:$F,ROW()),$V$7&lt;=INDEX($G:$G,ROW()))</formula>
    </cfRule>
    <cfRule type="expression" dxfId="5" priority="449">
      <formula>AND(INDEX($C:$C,ROW())="Piquetage &amp; Implantation",INDEX($F:$F,ROW())&gt;0,INDEX($G:$G,ROW())&gt;0,$V$7&gt;=INDEX($F:$F,ROW()),$V$7&lt;=(INDEX($F:$F,ROW())+ROUND((INDEX($G:$G,ROW())-INDEX($F:$F,ROW())+1)*INDEX($H:$H,ROW()),0)-1))</formula>
    </cfRule>
    <cfRule type="expression" dxfId="6" priority="450">
      <formula>AND(INDEX($C:$C,ROW())="Préparation &amp; Signalisation",INDEX($F:$F,ROW())&gt;0,INDEX($G:$G,ROW())&gt;0,$V$7&gt;=INDEX($F:$F,ROW()),$V$7&lt;=INDEX($G:$G,ROW()))</formula>
    </cfRule>
    <cfRule type="expression" dxfId="7" priority="451">
      <formula>AND(INDEX($C:$C,ROW())="Préparation &amp; Signalisation",INDEX($F:$F,ROW())&gt;0,INDEX($G:$G,ROW())&gt;0,$V$7&gt;=INDEX($F:$F,ROW()),$V$7&lt;=(INDEX($F:$F,ROW())+ROUND((INDEX($G:$G,ROW())-INDEX($F:$F,ROW())+1)*INDEX($H:$H,ROW()),0)-1))</formula>
    </cfRule>
    <cfRule type="expression" dxfId="8" priority="452">
      <formula>AND(INDEX($C:$C,ROW())="Terrassement",INDEX($F:$F,ROW())&gt;0,INDEX($G:$G,ROW())&gt;0,$V$7&gt;=INDEX($F:$F,ROW()),$V$7&lt;=INDEX($G:$G,ROW()))</formula>
    </cfRule>
    <cfRule type="expression" dxfId="9" priority="453">
      <formula>AND(INDEX($C:$C,ROW())="Terrassement",INDEX($F:$F,ROW())&gt;0,INDEX($G:$G,ROW())&gt;0,$V$7&gt;=INDEX($F:$F,ROW()),$V$7&lt;=(INDEX($F:$F,ROW())+ROUND((INDEX($G:$G,ROW())-INDEX($F:$F,ROW())+1)*INDEX($H:$H,ROW()),0)-1))</formula>
    </cfRule>
    <cfRule type="expression" dxfId="10" priority="454">
      <formula>AND(INDEX($C:$C,ROW())="Réseaux (EU/EP/ER/GAZ)",INDEX($F:$F,ROW())&gt;0,INDEX($G:$G,ROW())&gt;0,$V$7&gt;=INDEX($F:$F,ROW()),$V$7&lt;=INDEX($G:$G,ROW()))</formula>
    </cfRule>
    <cfRule type="expression" dxfId="11" priority="455">
      <formula>AND(INDEX($C:$C,ROW())="Réseaux (EU/EP/ER/GAZ)",INDEX($F:$F,ROW())&gt;0,INDEX($G:$G,ROW())&gt;0,$V$7&gt;=INDEX($F:$F,ROW()),$V$7&lt;=(INDEX($F:$F,ROW())+ROUND((INDEX($G:$G,ROW())-INDEX($F:$F,ROW())+1)*INDEX($H:$H,ROW()),0)-1))</formula>
    </cfRule>
    <cfRule type="expression" dxfId="12" priority="456">
      <formula>AND(INDEX($C:$C,ROW())="Regard &amp; Branchement",INDEX($F:$F,ROW())&gt;0,INDEX($G:$G,ROW())&gt;0,$V$7&gt;=INDEX($F:$F,ROW()),$V$7&lt;=INDEX($G:$G,ROW()))</formula>
    </cfRule>
    <cfRule type="expression" dxfId="13" priority="457">
      <formula>AND(INDEX($C:$C,ROW())="Regard &amp; Branchement",INDEX($F:$F,ROW())&gt;0,INDEX($G:$G,ROW())&gt;0,$V$7&gt;=INDEX($F:$F,ROW()),$V$7&lt;=(INDEX($F:$F,ROW())+ROUND((INDEX($G:$G,ROW())-INDEX($F:$F,ROW())+1)*INDEX($H:$H,ROW()),0)-1))</formula>
    </cfRule>
    <cfRule type="expression" dxfId="14" priority="458">
      <formula>AND(INDEX($C:$C,ROW())="Structure (couche de forme)",INDEX($F:$F,ROW())&gt;0,INDEX($G:$G,ROW())&gt;0,$V$7&gt;=INDEX($F:$F,ROW()),$V$7&lt;=INDEX($G:$G,ROW()))</formula>
    </cfRule>
    <cfRule type="expression" dxfId="15" priority="459">
      <formula>AND(INDEX($C:$C,ROW())="Structure (couche de forme)",INDEX($F:$F,ROW())&gt;0,INDEX($G:$G,ROW())&gt;0,$V$7&gt;=INDEX($F:$F,ROW()),$V$7&lt;=(INDEX($F:$F,ROW())+ROUND((INDEX($G:$G,ROW())-INDEX($F:$F,ROW())+1)*INDEX($H:$H,ROW()),0)-1))</formula>
    </cfRule>
    <cfRule type="expression" dxfId="16" priority="460">
      <formula>AND(INDEX($C:$C,ROW())="Fondation/Grave",INDEX($F:$F,ROW())&gt;0,INDEX($G:$G,ROW())&gt;0,$V$7&gt;=INDEX($F:$F,ROW()),$V$7&lt;=INDEX($G:$G,ROW()))</formula>
    </cfRule>
    <cfRule type="expression" dxfId="17" priority="461">
      <formula>AND(INDEX($C:$C,ROW())="Fondation/Grave",INDEX($F:$F,ROW())&gt;0,INDEX($G:$G,ROW())&gt;0,$V$7&gt;=INDEX($F:$F,ROW()),$V$7&lt;=(INDEX($F:$F,ROW())+ROUND((INDEX($G:$G,ROW())-INDEX($F:$F,ROW())+1)*INDEX($H:$H,ROW()),0)-1))</formula>
    </cfRule>
    <cfRule type="expression" dxfId="18" priority="462">
      <formula>AND(INDEX($C:$C,ROW())="Enrobés / Béton",INDEX($F:$F,ROW())&gt;0,INDEX($G:$G,ROW())&gt;0,$V$7&gt;=INDEX($F:$F,ROW()),$V$7&lt;=INDEX($G:$G,ROW()))</formula>
    </cfRule>
    <cfRule type="expression" dxfId="19" priority="463">
      <formula>AND(INDEX($C:$C,ROW())="Enrobés / Béton",INDEX($F:$F,ROW())&gt;0,INDEX($G:$G,ROW())&gt;0,$V$7&gt;=INDEX($F:$F,ROW()),$V$7&lt;=(INDEX($F:$F,ROW())+ROUND((INDEX($G:$G,ROW())-INDEX($F:$F,ROW())+1)*INDEX($H:$H,ROW()),0)-1))</formula>
    </cfRule>
    <cfRule type="expression" dxfId="20" priority="464">
      <formula>AND(INDEX($C:$C,ROW())="Bordures &amp; Trottoirs",INDEX($F:$F,ROW())&gt;0,INDEX($G:$G,ROW())&gt;0,$V$7&gt;=INDEX($F:$F,ROW()),$V$7&lt;=INDEX($G:$G,ROW()))</formula>
    </cfRule>
    <cfRule type="expression" dxfId="21" priority="465">
      <formula>AND(INDEX($C:$C,ROW())="Bordures &amp; Trottoirs",INDEX($F:$F,ROW())&gt;0,INDEX($G:$G,ROW())&gt;0,$V$7&gt;=INDEX($F:$F,ROW()),$V$7&lt;=(INDEX($F:$F,ROW())+ROUND((INDEX($G:$G,ROW())-INDEX($F:$F,ROW())+1)*INDEX($H:$H,ROW()),0)-1))</formula>
    </cfRule>
    <cfRule type="expression" dxfId="22" priority="466">
      <formula>AND(INDEX($C:$C,ROW())="Caniveaux &amp; Avaloirs",INDEX($F:$F,ROW())&gt;0,INDEX($G:$G,ROW())&gt;0,$V$7&gt;=INDEX($F:$F,ROW()),$V$7&lt;=INDEX($G:$G,ROW()))</formula>
    </cfRule>
    <cfRule type="expression" dxfId="23" priority="467">
      <formula>AND(INDEX($C:$C,ROW())="Caniveaux &amp; Avaloirs",INDEX($F:$F,ROW())&gt;0,INDEX($G:$G,ROW())&gt;0,$V$7&gt;=INDEX($F:$F,ROW()),$V$7&lt;=(INDEX($F:$F,ROW())+ROUND((INDEX($G:$G,ROW())-INDEX($F:$F,ROW())+1)*INDEX($H:$H,ROW()),0)-1))</formula>
    </cfRule>
    <cfRule type="expression" dxfId="24" priority="468">
      <formula>AND(INDEX($C:$C,ROW())="Éclairage / Candélabres",INDEX($F:$F,ROW())&gt;0,INDEX($G:$G,ROW())&gt;0,$V$7&gt;=INDEX($F:$F,ROW()),$V$7&lt;=INDEX($G:$G,ROW()))</formula>
    </cfRule>
    <cfRule type="expression" dxfId="25" priority="469">
      <formula>AND(INDEX($C:$C,ROW())="Éclairage / Candélabres",INDEX($F:$F,ROW())&gt;0,INDEX($G:$G,ROW())&gt;0,$V$7&gt;=INDEX($F:$F,ROW()),$V$7&lt;=(INDEX($F:$F,ROW())+ROUND((INDEX($G:$G,ROW())-INDEX($F:$F,ROW())+1)*INDEX($H:$H,ROW()),0)-1))</formula>
    </cfRule>
    <cfRule type="expression" dxfId="26" priority="470">
      <formula>AND(INDEX($C:$C,ROW())="Marquage &amp; Signalétique",INDEX($F:$F,ROW())&gt;0,INDEX($G:$G,ROW())&gt;0,$V$7&gt;=INDEX($F:$F,ROW()),$V$7&lt;=INDEX($G:$G,ROW()))</formula>
    </cfRule>
    <cfRule type="expression" dxfId="27" priority="471">
      <formula>AND(INDEX($C:$C,ROW())="Marquage &amp; Signalétique",INDEX($F:$F,ROW())&gt;0,INDEX($G:$G,ROW())&gt;0,$V$7&gt;=INDEX($F:$F,ROW()),$V$7&lt;=(INDEX($F:$F,ROW())+ROUND((INDEX($G:$G,ROW())-INDEX($F:$F,ROW())+1)*INDEX($H:$H,ROW()),0)-1))</formula>
    </cfRule>
    <cfRule type="expression" dxfId="28" priority="472">
      <formula>AND(INDEX($C:$C,ROW())="Espaces verts / Finitions",INDEX($F:$F,ROW())&gt;0,INDEX($G:$G,ROW())&gt;0,$V$7&gt;=INDEX($F:$F,ROW()),$V$7&lt;=INDEX($G:$G,ROW()))</formula>
    </cfRule>
    <cfRule type="expression" dxfId="29" priority="473">
      <formula>AND(INDEX($C:$C,ROW())="Espaces verts / Finitions",INDEX($F:$F,ROW())&gt;0,INDEX($G:$G,ROW())&gt;0,$V$7&gt;=INDEX($F:$F,ROW()),$V$7&lt;=(INDEX($F:$F,ROW())+ROUND((INDEX($G:$G,ROW())-INDEX($F:$F,ROW())+1)*INDEX($H:$H,ROW()),0)-1))</formula>
    </cfRule>
    <cfRule type="expression" dxfId="30" priority="474">
      <formula>AND(INDEX($C:$C,ROW())="Réception &amp; Réserves",INDEX($F:$F,ROW())&gt;0,INDEX($G:$G,ROW())&gt;0,$V$7&gt;=INDEX($F:$F,ROW()),$V$7&lt;=INDEX($G:$G,ROW()))</formula>
    </cfRule>
    <cfRule type="expression" dxfId="31" priority="475">
      <formula>AND(INDEX($C:$C,ROW())="Réception &amp; Réserves",INDEX($F:$F,ROW())&gt;0,INDEX($G:$G,ROW())&gt;0,$V$7&gt;=INDEX($F:$F,ROW()),$V$7&lt;=(INDEX($F:$F,ROW())+ROUND((INDEX($G:$G,ROW())-INDEX($F:$F,ROW())+1)*INDEX($H:$H,ROW()),0)-1))</formula>
    </cfRule>
    <cfRule type="expression" dxfId="0" priority="476">
      <formula>AND(INDEX($C:$C,ROW())="Réouverture circulation",INDEX($F:$F,ROW())&gt;0,INDEX($G:$G,ROW())&gt;0,$V$7&gt;=INDEX($F:$F,ROW()),$V$7&lt;=INDEX($G:$G,ROW()))</formula>
    </cfRule>
    <cfRule type="expression" dxfId="32" priority="477">
      <formula>AND(INDEX($C:$C,ROW())="Réouverture circulation",INDEX($F:$F,ROW())&gt;0,INDEX($G:$G,ROW())&gt;0,$V$7&gt;=INDEX($F:$F,ROW()),$V$7&lt;=(INDEX($F:$F,ROW())+ROUND((INDEX($G:$G,ROW())-INDEX($F:$F,ROW())+1)*INDEX($H:$H,ROW()),0)-1))</formula>
    </cfRule>
  </conditionalFormatting>
  <conditionalFormatting sqref="W7:W69">
    <cfRule type="expression" dxfId="0" priority="13">
      <formula>($W$7=TODAY())</formula>
    </cfRule>
  </conditionalFormatting>
  <conditionalFormatting sqref="W9:W69">
    <cfRule type="expression" dxfId="2" priority="478">
      <formula>AND(INDEX($C:$C,ROW())="Études &amp; DICT",INDEX($F:$F,ROW())&gt;0,INDEX($G:$G,ROW())&gt;0,$W$7&gt;=INDEX($F:$F,ROW()),$W$7&lt;=INDEX($G:$G,ROW()))</formula>
    </cfRule>
    <cfRule type="expression" dxfId="3" priority="479">
      <formula>AND(INDEX($C:$C,ROW())="Études &amp; DICT",INDEX($F:$F,ROW())&gt;0,INDEX($G:$G,ROW())&gt;0,$W$7&gt;=INDEX($F:$F,ROW()),$W$7&lt;=(INDEX($F:$F,ROW())+ROUND((INDEX($G:$G,ROW())-INDEX($F:$F,ROW())+1)*INDEX($H:$H,ROW()),0)-1))</formula>
    </cfRule>
    <cfRule type="expression" dxfId="4" priority="480">
      <formula>AND(INDEX($C:$C,ROW())="Piquetage &amp; Implantation",INDEX($F:$F,ROW())&gt;0,INDEX($G:$G,ROW())&gt;0,$W$7&gt;=INDEX($F:$F,ROW()),$W$7&lt;=INDEX($G:$G,ROW()))</formula>
    </cfRule>
    <cfRule type="expression" dxfId="5" priority="481">
      <formula>AND(INDEX($C:$C,ROW())="Piquetage &amp; Implantation",INDEX($F:$F,ROW())&gt;0,INDEX($G:$G,ROW())&gt;0,$W$7&gt;=INDEX($F:$F,ROW()),$W$7&lt;=(INDEX($F:$F,ROW())+ROUND((INDEX($G:$G,ROW())-INDEX($F:$F,ROW())+1)*INDEX($H:$H,ROW()),0)-1))</formula>
    </cfRule>
    <cfRule type="expression" dxfId="6" priority="482">
      <formula>AND(INDEX($C:$C,ROW())="Préparation &amp; Signalisation",INDEX($F:$F,ROW())&gt;0,INDEX($G:$G,ROW())&gt;0,$W$7&gt;=INDEX($F:$F,ROW()),$W$7&lt;=INDEX($G:$G,ROW()))</formula>
    </cfRule>
    <cfRule type="expression" dxfId="7" priority="483">
      <formula>AND(INDEX($C:$C,ROW())="Préparation &amp; Signalisation",INDEX($F:$F,ROW())&gt;0,INDEX($G:$G,ROW())&gt;0,$W$7&gt;=INDEX($F:$F,ROW()),$W$7&lt;=(INDEX($F:$F,ROW())+ROUND((INDEX($G:$G,ROW())-INDEX($F:$F,ROW())+1)*INDEX($H:$H,ROW()),0)-1))</formula>
    </cfRule>
    <cfRule type="expression" dxfId="8" priority="484">
      <formula>AND(INDEX($C:$C,ROW())="Terrassement",INDEX($F:$F,ROW())&gt;0,INDEX($G:$G,ROW())&gt;0,$W$7&gt;=INDEX($F:$F,ROW()),$W$7&lt;=INDEX($G:$G,ROW()))</formula>
    </cfRule>
    <cfRule type="expression" dxfId="9" priority="485">
      <formula>AND(INDEX($C:$C,ROW())="Terrassement",INDEX($F:$F,ROW())&gt;0,INDEX($G:$G,ROW())&gt;0,$W$7&gt;=INDEX($F:$F,ROW()),$W$7&lt;=(INDEX($F:$F,ROW())+ROUND((INDEX($G:$G,ROW())-INDEX($F:$F,ROW())+1)*INDEX($H:$H,ROW()),0)-1))</formula>
    </cfRule>
    <cfRule type="expression" dxfId="10" priority="486">
      <formula>AND(INDEX($C:$C,ROW())="Réseaux (EU/EP/ER/GAZ)",INDEX($F:$F,ROW())&gt;0,INDEX($G:$G,ROW())&gt;0,$W$7&gt;=INDEX($F:$F,ROW()),$W$7&lt;=INDEX($G:$G,ROW()))</formula>
    </cfRule>
    <cfRule type="expression" dxfId="11" priority="487">
      <formula>AND(INDEX($C:$C,ROW())="Réseaux (EU/EP/ER/GAZ)",INDEX($F:$F,ROW())&gt;0,INDEX($G:$G,ROW())&gt;0,$W$7&gt;=INDEX($F:$F,ROW()),$W$7&lt;=(INDEX($F:$F,ROW())+ROUND((INDEX($G:$G,ROW())-INDEX($F:$F,ROW())+1)*INDEX($H:$H,ROW()),0)-1))</formula>
    </cfRule>
    <cfRule type="expression" dxfId="12" priority="488">
      <formula>AND(INDEX($C:$C,ROW())="Regard &amp; Branchement",INDEX($F:$F,ROW())&gt;0,INDEX($G:$G,ROW())&gt;0,$W$7&gt;=INDEX($F:$F,ROW()),$W$7&lt;=INDEX($G:$G,ROW()))</formula>
    </cfRule>
    <cfRule type="expression" dxfId="13" priority="489">
      <formula>AND(INDEX($C:$C,ROW())="Regard &amp; Branchement",INDEX($F:$F,ROW())&gt;0,INDEX($G:$G,ROW())&gt;0,$W$7&gt;=INDEX($F:$F,ROW()),$W$7&lt;=(INDEX($F:$F,ROW())+ROUND((INDEX($G:$G,ROW())-INDEX($F:$F,ROW())+1)*INDEX($H:$H,ROW()),0)-1))</formula>
    </cfRule>
    <cfRule type="expression" dxfId="14" priority="490">
      <formula>AND(INDEX($C:$C,ROW())="Structure (couche de forme)",INDEX($F:$F,ROW())&gt;0,INDEX($G:$G,ROW())&gt;0,$W$7&gt;=INDEX($F:$F,ROW()),$W$7&lt;=INDEX($G:$G,ROW()))</formula>
    </cfRule>
    <cfRule type="expression" dxfId="15" priority="491">
      <formula>AND(INDEX($C:$C,ROW())="Structure (couche de forme)",INDEX($F:$F,ROW())&gt;0,INDEX($G:$G,ROW())&gt;0,$W$7&gt;=INDEX($F:$F,ROW()),$W$7&lt;=(INDEX($F:$F,ROW())+ROUND((INDEX($G:$G,ROW())-INDEX($F:$F,ROW())+1)*INDEX($H:$H,ROW()),0)-1))</formula>
    </cfRule>
    <cfRule type="expression" dxfId="16" priority="492">
      <formula>AND(INDEX($C:$C,ROW())="Fondation/Grave",INDEX($F:$F,ROW())&gt;0,INDEX($G:$G,ROW())&gt;0,$W$7&gt;=INDEX($F:$F,ROW()),$W$7&lt;=INDEX($G:$G,ROW()))</formula>
    </cfRule>
    <cfRule type="expression" dxfId="17" priority="493">
      <formula>AND(INDEX($C:$C,ROW())="Fondation/Grave",INDEX($F:$F,ROW())&gt;0,INDEX($G:$G,ROW())&gt;0,$W$7&gt;=INDEX($F:$F,ROW()),$W$7&lt;=(INDEX($F:$F,ROW())+ROUND((INDEX($G:$G,ROW())-INDEX($F:$F,ROW())+1)*INDEX($H:$H,ROW()),0)-1))</formula>
    </cfRule>
    <cfRule type="expression" dxfId="18" priority="494">
      <formula>AND(INDEX($C:$C,ROW())="Enrobés / Béton",INDEX($F:$F,ROW())&gt;0,INDEX($G:$G,ROW())&gt;0,$W$7&gt;=INDEX($F:$F,ROW()),$W$7&lt;=INDEX($G:$G,ROW()))</formula>
    </cfRule>
    <cfRule type="expression" dxfId="19" priority="495">
      <formula>AND(INDEX($C:$C,ROW())="Enrobés / Béton",INDEX($F:$F,ROW())&gt;0,INDEX($G:$G,ROW())&gt;0,$W$7&gt;=INDEX($F:$F,ROW()),$W$7&lt;=(INDEX($F:$F,ROW())+ROUND((INDEX($G:$G,ROW())-INDEX($F:$F,ROW())+1)*INDEX($H:$H,ROW()),0)-1))</formula>
    </cfRule>
    <cfRule type="expression" dxfId="20" priority="496">
      <formula>AND(INDEX($C:$C,ROW())="Bordures &amp; Trottoirs",INDEX($F:$F,ROW())&gt;0,INDEX($G:$G,ROW())&gt;0,$W$7&gt;=INDEX($F:$F,ROW()),$W$7&lt;=INDEX($G:$G,ROW()))</formula>
    </cfRule>
    <cfRule type="expression" dxfId="21" priority="497">
      <formula>AND(INDEX($C:$C,ROW())="Bordures &amp; Trottoirs",INDEX($F:$F,ROW())&gt;0,INDEX($G:$G,ROW())&gt;0,$W$7&gt;=INDEX($F:$F,ROW()),$W$7&lt;=(INDEX($F:$F,ROW())+ROUND((INDEX($G:$G,ROW())-INDEX($F:$F,ROW())+1)*INDEX($H:$H,ROW()),0)-1))</formula>
    </cfRule>
    <cfRule type="expression" dxfId="22" priority="498">
      <formula>AND(INDEX($C:$C,ROW())="Caniveaux &amp; Avaloirs",INDEX($F:$F,ROW())&gt;0,INDEX($G:$G,ROW())&gt;0,$W$7&gt;=INDEX($F:$F,ROW()),$W$7&lt;=INDEX($G:$G,ROW()))</formula>
    </cfRule>
    <cfRule type="expression" dxfId="23" priority="499">
      <formula>AND(INDEX($C:$C,ROW())="Caniveaux &amp; Avaloirs",INDEX($F:$F,ROW())&gt;0,INDEX($G:$G,ROW())&gt;0,$W$7&gt;=INDEX($F:$F,ROW()),$W$7&lt;=(INDEX($F:$F,ROW())+ROUND((INDEX($G:$G,ROW())-INDEX($F:$F,ROW())+1)*INDEX($H:$H,ROW()),0)-1))</formula>
    </cfRule>
    <cfRule type="expression" dxfId="24" priority="500">
      <formula>AND(INDEX($C:$C,ROW())="Éclairage / Candélabres",INDEX($F:$F,ROW())&gt;0,INDEX($G:$G,ROW())&gt;0,$W$7&gt;=INDEX($F:$F,ROW()),$W$7&lt;=INDEX($G:$G,ROW()))</formula>
    </cfRule>
    <cfRule type="expression" dxfId="25" priority="501">
      <formula>AND(INDEX($C:$C,ROW())="Éclairage / Candélabres",INDEX($F:$F,ROW())&gt;0,INDEX($G:$G,ROW())&gt;0,$W$7&gt;=INDEX($F:$F,ROW()),$W$7&lt;=(INDEX($F:$F,ROW())+ROUND((INDEX($G:$G,ROW())-INDEX($F:$F,ROW())+1)*INDEX($H:$H,ROW()),0)-1))</formula>
    </cfRule>
    <cfRule type="expression" dxfId="26" priority="502">
      <formula>AND(INDEX($C:$C,ROW())="Marquage &amp; Signalétique",INDEX($F:$F,ROW())&gt;0,INDEX($G:$G,ROW())&gt;0,$W$7&gt;=INDEX($F:$F,ROW()),$W$7&lt;=INDEX($G:$G,ROW()))</formula>
    </cfRule>
    <cfRule type="expression" dxfId="27" priority="503">
      <formula>AND(INDEX($C:$C,ROW())="Marquage &amp; Signalétique",INDEX($F:$F,ROW())&gt;0,INDEX($G:$G,ROW())&gt;0,$W$7&gt;=INDEX($F:$F,ROW()),$W$7&lt;=(INDEX($F:$F,ROW())+ROUND((INDEX($G:$G,ROW())-INDEX($F:$F,ROW())+1)*INDEX($H:$H,ROW()),0)-1))</formula>
    </cfRule>
    <cfRule type="expression" dxfId="28" priority="504">
      <formula>AND(INDEX($C:$C,ROW())="Espaces verts / Finitions",INDEX($F:$F,ROW())&gt;0,INDEX($G:$G,ROW())&gt;0,$W$7&gt;=INDEX($F:$F,ROW()),$W$7&lt;=INDEX($G:$G,ROW()))</formula>
    </cfRule>
    <cfRule type="expression" dxfId="29" priority="505">
      <formula>AND(INDEX($C:$C,ROW())="Espaces verts / Finitions",INDEX($F:$F,ROW())&gt;0,INDEX($G:$G,ROW())&gt;0,$W$7&gt;=INDEX($F:$F,ROW()),$W$7&lt;=(INDEX($F:$F,ROW())+ROUND((INDEX($G:$G,ROW())-INDEX($F:$F,ROW())+1)*INDEX($H:$H,ROW()),0)-1))</formula>
    </cfRule>
    <cfRule type="expression" dxfId="30" priority="506">
      <formula>AND(INDEX($C:$C,ROW())="Réception &amp; Réserves",INDEX($F:$F,ROW())&gt;0,INDEX($G:$G,ROW())&gt;0,$W$7&gt;=INDEX($F:$F,ROW()),$W$7&lt;=INDEX($G:$G,ROW()))</formula>
    </cfRule>
    <cfRule type="expression" dxfId="31" priority="507">
      <formula>AND(INDEX($C:$C,ROW())="Réception &amp; Réserves",INDEX($F:$F,ROW())&gt;0,INDEX($G:$G,ROW())&gt;0,$W$7&gt;=INDEX($F:$F,ROW()),$W$7&lt;=(INDEX($F:$F,ROW())+ROUND((INDEX($G:$G,ROW())-INDEX($F:$F,ROW())+1)*INDEX($H:$H,ROW()),0)-1))</formula>
    </cfRule>
    <cfRule type="expression" dxfId="0" priority="508">
      <formula>AND(INDEX($C:$C,ROW())="Réouverture circulation",INDEX($F:$F,ROW())&gt;0,INDEX($G:$G,ROW())&gt;0,$W$7&gt;=INDEX($F:$F,ROW()),$W$7&lt;=INDEX($G:$G,ROW()))</formula>
    </cfRule>
    <cfRule type="expression" dxfId="32" priority="509">
      <formula>AND(INDEX($C:$C,ROW())="Réouverture circulation",INDEX($F:$F,ROW())&gt;0,INDEX($G:$G,ROW())&gt;0,$W$7&gt;=INDEX($F:$F,ROW()),$W$7&lt;=(INDEX($F:$F,ROW())+ROUND((INDEX($G:$G,ROW())-INDEX($F:$F,ROW())+1)*INDEX($H:$H,ROW()),0)-1))</formula>
    </cfRule>
  </conditionalFormatting>
  <conditionalFormatting sqref="X7:X69">
    <cfRule type="expression" dxfId="0" priority="14">
      <formula>($X$7=TODAY())</formula>
    </cfRule>
  </conditionalFormatting>
  <conditionalFormatting sqref="X9:X69">
    <cfRule type="expression" dxfId="2" priority="510">
      <formula>AND(INDEX($C:$C,ROW())="Études &amp; DICT",INDEX($F:$F,ROW())&gt;0,INDEX($G:$G,ROW())&gt;0,$X$7&gt;=INDEX($F:$F,ROW()),$X$7&lt;=INDEX($G:$G,ROW()))</formula>
    </cfRule>
    <cfRule type="expression" dxfId="3" priority="511">
      <formula>AND(INDEX($C:$C,ROW())="Études &amp; DICT",INDEX($F:$F,ROW())&gt;0,INDEX($G:$G,ROW())&gt;0,$X$7&gt;=INDEX($F:$F,ROW()),$X$7&lt;=(INDEX($F:$F,ROW())+ROUND((INDEX($G:$G,ROW())-INDEX($F:$F,ROW())+1)*INDEX($H:$H,ROW()),0)-1))</formula>
    </cfRule>
    <cfRule type="expression" dxfId="4" priority="512">
      <formula>AND(INDEX($C:$C,ROW())="Piquetage &amp; Implantation",INDEX($F:$F,ROW())&gt;0,INDEX($G:$G,ROW())&gt;0,$X$7&gt;=INDEX($F:$F,ROW()),$X$7&lt;=INDEX($G:$G,ROW()))</formula>
    </cfRule>
    <cfRule type="expression" dxfId="5" priority="513">
      <formula>AND(INDEX($C:$C,ROW())="Piquetage &amp; Implantation",INDEX($F:$F,ROW())&gt;0,INDEX($G:$G,ROW())&gt;0,$X$7&gt;=INDEX($F:$F,ROW()),$X$7&lt;=(INDEX($F:$F,ROW())+ROUND((INDEX($G:$G,ROW())-INDEX($F:$F,ROW())+1)*INDEX($H:$H,ROW()),0)-1))</formula>
    </cfRule>
    <cfRule type="expression" dxfId="6" priority="514">
      <formula>AND(INDEX($C:$C,ROW())="Préparation &amp; Signalisation",INDEX($F:$F,ROW())&gt;0,INDEX($G:$G,ROW())&gt;0,$X$7&gt;=INDEX($F:$F,ROW()),$X$7&lt;=INDEX($G:$G,ROW()))</formula>
    </cfRule>
    <cfRule type="expression" dxfId="7" priority="515">
      <formula>AND(INDEX($C:$C,ROW())="Préparation &amp; Signalisation",INDEX($F:$F,ROW())&gt;0,INDEX($G:$G,ROW())&gt;0,$X$7&gt;=INDEX($F:$F,ROW()),$X$7&lt;=(INDEX($F:$F,ROW())+ROUND((INDEX($G:$G,ROW())-INDEX($F:$F,ROW())+1)*INDEX($H:$H,ROW()),0)-1))</formula>
    </cfRule>
    <cfRule type="expression" dxfId="8" priority="516">
      <formula>AND(INDEX($C:$C,ROW())="Terrassement",INDEX($F:$F,ROW())&gt;0,INDEX($G:$G,ROW())&gt;0,$X$7&gt;=INDEX($F:$F,ROW()),$X$7&lt;=INDEX($G:$G,ROW()))</formula>
    </cfRule>
    <cfRule type="expression" dxfId="9" priority="517">
      <formula>AND(INDEX($C:$C,ROW())="Terrassement",INDEX($F:$F,ROW())&gt;0,INDEX($G:$G,ROW())&gt;0,$X$7&gt;=INDEX($F:$F,ROW()),$X$7&lt;=(INDEX($F:$F,ROW())+ROUND((INDEX($G:$G,ROW())-INDEX($F:$F,ROW())+1)*INDEX($H:$H,ROW()),0)-1))</formula>
    </cfRule>
    <cfRule type="expression" dxfId="10" priority="518">
      <formula>AND(INDEX($C:$C,ROW())="Réseaux (EU/EP/ER/GAZ)",INDEX($F:$F,ROW())&gt;0,INDEX($G:$G,ROW())&gt;0,$X$7&gt;=INDEX($F:$F,ROW()),$X$7&lt;=INDEX($G:$G,ROW()))</formula>
    </cfRule>
    <cfRule type="expression" dxfId="11" priority="519">
      <formula>AND(INDEX($C:$C,ROW())="Réseaux (EU/EP/ER/GAZ)",INDEX($F:$F,ROW())&gt;0,INDEX($G:$G,ROW())&gt;0,$X$7&gt;=INDEX($F:$F,ROW()),$X$7&lt;=(INDEX($F:$F,ROW())+ROUND((INDEX($G:$G,ROW())-INDEX($F:$F,ROW())+1)*INDEX($H:$H,ROW()),0)-1))</formula>
    </cfRule>
    <cfRule type="expression" dxfId="12" priority="520">
      <formula>AND(INDEX($C:$C,ROW())="Regard &amp; Branchement",INDEX($F:$F,ROW())&gt;0,INDEX($G:$G,ROW())&gt;0,$X$7&gt;=INDEX($F:$F,ROW()),$X$7&lt;=INDEX($G:$G,ROW()))</formula>
    </cfRule>
    <cfRule type="expression" dxfId="13" priority="521">
      <formula>AND(INDEX($C:$C,ROW())="Regard &amp; Branchement",INDEX($F:$F,ROW())&gt;0,INDEX($G:$G,ROW())&gt;0,$X$7&gt;=INDEX($F:$F,ROW()),$X$7&lt;=(INDEX($F:$F,ROW())+ROUND((INDEX($G:$G,ROW())-INDEX($F:$F,ROW())+1)*INDEX($H:$H,ROW()),0)-1))</formula>
    </cfRule>
    <cfRule type="expression" dxfId="14" priority="522">
      <formula>AND(INDEX($C:$C,ROW())="Structure (couche de forme)",INDEX($F:$F,ROW())&gt;0,INDEX($G:$G,ROW())&gt;0,$X$7&gt;=INDEX($F:$F,ROW()),$X$7&lt;=INDEX($G:$G,ROW()))</formula>
    </cfRule>
    <cfRule type="expression" dxfId="15" priority="523">
      <formula>AND(INDEX($C:$C,ROW())="Structure (couche de forme)",INDEX($F:$F,ROW())&gt;0,INDEX($G:$G,ROW())&gt;0,$X$7&gt;=INDEX($F:$F,ROW()),$X$7&lt;=(INDEX($F:$F,ROW())+ROUND((INDEX($G:$G,ROW())-INDEX($F:$F,ROW())+1)*INDEX($H:$H,ROW()),0)-1))</formula>
    </cfRule>
    <cfRule type="expression" dxfId="16" priority="524">
      <formula>AND(INDEX($C:$C,ROW())="Fondation/Grave",INDEX($F:$F,ROW())&gt;0,INDEX($G:$G,ROW())&gt;0,$X$7&gt;=INDEX($F:$F,ROW()),$X$7&lt;=INDEX($G:$G,ROW()))</formula>
    </cfRule>
    <cfRule type="expression" dxfId="17" priority="525">
      <formula>AND(INDEX($C:$C,ROW())="Fondation/Grave",INDEX($F:$F,ROW())&gt;0,INDEX($G:$G,ROW())&gt;0,$X$7&gt;=INDEX($F:$F,ROW()),$X$7&lt;=(INDEX($F:$F,ROW())+ROUND((INDEX($G:$G,ROW())-INDEX($F:$F,ROW())+1)*INDEX($H:$H,ROW()),0)-1))</formula>
    </cfRule>
    <cfRule type="expression" dxfId="18" priority="526">
      <formula>AND(INDEX($C:$C,ROW())="Enrobés / Béton",INDEX($F:$F,ROW())&gt;0,INDEX($G:$G,ROW())&gt;0,$X$7&gt;=INDEX($F:$F,ROW()),$X$7&lt;=INDEX($G:$G,ROW()))</formula>
    </cfRule>
    <cfRule type="expression" dxfId="19" priority="527">
      <formula>AND(INDEX($C:$C,ROW())="Enrobés / Béton",INDEX($F:$F,ROW())&gt;0,INDEX($G:$G,ROW())&gt;0,$X$7&gt;=INDEX($F:$F,ROW()),$X$7&lt;=(INDEX($F:$F,ROW())+ROUND((INDEX($G:$G,ROW())-INDEX($F:$F,ROW())+1)*INDEX($H:$H,ROW()),0)-1))</formula>
    </cfRule>
    <cfRule type="expression" dxfId="20" priority="528">
      <formula>AND(INDEX($C:$C,ROW())="Bordures &amp; Trottoirs",INDEX($F:$F,ROW())&gt;0,INDEX($G:$G,ROW())&gt;0,$X$7&gt;=INDEX($F:$F,ROW()),$X$7&lt;=INDEX($G:$G,ROW()))</formula>
    </cfRule>
    <cfRule type="expression" dxfId="21" priority="529">
      <formula>AND(INDEX($C:$C,ROW())="Bordures &amp; Trottoirs",INDEX($F:$F,ROW())&gt;0,INDEX($G:$G,ROW())&gt;0,$X$7&gt;=INDEX($F:$F,ROW()),$X$7&lt;=(INDEX($F:$F,ROW())+ROUND((INDEX($G:$G,ROW())-INDEX($F:$F,ROW())+1)*INDEX($H:$H,ROW()),0)-1))</formula>
    </cfRule>
    <cfRule type="expression" dxfId="22" priority="530">
      <formula>AND(INDEX($C:$C,ROW())="Caniveaux &amp; Avaloirs",INDEX($F:$F,ROW())&gt;0,INDEX($G:$G,ROW())&gt;0,$X$7&gt;=INDEX($F:$F,ROW()),$X$7&lt;=INDEX($G:$G,ROW()))</formula>
    </cfRule>
    <cfRule type="expression" dxfId="23" priority="531">
      <formula>AND(INDEX($C:$C,ROW())="Caniveaux &amp; Avaloirs",INDEX($F:$F,ROW())&gt;0,INDEX($G:$G,ROW())&gt;0,$X$7&gt;=INDEX($F:$F,ROW()),$X$7&lt;=(INDEX($F:$F,ROW())+ROUND((INDEX($G:$G,ROW())-INDEX($F:$F,ROW())+1)*INDEX($H:$H,ROW()),0)-1))</formula>
    </cfRule>
    <cfRule type="expression" dxfId="24" priority="532">
      <formula>AND(INDEX($C:$C,ROW())="Éclairage / Candélabres",INDEX($F:$F,ROW())&gt;0,INDEX($G:$G,ROW())&gt;0,$X$7&gt;=INDEX($F:$F,ROW()),$X$7&lt;=INDEX($G:$G,ROW()))</formula>
    </cfRule>
    <cfRule type="expression" dxfId="25" priority="533">
      <formula>AND(INDEX($C:$C,ROW())="Éclairage / Candélabres",INDEX($F:$F,ROW())&gt;0,INDEX($G:$G,ROW())&gt;0,$X$7&gt;=INDEX($F:$F,ROW()),$X$7&lt;=(INDEX($F:$F,ROW())+ROUND((INDEX($G:$G,ROW())-INDEX($F:$F,ROW())+1)*INDEX($H:$H,ROW()),0)-1))</formula>
    </cfRule>
    <cfRule type="expression" dxfId="26" priority="534">
      <formula>AND(INDEX($C:$C,ROW())="Marquage &amp; Signalétique",INDEX($F:$F,ROW())&gt;0,INDEX($G:$G,ROW())&gt;0,$X$7&gt;=INDEX($F:$F,ROW()),$X$7&lt;=INDEX($G:$G,ROW()))</formula>
    </cfRule>
    <cfRule type="expression" dxfId="27" priority="535">
      <formula>AND(INDEX($C:$C,ROW())="Marquage &amp; Signalétique",INDEX($F:$F,ROW())&gt;0,INDEX($G:$G,ROW())&gt;0,$X$7&gt;=INDEX($F:$F,ROW()),$X$7&lt;=(INDEX($F:$F,ROW())+ROUND((INDEX($G:$G,ROW())-INDEX($F:$F,ROW())+1)*INDEX($H:$H,ROW()),0)-1))</formula>
    </cfRule>
    <cfRule type="expression" dxfId="28" priority="536">
      <formula>AND(INDEX($C:$C,ROW())="Espaces verts / Finitions",INDEX($F:$F,ROW())&gt;0,INDEX($G:$G,ROW())&gt;0,$X$7&gt;=INDEX($F:$F,ROW()),$X$7&lt;=INDEX($G:$G,ROW()))</formula>
    </cfRule>
    <cfRule type="expression" dxfId="29" priority="537">
      <formula>AND(INDEX($C:$C,ROW())="Espaces verts / Finitions",INDEX($F:$F,ROW())&gt;0,INDEX($G:$G,ROW())&gt;0,$X$7&gt;=INDEX($F:$F,ROW()),$X$7&lt;=(INDEX($F:$F,ROW())+ROUND((INDEX($G:$G,ROW())-INDEX($F:$F,ROW())+1)*INDEX($H:$H,ROW()),0)-1))</formula>
    </cfRule>
    <cfRule type="expression" dxfId="30" priority="538">
      <formula>AND(INDEX($C:$C,ROW())="Réception &amp; Réserves",INDEX($F:$F,ROW())&gt;0,INDEX($G:$G,ROW())&gt;0,$X$7&gt;=INDEX($F:$F,ROW()),$X$7&lt;=INDEX($G:$G,ROW()))</formula>
    </cfRule>
    <cfRule type="expression" dxfId="31" priority="539">
      <formula>AND(INDEX($C:$C,ROW())="Réception &amp; Réserves",INDEX($F:$F,ROW())&gt;0,INDEX($G:$G,ROW())&gt;0,$X$7&gt;=INDEX($F:$F,ROW()),$X$7&lt;=(INDEX($F:$F,ROW())+ROUND((INDEX($G:$G,ROW())-INDEX($F:$F,ROW())+1)*INDEX($H:$H,ROW()),0)-1))</formula>
    </cfRule>
    <cfRule type="expression" dxfId="0" priority="540">
      <formula>AND(INDEX($C:$C,ROW())="Réouverture circulation",INDEX($F:$F,ROW())&gt;0,INDEX($G:$G,ROW())&gt;0,$X$7&gt;=INDEX($F:$F,ROW()),$X$7&lt;=INDEX($G:$G,ROW()))</formula>
    </cfRule>
    <cfRule type="expression" dxfId="32" priority="541">
      <formula>AND(INDEX($C:$C,ROW())="Réouverture circulation",INDEX($F:$F,ROW())&gt;0,INDEX($G:$G,ROW())&gt;0,$X$7&gt;=INDEX($F:$F,ROW()),$X$7&lt;=(INDEX($F:$F,ROW())+ROUND((INDEX($G:$G,ROW())-INDEX($F:$F,ROW())+1)*INDEX($H:$H,ROW()),0)-1))</formula>
    </cfRule>
  </conditionalFormatting>
  <conditionalFormatting sqref="Y7:Y69">
    <cfRule type="expression" dxfId="0" priority="15">
      <formula>($Y$7=TODAY())</formula>
    </cfRule>
  </conditionalFormatting>
  <conditionalFormatting sqref="Y9:Y69">
    <cfRule type="expression" dxfId="2" priority="542">
      <formula>AND(INDEX($C:$C,ROW())="Études &amp; DICT",INDEX($F:$F,ROW())&gt;0,INDEX($G:$G,ROW())&gt;0,$Y$7&gt;=INDEX($F:$F,ROW()),$Y$7&lt;=INDEX($G:$G,ROW()))</formula>
    </cfRule>
    <cfRule type="expression" dxfId="3" priority="543">
      <formula>AND(INDEX($C:$C,ROW())="Études &amp; DICT",INDEX($F:$F,ROW())&gt;0,INDEX($G:$G,ROW())&gt;0,$Y$7&gt;=INDEX($F:$F,ROW()),$Y$7&lt;=(INDEX($F:$F,ROW())+ROUND((INDEX($G:$G,ROW())-INDEX($F:$F,ROW())+1)*INDEX($H:$H,ROW()),0)-1))</formula>
    </cfRule>
    <cfRule type="expression" dxfId="4" priority="544">
      <formula>AND(INDEX($C:$C,ROW())="Piquetage &amp; Implantation",INDEX($F:$F,ROW())&gt;0,INDEX($G:$G,ROW())&gt;0,$Y$7&gt;=INDEX($F:$F,ROW()),$Y$7&lt;=INDEX($G:$G,ROW()))</formula>
    </cfRule>
    <cfRule type="expression" dxfId="5" priority="545">
      <formula>AND(INDEX($C:$C,ROW())="Piquetage &amp; Implantation",INDEX($F:$F,ROW())&gt;0,INDEX($G:$G,ROW())&gt;0,$Y$7&gt;=INDEX($F:$F,ROW()),$Y$7&lt;=(INDEX($F:$F,ROW())+ROUND((INDEX($G:$G,ROW())-INDEX($F:$F,ROW())+1)*INDEX($H:$H,ROW()),0)-1))</formula>
    </cfRule>
    <cfRule type="expression" dxfId="6" priority="546">
      <formula>AND(INDEX($C:$C,ROW())="Préparation &amp; Signalisation",INDEX($F:$F,ROW())&gt;0,INDEX($G:$G,ROW())&gt;0,$Y$7&gt;=INDEX($F:$F,ROW()),$Y$7&lt;=INDEX($G:$G,ROW()))</formula>
    </cfRule>
    <cfRule type="expression" dxfId="7" priority="547">
      <formula>AND(INDEX($C:$C,ROW())="Préparation &amp; Signalisation",INDEX($F:$F,ROW())&gt;0,INDEX($G:$G,ROW())&gt;0,$Y$7&gt;=INDEX($F:$F,ROW()),$Y$7&lt;=(INDEX($F:$F,ROW())+ROUND((INDEX($G:$G,ROW())-INDEX($F:$F,ROW())+1)*INDEX($H:$H,ROW()),0)-1))</formula>
    </cfRule>
    <cfRule type="expression" dxfId="8" priority="548">
      <formula>AND(INDEX($C:$C,ROW())="Terrassement",INDEX($F:$F,ROW())&gt;0,INDEX($G:$G,ROW())&gt;0,$Y$7&gt;=INDEX($F:$F,ROW()),$Y$7&lt;=INDEX($G:$G,ROW()))</formula>
    </cfRule>
    <cfRule type="expression" dxfId="9" priority="549">
      <formula>AND(INDEX($C:$C,ROW())="Terrassement",INDEX($F:$F,ROW())&gt;0,INDEX($G:$G,ROW())&gt;0,$Y$7&gt;=INDEX($F:$F,ROW()),$Y$7&lt;=(INDEX($F:$F,ROW())+ROUND((INDEX($G:$G,ROW())-INDEX($F:$F,ROW())+1)*INDEX($H:$H,ROW()),0)-1))</formula>
    </cfRule>
    <cfRule type="expression" dxfId="10" priority="550">
      <formula>AND(INDEX($C:$C,ROW())="Réseaux (EU/EP/ER/GAZ)",INDEX($F:$F,ROW())&gt;0,INDEX($G:$G,ROW())&gt;0,$Y$7&gt;=INDEX($F:$F,ROW()),$Y$7&lt;=INDEX($G:$G,ROW()))</formula>
    </cfRule>
    <cfRule type="expression" dxfId="11" priority="551">
      <formula>AND(INDEX($C:$C,ROW())="Réseaux (EU/EP/ER/GAZ)",INDEX($F:$F,ROW())&gt;0,INDEX($G:$G,ROW())&gt;0,$Y$7&gt;=INDEX($F:$F,ROW()),$Y$7&lt;=(INDEX($F:$F,ROW())+ROUND((INDEX($G:$G,ROW())-INDEX($F:$F,ROW())+1)*INDEX($H:$H,ROW()),0)-1))</formula>
    </cfRule>
    <cfRule type="expression" dxfId="12" priority="552">
      <formula>AND(INDEX($C:$C,ROW())="Regard &amp; Branchement",INDEX($F:$F,ROW())&gt;0,INDEX($G:$G,ROW())&gt;0,$Y$7&gt;=INDEX($F:$F,ROW()),$Y$7&lt;=INDEX($G:$G,ROW()))</formula>
    </cfRule>
    <cfRule type="expression" dxfId="13" priority="553">
      <formula>AND(INDEX($C:$C,ROW())="Regard &amp; Branchement",INDEX($F:$F,ROW())&gt;0,INDEX($G:$G,ROW())&gt;0,$Y$7&gt;=INDEX($F:$F,ROW()),$Y$7&lt;=(INDEX($F:$F,ROW())+ROUND((INDEX($G:$G,ROW())-INDEX($F:$F,ROW())+1)*INDEX($H:$H,ROW()),0)-1))</formula>
    </cfRule>
    <cfRule type="expression" dxfId="14" priority="554">
      <formula>AND(INDEX($C:$C,ROW())="Structure (couche de forme)",INDEX($F:$F,ROW())&gt;0,INDEX($G:$G,ROW())&gt;0,$Y$7&gt;=INDEX($F:$F,ROW()),$Y$7&lt;=INDEX($G:$G,ROW()))</formula>
    </cfRule>
    <cfRule type="expression" dxfId="15" priority="555">
      <formula>AND(INDEX($C:$C,ROW())="Structure (couche de forme)",INDEX($F:$F,ROW())&gt;0,INDEX($G:$G,ROW())&gt;0,$Y$7&gt;=INDEX($F:$F,ROW()),$Y$7&lt;=(INDEX($F:$F,ROW())+ROUND((INDEX($G:$G,ROW())-INDEX($F:$F,ROW())+1)*INDEX($H:$H,ROW()),0)-1))</formula>
    </cfRule>
    <cfRule type="expression" dxfId="16" priority="556">
      <formula>AND(INDEX($C:$C,ROW())="Fondation/Grave",INDEX($F:$F,ROW())&gt;0,INDEX($G:$G,ROW())&gt;0,$Y$7&gt;=INDEX($F:$F,ROW()),$Y$7&lt;=INDEX($G:$G,ROW()))</formula>
    </cfRule>
    <cfRule type="expression" dxfId="17" priority="557">
      <formula>AND(INDEX($C:$C,ROW())="Fondation/Grave",INDEX($F:$F,ROW())&gt;0,INDEX($G:$G,ROW())&gt;0,$Y$7&gt;=INDEX($F:$F,ROW()),$Y$7&lt;=(INDEX($F:$F,ROW())+ROUND((INDEX($G:$G,ROW())-INDEX($F:$F,ROW())+1)*INDEX($H:$H,ROW()),0)-1))</formula>
    </cfRule>
    <cfRule type="expression" dxfId="18" priority="558">
      <formula>AND(INDEX($C:$C,ROW())="Enrobés / Béton",INDEX($F:$F,ROW())&gt;0,INDEX($G:$G,ROW())&gt;0,$Y$7&gt;=INDEX($F:$F,ROW()),$Y$7&lt;=INDEX($G:$G,ROW()))</formula>
    </cfRule>
    <cfRule type="expression" dxfId="19" priority="559">
      <formula>AND(INDEX($C:$C,ROW())="Enrobés / Béton",INDEX($F:$F,ROW())&gt;0,INDEX($G:$G,ROW())&gt;0,$Y$7&gt;=INDEX($F:$F,ROW()),$Y$7&lt;=(INDEX($F:$F,ROW())+ROUND((INDEX($G:$G,ROW())-INDEX($F:$F,ROW())+1)*INDEX($H:$H,ROW()),0)-1))</formula>
    </cfRule>
    <cfRule type="expression" dxfId="20" priority="560">
      <formula>AND(INDEX($C:$C,ROW())="Bordures &amp; Trottoirs",INDEX($F:$F,ROW())&gt;0,INDEX($G:$G,ROW())&gt;0,$Y$7&gt;=INDEX($F:$F,ROW()),$Y$7&lt;=INDEX($G:$G,ROW()))</formula>
    </cfRule>
    <cfRule type="expression" dxfId="21" priority="561">
      <formula>AND(INDEX($C:$C,ROW())="Bordures &amp; Trottoirs",INDEX($F:$F,ROW())&gt;0,INDEX($G:$G,ROW())&gt;0,$Y$7&gt;=INDEX($F:$F,ROW()),$Y$7&lt;=(INDEX($F:$F,ROW())+ROUND((INDEX($G:$G,ROW())-INDEX($F:$F,ROW())+1)*INDEX($H:$H,ROW()),0)-1))</formula>
    </cfRule>
    <cfRule type="expression" dxfId="22" priority="562">
      <formula>AND(INDEX($C:$C,ROW())="Caniveaux &amp; Avaloirs",INDEX($F:$F,ROW())&gt;0,INDEX($G:$G,ROW())&gt;0,$Y$7&gt;=INDEX($F:$F,ROW()),$Y$7&lt;=INDEX($G:$G,ROW()))</formula>
    </cfRule>
    <cfRule type="expression" dxfId="23" priority="563">
      <formula>AND(INDEX($C:$C,ROW())="Caniveaux &amp; Avaloirs",INDEX($F:$F,ROW())&gt;0,INDEX($G:$G,ROW())&gt;0,$Y$7&gt;=INDEX($F:$F,ROW()),$Y$7&lt;=(INDEX($F:$F,ROW())+ROUND((INDEX($G:$G,ROW())-INDEX($F:$F,ROW())+1)*INDEX($H:$H,ROW()),0)-1))</formula>
    </cfRule>
    <cfRule type="expression" dxfId="24" priority="564">
      <formula>AND(INDEX($C:$C,ROW())="Éclairage / Candélabres",INDEX($F:$F,ROW())&gt;0,INDEX($G:$G,ROW())&gt;0,$Y$7&gt;=INDEX($F:$F,ROW()),$Y$7&lt;=INDEX($G:$G,ROW()))</formula>
    </cfRule>
    <cfRule type="expression" dxfId="25" priority="565">
      <formula>AND(INDEX($C:$C,ROW())="Éclairage / Candélabres",INDEX($F:$F,ROW())&gt;0,INDEX($G:$G,ROW())&gt;0,$Y$7&gt;=INDEX($F:$F,ROW()),$Y$7&lt;=(INDEX($F:$F,ROW())+ROUND((INDEX($G:$G,ROW())-INDEX($F:$F,ROW())+1)*INDEX($H:$H,ROW()),0)-1))</formula>
    </cfRule>
    <cfRule type="expression" dxfId="26" priority="566">
      <formula>AND(INDEX($C:$C,ROW())="Marquage &amp; Signalétique",INDEX($F:$F,ROW())&gt;0,INDEX($G:$G,ROW())&gt;0,$Y$7&gt;=INDEX($F:$F,ROW()),$Y$7&lt;=INDEX($G:$G,ROW()))</formula>
    </cfRule>
    <cfRule type="expression" dxfId="27" priority="567">
      <formula>AND(INDEX($C:$C,ROW())="Marquage &amp; Signalétique",INDEX($F:$F,ROW())&gt;0,INDEX($G:$G,ROW())&gt;0,$Y$7&gt;=INDEX($F:$F,ROW()),$Y$7&lt;=(INDEX($F:$F,ROW())+ROUND((INDEX($G:$G,ROW())-INDEX($F:$F,ROW())+1)*INDEX($H:$H,ROW()),0)-1))</formula>
    </cfRule>
    <cfRule type="expression" dxfId="28" priority="568">
      <formula>AND(INDEX($C:$C,ROW())="Espaces verts / Finitions",INDEX($F:$F,ROW())&gt;0,INDEX($G:$G,ROW())&gt;0,$Y$7&gt;=INDEX($F:$F,ROW()),$Y$7&lt;=INDEX($G:$G,ROW()))</formula>
    </cfRule>
    <cfRule type="expression" dxfId="29" priority="569">
      <formula>AND(INDEX($C:$C,ROW())="Espaces verts / Finitions",INDEX($F:$F,ROW())&gt;0,INDEX($G:$G,ROW())&gt;0,$Y$7&gt;=INDEX($F:$F,ROW()),$Y$7&lt;=(INDEX($F:$F,ROW())+ROUND((INDEX($G:$G,ROW())-INDEX($F:$F,ROW())+1)*INDEX($H:$H,ROW()),0)-1))</formula>
    </cfRule>
    <cfRule type="expression" dxfId="30" priority="570">
      <formula>AND(INDEX($C:$C,ROW())="Réception &amp; Réserves",INDEX($F:$F,ROW())&gt;0,INDEX($G:$G,ROW())&gt;0,$Y$7&gt;=INDEX($F:$F,ROW()),$Y$7&lt;=INDEX($G:$G,ROW()))</formula>
    </cfRule>
    <cfRule type="expression" dxfId="31" priority="571">
      <formula>AND(INDEX($C:$C,ROW())="Réception &amp; Réserves",INDEX($F:$F,ROW())&gt;0,INDEX($G:$G,ROW())&gt;0,$Y$7&gt;=INDEX($F:$F,ROW()),$Y$7&lt;=(INDEX($F:$F,ROW())+ROUND((INDEX($G:$G,ROW())-INDEX($F:$F,ROW())+1)*INDEX($H:$H,ROW()),0)-1))</formula>
    </cfRule>
    <cfRule type="expression" dxfId="0" priority="572">
      <formula>AND(INDEX($C:$C,ROW())="Réouverture circulation",INDEX($F:$F,ROW())&gt;0,INDEX($G:$G,ROW())&gt;0,$Y$7&gt;=INDEX($F:$F,ROW()),$Y$7&lt;=INDEX($G:$G,ROW()))</formula>
    </cfRule>
    <cfRule type="expression" dxfId="32" priority="573">
      <formula>AND(INDEX($C:$C,ROW())="Réouverture circulation",INDEX($F:$F,ROW())&gt;0,INDEX($G:$G,ROW())&gt;0,$Y$7&gt;=INDEX($F:$F,ROW()),$Y$7&lt;=(INDEX($F:$F,ROW())+ROUND((INDEX($G:$G,ROW())-INDEX($F:$F,ROW())+1)*INDEX($H:$H,ROW()),0)-1))</formula>
    </cfRule>
  </conditionalFormatting>
  <conditionalFormatting sqref="Z7:Z69">
    <cfRule type="expression" dxfId="0" priority="16">
      <formula>($Z$7=TODAY())</formula>
    </cfRule>
  </conditionalFormatting>
  <conditionalFormatting sqref="Z9:Z69">
    <cfRule type="expression" dxfId="2" priority="574">
      <formula>AND(INDEX($C:$C,ROW())="Études &amp; DICT",INDEX($F:$F,ROW())&gt;0,INDEX($G:$G,ROW())&gt;0,$Z$7&gt;=INDEX($F:$F,ROW()),$Z$7&lt;=INDEX($G:$G,ROW()))</formula>
    </cfRule>
    <cfRule type="expression" dxfId="3" priority="575">
      <formula>AND(INDEX($C:$C,ROW())="Études &amp; DICT",INDEX($F:$F,ROW())&gt;0,INDEX($G:$G,ROW())&gt;0,$Z$7&gt;=INDEX($F:$F,ROW()),$Z$7&lt;=(INDEX($F:$F,ROW())+ROUND((INDEX($G:$G,ROW())-INDEX($F:$F,ROW())+1)*INDEX($H:$H,ROW()),0)-1))</formula>
    </cfRule>
    <cfRule type="expression" dxfId="4" priority="576">
      <formula>AND(INDEX($C:$C,ROW())="Piquetage &amp; Implantation",INDEX($F:$F,ROW())&gt;0,INDEX($G:$G,ROW())&gt;0,$Z$7&gt;=INDEX($F:$F,ROW()),$Z$7&lt;=INDEX($G:$G,ROW()))</formula>
    </cfRule>
    <cfRule type="expression" dxfId="5" priority="577">
      <formula>AND(INDEX($C:$C,ROW())="Piquetage &amp; Implantation",INDEX($F:$F,ROW())&gt;0,INDEX($G:$G,ROW())&gt;0,$Z$7&gt;=INDEX($F:$F,ROW()),$Z$7&lt;=(INDEX($F:$F,ROW())+ROUND((INDEX($G:$G,ROW())-INDEX($F:$F,ROW())+1)*INDEX($H:$H,ROW()),0)-1))</formula>
    </cfRule>
    <cfRule type="expression" dxfId="6" priority="578">
      <formula>AND(INDEX($C:$C,ROW())="Préparation &amp; Signalisation",INDEX($F:$F,ROW())&gt;0,INDEX($G:$G,ROW())&gt;0,$Z$7&gt;=INDEX($F:$F,ROW()),$Z$7&lt;=INDEX($G:$G,ROW()))</formula>
    </cfRule>
    <cfRule type="expression" dxfId="7" priority="579">
      <formula>AND(INDEX($C:$C,ROW())="Préparation &amp; Signalisation",INDEX($F:$F,ROW())&gt;0,INDEX($G:$G,ROW())&gt;0,$Z$7&gt;=INDEX($F:$F,ROW()),$Z$7&lt;=(INDEX($F:$F,ROW())+ROUND((INDEX($G:$G,ROW())-INDEX($F:$F,ROW())+1)*INDEX($H:$H,ROW()),0)-1))</formula>
    </cfRule>
    <cfRule type="expression" dxfId="8" priority="580">
      <formula>AND(INDEX($C:$C,ROW())="Terrassement",INDEX($F:$F,ROW())&gt;0,INDEX($G:$G,ROW())&gt;0,$Z$7&gt;=INDEX($F:$F,ROW()),$Z$7&lt;=INDEX($G:$G,ROW()))</formula>
    </cfRule>
    <cfRule type="expression" dxfId="9" priority="581">
      <formula>AND(INDEX($C:$C,ROW())="Terrassement",INDEX($F:$F,ROW())&gt;0,INDEX($G:$G,ROW())&gt;0,$Z$7&gt;=INDEX($F:$F,ROW()),$Z$7&lt;=(INDEX($F:$F,ROW())+ROUND((INDEX($G:$G,ROW())-INDEX($F:$F,ROW())+1)*INDEX($H:$H,ROW()),0)-1))</formula>
    </cfRule>
    <cfRule type="expression" dxfId="10" priority="582">
      <formula>AND(INDEX($C:$C,ROW())="Réseaux (EU/EP/ER/GAZ)",INDEX($F:$F,ROW())&gt;0,INDEX($G:$G,ROW())&gt;0,$Z$7&gt;=INDEX($F:$F,ROW()),$Z$7&lt;=INDEX($G:$G,ROW()))</formula>
    </cfRule>
    <cfRule type="expression" dxfId="11" priority="583">
      <formula>AND(INDEX($C:$C,ROW())="Réseaux (EU/EP/ER/GAZ)",INDEX($F:$F,ROW())&gt;0,INDEX($G:$G,ROW())&gt;0,$Z$7&gt;=INDEX($F:$F,ROW()),$Z$7&lt;=(INDEX($F:$F,ROW())+ROUND((INDEX($G:$G,ROW())-INDEX($F:$F,ROW())+1)*INDEX($H:$H,ROW()),0)-1))</formula>
    </cfRule>
    <cfRule type="expression" dxfId="12" priority="584">
      <formula>AND(INDEX($C:$C,ROW())="Regard &amp; Branchement",INDEX($F:$F,ROW())&gt;0,INDEX($G:$G,ROW())&gt;0,$Z$7&gt;=INDEX($F:$F,ROW()),$Z$7&lt;=INDEX($G:$G,ROW()))</formula>
    </cfRule>
    <cfRule type="expression" dxfId="13" priority="585">
      <formula>AND(INDEX($C:$C,ROW())="Regard &amp; Branchement",INDEX($F:$F,ROW())&gt;0,INDEX($G:$G,ROW())&gt;0,$Z$7&gt;=INDEX($F:$F,ROW()),$Z$7&lt;=(INDEX($F:$F,ROW())+ROUND((INDEX($G:$G,ROW())-INDEX($F:$F,ROW())+1)*INDEX($H:$H,ROW()),0)-1))</formula>
    </cfRule>
    <cfRule type="expression" dxfId="14" priority="586">
      <formula>AND(INDEX($C:$C,ROW())="Structure (couche de forme)",INDEX($F:$F,ROW())&gt;0,INDEX($G:$G,ROW())&gt;0,$Z$7&gt;=INDEX($F:$F,ROW()),$Z$7&lt;=INDEX($G:$G,ROW()))</formula>
    </cfRule>
    <cfRule type="expression" dxfId="15" priority="587">
      <formula>AND(INDEX($C:$C,ROW())="Structure (couche de forme)",INDEX($F:$F,ROW())&gt;0,INDEX($G:$G,ROW())&gt;0,$Z$7&gt;=INDEX($F:$F,ROW()),$Z$7&lt;=(INDEX($F:$F,ROW())+ROUND((INDEX($G:$G,ROW())-INDEX($F:$F,ROW())+1)*INDEX($H:$H,ROW()),0)-1))</formula>
    </cfRule>
    <cfRule type="expression" dxfId="16" priority="588">
      <formula>AND(INDEX($C:$C,ROW())="Fondation/Grave",INDEX($F:$F,ROW())&gt;0,INDEX($G:$G,ROW())&gt;0,$Z$7&gt;=INDEX($F:$F,ROW()),$Z$7&lt;=INDEX($G:$G,ROW()))</formula>
    </cfRule>
    <cfRule type="expression" dxfId="17" priority="589">
      <formula>AND(INDEX($C:$C,ROW())="Fondation/Grave",INDEX($F:$F,ROW())&gt;0,INDEX($G:$G,ROW())&gt;0,$Z$7&gt;=INDEX($F:$F,ROW()),$Z$7&lt;=(INDEX($F:$F,ROW())+ROUND((INDEX($G:$G,ROW())-INDEX($F:$F,ROW())+1)*INDEX($H:$H,ROW()),0)-1))</formula>
    </cfRule>
    <cfRule type="expression" dxfId="18" priority="590">
      <formula>AND(INDEX($C:$C,ROW())="Enrobés / Béton",INDEX($F:$F,ROW())&gt;0,INDEX($G:$G,ROW())&gt;0,$Z$7&gt;=INDEX($F:$F,ROW()),$Z$7&lt;=INDEX($G:$G,ROW()))</formula>
    </cfRule>
    <cfRule type="expression" dxfId="19" priority="591">
      <formula>AND(INDEX($C:$C,ROW())="Enrobés / Béton",INDEX($F:$F,ROW())&gt;0,INDEX($G:$G,ROW())&gt;0,$Z$7&gt;=INDEX($F:$F,ROW()),$Z$7&lt;=(INDEX($F:$F,ROW())+ROUND((INDEX($G:$G,ROW())-INDEX($F:$F,ROW())+1)*INDEX($H:$H,ROW()),0)-1))</formula>
    </cfRule>
    <cfRule type="expression" dxfId="20" priority="592">
      <formula>AND(INDEX($C:$C,ROW())="Bordures &amp; Trottoirs",INDEX($F:$F,ROW())&gt;0,INDEX($G:$G,ROW())&gt;0,$Z$7&gt;=INDEX($F:$F,ROW()),$Z$7&lt;=INDEX($G:$G,ROW()))</formula>
    </cfRule>
    <cfRule type="expression" dxfId="21" priority="593">
      <formula>AND(INDEX($C:$C,ROW())="Bordures &amp; Trottoirs",INDEX($F:$F,ROW())&gt;0,INDEX($G:$G,ROW())&gt;0,$Z$7&gt;=INDEX($F:$F,ROW()),$Z$7&lt;=(INDEX($F:$F,ROW())+ROUND((INDEX($G:$G,ROW())-INDEX($F:$F,ROW())+1)*INDEX($H:$H,ROW()),0)-1))</formula>
    </cfRule>
    <cfRule type="expression" dxfId="22" priority="594">
      <formula>AND(INDEX($C:$C,ROW())="Caniveaux &amp; Avaloirs",INDEX($F:$F,ROW())&gt;0,INDEX($G:$G,ROW())&gt;0,$Z$7&gt;=INDEX($F:$F,ROW()),$Z$7&lt;=INDEX($G:$G,ROW()))</formula>
    </cfRule>
    <cfRule type="expression" dxfId="23" priority="595">
      <formula>AND(INDEX($C:$C,ROW())="Caniveaux &amp; Avaloirs",INDEX($F:$F,ROW())&gt;0,INDEX($G:$G,ROW())&gt;0,$Z$7&gt;=INDEX($F:$F,ROW()),$Z$7&lt;=(INDEX($F:$F,ROW())+ROUND((INDEX($G:$G,ROW())-INDEX($F:$F,ROW())+1)*INDEX($H:$H,ROW()),0)-1))</formula>
    </cfRule>
    <cfRule type="expression" dxfId="24" priority="596">
      <formula>AND(INDEX($C:$C,ROW())="Éclairage / Candélabres",INDEX($F:$F,ROW())&gt;0,INDEX($G:$G,ROW())&gt;0,$Z$7&gt;=INDEX($F:$F,ROW()),$Z$7&lt;=INDEX($G:$G,ROW()))</formula>
    </cfRule>
    <cfRule type="expression" dxfId="25" priority="597">
      <formula>AND(INDEX($C:$C,ROW())="Éclairage / Candélabres",INDEX($F:$F,ROW())&gt;0,INDEX($G:$G,ROW())&gt;0,$Z$7&gt;=INDEX($F:$F,ROW()),$Z$7&lt;=(INDEX($F:$F,ROW())+ROUND((INDEX($G:$G,ROW())-INDEX($F:$F,ROW())+1)*INDEX($H:$H,ROW()),0)-1))</formula>
    </cfRule>
    <cfRule type="expression" dxfId="26" priority="598">
      <formula>AND(INDEX($C:$C,ROW())="Marquage &amp; Signalétique",INDEX($F:$F,ROW())&gt;0,INDEX($G:$G,ROW())&gt;0,$Z$7&gt;=INDEX($F:$F,ROW()),$Z$7&lt;=INDEX($G:$G,ROW()))</formula>
    </cfRule>
    <cfRule type="expression" dxfId="27" priority="599">
      <formula>AND(INDEX($C:$C,ROW())="Marquage &amp; Signalétique",INDEX($F:$F,ROW())&gt;0,INDEX($G:$G,ROW())&gt;0,$Z$7&gt;=INDEX($F:$F,ROW()),$Z$7&lt;=(INDEX($F:$F,ROW())+ROUND((INDEX($G:$G,ROW())-INDEX($F:$F,ROW())+1)*INDEX($H:$H,ROW()),0)-1))</formula>
    </cfRule>
    <cfRule type="expression" dxfId="28" priority="600">
      <formula>AND(INDEX($C:$C,ROW())="Espaces verts / Finitions",INDEX($F:$F,ROW())&gt;0,INDEX($G:$G,ROW())&gt;0,$Z$7&gt;=INDEX($F:$F,ROW()),$Z$7&lt;=INDEX($G:$G,ROW()))</formula>
    </cfRule>
    <cfRule type="expression" dxfId="29" priority="601">
      <formula>AND(INDEX($C:$C,ROW())="Espaces verts / Finitions",INDEX($F:$F,ROW())&gt;0,INDEX($G:$G,ROW())&gt;0,$Z$7&gt;=INDEX($F:$F,ROW()),$Z$7&lt;=(INDEX($F:$F,ROW())+ROUND((INDEX($G:$G,ROW())-INDEX($F:$F,ROW())+1)*INDEX($H:$H,ROW()),0)-1))</formula>
    </cfRule>
    <cfRule type="expression" dxfId="30" priority="602">
      <formula>AND(INDEX($C:$C,ROW())="Réception &amp; Réserves",INDEX($F:$F,ROW())&gt;0,INDEX($G:$G,ROW())&gt;0,$Z$7&gt;=INDEX($F:$F,ROW()),$Z$7&lt;=INDEX($G:$G,ROW()))</formula>
    </cfRule>
    <cfRule type="expression" dxfId="31" priority="603">
      <formula>AND(INDEX($C:$C,ROW())="Réception &amp; Réserves",INDEX($F:$F,ROW())&gt;0,INDEX($G:$G,ROW())&gt;0,$Z$7&gt;=INDEX($F:$F,ROW()),$Z$7&lt;=(INDEX($F:$F,ROW())+ROUND((INDEX($G:$G,ROW())-INDEX($F:$F,ROW())+1)*INDEX($H:$H,ROW()),0)-1))</formula>
    </cfRule>
    <cfRule type="expression" dxfId="0" priority="604">
      <formula>AND(INDEX($C:$C,ROW())="Réouverture circulation",INDEX($F:$F,ROW())&gt;0,INDEX($G:$G,ROW())&gt;0,$Z$7&gt;=INDEX($F:$F,ROW()),$Z$7&lt;=INDEX($G:$G,ROW()))</formula>
    </cfRule>
    <cfRule type="expression" dxfId="32" priority="605">
      <formula>AND(INDEX($C:$C,ROW())="Réouverture circulation",INDEX($F:$F,ROW())&gt;0,INDEX($G:$G,ROW())&gt;0,$Z$7&gt;=INDEX($F:$F,ROW()),$Z$7&lt;=(INDEX($F:$F,ROW())+ROUND((INDEX($G:$G,ROW())-INDEX($F:$F,ROW())+1)*INDEX($H:$H,ROW()),0)-1))</formula>
    </cfRule>
  </conditionalFormatting>
  <dataValidations count="1">
    <dataValidation type="list" allowBlank="1" showInputMessage="1" showErrorMessage="1" sqref="C9:C69">
      <formula1>Listes!$A$1:$A$16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N69"/>
  <sheetViews>
    <sheetView workbookViewId="0">
      <pane xSplit="2" ySplit="7" topLeftCell="C8" activePane="bottomRight" state="frozen"/>
      <selection pane="topRight" activeCell="C1" sqref="C1"/>
      <selection pane="bottomLeft" activeCell="A8" sqref="A8"/>
      <selection pane="bottomRight"/>
    </sheetView>
  </sheetViews>
  <sheetFormatPr defaultRowHeight="18" customHeight="1"/>
  <cols>
    <col min="1" max="1" width="5.7109375" customWidth="1"/>
    <col min="2" max="2" width="30.7109375" customWidth="1"/>
    <col min="3" max="3" width="22.7109375" customWidth="1"/>
    <col min="4" max="4" width="16.7109375" customWidth="1"/>
    <col min="5" max="5" width="12.7109375" customWidth="1"/>
    <col min="6" max="7" width="14.7109375" customWidth="1"/>
    <col min="8" max="8" width="10.7109375" customWidth="1"/>
    <col min="9" max="9" width="12.7109375" customWidth="1"/>
    <col min="10" max="10" width="32.7109375" customWidth="1"/>
    <col min="11" max="170" width="8.7109375" customWidth="1"/>
  </cols>
  <sheetData>
    <row r="1" spans="1:170" ht="28" customHeight="1">
      <c r="A1" s="1" t="s">
        <v>71</v>
      </c>
    </row>
    <row r="3" spans="1:170" ht="18" customHeight="1">
      <c r="A3" s="2" t="s">
        <v>49</v>
      </c>
    </row>
    <row r="4" spans="1:170" ht="18" customHeight="1">
      <c r="A4" t="s">
        <v>50</v>
      </c>
      <c r="B4" s="3">
        <f>TODAY()-14</f>
        <v>0</v>
      </c>
    </row>
    <row r="6" spans="1:170" ht="18" customHeight="1">
      <c r="A6" s="4" t="s">
        <v>51</v>
      </c>
      <c r="B6" s="4"/>
      <c r="C6" s="4"/>
      <c r="D6" s="4"/>
      <c r="E6" s="4"/>
      <c r="F6" s="4"/>
      <c r="G6" s="4"/>
      <c r="H6" s="4"/>
      <c r="I6" s="4"/>
      <c r="J6" s="4"/>
    </row>
    <row r="7" spans="1:170" ht="20" customHeight="1">
      <c r="A7" s="4" t="s">
        <v>52</v>
      </c>
      <c r="B7" s="4" t="s">
        <v>53</v>
      </c>
      <c r="C7" s="4" t="s">
        <v>54</v>
      </c>
      <c r="D7" s="4" t="s">
        <v>55</v>
      </c>
      <c r="E7" s="4" t="s">
        <v>56</v>
      </c>
      <c r="F7" s="4" t="s">
        <v>57</v>
      </c>
      <c r="G7" s="4" t="s">
        <v>58</v>
      </c>
      <c r="H7" s="4" t="s">
        <v>59</v>
      </c>
      <c r="I7" s="4" t="s">
        <v>60</v>
      </c>
      <c r="J7" s="4" t="s">
        <v>61</v>
      </c>
      <c r="K7" s="5">
        <f>IF($B$4="","",$B$4+(COLUMN()-COLUMN($K$6)))</f>
        <v>0</v>
      </c>
      <c r="L7" s="5">
        <f>IF($B$4="","",$B$4+(COLUMN()-COLUMN($K$6)))</f>
        <v>0</v>
      </c>
      <c r="M7" s="5">
        <f>IF($B$4="","",$B$4+(COLUMN()-COLUMN($K$6)))</f>
        <v>0</v>
      </c>
      <c r="N7" s="5">
        <f>IF($B$4="","",$B$4+(COLUMN()-COLUMN($K$6)))</f>
        <v>0</v>
      </c>
      <c r="O7" s="5">
        <f>IF($B$4="","",$B$4+(COLUMN()-COLUMN($K$6)))</f>
        <v>0</v>
      </c>
      <c r="P7" s="5">
        <f>IF($B$4="","",$B$4+(COLUMN()-COLUMN($K$6)))</f>
        <v>0</v>
      </c>
      <c r="Q7" s="5">
        <f>IF($B$4="","",$B$4+(COLUMN()-COLUMN($K$6)))</f>
        <v>0</v>
      </c>
      <c r="R7" s="5">
        <f>IF($B$4="","",$B$4+(COLUMN()-COLUMN($K$6)))</f>
        <v>0</v>
      </c>
      <c r="S7" s="5">
        <f>IF($B$4="","",$B$4+(COLUMN()-COLUMN($K$6)))</f>
        <v>0</v>
      </c>
      <c r="T7" s="5">
        <f>IF($B$4="","",$B$4+(COLUMN()-COLUMN($K$6)))</f>
        <v>0</v>
      </c>
      <c r="U7" s="5">
        <f>IF($B$4="","",$B$4+(COLUMN()-COLUMN($K$6)))</f>
        <v>0</v>
      </c>
      <c r="V7" s="5">
        <f>IF($B$4="","",$B$4+(COLUMN()-COLUMN($K$6)))</f>
        <v>0</v>
      </c>
      <c r="W7" s="5">
        <f>IF($B$4="","",$B$4+(COLUMN()-COLUMN($K$6)))</f>
        <v>0</v>
      </c>
      <c r="X7" s="5">
        <f>IF($B$4="","",$B$4+(COLUMN()-COLUMN($K$6)))</f>
        <v>0</v>
      </c>
      <c r="Y7" s="5">
        <f>IF($B$4="","",$B$4+(COLUMN()-COLUMN($K$6)))</f>
        <v>0</v>
      </c>
      <c r="Z7" s="5">
        <f>IF($B$4="","",$B$4+(COLUMN()-COLUMN($K$6)))</f>
        <v>0</v>
      </c>
      <c r="AA7" s="5">
        <f>IF($B$4="","",$B$4+(COLUMN()-COLUMN($K$6)))</f>
        <v>0</v>
      </c>
      <c r="AB7" s="5">
        <f>IF($B$4="","",$B$4+(COLUMN()-COLUMN($K$6)))</f>
        <v>0</v>
      </c>
      <c r="AC7" s="5">
        <f>IF($B$4="","",$B$4+(COLUMN()-COLUMN($K$6)))</f>
        <v>0</v>
      </c>
      <c r="AD7" s="5">
        <f>IF($B$4="","",$B$4+(COLUMN()-COLUMN($K$6)))</f>
        <v>0</v>
      </c>
      <c r="AE7" s="5">
        <f>IF($B$4="","",$B$4+(COLUMN()-COLUMN($K$6)))</f>
        <v>0</v>
      </c>
      <c r="AF7" s="5">
        <f>IF($B$4="","",$B$4+(COLUMN()-COLUMN($K$6)))</f>
        <v>0</v>
      </c>
      <c r="AG7" s="5">
        <f>IF($B$4="","",$B$4+(COLUMN()-COLUMN($K$6)))</f>
        <v>0</v>
      </c>
      <c r="AH7" s="5">
        <f>IF($B$4="","",$B$4+(COLUMN()-COLUMN($K$6)))</f>
        <v>0</v>
      </c>
      <c r="AI7" s="5">
        <f>IF($B$4="","",$B$4+(COLUMN()-COLUMN($K$6)))</f>
        <v>0</v>
      </c>
      <c r="AJ7" s="5">
        <f>IF($B$4="","",$B$4+(COLUMN()-COLUMN($K$6)))</f>
        <v>0</v>
      </c>
      <c r="AK7" s="5">
        <f>IF($B$4="","",$B$4+(COLUMN()-COLUMN($K$6)))</f>
        <v>0</v>
      </c>
      <c r="AL7" s="5">
        <f>IF($B$4="","",$B$4+(COLUMN()-COLUMN($K$6)))</f>
        <v>0</v>
      </c>
      <c r="AM7" s="5">
        <f>IF($B$4="","",$B$4+(COLUMN()-COLUMN($K$6)))</f>
        <v>0</v>
      </c>
      <c r="AN7" s="5">
        <f>IF($B$4="","",$B$4+(COLUMN()-COLUMN($K$6)))</f>
        <v>0</v>
      </c>
      <c r="AO7" s="5">
        <f>IF($B$4="","",$B$4+(COLUMN()-COLUMN($K$6)))</f>
        <v>0</v>
      </c>
      <c r="AP7" s="5">
        <f>IF($B$4="","",$B$4+(COLUMN()-COLUMN($K$6)))</f>
        <v>0</v>
      </c>
      <c r="AQ7" s="5">
        <f>IF($B$4="","",$B$4+(COLUMN()-COLUMN($K$6)))</f>
        <v>0</v>
      </c>
      <c r="AR7" s="5">
        <f>IF($B$4="","",$B$4+(COLUMN()-COLUMN($K$6)))</f>
        <v>0</v>
      </c>
      <c r="AS7" s="5">
        <f>IF($B$4="","",$B$4+(COLUMN()-COLUMN($K$6)))</f>
        <v>0</v>
      </c>
      <c r="AT7" s="5">
        <f>IF($B$4="","",$B$4+(COLUMN()-COLUMN($K$6)))</f>
        <v>0</v>
      </c>
      <c r="AU7" s="5">
        <f>IF($B$4="","",$B$4+(COLUMN()-COLUMN($K$6)))</f>
        <v>0</v>
      </c>
      <c r="AV7" s="5">
        <f>IF($B$4="","",$B$4+(COLUMN()-COLUMN($K$6)))</f>
        <v>0</v>
      </c>
      <c r="AW7" s="5">
        <f>IF($B$4="","",$B$4+(COLUMN()-COLUMN($K$6)))</f>
        <v>0</v>
      </c>
      <c r="AX7" s="5">
        <f>IF($B$4="","",$B$4+(COLUMN()-COLUMN($K$6)))</f>
        <v>0</v>
      </c>
      <c r="AY7" s="5">
        <f>IF($B$4="","",$B$4+(COLUMN()-COLUMN($K$6)))</f>
        <v>0</v>
      </c>
      <c r="AZ7" s="5">
        <f>IF($B$4="","",$B$4+(COLUMN()-COLUMN($K$6)))</f>
        <v>0</v>
      </c>
      <c r="BA7" s="5">
        <f>IF($B$4="","",$B$4+(COLUMN()-COLUMN($K$6)))</f>
        <v>0</v>
      </c>
      <c r="BB7" s="5">
        <f>IF($B$4="","",$B$4+(COLUMN()-COLUMN($K$6)))</f>
        <v>0</v>
      </c>
      <c r="BC7" s="5">
        <f>IF($B$4="","",$B$4+(COLUMN()-COLUMN($K$6)))</f>
        <v>0</v>
      </c>
      <c r="BD7" s="5">
        <f>IF($B$4="","",$B$4+(COLUMN()-COLUMN($K$6)))</f>
        <v>0</v>
      </c>
      <c r="BE7" s="5">
        <f>IF($B$4="","",$B$4+(COLUMN()-COLUMN($K$6)))</f>
        <v>0</v>
      </c>
      <c r="BF7" s="5">
        <f>IF($B$4="","",$B$4+(COLUMN()-COLUMN($K$6)))</f>
        <v>0</v>
      </c>
      <c r="BG7" s="5">
        <f>IF($B$4="","",$B$4+(COLUMN()-COLUMN($K$6)))</f>
        <v>0</v>
      </c>
      <c r="BH7" s="5">
        <f>IF($B$4="","",$B$4+(COLUMN()-COLUMN($K$6)))</f>
        <v>0</v>
      </c>
      <c r="BI7" s="5">
        <f>IF($B$4="","",$B$4+(COLUMN()-COLUMN($K$6)))</f>
        <v>0</v>
      </c>
      <c r="BJ7" s="5">
        <f>IF($B$4="","",$B$4+(COLUMN()-COLUMN($K$6)))</f>
        <v>0</v>
      </c>
      <c r="BK7" s="5">
        <f>IF($B$4="","",$B$4+(COLUMN()-COLUMN($K$6)))</f>
        <v>0</v>
      </c>
      <c r="BL7" s="5">
        <f>IF($B$4="","",$B$4+(COLUMN()-COLUMN($K$6)))</f>
        <v>0</v>
      </c>
      <c r="BM7" s="5">
        <f>IF($B$4="","",$B$4+(COLUMN()-COLUMN($K$6)))</f>
        <v>0</v>
      </c>
      <c r="BN7" s="5">
        <f>IF($B$4="","",$B$4+(COLUMN()-COLUMN($K$6)))</f>
        <v>0</v>
      </c>
      <c r="BO7" s="5">
        <f>IF($B$4="","",$B$4+(COLUMN()-COLUMN($K$6)))</f>
        <v>0</v>
      </c>
      <c r="BP7" s="5">
        <f>IF($B$4="","",$B$4+(COLUMN()-COLUMN($K$6)))</f>
        <v>0</v>
      </c>
      <c r="BQ7" s="5">
        <f>IF($B$4="","",$B$4+(COLUMN()-COLUMN($K$6)))</f>
        <v>0</v>
      </c>
      <c r="BR7" s="5">
        <f>IF($B$4="","",$B$4+(COLUMN()-COLUMN($K$6)))</f>
        <v>0</v>
      </c>
      <c r="BS7" s="5">
        <f>IF($B$4="","",$B$4+(COLUMN()-COLUMN($K$6)))</f>
        <v>0</v>
      </c>
      <c r="BT7" s="5">
        <f>IF($B$4="","",$B$4+(COLUMN()-COLUMN($K$6)))</f>
        <v>0</v>
      </c>
      <c r="BU7" s="5">
        <f>IF($B$4="","",$B$4+(COLUMN()-COLUMN($K$6)))</f>
        <v>0</v>
      </c>
      <c r="BV7" s="5">
        <f>IF($B$4="","",$B$4+(COLUMN()-COLUMN($K$6)))</f>
        <v>0</v>
      </c>
      <c r="BW7" s="5">
        <f>IF($B$4="","",$B$4+(COLUMN()-COLUMN($K$6)))</f>
        <v>0</v>
      </c>
      <c r="BX7" s="5">
        <f>IF($B$4="","",$B$4+(COLUMN()-COLUMN($K$6)))</f>
        <v>0</v>
      </c>
      <c r="BY7" s="5">
        <f>IF($B$4="","",$B$4+(COLUMN()-COLUMN($K$6)))</f>
        <v>0</v>
      </c>
      <c r="BZ7" s="5">
        <f>IF($B$4="","",$B$4+(COLUMN()-COLUMN($K$6)))</f>
        <v>0</v>
      </c>
      <c r="CA7" s="5">
        <f>IF($B$4="","",$B$4+(COLUMN()-COLUMN($K$6)))</f>
        <v>0</v>
      </c>
      <c r="CB7" s="5">
        <f>IF($B$4="","",$B$4+(COLUMN()-COLUMN($K$6)))</f>
        <v>0</v>
      </c>
      <c r="CC7" s="5">
        <f>IF($B$4="","",$B$4+(COLUMN()-COLUMN($K$6)))</f>
        <v>0</v>
      </c>
      <c r="CD7" s="5">
        <f>IF($B$4="","",$B$4+(COLUMN()-COLUMN($K$6)))</f>
        <v>0</v>
      </c>
      <c r="CE7" s="5">
        <f>IF($B$4="","",$B$4+(COLUMN()-COLUMN($K$6)))</f>
        <v>0</v>
      </c>
      <c r="CF7" s="5">
        <f>IF($B$4="","",$B$4+(COLUMN()-COLUMN($K$6)))</f>
        <v>0</v>
      </c>
      <c r="CG7" s="5">
        <f>IF($B$4="","",$B$4+(COLUMN()-COLUMN($K$6)))</f>
        <v>0</v>
      </c>
      <c r="CH7" s="5">
        <f>IF($B$4="","",$B$4+(COLUMN()-COLUMN($K$6)))</f>
        <v>0</v>
      </c>
      <c r="CI7" s="5">
        <f>IF($B$4="","",$B$4+(COLUMN()-COLUMN($K$6)))</f>
        <v>0</v>
      </c>
      <c r="CJ7" s="5">
        <f>IF($B$4="","",$B$4+(COLUMN()-COLUMN($K$6)))</f>
        <v>0</v>
      </c>
      <c r="CK7" s="5">
        <f>IF($B$4="","",$B$4+(COLUMN()-COLUMN($K$6)))</f>
        <v>0</v>
      </c>
      <c r="CL7" s="5">
        <f>IF($B$4="","",$B$4+(COLUMN()-COLUMN($K$6)))</f>
        <v>0</v>
      </c>
      <c r="CM7" s="5">
        <f>IF($B$4="","",$B$4+(COLUMN()-COLUMN($K$6)))</f>
        <v>0</v>
      </c>
      <c r="CN7" s="5">
        <f>IF($B$4="","",$B$4+(COLUMN()-COLUMN($K$6)))</f>
        <v>0</v>
      </c>
      <c r="CO7" s="5">
        <f>IF($B$4="","",$B$4+(COLUMN()-COLUMN($K$6)))</f>
        <v>0</v>
      </c>
      <c r="CP7" s="5">
        <f>IF($B$4="","",$B$4+(COLUMN()-COLUMN($K$6)))</f>
        <v>0</v>
      </c>
      <c r="CQ7" s="5">
        <f>IF($B$4="","",$B$4+(COLUMN()-COLUMN($K$6)))</f>
        <v>0</v>
      </c>
      <c r="CR7" s="5">
        <f>IF($B$4="","",$B$4+(COLUMN()-COLUMN($K$6)))</f>
        <v>0</v>
      </c>
      <c r="CS7" s="5">
        <f>IF($B$4="","",$B$4+(COLUMN()-COLUMN($K$6)))</f>
        <v>0</v>
      </c>
      <c r="CT7" s="5">
        <f>IF($B$4="","",$B$4+(COLUMN()-COLUMN($K$6)))</f>
        <v>0</v>
      </c>
      <c r="CU7" s="5">
        <f>IF($B$4="","",$B$4+(COLUMN()-COLUMN($K$6)))</f>
        <v>0</v>
      </c>
      <c r="CV7" s="5">
        <f>IF($B$4="","",$B$4+(COLUMN()-COLUMN($K$6)))</f>
        <v>0</v>
      </c>
      <c r="CW7" s="5">
        <f>IF($B$4="","",$B$4+(COLUMN()-COLUMN($K$6)))</f>
        <v>0</v>
      </c>
      <c r="CX7" s="5">
        <f>IF($B$4="","",$B$4+(COLUMN()-COLUMN($K$6)))</f>
        <v>0</v>
      </c>
      <c r="CY7" s="5">
        <f>IF($B$4="","",$B$4+(COLUMN()-COLUMN($K$6)))</f>
        <v>0</v>
      </c>
      <c r="CZ7" s="5">
        <f>IF($B$4="","",$B$4+(COLUMN()-COLUMN($K$6)))</f>
        <v>0</v>
      </c>
      <c r="DA7" s="5">
        <f>IF($B$4="","",$B$4+(COLUMN()-COLUMN($K$6)))</f>
        <v>0</v>
      </c>
      <c r="DB7" s="5">
        <f>IF($B$4="","",$B$4+(COLUMN()-COLUMN($K$6)))</f>
        <v>0</v>
      </c>
      <c r="DC7" s="5">
        <f>IF($B$4="","",$B$4+(COLUMN()-COLUMN($K$6)))</f>
        <v>0</v>
      </c>
      <c r="DD7" s="5">
        <f>IF($B$4="","",$B$4+(COLUMN()-COLUMN($K$6)))</f>
        <v>0</v>
      </c>
      <c r="DE7" s="5">
        <f>IF($B$4="","",$B$4+(COLUMN()-COLUMN($K$6)))</f>
        <v>0</v>
      </c>
      <c r="DF7" s="5">
        <f>IF($B$4="","",$B$4+(COLUMN()-COLUMN($K$6)))</f>
        <v>0</v>
      </c>
      <c r="DG7" s="5">
        <f>IF($B$4="","",$B$4+(COLUMN()-COLUMN($K$6)))</f>
        <v>0</v>
      </c>
      <c r="DH7" s="5">
        <f>IF($B$4="","",$B$4+(COLUMN()-COLUMN($K$6)))</f>
        <v>0</v>
      </c>
      <c r="DI7" s="5">
        <f>IF($B$4="","",$B$4+(COLUMN()-COLUMN($K$6)))</f>
        <v>0</v>
      </c>
      <c r="DJ7" s="5">
        <f>IF($B$4="","",$B$4+(COLUMN()-COLUMN($K$6)))</f>
        <v>0</v>
      </c>
      <c r="DK7" s="5">
        <f>IF($B$4="","",$B$4+(COLUMN()-COLUMN($K$6)))</f>
        <v>0</v>
      </c>
      <c r="DL7" s="5">
        <f>IF($B$4="","",$B$4+(COLUMN()-COLUMN($K$6)))</f>
        <v>0</v>
      </c>
      <c r="DM7" s="5">
        <f>IF($B$4="","",$B$4+(COLUMN()-COLUMN($K$6)))</f>
        <v>0</v>
      </c>
      <c r="DN7" s="5">
        <f>IF($B$4="","",$B$4+(COLUMN()-COLUMN($K$6)))</f>
        <v>0</v>
      </c>
      <c r="DO7" s="5">
        <f>IF($B$4="","",$B$4+(COLUMN()-COLUMN($K$6)))</f>
        <v>0</v>
      </c>
      <c r="DP7" s="5">
        <f>IF($B$4="","",$B$4+(COLUMN()-COLUMN($K$6)))</f>
        <v>0</v>
      </c>
      <c r="DQ7" s="5">
        <f>IF($B$4="","",$B$4+(COLUMN()-COLUMN($K$6)))</f>
        <v>0</v>
      </c>
      <c r="DR7" s="5">
        <f>IF($B$4="","",$B$4+(COLUMN()-COLUMN($K$6)))</f>
        <v>0</v>
      </c>
      <c r="DS7" s="5">
        <f>IF($B$4="","",$B$4+(COLUMN()-COLUMN($K$6)))</f>
        <v>0</v>
      </c>
      <c r="DT7" s="5">
        <f>IF($B$4="","",$B$4+(COLUMN()-COLUMN($K$6)))</f>
        <v>0</v>
      </c>
      <c r="DU7" s="5">
        <f>IF($B$4="","",$B$4+(COLUMN()-COLUMN($K$6)))</f>
        <v>0</v>
      </c>
      <c r="DV7" s="5">
        <f>IF($B$4="","",$B$4+(COLUMN()-COLUMN($K$6)))</f>
        <v>0</v>
      </c>
      <c r="DW7" s="5">
        <f>IF($B$4="","",$B$4+(COLUMN()-COLUMN($K$6)))</f>
        <v>0</v>
      </c>
      <c r="DX7" s="5">
        <f>IF($B$4="","",$B$4+(COLUMN()-COLUMN($K$6)))</f>
        <v>0</v>
      </c>
      <c r="DY7" s="5">
        <f>IF($B$4="","",$B$4+(COLUMN()-COLUMN($K$6)))</f>
        <v>0</v>
      </c>
      <c r="DZ7" s="5">
        <f>IF($B$4="","",$B$4+(COLUMN()-COLUMN($K$6)))</f>
        <v>0</v>
      </c>
      <c r="EA7" s="5">
        <f>IF($B$4="","",$B$4+(COLUMN()-COLUMN($K$6)))</f>
        <v>0</v>
      </c>
      <c r="EB7" s="5">
        <f>IF($B$4="","",$B$4+(COLUMN()-COLUMN($K$6)))</f>
        <v>0</v>
      </c>
      <c r="EC7" s="5">
        <f>IF($B$4="","",$B$4+(COLUMN()-COLUMN($K$6)))</f>
        <v>0</v>
      </c>
      <c r="ED7" s="5">
        <f>IF($B$4="","",$B$4+(COLUMN()-COLUMN($K$6)))</f>
        <v>0</v>
      </c>
      <c r="EE7" s="5">
        <f>IF($B$4="","",$B$4+(COLUMN()-COLUMN($K$6)))</f>
        <v>0</v>
      </c>
      <c r="EF7" s="5">
        <f>IF($B$4="","",$B$4+(COLUMN()-COLUMN($K$6)))</f>
        <v>0</v>
      </c>
      <c r="EG7" s="5">
        <f>IF($B$4="","",$B$4+(COLUMN()-COLUMN($K$6)))</f>
        <v>0</v>
      </c>
      <c r="EH7" s="5">
        <f>IF($B$4="","",$B$4+(COLUMN()-COLUMN($K$6)))</f>
        <v>0</v>
      </c>
      <c r="EI7" s="5">
        <f>IF($B$4="","",$B$4+(COLUMN()-COLUMN($K$6)))</f>
        <v>0</v>
      </c>
      <c r="EJ7" s="5">
        <f>IF($B$4="","",$B$4+(COLUMN()-COLUMN($K$6)))</f>
        <v>0</v>
      </c>
      <c r="EK7" s="5">
        <f>IF($B$4="","",$B$4+(COLUMN()-COLUMN($K$6)))</f>
        <v>0</v>
      </c>
      <c r="EL7" s="5">
        <f>IF($B$4="","",$B$4+(COLUMN()-COLUMN($K$6)))</f>
        <v>0</v>
      </c>
      <c r="EM7" s="5">
        <f>IF($B$4="","",$B$4+(COLUMN()-COLUMN($K$6)))</f>
        <v>0</v>
      </c>
      <c r="EN7" s="5">
        <f>IF($B$4="","",$B$4+(COLUMN()-COLUMN($K$6)))</f>
        <v>0</v>
      </c>
      <c r="EO7" s="5">
        <f>IF($B$4="","",$B$4+(COLUMN()-COLUMN($K$6)))</f>
        <v>0</v>
      </c>
      <c r="EP7" s="5">
        <f>IF($B$4="","",$B$4+(COLUMN()-COLUMN($K$6)))</f>
        <v>0</v>
      </c>
      <c r="EQ7" s="5">
        <f>IF($B$4="","",$B$4+(COLUMN()-COLUMN($K$6)))</f>
        <v>0</v>
      </c>
      <c r="ER7" s="5">
        <f>IF($B$4="","",$B$4+(COLUMN()-COLUMN($K$6)))</f>
        <v>0</v>
      </c>
      <c r="ES7" s="5">
        <f>IF($B$4="","",$B$4+(COLUMN()-COLUMN($K$6)))</f>
        <v>0</v>
      </c>
      <c r="ET7" s="5">
        <f>IF($B$4="","",$B$4+(COLUMN()-COLUMN($K$6)))</f>
        <v>0</v>
      </c>
      <c r="EU7" s="5">
        <f>IF($B$4="","",$B$4+(COLUMN()-COLUMN($K$6)))</f>
        <v>0</v>
      </c>
      <c r="EV7" s="5">
        <f>IF($B$4="","",$B$4+(COLUMN()-COLUMN($K$6)))</f>
        <v>0</v>
      </c>
      <c r="EW7" s="5">
        <f>IF($B$4="","",$B$4+(COLUMN()-COLUMN($K$6)))</f>
        <v>0</v>
      </c>
      <c r="EX7" s="5">
        <f>IF($B$4="","",$B$4+(COLUMN()-COLUMN($K$6)))</f>
        <v>0</v>
      </c>
      <c r="EY7" s="5">
        <f>IF($B$4="","",$B$4+(COLUMN()-COLUMN($K$6)))</f>
        <v>0</v>
      </c>
      <c r="EZ7" s="5">
        <f>IF($B$4="","",$B$4+(COLUMN()-COLUMN($K$6)))</f>
        <v>0</v>
      </c>
      <c r="FA7" s="5">
        <f>IF($B$4="","",$B$4+(COLUMN()-COLUMN($K$6)))</f>
        <v>0</v>
      </c>
      <c r="FB7" s="5">
        <f>IF($B$4="","",$B$4+(COLUMN()-COLUMN($K$6)))</f>
        <v>0</v>
      </c>
      <c r="FC7" s="5">
        <f>IF($B$4="","",$B$4+(COLUMN()-COLUMN($K$6)))</f>
        <v>0</v>
      </c>
      <c r="FD7" s="5">
        <f>IF($B$4="","",$B$4+(COLUMN()-COLUMN($K$6)))</f>
        <v>0</v>
      </c>
      <c r="FE7" s="5">
        <f>IF($B$4="","",$B$4+(COLUMN()-COLUMN($K$6)))</f>
        <v>0</v>
      </c>
      <c r="FF7" s="5">
        <f>IF($B$4="","",$B$4+(COLUMN()-COLUMN($K$6)))</f>
        <v>0</v>
      </c>
      <c r="FG7" s="5">
        <f>IF($B$4="","",$B$4+(COLUMN()-COLUMN($K$6)))</f>
        <v>0</v>
      </c>
      <c r="FH7" s="5">
        <f>IF($B$4="","",$B$4+(COLUMN()-COLUMN($K$6)))</f>
        <v>0</v>
      </c>
      <c r="FI7" s="5">
        <f>IF($B$4="","",$B$4+(COLUMN()-COLUMN($K$6)))</f>
        <v>0</v>
      </c>
      <c r="FJ7" s="5">
        <f>IF($B$4="","",$B$4+(COLUMN()-COLUMN($K$6)))</f>
        <v>0</v>
      </c>
      <c r="FK7" s="5">
        <f>IF($B$4="","",$B$4+(COLUMN()-COLUMN($K$6)))</f>
        <v>0</v>
      </c>
      <c r="FL7" s="5">
        <f>IF($B$4="","",$B$4+(COLUMN()-COLUMN($K$6)))</f>
        <v>0</v>
      </c>
      <c r="FM7" s="5">
        <f>IF($B$4="","",$B$4+(COLUMN()-COLUMN($K$6)))</f>
        <v>0</v>
      </c>
      <c r="FN7" s="5">
        <f>IF($B$4="","",$B$4+(COLUMN()-COLUMN($K$6)))</f>
        <v>0</v>
      </c>
    </row>
    <row r="8" spans="1:170" ht="44" customHeight="1">
      <c r="K8" s="6">
        <f>IF($K$7="","",TEXT($K$7,"[$-40C]d mmm"))</f>
        <v>0</v>
      </c>
      <c r="L8" s="6">
        <f>IF($L$7="","",TEXT($L$7,"[$-40C]d mmm"))</f>
        <v>0</v>
      </c>
      <c r="M8" s="6">
        <f>IF($M$7="","",TEXT($M$7,"[$-40C]d mmm"))</f>
        <v>0</v>
      </c>
      <c r="N8" s="6">
        <f>IF($N$7="","",TEXT($N$7,"[$-40C]d mmm"))</f>
        <v>0</v>
      </c>
      <c r="O8" s="6">
        <f>IF($O$7="","",TEXT($O$7,"[$-40C]d mmm"))</f>
        <v>0</v>
      </c>
      <c r="P8" s="6">
        <f>IF($P$7="","",TEXT($P$7,"[$-40C]d mmm"))</f>
        <v>0</v>
      </c>
      <c r="Q8" s="6">
        <f>IF($Q$7="","",TEXT($Q$7,"[$-40C]d mmm"))</f>
        <v>0</v>
      </c>
      <c r="R8" s="6">
        <f>IF($R$7="","",TEXT($R$7,"[$-40C]d mmm"))</f>
        <v>0</v>
      </c>
      <c r="S8" s="6">
        <f>IF($S$7="","",TEXT($S$7,"[$-40C]d mmm"))</f>
        <v>0</v>
      </c>
      <c r="T8" s="6">
        <f>IF($T$7="","",TEXT($T$7,"[$-40C]d mmm"))</f>
        <v>0</v>
      </c>
      <c r="U8" s="6">
        <f>IF($U$7="","",TEXT($U$7,"[$-40C]d mmm"))</f>
        <v>0</v>
      </c>
      <c r="V8" s="6">
        <f>IF($V$7="","",TEXT($V$7,"[$-40C]d mmm"))</f>
        <v>0</v>
      </c>
      <c r="W8" s="6">
        <f>IF($W$7="","",TEXT($W$7,"[$-40C]d mmm"))</f>
        <v>0</v>
      </c>
      <c r="X8" s="6">
        <f>IF($X$7="","",TEXT($X$7,"[$-40C]d mmm"))</f>
        <v>0</v>
      </c>
      <c r="Y8" s="6">
        <f>IF($Y$7="","",TEXT($Y$7,"[$-40C]d mmm"))</f>
        <v>0</v>
      </c>
      <c r="Z8" s="6">
        <f>IF($Z$7="","",TEXT($Z$7,"[$-40C]d mmm"))</f>
        <v>0</v>
      </c>
      <c r="AA8" s="6">
        <f>IF($AA$7="","",TEXT($AA$7,"[$-40C]d mmm"))</f>
        <v>0</v>
      </c>
      <c r="AB8" s="6">
        <f>IF($AB$7="","",TEXT($AB$7,"[$-40C]d mmm"))</f>
        <v>0</v>
      </c>
      <c r="AC8" s="6">
        <f>IF($AC$7="","",TEXT($AC$7,"[$-40C]d mmm"))</f>
        <v>0</v>
      </c>
      <c r="AD8" s="6">
        <f>IF($AD$7="","",TEXT($AD$7,"[$-40C]d mmm"))</f>
        <v>0</v>
      </c>
      <c r="AE8" s="6">
        <f>IF($AE$7="","",TEXT($AE$7,"[$-40C]d mmm"))</f>
        <v>0</v>
      </c>
      <c r="AF8" s="6">
        <f>IF($AF$7="","",TEXT($AF$7,"[$-40C]d mmm"))</f>
        <v>0</v>
      </c>
      <c r="AG8" s="6">
        <f>IF($AG$7="","",TEXT($AG$7,"[$-40C]d mmm"))</f>
        <v>0</v>
      </c>
      <c r="AH8" s="6">
        <f>IF($AH$7="","",TEXT($AH$7,"[$-40C]d mmm"))</f>
        <v>0</v>
      </c>
      <c r="AI8" s="6">
        <f>IF($AI$7="","",TEXT($AI$7,"[$-40C]d mmm"))</f>
        <v>0</v>
      </c>
      <c r="AJ8" s="6">
        <f>IF($AJ$7="","",TEXT($AJ$7,"[$-40C]d mmm"))</f>
        <v>0</v>
      </c>
      <c r="AK8" s="6">
        <f>IF($AK$7="","",TEXT($AK$7,"[$-40C]d mmm"))</f>
        <v>0</v>
      </c>
      <c r="AL8" s="6">
        <f>IF($AL$7="","",TEXT($AL$7,"[$-40C]d mmm"))</f>
        <v>0</v>
      </c>
      <c r="AM8" s="6">
        <f>IF($AM$7="","",TEXT($AM$7,"[$-40C]d mmm"))</f>
        <v>0</v>
      </c>
      <c r="AN8" s="6">
        <f>IF($AN$7="","",TEXT($AN$7,"[$-40C]d mmm"))</f>
        <v>0</v>
      </c>
      <c r="AO8" s="6">
        <f>IF($AO$7="","",TEXT($AO$7,"[$-40C]d mmm"))</f>
        <v>0</v>
      </c>
      <c r="AP8" s="6">
        <f>IF($AP$7="","",TEXT($AP$7,"[$-40C]d mmm"))</f>
        <v>0</v>
      </c>
      <c r="AQ8" s="6">
        <f>IF($AQ$7="","",TEXT($AQ$7,"[$-40C]d mmm"))</f>
        <v>0</v>
      </c>
      <c r="AR8" s="6">
        <f>IF($AR$7="","",TEXT($AR$7,"[$-40C]d mmm"))</f>
        <v>0</v>
      </c>
      <c r="AS8" s="6">
        <f>IF($AS$7="","",TEXT($AS$7,"[$-40C]d mmm"))</f>
        <v>0</v>
      </c>
      <c r="AT8" s="6">
        <f>IF($AT$7="","",TEXT($AT$7,"[$-40C]d mmm"))</f>
        <v>0</v>
      </c>
      <c r="AU8" s="6">
        <f>IF($AU$7="","",TEXT($AU$7,"[$-40C]d mmm"))</f>
        <v>0</v>
      </c>
      <c r="AV8" s="6">
        <f>IF($AV$7="","",TEXT($AV$7,"[$-40C]d mmm"))</f>
        <v>0</v>
      </c>
      <c r="AW8" s="6">
        <f>IF($AW$7="","",TEXT($AW$7,"[$-40C]d mmm"))</f>
        <v>0</v>
      </c>
      <c r="AX8" s="6">
        <f>IF($AX$7="","",TEXT($AX$7,"[$-40C]d mmm"))</f>
        <v>0</v>
      </c>
      <c r="AY8" s="6">
        <f>IF($AY$7="","",TEXT($AY$7,"[$-40C]d mmm"))</f>
        <v>0</v>
      </c>
      <c r="AZ8" s="6">
        <f>IF($AZ$7="","",TEXT($AZ$7,"[$-40C]d mmm"))</f>
        <v>0</v>
      </c>
      <c r="BA8" s="6">
        <f>IF($BA$7="","",TEXT($BA$7,"[$-40C]d mmm"))</f>
        <v>0</v>
      </c>
      <c r="BB8" s="6">
        <f>IF($BB$7="","",TEXT($BB$7,"[$-40C]d mmm"))</f>
        <v>0</v>
      </c>
      <c r="BC8" s="6">
        <f>IF($BC$7="","",TEXT($BC$7,"[$-40C]d mmm"))</f>
        <v>0</v>
      </c>
      <c r="BD8" s="6">
        <f>IF($BD$7="","",TEXT($BD$7,"[$-40C]d mmm"))</f>
        <v>0</v>
      </c>
      <c r="BE8" s="6">
        <f>IF($BE$7="","",TEXT($BE$7,"[$-40C]d mmm"))</f>
        <v>0</v>
      </c>
      <c r="BF8" s="6">
        <f>IF($BF$7="","",TEXT($BF$7,"[$-40C]d mmm"))</f>
        <v>0</v>
      </c>
      <c r="BG8" s="6">
        <f>IF($BG$7="","",TEXT($BG$7,"[$-40C]d mmm"))</f>
        <v>0</v>
      </c>
      <c r="BH8" s="6">
        <f>IF($BH$7="","",TEXT($BH$7,"[$-40C]d mmm"))</f>
        <v>0</v>
      </c>
      <c r="BI8" s="6">
        <f>IF($BI$7="","",TEXT($BI$7,"[$-40C]d mmm"))</f>
        <v>0</v>
      </c>
      <c r="BJ8" s="6">
        <f>IF($BJ$7="","",TEXT($BJ$7,"[$-40C]d mmm"))</f>
        <v>0</v>
      </c>
      <c r="BK8" s="6">
        <f>IF($BK$7="","",TEXT($BK$7,"[$-40C]d mmm"))</f>
        <v>0</v>
      </c>
      <c r="BL8" s="6">
        <f>IF($BL$7="","",TEXT($BL$7,"[$-40C]d mmm"))</f>
        <v>0</v>
      </c>
      <c r="BM8" s="6">
        <f>IF($BM$7="","",TEXT($BM$7,"[$-40C]d mmm"))</f>
        <v>0</v>
      </c>
      <c r="BN8" s="6">
        <f>IF($BN$7="","",TEXT($BN$7,"[$-40C]d mmm"))</f>
        <v>0</v>
      </c>
      <c r="BO8" s="6">
        <f>IF($BO$7="","",TEXT($BO$7,"[$-40C]d mmm"))</f>
        <v>0</v>
      </c>
      <c r="BP8" s="6">
        <f>IF($BP$7="","",TEXT($BP$7,"[$-40C]d mmm"))</f>
        <v>0</v>
      </c>
      <c r="BQ8" s="6">
        <f>IF($BQ$7="","",TEXT($BQ$7,"[$-40C]d mmm"))</f>
        <v>0</v>
      </c>
      <c r="BR8" s="6">
        <f>IF($BR$7="","",TEXT($BR$7,"[$-40C]d mmm"))</f>
        <v>0</v>
      </c>
      <c r="BS8" s="6">
        <f>IF($BS$7="","",TEXT($BS$7,"[$-40C]d mmm"))</f>
        <v>0</v>
      </c>
      <c r="BT8" s="6">
        <f>IF($BT$7="","",TEXT($BT$7,"[$-40C]d mmm"))</f>
        <v>0</v>
      </c>
      <c r="BU8" s="6">
        <f>IF($BU$7="","",TEXT($BU$7,"[$-40C]d mmm"))</f>
        <v>0</v>
      </c>
      <c r="BV8" s="6">
        <f>IF($BV$7="","",TEXT($BV$7,"[$-40C]d mmm"))</f>
        <v>0</v>
      </c>
      <c r="BW8" s="6">
        <f>IF($BW$7="","",TEXT($BW$7,"[$-40C]d mmm"))</f>
        <v>0</v>
      </c>
      <c r="BX8" s="6">
        <f>IF($BX$7="","",TEXT($BX$7,"[$-40C]d mmm"))</f>
        <v>0</v>
      </c>
      <c r="BY8" s="6">
        <f>IF($BY$7="","",TEXT($BY$7,"[$-40C]d mmm"))</f>
        <v>0</v>
      </c>
      <c r="BZ8" s="6">
        <f>IF($BZ$7="","",TEXT($BZ$7,"[$-40C]d mmm"))</f>
        <v>0</v>
      </c>
      <c r="CA8" s="6">
        <f>IF($CA$7="","",TEXT($CA$7,"[$-40C]d mmm"))</f>
        <v>0</v>
      </c>
      <c r="CB8" s="6">
        <f>IF($CB$7="","",TEXT($CB$7,"[$-40C]d mmm"))</f>
        <v>0</v>
      </c>
      <c r="CC8" s="6">
        <f>IF($CC$7="","",TEXT($CC$7,"[$-40C]d mmm"))</f>
        <v>0</v>
      </c>
      <c r="CD8" s="6">
        <f>IF($CD$7="","",TEXT($CD$7,"[$-40C]d mmm"))</f>
        <v>0</v>
      </c>
      <c r="CE8" s="6">
        <f>IF($CE$7="","",TEXT($CE$7,"[$-40C]d mmm"))</f>
        <v>0</v>
      </c>
      <c r="CF8" s="6">
        <f>IF($CF$7="","",TEXT($CF$7,"[$-40C]d mmm"))</f>
        <v>0</v>
      </c>
      <c r="CG8" s="6">
        <f>IF($CG$7="","",TEXT($CG$7,"[$-40C]d mmm"))</f>
        <v>0</v>
      </c>
      <c r="CH8" s="6">
        <f>IF($CH$7="","",TEXT($CH$7,"[$-40C]d mmm"))</f>
        <v>0</v>
      </c>
      <c r="CI8" s="6">
        <f>IF($CI$7="","",TEXT($CI$7,"[$-40C]d mmm"))</f>
        <v>0</v>
      </c>
      <c r="CJ8" s="6">
        <f>IF($CJ$7="","",TEXT($CJ$7,"[$-40C]d mmm"))</f>
        <v>0</v>
      </c>
      <c r="CK8" s="6">
        <f>IF($CK$7="","",TEXT($CK$7,"[$-40C]d mmm"))</f>
        <v>0</v>
      </c>
      <c r="CL8" s="6">
        <f>IF($CL$7="","",TEXT($CL$7,"[$-40C]d mmm"))</f>
        <v>0</v>
      </c>
      <c r="CM8" s="6">
        <f>IF($CM$7="","",TEXT($CM$7,"[$-40C]d mmm"))</f>
        <v>0</v>
      </c>
      <c r="CN8" s="6">
        <f>IF($CN$7="","",TEXT($CN$7,"[$-40C]d mmm"))</f>
        <v>0</v>
      </c>
      <c r="CO8" s="6">
        <f>IF($CO$7="","",TEXT($CO$7,"[$-40C]d mmm"))</f>
        <v>0</v>
      </c>
      <c r="CP8" s="6">
        <f>IF($CP$7="","",TEXT($CP$7,"[$-40C]d mmm"))</f>
        <v>0</v>
      </c>
      <c r="CQ8" s="6">
        <f>IF($CQ$7="","",TEXT($CQ$7,"[$-40C]d mmm"))</f>
        <v>0</v>
      </c>
      <c r="CR8" s="6">
        <f>IF($CR$7="","",TEXT($CR$7,"[$-40C]d mmm"))</f>
        <v>0</v>
      </c>
      <c r="CS8" s="6">
        <f>IF($CS$7="","",TEXT($CS$7,"[$-40C]d mmm"))</f>
        <v>0</v>
      </c>
      <c r="CT8" s="6">
        <f>IF($CT$7="","",TEXT($CT$7,"[$-40C]d mmm"))</f>
        <v>0</v>
      </c>
      <c r="CU8" s="6">
        <f>IF($CU$7="","",TEXT($CU$7,"[$-40C]d mmm"))</f>
        <v>0</v>
      </c>
      <c r="CV8" s="6">
        <f>IF($CV$7="","",TEXT($CV$7,"[$-40C]d mmm"))</f>
        <v>0</v>
      </c>
      <c r="CW8" s="6">
        <f>IF($CW$7="","",TEXT($CW$7,"[$-40C]d mmm"))</f>
        <v>0</v>
      </c>
      <c r="CX8" s="6">
        <f>IF($CX$7="","",TEXT($CX$7,"[$-40C]d mmm"))</f>
        <v>0</v>
      </c>
      <c r="CY8" s="6">
        <f>IF($CY$7="","",TEXT($CY$7,"[$-40C]d mmm"))</f>
        <v>0</v>
      </c>
      <c r="CZ8" s="6">
        <f>IF($CZ$7="","",TEXT($CZ$7,"[$-40C]d mmm"))</f>
        <v>0</v>
      </c>
      <c r="DA8" s="6">
        <f>IF($DA$7="","",TEXT($DA$7,"[$-40C]d mmm"))</f>
        <v>0</v>
      </c>
      <c r="DB8" s="6">
        <f>IF($DB$7="","",TEXT($DB$7,"[$-40C]d mmm"))</f>
        <v>0</v>
      </c>
      <c r="DC8" s="6">
        <f>IF($DC$7="","",TEXT($DC$7,"[$-40C]d mmm"))</f>
        <v>0</v>
      </c>
      <c r="DD8" s="6">
        <f>IF($DD$7="","",TEXT($DD$7,"[$-40C]d mmm"))</f>
        <v>0</v>
      </c>
      <c r="DE8" s="6">
        <f>IF($DE$7="","",TEXT($DE$7,"[$-40C]d mmm"))</f>
        <v>0</v>
      </c>
      <c r="DF8" s="6">
        <f>IF($DF$7="","",TEXT($DF$7,"[$-40C]d mmm"))</f>
        <v>0</v>
      </c>
      <c r="DG8" s="6">
        <f>IF($DG$7="","",TEXT($DG$7,"[$-40C]d mmm"))</f>
        <v>0</v>
      </c>
      <c r="DH8" s="6">
        <f>IF($DH$7="","",TEXT($DH$7,"[$-40C]d mmm"))</f>
        <v>0</v>
      </c>
      <c r="DI8" s="6">
        <f>IF($DI$7="","",TEXT($DI$7,"[$-40C]d mmm"))</f>
        <v>0</v>
      </c>
      <c r="DJ8" s="6">
        <f>IF($DJ$7="","",TEXT($DJ$7,"[$-40C]d mmm"))</f>
        <v>0</v>
      </c>
      <c r="DK8" s="6">
        <f>IF($DK$7="","",TEXT($DK$7,"[$-40C]d mmm"))</f>
        <v>0</v>
      </c>
      <c r="DL8" s="6">
        <f>IF($DL$7="","",TEXT($DL$7,"[$-40C]d mmm"))</f>
        <v>0</v>
      </c>
      <c r="DM8" s="6">
        <f>IF($DM$7="","",TEXT($DM$7,"[$-40C]d mmm"))</f>
        <v>0</v>
      </c>
      <c r="DN8" s="6">
        <f>IF($DN$7="","",TEXT($DN$7,"[$-40C]d mmm"))</f>
        <v>0</v>
      </c>
      <c r="DO8" s="6">
        <f>IF($DO$7="","",TEXT($DO$7,"[$-40C]d mmm"))</f>
        <v>0</v>
      </c>
      <c r="DP8" s="6">
        <f>IF($DP$7="","",TEXT($DP$7,"[$-40C]d mmm"))</f>
        <v>0</v>
      </c>
      <c r="DQ8" s="6">
        <f>IF($DQ$7="","",TEXT($DQ$7,"[$-40C]d mmm"))</f>
        <v>0</v>
      </c>
      <c r="DR8" s="6">
        <f>IF($DR$7="","",TEXT($DR$7,"[$-40C]d mmm"))</f>
        <v>0</v>
      </c>
      <c r="DS8" s="6">
        <f>IF($DS$7="","",TEXT($DS$7,"[$-40C]d mmm"))</f>
        <v>0</v>
      </c>
      <c r="DT8" s="6">
        <f>IF($DT$7="","",TEXT($DT$7,"[$-40C]d mmm"))</f>
        <v>0</v>
      </c>
      <c r="DU8" s="6">
        <f>IF($DU$7="","",TEXT($DU$7,"[$-40C]d mmm"))</f>
        <v>0</v>
      </c>
      <c r="DV8" s="6">
        <f>IF($DV$7="","",TEXT($DV$7,"[$-40C]d mmm"))</f>
        <v>0</v>
      </c>
      <c r="DW8" s="6">
        <f>IF($DW$7="","",TEXT($DW$7,"[$-40C]d mmm"))</f>
        <v>0</v>
      </c>
      <c r="DX8" s="6">
        <f>IF($DX$7="","",TEXT($DX$7,"[$-40C]d mmm"))</f>
        <v>0</v>
      </c>
      <c r="DY8" s="6">
        <f>IF($DY$7="","",TEXT($DY$7,"[$-40C]d mmm"))</f>
        <v>0</v>
      </c>
      <c r="DZ8" s="6">
        <f>IF($DZ$7="","",TEXT($DZ$7,"[$-40C]d mmm"))</f>
        <v>0</v>
      </c>
      <c r="EA8" s="6">
        <f>IF($EA$7="","",TEXT($EA$7,"[$-40C]d mmm"))</f>
        <v>0</v>
      </c>
      <c r="EB8" s="6">
        <f>IF($EB$7="","",TEXT($EB$7,"[$-40C]d mmm"))</f>
        <v>0</v>
      </c>
      <c r="EC8" s="6">
        <f>IF($EC$7="","",TEXT($EC$7,"[$-40C]d mmm"))</f>
        <v>0</v>
      </c>
      <c r="ED8" s="6">
        <f>IF($ED$7="","",TEXT($ED$7,"[$-40C]d mmm"))</f>
        <v>0</v>
      </c>
      <c r="EE8" s="6">
        <f>IF($EE$7="","",TEXT($EE$7,"[$-40C]d mmm"))</f>
        <v>0</v>
      </c>
      <c r="EF8" s="6">
        <f>IF($EF$7="","",TEXT($EF$7,"[$-40C]d mmm"))</f>
        <v>0</v>
      </c>
      <c r="EG8" s="6">
        <f>IF($EG$7="","",TEXT($EG$7,"[$-40C]d mmm"))</f>
        <v>0</v>
      </c>
      <c r="EH8" s="6">
        <f>IF($EH$7="","",TEXT($EH$7,"[$-40C]d mmm"))</f>
        <v>0</v>
      </c>
      <c r="EI8" s="6">
        <f>IF($EI$7="","",TEXT($EI$7,"[$-40C]d mmm"))</f>
        <v>0</v>
      </c>
      <c r="EJ8" s="6">
        <f>IF($EJ$7="","",TEXT($EJ$7,"[$-40C]d mmm"))</f>
        <v>0</v>
      </c>
      <c r="EK8" s="6">
        <f>IF($EK$7="","",TEXT($EK$7,"[$-40C]d mmm"))</f>
        <v>0</v>
      </c>
      <c r="EL8" s="6">
        <f>IF($EL$7="","",TEXT($EL$7,"[$-40C]d mmm"))</f>
        <v>0</v>
      </c>
      <c r="EM8" s="6">
        <f>IF($EM$7="","",TEXT($EM$7,"[$-40C]d mmm"))</f>
        <v>0</v>
      </c>
      <c r="EN8" s="6">
        <f>IF($EN$7="","",TEXT($EN$7,"[$-40C]d mmm"))</f>
        <v>0</v>
      </c>
      <c r="EO8" s="6">
        <f>IF($EO$7="","",TEXT($EO$7,"[$-40C]d mmm"))</f>
        <v>0</v>
      </c>
      <c r="EP8" s="6">
        <f>IF($EP$7="","",TEXT($EP$7,"[$-40C]d mmm"))</f>
        <v>0</v>
      </c>
      <c r="EQ8" s="6">
        <f>IF($EQ$7="","",TEXT($EQ$7,"[$-40C]d mmm"))</f>
        <v>0</v>
      </c>
      <c r="ER8" s="6">
        <f>IF($ER$7="","",TEXT($ER$7,"[$-40C]d mmm"))</f>
        <v>0</v>
      </c>
      <c r="ES8" s="6">
        <f>IF($ES$7="","",TEXT($ES$7,"[$-40C]d mmm"))</f>
        <v>0</v>
      </c>
      <c r="ET8" s="6">
        <f>IF($ET$7="","",TEXT($ET$7,"[$-40C]d mmm"))</f>
        <v>0</v>
      </c>
      <c r="EU8" s="6">
        <f>IF($EU$7="","",TEXT($EU$7,"[$-40C]d mmm"))</f>
        <v>0</v>
      </c>
      <c r="EV8" s="6">
        <f>IF($EV$7="","",TEXT($EV$7,"[$-40C]d mmm"))</f>
        <v>0</v>
      </c>
      <c r="EW8" s="6">
        <f>IF($EW$7="","",TEXT($EW$7,"[$-40C]d mmm"))</f>
        <v>0</v>
      </c>
      <c r="EX8" s="6">
        <f>IF($EX$7="","",TEXT($EX$7,"[$-40C]d mmm"))</f>
        <v>0</v>
      </c>
      <c r="EY8" s="6">
        <f>IF($EY$7="","",TEXT($EY$7,"[$-40C]d mmm"))</f>
        <v>0</v>
      </c>
      <c r="EZ8" s="6">
        <f>IF($EZ$7="","",TEXT($EZ$7,"[$-40C]d mmm"))</f>
        <v>0</v>
      </c>
      <c r="FA8" s="6">
        <f>IF($FA$7="","",TEXT($FA$7,"[$-40C]d mmm"))</f>
        <v>0</v>
      </c>
      <c r="FB8" s="6">
        <f>IF($FB$7="","",TEXT($FB$7,"[$-40C]d mmm"))</f>
        <v>0</v>
      </c>
      <c r="FC8" s="6">
        <f>IF($FC$7="","",TEXT($FC$7,"[$-40C]d mmm"))</f>
        <v>0</v>
      </c>
      <c r="FD8" s="6">
        <f>IF($FD$7="","",TEXT($FD$7,"[$-40C]d mmm"))</f>
        <v>0</v>
      </c>
      <c r="FE8" s="6">
        <f>IF($FE$7="","",TEXT($FE$7,"[$-40C]d mmm"))</f>
        <v>0</v>
      </c>
      <c r="FF8" s="6">
        <f>IF($FF$7="","",TEXT($FF$7,"[$-40C]d mmm"))</f>
        <v>0</v>
      </c>
      <c r="FG8" s="6">
        <f>IF($FG$7="","",TEXT($FG$7,"[$-40C]d mmm"))</f>
        <v>0</v>
      </c>
      <c r="FH8" s="6">
        <f>IF($FH$7="","",TEXT($FH$7,"[$-40C]d mmm"))</f>
        <v>0</v>
      </c>
      <c r="FI8" s="6">
        <f>IF($FI$7="","",TEXT($FI$7,"[$-40C]d mmm"))</f>
        <v>0</v>
      </c>
      <c r="FJ8" s="6">
        <f>IF($FJ$7="","",TEXT($FJ$7,"[$-40C]d mmm"))</f>
        <v>0</v>
      </c>
      <c r="FK8" s="6">
        <f>IF($FK$7="","",TEXT($FK$7,"[$-40C]d mmm"))</f>
        <v>0</v>
      </c>
      <c r="FL8" s="6">
        <f>IF($FL$7="","",TEXT($FL$7,"[$-40C]d mmm"))</f>
        <v>0</v>
      </c>
      <c r="FM8" s="6">
        <f>IF($FM$7="","",TEXT($FM$7,"[$-40C]d mmm"))</f>
        <v>0</v>
      </c>
      <c r="FN8" s="6">
        <f>IF($FN$7="","",TEXT($FN$7,"[$-40C]d mmm"))</f>
        <v>0</v>
      </c>
    </row>
    <row r="9" spans="1:170" s="7" customFormat="1" ht="18" customHeight="1">
      <c r="A9" s="8">
        <v>1</v>
      </c>
      <c r="B9" s="8" t="s">
        <v>62</v>
      </c>
      <c r="C9" s="8" t="s">
        <v>0</v>
      </c>
      <c r="D9" s="8" t="s">
        <v>63</v>
      </c>
      <c r="E9" s="8"/>
      <c r="F9" s="3">
        <v>45924</v>
      </c>
      <c r="G9" s="3">
        <v>45938</v>
      </c>
      <c r="H9" s="8"/>
      <c r="I9" s="9">
        <v>1</v>
      </c>
      <c r="J9" s="8"/>
    </row>
    <row r="10" spans="1:170" ht="18" customHeight="1">
      <c r="A10" s="8">
        <v>2</v>
      </c>
      <c r="B10" s="8" t="s">
        <v>64</v>
      </c>
      <c r="C10" s="8" t="s">
        <v>1</v>
      </c>
      <c r="D10" s="8" t="s">
        <v>65</v>
      </c>
      <c r="E10" s="8"/>
      <c r="F10" s="3">
        <v>45936</v>
      </c>
      <c r="G10" s="3">
        <v>45942</v>
      </c>
      <c r="H10" s="8"/>
      <c r="I10" s="9">
        <v>0.8</v>
      </c>
      <c r="J10" s="8"/>
    </row>
    <row r="11" spans="1:170" s="7" customFormat="1" ht="18" customHeight="1">
      <c r="A11" s="8">
        <v>3</v>
      </c>
      <c r="B11" s="8" t="s">
        <v>66</v>
      </c>
      <c r="C11" s="8" t="s">
        <v>2</v>
      </c>
      <c r="D11" s="8" t="s">
        <v>67</v>
      </c>
      <c r="E11" s="8"/>
      <c r="F11" s="3">
        <v>45939</v>
      </c>
      <c r="G11" s="3">
        <v>45945</v>
      </c>
      <c r="H11" s="8"/>
      <c r="I11" s="9">
        <v>0.6</v>
      </c>
      <c r="J11" s="8"/>
    </row>
    <row r="12" spans="1:170" ht="18" customHeight="1">
      <c r="A12" s="8">
        <v>4</v>
      </c>
      <c r="B12" s="8" t="s">
        <v>68</v>
      </c>
      <c r="C12" s="8" t="s">
        <v>3</v>
      </c>
      <c r="D12" s="8" t="s">
        <v>69</v>
      </c>
      <c r="E12" s="8"/>
      <c r="F12" s="3">
        <v>45944</v>
      </c>
      <c r="G12" s="3">
        <v>45974</v>
      </c>
      <c r="H12" s="8"/>
      <c r="I12" s="9">
        <v>0.35</v>
      </c>
      <c r="J12" s="8"/>
    </row>
    <row r="13" spans="1:170" s="7" customFormat="1" ht="18" customHeight="1">
      <c r="A13" s="8">
        <v>5</v>
      </c>
      <c r="B13" s="8" t="s">
        <v>70</v>
      </c>
      <c r="C13" s="8" t="s">
        <v>4</v>
      </c>
      <c r="D13" s="8" t="s">
        <v>69</v>
      </c>
      <c r="E13" s="8"/>
      <c r="F13" s="3">
        <v>45954</v>
      </c>
      <c r="G13" s="3">
        <v>45980</v>
      </c>
      <c r="H13" s="8"/>
      <c r="I13" s="9">
        <v>0.25</v>
      </c>
      <c r="J13" s="8"/>
    </row>
    <row r="14" spans="1:170" ht="18" customHeight="1">
      <c r="A14" s="8"/>
      <c r="B14" s="8"/>
      <c r="C14" s="8"/>
      <c r="D14" s="8"/>
      <c r="E14" s="8"/>
      <c r="F14" s="3"/>
      <c r="G14" s="3"/>
      <c r="H14" s="8">
        <f>IF(AND(F14&gt;0,G14&gt;0),G14-F14+1,)</f>
        <v>0</v>
      </c>
      <c r="I14" s="9"/>
      <c r="J14" s="8"/>
    </row>
    <row r="15" spans="1:170" s="7" customFormat="1" ht="18" customHeight="1">
      <c r="A15" s="8"/>
      <c r="B15" s="8"/>
      <c r="C15" s="8"/>
      <c r="D15" s="8"/>
      <c r="E15" s="8"/>
      <c r="F15" s="3"/>
      <c r="G15" s="3"/>
      <c r="H15" s="8">
        <f>IF(AND(F15&gt;0,G15&gt;0),G15-F15+1,)</f>
        <v>0</v>
      </c>
      <c r="I15" s="9"/>
      <c r="J15" s="8"/>
    </row>
    <row r="16" spans="1:170" ht="18" customHeight="1">
      <c r="A16" s="8"/>
      <c r="B16" s="8"/>
      <c r="C16" s="8"/>
      <c r="D16" s="8"/>
      <c r="E16" s="8"/>
      <c r="F16" s="3"/>
      <c r="G16" s="3"/>
      <c r="H16" s="8">
        <f>IF(AND(F16&gt;0,G16&gt;0),G16-F16+1,)</f>
        <v>0</v>
      </c>
      <c r="I16" s="9"/>
      <c r="J16" s="8"/>
    </row>
    <row r="17" spans="1:10" s="7" customFormat="1" ht="18" customHeight="1">
      <c r="A17" s="8"/>
      <c r="B17" s="8"/>
      <c r="C17" s="8"/>
      <c r="D17" s="8"/>
      <c r="E17" s="8"/>
      <c r="F17" s="3"/>
      <c r="G17" s="3"/>
      <c r="H17" s="8">
        <f>IF(AND(F17&gt;0,G17&gt;0),G17-F17+1,)</f>
        <v>0</v>
      </c>
      <c r="I17" s="9"/>
      <c r="J17" s="8"/>
    </row>
    <row r="18" spans="1:10" ht="18" customHeight="1">
      <c r="A18" s="8"/>
      <c r="B18" s="8"/>
      <c r="C18" s="8"/>
      <c r="D18" s="8"/>
      <c r="E18" s="8"/>
      <c r="F18" s="3"/>
      <c r="G18" s="3"/>
      <c r="H18" s="8">
        <f>IF(AND(F18&gt;0,G18&gt;0),G18-F18+1,)</f>
        <v>0</v>
      </c>
      <c r="I18" s="9"/>
      <c r="J18" s="8"/>
    </row>
    <row r="19" spans="1:10" s="7" customFormat="1" ht="18" customHeight="1">
      <c r="A19" s="8"/>
      <c r="B19" s="8"/>
      <c r="C19" s="8"/>
      <c r="D19" s="8"/>
      <c r="E19" s="8"/>
      <c r="F19" s="3"/>
      <c r="G19" s="3"/>
      <c r="H19" s="8">
        <f>IF(AND(F19&gt;0,G19&gt;0),G19-F19+1,)</f>
        <v>0</v>
      </c>
      <c r="I19" s="9"/>
      <c r="J19" s="8"/>
    </row>
    <row r="20" spans="1:10" ht="18" customHeight="1">
      <c r="A20" s="8"/>
      <c r="B20" s="8"/>
      <c r="C20" s="8"/>
      <c r="D20" s="8"/>
      <c r="E20" s="8"/>
      <c r="F20" s="3"/>
      <c r="G20" s="3"/>
      <c r="H20" s="8">
        <f>IF(AND(F20&gt;0,G20&gt;0),G20-F20+1,)</f>
        <v>0</v>
      </c>
      <c r="I20" s="9"/>
      <c r="J20" s="8"/>
    </row>
    <row r="21" spans="1:10" s="7" customFormat="1" ht="18" customHeight="1">
      <c r="A21" s="8"/>
      <c r="B21" s="8"/>
      <c r="C21" s="8"/>
      <c r="D21" s="8"/>
      <c r="E21" s="8"/>
      <c r="F21" s="3"/>
      <c r="G21" s="3"/>
      <c r="H21" s="8">
        <f>IF(AND(F21&gt;0,G21&gt;0),G21-F21+1,)</f>
        <v>0</v>
      </c>
      <c r="I21" s="9"/>
      <c r="J21" s="8"/>
    </row>
    <row r="22" spans="1:10" ht="18" customHeight="1">
      <c r="A22" s="8"/>
      <c r="B22" s="8"/>
      <c r="C22" s="8"/>
      <c r="D22" s="8"/>
      <c r="E22" s="8"/>
      <c r="F22" s="3"/>
      <c r="G22" s="3"/>
      <c r="H22" s="8">
        <f>IF(AND(F22&gt;0,G22&gt;0),G22-F22+1,)</f>
        <v>0</v>
      </c>
      <c r="I22" s="9"/>
      <c r="J22" s="8"/>
    </row>
    <row r="23" spans="1:10" s="7" customFormat="1" ht="18" customHeight="1">
      <c r="A23" s="8"/>
      <c r="B23" s="8"/>
      <c r="C23" s="8"/>
      <c r="D23" s="8"/>
      <c r="E23" s="8"/>
      <c r="F23" s="3"/>
      <c r="G23" s="3"/>
      <c r="H23" s="8">
        <f>IF(AND(F23&gt;0,G23&gt;0),G23-F23+1,)</f>
        <v>0</v>
      </c>
      <c r="I23" s="9"/>
      <c r="J23" s="8"/>
    </row>
    <row r="24" spans="1:10" ht="18" customHeight="1">
      <c r="A24" s="8"/>
      <c r="B24" s="8"/>
      <c r="C24" s="8"/>
      <c r="D24" s="8"/>
      <c r="E24" s="8"/>
      <c r="F24" s="3"/>
      <c r="G24" s="3"/>
      <c r="H24" s="8">
        <f>IF(AND(F24&gt;0,G24&gt;0),G24-F24+1,)</f>
        <v>0</v>
      </c>
      <c r="I24" s="9"/>
      <c r="J24" s="8"/>
    </row>
    <row r="25" spans="1:10" s="7" customFormat="1" ht="18" customHeight="1">
      <c r="A25" s="8"/>
      <c r="B25" s="8"/>
      <c r="C25" s="8"/>
      <c r="D25" s="8"/>
      <c r="E25" s="8"/>
      <c r="F25" s="3"/>
      <c r="G25" s="3"/>
      <c r="H25" s="8">
        <f>IF(AND(F25&gt;0,G25&gt;0),G25-F25+1,)</f>
        <v>0</v>
      </c>
      <c r="I25" s="9"/>
      <c r="J25" s="8"/>
    </row>
    <row r="26" spans="1:10" ht="18" customHeight="1">
      <c r="A26" s="8"/>
      <c r="B26" s="8"/>
      <c r="C26" s="8"/>
      <c r="D26" s="8"/>
      <c r="E26" s="8"/>
      <c r="F26" s="3"/>
      <c r="G26" s="3"/>
      <c r="H26" s="8">
        <f>IF(AND(F26&gt;0,G26&gt;0),G26-F26+1,)</f>
        <v>0</v>
      </c>
      <c r="I26" s="9"/>
      <c r="J26" s="8"/>
    </row>
    <row r="27" spans="1:10" s="7" customFormat="1" ht="18" customHeight="1">
      <c r="A27" s="8"/>
      <c r="B27" s="8"/>
      <c r="C27" s="8"/>
      <c r="D27" s="8"/>
      <c r="E27" s="8"/>
      <c r="F27" s="3"/>
      <c r="G27" s="3"/>
      <c r="H27" s="8">
        <f>IF(AND(F27&gt;0,G27&gt;0),G27-F27+1,)</f>
        <v>0</v>
      </c>
      <c r="I27" s="9"/>
      <c r="J27" s="8"/>
    </row>
    <row r="28" spans="1:10" ht="18" customHeight="1">
      <c r="A28" s="8"/>
      <c r="B28" s="8"/>
      <c r="C28" s="8"/>
      <c r="D28" s="8"/>
      <c r="E28" s="8"/>
      <c r="F28" s="3"/>
      <c r="G28" s="3"/>
      <c r="H28" s="8">
        <f>IF(AND(F28&gt;0,G28&gt;0),G28-F28+1,)</f>
        <v>0</v>
      </c>
      <c r="I28" s="9"/>
      <c r="J28" s="8"/>
    </row>
    <row r="29" spans="1:10" s="7" customFormat="1" ht="18" customHeight="1">
      <c r="A29" s="8"/>
      <c r="B29" s="8"/>
      <c r="C29" s="8"/>
      <c r="D29" s="8"/>
      <c r="E29" s="8"/>
      <c r="F29" s="3"/>
      <c r="G29" s="3"/>
      <c r="H29" s="8">
        <f>IF(AND(F29&gt;0,G29&gt;0),G29-F29+1,)</f>
        <v>0</v>
      </c>
      <c r="I29" s="9"/>
      <c r="J29" s="8"/>
    </row>
    <row r="30" spans="1:10" ht="18" customHeight="1">
      <c r="A30" s="8"/>
      <c r="B30" s="8"/>
      <c r="C30" s="8"/>
      <c r="D30" s="8"/>
      <c r="E30" s="8"/>
      <c r="F30" s="3"/>
      <c r="G30" s="3"/>
      <c r="H30" s="8">
        <f>IF(AND(F30&gt;0,G30&gt;0),G30-F30+1,)</f>
        <v>0</v>
      </c>
      <c r="I30" s="9"/>
      <c r="J30" s="8"/>
    </row>
    <row r="31" spans="1:10" s="7" customFormat="1" ht="18" customHeight="1">
      <c r="A31" s="8"/>
      <c r="B31" s="8"/>
      <c r="C31" s="8"/>
      <c r="D31" s="8"/>
      <c r="E31" s="8"/>
      <c r="F31" s="3"/>
      <c r="G31" s="3"/>
      <c r="H31" s="8">
        <f>IF(AND(F31&gt;0,G31&gt;0),G31-F31+1,)</f>
        <v>0</v>
      </c>
      <c r="I31" s="9"/>
      <c r="J31" s="8"/>
    </row>
    <row r="32" spans="1:10" ht="18" customHeight="1">
      <c r="A32" s="8"/>
      <c r="B32" s="8"/>
      <c r="C32" s="8"/>
      <c r="D32" s="8"/>
      <c r="E32" s="8"/>
      <c r="F32" s="3"/>
      <c r="G32" s="3"/>
      <c r="H32" s="8">
        <f>IF(AND(F32&gt;0,G32&gt;0),G32-F32+1,)</f>
        <v>0</v>
      </c>
      <c r="I32" s="9"/>
      <c r="J32" s="8"/>
    </row>
    <row r="33" spans="1:10" s="7" customFormat="1" ht="18" customHeight="1">
      <c r="A33" s="8"/>
      <c r="B33" s="8"/>
      <c r="C33" s="8"/>
      <c r="D33" s="8"/>
      <c r="E33" s="8"/>
      <c r="F33" s="3"/>
      <c r="G33" s="3"/>
      <c r="H33" s="8">
        <f>IF(AND(F33&gt;0,G33&gt;0),G33-F33+1,)</f>
        <v>0</v>
      </c>
      <c r="I33" s="9"/>
      <c r="J33" s="8"/>
    </row>
    <row r="34" spans="1:10" ht="18" customHeight="1">
      <c r="A34" s="8"/>
      <c r="B34" s="8"/>
      <c r="C34" s="8"/>
      <c r="D34" s="8"/>
      <c r="E34" s="8"/>
      <c r="F34" s="3"/>
      <c r="G34" s="3"/>
      <c r="H34" s="8">
        <f>IF(AND(F34&gt;0,G34&gt;0),G34-F34+1,)</f>
        <v>0</v>
      </c>
      <c r="I34" s="9"/>
      <c r="J34" s="8"/>
    </row>
    <row r="35" spans="1:10" s="7" customFormat="1" ht="18" customHeight="1">
      <c r="A35" s="8"/>
      <c r="B35" s="8"/>
      <c r="C35" s="8"/>
      <c r="D35" s="8"/>
      <c r="E35" s="8"/>
      <c r="F35" s="3"/>
      <c r="G35" s="3"/>
      <c r="H35" s="8">
        <f>IF(AND(F35&gt;0,G35&gt;0),G35-F35+1,)</f>
        <v>0</v>
      </c>
      <c r="I35" s="9"/>
      <c r="J35" s="8"/>
    </row>
    <row r="36" spans="1:10" ht="18" customHeight="1">
      <c r="A36" s="8"/>
      <c r="B36" s="8"/>
      <c r="C36" s="8"/>
      <c r="D36" s="8"/>
      <c r="E36" s="8"/>
      <c r="F36" s="3"/>
      <c r="G36" s="3"/>
      <c r="H36" s="8">
        <f>IF(AND(F36&gt;0,G36&gt;0),G36-F36+1,)</f>
        <v>0</v>
      </c>
      <c r="I36" s="9"/>
      <c r="J36" s="8"/>
    </row>
    <row r="37" spans="1:10" s="7" customFormat="1" ht="18" customHeight="1">
      <c r="A37" s="8"/>
      <c r="B37" s="8"/>
      <c r="C37" s="8"/>
      <c r="D37" s="8"/>
      <c r="E37" s="8"/>
      <c r="F37" s="3"/>
      <c r="G37" s="3"/>
      <c r="H37" s="8">
        <f>IF(AND(F37&gt;0,G37&gt;0),G37-F37+1,)</f>
        <v>0</v>
      </c>
      <c r="I37" s="9"/>
      <c r="J37" s="8"/>
    </row>
    <row r="38" spans="1:10" ht="18" customHeight="1">
      <c r="A38" s="8"/>
      <c r="B38" s="8"/>
      <c r="C38" s="8"/>
      <c r="D38" s="8"/>
      <c r="E38" s="8"/>
      <c r="F38" s="3"/>
      <c r="G38" s="3"/>
      <c r="H38" s="8">
        <f>IF(AND(F38&gt;0,G38&gt;0),G38-F38+1,)</f>
        <v>0</v>
      </c>
      <c r="I38" s="9"/>
      <c r="J38" s="8"/>
    </row>
    <row r="39" spans="1:10" s="7" customFormat="1" ht="18" customHeight="1">
      <c r="A39" s="8"/>
      <c r="B39" s="8"/>
      <c r="C39" s="8"/>
      <c r="D39" s="8"/>
      <c r="E39" s="8"/>
      <c r="F39" s="3"/>
      <c r="G39" s="3"/>
      <c r="H39" s="8">
        <f>IF(AND(F39&gt;0,G39&gt;0),G39-F39+1,)</f>
        <v>0</v>
      </c>
      <c r="I39" s="9"/>
      <c r="J39" s="8"/>
    </row>
    <row r="40" spans="1:10" ht="18" customHeight="1">
      <c r="A40" s="8"/>
      <c r="B40" s="8"/>
      <c r="C40" s="8"/>
      <c r="D40" s="8"/>
      <c r="E40" s="8"/>
      <c r="F40" s="3"/>
      <c r="G40" s="3"/>
      <c r="H40" s="8">
        <f>IF(AND(F40&gt;0,G40&gt;0),G40-F40+1,)</f>
        <v>0</v>
      </c>
      <c r="I40" s="9"/>
      <c r="J40" s="8"/>
    </row>
    <row r="41" spans="1:10" s="7" customFormat="1" ht="18" customHeight="1">
      <c r="A41" s="8"/>
      <c r="B41" s="8"/>
      <c r="C41" s="8"/>
      <c r="D41" s="8"/>
      <c r="E41" s="8"/>
      <c r="F41" s="3"/>
      <c r="G41" s="3"/>
      <c r="H41" s="8">
        <f>IF(AND(F41&gt;0,G41&gt;0),G41-F41+1,)</f>
        <v>0</v>
      </c>
      <c r="I41" s="9"/>
      <c r="J41" s="8"/>
    </row>
    <row r="42" spans="1:10" ht="18" customHeight="1">
      <c r="A42" s="8"/>
      <c r="B42" s="8"/>
      <c r="C42" s="8"/>
      <c r="D42" s="8"/>
      <c r="E42" s="8"/>
      <c r="F42" s="3"/>
      <c r="G42" s="3"/>
      <c r="H42" s="8">
        <f>IF(AND(F42&gt;0,G42&gt;0),G42-F42+1,)</f>
        <v>0</v>
      </c>
      <c r="I42" s="9"/>
      <c r="J42" s="8"/>
    </row>
    <row r="43" spans="1:10" s="7" customFormat="1" ht="18" customHeight="1">
      <c r="A43" s="8"/>
      <c r="B43" s="8"/>
      <c r="C43" s="8"/>
      <c r="D43" s="8"/>
      <c r="E43" s="8"/>
      <c r="F43" s="3"/>
      <c r="G43" s="3"/>
      <c r="H43" s="8">
        <f>IF(AND(F43&gt;0,G43&gt;0),G43-F43+1,)</f>
        <v>0</v>
      </c>
      <c r="I43" s="9"/>
      <c r="J43" s="8"/>
    </row>
    <row r="44" spans="1:10" ht="18" customHeight="1">
      <c r="A44" s="8"/>
      <c r="B44" s="8"/>
      <c r="C44" s="8"/>
      <c r="D44" s="8"/>
      <c r="E44" s="8"/>
      <c r="F44" s="3"/>
      <c r="G44" s="3"/>
      <c r="H44" s="8">
        <f>IF(AND(F44&gt;0,G44&gt;0),G44-F44+1,)</f>
        <v>0</v>
      </c>
      <c r="I44" s="9"/>
      <c r="J44" s="8"/>
    </row>
    <row r="45" spans="1:10" s="7" customFormat="1" ht="18" customHeight="1">
      <c r="A45" s="8"/>
      <c r="B45" s="8"/>
      <c r="C45" s="8"/>
      <c r="D45" s="8"/>
      <c r="E45" s="8"/>
      <c r="F45" s="3"/>
      <c r="G45" s="3"/>
      <c r="H45" s="8">
        <f>IF(AND(F45&gt;0,G45&gt;0),G45-F45+1,)</f>
        <v>0</v>
      </c>
      <c r="I45" s="9"/>
      <c r="J45" s="8"/>
    </row>
    <row r="46" spans="1:10" ht="18" customHeight="1">
      <c r="A46" s="8"/>
      <c r="B46" s="8"/>
      <c r="C46" s="8"/>
      <c r="D46" s="8"/>
      <c r="E46" s="8"/>
      <c r="F46" s="3"/>
      <c r="G46" s="3"/>
      <c r="H46" s="8">
        <f>IF(AND(F46&gt;0,G46&gt;0),G46-F46+1,)</f>
        <v>0</v>
      </c>
      <c r="I46" s="9"/>
      <c r="J46" s="8"/>
    </row>
    <row r="47" spans="1:10" s="7" customFormat="1" ht="18" customHeight="1">
      <c r="A47" s="8"/>
      <c r="B47" s="8"/>
      <c r="C47" s="8"/>
      <c r="D47" s="8"/>
      <c r="E47" s="8"/>
      <c r="F47" s="3"/>
      <c r="G47" s="3"/>
      <c r="H47" s="8">
        <f>IF(AND(F47&gt;0,G47&gt;0),G47-F47+1,)</f>
        <v>0</v>
      </c>
      <c r="I47" s="9"/>
      <c r="J47" s="8"/>
    </row>
    <row r="48" spans="1:10" ht="18" customHeight="1">
      <c r="A48" s="8"/>
      <c r="B48" s="8"/>
      <c r="C48" s="8"/>
      <c r="D48" s="8"/>
      <c r="E48" s="8"/>
      <c r="F48" s="3"/>
      <c r="G48" s="3"/>
      <c r="H48" s="8">
        <f>IF(AND(F48&gt;0,G48&gt;0),G48-F48+1,)</f>
        <v>0</v>
      </c>
      <c r="I48" s="9"/>
      <c r="J48" s="8"/>
    </row>
    <row r="49" spans="1:10" s="7" customFormat="1" ht="18" customHeight="1">
      <c r="A49" s="8"/>
      <c r="B49" s="8"/>
      <c r="C49" s="8"/>
      <c r="D49" s="8"/>
      <c r="E49" s="8"/>
      <c r="F49" s="3"/>
      <c r="G49" s="3"/>
      <c r="H49" s="8">
        <f>IF(AND(F49&gt;0,G49&gt;0),G49-F49+1,)</f>
        <v>0</v>
      </c>
      <c r="I49" s="9"/>
      <c r="J49" s="8"/>
    </row>
    <row r="50" spans="1:10" ht="18" customHeight="1">
      <c r="A50" s="8"/>
      <c r="B50" s="8"/>
      <c r="C50" s="8"/>
      <c r="D50" s="8"/>
      <c r="E50" s="8"/>
      <c r="F50" s="3"/>
      <c r="G50" s="3"/>
      <c r="H50" s="8">
        <f>IF(AND(F50&gt;0,G50&gt;0),G50-F50+1,)</f>
        <v>0</v>
      </c>
      <c r="I50" s="9"/>
      <c r="J50" s="8"/>
    </row>
    <row r="51" spans="1:10" s="7" customFormat="1" ht="18" customHeight="1">
      <c r="A51" s="8"/>
      <c r="B51" s="8"/>
      <c r="C51" s="8"/>
      <c r="D51" s="8"/>
      <c r="E51" s="8"/>
      <c r="F51" s="3"/>
      <c r="G51" s="3"/>
      <c r="H51" s="8">
        <f>IF(AND(F51&gt;0,G51&gt;0),G51-F51+1,)</f>
        <v>0</v>
      </c>
      <c r="I51" s="9"/>
      <c r="J51" s="8"/>
    </row>
    <row r="52" spans="1:10" ht="18" customHeight="1">
      <c r="A52" s="8"/>
      <c r="B52" s="8"/>
      <c r="C52" s="8"/>
      <c r="D52" s="8"/>
      <c r="E52" s="8"/>
      <c r="F52" s="3"/>
      <c r="G52" s="3"/>
      <c r="H52" s="8">
        <f>IF(AND(F52&gt;0,G52&gt;0),G52-F52+1,)</f>
        <v>0</v>
      </c>
      <c r="I52" s="9"/>
      <c r="J52" s="8"/>
    </row>
    <row r="53" spans="1:10" s="7" customFormat="1" ht="18" customHeight="1">
      <c r="A53" s="8"/>
      <c r="B53" s="8"/>
      <c r="C53" s="8"/>
      <c r="D53" s="8"/>
      <c r="E53" s="8"/>
      <c r="F53" s="3"/>
      <c r="G53" s="3"/>
      <c r="H53" s="8">
        <f>IF(AND(F53&gt;0,G53&gt;0),G53-F53+1,)</f>
        <v>0</v>
      </c>
      <c r="I53" s="9"/>
      <c r="J53" s="8"/>
    </row>
    <row r="54" spans="1:10" ht="18" customHeight="1">
      <c r="A54" s="8"/>
      <c r="B54" s="8"/>
      <c r="C54" s="8"/>
      <c r="D54" s="8"/>
      <c r="E54" s="8"/>
      <c r="F54" s="3"/>
      <c r="G54" s="3"/>
      <c r="H54" s="8">
        <f>IF(AND(F54&gt;0,G54&gt;0),G54-F54+1,)</f>
        <v>0</v>
      </c>
      <c r="I54" s="9"/>
      <c r="J54" s="8"/>
    </row>
    <row r="55" spans="1:10" s="7" customFormat="1" ht="18" customHeight="1">
      <c r="A55" s="8"/>
      <c r="B55" s="8"/>
      <c r="C55" s="8"/>
      <c r="D55" s="8"/>
      <c r="E55" s="8"/>
      <c r="F55" s="3"/>
      <c r="G55" s="3"/>
      <c r="H55" s="8">
        <f>IF(AND(F55&gt;0,G55&gt;0),G55-F55+1,)</f>
        <v>0</v>
      </c>
      <c r="I55" s="9"/>
      <c r="J55" s="8"/>
    </row>
    <row r="56" spans="1:10" ht="18" customHeight="1">
      <c r="A56" s="8"/>
      <c r="B56" s="8"/>
      <c r="C56" s="8"/>
      <c r="D56" s="8"/>
      <c r="E56" s="8"/>
      <c r="F56" s="3"/>
      <c r="G56" s="3"/>
      <c r="H56" s="8">
        <f>IF(AND(F56&gt;0,G56&gt;0),G56-F56+1,)</f>
        <v>0</v>
      </c>
      <c r="I56" s="9"/>
      <c r="J56" s="8"/>
    </row>
    <row r="57" spans="1:10" s="7" customFormat="1" ht="18" customHeight="1">
      <c r="A57" s="8"/>
      <c r="B57" s="8"/>
      <c r="C57" s="8"/>
      <c r="D57" s="8"/>
      <c r="E57" s="8"/>
      <c r="F57" s="3"/>
      <c r="G57" s="3"/>
      <c r="H57" s="8">
        <f>IF(AND(F57&gt;0,G57&gt;0),G57-F57+1,)</f>
        <v>0</v>
      </c>
      <c r="I57" s="9"/>
      <c r="J57" s="8"/>
    </row>
    <row r="58" spans="1:10" ht="18" customHeight="1">
      <c r="A58" s="8"/>
      <c r="B58" s="8"/>
      <c r="C58" s="8"/>
      <c r="D58" s="8"/>
      <c r="E58" s="8"/>
      <c r="F58" s="3"/>
      <c r="G58" s="3"/>
      <c r="H58" s="8">
        <f>IF(AND(F58&gt;0,G58&gt;0),G58-F58+1,)</f>
        <v>0</v>
      </c>
      <c r="I58" s="9"/>
      <c r="J58" s="8"/>
    </row>
    <row r="59" spans="1:10" s="7" customFormat="1" ht="18" customHeight="1">
      <c r="A59" s="8"/>
      <c r="B59" s="8"/>
      <c r="C59" s="8"/>
      <c r="D59" s="8"/>
      <c r="E59" s="8"/>
      <c r="F59" s="3"/>
      <c r="G59" s="3"/>
      <c r="H59" s="8">
        <f>IF(AND(F59&gt;0,G59&gt;0),G59-F59+1,)</f>
        <v>0</v>
      </c>
      <c r="I59" s="9"/>
      <c r="J59" s="8"/>
    </row>
    <row r="60" spans="1:10" ht="18" customHeight="1">
      <c r="A60" s="8"/>
      <c r="B60" s="8"/>
      <c r="C60" s="8"/>
      <c r="D60" s="8"/>
      <c r="E60" s="8"/>
      <c r="F60" s="3"/>
      <c r="G60" s="3"/>
      <c r="H60" s="8">
        <f>IF(AND(F60&gt;0,G60&gt;0),G60-F60+1,)</f>
        <v>0</v>
      </c>
      <c r="I60" s="9"/>
      <c r="J60" s="8"/>
    </row>
    <row r="61" spans="1:10" s="7" customFormat="1" ht="18" customHeight="1">
      <c r="A61" s="8"/>
      <c r="B61" s="8"/>
      <c r="C61" s="8"/>
      <c r="D61" s="8"/>
      <c r="E61" s="8"/>
      <c r="F61" s="3"/>
      <c r="G61" s="3"/>
      <c r="H61" s="8">
        <f>IF(AND(F61&gt;0,G61&gt;0),G61-F61+1,)</f>
        <v>0</v>
      </c>
      <c r="I61" s="9"/>
      <c r="J61" s="8"/>
    </row>
    <row r="62" spans="1:10" ht="18" customHeight="1">
      <c r="A62" s="8"/>
      <c r="B62" s="8"/>
      <c r="C62" s="8"/>
      <c r="D62" s="8"/>
      <c r="E62" s="8"/>
      <c r="F62" s="3"/>
      <c r="G62" s="3"/>
      <c r="H62" s="8">
        <f>IF(AND(F62&gt;0,G62&gt;0),G62-F62+1,)</f>
        <v>0</v>
      </c>
      <c r="I62" s="9"/>
      <c r="J62" s="8"/>
    </row>
    <row r="63" spans="1:10" s="7" customFormat="1" ht="18" customHeight="1">
      <c r="A63" s="8"/>
      <c r="B63" s="8"/>
      <c r="C63" s="8"/>
      <c r="D63" s="8"/>
      <c r="E63" s="8"/>
      <c r="F63" s="3"/>
      <c r="G63" s="3"/>
      <c r="H63" s="8">
        <f>IF(AND(F63&gt;0,G63&gt;0),G63-F63+1,)</f>
        <v>0</v>
      </c>
      <c r="I63" s="9"/>
      <c r="J63" s="8"/>
    </row>
    <row r="64" spans="1:10" ht="18" customHeight="1">
      <c r="A64" s="8"/>
      <c r="B64" s="8"/>
      <c r="C64" s="8"/>
      <c r="D64" s="8"/>
      <c r="E64" s="8"/>
      <c r="F64" s="3"/>
      <c r="G64" s="3"/>
      <c r="H64" s="8">
        <f>IF(AND(F64&gt;0,G64&gt;0),G64-F64+1,)</f>
        <v>0</v>
      </c>
      <c r="I64" s="9"/>
      <c r="J64" s="8"/>
    </row>
    <row r="65" spans="1:10" s="7" customFormat="1" ht="18" customHeight="1">
      <c r="A65" s="8"/>
      <c r="B65" s="8"/>
      <c r="C65" s="8"/>
      <c r="D65" s="8"/>
      <c r="E65" s="8"/>
      <c r="F65" s="3"/>
      <c r="G65" s="3"/>
      <c r="H65" s="8">
        <f>IF(AND(F65&gt;0,G65&gt;0),G65-F65+1,)</f>
        <v>0</v>
      </c>
      <c r="I65" s="9"/>
      <c r="J65" s="8"/>
    </row>
    <row r="66" spans="1:10" ht="18" customHeight="1">
      <c r="A66" s="8"/>
      <c r="B66" s="8"/>
      <c r="C66" s="8"/>
      <c r="D66" s="8"/>
      <c r="E66" s="8"/>
      <c r="F66" s="3"/>
      <c r="G66" s="3"/>
      <c r="H66" s="8">
        <f>IF(AND(F66&gt;0,G66&gt;0),G66-F66+1,)</f>
        <v>0</v>
      </c>
      <c r="I66" s="9"/>
      <c r="J66" s="8"/>
    </row>
    <row r="67" spans="1:10" s="7" customFormat="1" ht="18" customHeight="1">
      <c r="A67" s="8"/>
      <c r="B67" s="8"/>
      <c r="C67" s="8"/>
      <c r="D67" s="8"/>
      <c r="E67" s="8"/>
      <c r="F67" s="3"/>
      <c r="G67" s="3"/>
      <c r="H67" s="8">
        <f>IF(AND(F67&gt;0,G67&gt;0),G67-F67+1,)</f>
        <v>0</v>
      </c>
      <c r="I67" s="9"/>
      <c r="J67" s="8"/>
    </row>
    <row r="68" spans="1:10" ht="18" customHeight="1">
      <c r="A68" s="8"/>
      <c r="B68" s="8"/>
      <c r="C68" s="8"/>
      <c r="D68" s="8"/>
      <c r="E68" s="8"/>
      <c r="F68" s="3"/>
      <c r="G68" s="3"/>
      <c r="H68" s="8">
        <f>IF(AND(F68&gt;0,G68&gt;0),G68-F68+1,)</f>
        <v>0</v>
      </c>
      <c r="I68" s="9"/>
      <c r="J68" s="8"/>
    </row>
    <row r="69" spans="1:10" s="7" customFormat="1" ht="18" customHeight="1">
      <c r="A69" s="8"/>
      <c r="B69" s="8"/>
      <c r="C69" s="8"/>
      <c r="D69" s="8"/>
      <c r="E69" s="8"/>
      <c r="F69" s="3"/>
      <c r="G69" s="3"/>
      <c r="H69" s="8">
        <f>IF(AND(F69&gt;0,G69&gt;0),G69-F69+1,)</f>
        <v>0</v>
      </c>
      <c r="I69" s="9"/>
      <c r="J69" s="8"/>
    </row>
  </sheetData>
  <mergeCells count="1">
    <mergeCell ref="A6:J6"/>
  </mergeCells>
  <conditionalFormatting sqref="AA7:AA69">
    <cfRule type="expression" dxfId="0" priority="33">
      <formula>($AA$7=TODAY())</formula>
    </cfRule>
    <cfRule type="expression" dxfId="33" priority="34">
      <formula>WEEKDAY($AA$7,2)&gt;5</formula>
    </cfRule>
  </conditionalFormatting>
  <conditionalFormatting sqref="AA9:AA69">
    <cfRule type="expression" dxfId="2" priority="834">
      <formula>AND(INDEX($C:$C,ROW())="Études &amp; DICT",INDEX($F:$F,ROW())&gt;0,INDEX($G:$G,ROW())&gt;0,$AA$7&gt;=INDEX($F:$F,ROW()),$AA$7&lt;=INDEX($G:$G,ROW()))</formula>
    </cfRule>
    <cfRule type="expression" dxfId="3" priority="835">
      <formula>AND(INDEX($C:$C,ROW())="Études &amp; DICT",INDEX($F:$F,ROW())&gt;0,INDEX($G:$G,ROW())&gt;0,$AA$7&gt;=INDEX($F:$F,ROW()),$AA$7&lt;=(INDEX($F:$F,ROW())+ROUND((INDEX($G:$G,ROW())-INDEX($F:$F,ROW())+1)*INDEX($H:$H,ROW()),0)-1))</formula>
    </cfRule>
    <cfRule type="expression" dxfId="4" priority="836">
      <formula>AND(INDEX($C:$C,ROW())="Piquetage &amp; Implantation",INDEX($F:$F,ROW())&gt;0,INDEX($G:$G,ROW())&gt;0,$AA$7&gt;=INDEX($F:$F,ROW()),$AA$7&lt;=INDEX($G:$G,ROW()))</formula>
    </cfRule>
    <cfRule type="expression" dxfId="5" priority="837">
      <formula>AND(INDEX($C:$C,ROW())="Piquetage &amp; Implantation",INDEX($F:$F,ROW())&gt;0,INDEX($G:$G,ROW())&gt;0,$AA$7&gt;=INDEX($F:$F,ROW()),$AA$7&lt;=(INDEX($F:$F,ROW())+ROUND((INDEX($G:$G,ROW())-INDEX($F:$F,ROW())+1)*INDEX($H:$H,ROW()),0)-1))</formula>
    </cfRule>
    <cfRule type="expression" dxfId="6" priority="838">
      <formula>AND(INDEX($C:$C,ROW())="Préparation &amp; Signalisation",INDEX($F:$F,ROW())&gt;0,INDEX($G:$G,ROW())&gt;0,$AA$7&gt;=INDEX($F:$F,ROW()),$AA$7&lt;=INDEX($G:$G,ROW()))</formula>
    </cfRule>
    <cfRule type="expression" dxfId="7" priority="839">
      <formula>AND(INDEX($C:$C,ROW())="Préparation &amp; Signalisation",INDEX($F:$F,ROW())&gt;0,INDEX($G:$G,ROW())&gt;0,$AA$7&gt;=INDEX($F:$F,ROW()),$AA$7&lt;=(INDEX($F:$F,ROW())+ROUND((INDEX($G:$G,ROW())-INDEX($F:$F,ROW())+1)*INDEX($H:$H,ROW()),0)-1))</formula>
    </cfRule>
    <cfRule type="expression" dxfId="8" priority="840">
      <formula>AND(INDEX($C:$C,ROW())="Terrassement",INDEX($F:$F,ROW())&gt;0,INDEX($G:$G,ROW())&gt;0,$AA$7&gt;=INDEX($F:$F,ROW()),$AA$7&lt;=INDEX($G:$G,ROW()))</formula>
    </cfRule>
    <cfRule type="expression" dxfId="9" priority="841">
      <formula>AND(INDEX($C:$C,ROW())="Terrassement",INDEX($F:$F,ROW())&gt;0,INDEX($G:$G,ROW())&gt;0,$AA$7&gt;=INDEX($F:$F,ROW()),$AA$7&lt;=(INDEX($F:$F,ROW())+ROUND((INDEX($G:$G,ROW())-INDEX($F:$F,ROW())+1)*INDEX($H:$H,ROW()),0)-1))</formula>
    </cfRule>
    <cfRule type="expression" dxfId="10" priority="842">
      <formula>AND(INDEX($C:$C,ROW())="Réseaux (EU/EP/ER/GAZ)",INDEX($F:$F,ROW())&gt;0,INDEX($G:$G,ROW())&gt;0,$AA$7&gt;=INDEX($F:$F,ROW()),$AA$7&lt;=INDEX($G:$G,ROW()))</formula>
    </cfRule>
    <cfRule type="expression" dxfId="11" priority="843">
      <formula>AND(INDEX($C:$C,ROW())="Réseaux (EU/EP/ER/GAZ)",INDEX($F:$F,ROW())&gt;0,INDEX($G:$G,ROW())&gt;0,$AA$7&gt;=INDEX($F:$F,ROW()),$AA$7&lt;=(INDEX($F:$F,ROW())+ROUND((INDEX($G:$G,ROW())-INDEX($F:$F,ROW())+1)*INDEX($H:$H,ROW()),0)-1))</formula>
    </cfRule>
    <cfRule type="expression" dxfId="12" priority="844">
      <formula>AND(INDEX($C:$C,ROW())="Regard &amp; Branchement",INDEX($F:$F,ROW())&gt;0,INDEX($G:$G,ROW())&gt;0,$AA$7&gt;=INDEX($F:$F,ROW()),$AA$7&lt;=INDEX($G:$G,ROW()))</formula>
    </cfRule>
    <cfRule type="expression" dxfId="13" priority="845">
      <formula>AND(INDEX($C:$C,ROW())="Regard &amp; Branchement",INDEX($F:$F,ROW())&gt;0,INDEX($G:$G,ROW())&gt;0,$AA$7&gt;=INDEX($F:$F,ROW()),$AA$7&lt;=(INDEX($F:$F,ROW())+ROUND((INDEX($G:$G,ROW())-INDEX($F:$F,ROW())+1)*INDEX($H:$H,ROW()),0)-1))</formula>
    </cfRule>
    <cfRule type="expression" dxfId="14" priority="846">
      <formula>AND(INDEX($C:$C,ROW())="Structure (couche de forme)",INDEX($F:$F,ROW())&gt;0,INDEX($G:$G,ROW())&gt;0,$AA$7&gt;=INDEX($F:$F,ROW()),$AA$7&lt;=INDEX($G:$G,ROW()))</formula>
    </cfRule>
    <cfRule type="expression" dxfId="15" priority="847">
      <formula>AND(INDEX($C:$C,ROW())="Structure (couche de forme)",INDEX($F:$F,ROW())&gt;0,INDEX($G:$G,ROW())&gt;0,$AA$7&gt;=INDEX($F:$F,ROW()),$AA$7&lt;=(INDEX($F:$F,ROW())+ROUND((INDEX($G:$G,ROW())-INDEX($F:$F,ROW())+1)*INDEX($H:$H,ROW()),0)-1))</formula>
    </cfRule>
    <cfRule type="expression" dxfId="16" priority="848">
      <formula>AND(INDEX($C:$C,ROW())="Fondation/Grave",INDEX($F:$F,ROW())&gt;0,INDEX($G:$G,ROW())&gt;0,$AA$7&gt;=INDEX($F:$F,ROW()),$AA$7&lt;=INDEX($G:$G,ROW()))</formula>
    </cfRule>
    <cfRule type="expression" dxfId="17" priority="849">
      <formula>AND(INDEX($C:$C,ROW())="Fondation/Grave",INDEX($F:$F,ROW())&gt;0,INDEX($G:$G,ROW())&gt;0,$AA$7&gt;=INDEX($F:$F,ROW()),$AA$7&lt;=(INDEX($F:$F,ROW())+ROUND((INDEX($G:$G,ROW())-INDEX($F:$F,ROW())+1)*INDEX($H:$H,ROW()),0)-1))</formula>
    </cfRule>
    <cfRule type="expression" dxfId="18" priority="850">
      <formula>AND(INDEX($C:$C,ROW())="Enrobés / Béton",INDEX($F:$F,ROW())&gt;0,INDEX($G:$G,ROW())&gt;0,$AA$7&gt;=INDEX($F:$F,ROW()),$AA$7&lt;=INDEX($G:$G,ROW()))</formula>
    </cfRule>
    <cfRule type="expression" dxfId="19" priority="851">
      <formula>AND(INDEX($C:$C,ROW())="Enrobés / Béton",INDEX($F:$F,ROW())&gt;0,INDEX($G:$G,ROW())&gt;0,$AA$7&gt;=INDEX($F:$F,ROW()),$AA$7&lt;=(INDEX($F:$F,ROW())+ROUND((INDEX($G:$G,ROW())-INDEX($F:$F,ROW())+1)*INDEX($H:$H,ROW()),0)-1))</formula>
    </cfRule>
    <cfRule type="expression" dxfId="20" priority="852">
      <formula>AND(INDEX($C:$C,ROW())="Bordures &amp; Trottoirs",INDEX($F:$F,ROW())&gt;0,INDEX($G:$G,ROW())&gt;0,$AA$7&gt;=INDEX($F:$F,ROW()),$AA$7&lt;=INDEX($G:$G,ROW()))</formula>
    </cfRule>
    <cfRule type="expression" dxfId="21" priority="853">
      <formula>AND(INDEX($C:$C,ROW())="Bordures &amp; Trottoirs",INDEX($F:$F,ROW())&gt;0,INDEX($G:$G,ROW())&gt;0,$AA$7&gt;=INDEX($F:$F,ROW()),$AA$7&lt;=(INDEX($F:$F,ROW())+ROUND((INDEX($G:$G,ROW())-INDEX($F:$F,ROW())+1)*INDEX($H:$H,ROW()),0)-1))</formula>
    </cfRule>
    <cfRule type="expression" dxfId="22" priority="854">
      <formula>AND(INDEX($C:$C,ROW())="Caniveaux &amp; Avaloirs",INDEX($F:$F,ROW())&gt;0,INDEX($G:$G,ROW())&gt;0,$AA$7&gt;=INDEX($F:$F,ROW()),$AA$7&lt;=INDEX($G:$G,ROW()))</formula>
    </cfRule>
    <cfRule type="expression" dxfId="23" priority="855">
      <formula>AND(INDEX($C:$C,ROW())="Caniveaux &amp; Avaloirs",INDEX($F:$F,ROW())&gt;0,INDEX($G:$G,ROW())&gt;0,$AA$7&gt;=INDEX($F:$F,ROW()),$AA$7&lt;=(INDEX($F:$F,ROW())+ROUND((INDEX($G:$G,ROW())-INDEX($F:$F,ROW())+1)*INDEX($H:$H,ROW()),0)-1))</formula>
    </cfRule>
    <cfRule type="expression" dxfId="24" priority="856">
      <formula>AND(INDEX($C:$C,ROW())="Éclairage / Candélabres",INDEX($F:$F,ROW())&gt;0,INDEX($G:$G,ROW())&gt;0,$AA$7&gt;=INDEX($F:$F,ROW()),$AA$7&lt;=INDEX($G:$G,ROW()))</formula>
    </cfRule>
    <cfRule type="expression" dxfId="25" priority="857">
      <formula>AND(INDEX($C:$C,ROW())="Éclairage / Candélabres",INDEX($F:$F,ROW())&gt;0,INDEX($G:$G,ROW())&gt;0,$AA$7&gt;=INDEX($F:$F,ROW()),$AA$7&lt;=(INDEX($F:$F,ROW())+ROUND((INDEX($G:$G,ROW())-INDEX($F:$F,ROW())+1)*INDEX($H:$H,ROW()),0)-1))</formula>
    </cfRule>
    <cfRule type="expression" dxfId="26" priority="858">
      <formula>AND(INDEX($C:$C,ROW())="Marquage &amp; Signalétique",INDEX($F:$F,ROW())&gt;0,INDEX($G:$G,ROW())&gt;0,$AA$7&gt;=INDEX($F:$F,ROW()),$AA$7&lt;=INDEX($G:$G,ROW()))</formula>
    </cfRule>
    <cfRule type="expression" dxfId="27" priority="859">
      <formula>AND(INDEX($C:$C,ROW())="Marquage &amp; Signalétique",INDEX($F:$F,ROW())&gt;0,INDEX($G:$G,ROW())&gt;0,$AA$7&gt;=INDEX($F:$F,ROW()),$AA$7&lt;=(INDEX($F:$F,ROW())+ROUND((INDEX($G:$G,ROW())-INDEX($F:$F,ROW())+1)*INDEX($H:$H,ROW()),0)-1))</formula>
    </cfRule>
    <cfRule type="expression" dxfId="28" priority="860">
      <formula>AND(INDEX($C:$C,ROW())="Espaces verts / Finitions",INDEX($F:$F,ROW())&gt;0,INDEX($G:$G,ROW())&gt;0,$AA$7&gt;=INDEX($F:$F,ROW()),$AA$7&lt;=INDEX($G:$G,ROW()))</formula>
    </cfRule>
    <cfRule type="expression" dxfId="29" priority="861">
      <formula>AND(INDEX($C:$C,ROW())="Espaces verts / Finitions",INDEX($F:$F,ROW())&gt;0,INDEX($G:$G,ROW())&gt;0,$AA$7&gt;=INDEX($F:$F,ROW()),$AA$7&lt;=(INDEX($F:$F,ROW())+ROUND((INDEX($G:$G,ROW())-INDEX($F:$F,ROW())+1)*INDEX($H:$H,ROW()),0)-1))</formula>
    </cfRule>
    <cfRule type="expression" dxfId="30" priority="862">
      <formula>AND(INDEX($C:$C,ROW())="Réception &amp; Réserves",INDEX($F:$F,ROW())&gt;0,INDEX($G:$G,ROW())&gt;0,$AA$7&gt;=INDEX($F:$F,ROW()),$AA$7&lt;=INDEX($G:$G,ROW()))</formula>
    </cfRule>
    <cfRule type="expression" dxfId="31" priority="863">
      <formula>AND(INDEX($C:$C,ROW())="Réception &amp; Réserves",INDEX($F:$F,ROW())&gt;0,INDEX($G:$G,ROW())&gt;0,$AA$7&gt;=INDEX($F:$F,ROW()),$AA$7&lt;=(INDEX($F:$F,ROW())+ROUND((INDEX($G:$G,ROW())-INDEX($F:$F,ROW())+1)*INDEX($H:$H,ROW()),0)-1))</formula>
    </cfRule>
    <cfRule type="expression" dxfId="0" priority="864">
      <formula>AND(INDEX($C:$C,ROW())="Réouverture circulation",INDEX($F:$F,ROW())&gt;0,INDEX($G:$G,ROW())&gt;0,$AA$7&gt;=INDEX($F:$F,ROW()),$AA$7&lt;=INDEX($G:$G,ROW()))</formula>
    </cfRule>
    <cfRule type="expression" dxfId="32" priority="865">
      <formula>AND(INDEX($C:$C,ROW())="Réouverture circulation",INDEX($F:$F,ROW())&gt;0,INDEX($G:$G,ROW())&gt;0,$AA$7&gt;=INDEX($F:$F,ROW()),$AA$7&lt;=(INDEX($F:$F,ROW())+ROUND((INDEX($G:$G,ROW())-INDEX($F:$F,ROW())+1)*INDEX($H:$H,ROW()),0)-1))</formula>
    </cfRule>
  </conditionalFormatting>
  <conditionalFormatting sqref="AB7:AB69">
    <cfRule type="expression" dxfId="0" priority="35">
      <formula>($AB$7=TODAY())</formula>
    </cfRule>
    <cfRule type="expression" dxfId="33" priority="36">
      <formula>WEEKDAY($AB$7,2)&gt;5</formula>
    </cfRule>
  </conditionalFormatting>
  <conditionalFormatting sqref="AB9:AB69">
    <cfRule type="expression" dxfId="2" priority="866">
      <formula>AND(INDEX($C:$C,ROW())="Études &amp; DICT",INDEX($F:$F,ROW())&gt;0,INDEX($G:$G,ROW())&gt;0,$AB$7&gt;=INDEX($F:$F,ROW()),$AB$7&lt;=INDEX($G:$G,ROW()))</formula>
    </cfRule>
    <cfRule type="expression" dxfId="3" priority="867">
      <formula>AND(INDEX($C:$C,ROW())="Études &amp; DICT",INDEX($F:$F,ROW())&gt;0,INDEX($G:$G,ROW())&gt;0,$AB$7&gt;=INDEX($F:$F,ROW()),$AB$7&lt;=(INDEX($F:$F,ROW())+ROUND((INDEX($G:$G,ROW())-INDEX($F:$F,ROW())+1)*INDEX($H:$H,ROW()),0)-1))</formula>
    </cfRule>
    <cfRule type="expression" dxfId="4" priority="868">
      <formula>AND(INDEX($C:$C,ROW())="Piquetage &amp; Implantation",INDEX($F:$F,ROW())&gt;0,INDEX($G:$G,ROW())&gt;0,$AB$7&gt;=INDEX($F:$F,ROW()),$AB$7&lt;=INDEX($G:$G,ROW()))</formula>
    </cfRule>
    <cfRule type="expression" dxfId="5" priority="869">
      <formula>AND(INDEX($C:$C,ROW())="Piquetage &amp; Implantation",INDEX($F:$F,ROW())&gt;0,INDEX($G:$G,ROW())&gt;0,$AB$7&gt;=INDEX($F:$F,ROW()),$AB$7&lt;=(INDEX($F:$F,ROW())+ROUND((INDEX($G:$G,ROW())-INDEX($F:$F,ROW())+1)*INDEX($H:$H,ROW()),0)-1))</formula>
    </cfRule>
    <cfRule type="expression" dxfId="6" priority="870">
      <formula>AND(INDEX($C:$C,ROW())="Préparation &amp; Signalisation",INDEX($F:$F,ROW())&gt;0,INDEX($G:$G,ROW())&gt;0,$AB$7&gt;=INDEX($F:$F,ROW()),$AB$7&lt;=INDEX($G:$G,ROW()))</formula>
    </cfRule>
    <cfRule type="expression" dxfId="7" priority="871">
      <formula>AND(INDEX($C:$C,ROW())="Préparation &amp; Signalisation",INDEX($F:$F,ROW())&gt;0,INDEX($G:$G,ROW())&gt;0,$AB$7&gt;=INDEX($F:$F,ROW()),$AB$7&lt;=(INDEX($F:$F,ROW())+ROUND((INDEX($G:$G,ROW())-INDEX($F:$F,ROW())+1)*INDEX($H:$H,ROW()),0)-1))</formula>
    </cfRule>
    <cfRule type="expression" dxfId="8" priority="872">
      <formula>AND(INDEX($C:$C,ROW())="Terrassement",INDEX($F:$F,ROW())&gt;0,INDEX($G:$G,ROW())&gt;0,$AB$7&gt;=INDEX($F:$F,ROW()),$AB$7&lt;=INDEX($G:$G,ROW()))</formula>
    </cfRule>
    <cfRule type="expression" dxfId="9" priority="873">
      <formula>AND(INDEX($C:$C,ROW())="Terrassement",INDEX($F:$F,ROW())&gt;0,INDEX($G:$G,ROW())&gt;0,$AB$7&gt;=INDEX($F:$F,ROW()),$AB$7&lt;=(INDEX($F:$F,ROW())+ROUND((INDEX($G:$G,ROW())-INDEX($F:$F,ROW())+1)*INDEX($H:$H,ROW()),0)-1))</formula>
    </cfRule>
    <cfRule type="expression" dxfId="10" priority="874">
      <formula>AND(INDEX($C:$C,ROW())="Réseaux (EU/EP/ER/GAZ)",INDEX($F:$F,ROW())&gt;0,INDEX($G:$G,ROW())&gt;0,$AB$7&gt;=INDEX($F:$F,ROW()),$AB$7&lt;=INDEX($G:$G,ROW()))</formula>
    </cfRule>
    <cfRule type="expression" dxfId="11" priority="875">
      <formula>AND(INDEX($C:$C,ROW())="Réseaux (EU/EP/ER/GAZ)",INDEX($F:$F,ROW())&gt;0,INDEX($G:$G,ROW())&gt;0,$AB$7&gt;=INDEX($F:$F,ROW()),$AB$7&lt;=(INDEX($F:$F,ROW())+ROUND((INDEX($G:$G,ROW())-INDEX($F:$F,ROW())+1)*INDEX($H:$H,ROW()),0)-1))</formula>
    </cfRule>
    <cfRule type="expression" dxfId="12" priority="876">
      <formula>AND(INDEX($C:$C,ROW())="Regard &amp; Branchement",INDEX($F:$F,ROW())&gt;0,INDEX($G:$G,ROW())&gt;0,$AB$7&gt;=INDEX($F:$F,ROW()),$AB$7&lt;=INDEX($G:$G,ROW()))</formula>
    </cfRule>
    <cfRule type="expression" dxfId="13" priority="877">
      <formula>AND(INDEX($C:$C,ROW())="Regard &amp; Branchement",INDEX($F:$F,ROW())&gt;0,INDEX($G:$G,ROW())&gt;0,$AB$7&gt;=INDEX($F:$F,ROW()),$AB$7&lt;=(INDEX($F:$F,ROW())+ROUND((INDEX($G:$G,ROW())-INDEX($F:$F,ROW())+1)*INDEX($H:$H,ROW()),0)-1))</formula>
    </cfRule>
    <cfRule type="expression" dxfId="14" priority="878">
      <formula>AND(INDEX($C:$C,ROW())="Structure (couche de forme)",INDEX($F:$F,ROW())&gt;0,INDEX($G:$G,ROW())&gt;0,$AB$7&gt;=INDEX($F:$F,ROW()),$AB$7&lt;=INDEX($G:$G,ROW()))</formula>
    </cfRule>
    <cfRule type="expression" dxfId="15" priority="879">
      <formula>AND(INDEX($C:$C,ROW())="Structure (couche de forme)",INDEX($F:$F,ROW())&gt;0,INDEX($G:$G,ROW())&gt;0,$AB$7&gt;=INDEX($F:$F,ROW()),$AB$7&lt;=(INDEX($F:$F,ROW())+ROUND((INDEX($G:$G,ROW())-INDEX($F:$F,ROW())+1)*INDEX($H:$H,ROW()),0)-1))</formula>
    </cfRule>
    <cfRule type="expression" dxfId="16" priority="880">
      <formula>AND(INDEX($C:$C,ROW())="Fondation/Grave",INDEX($F:$F,ROW())&gt;0,INDEX($G:$G,ROW())&gt;0,$AB$7&gt;=INDEX($F:$F,ROW()),$AB$7&lt;=INDEX($G:$G,ROW()))</formula>
    </cfRule>
    <cfRule type="expression" dxfId="17" priority="881">
      <formula>AND(INDEX($C:$C,ROW())="Fondation/Grave",INDEX($F:$F,ROW())&gt;0,INDEX($G:$G,ROW())&gt;0,$AB$7&gt;=INDEX($F:$F,ROW()),$AB$7&lt;=(INDEX($F:$F,ROW())+ROUND((INDEX($G:$G,ROW())-INDEX($F:$F,ROW())+1)*INDEX($H:$H,ROW()),0)-1))</formula>
    </cfRule>
    <cfRule type="expression" dxfId="18" priority="882">
      <formula>AND(INDEX($C:$C,ROW())="Enrobés / Béton",INDEX($F:$F,ROW())&gt;0,INDEX($G:$G,ROW())&gt;0,$AB$7&gt;=INDEX($F:$F,ROW()),$AB$7&lt;=INDEX($G:$G,ROW()))</formula>
    </cfRule>
    <cfRule type="expression" dxfId="19" priority="883">
      <formula>AND(INDEX($C:$C,ROW())="Enrobés / Béton",INDEX($F:$F,ROW())&gt;0,INDEX($G:$G,ROW())&gt;0,$AB$7&gt;=INDEX($F:$F,ROW()),$AB$7&lt;=(INDEX($F:$F,ROW())+ROUND((INDEX($G:$G,ROW())-INDEX($F:$F,ROW())+1)*INDEX($H:$H,ROW()),0)-1))</formula>
    </cfRule>
    <cfRule type="expression" dxfId="20" priority="884">
      <formula>AND(INDEX($C:$C,ROW())="Bordures &amp; Trottoirs",INDEX($F:$F,ROW())&gt;0,INDEX($G:$G,ROW())&gt;0,$AB$7&gt;=INDEX($F:$F,ROW()),$AB$7&lt;=INDEX($G:$G,ROW()))</formula>
    </cfRule>
    <cfRule type="expression" dxfId="21" priority="885">
      <formula>AND(INDEX($C:$C,ROW())="Bordures &amp; Trottoirs",INDEX($F:$F,ROW())&gt;0,INDEX($G:$G,ROW())&gt;0,$AB$7&gt;=INDEX($F:$F,ROW()),$AB$7&lt;=(INDEX($F:$F,ROW())+ROUND((INDEX($G:$G,ROW())-INDEX($F:$F,ROW())+1)*INDEX($H:$H,ROW()),0)-1))</formula>
    </cfRule>
    <cfRule type="expression" dxfId="22" priority="886">
      <formula>AND(INDEX($C:$C,ROW())="Caniveaux &amp; Avaloirs",INDEX($F:$F,ROW())&gt;0,INDEX($G:$G,ROW())&gt;0,$AB$7&gt;=INDEX($F:$F,ROW()),$AB$7&lt;=INDEX($G:$G,ROW()))</formula>
    </cfRule>
    <cfRule type="expression" dxfId="23" priority="887">
      <formula>AND(INDEX($C:$C,ROW())="Caniveaux &amp; Avaloirs",INDEX($F:$F,ROW())&gt;0,INDEX($G:$G,ROW())&gt;0,$AB$7&gt;=INDEX($F:$F,ROW()),$AB$7&lt;=(INDEX($F:$F,ROW())+ROUND((INDEX($G:$G,ROW())-INDEX($F:$F,ROW())+1)*INDEX($H:$H,ROW()),0)-1))</formula>
    </cfRule>
    <cfRule type="expression" dxfId="24" priority="888">
      <formula>AND(INDEX($C:$C,ROW())="Éclairage / Candélabres",INDEX($F:$F,ROW())&gt;0,INDEX($G:$G,ROW())&gt;0,$AB$7&gt;=INDEX($F:$F,ROW()),$AB$7&lt;=INDEX($G:$G,ROW()))</formula>
    </cfRule>
    <cfRule type="expression" dxfId="25" priority="889">
      <formula>AND(INDEX($C:$C,ROW())="Éclairage / Candélabres",INDEX($F:$F,ROW())&gt;0,INDEX($G:$G,ROW())&gt;0,$AB$7&gt;=INDEX($F:$F,ROW()),$AB$7&lt;=(INDEX($F:$F,ROW())+ROUND((INDEX($G:$G,ROW())-INDEX($F:$F,ROW())+1)*INDEX($H:$H,ROW()),0)-1))</formula>
    </cfRule>
    <cfRule type="expression" dxfId="26" priority="890">
      <formula>AND(INDEX($C:$C,ROW())="Marquage &amp; Signalétique",INDEX($F:$F,ROW())&gt;0,INDEX($G:$G,ROW())&gt;0,$AB$7&gt;=INDEX($F:$F,ROW()),$AB$7&lt;=INDEX($G:$G,ROW()))</formula>
    </cfRule>
    <cfRule type="expression" dxfId="27" priority="891">
      <formula>AND(INDEX($C:$C,ROW())="Marquage &amp; Signalétique",INDEX($F:$F,ROW())&gt;0,INDEX($G:$G,ROW())&gt;0,$AB$7&gt;=INDEX($F:$F,ROW()),$AB$7&lt;=(INDEX($F:$F,ROW())+ROUND((INDEX($G:$G,ROW())-INDEX($F:$F,ROW())+1)*INDEX($H:$H,ROW()),0)-1))</formula>
    </cfRule>
    <cfRule type="expression" dxfId="28" priority="892">
      <formula>AND(INDEX($C:$C,ROW())="Espaces verts / Finitions",INDEX($F:$F,ROW())&gt;0,INDEX($G:$G,ROW())&gt;0,$AB$7&gt;=INDEX($F:$F,ROW()),$AB$7&lt;=INDEX($G:$G,ROW()))</formula>
    </cfRule>
    <cfRule type="expression" dxfId="29" priority="893">
      <formula>AND(INDEX($C:$C,ROW())="Espaces verts / Finitions",INDEX($F:$F,ROW())&gt;0,INDEX($G:$G,ROW())&gt;0,$AB$7&gt;=INDEX($F:$F,ROW()),$AB$7&lt;=(INDEX($F:$F,ROW())+ROUND((INDEX($G:$G,ROW())-INDEX($F:$F,ROW())+1)*INDEX($H:$H,ROW()),0)-1))</formula>
    </cfRule>
    <cfRule type="expression" dxfId="30" priority="894">
      <formula>AND(INDEX($C:$C,ROW())="Réception &amp; Réserves",INDEX($F:$F,ROW())&gt;0,INDEX($G:$G,ROW())&gt;0,$AB$7&gt;=INDEX($F:$F,ROW()),$AB$7&lt;=INDEX($G:$G,ROW()))</formula>
    </cfRule>
    <cfRule type="expression" dxfId="31" priority="895">
      <formula>AND(INDEX($C:$C,ROW())="Réception &amp; Réserves",INDEX($F:$F,ROW())&gt;0,INDEX($G:$G,ROW())&gt;0,$AB$7&gt;=INDEX($F:$F,ROW()),$AB$7&lt;=(INDEX($F:$F,ROW())+ROUND((INDEX($G:$G,ROW())-INDEX($F:$F,ROW())+1)*INDEX($H:$H,ROW()),0)-1))</formula>
    </cfRule>
    <cfRule type="expression" dxfId="0" priority="896">
      <formula>AND(INDEX($C:$C,ROW())="Réouverture circulation",INDEX($F:$F,ROW())&gt;0,INDEX($G:$G,ROW())&gt;0,$AB$7&gt;=INDEX($F:$F,ROW()),$AB$7&lt;=INDEX($G:$G,ROW()))</formula>
    </cfRule>
    <cfRule type="expression" dxfId="32" priority="897">
      <formula>AND(INDEX($C:$C,ROW())="Réouverture circulation",INDEX($F:$F,ROW())&gt;0,INDEX($G:$G,ROW())&gt;0,$AB$7&gt;=INDEX($F:$F,ROW()),$AB$7&lt;=(INDEX($F:$F,ROW())+ROUND((INDEX($G:$G,ROW())-INDEX($F:$F,ROW())+1)*INDEX($H:$H,ROW()),0)-1))</formula>
    </cfRule>
  </conditionalFormatting>
  <conditionalFormatting sqref="AC7:AC69">
    <cfRule type="expression" dxfId="0" priority="37">
      <formula>($AC$7=TODAY())</formula>
    </cfRule>
    <cfRule type="expression" dxfId="33" priority="38">
      <formula>WEEKDAY($AC$7,2)&gt;5</formula>
    </cfRule>
  </conditionalFormatting>
  <conditionalFormatting sqref="AC9:AC69">
    <cfRule type="expression" dxfId="2" priority="898">
      <formula>AND(INDEX($C:$C,ROW())="Études &amp; DICT",INDEX($F:$F,ROW())&gt;0,INDEX($G:$G,ROW())&gt;0,$AC$7&gt;=INDEX($F:$F,ROW()),$AC$7&lt;=INDEX($G:$G,ROW()))</formula>
    </cfRule>
    <cfRule type="expression" dxfId="3" priority="899">
      <formula>AND(INDEX($C:$C,ROW())="Études &amp; DICT",INDEX($F:$F,ROW())&gt;0,INDEX($G:$G,ROW())&gt;0,$AC$7&gt;=INDEX($F:$F,ROW()),$AC$7&lt;=(INDEX($F:$F,ROW())+ROUND((INDEX($G:$G,ROW())-INDEX($F:$F,ROW())+1)*INDEX($H:$H,ROW()),0)-1))</formula>
    </cfRule>
    <cfRule type="expression" dxfId="4" priority="900">
      <formula>AND(INDEX($C:$C,ROW())="Piquetage &amp; Implantation",INDEX($F:$F,ROW())&gt;0,INDEX($G:$G,ROW())&gt;0,$AC$7&gt;=INDEX($F:$F,ROW()),$AC$7&lt;=INDEX($G:$G,ROW()))</formula>
    </cfRule>
    <cfRule type="expression" dxfId="5" priority="901">
      <formula>AND(INDEX($C:$C,ROW())="Piquetage &amp; Implantation",INDEX($F:$F,ROW())&gt;0,INDEX($G:$G,ROW())&gt;0,$AC$7&gt;=INDEX($F:$F,ROW()),$AC$7&lt;=(INDEX($F:$F,ROW())+ROUND((INDEX($G:$G,ROW())-INDEX($F:$F,ROW())+1)*INDEX($H:$H,ROW()),0)-1))</formula>
    </cfRule>
    <cfRule type="expression" dxfId="6" priority="902">
      <formula>AND(INDEX($C:$C,ROW())="Préparation &amp; Signalisation",INDEX($F:$F,ROW())&gt;0,INDEX($G:$G,ROW())&gt;0,$AC$7&gt;=INDEX($F:$F,ROW()),$AC$7&lt;=INDEX($G:$G,ROW()))</formula>
    </cfRule>
    <cfRule type="expression" dxfId="7" priority="903">
      <formula>AND(INDEX($C:$C,ROW())="Préparation &amp; Signalisation",INDEX($F:$F,ROW())&gt;0,INDEX($G:$G,ROW())&gt;0,$AC$7&gt;=INDEX($F:$F,ROW()),$AC$7&lt;=(INDEX($F:$F,ROW())+ROUND((INDEX($G:$G,ROW())-INDEX($F:$F,ROW())+1)*INDEX($H:$H,ROW()),0)-1))</formula>
    </cfRule>
    <cfRule type="expression" dxfId="8" priority="904">
      <formula>AND(INDEX($C:$C,ROW())="Terrassement",INDEX($F:$F,ROW())&gt;0,INDEX($G:$G,ROW())&gt;0,$AC$7&gt;=INDEX($F:$F,ROW()),$AC$7&lt;=INDEX($G:$G,ROW()))</formula>
    </cfRule>
    <cfRule type="expression" dxfId="9" priority="905">
      <formula>AND(INDEX($C:$C,ROW())="Terrassement",INDEX($F:$F,ROW())&gt;0,INDEX($G:$G,ROW())&gt;0,$AC$7&gt;=INDEX($F:$F,ROW()),$AC$7&lt;=(INDEX($F:$F,ROW())+ROUND((INDEX($G:$G,ROW())-INDEX($F:$F,ROW())+1)*INDEX($H:$H,ROW()),0)-1))</formula>
    </cfRule>
    <cfRule type="expression" dxfId="10" priority="906">
      <formula>AND(INDEX($C:$C,ROW())="Réseaux (EU/EP/ER/GAZ)",INDEX($F:$F,ROW())&gt;0,INDEX($G:$G,ROW())&gt;0,$AC$7&gt;=INDEX($F:$F,ROW()),$AC$7&lt;=INDEX($G:$G,ROW()))</formula>
    </cfRule>
    <cfRule type="expression" dxfId="11" priority="907">
      <formula>AND(INDEX($C:$C,ROW())="Réseaux (EU/EP/ER/GAZ)",INDEX($F:$F,ROW())&gt;0,INDEX($G:$G,ROW())&gt;0,$AC$7&gt;=INDEX($F:$F,ROW()),$AC$7&lt;=(INDEX($F:$F,ROW())+ROUND((INDEX($G:$G,ROW())-INDEX($F:$F,ROW())+1)*INDEX($H:$H,ROW()),0)-1))</formula>
    </cfRule>
    <cfRule type="expression" dxfId="12" priority="908">
      <formula>AND(INDEX($C:$C,ROW())="Regard &amp; Branchement",INDEX($F:$F,ROW())&gt;0,INDEX($G:$G,ROW())&gt;0,$AC$7&gt;=INDEX($F:$F,ROW()),$AC$7&lt;=INDEX($G:$G,ROW()))</formula>
    </cfRule>
    <cfRule type="expression" dxfId="13" priority="909">
      <formula>AND(INDEX($C:$C,ROW())="Regard &amp; Branchement",INDEX($F:$F,ROW())&gt;0,INDEX($G:$G,ROW())&gt;0,$AC$7&gt;=INDEX($F:$F,ROW()),$AC$7&lt;=(INDEX($F:$F,ROW())+ROUND((INDEX($G:$G,ROW())-INDEX($F:$F,ROW())+1)*INDEX($H:$H,ROW()),0)-1))</formula>
    </cfRule>
    <cfRule type="expression" dxfId="14" priority="910">
      <formula>AND(INDEX($C:$C,ROW())="Structure (couche de forme)",INDEX($F:$F,ROW())&gt;0,INDEX($G:$G,ROW())&gt;0,$AC$7&gt;=INDEX($F:$F,ROW()),$AC$7&lt;=INDEX($G:$G,ROW()))</formula>
    </cfRule>
    <cfRule type="expression" dxfId="15" priority="911">
      <formula>AND(INDEX($C:$C,ROW())="Structure (couche de forme)",INDEX($F:$F,ROW())&gt;0,INDEX($G:$G,ROW())&gt;0,$AC$7&gt;=INDEX($F:$F,ROW()),$AC$7&lt;=(INDEX($F:$F,ROW())+ROUND((INDEX($G:$G,ROW())-INDEX($F:$F,ROW())+1)*INDEX($H:$H,ROW()),0)-1))</formula>
    </cfRule>
    <cfRule type="expression" dxfId="16" priority="912">
      <formula>AND(INDEX($C:$C,ROW())="Fondation/Grave",INDEX($F:$F,ROW())&gt;0,INDEX($G:$G,ROW())&gt;0,$AC$7&gt;=INDEX($F:$F,ROW()),$AC$7&lt;=INDEX($G:$G,ROW()))</formula>
    </cfRule>
    <cfRule type="expression" dxfId="17" priority="913">
      <formula>AND(INDEX($C:$C,ROW())="Fondation/Grave",INDEX($F:$F,ROW())&gt;0,INDEX($G:$G,ROW())&gt;0,$AC$7&gt;=INDEX($F:$F,ROW()),$AC$7&lt;=(INDEX($F:$F,ROW())+ROUND((INDEX($G:$G,ROW())-INDEX($F:$F,ROW())+1)*INDEX($H:$H,ROW()),0)-1))</formula>
    </cfRule>
    <cfRule type="expression" dxfId="18" priority="914">
      <formula>AND(INDEX($C:$C,ROW())="Enrobés / Béton",INDEX($F:$F,ROW())&gt;0,INDEX($G:$G,ROW())&gt;0,$AC$7&gt;=INDEX($F:$F,ROW()),$AC$7&lt;=INDEX($G:$G,ROW()))</formula>
    </cfRule>
    <cfRule type="expression" dxfId="19" priority="915">
      <formula>AND(INDEX($C:$C,ROW())="Enrobés / Béton",INDEX($F:$F,ROW())&gt;0,INDEX($G:$G,ROW())&gt;0,$AC$7&gt;=INDEX($F:$F,ROW()),$AC$7&lt;=(INDEX($F:$F,ROW())+ROUND((INDEX($G:$G,ROW())-INDEX($F:$F,ROW())+1)*INDEX($H:$H,ROW()),0)-1))</formula>
    </cfRule>
    <cfRule type="expression" dxfId="20" priority="916">
      <formula>AND(INDEX($C:$C,ROW())="Bordures &amp; Trottoirs",INDEX($F:$F,ROW())&gt;0,INDEX($G:$G,ROW())&gt;0,$AC$7&gt;=INDEX($F:$F,ROW()),$AC$7&lt;=INDEX($G:$G,ROW()))</formula>
    </cfRule>
    <cfRule type="expression" dxfId="21" priority="917">
      <formula>AND(INDEX($C:$C,ROW())="Bordures &amp; Trottoirs",INDEX($F:$F,ROW())&gt;0,INDEX($G:$G,ROW())&gt;0,$AC$7&gt;=INDEX($F:$F,ROW()),$AC$7&lt;=(INDEX($F:$F,ROW())+ROUND((INDEX($G:$G,ROW())-INDEX($F:$F,ROW())+1)*INDEX($H:$H,ROW()),0)-1))</formula>
    </cfRule>
    <cfRule type="expression" dxfId="22" priority="918">
      <formula>AND(INDEX($C:$C,ROW())="Caniveaux &amp; Avaloirs",INDEX($F:$F,ROW())&gt;0,INDEX($G:$G,ROW())&gt;0,$AC$7&gt;=INDEX($F:$F,ROW()),$AC$7&lt;=INDEX($G:$G,ROW()))</formula>
    </cfRule>
    <cfRule type="expression" dxfId="23" priority="919">
      <formula>AND(INDEX($C:$C,ROW())="Caniveaux &amp; Avaloirs",INDEX($F:$F,ROW())&gt;0,INDEX($G:$G,ROW())&gt;0,$AC$7&gt;=INDEX($F:$F,ROW()),$AC$7&lt;=(INDEX($F:$F,ROW())+ROUND((INDEX($G:$G,ROW())-INDEX($F:$F,ROW())+1)*INDEX($H:$H,ROW()),0)-1))</formula>
    </cfRule>
    <cfRule type="expression" dxfId="24" priority="920">
      <formula>AND(INDEX($C:$C,ROW())="Éclairage / Candélabres",INDEX($F:$F,ROW())&gt;0,INDEX($G:$G,ROW())&gt;0,$AC$7&gt;=INDEX($F:$F,ROW()),$AC$7&lt;=INDEX($G:$G,ROW()))</formula>
    </cfRule>
    <cfRule type="expression" dxfId="25" priority="921">
      <formula>AND(INDEX($C:$C,ROW())="Éclairage / Candélabres",INDEX($F:$F,ROW())&gt;0,INDEX($G:$G,ROW())&gt;0,$AC$7&gt;=INDEX($F:$F,ROW()),$AC$7&lt;=(INDEX($F:$F,ROW())+ROUND((INDEX($G:$G,ROW())-INDEX($F:$F,ROW())+1)*INDEX($H:$H,ROW()),0)-1))</formula>
    </cfRule>
    <cfRule type="expression" dxfId="26" priority="922">
      <formula>AND(INDEX($C:$C,ROW())="Marquage &amp; Signalétique",INDEX($F:$F,ROW())&gt;0,INDEX($G:$G,ROW())&gt;0,$AC$7&gt;=INDEX($F:$F,ROW()),$AC$7&lt;=INDEX($G:$G,ROW()))</formula>
    </cfRule>
    <cfRule type="expression" dxfId="27" priority="923">
      <formula>AND(INDEX($C:$C,ROW())="Marquage &amp; Signalétique",INDEX($F:$F,ROW())&gt;0,INDEX($G:$G,ROW())&gt;0,$AC$7&gt;=INDEX($F:$F,ROW()),$AC$7&lt;=(INDEX($F:$F,ROW())+ROUND((INDEX($G:$G,ROW())-INDEX($F:$F,ROW())+1)*INDEX($H:$H,ROW()),0)-1))</formula>
    </cfRule>
    <cfRule type="expression" dxfId="28" priority="924">
      <formula>AND(INDEX($C:$C,ROW())="Espaces verts / Finitions",INDEX($F:$F,ROW())&gt;0,INDEX($G:$G,ROW())&gt;0,$AC$7&gt;=INDEX($F:$F,ROW()),$AC$7&lt;=INDEX($G:$G,ROW()))</formula>
    </cfRule>
    <cfRule type="expression" dxfId="29" priority="925">
      <formula>AND(INDEX($C:$C,ROW())="Espaces verts / Finitions",INDEX($F:$F,ROW())&gt;0,INDEX($G:$G,ROW())&gt;0,$AC$7&gt;=INDEX($F:$F,ROW()),$AC$7&lt;=(INDEX($F:$F,ROW())+ROUND((INDEX($G:$G,ROW())-INDEX($F:$F,ROW())+1)*INDEX($H:$H,ROW()),0)-1))</formula>
    </cfRule>
    <cfRule type="expression" dxfId="30" priority="926">
      <formula>AND(INDEX($C:$C,ROW())="Réception &amp; Réserves",INDEX($F:$F,ROW())&gt;0,INDEX($G:$G,ROW())&gt;0,$AC$7&gt;=INDEX($F:$F,ROW()),$AC$7&lt;=INDEX($G:$G,ROW()))</formula>
    </cfRule>
    <cfRule type="expression" dxfId="31" priority="927">
      <formula>AND(INDEX($C:$C,ROW())="Réception &amp; Réserves",INDEX($F:$F,ROW())&gt;0,INDEX($G:$G,ROW())&gt;0,$AC$7&gt;=INDEX($F:$F,ROW()),$AC$7&lt;=(INDEX($F:$F,ROW())+ROUND((INDEX($G:$G,ROW())-INDEX($F:$F,ROW())+1)*INDEX($H:$H,ROW()),0)-1))</formula>
    </cfRule>
    <cfRule type="expression" dxfId="0" priority="928">
      <formula>AND(INDEX($C:$C,ROW())="Réouverture circulation",INDEX($F:$F,ROW())&gt;0,INDEX($G:$G,ROW())&gt;0,$AC$7&gt;=INDEX($F:$F,ROW()),$AC$7&lt;=INDEX($G:$G,ROW()))</formula>
    </cfRule>
    <cfRule type="expression" dxfId="32" priority="929">
      <formula>AND(INDEX($C:$C,ROW())="Réouverture circulation",INDEX($F:$F,ROW())&gt;0,INDEX($G:$G,ROW())&gt;0,$AC$7&gt;=INDEX($F:$F,ROW()),$AC$7&lt;=(INDEX($F:$F,ROW())+ROUND((INDEX($G:$G,ROW())-INDEX($F:$F,ROW())+1)*INDEX($H:$H,ROW()),0)-1))</formula>
    </cfRule>
  </conditionalFormatting>
  <conditionalFormatting sqref="AD7:AD69">
    <cfRule type="expression" dxfId="0" priority="39">
      <formula>($AD$7=TODAY())</formula>
    </cfRule>
    <cfRule type="expression" dxfId="33" priority="40">
      <formula>WEEKDAY($AD$7,2)&gt;5</formula>
    </cfRule>
  </conditionalFormatting>
  <conditionalFormatting sqref="AD9:AD69">
    <cfRule type="expression" dxfId="2" priority="930">
      <formula>AND(INDEX($C:$C,ROW())="Études &amp; DICT",INDEX($F:$F,ROW())&gt;0,INDEX($G:$G,ROW())&gt;0,$AD$7&gt;=INDEX($F:$F,ROW()),$AD$7&lt;=INDEX($G:$G,ROW()))</formula>
    </cfRule>
    <cfRule type="expression" dxfId="3" priority="931">
      <formula>AND(INDEX($C:$C,ROW())="Études &amp; DICT",INDEX($F:$F,ROW())&gt;0,INDEX($G:$G,ROW())&gt;0,$AD$7&gt;=INDEX($F:$F,ROW()),$AD$7&lt;=(INDEX($F:$F,ROW())+ROUND((INDEX($G:$G,ROW())-INDEX($F:$F,ROW())+1)*INDEX($H:$H,ROW()),0)-1))</formula>
    </cfRule>
    <cfRule type="expression" dxfId="4" priority="932">
      <formula>AND(INDEX($C:$C,ROW())="Piquetage &amp; Implantation",INDEX($F:$F,ROW())&gt;0,INDEX($G:$G,ROW())&gt;0,$AD$7&gt;=INDEX($F:$F,ROW()),$AD$7&lt;=INDEX($G:$G,ROW()))</formula>
    </cfRule>
    <cfRule type="expression" dxfId="5" priority="933">
      <formula>AND(INDEX($C:$C,ROW())="Piquetage &amp; Implantation",INDEX($F:$F,ROW())&gt;0,INDEX($G:$G,ROW())&gt;0,$AD$7&gt;=INDEX($F:$F,ROW()),$AD$7&lt;=(INDEX($F:$F,ROW())+ROUND((INDEX($G:$G,ROW())-INDEX($F:$F,ROW())+1)*INDEX($H:$H,ROW()),0)-1))</formula>
    </cfRule>
    <cfRule type="expression" dxfId="6" priority="934">
      <formula>AND(INDEX($C:$C,ROW())="Préparation &amp; Signalisation",INDEX($F:$F,ROW())&gt;0,INDEX($G:$G,ROW())&gt;0,$AD$7&gt;=INDEX($F:$F,ROW()),$AD$7&lt;=INDEX($G:$G,ROW()))</formula>
    </cfRule>
    <cfRule type="expression" dxfId="7" priority="935">
      <formula>AND(INDEX($C:$C,ROW())="Préparation &amp; Signalisation",INDEX($F:$F,ROW())&gt;0,INDEX($G:$G,ROW())&gt;0,$AD$7&gt;=INDEX($F:$F,ROW()),$AD$7&lt;=(INDEX($F:$F,ROW())+ROUND((INDEX($G:$G,ROW())-INDEX($F:$F,ROW())+1)*INDEX($H:$H,ROW()),0)-1))</formula>
    </cfRule>
    <cfRule type="expression" dxfId="8" priority="936">
      <formula>AND(INDEX($C:$C,ROW())="Terrassement",INDEX($F:$F,ROW())&gt;0,INDEX($G:$G,ROW())&gt;0,$AD$7&gt;=INDEX($F:$F,ROW()),$AD$7&lt;=INDEX($G:$G,ROW()))</formula>
    </cfRule>
    <cfRule type="expression" dxfId="9" priority="937">
      <formula>AND(INDEX($C:$C,ROW())="Terrassement",INDEX($F:$F,ROW())&gt;0,INDEX($G:$G,ROW())&gt;0,$AD$7&gt;=INDEX($F:$F,ROW()),$AD$7&lt;=(INDEX($F:$F,ROW())+ROUND((INDEX($G:$G,ROW())-INDEX($F:$F,ROW())+1)*INDEX($H:$H,ROW()),0)-1))</formula>
    </cfRule>
    <cfRule type="expression" dxfId="10" priority="938">
      <formula>AND(INDEX($C:$C,ROW())="Réseaux (EU/EP/ER/GAZ)",INDEX($F:$F,ROW())&gt;0,INDEX($G:$G,ROW())&gt;0,$AD$7&gt;=INDEX($F:$F,ROW()),$AD$7&lt;=INDEX($G:$G,ROW()))</formula>
    </cfRule>
    <cfRule type="expression" dxfId="11" priority="939">
      <formula>AND(INDEX($C:$C,ROW())="Réseaux (EU/EP/ER/GAZ)",INDEX($F:$F,ROW())&gt;0,INDEX($G:$G,ROW())&gt;0,$AD$7&gt;=INDEX($F:$F,ROW()),$AD$7&lt;=(INDEX($F:$F,ROW())+ROUND((INDEX($G:$G,ROW())-INDEX($F:$F,ROW())+1)*INDEX($H:$H,ROW()),0)-1))</formula>
    </cfRule>
    <cfRule type="expression" dxfId="12" priority="940">
      <formula>AND(INDEX($C:$C,ROW())="Regard &amp; Branchement",INDEX($F:$F,ROW())&gt;0,INDEX($G:$G,ROW())&gt;0,$AD$7&gt;=INDEX($F:$F,ROW()),$AD$7&lt;=INDEX($G:$G,ROW()))</formula>
    </cfRule>
    <cfRule type="expression" dxfId="13" priority="941">
      <formula>AND(INDEX($C:$C,ROW())="Regard &amp; Branchement",INDEX($F:$F,ROW())&gt;0,INDEX($G:$G,ROW())&gt;0,$AD$7&gt;=INDEX($F:$F,ROW()),$AD$7&lt;=(INDEX($F:$F,ROW())+ROUND((INDEX($G:$G,ROW())-INDEX($F:$F,ROW())+1)*INDEX($H:$H,ROW()),0)-1))</formula>
    </cfRule>
    <cfRule type="expression" dxfId="14" priority="942">
      <formula>AND(INDEX($C:$C,ROW())="Structure (couche de forme)",INDEX($F:$F,ROW())&gt;0,INDEX($G:$G,ROW())&gt;0,$AD$7&gt;=INDEX($F:$F,ROW()),$AD$7&lt;=INDEX($G:$G,ROW()))</formula>
    </cfRule>
    <cfRule type="expression" dxfId="15" priority="943">
      <formula>AND(INDEX($C:$C,ROW())="Structure (couche de forme)",INDEX($F:$F,ROW())&gt;0,INDEX($G:$G,ROW())&gt;0,$AD$7&gt;=INDEX($F:$F,ROW()),$AD$7&lt;=(INDEX($F:$F,ROW())+ROUND((INDEX($G:$G,ROW())-INDEX($F:$F,ROW())+1)*INDEX($H:$H,ROW()),0)-1))</formula>
    </cfRule>
    <cfRule type="expression" dxfId="16" priority="944">
      <formula>AND(INDEX($C:$C,ROW())="Fondation/Grave",INDEX($F:$F,ROW())&gt;0,INDEX($G:$G,ROW())&gt;0,$AD$7&gt;=INDEX($F:$F,ROW()),$AD$7&lt;=INDEX($G:$G,ROW()))</formula>
    </cfRule>
    <cfRule type="expression" dxfId="17" priority="945">
      <formula>AND(INDEX($C:$C,ROW())="Fondation/Grave",INDEX($F:$F,ROW())&gt;0,INDEX($G:$G,ROW())&gt;0,$AD$7&gt;=INDEX($F:$F,ROW()),$AD$7&lt;=(INDEX($F:$F,ROW())+ROUND((INDEX($G:$G,ROW())-INDEX($F:$F,ROW())+1)*INDEX($H:$H,ROW()),0)-1))</formula>
    </cfRule>
    <cfRule type="expression" dxfId="18" priority="946">
      <formula>AND(INDEX($C:$C,ROW())="Enrobés / Béton",INDEX($F:$F,ROW())&gt;0,INDEX($G:$G,ROW())&gt;0,$AD$7&gt;=INDEX($F:$F,ROW()),$AD$7&lt;=INDEX($G:$G,ROW()))</formula>
    </cfRule>
    <cfRule type="expression" dxfId="19" priority="947">
      <formula>AND(INDEX($C:$C,ROW())="Enrobés / Béton",INDEX($F:$F,ROW())&gt;0,INDEX($G:$G,ROW())&gt;0,$AD$7&gt;=INDEX($F:$F,ROW()),$AD$7&lt;=(INDEX($F:$F,ROW())+ROUND((INDEX($G:$G,ROW())-INDEX($F:$F,ROW())+1)*INDEX($H:$H,ROW()),0)-1))</formula>
    </cfRule>
    <cfRule type="expression" dxfId="20" priority="948">
      <formula>AND(INDEX($C:$C,ROW())="Bordures &amp; Trottoirs",INDEX($F:$F,ROW())&gt;0,INDEX($G:$G,ROW())&gt;0,$AD$7&gt;=INDEX($F:$F,ROW()),$AD$7&lt;=INDEX($G:$G,ROW()))</formula>
    </cfRule>
    <cfRule type="expression" dxfId="21" priority="949">
      <formula>AND(INDEX($C:$C,ROW())="Bordures &amp; Trottoirs",INDEX($F:$F,ROW())&gt;0,INDEX($G:$G,ROW())&gt;0,$AD$7&gt;=INDEX($F:$F,ROW()),$AD$7&lt;=(INDEX($F:$F,ROW())+ROUND((INDEX($G:$G,ROW())-INDEX($F:$F,ROW())+1)*INDEX($H:$H,ROW()),0)-1))</formula>
    </cfRule>
    <cfRule type="expression" dxfId="22" priority="950">
      <formula>AND(INDEX($C:$C,ROW())="Caniveaux &amp; Avaloirs",INDEX($F:$F,ROW())&gt;0,INDEX($G:$G,ROW())&gt;0,$AD$7&gt;=INDEX($F:$F,ROW()),$AD$7&lt;=INDEX($G:$G,ROW()))</formula>
    </cfRule>
    <cfRule type="expression" dxfId="23" priority="951">
      <formula>AND(INDEX($C:$C,ROW())="Caniveaux &amp; Avaloirs",INDEX($F:$F,ROW())&gt;0,INDEX($G:$G,ROW())&gt;0,$AD$7&gt;=INDEX($F:$F,ROW()),$AD$7&lt;=(INDEX($F:$F,ROW())+ROUND((INDEX($G:$G,ROW())-INDEX($F:$F,ROW())+1)*INDEX($H:$H,ROW()),0)-1))</formula>
    </cfRule>
    <cfRule type="expression" dxfId="24" priority="952">
      <formula>AND(INDEX($C:$C,ROW())="Éclairage / Candélabres",INDEX($F:$F,ROW())&gt;0,INDEX($G:$G,ROW())&gt;0,$AD$7&gt;=INDEX($F:$F,ROW()),$AD$7&lt;=INDEX($G:$G,ROW()))</formula>
    </cfRule>
    <cfRule type="expression" dxfId="25" priority="953">
      <formula>AND(INDEX($C:$C,ROW())="Éclairage / Candélabres",INDEX($F:$F,ROW())&gt;0,INDEX($G:$G,ROW())&gt;0,$AD$7&gt;=INDEX($F:$F,ROW()),$AD$7&lt;=(INDEX($F:$F,ROW())+ROUND((INDEX($G:$G,ROW())-INDEX($F:$F,ROW())+1)*INDEX($H:$H,ROW()),0)-1))</formula>
    </cfRule>
    <cfRule type="expression" dxfId="26" priority="954">
      <formula>AND(INDEX($C:$C,ROW())="Marquage &amp; Signalétique",INDEX($F:$F,ROW())&gt;0,INDEX($G:$G,ROW())&gt;0,$AD$7&gt;=INDEX($F:$F,ROW()),$AD$7&lt;=INDEX($G:$G,ROW()))</formula>
    </cfRule>
    <cfRule type="expression" dxfId="27" priority="955">
      <formula>AND(INDEX($C:$C,ROW())="Marquage &amp; Signalétique",INDEX($F:$F,ROW())&gt;0,INDEX($G:$G,ROW())&gt;0,$AD$7&gt;=INDEX($F:$F,ROW()),$AD$7&lt;=(INDEX($F:$F,ROW())+ROUND((INDEX($G:$G,ROW())-INDEX($F:$F,ROW())+1)*INDEX($H:$H,ROW()),0)-1))</formula>
    </cfRule>
    <cfRule type="expression" dxfId="28" priority="956">
      <formula>AND(INDEX($C:$C,ROW())="Espaces verts / Finitions",INDEX($F:$F,ROW())&gt;0,INDEX($G:$G,ROW())&gt;0,$AD$7&gt;=INDEX($F:$F,ROW()),$AD$7&lt;=INDEX($G:$G,ROW()))</formula>
    </cfRule>
    <cfRule type="expression" dxfId="29" priority="957">
      <formula>AND(INDEX($C:$C,ROW())="Espaces verts / Finitions",INDEX($F:$F,ROW())&gt;0,INDEX($G:$G,ROW())&gt;0,$AD$7&gt;=INDEX($F:$F,ROW()),$AD$7&lt;=(INDEX($F:$F,ROW())+ROUND((INDEX($G:$G,ROW())-INDEX($F:$F,ROW())+1)*INDEX($H:$H,ROW()),0)-1))</formula>
    </cfRule>
    <cfRule type="expression" dxfId="30" priority="958">
      <formula>AND(INDEX($C:$C,ROW())="Réception &amp; Réserves",INDEX($F:$F,ROW())&gt;0,INDEX($G:$G,ROW())&gt;0,$AD$7&gt;=INDEX($F:$F,ROW()),$AD$7&lt;=INDEX($G:$G,ROW()))</formula>
    </cfRule>
    <cfRule type="expression" dxfId="31" priority="959">
      <formula>AND(INDEX($C:$C,ROW())="Réception &amp; Réserves",INDEX($F:$F,ROW())&gt;0,INDEX($G:$G,ROW())&gt;0,$AD$7&gt;=INDEX($F:$F,ROW()),$AD$7&lt;=(INDEX($F:$F,ROW())+ROUND((INDEX($G:$G,ROW())-INDEX($F:$F,ROW())+1)*INDEX($H:$H,ROW()),0)-1))</formula>
    </cfRule>
    <cfRule type="expression" dxfId="0" priority="960">
      <formula>AND(INDEX($C:$C,ROW())="Réouverture circulation",INDEX($F:$F,ROW())&gt;0,INDEX($G:$G,ROW())&gt;0,$AD$7&gt;=INDEX($F:$F,ROW()),$AD$7&lt;=INDEX($G:$G,ROW()))</formula>
    </cfRule>
    <cfRule type="expression" dxfId="32" priority="961">
      <formula>AND(INDEX($C:$C,ROW())="Réouverture circulation",INDEX($F:$F,ROW())&gt;0,INDEX($G:$G,ROW())&gt;0,$AD$7&gt;=INDEX($F:$F,ROW()),$AD$7&lt;=(INDEX($F:$F,ROW())+ROUND((INDEX($G:$G,ROW())-INDEX($F:$F,ROW())+1)*INDEX($H:$H,ROW()),0)-1))</formula>
    </cfRule>
  </conditionalFormatting>
  <conditionalFormatting sqref="AE7:AE69">
    <cfRule type="expression" dxfId="0" priority="41">
      <formula>($AE$7=TODAY())</formula>
    </cfRule>
    <cfRule type="expression" dxfId="33" priority="42">
      <formula>WEEKDAY($AE$7,2)&gt;5</formula>
    </cfRule>
  </conditionalFormatting>
  <conditionalFormatting sqref="AE9:AE69">
    <cfRule type="expression" dxfId="2" priority="962">
      <formula>AND(INDEX($C:$C,ROW())="Études &amp; DICT",INDEX($F:$F,ROW())&gt;0,INDEX($G:$G,ROW())&gt;0,$AE$7&gt;=INDEX($F:$F,ROW()),$AE$7&lt;=INDEX($G:$G,ROW()))</formula>
    </cfRule>
    <cfRule type="expression" dxfId="3" priority="963">
      <formula>AND(INDEX($C:$C,ROW())="Études &amp; DICT",INDEX($F:$F,ROW())&gt;0,INDEX($G:$G,ROW())&gt;0,$AE$7&gt;=INDEX($F:$F,ROW()),$AE$7&lt;=(INDEX($F:$F,ROW())+ROUND((INDEX($G:$G,ROW())-INDEX($F:$F,ROW())+1)*INDEX($H:$H,ROW()),0)-1))</formula>
    </cfRule>
    <cfRule type="expression" dxfId="4" priority="964">
      <formula>AND(INDEX($C:$C,ROW())="Piquetage &amp; Implantation",INDEX($F:$F,ROW())&gt;0,INDEX($G:$G,ROW())&gt;0,$AE$7&gt;=INDEX($F:$F,ROW()),$AE$7&lt;=INDEX($G:$G,ROW()))</formula>
    </cfRule>
    <cfRule type="expression" dxfId="5" priority="965">
      <formula>AND(INDEX($C:$C,ROW())="Piquetage &amp; Implantation",INDEX($F:$F,ROW())&gt;0,INDEX($G:$G,ROW())&gt;0,$AE$7&gt;=INDEX($F:$F,ROW()),$AE$7&lt;=(INDEX($F:$F,ROW())+ROUND((INDEX($G:$G,ROW())-INDEX($F:$F,ROW())+1)*INDEX($H:$H,ROW()),0)-1))</formula>
    </cfRule>
    <cfRule type="expression" dxfId="6" priority="966">
      <formula>AND(INDEX($C:$C,ROW())="Préparation &amp; Signalisation",INDEX($F:$F,ROW())&gt;0,INDEX($G:$G,ROW())&gt;0,$AE$7&gt;=INDEX($F:$F,ROW()),$AE$7&lt;=INDEX($G:$G,ROW()))</formula>
    </cfRule>
    <cfRule type="expression" dxfId="7" priority="967">
      <formula>AND(INDEX($C:$C,ROW())="Préparation &amp; Signalisation",INDEX($F:$F,ROW())&gt;0,INDEX($G:$G,ROW())&gt;0,$AE$7&gt;=INDEX($F:$F,ROW()),$AE$7&lt;=(INDEX($F:$F,ROW())+ROUND((INDEX($G:$G,ROW())-INDEX($F:$F,ROW())+1)*INDEX($H:$H,ROW()),0)-1))</formula>
    </cfRule>
    <cfRule type="expression" dxfId="8" priority="968">
      <formula>AND(INDEX($C:$C,ROW())="Terrassement",INDEX($F:$F,ROW())&gt;0,INDEX($G:$G,ROW())&gt;0,$AE$7&gt;=INDEX($F:$F,ROW()),$AE$7&lt;=INDEX($G:$G,ROW()))</formula>
    </cfRule>
    <cfRule type="expression" dxfId="9" priority="969">
      <formula>AND(INDEX($C:$C,ROW())="Terrassement",INDEX($F:$F,ROW())&gt;0,INDEX($G:$G,ROW())&gt;0,$AE$7&gt;=INDEX($F:$F,ROW()),$AE$7&lt;=(INDEX($F:$F,ROW())+ROUND((INDEX($G:$G,ROW())-INDEX($F:$F,ROW())+1)*INDEX($H:$H,ROW()),0)-1))</formula>
    </cfRule>
    <cfRule type="expression" dxfId="10" priority="970">
      <formula>AND(INDEX($C:$C,ROW())="Réseaux (EU/EP/ER/GAZ)",INDEX($F:$F,ROW())&gt;0,INDEX($G:$G,ROW())&gt;0,$AE$7&gt;=INDEX($F:$F,ROW()),$AE$7&lt;=INDEX($G:$G,ROW()))</formula>
    </cfRule>
    <cfRule type="expression" dxfId="11" priority="971">
      <formula>AND(INDEX($C:$C,ROW())="Réseaux (EU/EP/ER/GAZ)",INDEX($F:$F,ROW())&gt;0,INDEX($G:$G,ROW())&gt;0,$AE$7&gt;=INDEX($F:$F,ROW()),$AE$7&lt;=(INDEX($F:$F,ROW())+ROUND((INDEX($G:$G,ROW())-INDEX($F:$F,ROW())+1)*INDEX($H:$H,ROW()),0)-1))</formula>
    </cfRule>
    <cfRule type="expression" dxfId="12" priority="972">
      <formula>AND(INDEX($C:$C,ROW())="Regard &amp; Branchement",INDEX($F:$F,ROW())&gt;0,INDEX($G:$G,ROW())&gt;0,$AE$7&gt;=INDEX($F:$F,ROW()),$AE$7&lt;=INDEX($G:$G,ROW()))</formula>
    </cfRule>
    <cfRule type="expression" dxfId="13" priority="973">
      <formula>AND(INDEX($C:$C,ROW())="Regard &amp; Branchement",INDEX($F:$F,ROW())&gt;0,INDEX($G:$G,ROW())&gt;0,$AE$7&gt;=INDEX($F:$F,ROW()),$AE$7&lt;=(INDEX($F:$F,ROW())+ROUND((INDEX($G:$G,ROW())-INDEX($F:$F,ROW())+1)*INDEX($H:$H,ROW()),0)-1))</formula>
    </cfRule>
    <cfRule type="expression" dxfId="14" priority="974">
      <formula>AND(INDEX($C:$C,ROW())="Structure (couche de forme)",INDEX($F:$F,ROW())&gt;0,INDEX($G:$G,ROW())&gt;0,$AE$7&gt;=INDEX($F:$F,ROW()),$AE$7&lt;=INDEX($G:$G,ROW()))</formula>
    </cfRule>
    <cfRule type="expression" dxfId="15" priority="975">
      <formula>AND(INDEX($C:$C,ROW())="Structure (couche de forme)",INDEX($F:$F,ROW())&gt;0,INDEX($G:$G,ROW())&gt;0,$AE$7&gt;=INDEX($F:$F,ROW()),$AE$7&lt;=(INDEX($F:$F,ROW())+ROUND((INDEX($G:$G,ROW())-INDEX($F:$F,ROW())+1)*INDEX($H:$H,ROW()),0)-1))</formula>
    </cfRule>
    <cfRule type="expression" dxfId="16" priority="976">
      <formula>AND(INDEX($C:$C,ROW())="Fondation/Grave",INDEX($F:$F,ROW())&gt;0,INDEX($G:$G,ROW())&gt;0,$AE$7&gt;=INDEX($F:$F,ROW()),$AE$7&lt;=INDEX($G:$G,ROW()))</formula>
    </cfRule>
    <cfRule type="expression" dxfId="17" priority="977">
      <formula>AND(INDEX($C:$C,ROW())="Fondation/Grave",INDEX($F:$F,ROW())&gt;0,INDEX($G:$G,ROW())&gt;0,$AE$7&gt;=INDEX($F:$F,ROW()),$AE$7&lt;=(INDEX($F:$F,ROW())+ROUND((INDEX($G:$G,ROW())-INDEX($F:$F,ROW())+1)*INDEX($H:$H,ROW()),0)-1))</formula>
    </cfRule>
    <cfRule type="expression" dxfId="18" priority="978">
      <formula>AND(INDEX($C:$C,ROW())="Enrobés / Béton",INDEX($F:$F,ROW())&gt;0,INDEX($G:$G,ROW())&gt;0,$AE$7&gt;=INDEX($F:$F,ROW()),$AE$7&lt;=INDEX($G:$G,ROW()))</formula>
    </cfRule>
    <cfRule type="expression" dxfId="19" priority="979">
      <formula>AND(INDEX($C:$C,ROW())="Enrobés / Béton",INDEX($F:$F,ROW())&gt;0,INDEX($G:$G,ROW())&gt;0,$AE$7&gt;=INDEX($F:$F,ROW()),$AE$7&lt;=(INDEX($F:$F,ROW())+ROUND((INDEX($G:$G,ROW())-INDEX($F:$F,ROW())+1)*INDEX($H:$H,ROW()),0)-1))</formula>
    </cfRule>
    <cfRule type="expression" dxfId="20" priority="980">
      <formula>AND(INDEX($C:$C,ROW())="Bordures &amp; Trottoirs",INDEX($F:$F,ROW())&gt;0,INDEX($G:$G,ROW())&gt;0,$AE$7&gt;=INDEX($F:$F,ROW()),$AE$7&lt;=INDEX($G:$G,ROW()))</formula>
    </cfRule>
    <cfRule type="expression" dxfId="21" priority="981">
      <formula>AND(INDEX($C:$C,ROW())="Bordures &amp; Trottoirs",INDEX($F:$F,ROW())&gt;0,INDEX($G:$G,ROW())&gt;0,$AE$7&gt;=INDEX($F:$F,ROW()),$AE$7&lt;=(INDEX($F:$F,ROW())+ROUND((INDEX($G:$G,ROW())-INDEX($F:$F,ROW())+1)*INDEX($H:$H,ROW()),0)-1))</formula>
    </cfRule>
    <cfRule type="expression" dxfId="22" priority="982">
      <formula>AND(INDEX($C:$C,ROW())="Caniveaux &amp; Avaloirs",INDEX($F:$F,ROW())&gt;0,INDEX($G:$G,ROW())&gt;0,$AE$7&gt;=INDEX($F:$F,ROW()),$AE$7&lt;=INDEX($G:$G,ROW()))</formula>
    </cfRule>
    <cfRule type="expression" dxfId="23" priority="983">
      <formula>AND(INDEX($C:$C,ROW())="Caniveaux &amp; Avaloirs",INDEX($F:$F,ROW())&gt;0,INDEX($G:$G,ROW())&gt;0,$AE$7&gt;=INDEX($F:$F,ROW()),$AE$7&lt;=(INDEX($F:$F,ROW())+ROUND((INDEX($G:$G,ROW())-INDEX($F:$F,ROW())+1)*INDEX($H:$H,ROW()),0)-1))</formula>
    </cfRule>
    <cfRule type="expression" dxfId="24" priority="984">
      <formula>AND(INDEX($C:$C,ROW())="Éclairage / Candélabres",INDEX($F:$F,ROW())&gt;0,INDEX($G:$G,ROW())&gt;0,$AE$7&gt;=INDEX($F:$F,ROW()),$AE$7&lt;=INDEX($G:$G,ROW()))</formula>
    </cfRule>
    <cfRule type="expression" dxfId="25" priority="985">
      <formula>AND(INDEX($C:$C,ROW())="Éclairage / Candélabres",INDEX($F:$F,ROW())&gt;0,INDEX($G:$G,ROW())&gt;0,$AE$7&gt;=INDEX($F:$F,ROW()),$AE$7&lt;=(INDEX($F:$F,ROW())+ROUND((INDEX($G:$G,ROW())-INDEX($F:$F,ROW())+1)*INDEX($H:$H,ROW()),0)-1))</formula>
    </cfRule>
    <cfRule type="expression" dxfId="26" priority="986">
      <formula>AND(INDEX($C:$C,ROW())="Marquage &amp; Signalétique",INDEX($F:$F,ROW())&gt;0,INDEX($G:$G,ROW())&gt;0,$AE$7&gt;=INDEX($F:$F,ROW()),$AE$7&lt;=INDEX($G:$G,ROW()))</formula>
    </cfRule>
    <cfRule type="expression" dxfId="27" priority="987">
      <formula>AND(INDEX($C:$C,ROW())="Marquage &amp; Signalétique",INDEX($F:$F,ROW())&gt;0,INDEX($G:$G,ROW())&gt;0,$AE$7&gt;=INDEX($F:$F,ROW()),$AE$7&lt;=(INDEX($F:$F,ROW())+ROUND((INDEX($G:$G,ROW())-INDEX($F:$F,ROW())+1)*INDEX($H:$H,ROW()),0)-1))</formula>
    </cfRule>
    <cfRule type="expression" dxfId="28" priority="988">
      <formula>AND(INDEX($C:$C,ROW())="Espaces verts / Finitions",INDEX($F:$F,ROW())&gt;0,INDEX($G:$G,ROW())&gt;0,$AE$7&gt;=INDEX($F:$F,ROW()),$AE$7&lt;=INDEX($G:$G,ROW()))</formula>
    </cfRule>
    <cfRule type="expression" dxfId="29" priority="989">
      <formula>AND(INDEX($C:$C,ROW())="Espaces verts / Finitions",INDEX($F:$F,ROW())&gt;0,INDEX($G:$G,ROW())&gt;0,$AE$7&gt;=INDEX($F:$F,ROW()),$AE$7&lt;=(INDEX($F:$F,ROW())+ROUND((INDEX($G:$G,ROW())-INDEX($F:$F,ROW())+1)*INDEX($H:$H,ROW()),0)-1))</formula>
    </cfRule>
    <cfRule type="expression" dxfId="30" priority="990">
      <formula>AND(INDEX($C:$C,ROW())="Réception &amp; Réserves",INDEX($F:$F,ROW())&gt;0,INDEX($G:$G,ROW())&gt;0,$AE$7&gt;=INDEX($F:$F,ROW()),$AE$7&lt;=INDEX($G:$G,ROW()))</formula>
    </cfRule>
    <cfRule type="expression" dxfId="31" priority="991">
      <formula>AND(INDEX($C:$C,ROW())="Réception &amp; Réserves",INDEX($F:$F,ROW())&gt;0,INDEX($G:$G,ROW())&gt;0,$AE$7&gt;=INDEX($F:$F,ROW()),$AE$7&lt;=(INDEX($F:$F,ROW())+ROUND((INDEX($G:$G,ROW())-INDEX($F:$F,ROW())+1)*INDEX($H:$H,ROW()),0)-1))</formula>
    </cfRule>
    <cfRule type="expression" dxfId="0" priority="992">
      <formula>AND(INDEX($C:$C,ROW())="Réouverture circulation",INDEX($F:$F,ROW())&gt;0,INDEX($G:$G,ROW())&gt;0,$AE$7&gt;=INDEX($F:$F,ROW()),$AE$7&lt;=INDEX($G:$G,ROW()))</formula>
    </cfRule>
    <cfRule type="expression" dxfId="32" priority="993">
      <formula>AND(INDEX($C:$C,ROW())="Réouverture circulation",INDEX($F:$F,ROW())&gt;0,INDEX($G:$G,ROW())&gt;0,$AE$7&gt;=INDEX($F:$F,ROW()),$AE$7&lt;=(INDEX($F:$F,ROW())+ROUND((INDEX($G:$G,ROW())-INDEX($F:$F,ROW())+1)*INDEX($H:$H,ROW()),0)-1))</formula>
    </cfRule>
  </conditionalFormatting>
  <conditionalFormatting sqref="AF7:AF69">
    <cfRule type="expression" dxfId="0" priority="43">
      <formula>($AF$7=TODAY())</formula>
    </cfRule>
    <cfRule type="expression" dxfId="33" priority="44">
      <formula>WEEKDAY($AF$7,2)&gt;5</formula>
    </cfRule>
  </conditionalFormatting>
  <conditionalFormatting sqref="AF9:AF69">
    <cfRule type="expression" dxfId="2" priority="994">
      <formula>AND(INDEX($C:$C,ROW())="Études &amp; DICT",INDEX($F:$F,ROW())&gt;0,INDEX($G:$G,ROW())&gt;0,$AF$7&gt;=INDEX($F:$F,ROW()),$AF$7&lt;=INDEX($G:$G,ROW()))</formula>
    </cfRule>
    <cfRule type="expression" dxfId="3" priority="995">
      <formula>AND(INDEX($C:$C,ROW())="Études &amp; DICT",INDEX($F:$F,ROW())&gt;0,INDEX($G:$G,ROW())&gt;0,$AF$7&gt;=INDEX($F:$F,ROW()),$AF$7&lt;=(INDEX($F:$F,ROW())+ROUND((INDEX($G:$G,ROW())-INDEX($F:$F,ROW())+1)*INDEX($H:$H,ROW()),0)-1))</formula>
    </cfRule>
    <cfRule type="expression" dxfId="4" priority="996">
      <formula>AND(INDEX($C:$C,ROW())="Piquetage &amp; Implantation",INDEX($F:$F,ROW())&gt;0,INDEX($G:$G,ROW())&gt;0,$AF$7&gt;=INDEX($F:$F,ROW()),$AF$7&lt;=INDEX($G:$G,ROW()))</formula>
    </cfRule>
    <cfRule type="expression" dxfId="5" priority="997">
      <formula>AND(INDEX($C:$C,ROW())="Piquetage &amp; Implantation",INDEX($F:$F,ROW())&gt;0,INDEX($G:$G,ROW())&gt;0,$AF$7&gt;=INDEX($F:$F,ROW()),$AF$7&lt;=(INDEX($F:$F,ROW())+ROUND((INDEX($G:$G,ROW())-INDEX($F:$F,ROW())+1)*INDEX($H:$H,ROW()),0)-1))</formula>
    </cfRule>
    <cfRule type="expression" dxfId="6" priority="998">
      <formula>AND(INDEX($C:$C,ROW())="Préparation &amp; Signalisation",INDEX($F:$F,ROW())&gt;0,INDEX($G:$G,ROW())&gt;0,$AF$7&gt;=INDEX($F:$F,ROW()),$AF$7&lt;=INDEX($G:$G,ROW()))</formula>
    </cfRule>
    <cfRule type="expression" dxfId="7" priority="999">
      <formula>AND(INDEX($C:$C,ROW())="Préparation &amp; Signalisation",INDEX($F:$F,ROW())&gt;0,INDEX($G:$G,ROW())&gt;0,$AF$7&gt;=INDEX($F:$F,ROW()),$AF$7&lt;=(INDEX($F:$F,ROW())+ROUND((INDEX($G:$G,ROW())-INDEX($F:$F,ROW())+1)*INDEX($H:$H,ROW()),0)-1))</formula>
    </cfRule>
    <cfRule type="expression" dxfId="8" priority="1000">
      <formula>AND(INDEX($C:$C,ROW())="Terrassement",INDEX($F:$F,ROW())&gt;0,INDEX($G:$G,ROW())&gt;0,$AF$7&gt;=INDEX($F:$F,ROW()),$AF$7&lt;=INDEX($G:$G,ROW()))</formula>
    </cfRule>
    <cfRule type="expression" dxfId="9" priority="1001">
      <formula>AND(INDEX($C:$C,ROW())="Terrassement",INDEX($F:$F,ROW())&gt;0,INDEX($G:$G,ROW())&gt;0,$AF$7&gt;=INDEX($F:$F,ROW()),$AF$7&lt;=(INDEX($F:$F,ROW())+ROUND((INDEX($G:$G,ROW())-INDEX($F:$F,ROW())+1)*INDEX($H:$H,ROW()),0)-1))</formula>
    </cfRule>
    <cfRule type="expression" dxfId="10" priority="1002">
      <formula>AND(INDEX($C:$C,ROW())="Réseaux (EU/EP/ER/GAZ)",INDEX($F:$F,ROW())&gt;0,INDEX($G:$G,ROW())&gt;0,$AF$7&gt;=INDEX($F:$F,ROW()),$AF$7&lt;=INDEX($G:$G,ROW()))</formula>
    </cfRule>
    <cfRule type="expression" dxfId="11" priority="1003">
      <formula>AND(INDEX($C:$C,ROW())="Réseaux (EU/EP/ER/GAZ)",INDEX($F:$F,ROW())&gt;0,INDEX($G:$G,ROW())&gt;0,$AF$7&gt;=INDEX($F:$F,ROW()),$AF$7&lt;=(INDEX($F:$F,ROW())+ROUND((INDEX($G:$G,ROW())-INDEX($F:$F,ROW())+1)*INDEX($H:$H,ROW()),0)-1))</formula>
    </cfRule>
    <cfRule type="expression" dxfId="12" priority="1004">
      <formula>AND(INDEX($C:$C,ROW())="Regard &amp; Branchement",INDEX($F:$F,ROW())&gt;0,INDEX($G:$G,ROW())&gt;0,$AF$7&gt;=INDEX($F:$F,ROW()),$AF$7&lt;=INDEX($G:$G,ROW()))</formula>
    </cfRule>
    <cfRule type="expression" dxfId="13" priority="1005">
      <formula>AND(INDEX($C:$C,ROW())="Regard &amp; Branchement",INDEX($F:$F,ROW())&gt;0,INDEX($G:$G,ROW())&gt;0,$AF$7&gt;=INDEX($F:$F,ROW()),$AF$7&lt;=(INDEX($F:$F,ROW())+ROUND((INDEX($G:$G,ROW())-INDEX($F:$F,ROW())+1)*INDEX($H:$H,ROW()),0)-1))</formula>
    </cfRule>
    <cfRule type="expression" dxfId="14" priority="1006">
      <formula>AND(INDEX($C:$C,ROW())="Structure (couche de forme)",INDEX($F:$F,ROW())&gt;0,INDEX($G:$G,ROW())&gt;0,$AF$7&gt;=INDEX($F:$F,ROW()),$AF$7&lt;=INDEX($G:$G,ROW()))</formula>
    </cfRule>
    <cfRule type="expression" dxfId="15" priority="1007">
      <formula>AND(INDEX($C:$C,ROW())="Structure (couche de forme)",INDEX($F:$F,ROW())&gt;0,INDEX($G:$G,ROW())&gt;0,$AF$7&gt;=INDEX($F:$F,ROW()),$AF$7&lt;=(INDEX($F:$F,ROW())+ROUND((INDEX($G:$G,ROW())-INDEX($F:$F,ROW())+1)*INDEX($H:$H,ROW()),0)-1))</formula>
    </cfRule>
    <cfRule type="expression" dxfId="16" priority="1008">
      <formula>AND(INDEX($C:$C,ROW())="Fondation/Grave",INDEX($F:$F,ROW())&gt;0,INDEX($G:$G,ROW())&gt;0,$AF$7&gt;=INDEX($F:$F,ROW()),$AF$7&lt;=INDEX($G:$G,ROW()))</formula>
    </cfRule>
    <cfRule type="expression" dxfId="17" priority="1009">
      <formula>AND(INDEX($C:$C,ROW())="Fondation/Grave",INDEX($F:$F,ROW())&gt;0,INDEX($G:$G,ROW())&gt;0,$AF$7&gt;=INDEX($F:$F,ROW()),$AF$7&lt;=(INDEX($F:$F,ROW())+ROUND((INDEX($G:$G,ROW())-INDEX($F:$F,ROW())+1)*INDEX($H:$H,ROW()),0)-1))</formula>
    </cfRule>
    <cfRule type="expression" dxfId="18" priority="1010">
      <formula>AND(INDEX($C:$C,ROW())="Enrobés / Béton",INDEX($F:$F,ROW())&gt;0,INDEX($G:$G,ROW())&gt;0,$AF$7&gt;=INDEX($F:$F,ROW()),$AF$7&lt;=INDEX($G:$G,ROW()))</formula>
    </cfRule>
    <cfRule type="expression" dxfId="19" priority="1011">
      <formula>AND(INDEX($C:$C,ROW())="Enrobés / Béton",INDEX($F:$F,ROW())&gt;0,INDEX($G:$G,ROW())&gt;0,$AF$7&gt;=INDEX($F:$F,ROW()),$AF$7&lt;=(INDEX($F:$F,ROW())+ROUND((INDEX($G:$G,ROW())-INDEX($F:$F,ROW())+1)*INDEX($H:$H,ROW()),0)-1))</formula>
    </cfRule>
    <cfRule type="expression" dxfId="20" priority="1012">
      <formula>AND(INDEX($C:$C,ROW())="Bordures &amp; Trottoirs",INDEX($F:$F,ROW())&gt;0,INDEX($G:$G,ROW())&gt;0,$AF$7&gt;=INDEX($F:$F,ROW()),$AF$7&lt;=INDEX($G:$G,ROW()))</formula>
    </cfRule>
    <cfRule type="expression" dxfId="21" priority="1013">
      <formula>AND(INDEX($C:$C,ROW())="Bordures &amp; Trottoirs",INDEX($F:$F,ROW())&gt;0,INDEX($G:$G,ROW())&gt;0,$AF$7&gt;=INDEX($F:$F,ROW()),$AF$7&lt;=(INDEX($F:$F,ROW())+ROUND((INDEX($G:$G,ROW())-INDEX($F:$F,ROW())+1)*INDEX($H:$H,ROW()),0)-1))</formula>
    </cfRule>
    <cfRule type="expression" dxfId="22" priority="1014">
      <formula>AND(INDEX($C:$C,ROW())="Caniveaux &amp; Avaloirs",INDEX($F:$F,ROW())&gt;0,INDEX($G:$G,ROW())&gt;0,$AF$7&gt;=INDEX($F:$F,ROW()),$AF$7&lt;=INDEX($G:$G,ROW()))</formula>
    </cfRule>
    <cfRule type="expression" dxfId="23" priority="1015">
      <formula>AND(INDEX($C:$C,ROW())="Caniveaux &amp; Avaloirs",INDEX($F:$F,ROW())&gt;0,INDEX($G:$G,ROW())&gt;0,$AF$7&gt;=INDEX($F:$F,ROW()),$AF$7&lt;=(INDEX($F:$F,ROW())+ROUND((INDEX($G:$G,ROW())-INDEX($F:$F,ROW())+1)*INDEX($H:$H,ROW()),0)-1))</formula>
    </cfRule>
    <cfRule type="expression" dxfId="24" priority="1016">
      <formula>AND(INDEX($C:$C,ROW())="Éclairage / Candélabres",INDEX($F:$F,ROW())&gt;0,INDEX($G:$G,ROW())&gt;0,$AF$7&gt;=INDEX($F:$F,ROW()),$AF$7&lt;=INDEX($G:$G,ROW()))</formula>
    </cfRule>
    <cfRule type="expression" dxfId="25" priority="1017">
      <formula>AND(INDEX($C:$C,ROW())="Éclairage / Candélabres",INDEX($F:$F,ROW())&gt;0,INDEX($G:$G,ROW())&gt;0,$AF$7&gt;=INDEX($F:$F,ROW()),$AF$7&lt;=(INDEX($F:$F,ROW())+ROUND((INDEX($G:$G,ROW())-INDEX($F:$F,ROW())+1)*INDEX($H:$H,ROW()),0)-1))</formula>
    </cfRule>
    <cfRule type="expression" dxfId="26" priority="1018">
      <formula>AND(INDEX($C:$C,ROW())="Marquage &amp; Signalétique",INDEX($F:$F,ROW())&gt;0,INDEX($G:$G,ROW())&gt;0,$AF$7&gt;=INDEX($F:$F,ROW()),$AF$7&lt;=INDEX($G:$G,ROW()))</formula>
    </cfRule>
    <cfRule type="expression" dxfId="27" priority="1019">
      <formula>AND(INDEX($C:$C,ROW())="Marquage &amp; Signalétique",INDEX($F:$F,ROW())&gt;0,INDEX($G:$G,ROW())&gt;0,$AF$7&gt;=INDEX($F:$F,ROW()),$AF$7&lt;=(INDEX($F:$F,ROW())+ROUND((INDEX($G:$G,ROW())-INDEX($F:$F,ROW())+1)*INDEX($H:$H,ROW()),0)-1))</formula>
    </cfRule>
    <cfRule type="expression" dxfId="28" priority="1020">
      <formula>AND(INDEX($C:$C,ROW())="Espaces verts / Finitions",INDEX($F:$F,ROW())&gt;0,INDEX($G:$G,ROW())&gt;0,$AF$7&gt;=INDEX($F:$F,ROW()),$AF$7&lt;=INDEX($G:$G,ROW()))</formula>
    </cfRule>
    <cfRule type="expression" dxfId="29" priority="1021">
      <formula>AND(INDEX($C:$C,ROW())="Espaces verts / Finitions",INDEX($F:$F,ROW())&gt;0,INDEX($G:$G,ROW())&gt;0,$AF$7&gt;=INDEX($F:$F,ROW()),$AF$7&lt;=(INDEX($F:$F,ROW())+ROUND((INDEX($G:$G,ROW())-INDEX($F:$F,ROW())+1)*INDEX($H:$H,ROW()),0)-1))</formula>
    </cfRule>
    <cfRule type="expression" dxfId="30" priority="1022">
      <formula>AND(INDEX($C:$C,ROW())="Réception &amp; Réserves",INDEX($F:$F,ROW())&gt;0,INDEX($G:$G,ROW())&gt;0,$AF$7&gt;=INDEX($F:$F,ROW()),$AF$7&lt;=INDEX($G:$G,ROW()))</formula>
    </cfRule>
    <cfRule type="expression" dxfId="31" priority="1023">
      <formula>AND(INDEX($C:$C,ROW())="Réception &amp; Réserves",INDEX($F:$F,ROW())&gt;0,INDEX($G:$G,ROW())&gt;0,$AF$7&gt;=INDEX($F:$F,ROW()),$AF$7&lt;=(INDEX($F:$F,ROW())+ROUND((INDEX($G:$G,ROW())-INDEX($F:$F,ROW())+1)*INDEX($H:$H,ROW()),0)-1))</formula>
    </cfRule>
    <cfRule type="expression" dxfId="0" priority="1024">
      <formula>AND(INDEX($C:$C,ROW())="Réouverture circulation",INDEX($F:$F,ROW())&gt;0,INDEX($G:$G,ROW())&gt;0,$AF$7&gt;=INDEX($F:$F,ROW()),$AF$7&lt;=INDEX($G:$G,ROW()))</formula>
    </cfRule>
    <cfRule type="expression" dxfId="32" priority="1025">
      <formula>AND(INDEX($C:$C,ROW())="Réouverture circulation",INDEX($F:$F,ROW())&gt;0,INDEX($G:$G,ROW())&gt;0,$AF$7&gt;=INDEX($F:$F,ROW()),$AF$7&lt;=(INDEX($F:$F,ROW())+ROUND((INDEX($G:$G,ROW())-INDEX($F:$F,ROW())+1)*INDEX($H:$H,ROW()),0)-1))</formula>
    </cfRule>
  </conditionalFormatting>
  <conditionalFormatting sqref="AG7:AG69">
    <cfRule type="expression" dxfId="0" priority="45">
      <formula>($AG$7=TODAY())</formula>
    </cfRule>
    <cfRule type="expression" dxfId="33" priority="46">
      <formula>WEEKDAY($AG$7,2)&gt;5</formula>
    </cfRule>
  </conditionalFormatting>
  <conditionalFormatting sqref="AG9:AG69">
    <cfRule type="expression" dxfId="2" priority="1026">
      <formula>AND(INDEX($C:$C,ROW())="Études &amp; DICT",INDEX($F:$F,ROW())&gt;0,INDEX($G:$G,ROW())&gt;0,$AG$7&gt;=INDEX($F:$F,ROW()),$AG$7&lt;=INDEX($G:$G,ROW()))</formula>
    </cfRule>
    <cfRule type="expression" dxfId="3" priority="1027">
      <formula>AND(INDEX($C:$C,ROW())="Études &amp; DICT",INDEX($F:$F,ROW())&gt;0,INDEX($G:$G,ROW())&gt;0,$AG$7&gt;=INDEX($F:$F,ROW()),$AG$7&lt;=(INDEX($F:$F,ROW())+ROUND((INDEX($G:$G,ROW())-INDEX($F:$F,ROW())+1)*INDEX($H:$H,ROW()),0)-1))</formula>
    </cfRule>
    <cfRule type="expression" dxfId="4" priority="1028">
      <formula>AND(INDEX($C:$C,ROW())="Piquetage &amp; Implantation",INDEX($F:$F,ROW())&gt;0,INDEX($G:$G,ROW())&gt;0,$AG$7&gt;=INDEX($F:$F,ROW()),$AG$7&lt;=INDEX($G:$G,ROW()))</formula>
    </cfRule>
    <cfRule type="expression" dxfId="5" priority="1029">
      <formula>AND(INDEX($C:$C,ROW())="Piquetage &amp; Implantation",INDEX($F:$F,ROW())&gt;0,INDEX($G:$G,ROW())&gt;0,$AG$7&gt;=INDEX($F:$F,ROW()),$AG$7&lt;=(INDEX($F:$F,ROW())+ROUND((INDEX($G:$G,ROW())-INDEX($F:$F,ROW())+1)*INDEX($H:$H,ROW()),0)-1))</formula>
    </cfRule>
    <cfRule type="expression" dxfId="6" priority="1030">
      <formula>AND(INDEX($C:$C,ROW())="Préparation &amp; Signalisation",INDEX($F:$F,ROW())&gt;0,INDEX($G:$G,ROW())&gt;0,$AG$7&gt;=INDEX($F:$F,ROW()),$AG$7&lt;=INDEX($G:$G,ROW()))</formula>
    </cfRule>
    <cfRule type="expression" dxfId="7" priority="1031">
      <formula>AND(INDEX($C:$C,ROW())="Préparation &amp; Signalisation",INDEX($F:$F,ROW())&gt;0,INDEX($G:$G,ROW())&gt;0,$AG$7&gt;=INDEX($F:$F,ROW()),$AG$7&lt;=(INDEX($F:$F,ROW())+ROUND((INDEX($G:$G,ROW())-INDEX($F:$F,ROW())+1)*INDEX($H:$H,ROW()),0)-1))</formula>
    </cfRule>
    <cfRule type="expression" dxfId="8" priority="1032">
      <formula>AND(INDEX($C:$C,ROW())="Terrassement",INDEX($F:$F,ROW())&gt;0,INDEX($G:$G,ROW())&gt;0,$AG$7&gt;=INDEX($F:$F,ROW()),$AG$7&lt;=INDEX($G:$G,ROW()))</formula>
    </cfRule>
    <cfRule type="expression" dxfId="9" priority="1033">
      <formula>AND(INDEX($C:$C,ROW())="Terrassement",INDEX($F:$F,ROW())&gt;0,INDEX($G:$G,ROW())&gt;0,$AG$7&gt;=INDEX($F:$F,ROW()),$AG$7&lt;=(INDEX($F:$F,ROW())+ROUND((INDEX($G:$G,ROW())-INDEX($F:$F,ROW())+1)*INDEX($H:$H,ROW()),0)-1))</formula>
    </cfRule>
    <cfRule type="expression" dxfId="10" priority="1034">
      <formula>AND(INDEX($C:$C,ROW())="Réseaux (EU/EP/ER/GAZ)",INDEX($F:$F,ROW())&gt;0,INDEX($G:$G,ROW())&gt;0,$AG$7&gt;=INDEX($F:$F,ROW()),$AG$7&lt;=INDEX($G:$G,ROW()))</formula>
    </cfRule>
    <cfRule type="expression" dxfId="11" priority="1035">
      <formula>AND(INDEX($C:$C,ROW())="Réseaux (EU/EP/ER/GAZ)",INDEX($F:$F,ROW())&gt;0,INDEX($G:$G,ROW())&gt;0,$AG$7&gt;=INDEX($F:$F,ROW()),$AG$7&lt;=(INDEX($F:$F,ROW())+ROUND((INDEX($G:$G,ROW())-INDEX($F:$F,ROW())+1)*INDEX($H:$H,ROW()),0)-1))</formula>
    </cfRule>
    <cfRule type="expression" dxfId="12" priority="1036">
      <formula>AND(INDEX($C:$C,ROW())="Regard &amp; Branchement",INDEX($F:$F,ROW())&gt;0,INDEX($G:$G,ROW())&gt;0,$AG$7&gt;=INDEX($F:$F,ROW()),$AG$7&lt;=INDEX($G:$G,ROW()))</formula>
    </cfRule>
    <cfRule type="expression" dxfId="13" priority="1037">
      <formula>AND(INDEX($C:$C,ROW())="Regard &amp; Branchement",INDEX($F:$F,ROW())&gt;0,INDEX($G:$G,ROW())&gt;0,$AG$7&gt;=INDEX($F:$F,ROW()),$AG$7&lt;=(INDEX($F:$F,ROW())+ROUND((INDEX($G:$G,ROW())-INDEX($F:$F,ROW())+1)*INDEX($H:$H,ROW()),0)-1))</formula>
    </cfRule>
    <cfRule type="expression" dxfId="14" priority="1038">
      <formula>AND(INDEX($C:$C,ROW())="Structure (couche de forme)",INDEX($F:$F,ROW())&gt;0,INDEX($G:$G,ROW())&gt;0,$AG$7&gt;=INDEX($F:$F,ROW()),$AG$7&lt;=INDEX($G:$G,ROW()))</formula>
    </cfRule>
    <cfRule type="expression" dxfId="15" priority="1039">
      <formula>AND(INDEX($C:$C,ROW())="Structure (couche de forme)",INDEX($F:$F,ROW())&gt;0,INDEX($G:$G,ROW())&gt;0,$AG$7&gt;=INDEX($F:$F,ROW()),$AG$7&lt;=(INDEX($F:$F,ROW())+ROUND((INDEX($G:$G,ROW())-INDEX($F:$F,ROW())+1)*INDEX($H:$H,ROW()),0)-1))</formula>
    </cfRule>
    <cfRule type="expression" dxfId="16" priority="1040">
      <formula>AND(INDEX($C:$C,ROW())="Fondation/Grave",INDEX($F:$F,ROW())&gt;0,INDEX($G:$G,ROW())&gt;0,$AG$7&gt;=INDEX($F:$F,ROW()),$AG$7&lt;=INDEX($G:$G,ROW()))</formula>
    </cfRule>
    <cfRule type="expression" dxfId="17" priority="1041">
      <formula>AND(INDEX($C:$C,ROW())="Fondation/Grave",INDEX($F:$F,ROW())&gt;0,INDEX($G:$G,ROW())&gt;0,$AG$7&gt;=INDEX($F:$F,ROW()),$AG$7&lt;=(INDEX($F:$F,ROW())+ROUND((INDEX($G:$G,ROW())-INDEX($F:$F,ROW())+1)*INDEX($H:$H,ROW()),0)-1))</formula>
    </cfRule>
    <cfRule type="expression" dxfId="18" priority="1042">
      <formula>AND(INDEX($C:$C,ROW())="Enrobés / Béton",INDEX($F:$F,ROW())&gt;0,INDEX($G:$G,ROW())&gt;0,$AG$7&gt;=INDEX($F:$F,ROW()),$AG$7&lt;=INDEX($G:$G,ROW()))</formula>
    </cfRule>
    <cfRule type="expression" dxfId="19" priority="1043">
      <formula>AND(INDEX($C:$C,ROW())="Enrobés / Béton",INDEX($F:$F,ROW())&gt;0,INDEX($G:$G,ROW())&gt;0,$AG$7&gt;=INDEX($F:$F,ROW()),$AG$7&lt;=(INDEX($F:$F,ROW())+ROUND((INDEX($G:$G,ROW())-INDEX($F:$F,ROW())+1)*INDEX($H:$H,ROW()),0)-1))</formula>
    </cfRule>
    <cfRule type="expression" dxfId="20" priority="1044">
      <formula>AND(INDEX($C:$C,ROW())="Bordures &amp; Trottoirs",INDEX($F:$F,ROW())&gt;0,INDEX($G:$G,ROW())&gt;0,$AG$7&gt;=INDEX($F:$F,ROW()),$AG$7&lt;=INDEX($G:$G,ROW()))</formula>
    </cfRule>
    <cfRule type="expression" dxfId="21" priority="1045">
      <formula>AND(INDEX($C:$C,ROW())="Bordures &amp; Trottoirs",INDEX($F:$F,ROW())&gt;0,INDEX($G:$G,ROW())&gt;0,$AG$7&gt;=INDEX($F:$F,ROW()),$AG$7&lt;=(INDEX($F:$F,ROW())+ROUND((INDEX($G:$G,ROW())-INDEX($F:$F,ROW())+1)*INDEX($H:$H,ROW()),0)-1))</formula>
    </cfRule>
    <cfRule type="expression" dxfId="22" priority="1046">
      <formula>AND(INDEX($C:$C,ROW())="Caniveaux &amp; Avaloirs",INDEX($F:$F,ROW())&gt;0,INDEX($G:$G,ROW())&gt;0,$AG$7&gt;=INDEX($F:$F,ROW()),$AG$7&lt;=INDEX($G:$G,ROW()))</formula>
    </cfRule>
    <cfRule type="expression" dxfId="23" priority="1047">
      <formula>AND(INDEX($C:$C,ROW())="Caniveaux &amp; Avaloirs",INDEX($F:$F,ROW())&gt;0,INDEX($G:$G,ROW())&gt;0,$AG$7&gt;=INDEX($F:$F,ROW()),$AG$7&lt;=(INDEX($F:$F,ROW())+ROUND((INDEX($G:$G,ROW())-INDEX($F:$F,ROW())+1)*INDEX($H:$H,ROW()),0)-1))</formula>
    </cfRule>
    <cfRule type="expression" dxfId="24" priority="1048">
      <formula>AND(INDEX($C:$C,ROW())="Éclairage / Candélabres",INDEX($F:$F,ROW())&gt;0,INDEX($G:$G,ROW())&gt;0,$AG$7&gt;=INDEX($F:$F,ROW()),$AG$7&lt;=INDEX($G:$G,ROW()))</formula>
    </cfRule>
    <cfRule type="expression" dxfId="25" priority="1049">
      <formula>AND(INDEX($C:$C,ROW())="Éclairage / Candélabres",INDEX($F:$F,ROW())&gt;0,INDEX($G:$G,ROW())&gt;0,$AG$7&gt;=INDEX($F:$F,ROW()),$AG$7&lt;=(INDEX($F:$F,ROW())+ROUND((INDEX($G:$G,ROW())-INDEX($F:$F,ROW())+1)*INDEX($H:$H,ROW()),0)-1))</formula>
    </cfRule>
    <cfRule type="expression" dxfId="26" priority="1050">
      <formula>AND(INDEX($C:$C,ROW())="Marquage &amp; Signalétique",INDEX($F:$F,ROW())&gt;0,INDEX($G:$G,ROW())&gt;0,$AG$7&gt;=INDEX($F:$F,ROW()),$AG$7&lt;=INDEX($G:$G,ROW()))</formula>
    </cfRule>
    <cfRule type="expression" dxfId="27" priority="1051">
      <formula>AND(INDEX($C:$C,ROW())="Marquage &amp; Signalétique",INDEX($F:$F,ROW())&gt;0,INDEX($G:$G,ROW())&gt;0,$AG$7&gt;=INDEX($F:$F,ROW()),$AG$7&lt;=(INDEX($F:$F,ROW())+ROUND((INDEX($G:$G,ROW())-INDEX($F:$F,ROW())+1)*INDEX($H:$H,ROW()),0)-1))</formula>
    </cfRule>
    <cfRule type="expression" dxfId="28" priority="1052">
      <formula>AND(INDEX($C:$C,ROW())="Espaces verts / Finitions",INDEX($F:$F,ROW())&gt;0,INDEX($G:$G,ROW())&gt;0,$AG$7&gt;=INDEX($F:$F,ROW()),$AG$7&lt;=INDEX($G:$G,ROW()))</formula>
    </cfRule>
    <cfRule type="expression" dxfId="29" priority="1053">
      <formula>AND(INDEX($C:$C,ROW())="Espaces verts / Finitions",INDEX($F:$F,ROW())&gt;0,INDEX($G:$G,ROW())&gt;0,$AG$7&gt;=INDEX($F:$F,ROW()),$AG$7&lt;=(INDEX($F:$F,ROW())+ROUND((INDEX($G:$G,ROW())-INDEX($F:$F,ROW())+1)*INDEX($H:$H,ROW()),0)-1))</formula>
    </cfRule>
    <cfRule type="expression" dxfId="30" priority="1054">
      <formula>AND(INDEX($C:$C,ROW())="Réception &amp; Réserves",INDEX($F:$F,ROW())&gt;0,INDEX($G:$G,ROW())&gt;0,$AG$7&gt;=INDEX($F:$F,ROW()),$AG$7&lt;=INDEX($G:$G,ROW()))</formula>
    </cfRule>
    <cfRule type="expression" dxfId="31" priority="1055">
      <formula>AND(INDEX($C:$C,ROW())="Réception &amp; Réserves",INDEX($F:$F,ROW())&gt;0,INDEX($G:$G,ROW())&gt;0,$AG$7&gt;=INDEX($F:$F,ROW()),$AG$7&lt;=(INDEX($F:$F,ROW())+ROUND((INDEX($G:$G,ROW())-INDEX($F:$F,ROW())+1)*INDEX($H:$H,ROW()),0)-1))</formula>
    </cfRule>
    <cfRule type="expression" dxfId="0" priority="1056">
      <formula>AND(INDEX($C:$C,ROW())="Réouverture circulation",INDEX($F:$F,ROW())&gt;0,INDEX($G:$G,ROW())&gt;0,$AG$7&gt;=INDEX($F:$F,ROW()),$AG$7&lt;=INDEX($G:$G,ROW()))</formula>
    </cfRule>
    <cfRule type="expression" dxfId="32" priority="1057">
      <formula>AND(INDEX($C:$C,ROW())="Réouverture circulation",INDEX($F:$F,ROW())&gt;0,INDEX($G:$G,ROW())&gt;0,$AG$7&gt;=INDEX($F:$F,ROW()),$AG$7&lt;=(INDEX($F:$F,ROW())+ROUND((INDEX($G:$G,ROW())-INDEX($F:$F,ROW())+1)*INDEX($H:$H,ROW()),0)-1))</formula>
    </cfRule>
  </conditionalFormatting>
  <conditionalFormatting sqref="AH7:AH69">
    <cfRule type="expression" dxfId="0" priority="47">
      <formula>($AH$7=TODAY())</formula>
    </cfRule>
    <cfRule type="expression" dxfId="33" priority="48">
      <formula>WEEKDAY($AH$7,2)&gt;5</formula>
    </cfRule>
  </conditionalFormatting>
  <conditionalFormatting sqref="AH9:AH69">
    <cfRule type="expression" dxfId="2" priority="1058">
      <formula>AND(INDEX($C:$C,ROW())="Études &amp; DICT",INDEX($F:$F,ROW())&gt;0,INDEX($G:$G,ROW())&gt;0,$AH$7&gt;=INDEX($F:$F,ROW()),$AH$7&lt;=INDEX($G:$G,ROW()))</formula>
    </cfRule>
    <cfRule type="expression" dxfId="3" priority="1059">
      <formula>AND(INDEX($C:$C,ROW())="Études &amp; DICT",INDEX($F:$F,ROW())&gt;0,INDEX($G:$G,ROW())&gt;0,$AH$7&gt;=INDEX($F:$F,ROW()),$AH$7&lt;=(INDEX($F:$F,ROW())+ROUND((INDEX($G:$G,ROW())-INDEX($F:$F,ROW())+1)*INDEX($H:$H,ROW()),0)-1))</formula>
    </cfRule>
    <cfRule type="expression" dxfId="4" priority="1060">
      <formula>AND(INDEX($C:$C,ROW())="Piquetage &amp; Implantation",INDEX($F:$F,ROW())&gt;0,INDEX($G:$G,ROW())&gt;0,$AH$7&gt;=INDEX($F:$F,ROW()),$AH$7&lt;=INDEX($G:$G,ROW()))</formula>
    </cfRule>
    <cfRule type="expression" dxfId="5" priority="1061">
      <formula>AND(INDEX($C:$C,ROW())="Piquetage &amp; Implantation",INDEX($F:$F,ROW())&gt;0,INDEX($G:$G,ROW())&gt;0,$AH$7&gt;=INDEX($F:$F,ROW()),$AH$7&lt;=(INDEX($F:$F,ROW())+ROUND((INDEX($G:$G,ROW())-INDEX($F:$F,ROW())+1)*INDEX($H:$H,ROW()),0)-1))</formula>
    </cfRule>
    <cfRule type="expression" dxfId="6" priority="1062">
      <formula>AND(INDEX($C:$C,ROW())="Préparation &amp; Signalisation",INDEX($F:$F,ROW())&gt;0,INDEX($G:$G,ROW())&gt;0,$AH$7&gt;=INDEX($F:$F,ROW()),$AH$7&lt;=INDEX($G:$G,ROW()))</formula>
    </cfRule>
    <cfRule type="expression" dxfId="7" priority="1063">
      <formula>AND(INDEX($C:$C,ROW())="Préparation &amp; Signalisation",INDEX($F:$F,ROW())&gt;0,INDEX($G:$G,ROW())&gt;0,$AH$7&gt;=INDEX($F:$F,ROW()),$AH$7&lt;=(INDEX($F:$F,ROW())+ROUND((INDEX($G:$G,ROW())-INDEX($F:$F,ROW())+1)*INDEX($H:$H,ROW()),0)-1))</formula>
    </cfRule>
    <cfRule type="expression" dxfId="8" priority="1064">
      <formula>AND(INDEX($C:$C,ROW())="Terrassement",INDEX($F:$F,ROW())&gt;0,INDEX($G:$G,ROW())&gt;0,$AH$7&gt;=INDEX($F:$F,ROW()),$AH$7&lt;=INDEX($G:$G,ROW()))</formula>
    </cfRule>
    <cfRule type="expression" dxfId="9" priority="1065">
      <formula>AND(INDEX($C:$C,ROW())="Terrassement",INDEX($F:$F,ROW())&gt;0,INDEX($G:$G,ROW())&gt;0,$AH$7&gt;=INDEX($F:$F,ROW()),$AH$7&lt;=(INDEX($F:$F,ROW())+ROUND((INDEX($G:$G,ROW())-INDEX($F:$F,ROW())+1)*INDEX($H:$H,ROW()),0)-1))</formula>
    </cfRule>
    <cfRule type="expression" dxfId="10" priority="1066">
      <formula>AND(INDEX($C:$C,ROW())="Réseaux (EU/EP/ER/GAZ)",INDEX($F:$F,ROW())&gt;0,INDEX($G:$G,ROW())&gt;0,$AH$7&gt;=INDEX($F:$F,ROW()),$AH$7&lt;=INDEX($G:$G,ROW()))</formula>
    </cfRule>
    <cfRule type="expression" dxfId="11" priority="1067">
      <formula>AND(INDEX($C:$C,ROW())="Réseaux (EU/EP/ER/GAZ)",INDEX($F:$F,ROW())&gt;0,INDEX($G:$G,ROW())&gt;0,$AH$7&gt;=INDEX($F:$F,ROW()),$AH$7&lt;=(INDEX($F:$F,ROW())+ROUND((INDEX($G:$G,ROW())-INDEX($F:$F,ROW())+1)*INDEX($H:$H,ROW()),0)-1))</formula>
    </cfRule>
    <cfRule type="expression" dxfId="12" priority="1068">
      <formula>AND(INDEX($C:$C,ROW())="Regard &amp; Branchement",INDEX($F:$F,ROW())&gt;0,INDEX($G:$G,ROW())&gt;0,$AH$7&gt;=INDEX($F:$F,ROW()),$AH$7&lt;=INDEX($G:$G,ROW()))</formula>
    </cfRule>
    <cfRule type="expression" dxfId="13" priority="1069">
      <formula>AND(INDEX($C:$C,ROW())="Regard &amp; Branchement",INDEX($F:$F,ROW())&gt;0,INDEX($G:$G,ROW())&gt;0,$AH$7&gt;=INDEX($F:$F,ROW()),$AH$7&lt;=(INDEX($F:$F,ROW())+ROUND((INDEX($G:$G,ROW())-INDEX($F:$F,ROW())+1)*INDEX($H:$H,ROW()),0)-1))</formula>
    </cfRule>
    <cfRule type="expression" dxfId="14" priority="1070">
      <formula>AND(INDEX($C:$C,ROW())="Structure (couche de forme)",INDEX($F:$F,ROW())&gt;0,INDEX($G:$G,ROW())&gt;0,$AH$7&gt;=INDEX($F:$F,ROW()),$AH$7&lt;=INDEX($G:$G,ROW()))</formula>
    </cfRule>
    <cfRule type="expression" dxfId="15" priority="1071">
      <formula>AND(INDEX($C:$C,ROW())="Structure (couche de forme)",INDEX($F:$F,ROW())&gt;0,INDEX($G:$G,ROW())&gt;0,$AH$7&gt;=INDEX($F:$F,ROW()),$AH$7&lt;=(INDEX($F:$F,ROW())+ROUND((INDEX($G:$G,ROW())-INDEX($F:$F,ROW())+1)*INDEX($H:$H,ROW()),0)-1))</formula>
    </cfRule>
    <cfRule type="expression" dxfId="16" priority="1072">
      <formula>AND(INDEX($C:$C,ROW())="Fondation/Grave",INDEX($F:$F,ROW())&gt;0,INDEX($G:$G,ROW())&gt;0,$AH$7&gt;=INDEX($F:$F,ROW()),$AH$7&lt;=INDEX($G:$G,ROW()))</formula>
    </cfRule>
    <cfRule type="expression" dxfId="17" priority="1073">
      <formula>AND(INDEX($C:$C,ROW())="Fondation/Grave",INDEX($F:$F,ROW())&gt;0,INDEX($G:$G,ROW())&gt;0,$AH$7&gt;=INDEX($F:$F,ROW()),$AH$7&lt;=(INDEX($F:$F,ROW())+ROUND((INDEX($G:$G,ROW())-INDEX($F:$F,ROW())+1)*INDEX($H:$H,ROW()),0)-1))</formula>
    </cfRule>
    <cfRule type="expression" dxfId="18" priority="1074">
      <formula>AND(INDEX($C:$C,ROW())="Enrobés / Béton",INDEX($F:$F,ROW())&gt;0,INDEX($G:$G,ROW())&gt;0,$AH$7&gt;=INDEX($F:$F,ROW()),$AH$7&lt;=INDEX($G:$G,ROW()))</formula>
    </cfRule>
    <cfRule type="expression" dxfId="19" priority="1075">
      <formula>AND(INDEX($C:$C,ROW())="Enrobés / Béton",INDEX($F:$F,ROW())&gt;0,INDEX($G:$G,ROW())&gt;0,$AH$7&gt;=INDEX($F:$F,ROW()),$AH$7&lt;=(INDEX($F:$F,ROW())+ROUND((INDEX($G:$G,ROW())-INDEX($F:$F,ROW())+1)*INDEX($H:$H,ROW()),0)-1))</formula>
    </cfRule>
    <cfRule type="expression" dxfId="20" priority="1076">
      <formula>AND(INDEX($C:$C,ROW())="Bordures &amp; Trottoirs",INDEX($F:$F,ROW())&gt;0,INDEX($G:$G,ROW())&gt;0,$AH$7&gt;=INDEX($F:$F,ROW()),$AH$7&lt;=INDEX($G:$G,ROW()))</formula>
    </cfRule>
    <cfRule type="expression" dxfId="21" priority="1077">
      <formula>AND(INDEX($C:$C,ROW())="Bordures &amp; Trottoirs",INDEX($F:$F,ROW())&gt;0,INDEX($G:$G,ROW())&gt;0,$AH$7&gt;=INDEX($F:$F,ROW()),$AH$7&lt;=(INDEX($F:$F,ROW())+ROUND((INDEX($G:$G,ROW())-INDEX($F:$F,ROW())+1)*INDEX($H:$H,ROW()),0)-1))</formula>
    </cfRule>
    <cfRule type="expression" dxfId="22" priority="1078">
      <formula>AND(INDEX($C:$C,ROW())="Caniveaux &amp; Avaloirs",INDEX($F:$F,ROW())&gt;0,INDEX($G:$G,ROW())&gt;0,$AH$7&gt;=INDEX($F:$F,ROW()),$AH$7&lt;=INDEX($G:$G,ROW()))</formula>
    </cfRule>
    <cfRule type="expression" dxfId="23" priority="1079">
      <formula>AND(INDEX($C:$C,ROW())="Caniveaux &amp; Avaloirs",INDEX($F:$F,ROW())&gt;0,INDEX($G:$G,ROW())&gt;0,$AH$7&gt;=INDEX($F:$F,ROW()),$AH$7&lt;=(INDEX($F:$F,ROW())+ROUND((INDEX($G:$G,ROW())-INDEX($F:$F,ROW())+1)*INDEX($H:$H,ROW()),0)-1))</formula>
    </cfRule>
    <cfRule type="expression" dxfId="24" priority="1080">
      <formula>AND(INDEX($C:$C,ROW())="Éclairage / Candélabres",INDEX($F:$F,ROW())&gt;0,INDEX($G:$G,ROW())&gt;0,$AH$7&gt;=INDEX($F:$F,ROW()),$AH$7&lt;=INDEX($G:$G,ROW()))</formula>
    </cfRule>
    <cfRule type="expression" dxfId="25" priority="1081">
      <formula>AND(INDEX($C:$C,ROW())="Éclairage / Candélabres",INDEX($F:$F,ROW())&gt;0,INDEX($G:$G,ROW())&gt;0,$AH$7&gt;=INDEX($F:$F,ROW()),$AH$7&lt;=(INDEX($F:$F,ROW())+ROUND((INDEX($G:$G,ROW())-INDEX($F:$F,ROW())+1)*INDEX($H:$H,ROW()),0)-1))</formula>
    </cfRule>
    <cfRule type="expression" dxfId="26" priority="1082">
      <formula>AND(INDEX($C:$C,ROW())="Marquage &amp; Signalétique",INDEX($F:$F,ROW())&gt;0,INDEX($G:$G,ROW())&gt;0,$AH$7&gt;=INDEX($F:$F,ROW()),$AH$7&lt;=INDEX($G:$G,ROW()))</formula>
    </cfRule>
    <cfRule type="expression" dxfId="27" priority="1083">
      <formula>AND(INDEX($C:$C,ROW())="Marquage &amp; Signalétique",INDEX($F:$F,ROW())&gt;0,INDEX($G:$G,ROW())&gt;0,$AH$7&gt;=INDEX($F:$F,ROW()),$AH$7&lt;=(INDEX($F:$F,ROW())+ROUND((INDEX($G:$G,ROW())-INDEX($F:$F,ROW())+1)*INDEX($H:$H,ROW()),0)-1))</formula>
    </cfRule>
    <cfRule type="expression" dxfId="28" priority="1084">
      <formula>AND(INDEX($C:$C,ROW())="Espaces verts / Finitions",INDEX($F:$F,ROW())&gt;0,INDEX($G:$G,ROW())&gt;0,$AH$7&gt;=INDEX($F:$F,ROW()),$AH$7&lt;=INDEX($G:$G,ROW()))</formula>
    </cfRule>
    <cfRule type="expression" dxfId="29" priority="1085">
      <formula>AND(INDEX($C:$C,ROW())="Espaces verts / Finitions",INDEX($F:$F,ROW())&gt;0,INDEX($G:$G,ROW())&gt;0,$AH$7&gt;=INDEX($F:$F,ROW()),$AH$7&lt;=(INDEX($F:$F,ROW())+ROUND((INDEX($G:$G,ROW())-INDEX($F:$F,ROW())+1)*INDEX($H:$H,ROW()),0)-1))</formula>
    </cfRule>
    <cfRule type="expression" dxfId="30" priority="1086">
      <formula>AND(INDEX($C:$C,ROW())="Réception &amp; Réserves",INDEX($F:$F,ROW())&gt;0,INDEX($G:$G,ROW())&gt;0,$AH$7&gt;=INDEX($F:$F,ROW()),$AH$7&lt;=INDEX($G:$G,ROW()))</formula>
    </cfRule>
    <cfRule type="expression" dxfId="31" priority="1087">
      <formula>AND(INDEX($C:$C,ROW())="Réception &amp; Réserves",INDEX($F:$F,ROW())&gt;0,INDEX($G:$G,ROW())&gt;0,$AH$7&gt;=INDEX($F:$F,ROW()),$AH$7&lt;=(INDEX($F:$F,ROW())+ROUND((INDEX($G:$G,ROW())-INDEX($F:$F,ROW())+1)*INDEX($H:$H,ROW()),0)-1))</formula>
    </cfRule>
    <cfRule type="expression" dxfId="0" priority="1088">
      <formula>AND(INDEX($C:$C,ROW())="Réouverture circulation",INDEX($F:$F,ROW())&gt;0,INDEX($G:$G,ROW())&gt;0,$AH$7&gt;=INDEX($F:$F,ROW()),$AH$7&lt;=INDEX($G:$G,ROW()))</formula>
    </cfRule>
    <cfRule type="expression" dxfId="32" priority="1089">
      <formula>AND(INDEX($C:$C,ROW())="Réouverture circulation",INDEX($F:$F,ROW())&gt;0,INDEX($G:$G,ROW())&gt;0,$AH$7&gt;=INDEX($F:$F,ROW()),$AH$7&lt;=(INDEX($F:$F,ROW())+ROUND((INDEX($G:$G,ROW())-INDEX($F:$F,ROW())+1)*INDEX($H:$H,ROW()),0)-1))</formula>
    </cfRule>
  </conditionalFormatting>
  <conditionalFormatting sqref="AI7:AI69">
    <cfRule type="expression" dxfId="0" priority="49">
      <formula>($AI$7=TODAY())</formula>
    </cfRule>
    <cfRule type="expression" dxfId="33" priority="50">
      <formula>WEEKDAY($AI$7,2)&gt;5</formula>
    </cfRule>
  </conditionalFormatting>
  <conditionalFormatting sqref="AI9:AI69">
    <cfRule type="expression" dxfId="2" priority="1090">
      <formula>AND(INDEX($C:$C,ROW())="Études &amp; DICT",INDEX($F:$F,ROW())&gt;0,INDEX($G:$G,ROW())&gt;0,$AI$7&gt;=INDEX($F:$F,ROW()),$AI$7&lt;=INDEX($G:$G,ROW()))</formula>
    </cfRule>
    <cfRule type="expression" dxfId="3" priority="1091">
      <formula>AND(INDEX($C:$C,ROW())="Études &amp; DICT",INDEX($F:$F,ROW())&gt;0,INDEX($G:$G,ROW())&gt;0,$AI$7&gt;=INDEX($F:$F,ROW()),$AI$7&lt;=(INDEX($F:$F,ROW())+ROUND((INDEX($G:$G,ROW())-INDEX($F:$F,ROW())+1)*INDEX($H:$H,ROW()),0)-1))</formula>
    </cfRule>
    <cfRule type="expression" dxfId="4" priority="1092">
      <formula>AND(INDEX($C:$C,ROW())="Piquetage &amp; Implantation",INDEX($F:$F,ROW())&gt;0,INDEX($G:$G,ROW())&gt;0,$AI$7&gt;=INDEX($F:$F,ROW()),$AI$7&lt;=INDEX($G:$G,ROW()))</formula>
    </cfRule>
    <cfRule type="expression" dxfId="5" priority="1093">
      <formula>AND(INDEX($C:$C,ROW())="Piquetage &amp; Implantation",INDEX($F:$F,ROW())&gt;0,INDEX($G:$G,ROW())&gt;0,$AI$7&gt;=INDEX($F:$F,ROW()),$AI$7&lt;=(INDEX($F:$F,ROW())+ROUND((INDEX($G:$G,ROW())-INDEX($F:$F,ROW())+1)*INDEX($H:$H,ROW()),0)-1))</formula>
    </cfRule>
    <cfRule type="expression" dxfId="6" priority="1094">
      <formula>AND(INDEX($C:$C,ROW())="Préparation &amp; Signalisation",INDEX($F:$F,ROW())&gt;0,INDEX($G:$G,ROW())&gt;0,$AI$7&gt;=INDEX($F:$F,ROW()),$AI$7&lt;=INDEX($G:$G,ROW()))</formula>
    </cfRule>
    <cfRule type="expression" dxfId="7" priority="1095">
      <formula>AND(INDEX($C:$C,ROW())="Préparation &amp; Signalisation",INDEX($F:$F,ROW())&gt;0,INDEX($G:$G,ROW())&gt;0,$AI$7&gt;=INDEX($F:$F,ROW()),$AI$7&lt;=(INDEX($F:$F,ROW())+ROUND((INDEX($G:$G,ROW())-INDEX($F:$F,ROW())+1)*INDEX($H:$H,ROW()),0)-1))</formula>
    </cfRule>
    <cfRule type="expression" dxfId="8" priority="1096">
      <formula>AND(INDEX($C:$C,ROW())="Terrassement",INDEX($F:$F,ROW())&gt;0,INDEX($G:$G,ROW())&gt;0,$AI$7&gt;=INDEX($F:$F,ROW()),$AI$7&lt;=INDEX($G:$G,ROW()))</formula>
    </cfRule>
    <cfRule type="expression" dxfId="9" priority="1097">
      <formula>AND(INDEX($C:$C,ROW())="Terrassement",INDEX($F:$F,ROW())&gt;0,INDEX($G:$G,ROW())&gt;0,$AI$7&gt;=INDEX($F:$F,ROW()),$AI$7&lt;=(INDEX($F:$F,ROW())+ROUND((INDEX($G:$G,ROW())-INDEX($F:$F,ROW())+1)*INDEX($H:$H,ROW()),0)-1))</formula>
    </cfRule>
    <cfRule type="expression" dxfId="10" priority="1098">
      <formula>AND(INDEX($C:$C,ROW())="Réseaux (EU/EP/ER/GAZ)",INDEX($F:$F,ROW())&gt;0,INDEX($G:$G,ROW())&gt;0,$AI$7&gt;=INDEX($F:$F,ROW()),$AI$7&lt;=INDEX($G:$G,ROW()))</formula>
    </cfRule>
    <cfRule type="expression" dxfId="11" priority="1099">
      <formula>AND(INDEX($C:$C,ROW())="Réseaux (EU/EP/ER/GAZ)",INDEX($F:$F,ROW())&gt;0,INDEX($G:$G,ROW())&gt;0,$AI$7&gt;=INDEX($F:$F,ROW()),$AI$7&lt;=(INDEX($F:$F,ROW())+ROUND((INDEX($G:$G,ROW())-INDEX($F:$F,ROW())+1)*INDEX($H:$H,ROW()),0)-1))</formula>
    </cfRule>
    <cfRule type="expression" dxfId="12" priority="1100">
      <formula>AND(INDEX($C:$C,ROW())="Regard &amp; Branchement",INDEX($F:$F,ROW())&gt;0,INDEX($G:$G,ROW())&gt;0,$AI$7&gt;=INDEX($F:$F,ROW()),$AI$7&lt;=INDEX($G:$G,ROW()))</formula>
    </cfRule>
    <cfRule type="expression" dxfId="13" priority="1101">
      <formula>AND(INDEX($C:$C,ROW())="Regard &amp; Branchement",INDEX($F:$F,ROW())&gt;0,INDEX($G:$G,ROW())&gt;0,$AI$7&gt;=INDEX($F:$F,ROW()),$AI$7&lt;=(INDEX($F:$F,ROW())+ROUND((INDEX($G:$G,ROW())-INDEX($F:$F,ROW())+1)*INDEX($H:$H,ROW()),0)-1))</formula>
    </cfRule>
    <cfRule type="expression" dxfId="14" priority="1102">
      <formula>AND(INDEX($C:$C,ROW())="Structure (couche de forme)",INDEX($F:$F,ROW())&gt;0,INDEX($G:$G,ROW())&gt;0,$AI$7&gt;=INDEX($F:$F,ROW()),$AI$7&lt;=INDEX($G:$G,ROW()))</formula>
    </cfRule>
    <cfRule type="expression" dxfId="15" priority="1103">
      <formula>AND(INDEX($C:$C,ROW())="Structure (couche de forme)",INDEX($F:$F,ROW())&gt;0,INDEX($G:$G,ROW())&gt;0,$AI$7&gt;=INDEX($F:$F,ROW()),$AI$7&lt;=(INDEX($F:$F,ROW())+ROUND((INDEX($G:$G,ROW())-INDEX($F:$F,ROW())+1)*INDEX($H:$H,ROW()),0)-1))</formula>
    </cfRule>
    <cfRule type="expression" dxfId="16" priority="1104">
      <formula>AND(INDEX($C:$C,ROW())="Fondation/Grave",INDEX($F:$F,ROW())&gt;0,INDEX($G:$G,ROW())&gt;0,$AI$7&gt;=INDEX($F:$F,ROW()),$AI$7&lt;=INDEX($G:$G,ROW()))</formula>
    </cfRule>
    <cfRule type="expression" dxfId="17" priority="1105">
      <formula>AND(INDEX($C:$C,ROW())="Fondation/Grave",INDEX($F:$F,ROW())&gt;0,INDEX($G:$G,ROW())&gt;0,$AI$7&gt;=INDEX($F:$F,ROW()),$AI$7&lt;=(INDEX($F:$F,ROW())+ROUND((INDEX($G:$G,ROW())-INDEX($F:$F,ROW())+1)*INDEX($H:$H,ROW()),0)-1))</formula>
    </cfRule>
    <cfRule type="expression" dxfId="18" priority="1106">
      <formula>AND(INDEX($C:$C,ROW())="Enrobés / Béton",INDEX($F:$F,ROW())&gt;0,INDEX($G:$G,ROW())&gt;0,$AI$7&gt;=INDEX($F:$F,ROW()),$AI$7&lt;=INDEX($G:$G,ROW()))</formula>
    </cfRule>
    <cfRule type="expression" dxfId="19" priority="1107">
      <formula>AND(INDEX($C:$C,ROW())="Enrobés / Béton",INDEX($F:$F,ROW())&gt;0,INDEX($G:$G,ROW())&gt;0,$AI$7&gt;=INDEX($F:$F,ROW()),$AI$7&lt;=(INDEX($F:$F,ROW())+ROUND((INDEX($G:$G,ROW())-INDEX($F:$F,ROW())+1)*INDEX($H:$H,ROW()),0)-1))</formula>
    </cfRule>
    <cfRule type="expression" dxfId="20" priority="1108">
      <formula>AND(INDEX($C:$C,ROW())="Bordures &amp; Trottoirs",INDEX($F:$F,ROW())&gt;0,INDEX($G:$G,ROW())&gt;0,$AI$7&gt;=INDEX($F:$F,ROW()),$AI$7&lt;=INDEX($G:$G,ROW()))</formula>
    </cfRule>
    <cfRule type="expression" dxfId="21" priority="1109">
      <formula>AND(INDEX($C:$C,ROW())="Bordures &amp; Trottoirs",INDEX($F:$F,ROW())&gt;0,INDEX($G:$G,ROW())&gt;0,$AI$7&gt;=INDEX($F:$F,ROW()),$AI$7&lt;=(INDEX($F:$F,ROW())+ROUND((INDEX($G:$G,ROW())-INDEX($F:$F,ROW())+1)*INDEX($H:$H,ROW()),0)-1))</formula>
    </cfRule>
    <cfRule type="expression" dxfId="22" priority="1110">
      <formula>AND(INDEX($C:$C,ROW())="Caniveaux &amp; Avaloirs",INDEX($F:$F,ROW())&gt;0,INDEX($G:$G,ROW())&gt;0,$AI$7&gt;=INDEX($F:$F,ROW()),$AI$7&lt;=INDEX($G:$G,ROW()))</formula>
    </cfRule>
    <cfRule type="expression" dxfId="23" priority="1111">
      <formula>AND(INDEX($C:$C,ROW())="Caniveaux &amp; Avaloirs",INDEX($F:$F,ROW())&gt;0,INDEX($G:$G,ROW())&gt;0,$AI$7&gt;=INDEX($F:$F,ROW()),$AI$7&lt;=(INDEX($F:$F,ROW())+ROUND((INDEX($G:$G,ROW())-INDEX($F:$F,ROW())+1)*INDEX($H:$H,ROW()),0)-1))</formula>
    </cfRule>
    <cfRule type="expression" dxfId="24" priority="1112">
      <formula>AND(INDEX($C:$C,ROW())="Éclairage / Candélabres",INDEX($F:$F,ROW())&gt;0,INDEX($G:$G,ROW())&gt;0,$AI$7&gt;=INDEX($F:$F,ROW()),$AI$7&lt;=INDEX($G:$G,ROW()))</formula>
    </cfRule>
    <cfRule type="expression" dxfId="25" priority="1113">
      <formula>AND(INDEX($C:$C,ROW())="Éclairage / Candélabres",INDEX($F:$F,ROW())&gt;0,INDEX($G:$G,ROW())&gt;0,$AI$7&gt;=INDEX($F:$F,ROW()),$AI$7&lt;=(INDEX($F:$F,ROW())+ROUND((INDEX($G:$G,ROW())-INDEX($F:$F,ROW())+1)*INDEX($H:$H,ROW()),0)-1))</formula>
    </cfRule>
    <cfRule type="expression" dxfId="26" priority="1114">
      <formula>AND(INDEX($C:$C,ROW())="Marquage &amp; Signalétique",INDEX($F:$F,ROW())&gt;0,INDEX($G:$G,ROW())&gt;0,$AI$7&gt;=INDEX($F:$F,ROW()),$AI$7&lt;=INDEX($G:$G,ROW()))</formula>
    </cfRule>
    <cfRule type="expression" dxfId="27" priority="1115">
      <formula>AND(INDEX($C:$C,ROW())="Marquage &amp; Signalétique",INDEX($F:$F,ROW())&gt;0,INDEX($G:$G,ROW())&gt;0,$AI$7&gt;=INDEX($F:$F,ROW()),$AI$7&lt;=(INDEX($F:$F,ROW())+ROUND((INDEX($G:$G,ROW())-INDEX($F:$F,ROW())+1)*INDEX($H:$H,ROW()),0)-1))</formula>
    </cfRule>
    <cfRule type="expression" dxfId="28" priority="1116">
      <formula>AND(INDEX($C:$C,ROW())="Espaces verts / Finitions",INDEX($F:$F,ROW())&gt;0,INDEX($G:$G,ROW())&gt;0,$AI$7&gt;=INDEX($F:$F,ROW()),$AI$7&lt;=INDEX($G:$G,ROW()))</formula>
    </cfRule>
    <cfRule type="expression" dxfId="29" priority="1117">
      <formula>AND(INDEX($C:$C,ROW())="Espaces verts / Finitions",INDEX($F:$F,ROW())&gt;0,INDEX($G:$G,ROW())&gt;0,$AI$7&gt;=INDEX($F:$F,ROW()),$AI$7&lt;=(INDEX($F:$F,ROW())+ROUND((INDEX($G:$G,ROW())-INDEX($F:$F,ROW())+1)*INDEX($H:$H,ROW()),0)-1))</formula>
    </cfRule>
    <cfRule type="expression" dxfId="30" priority="1118">
      <formula>AND(INDEX($C:$C,ROW())="Réception &amp; Réserves",INDEX($F:$F,ROW())&gt;0,INDEX($G:$G,ROW())&gt;0,$AI$7&gt;=INDEX($F:$F,ROW()),$AI$7&lt;=INDEX($G:$G,ROW()))</formula>
    </cfRule>
    <cfRule type="expression" dxfId="31" priority="1119">
      <formula>AND(INDEX($C:$C,ROW())="Réception &amp; Réserves",INDEX($F:$F,ROW())&gt;0,INDEX($G:$G,ROW())&gt;0,$AI$7&gt;=INDEX($F:$F,ROW()),$AI$7&lt;=(INDEX($F:$F,ROW())+ROUND((INDEX($G:$G,ROW())-INDEX($F:$F,ROW())+1)*INDEX($H:$H,ROW()),0)-1))</formula>
    </cfRule>
    <cfRule type="expression" dxfId="0" priority="1120">
      <formula>AND(INDEX($C:$C,ROW())="Réouverture circulation",INDEX($F:$F,ROW())&gt;0,INDEX($G:$G,ROW())&gt;0,$AI$7&gt;=INDEX($F:$F,ROW()),$AI$7&lt;=INDEX($G:$G,ROW()))</formula>
    </cfRule>
    <cfRule type="expression" dxfId="32" priority="1121">
      <formula>AND(INDEX($C:$C,ROW())="Réouverture circulation",INDEX($F:$F,ROW())&gt;0,INDEX($G:$G,ROW())&gt;0,$AI$7&gt;=INDEX($F:$F,ROW()),$AI$7&lt;=(INDEX($F:$F,ROW())+ROUND((INDEX($G:$G,ROW())-INDEX($F:$F,ROW())+1)*INDEX($H:$H,ROW()),0)-1))</formula>
    </cfRule>
  </conditionalFormatting>
  <conditionalFormatting sqref="AJ7:AJ69">
    <cfRule type="expression" dxfId="0" priority="51">
      <formula>($AJ$7=TODAY())</formula>
    </cfRule>
    <cfRule type="expression" dxfId="33" priority="52">
      <formula>WEEKDAY($AJ$7,2)&gt;5</formula>
    </cfRule>
  </conditionalFormatting>
  <conditionalFormatting sqref="AJ9:AJ69">
    <cfRule type="expression" dxfId="2" priority="1122">
      <formula>AND(INDEX($C:$C,ROW())="Études &amp; DICT",INDEX($F:$F,ROW())&gt;0,INDEX($G:$G,ROW())&gt;0,$AJ$7&gt;=INDEX($F:$F,ROW()),$AJ$7&lt;=INDEX($G:$G,ROW()))</formula>
    </cfRule>
    <cfRule type="expression" dxfId="3" priority="1123">
      <formula>AND(INDEX($C:$C,ROW())="Études &amp; DICT",INDEX($F:$F,ROW())&gt;0,INDEX($G:$G,ROW())&gt;0,$AJ$7&gt;=INDEX($F:$F,ROW()),$AJ$7&lt;=(INDEX($F:$F,ROW())+ROUND((INDEX($G:$G,ROW())-INDEX($F:$F,ROW())+1)*INDEX($H:$H,ROW()),0)-1))</formula>
    </cfRule>
    <cfRule type="expression" dxfId="4" priority="1124">
      <formula>AND(INDEX($C:$C,ROW())="Piquetage &amp; Implantation",INDEX($F:$F,ROW())&gt;0,INDEX($G:$G,ROW())&gt;0,$AJ$7&gt;=INDEX($F:$F,ROW()),$AJ$7&lt;=INDEX($G:$G,ROW()))</formula>
    </cfRule>
    <cfRule type="expression" dxfId="5" priority="1125">
      <formula>AND(INDEX($C:$C,ROW())="Piquetage &amp; Implantation",INDEX($F:$F,ROW())&gt;0,INDEX($G:$G,ROW())&gt;0,$AJ$7&gt;=INDEX($F:$F,ROW()),$AJ$7&lt;=(INDEX($F:$F,ROW())+ROUND((INDEX($G:$G,ROW())-INDEX($F:$F,ROW())+1)*INDEX($H:$H,ROW()),0)-1))</formula>
    </cfRule>
    <cfRule type="expression" dxfId="6" priority="1126">
      <formula>AND(INDEX($C:$C,ROW())="Préparation &amp; Signalisation",INDEX($F:$F,ROW())&gt;0,INDEX($G:$G,ROW())&gt;0,$AJ$7&gt;=INDEX($F:$F,ROW()),$AJ$7&lt;=INDEX($G:$G,ROW()))</formula>
    </cfRule>
    <cfRule type="expression" dxfId="7" priority="1127">
      <formula>AND(INDEX($C:$C,ROW())="Préparation &amp; Signalisation",INDEX($F:$F,ROW())&gt;0,INDEX($G:$G,ROW())&gt;0,$AJ$7&gt;=INDEX($F:$F,ROW()),$AJ$7&lt;=(INDEX($F:$F,ROW())+ROUND((INDEX($G:$G,ROW())-INDEX($F:$F,ROW())+1)*INDEX($H:$H,ROW()),0)-1))</formula>
    </cfRule>
    <cfRule type="expression" dxfId="8" priority="1128">
      <formula>AND(INDEX($C:$C,ROW())="Terrassement",INDEX($F:$F,ROW())&gt;0,INDEX($G:$G,ROW())&gt;0,$AJ$7&gt;=INDEX($F:$F,ROW()),$AJ$7&lt;=INDEX($G:$G,ROW()))</formula>
    </cfRule>
    <cfRule type="expression" dxfId="9" priority="1129">
      <formula>AND(INDEX($C:$C,ROW())="Terrassement",INDEX($F:$F,ROW())&gt;0,INDEX($G:$G,ROW())&gt;0,$AJ$7&gt;=INDEX($F:$F,ROW()),$AJ$7&lt;=(INDEX($F:$F,ROW())+ROUND((INDEX($G:$G,ROW())-INDEX($F:$F,ROW())+1)*INDEX($H:$H,ROW()),0)-1))</formula>
    </cfRule>
    <cfRule type="expression" dxfId="10" priority="1130">
      <formula>AND(INDEX($C:$C,ROW())="Réseaux (EU/EP/ER/GAZ)",INDEX($F:$F,ROW())&gt;0,INDEX($G:$G,ROW())&gt;0,$AJ$7&gt;=INDEX($F:$F,ROW()),$AJ$7&lt;=INDEX($G:$G,ROW()))</formula>
    </cfRule>
    <cfRule type="expression" dxfId="11" priority="1131">
      <formula>AND(INDEX($C:$C,ROW())="Réseaux (EU/EP/ER/GAZ)",INDEX($F:$F,ROW())&gt;0,INDEX($G:$G,ROW())&gt;0,$AJ$7&gt;=INDEX($F:$F,ROW()),$AJ$7&lt;=(INDEX($F:$F,ROW())+ROUND((INDEX($G:$G,ROW())-INDEX($F:$F,ROW())+1)*INDEX($H:$H,ROW()),0)-1))</formula>
    </cfRule>
    <cfRule type="expression" dxfId="12" priority="1132">
      <formula>AND(INDEX($C:$C,ROW())="Regard &amp; Branchement",INDEX($F:$F,ROW())&gt;0,INDEX($G:$G,ROW())&gt;0,$AJ$7&gt;=INDEX($F:$F,ROW()),$AJ$7&lt;=INDEX($G:$G,ROW()))</formula>
    </cfRule>
    <cfRule type="expression" dxfId="13" priority="1133">
      <formula>AND(INDEX($C:$C,ROW())="Regard &amp; Branchement",INDEX($F:$F,ROW())&gt;0,INDEX($G:$G,ROW())&gt;0,$AJ$7&gt;=INDEX($F:$F,ROW()),$AJ$7&lt;=(INDEX($F:$F,ROW())+ROUND((INDEX($G:$G,ROW())-INDEX($F:$F,ROW())+1)*INDEX($H:$H,ROW()),0)-1))</formula>
    </cfRule>
    <cfRule type="expression" dxfId="14" priority="1134">
      <formula>AND(INDEX($C:$C,ROW())="Structure (couche de forme)",INDEX($F:$F,ROW())&gt;0,INDEX($G:$G,ROW())&gt;0,$AJ$7&gt;=INDEX($F:$F,ROW()),$AJ$7&lt;=INDEX($G:$G,ROW()))</formula>
    </cfRule>
    <cfRule type="expression" dxfId="15" priority="1135">
      <formula>AND(INDEX($C:$C,ROW())="Structure (couche de forme)",INDEX($F:$F,ROW())&gt;0,INDEX($G:$G,ROW())&gt;0,$AJ$7&gt;=INDEX($F:$F,ROW()),$AJ$7&lt;=(INDEX($F:$F,ROW())+ROUND((INDEX($G:$G,ROW())-INDEX($F:$F,ROW())+1)*INDEX($H:$H,ROW()),0)-1))</formula>
    </cfRule>
    <cfRule type="expression" dxfId="16" priority="1136">
      <formula>AND(INDEX($C:$C,ROW())="Fondation/Grave",INDEX($F:$F,ROW())&gt;0,INDEX($G:$G,ROW())&gt;0,$AJ$7&gt;=INDEX($F:$F,ROW()),$AJ$7&lt;=INDEX($G:$G,ROW()))</formula>
    </cfRule>
    <cfRule type="expression" dxfId="17" priority="1137">
      <formula>AND(INDEX($C:$C,ROW())="Fondation/Grave",INDEX($F:$F,ROW())&gt;0,INDEX($G:$G,ROW())&gt;0,$AJ$7&gt;=INDEX($F:$F,ROW()),$AJ$7&lt;=(INDEX($F:$F,ROW())+ROUND((INDEX($G:$G,ROW())-INDEX($F:$F,ROW())+1)*INDEX($H:$H,ROW()),0)-1))</formula>
    </cfRule>
    <cfRule type="expression" dxfId="18" priority="1138">
      <formula>AND(INDEX($C:$C,ROW())="Enrobés / Béton",INDEX($F:$F,ROW())&gt;0,INDEX($G:$G,ROW())&gt;0,$AJ$7&gt;=INDEX($F:$F,ROW()),$AJ$7&lt;=INDEX($G:$G,ROW()))</formula>
    </cfRule>
    <cfRule type="expression" dxfId="19" priority="1139">
      <formula>AND(INDEX($C:$C,ROW())="Enrobés / Béton",INDEX($F:$F,ROW())&gt;0,INDEX($G:$G,ROW())&gt;0,$AJ$7&gt;=INDEX($F:$F,ROW()),$AJ$7&lt;=(INDEX($F:$F,ROW())+ROUND((INDEX($G:$G,ROW())-INDEX($F:$F,ROW())+1)*INDEX($H:$H,ROW()),0)-1))</formula>
    </cfRule>
    <cfRule type="expression" dxfId="20" priority="1140">
      <formula>AND(INDEX($C:$C,ROW())="Bordures &amp; Trottoirs",INDEX($F:$F,ROW())&gt;0,INDEX($G:$G,ROW())&gt;0,$AJ$7&gt;=INDEX($F:$F,ROW()),$AJ$7&lt;=INDEX($G:$G,ROW()))</formula>
    </cfRule>
    <cfRule type="expression" dxfId="21" priority="1141">
      <formula>AND(INDEX($C:$C,ROW())="Bordures &amp; Trottoirs",INDEX($F:$F,ROW())&gt;0,INDEX($G:$G,ROW())&gt;0,$AJ$7&gt;=INDEX($F:$F,ROW()),$AJ$7&lt;=(INDEX($F:$F,ROW())+ROUND((INDEX($G:$G,ROW())-INDEX($F:$F,ROW())+1)*INDEX($H:$H,ROW()),0)-1))</formula>
    </cfRule>
    <cfRule type="expression" dxfId="22" priority="1142">
      <formula>AND(INDEX($C:$C,ROW())="Caniveaux &amp; Avaloirs",INDEX($F:$F,ROW())&gt;0,INDEX($G:$G,ROW())&gt;0,$AJ$7&gt;=INDEX($F:$F,ROW()),$AJ$7&lt;=INDEX($G:$G,ROW()))</formula>
    </cfRule>
    <cfRule type="expression" dxfId="23" priority="1143">
      <formula>AND(INDEX($C:$C,ROW())="Caniveaux &amp; Avaloirs",INDEX($F:$F,ROW())&gt;0,INDEX($G:$G,ROW())&gt;0,$AJ$7&gt;=INDEX($F:$F,ROW()),$AJ$7&lt;=(INDEX($F:$F,ROW())+ROUND((INDEX($G:$G,ROW())-INDEX($F:$F,ROW())+1)*INDEX($H:$H,ROW()),0)-1))</formula>
    </cfRule>
    <cfRule type="expression" dxfId="24" priority="1144">
      <formula>AND(INDEX($C:$C,ROW())="Éclairage / Candélabres",INDEX($F:$F,ROW())&gt;0,INDEX($G:$G,ROW())&gt;0,$AJ$7&gt;=INDEX($F:$F,ROW()),$AJ$7&lt;=INDEX($G:$G,ROW()))</formula>
    </cfRule>
    <cfRule type="expression" dxfId="25" priority="1145">
      <formula>AND(INDEX($C:$C,ROW())="Éclairage / Candélabres",INDEX($F:$F,ROW())&gt;0,INDEX($G:$G,ROW())&gt;0,$AJ$7&gt;=INDEX($F:$F,ROW()),$AJ$7&lt;=(INDEX($F:$F,ROW())+ROUND((INDEX($G:$G,ROW())-INDEX($F:$F,ROW())+1)*INDEX($H:$H,ROW()),0)-1))</formula>
    </cfRule>
    <cfRule type="expression" dxfId="26" priority="1146">
      <formula>AND(INDEX($C:$C,ROW())="Marquage &amp; Signalétique",INDEX($F:$F,ROW())&gt;0,INDEX($G:$G,ROW())&gt;0,$AJ$7&gt;=INDEX($F:$F,ROW()),$AJ$7&lt;=INDEX($G:$G,ROW()))</formula>
    </cfRule>
    <cfRule type="expression" dxfId="27" priority="1147">
      <formula>AND(INDEX($C:$C,ROW())="Marquage &amp; Signalétique",INDEX($F:$F,ROW())&gt;0,INDEX($G:$G,ROW())&gt;0,$AJ$7&gt;=INDEX($F:$F,ROW()),$AJ$7&lt;=(INDEX($F:$F,ROW())+ROUND((INDEX($G:$G,ROW())-INDEX($F:$F,ROW())+1)*INDEX($H:$H,ROW()),0)-1))</formula>
    </cfRule>
    <cfRule type="expression" dxfId="28" priority="1148">
      <formula>AND(INDEX($C:$C,ROW())="Espaces verts / Finitions",INDEX($F:$F,ROW())&gt;0,INDEX($G:$G,ROW())&gt;0,$AJ$7&gt;=INDEX($F:$F,ROW()),$AJ$7&lt;=INDEX($G:$G,ROW()))</formula>
    </cfRule>
    <cfRule type="expression" dxfId="29" priority="1149">
      <formula>AND(INDEX($C:$C,ROW())="Espaces verts / Finitions",INDEX($F:$F,ROW())&gt;0,INDEX($G:$G,ROW())&gt;0,$AJ$7&gt;=INDEX($F:$F,ROW()),$AJ$7&lt;=(INDEX($F:$F,ROW())+ROUND((INDEX($G:$G,ROW())-INDEX($F:$F,ROW())+1)*INDEX($H:$H,ROW()),0)-1))</formula>
    </cfRule>
    <cfRule type="expression" dxfId="30" priority="1150">
      <formula>AND(INDEX($C:$C,ROW())="Réception &amp; Réserves",INDEX($F:$F,ROW())&gt;0,INDEX($G:$G,ROW())&gt;0,$AJ$7&gt;=INDEX($F:$F,ROW()),$AJ$7&lt;=INDEX($G:$G,ROW()))</formula>
    </cfRule>
    <cfRule type="expression" dxfId="31" priority="1151">
      <formula>AND(INDEX($C:$C,ROW())="Réception &amp; Réserves",INDEX($F:$F,ROW())&gt;0,INDEX($G:$G,ROW())&gt;0,$AJ$7&gt;=INDEX($F:$F,ROW()),$AJ$7&lt;=(INDEX($F:$F,ROW())+ROUND((INDEX($G:$G,ROW())-INDEX($F:$F,ROW())+1)*INDEX($H:$H,ROW()),0)-1))</formula>
    </cfRule>
    <cfRule type="expression" dxfId="0" priority="1152">
      <formula>AND(INDEX($C:$C,ROW())="Réouverture circulation",INDEX($F:$F,ROW())&gt;0,INDEX($G:$G,ROW())&gt;0,$AJ$7&gt;=INDEX($F:$F,ROW()),$AJ$7&lt;=INDEX($G:$G,ROW()))</formula>
    </cfRule>
    <cfRule type="expression" dxfId="32" priority="1153">
      <formula>AND(INDEX($C:$C,ROW())="Réouverture circulation",INDEX($F:$F,ROW())&gt;0,INDEX($G:$G,ROW())&gt;0,$AJ$7&gt;=INDEX($F:$F,ROW()),$AJ$7&lt;=(INDEX($F:$F,ROW())+ROUND((INDEX($G:$G,ROW())-INDEX($F:$F,ROW())+1)*INDEX($H:$H,ROW()),0)-1))</formula>
    </cfRule>
  </conditionalFormatting>
  <conditionalFormatting sqref="AK7:AK69">
    <cfRule type="expression" dxfId="0" priority="53">
      <formula>($AK$7=TODAY())</formula>
    </cfRule>
    <cfRule type="expression" dxfId="33" priority="54">
      <formula>WEEKDAY($AK$7,2)&gt;5</formula>
    </cfRule>
  </conditionalFormatting>
  <conditionalFormatting sqref="AK9:AK69">
    <cfRule type="expression" dxfId="2" priority="1154">
      <formula>AND(INDEX($C:$C,ROW())="Études &amp; DICT",INDEX($F:$F,ROW())&gt;0,INDEX($G:$G,ROW())&gt;0,$AK$7&gt;=INDEX($F:$F,ROW()),$AK$7&lt;=INDEX($G:$G,ROW()))</formula>
    </cfRule>
    <cfRule type="expression" dxfId="3" priority="1155">
      <formula>AND(INDEX($C:$C,ROW())="Études &amp; DICT",INDEX($F:$F,ROW())&gt;0,INDEX($G:$G,ROW())&gt;0,$AK$7&gt;=INDEX($F:$F,ROW()),$AK$7&lt;=(INDEX($F:$F,ROW())+ROUND((INDEX($G:$G,ROW())-INDEX($F:$F,ROW())+1)*INDEX($H:$H,ROW()),0)-1))</formula>
    </cfRule>
    <cfRule type="expression" dxfId="4" priority="1156">
      <formula>AND(INDEX($C:$C,ROW())="Piquetage &amp; Implantation",INDEX($F:$F,ROW())&gt;0,INDEX($G:$G,ROW())&gt;0,$AK$7&gt;=INDEX($F:$F,ROW()),$AK$7&lt;=INDEX($G:$G,ROW()))</formula>
    </cfRule>
    <cfRule type="expression" dxfId="5" priority="1157">
      <formula>AND(INDEX($C:$C,ROW())="Piquetage &amp; Implantation",INDEX($F:$F,ROW())&gt;0,INDEX($G:$G,ROW())&gt;0,$AK$7&gt;=INDEX($F:$F,ROW()),$AK$7&lt;=(INDEX($F:$F,ROW())+ROUND((INDEX($G:$G,ROW())-INDEX($F:$F,ROW())+1)*INDEX($H:$H,ROW()),0)-1))</formula>
    </cfRule>
    <cfRule type="expression" dxfId="6" priority="1158">
      <formula>AND(INDEX($C:$C,ROW())="Préparation &amp; Signalisation",INDEX($F:$F,ROW())&gt;0,INDEX($G:$G,ROW())&gt;0,$AK$7&gt;=INDEX($F:$F,ROW()),$AK$7&lt;=INDEX($G:$G,ROW()))</formula>
    </cfRule>
    <cfRule type="expression" dxfId="7" priority="1159">
      <formula>AND(INDEX($C:$C,ROW())="Préparation &amp; Signalisation",INDEX($F:$F,ROW())&gt;0,INDEX($G:$G,ROW())&gt;0,$AK$7&gt;=INDEX($F:$F,ROW()),$AK$7&lt;=(INDEX($F:$F,ROW())+ROUND((INDEX($G:$G,ROW())-INDEX($F:$F,ROW())+1)*INDEX($H:$H,ROW()),0)-1))</formula>
    </cfRule>
    <cfRule type="expression" dxfId="8" priority="1160">
      <formula>AND(INDEX($C:$C,ROW())="Terrassement",INDEX($F:$F,ROW())&gt;0,INDEX($G:$G,ROW())&gt;0,$AK$7&gt;=INDEX($F:$F,ROW()),$AK$7&lt;=INDEX($G:$G,ROW()))</formula>
    </cfRule>
    <cfRule type="expression" dxfId="9" priority="1161">
      <formula>AND(INDEX($C:$C,ROW())="Terrassement",INDEX($F:$F,ROW())&gt;0,INDEX($G:$G,ROW())&gt;0,$AK$7&gt;=INDEX($F:$F,ROW()),$AK$7&lt;=(INDEX($F:$F,ROW())+ROUND((INDEX($G:$G,ROW())-INDEX($F:$F,ROW())+1)*INDEX($H:$H,ROW()),0)-1))</formula>
    </cfRule>
    <cfRule type="expression" dxfId="10" priority="1162">
      <formula>AND(INDEX($C:$C,ROW())="Réseaux (EU/EP/ER/GAZ)",INDEX($F:$F,ROW())&gt;0,INDEX($G:$G,ROW())&gt;0,$AK$7&gt;=INDEX($F:$F,ROW()),$AK$7&lt;=INDEX($G:$G,ROW()))</formula>
    </cfRule>
    <cfRule type="expression" dxfId="11" priority="1163">
      <formula>AND(INDEX($C:$C,ROW())="Réseaux (EU/EP/ER/GAZ)",INDEX($F:$F,ROW())&gt;0,INDEX($G:$G,ROW())&gt;0,$AK$7&gt;=INDEX($F:$F,ROW()),$AK$7&lt;=(INDEX($F:$F,ROW())+ROUND((INDEX($G:$G,ROW())-INDEX($F:$F,ROW())+1)*INDEX($H:$H,ROW()),0)-1))</formula>
    </cfRule>
    <cfRule type="expression" dxfId="12" priority="1164">
      <formula>AND(INDEX($C:$C,ROW())="Regard &amp; Branchement",INDEX($F:$F,ROW())&gt;0,INDEX($G:$G,ROW())&gt;0,$AK$7&gt;=INDEX($F:$F,ROW()),$AK$7&lt;=INDEX($G:$G,ROW()))</formula>
    </cfRule>
    <cfRule type="expression" dxfId="13" priority="1165">
      <formula>AND(INDEX($C:$C,ROW())="Regard &amp; Branchement",INDEX($F:$F,ROW())&gt;0,INDEX($G:$G,ROW())&gt;0,$AK$7&gt;=INDEX($F:$F,ROW()),$AK$7&lt;=(INDEX($F:$F,ROW())+ROUND((INDEX($G:$G,ROW())-INDEX($F:$F,ROW())+1)*INDEX($H:$H,ROW()),0)-1))</formula>
    </cfRule>
    <cfRule type="expression" dxfId="14" priority="1166">
      <formula>AND(INDEX($C:$C,ROW())="Structure (couche de forme)",INDEX($F:$F,ROW())&gt;0,INDEX($G:$G,ROW())&gt;0,$AK$7&gt;=INDEX($F:$F,ROW()),$AK$7&lt;=INDEX($G:$G,ROW()))</formula>
    </cfRule>
    <cfRule type="expression" dxfId="15" priority="1167">
      <formula>AND(INDEX($C:$C,ROW())="Structure (couche de forme)",INDEX($F:$F,ROW())&gt;0,INDEX($G:$G,ROW())&gt;0,$AK$7&gt;=INDEX($F:$F,ROW()),$AK$7&lt;=(INDEX($F:$F,ROW())+ROUND((INDEX($G:$G,ROW())-INDEX($F:$F,ROW())+1)*INDEX($H:$H,ROW()),0)-1))</formula>
    </cfRule>
    <cfRule type="expression" dxfId="16" priority="1168">
      <formula>AND(INDEX($C:$C,ROW())="Fondation/Grave",INDEX($F:$F,ROW())&gt;0,INDEX($G:$G,ROW())&gt;0,$AK$7&gt;=INDEX($F:$F,ROW()),$AK$7&lt;=INDEX($G:$G,ROW()))</formula>
    </cfRule>
    <cfRule type="expression" dxfId="17" priority="1169">
      <formula>AND(INDEX($C:$C,ROW())="Fondation/Grave",INDEX($F:$F,ROW())&gt;0,INDEX($G:$G,ROW())&gt;0,$AK$7&gt;=INDEX($F:$F,ROW()),$AK$7&lt;=(INDEX($F:$F,ROW())+ROUND((INDEX($G:$G,ROW())-INDEX($F:$F,ROW())+1)*INDEX($H:$H,ROW()),0)-1))</formula>
    </cfRule>
    <cfRule type="expression" dxfId="18" priority="1170">
      <formula>AND(INDEX($C:$C,ROW())="Enrobés / Béton",INDEX($F:$F,ROW())&gt;0,INDEX($G:$G,ROW())&gt;0,$AK$7&gt;=INDEX($F:$F,ROW()),$AK$7&lt;=INDEX($G:$G,ROW()))</formula>
    </cfRule>
    <cfRule type="expression" dxfId="19" priority="1171">
      <formula>AND(INDEX($C:$C,ROW())="Enrobés / Béton",INDEX($F:$F,ROW())&gt;0,INDEX($G:$G,ROW())&gt;0,$AK$7&gt;=INDEX($F:$F,ROW()),$AK$7&lt;=(INDEX($F:$F,ROW())+ROUND((INDEX($G:$G,ROW())-INDEX($F:$F,ROW())+1)*INDEX($H:$H,ROW()),0)-1))</formula>
    </cfRule>
    <cfRule type="expression" dxfId="20" priority="1172">
      <formula>AND(INDEX($C:$C,ROW())="Bordures &amp; Trottoirs",INDEX($F:$F,ROW())&gt;0,INDEX($G:$G,ROW())&gt;0,$AK$7&gt;=INDEX($F:$F,ROW()),$AK$7&lt;=INDEX($G:$G,ROW()))</formula>
    </cfRule>
    <cfRule type="expression" dxfId="21" priority="1173">
      <formula>AND(INDEX($C:$C,ROW())="Bordures &amp; Trottoirs",INDEX($F:$F,ROW())&gt;0,INDEX($G:$G,ROW())&gt;0,$AK$7&gt;=INDEX($F:$F,ROW()),$AK$7&lt;=(INDEX($F:$F,ROW())+ROUND((INDEX($G:$G,ROW())-INDEX($F:$F,ROW())+1)*INDEX($H:$H,ROW()),0)-1))</formula>
    </cfRule>
    <cfRule type="expression" dxfId="22" priority="1174">
      <formula>AND(INDEX($C:$C,ROW())="Caniveaux &amp; Avaloirs",INDEX($F:$F,ROW())&gt;0,INDEX($G:$G,ROW())&gt;0,$AK$7&gt;=INDEX($F:$F,ROW()),$AK$7&lt;=INDEX($G:$G,ROW()))</formula>
    </cfRule>
    <cfRule type="expression" dxfId="23" priority="1175">
      <formula>AND(INDEX($C:$C,ROW())="Caniveaux &amp; Avaloirs",INDEX($F:$F,ROW())&gt;0,INDEX($G:$G,ROW())&gt;0,$AK$7&gt;=INDEX($F:$F,ROW()),$AK$7&lt;=(INDEX($F:$F,ROW())+ROUND((INDEX($G:$G,ROW())-INDEX($F:$F,ROW())+1)*INDEX($H:$H,ROW()),0)-1))</formula>
    </cfRule>
    <cfRule type="expression" dxfId="24" priority="1176">
      <formula>AND(INDEX($C:$C,ROW())="Éclairage / Candélabres",INDEX($F:$F,ROW())&gt;0,INDEX($G:$G,ROW())&gt;0,$AK$7&gt;=INDEX($F:$F,ROW()),$AK$7&lt;=INDEX($G:$G,ROW()))</formula>
    </cfRule>
    <cfRule type="expression" dxfId="25" priority="1177">
      <formula>AND(INDEX($C:$C,ROW())="Éclairage / Candélabres",INDEX($F:$F,ROW())&gt;0,INDEX($G:$G,ROW())&gt;0,$AK$7&gt;=INDEX($F:$F,ROW()),$AK$7&lt;=(INDEX($F:$F,ROW())+ROUND((INDEX($G:$G,ROW())-INDEX($F:$F,ROW())+1)*INDEX($H:$H,ROW()),0)-1))</formula>
    </cfRule>
    <cfRule type="expression" dxfId="26" priority="1178">
      <formula>AND(INDEX($C:$C,ROW())="Marquage &amp; Signalétique",INDEX($F:$F,ROW())&gt;0,INDEX($G:$G,ROW())&gt;0,$AK$7&gt;=INDEX($F:$F,ROW()),$AK$7&lt;=INDEX($G:$G,ROW()))</formula>
    </cfRule>
    <cfRule type="expression" dxfId="27" priority="1179">
      <formula>AND(INDEX($C:$C,ROW())="Marquage &amp; Signalétique",INDEX($F:$F,ROW())&gt;0,INDEX($G:$G,ROW())&gt;0,$AK$7&gt;=INDEX($F:$F,ROW()),$AK$7&lt;=(INDEX($F:$F,ROW())+ROUND((INDEX($G:$G,ROW())-INDEX($F:$F,ROW())+1)*INDEX($H:$H,ROW()),0)-1))</formula>
    </cfRule>
    <cfRule type="expression" dxfId="28" priority="1180">
      <formula>AND(INDEX($C:$C,ROW())="Espaces verts / Finitions",INDEX($F:$F,ROW())&gt;0,INDEX($G:$G,ROW())&gt;0,$AK$7&gt;=INDEX($F:$F,ROW()),$AK$7&lt;=INDEX($G:$G,ROW()))</formula>
    </cfRule>
    <cfRule type="expression" dxfId="29" priority="1181">
      <formula>AND(INDEX($C:$C,ROW())="Espaces verts / Finitions",INDEX($F:$F,ROW())&gt;0,INDEX($G:$G,ROW())&gt;0,$AK$7&gt;=INDEX($F:$F,ROW()),$AK$7&lt;=(INDEX($F:$F,ROW())+ROUND((INDEX($G:$G,ROW())-INDEX($F:$F,ROW())+1)*INDEX($H:$H,ROW()),0)-1))</formula>
    </cfRule>
    <cfRule type="expression" dxfId="30" priority="1182">
      <formula>AND(INDEX($C:$C,ROW())="Réception &amp; Réserves",INDEX($F:$F,ROW())&gt;0,INDEX($G:$G,ROW())&gt;0,$AK$7&gt;=INDEX($F:$F,ROW()),$AK$7&lt;=INDEX($G:$G,ROW()))</formula>
    </cfRule>
    <cfRule type="expression" dxfId="31" priority="1183">
      <formula>AND(INDEX($C:$C,ROW())="Réception &amp; Réserves",INDEX($F:$F,ROW())&gt;0,INDEX($G:$G,ROW())&gt;0,$AK$7&gt;=INDEX($F:$F,ROW()),$AK$7&lt;=(INDEX($F:$F,ROW())+ROUND((INDEX($G:$G,ROW())-INDEX($F:$F,ROW())+1)*INDEX($H:$H,ROW()),0)-1))</formula>
    </cfRule>
    <cfRule type="expression" dxfId="0" priority="1184">
      <formula>AND(INDEX($C:$C,ROW())="Réouverture circulation",INDEX($F:$F,ROW())&gt;0,INDEX($G:$G,ROW())&gt;0,$AK$7&gt;=INDEX($F:$F,ROW()),$AK$7&lt;=INDEX($G:$G,ROW()))</formula>
    </cfRule>
    <cfRule type="expression" dxfId="32" priority="1185">
      <formula>AND(INDEX($C:$C,ROW())="Réouverture circulation",INDEX($F:$F,ROW())&gt;0,INDEX($G:$G,ROW())&gt;0,$AK$7&gt;=INDEX($F:$F,ROW()),$AK$7&lt;=(INDEX($F:$F,ROW())+ROUND((INDEX($G:$G,ROW())-INDEX($F:$F,ROW())+1)*INDEX($H:$H,ROW()),0)-1))</formula>
    </cfRule>
  </conditionalFormatting>
  <conditionalFormatting sqref="AL7:AL69">
    <cfRule type="expression" dxfId="0" priority="55">
      <formula>($AL$7=TODAY())</formula>
    </cfRule>
    <cfRule type="expression" dxfId="33" priority="56">
      <formula>WEEKDAY($AL$7,2)&gt;5</formula>
    </cfRule>
  </conditionalFormatting>
  <conditionalFormatting sqref="AL9:AL69">
    <cfRule type="expression" dxfId="2" priority="1186">
      <formula>AND(INDEX($C:$C,ROW())="Études &amp; DICT",INDEX($F:$F,ROW())&gt;0,INDEX($G:$G,ROW())&gt;0,$AL$7&gt;=INDEX($F:$F,ROW()),$AL$7&lt;=INDEX($G:$G,ROW()))</formula>
    </cfRule>
    <cfRule type="expression" dxfId="3" priority="1187">
      <formula>AND(INDEX($C:$C,ROW())="Études &amp; DICT",INDEX($F:$F,ROW())&gt;0,INDEX($G:$G,ROW())&gt;0,$AL$7&gt;=INDEX($F:$F,ROW()),$AL$7&lt;=(INDEX($F:$F,ROW())+ROUND((INDEX($G:$G,ROW())-INDEX($F:$F,ROW())+1)*INDEX($H:$H,ROW()),0)-1))</formula>
    </cfRule>
    <cfRule type="expression" dxfId="4" priority="1188">
      <formula>AND(INDEX($C:$C,ROW())="Piquetage &amp; Implantation",INDEX($F:$F,ROW())&gt;0,INDEX($G:$G,ROW())&gt;0,$AL$7&gt;=INDEX($F:$F,ROW()),$AL$7&lt;=INDEX($G:$G,ROW()))</formula>
    </cfRule>
    <cfRule type="expression" dxfId="5" priority="1189">
      <formula>AND(INDEX($C:$C,ROW())="Piquetage &amp; Implantation",INDEX($F:$F,ROW())&gt;0,INDEX($G:$G,ROW())&gt;0,$AL$7&gt;=INDEX($F:$F,ROW()),$AL$7&lt;=(INDEX($F:$F,ROW())+ROUND((INDEX($G:$G,ROW())-INDEX($F:$F,ROW())+1)*INDEX($H:$H,ROW()),0)-1))</formula>
    </cfRule>
    <cfRule type="expression" dxfId="6" priority="1190">
      <formula>AND(INDEX($C:$C,ROW())="Préparation &amp; Signalisation",INDEX($F:$F,ROW())&gt;0,INDEX($G:$G,ROW())&gt;0,$AL$7&gt;=INDEX($F:$F,ROW()),$AL$7&lt;=INDEX($G:$G,ROW()))</formula>
    </cfRule>
    <cfRule type="expression" dxfId="7" priority="1191">
      <formula>AND(INDEX($C:$C,ROW())="Préparation &amp; Signalisation",INDEX($F:$F,ROW())&gt;0,INDEX($G:$G,ROW())&gt;0,$AL$7&gt;=INDEX($F:$F,ROW()),$AL$7&lt;=(INDEX($F:$F,ROW())+ROUND((INDEX($G:$G,ROW())-INDEX($F:$F,ROW())+1)*INDEX($H:$H,ROW()),0)-1))</formula>
    </cfRule>
    <cfRule type="expression" dxfId="8" priority="1192">
      <formula>AND(INDEX($C:$C,ROW())="Terrassement",INDEX($F:$F,ROW())&gt;0,INDEX($G:$G,ROW())&gt;0,$AL$7&gt;=INDEX($F:$F,ROW()),$AL$7&lt;=INDEX($G:$G,ROW()))</formula>
    </cfRule>
    <cfRule type="expression" dxfId="9" priority="1193">
      <formula>AND(INDEX($C:$C,ROW())="Terrassement",INDEX($F:$F,ROW())&gt;0,INDEX($G:$G,ROW())&gt;0,$AL$7&gt;=INDEX($F:$F,ROW()),$AL$7&lt;=(INDEX($F:$F,ROW())+ROUND((INDEX($G:$G,ROW())-INDEX($F:$F,ROW())+1)*INDEX($H:$H,ROW()),0)-1))</formula>
    </cfRule>
    <cfRule type="expression" dxfId="10" priority="1194">
      <formula>AND(INDEX($C:$C,ROW())="Réseaux (EU/EP/ER/GAZ)",INDEX($F:$F,ROW())&gt;0,INDEX($G:$G,ROW())&gt;0,$AL$7&gt;=INDEX($F:$F,ROW()),$AL$7&lt;=INDEX($G:$G,ROW()))</formula>
    </cfRule>
    <cfRule type="expression" dxfId="11" priority="1195">
      <formula>AND(INDEX($C:$C,ROW())="Réseaux (EU/EP/ER/GAZ)",INDEX($F:$F,ROW())&gt;0,INDEX($G:$G,ROW())&gt;0,$AL$7&gt;=INDEX($F:$F,ROW()),$AL$7&lt;=(INDEX($F:$F,ROW())+ROUND((INDEX($G:$G,ROW())-INDEX($F:$F,ROW())+1)*INDEX($H:$H,ROW()),0)-1))</formula>
    </cfRule>
    <cfRule type="expression" dxfId="12" priority="1196">
      <formula>AND(INDEX($C:$C,ROW())="Regard &amp; Branchement",INDEX($F:$F,ROW())&gt;0,INDEX($G:$G,ROW())&gt;0,$AL$7&gt;=INDEX($F:$F,ROW()),$AL$7&lt;=INDEX($G:$G,ROW()))</formula>
    </cfRule>
    <cfRule type="expression" dxfId="13" priority="1197">
      <formula>AND(INDEX($C:$C,ROW())="Regard &amp; Branchement",INDEX($F:$F,ROW())&gt;0,INDEX($G:$G,ROW())&gt;0,$AL$7&gt;=INDEX($F:$F,ROW()),$AL$7&lt;=(INDEX($F:$F,ROW())+ROUND((INDEX($G:$G,ROW())-INDEX($F:$F,ROW())+1)*INDEX($H:$H,ROW()),0)-1))</formula>
    </cfRule>
    <cfRule type="expression" dxfId="14" priority="1198">
      <formula>AND(INDEX($C:$C,ROW())="Structure (couche de forme)",INDEX($F:$F,ROW())&gt;0,INDEX($G:$G,ROW())&gt;0,$AL$7&gt;=INDEX($F:$F,ROW()),$AL$7&lt;=INDEX($G:$G,ROW()))</formula>
    </cfRule>
    <cfRule type="expression" dxfId="15" priority="1199">
      <formula>AND(INDEX($C:$C,ROW())="Structure (couche de forme)",INDEX($F:$F,ROW())&gt;0,INDEX($G:$G,ROW())&gt;0,$AL$7&gt;=INDEX($F:$F,ROW()),$AL$7&lt;=(INDEX($F:$F,ROW())+ROUND((INDEX($G:$G,ROW())-INDEX($F:$F,ROW())+1)*INDEX($H:$H,ROW()),0)-1))</formula>
    </cfRule>
    <cfRule type="expression" dxfId="16" priority="1200">
      <formula>AND(INDEX($C:$C,ROW())="Fondation/Grave",INDEX($F:$F,ROW())&gt;0,INDEX($G:$G,ROW())&gt;0,$AL$7&gt;=INDEX($F:$F,ROW()),$AL$7&lt;=INDEX($G:$G,ROW()))</formula>
    </cfRule>
    <cfRule type="expression" dxfId="17" priority="1201">
      <formula>AND(INDEX($C:$C,ROW())="Fondation/Grave",INDEX($F:$F,ROW())&gt;0,INDEX($G:$G,ROW())&gt;0,$AL$7&gt;=INDEX($F:$F,ROW()),$AL$7&lt;=(INDEX($F:$F,ROW())+ROUND((INDEX($G:$G,ROW())-INDEX($F:$F,ROW())+1)*INDEX($H:$H,ROW()),0)-1))</formula>
    </cfRule>
    <cfRule type="expression" dxfId="18" priority="1202">
      <formula>AND(INDEX($C:$C,ROW())="Enrobés / Béton",INDEX($F:$F,ROW())&gt;0,INDEX($G:$G,ROW())&gt;0,$AL$7&gt;=INDEX($F:$F,ROW()),$AL$7&lt;=INDEX($G:$G,ROW()))</formula>
    </cfRule>
    <cfRule type="expression" dxfId="19" priority="1203">
      <formula>AND(INDEX($C:$C,ROW())="Enrobés / Béton",INDEX($F:$F,ROW())&gt;0,INDEX($G:$G,ROW())&gt;0,$AL$7&gt;=INDEX($F:$F,ROW()),$AL$7&lt;=(INDEX($F:$F,ROW())+ROUND((INDEX($G:$G,ROW())-INDEX($F:$F,ROW())+1)*INDEX($H:$H,ROW()),0)-1))</formula>
    </cfRule>
    <cfRule type="expression" dxfId="20" priority="1204">
      <formula>AND(INDEX($C:$C,ROW())="Bordures &amp; Trottoirs",INDEX($F:$F,ROW())&gt;0,INDEX($G:$G,ROW())&gt;0,$AL$7&gt;=INDEX($F:$F,ROW()),$AL$7&lt;=INDEX($G:$G,ROW()))</formula>
    </cfRule>
    <cfRule type="expression" dxfId="21" priority="1205">
      <formula>AND(INDEX($C:$C,ROW())="Bordures &amp; Trottoirs",INDEX($F:$F,ROW())&gt;0,INDEX($G:$G,ROW())&gt;0,$AL$7&gt;=INDEX($F:$F,ROW()),$AL$7&lt;=(INDEX($F:$F,ROW())+ROUND((INDEX($G:$G,ROW())-INDEX($F:$F,ROW())+1)*INDEX($H:$H,ROW()),0)-1))</formula>
    </cfRule>
    <cfRule type="expression" dxfId="22" priority="1206">
      <formula>AND(INDEX($C:$C,ROW())="Caniveaux &amp; Avaloirs",INDEX($F:$F,ROW())&gt;0,INDEX($G:$G,ROW())&gt;0,$AL$7&gt;=INDEX($F:$F,ROW()),$AL$7&lt;=INDEX($G:$G,ROW()))</formula>
    </cfRule>
    <cfRule type="expression" dxfId="23" priority="1207">
      <formula>AND(INDEX($C:$C,ROW())="Caniveaux &amp; Avaloirs",INDEX($F:$F,ROW())&gt;0,INDEX($G:$G,ROW())&gt;0,$AL$7&gt;=INDEX($F:$F,ROW()),$AL$7&lt;=(INDEX($F:$F,ROW())+ROUND((INDEX($G:$G,ROW())-INDEX($F:$F,ROW())+1)*INDEX($H:$H,ROW()),0)-1))</formula>
    </cfRule>
    <cfRule type="expression" dxfId="24" priority="1208">
      <formula>AND(INDEX($C:$C,ROW())="Éclairage / Candélabres",INDEX($F:$F,ROW())&gt;0,INDEX($G:$G,ROW())&gt;0,$AL$7&gt;=INDEX($F:$F,ROW()),$AL$7&lt;=INDEX($G:$G,ROW()))</formula>
    </cfRule>
    <cfRule type="expression" dxfId="25" priority="1209">
      <formula>AND(INDEX($C:$C,ROW())="Éclairage / Candélabres",INDEX($F:$F,ROW())&gt;0,INDEX($G:$G,ROW())&gt;0,$AL$7&gt;=INDEX($F:$F,ROW()),$AL$7&lt;=(INDEX($F:$F,ROW())+ROUND((INDEX($G:$G,ROW())-INDEX($F:$F,ROW())+1)*INDEX($H:$H,ROW()),0)-1))</formula>
    </cfRule>
    <cfRule type="expression" dxfId="26" priority="1210">
      <formula>AND(INDEX($C:$C,ROW())="Marquage &amp; Signalétique",INDEX($F:$F,ROW())&gt;0,INDEX($G:$G,ROW())&gt;0,$AL$7&gt;=INDEX($F:$F,ROW()),$AL$7&lt;=INDEX($G:$G,ROW()))</formula>
    </cfRule>
    <cfRule type="expression" dxfId="27" priority="1211">
      <formula>AND(INDEX($C:$C,ROW())="Marquage &amp; Signalétique",INDEX($F:$F,ROW())&gt;0,INDEX($G:$G,ROW())&gt;0,$AL$7&gt;=INDEX($F:$F,ROW()),$AL$7&lt;=(INDEX($F:$F,ROW())+ROUND((INDEX($G:$G,ROW())-INDEX($F:$F,ROW())+1)*INDEX($H:$H,ROW()),0)-1))</formula>
    </cfRule>
    <cfRule type="expression" dxfId="28" priority="1212">
      <formula>AND(INDEX($C:$C,ROW())="Espaces verts / Finitions",INDEX($F:$F,ROW())&gt;0,INDEX($G:$G,ROW())&gt;0,$AL$7&gt;=INDEX($F:$F,ROW()),$AL$7&lt;=INDEX($G:$G,ROW()))</formula>
    </cfRule>
    <cfRule type="expression" dxfId="29" priority="1213">
      <formula>AND(INDEX($C:$C,ROW())="Espaces verts / Finitions",INDEX($F:$F,ROW())&gt;0,INDEX($G:$G,ROW())&gt;0,$AL$7&gt;=INDEX($F:$F,ROW()),$AL$7&lt;=(INDEX($F:$F,ROW())+ROUND((INDEX($G:$G,ROW())-INDEX($F:$F,ROW())+1)*INDEX($H:$H,ROW()),0)-1))</formula>
    </cfRule>
    <cfRule type="expression" dxfId="30" priority="1214">
      <formula>AND(INDEX($C:$C,ROW())="Réception &amp; Réserves",INDEX($F:$F,ROW())&gt;0,INDEX($G:$G,ROW())&gt;0,$AL$7&gt;=INDEX($F:$F,ROW()),$AL$7&lt;=INDEX($G:$G,ROW()))</formula>
    </cfRule>
    <cfRule type="expression" dxfId="31" priority="1215">
      <formula>AND(INDEX($C:$C,ROW())="Réception &amp; Réserves",INDEX($F:$F,ROW())&gt;0,INDEX($G:$G,ROW())&gt;0,$AL$7&gt;=INDEX($F:$F,ROW()),$AL$7&lt;=(INDEX($F:$F,ROW())+ROUND((INDEX($G:$G,ROW())-INDEX($F:$F,ROW())+1)*INDEX($H:$H,ROW()),0)-1))</formula>
    </cfRule>
    <cfRule type="expression" dxfId="0" priority="1216">
      <formula>AND(INDEX($C:$C,ROW())="Réouverture circulation",INDEX($F:$F,ROW())&gt;0,INDEX($G:$G,ROW())&gt;0,$AL$7&gt;=INDEX($F:$F,ROW()),$AL$7&lt;=INDEX($G:$G,ROW()))</formula>
    </cfRule>
    <cfRule type="expression" dxfId="32" priority="1217">
      <formula>AND(INDEX($C:$C,ROW())="Réouverture circulation",INDEX($F:$F,ROW())&gt;0,INDEX($G:$G,ROW())&gt;0,$AL$7&gt;=INDEX($F:$F,ROW()),$AL$7&lt;=(INDEX($F:$F,ROW())+ROUND((INDEX($G:$G,ROW())-INDEX($F:$F,ROW())+1)*INDEX($H:$H,ROW()),0)-1))</formula>
    </cfRule>
  </conditionalFormatting>
  <conditionalFormatting sqref="AM7:AM69">
    <cfRule type="expression" dxfId="0" priority="57">
      <formula>($AM$7=TODAY())</formula>
    </cfRule>
    <cfRule type="expression" dxfId="33" priority="58">
      <formula>WEEKDAY($AM$7,2)&gt;5</formula>
    </cfRule>
  </conditionalFormatting>
  <conditionalFormatting sqref="AM9:AM69">
    <cfRule type="expression" dxfId="2" priority="1218">
      <formula>AND(INDEX($C:$C,ROW())="Études &amp; DICT",INDEX($F:$F,ROW())&gt;0,INDEX($G:$G,ROW())&gt;0,$AM$7&gt;=INDEX($F:$F,ROW()),$AM$7&lt;=INDEX($G:$G,ROW()))</formula>
    </cfRule>
    <cfRule type="expression" dxfId="3" priority="1219">
      <formula>AND(INDEX($C:$C,ROW())="Études &amp; DICT",INDEX($F:$F,ROW())&gt;0,INDEX($G:$G,ROW())&gt;0,$AM$7&gt;=INDEX($F:$F,ROW()),$AM$7&lt;=(INDEX($F:$F,ROW())+ROUND((INDEX($G:$G,ROW())-INDEX($F:$F,ROW())+1)*INDEX($H:$H,ROW()),0)-1))</formula>
    </cfRule>
    <cfRule type="expression" dxfId="4" priority="1220">
      <formula>AND(INDEX($C:$C,ROW())="Piquetage &amp; Implantation",INDEX($F:$F,ROW())&gt;0,INDEX($G:$G,ROW())&gt;0,$AM$7&gt;=INDEX($F:$F,ROW()),$AM$7&lt;=INDEX($G:$G,ROW()))</formula>
    </cfRule>
    <cfRule type="expression" dxfId="5" priority="1221">
      <formula>AND(INDEX($C:$C,ROW())="Piquetage &amp; Implantation",INDEX($F:$F,ROW())&gt;0,INDEX($G:$G,ROW())&gt;0,$AM$7&gt;=INDEX($F:$F,ROW()),$AM$7&lt;=(INDEX($F:$F,ROW())+ROUND((INDEX($G:$G,ROW())-INDEX($F:$F,ROW())+1)*INDEX($H:$H,ROW()),0)-1))</formula>
    </cfRule>
    <cfRule type="expression" dxfId="6" priority="1222">
      <formula>AND(INDEX($C:$C,ROW())="Préparation &amp; Signalisation",INDEX($F:$F,ROW())&gt;0,INDEX($G:$G,ROW())&gt;0,$AM$7&gt;=INDEX($F:$F,ROW()),$AM$7&lt;=INDEX($G:$G,ROW()))</formula>
    </cfRule>
    <cfRule type="expression" dxfId="7" priority="1223">
      <formula>AND(INDEX($C:$C,ROW())="Préparation &amp; Signalisation",INDEX($F:$F,ROW())&gt;0,INDEX($G:$G,ROW())&gt;0,$AM$7&gt;=INDEX($F:$F,ROW()),$AM$7&lt;=(INDEX($F:$F,ROW())+ROUND((INDEX($G:$G,ROW())-INDEX($F:$F,ROW())+1)*INDEX($H:$H,ROW()),0)-1))</formula>
    </cfRule>
    <cfRule type="expression" dxfId="8" priority="1224">
      <formula>AND(INDEX($C:$C,ROW())="Terrassement",INDEX($F:$F,ROW())&gt;0,INDEX($G:$G,ROW())&gt;0,$AM$7&gt;=INDEX($F:$F,ROW()),$AM$7&lt;=INDEX($G:$G,ROW()))</formula>
    </cfRule>
    <cfRule type="expression" dxfId="9" priority="1225">
      <formula>AND(INDEX($C:$C,ROW())="Terrassement",INDEX($F:$F,ROW())&gt;0,INDEX($G:$G,ROW())&gt;0,$AM$7&gt;=INDEX($F:$F,ROW()),$AM$7&lt;=(INDEX($F:$F,ROW())+ROUND((INDEX($G:$G,ROW())-INDEX($F:$F,ROW())+1)*INDEX($H:$H,ROW()),0)-1))</formula>
    </cfRule>
    <cfRule type="expression" dxfId="10" priority="1226">
      <formula>AND(INDEX($C:$C,ROW())="Réseaux (EU/EP/ER/GAZ)",INDEX($F:$F,ROW())&gt;0,INDEX($G:$G,ROW())&gt;0,$AM$7&gt;=INDEX($F:$F,ROW()),$AM$7&lt;=INDEX($G:$G,ROW()))</formula>
    </cfRule>
    <cfRule type="expression" dxfId="11" priority="1227">
      <formula>AND(INDEX($C:$C,ROW())="Réseaux (EU/EP/ER/GAZ)",INDEX($F:$F,ROW())&gt;0,INDEX($G:$G,ROW())&gt;0,$AM$7&gt;=INDEX($F:$F,ROW()),$AM$7&lt;=(INDEX($F:$F,ROW())+ROUND((INDEX($G:$G,ROW())-INDEX($F:$F,ROW())+1)*INDEX($H:$H,ROW()),0)-1))</formula>
    </cfRule>
    <cfRule type="expression" dxfId="12" priority="1228">
      <formula>AND(INDEX($C:$C,ROW())="Regard &amp; Branchement",INDEX($F:$F,ROW())&gt;0,INDEX($G:$G,ROW())&gt;0,$AM$7&gt;=INDEX($F:$F,ROW()),$AM$7&lt;=INDEX($G:$G,ROW()))</formula>
    </cfRule>
    <cfRule type="expression" dxfId="13" priority="1229">
      <formula>AND(INDEX($C:$C,ROW())="Regard &amp; Branchement",INDEX($F:$F,ROW())&gt;0,INDEX($G:$G,ROW())&gt;0,$AM$7&gt;=INDEX($F:$F,ROW()),$AM$7&lt;=(INDEX($F:$F,ROW())+ROUND((INDEX($G:$G,ROW())-INDEX($F:$F,ROW())+1)*INDEX($H:$H,ROW()),0)-1))</formula>
    </cfRule>
    <cfRule type="expression" dxfId="14" priority="1230">
      <formula>AND(INDEX($C:$C,ROW())="Structure (couche de forme)",INDEX($F:$F,ROW())&gt;0,INDEX($G:$G,ROW())&gt;0,$AM$7&gt;=INDEX($F:$F,ROW()),$AM$7&lt;=INDEX($G:$G,ROW()))</formula>
    </cfRule>
    <cfRule type="expression" dxfId="15" priority="1231">
      <formula>AND(INDEX($C:$C,ROW())="Structure (couche de forme)",INDEX($F:$F,ROW())&gt;0,INDEX($G:$G,ROW())&gt;0,$AM$7&gt;=INDEX($F:$F,ROW()),$AM$7&lt;=(INDEX($F:$F,ROW())+ROUND((INDEX($G:$G,ROW())-INDEX($F:$F,ROW())+1)*INDEX($H:$H,ROW()),0)-1))</formula>
    </cfRule>
    <cfRule type="expression" dxfId="16" priority="1232">
      <formula>AND(INDEX($C:$C,ROW())="Fondation/Grave",INDEX($F:$F,ROW())&gt;0,INDEX($G:$G,ROW())&gt;0,$AM$7&gt;=INDEX($F:$F,ROW()),$AM$7&lt;=INDEX($G:$G,ROW()))</formula>
    </cfRule>
    <cfRule type="expression" dxfId="17" priority="1233">
      <formula>AND(INDEX($C:$C,ROW())="Fondation/Grave",INDEX($F:$F,ROW())&gt;0,INDEX($G:$G,ROW())&gt;0,$AM$7&gt;=INDEX($F:$F,ROW()),$AM$7&lt;=(INDEX($F:$F,ROW())+ROUND((INDEX($G:$G,ROW())-INDEX($F:$F,ROW())+1)*INDEX($H:$H,ROW()),0)-1))</formula>
    </cfRule>
    <cfRule type="expression" dxfId="18" priority="1234">
      <formula>AND(INDEX($C:$C,ROW())="Enrobés / Béton",INDEX($F:$F,ROW())&gt;0,INDEX($G:$G,ROW())&gt;0,$AM$7&gt;=INDEX($F:$F,ROW()),$AM$7&lt;=INDEX($G:$G,ROW()))</formula>
    </cfRule>
    <cfRule type="expression" dxfId="19" priority="1235">
      <formula>AND(INDEX($C:$C,ROW())="Enrobés / Béton",INDEX($F:$F,ROW())&gt;0,INDEX($G:$G,ROW())&gt;0,$AM$7&gt;=INDEX($F:$F,ROW()),$AM$7&lt;=(INDEX($F:$F,ROW())+ROUND((INDEX($G:$G,ROW())-INDEX($F:$F,ROW())+1)*INDEX($H:$H,ROW()),0)-1))</formula>
    </cfRule>
    <cfRule type="expression" dxfId="20" priority="1236">
      <formula>AND(INDEX($C:$C,ROW())="Bordures &amp; Trottoirs",INDEX($F:$F,ROW())&gt;0,INDEX($G:$G,ROW())&gt;0,$AM$7&gt;=INDEX($F:$F,ROW()),$AM$7&lt;=INDEX($G:$G,ROW()))</formula>
    </cfRule>
    <cfRule type="expression" dxfId="21" priority="1237">
      <formula>AND(INDEX($C:$C,ROW())="Bordures &amp; Trottoirs",INDEX($F:$F,ROW())&gt;0,INDEX($G:$G,ROW())&gt;0,$AM$7&gt;=INDEX($F:$F,ROW()),$AM$7&lt;=(INDEX($F:$F,ROW())+ROUND((INDEX($G:$G,ROW())-INDEX($F:$F,ROW())+1)*INDEX($H:$H,ROW()),0)-1))</formula>
    </cfRule>
    <cfRule type="expression" dxfId="22" priority="1238">
      <formula>AND(INDEX($C:$C,ROW())="Caniveaux &amp; Avaloirs",INDEX($F:$F,ROW())&gt;0,INDEX($G:$G,ROW())&gt;0,$AM$7&gt;=INDEX($F:$F,ROW()),$AM$7&lt;=INDEX($G:$G,ROW()))</formula>
    </cfRule>
    <cfRule type="expression" dxfId="23" priority="1239">
      <formula>AND(INDEX($C:$C,ROW())="Caniveaux &amp; Avaloirs",INDEX($F:$F,ROW())&gt;0,INDEX($G:$G,ROW())&gt;0,$AM$7&gt;=INDEX($F:$F,ROW()),$AM$7&lt;=(INDEX($F:$F,ROW())+ROUND((INDEX($G:$G,ROW())-INDEX($F:$F,ROW())+1)*INDEX($H:$H,ROW()),0)-1))</formula>
    </cfRule>
    <cfRule type="expression" dxfId="24" priority="1240">
      <formula>AND(INDEX($C:$C,ROW())="Éclairage / Candélabres",INDEX($F:$F,ROW())&gt;0,INDEX($G:$G,ROW())&gt;0,$AM$7&gt;=INDEX($F:$F,ROW()),$AM$7&lt;=INDEX($G:$G,ROW()))</formula>
    </cfRule>
    <cfRule type="expression" dxfId="25" priority="1241">
      <formula>AND(INDEX($C:$C,ROW())="Éclairage / Candélabres",INDEX($F:$F,ROW())&gt;0,INDEX($G:$G,ROW())&gt;0,$AM$7&gt;=INDEX($F:$F,ROW()),$AM$7&lt;=(INDEX($F:$F,ROW())+ROUND((INDEX($G:$G,ROW())-INDEX($F:$F,ROW())+1)*INDEX($H:$H,ROW()),0)-1))</formula>
    </cfRule>
    <cfRule type="expression" dxfId="26" priority="1242">
      <formula>AND(INDEX($C:$C,ROW())="Marquage &amp; Signalétique",INDEX($F:$F,ROW())&gt;0,INDEX($G:$G,ROW())&gt;0,$AM$7&gt;=INDEX($F:$F,ROW()),$AM$7&lt;=INDEX($G:$G,ROW()))</formula>
    </cfRule>
    <cfRule type="expression" dxfId="27" priority="1243">
      <formula>AND(INDEX($C:$C,ROW())="Marquage &amp; Signalétique",INDEX($F:$F,ROW())&gt;0,INDEX($G:$G,ROW())&gt;0,$AM$7&gt;=INDEX($F:$F,ROW()),$AM$7&lt;=(INDEX($F:$F,ROW())+ROUND((INDEX($G:$G,ROW())-INDEX($F:$F,ROW())+1)*INDEX($H:$H,ROW()),0)-1))</formula>
    </cfRule>
    <cfRule type="expression" dxfId="28" priority="1244">
      <formula>AND(INDEX($C:$C,ROW())="Espaces verts / Finitions",INDEX($F:$F,ROW())&gt;0,INDEX($G:$G,ROW())&gt;0,$AM$7&gt;=INDEX($F:$F,ROW()),$AM$7&lt;=INDEX($G:$G,ROW()))</formula>
    </cfRule>
    <cfRule type="expression" dxfId="29" priority="1245">
      <formula>AND(INDEX($C:$C,ROW())="Espaces verts / Finitions",INDEX($F:$F,ROW())&gt;0,INDEX($G:$G,ROW())&gt;0,$AM$7&gt;=INDEX($F:$F,ROW()),$AM$7&lt;=(INDEX($F:$F,ROW())+ROUND((INDEX($G:$G,ROW())-INDEX($F:$F,ROW())+1)*INDEX($H:$H,ROW()),0)-1))</formula>
    </cfRule>
    <cfRule type="expression" dxfId="30" priority="1246">
      <formula>AND(INDEX($C:$C,ROW())="Réception &amp; Réserves",INDEX($F:$F,ROW())&gt;0,INDEX($G:$G,ROW())&gt;0,$AM$7&gt;=INDEX($F:$F,ROW()),$AM$7&lt;=INDEX($G:$G,ROW()))</formula>
    </cfRule>
    <cfRule type="expression" dxfId="31" priority="1247">
      <formula>AND(INDEX($C:$C,ROW())="Réception &amp; Réserves",INDEX($F:$F,ROW())&gt;0,INDEX($G:$G,ROW())&gt;0,$AM$7&gt;=INDEX($F:$F,ROW()),$AM$7&lt;=(INDEX($F:$F,ROW())+ROUND((INDEX($G:$G,ROW())-INDEX($F:$F,ROW())+1)*INDEX($H:$H,ROW()),0)-1))</formula>
    </cfRule>
    <cfRule type="expression" dxfId="0" priority="1248">
      <formula>AND(INDEX($C:$C,ROW())="Réouverture circulation",INDEX($F:$F,ROW())&gt;0,INDEX($G:$G,ROW())&gt;0,$AM$7&gt;=INDEX($F:$F,ROW()),$AM$7&lt;=INDEX($G:$G,ROW()))</formula>
    </cfRule>
    <cfRule type="expression" dxfId="32" priority="1249">
      <formula>AND(INDEX($C:$C,ROW())="Réouverture circulation",INDEX($F:$F,ROW())&gt;0,INDEX($G:$G,ROW())&gt;0,$AM$7&gt;=INDEX($F:$F,ROW()),$AM$7&lt;=(INDEX($F:$F,ROW())+ROUND((INDEX($G:$G,ROW())-INDEX($F:$F,ROW())+1)*INDEX($H:$H,ROW()),0)-1))</formula>
    </cfRule>
  </conditionalFormatting>
  <conditionalFormatting sqref="AN7:AN69">
    <cfRule type="expression" dxfId="0" priority="59">
      <formula>($AN$7=TODAY())</formula>
    </cfRule>
    <cfRule type="expression" dxfId="33" priority="60">
      <formula>WEEKDAY($AN$7,2)&gt;5</formula>
    </cfRule>
  </conditionalFormatting>
  <conditionalFormatting sqref="AN9:AN69">
    <cfRule type="expression" dxfId="2" priority="1250">
      <formula>AND(INDEX($C:$C,ROW())="Études &amp; DICT",INDEX($F:$F,ROW())&gt;0,INDEX($G:$G,ROW())&gt;0,$AN$7&gt;=INDEX($F:$F,ROW()),$AN$7&lt;=INDEX($G:$G,ROW()))</formula>
    </cfRule>
    <cfRule type="expression" dxfId="3" priority="1251">
      <formula>AND(INDEX($C:$C,ROW())="Études &amp; DICT",INDEX($F:$F,ROW())&gt;0,INDEX($G:$G,ROW())&gt;0,$AN$7&gt;=INDEX($F:$F,ROW()),$AN$7&lt;=(INDEX($F:$F,ROW())+ROUND((INDEX($G:$G,ROW())-INDEX($F:$F,ROW())+1)*INDEX($H:$H,ROW()),0)-1))</formula>
    </cfRule>
    <cfRule type="expression" dxfId="4" priority="1252">
      <formula>AND(INDEX($C:$C,ROW())="Piquetage &amp; Implantation",INDEX($F:$F,ROW())&gt;0,INDEX($G:$G,ROW())&gt;0,$AN$7&gt;=INDEX($F:$F,ROW()),$AN$7&lt;=INDEX($G:$G,ROW()))</formula>
    </cfRule>
    <cfRule type="expression" dxfId="5" priority="1253">
      <formula>AND(INDEX($C:$C,ROW())="Piquetage &amp; Implantation",INDEX($F:$F,ROW())&gt;0,INDEX($G:$G,ROW())&gt;0,$AN$7&gt;=INDEX($F:$F,ROW()),$AN$7&lt;=(INDEX($F:$F,ROW())+ROUND((INDEX($G:$G,ROW())-INDEX($F:$F,ROW())+1)*INDEX($H:$H,ROW()),0)-1))</formula>
    </cfRule>
    <cfRule type="expression" dxfId="6" priority="1254">
      <formula>AND(INDEX($C:$C,ROW())="Préparation &amp; Signalisation",INDEX($F:$F,ROW())&gt;0,INDEX($G:$G,ROW())&gt;0,$AN$7&gt;=INDEX($F:$F,ROW()),$AN$7&lt;=INDEX($G:$G,ROW()))</formula>
    </cfRule>
    <cfRule type="expression" dxfId="7" priority="1255">
      <formula>AND(INDEX($C:$C,ROW())="Préparation &amp; Signalisation",INDEX($F:$F,ROW())&gt;0,INDEX($G:$G,ROW())&gt;0,$AN$7&gt;=INDEX($F:$F,ROW()),$AN$7&lt;=(INDEX($F:$F,ROW())+ROUND((INDEX($G:$G,ROW())-INDEX($F:$F,ROW())+1)*INDEX($H:$H,ROW()),0)-1))</formula>
    </cfRule>
    <cfRule type="expression" dxfId="8" priority="1256">
      <formula>AND(INDEX($C:$C,ROW())="Terrassement",INDEX($F:$F,ROW())&gt;0,INDEX($G:$G,ROW())&gt;0,$AN$7&gt;=INDEX($F:$F,ROW()),$AN$7&lt;=INDEX($G:$G,ROW()))</formula>
    </cfRule>
    <cfRule type="expression" dxfId="9" priority="1257">
      <formula>AND(INDEX($C:$C,ROW())="Terrassement",INDEX($F:$F,ROW())&gt;0,INDEX($G:$G,ROW())&gt;0,$AN$7&gt;=INDEX($F:$F,ROW()),$AN$7&lt;=(INDEX($F:$F,ROW())+ROUND((INDEX($G:$G,ROW())-INDEX($F:$F,ROW())+1)*INDEX($H:$H,ROW()),0)-1))</formula>
    </cfRule>
    <cfRule type="expression" dxfId="10" priority="1258">
      <formula>AND(INDEX($C:$C,ROW())="Réseaux (EU/EP/ER/GAZ)",INDEX($F:$F,ROW())&gt;0,INDEX($G:$G,ROW())&gt;0,$AN$7&gt;=INDEX($F:$F,ROW()),$AN$7&lt;=INDEX($G:$G,ROW()))</formula>
    </cfRule>
    <cfRule type="expression" dxfId="11" priority="1259">
      <formula>AND(INDEX($C:$C,ROW())="Réseaux (EU/EP/ER/GAZ)",INDEX($F:$F,ROW())&gt;0,INDEX($G:$G,ROW())&gt;0,$AN$7&gt;=INDEX($F:$F,ROW()),$AN$7&lt;=(INDEX($F:$F,ROW())+ROUND((INDEX($G:$G,ROW())-INDEX($F:$F,ROW())+1)*INDEX($H:$H,ROW()),0)-1))</formula>
    </cfRule>
    <cfRule type="expression" dxfId="12" priority="1260">
      <formula>AND(INDEX($C:$C,ROW())="Regard &amp; Branchement",INDEX($F:$F,ROW())&gt;0,INDEX($G:$G,ROW())&gt;0,$AN$7&gt;=INDEX($F:$F,ROW()),$AN$7&lt;=INDEX($G:$G,ROW()))</formula>
    </cfRule>
    <cfRule type="expression" dxfId="13" priority="1261">
      <formula>AND(INDEX($C:$C,ROW())="Regard &amp; Branchement",INDEX($F:$F,ROW())&gt;0,INDEX($G:$G,ROW())&gt;0,$AN$7&gt;=INDEX($F:$F,ROW()),$AN$7&lt;=(INDEX($F:$F,ROW())+ROUND((INDEX($G:$G,ROW())-INDEX($F:$F,ROW())+1)*INDEX($H:$H,ROW()),0)-1))</formula>
    </cfRule>
    <cfRule type="expression" dxfId="14" priority="1262">
      <formula>AND(INDEX($C:$C,ROW())="Structure (couche de forme)",INDEX($F:$F,ROW())&gt;0,INDEX($G:$G,ROW())&gt;0,$AN$7&gt;=INDEX($F:$F,ROW()),$AN$7&lt;=INDEX($G:$G,ROW()))</formula>
    </cfRule>
    <cfRule type="expression" dxfId="15" priority="1263">
      <formula>AND(INDEX($C:$C,ROW())="Structure (couche de forme)",INDEX($F:$F,ROW())&gt;0,INDEX($G:$G,ROW())&gt;0,$AN$7&gt;=INDEX($F:$F,ROW()),$AN$7&lt;=(INDEX($F:$F,ROW())+ROUND((INDEX($G:$G,ROW())-INDEX($F:$F,ROW())+1)*INDEX($H:$H,ROW()),0)-1))</formula>
    </cfRule>
    <cfRule type="expression" dxfId="16" priority="1264">
      <formula>AND(INDEX($C:$C,ROW())="Fondation/Grave",INDEX($F:$F,ROW())&gt;0,INDEX($G:$G,ROW())&gt;0,$AN$7&gt;=INDEX($F:$F,ROW()),$AN$7&lt;=INDEX($G:$G,ROW()))</formula>
    </cfRule>
    <cfRule type="expression" dxfId="17" priority="1265">
      <formula>AND(INDEX($C:$C,ROW())="Fondation/Grave",INDEX($F:$F,ROW())&gt;0,INDEX($G:$G,ROW())&gt;0,$AN$7&gt;=INDEX($F:$F,ROW()),$AN$7&lt;=(INDEX($F:$F,ROW())+ROUND((INDEX($G:$G,ROW())-INDEX($F:$F,ROW())+1)*INDEX($H:$H,ROW()),0)-1))</formula>
    </cfRule>
    <cfRule type="expression" dxfId="18" priority="1266">
      <formula>AND(INDEX($C:$C,ROW())="Enrobés / Béton",INDEX($F:$F,ROW())&gt;0,INDEX($G:$G,ROW())&gt;0,$AN$7&gt;=INDEX($F:$F,ROW()),$AN$7&lt;=INDEX($G:$G,ROW()))</formula>
    </cfRule>
    <cfRule type="expression" dxfId="19" priority="1267">
      <formula>AND(INDEX($C:$C,ROW())="Enrobés / Béton",INDEX($F:$F,ROW())&gt;0,INDEX($G:$G,ROW())&gt;0,$AN$7&gt;=INDEX($F:$F,ROW()),$AN$7&lt;=(INDEX($F:$F,ROW())+ROUND((INDEX($G:$G,ROW())-INDEX($F:$F,ROW())+1)*INDEX($H:$H,ROW()),0)-1))</formula>
    </cfRule>
    <cfRule type="expression" dxfId="20" priority="1268">
      <formula>AND(INDEX($C:$C,ROW())="Bordures &amp; Trottoirs",INDEX($F:$F,ROW())&gt;0,INDEX($G:$G,ROW())&gt;0,$AN$7&gt;=INDEX($F:$F,ROW()),$AN$7&lt;=INDEX($G:$G,ROW()))</formula>
    </cfRule>
    <cfRule type="expression" dxfId="21" priority="1269">
      <formula>AND(INDEX($C:$C,ROW())="Bordures &amp; Trottoirs",INDEX($F:$F,ROW())&gt;0,INDEX($G:$G,ROW())&gt;0,$AN$7&gt;=INDEX($F:$F,ROW()),$AN$7&lt;=(INDEX($F:$F,ROW())+ROUND((INDEX($G:$G,ROW())-INDEX($F:$F,ROW())+1)*INDEX($H:$H,ROW()),0)-1))</formula>
    </cfRule>
    <cfRule type="expression" dxfId="22" priority="1270">
      <formula>AND(INDEX($C:$C,ROW())="Caniveaux &amp; Avaloirs",INDEX($F:$F,ROW())&gt;0,INDEX($G:$G,ROW())&gt;0,$AN$7&gt;=INDEX($F:$F,ROW()),$AN$7&lt;=INDEX($G:$G,ROW()))</formula>
    </cfRule>
    <cfRule type="expression" dxfId="23" priority="1271">
      <formula>AND(INDEX($C:$C,ROW())="Caniveaux &amp; Avaloirs",INDEX($F:$F,ROW())&gt;0,INDEX($G:$G,ROW())&gt;0,$AN$7&gt;=INDEX($F:$F,ROW()),$AN$7&lt;=(INDEX($F:$F,ROW())+ROUND((INDEX($G:$G,ROW())-INDEX($F:$F,ROW())+1)*INDEX($H:$H,ROW()),0)-1))</formula>
    </cfRule>
    <cfRule type="expression" dxfId="24" priority="1272">
      <formula>AND(INDEX($C:$C,ROW())="Éclairage / Candélabres",INDEX($F:$F,ROW())&gt;0,INDEX($G:$G,ROW())&gt;0,$AN$7&gt;=INDEX($F:$F,ROW()),$AN$7&lt;=INDEX($G:$G,ROW()))</formula>
    </cfRule>
    <cfRule type="expression" dxfId="25" priority="1273">
      <formula>AND(INDEX($C:$C,ROW())="Éclairage / Candélabres",INDEX($F:$F,ROW())&gt;0,INDEX($G:$G,ROW())&gt;0,$AN$7&gt;=INDEX($F:$F,ROW()),$AN$7&lt;=(INDEX($F:$F,ROW())+ROUND((INDEX($G:$G,ROW())-INDEX($F:$F,ROW())+1)*INDEX($H:$H,ROW()),0)-1))</formula>
    </cfRule>
    <cfRule type="expression" dxfId="26" priority="1274">
      <formula>AND(INDEX($C:$C,ROW())="Marquage &amp; Signalétique",INDEX($F:$F,ROW())&gt;0,INDEX($G:$G,ROW())&gt;0,$AN$7&gt;=INDEX($F:$F,ROW()),$AN$7&lt;=INDEX($G:$G,ROW()))</formula>
    </cfRule>
    <cfRule type="expression" dxfId="27" priority="1275">
      <formula>AND(INDEX($C:$C,ROW())="Marquage &amp; Signalétique",INDEX($F:$F,ROW())&gt;0,INDEX($G:$G,ROW())&gt;0,$AN$7&gt;=INDEX($F:$F,ROW()),$AN$7&lt;=(INDEX($F:$F,ROW())+ROUND((INDEX($G:$G,ROW())-INDEX($F:$F,ROW())+1)*INDEX($H:$H,ROW()),0)-1))</formula>
    </cfRule>
    <cfRule type="expression" dxfId="28" priority="1276">
      <formula>AND(INDEX($C:$C,ROW())="Espaces verts / Finitions",INDEX($F:$F,ROW())&gt;0,INDEX($G:$G,ROW())&gt;0,$AN$7&gt;=INDEX($F:$F,ROW()),$AN$7&lt;=INDEX($G:$G,ROW()))</formula>
    </cfRule>
    <cfRule type="expression" dxfId="29" priority="1277">
      <formula>AND(INDEX($C:$C,ROW())="Espaces verts / Finitions",INDEX($F:$F,ROW())&gt;0,INDEX($G:$G,ROW())&gt;0,$AN$7&gt;=INDEX($F:$F,ROW()),$AN$7&lt;=(INDEX($F:$F,ROW())+ROUND((INDEX($G:$G,ROW())-INDEX($F:$F,ROW())+1)*INDEX($H:$H,ROW()),0)-1))</formula>
    </cfRule>
    <cfRule type="expression" dxfId="30" priority="1278">
      <formula>AND(INDEX($C:$C,ROW())="Réception &amp; Réserves",INDEX($F:$F,ROW())&gt;0,INDEX($G:$G,ROW())&gt;0,$AN$7&gt;=INDEX($F:$F,ROW()),$AN$7&lt;=INDEX($G:$G,ROW()))</formula>
    </cfRule>
    <cfRule type="expression" dxfId="31" priority="1279">
      <formula>AND(INDEX($C:$C,ROW())="Réception &amp; Réserves",INDEX($F:$F,ROW())&gt;0,INDEX($G:$G,ROW())&gt;0,$AN$7&gt;=INDEX($F:$F,ROW()),$AN$7&lt;=(INDEX($F:$F,ROW())+ROUND((INDEX($G:$G,ROW())-INDEX($F:$F,ROW())+1)*INDEX($H:$H,ROW()),0)-1))</formula>
    </cfRule>
    <cfRule type="expression" dxfId="0" priority="1280">
      <formula>AND(INDEX($C:$C,ROW())="Réouverture circulation",INDEX($F:$F,ROW())&gt;0,INDEX($G:$G,ROW())&gt;0,$AN$7&gt;=INDEX($F:$F,ROW()),$AN$7&lt;=INDEX($G:$G,ROW()))</formula>
    </cfRule>
    <cfRule type="expression" dxfId="32" priority="1281">
      <formula>AND(INDEX($C:$C,ROW())="Réouverture circulation",INDEX($F:$F,ROW())&gt;0,INDEX($G:$G,ROW())&gt;0,$AN$7&gt;=INDEX($F:$F,ROW()),$AN$7&lt;=(INDEX($F:$F,ROW())+ROUND((INDEX($G:$G,ROW())-INDEX($F:$F,ROW())+1)*INDEX($H:$H,ROW()),0)-1))</formula>
    </cfRule>
  </conditionalFormatting>
  <conditionalFormatting sqref="AO7:AO69">
    <cfRule type="expression" dxfId="0" priority="61">
      <formula>($AO$7=TODAY())</formula>
    </cfRule>
    <cfRule type="expression" dxfId="33" priority="62">
      <formula>WEEKDAY($AO$7,2)&gt;5</formula>
    </cfRule>
  </conditionalFormatting>
  <conditionalFormatting sqref="AO9:AO69">
    <cfRule type="expression" dxfId="2" priority="1282">
      <formula>AND(INDEX($C:$C,ROW())="Études &amp; DICT",INDEX($F:$F,ROW())&gt;0,INDEX($G:$G,ROW())&gt;0,$AO$7&gt;=INDEX($F:$F,ROW()),$AO$7&lt;=INDEX($G:$G,ROW()))</formula>
    </cfRule>
    <cfRule type="expression" dxfId="3" priority="1283">
      <formula>AND(INDEX($C:$C,ROW())="Études &amp; DICT",INDEX($F:$F,ROW())&gt;0,INDEX($G:$G,ROW())&gt;0,$AO$7&gt;=INDEX($F:$F,ROW()),$AO$7&lt;=(INDEX($F:$F,ROW())+ROUND((INDEX($G:$G,ROW())-INDEX($F:$F,ROW())+1)*INDEX($H:$H,ROW()),0)-1))</formula>
    </cfRule>
    <cfRule type="expression" dxfId="4" priority="1284">
      <formula>AND(INDEX($C:$C,ROW())="Piquetage &amp; Implantation",INDEX($F:$F,ROW())&gt;0,INDEX($G:$G,ROW())&gt;0,$AO$7&gt;=INDEX($F:$F,ROW()),$AO$7&lt;=INDEX($G:$G,ROW()))</formula>
    </cfRule>
    <cfRule type="expression" dxfId="5" priority="1285">
      <formula>AND(INDEX($C:$C,ROW())="Piquetage &amp; Implantation",INDEX($F:$F,ROW())&gt;0,INDEX($G:$G,ROW())&gt;0,$AO$7&gt;=INDEX($F:$F,ROW()),$AO$7&lt;=(INDEX($F:$F,ROW())+ROUND((INDEX($G:$G,ROW())-INDEX($F:$F,ROW())+1)*INDEX($H:$H,ROW()),0)-1))</formula>
    </cfRule>
    <cfRule type="expression" dxfId="6" priority="1286">
      <formula>AND(INDEX($C:$C,ROW())="Préparation &amp; Signalisation",INDEX($F:$F,ROW())&gt;0,INDEX($G:$G,ROW())&gt;0,$AO$7&gt;=INDEX($F:$F,ROW()),$AO$7&lt;=INDEX($G:$G,ROW()))</formula>
    </cfRule>
    <cfRule type="expression" dxfId="7" priority="1287">
      <formula>AND(INDEX($C:$C,ROW())="Préparation &amp; Signalisation",INDEX($F:$F,ROW())&gt;0,INDEX($G:$G,ROW())&gt;0,$AO$7&gt;=INDEX($F:$F,ROW()),$AO$7&lt;=(INDEX($F:$F,ROW())+ROUND((INDEX($G:$G,ROW())-INDEX($F:$F,ROW())+1)*INDEX($H:$H,ROW()),0)-1))</formula>
    </cfRule>
    <cfRule type="expression" dxfId="8" priority="1288">
      <formula>AND(INDEX($C:$C,ROW())="Terrassement",INDEX($F:$F,ROW())&gt;0,INDEX($G:$G,ROW())&gt;0,$AO$7&gt;=INDEX($F:$F,ROW()),$AO$7&lt;=INDEX($G:$G,ROW()))</formula>
    </cfRule>
    <cfRule type="expression" dxfId="9" priority="1289">
      <formula>AND(INDEX($C:$C,ROW())="Terrassement",INDEX($F:$F,ROW())&gt;0,INDEX($G:$G,ROW())&gt;0,$AO$7&gt;=INDEX($F:$F,ROW()),$AO$7&lt;=(INDEX($F:$F,ROW())+ROUND((INDEX($G:$G,ROW())-INDEX($F:$F,ROW())+1)*INDEX($H:$H,ROW()),0)-1))</formula>
    </cfRule>
    <cfRule type="expression" dxfId="10" priority="1290">
      <formula>AND(INDEX($C:$C,ROW())="Réseaux (EU/EP/ER/GAZ)",INDEX($F:$F,ROW())&gt;0,INDEX($G:$G,ROW())&gt;0,$AO$7&gt;=INDEX($F:$F,ROW()),$AO$7&lt;=INDEX($G:$G,ROW()))</formula>
    </cfRule>
    <cfRule type="expression" dxfId="11" priority="1291">
      <formula>AND(INDEX($C:$C,ROW())="Réseaux (EU/EP/ER/GAZ)",INDEX($F:$F,ROW())&gt;0,INDEX($G:$G,ROW())&gt;0,$AO$7&gt;=INDEX($F:$F,ROW()),$AO$7&lt;=(INDEX($F:$F,ROW())+ROUND((INDEX($G:$G,ROW())-INDEX($F:$F,ROW())+1)*INDEX($H:$H,ROW()),0)-1))</formula>
    </cfRule>
    <cfRule type="expression" dxfId="12" priority="1292">
      <formula>AND(INDEX($C:$C,ROW())="Regard &amp; Branchement",INDEX($F:$F,ROW())&gt;0,INDEX($G:$G,ROW())&gt;0,$AO$7&gt;=INDEX($F:$F,ROW()),$AO$7&lt;=INDEX($G:$G,ROW()))</formula>
    </cfRule>
    <cfRule type="expression" dxfId="13" priority="1293">
      <formula>AND(INDEX($C:$C,ROW())="Regard &amp; Branchement",INDEX($F:$F,ROW())&gt;0,INDEX($G:$G,ROW())&gt;0,$AO$7&gt;=INDEX($F:$F,ROW()),$AO$7&lt;=(INDEX($F:$F,ROW())+ROUND((INDEX($G:$G,ROW())-INDEX($F:$F,ROW())+1)*INDEX($H:$H,ROW()),0)-1))</formula>
    </cfRule>
    <cfRule type="expression" dxfId="14" priority="1294">
      <formula>AND(INDEX($C:$C,ROW())="Structure (couche de forme)",INDEX($F:$F,ROW())&gt;0,INDEX($G:$G,ROW())&gt;0,$AO$7&gt;=INDEX($F:$F,ROW()),$AO$7&lt;=INDEX($G:$G,ROW()))</formula>
    </cfRule>
    <cfRule type="expression" dxfId="15" priority="1295">
      <formula>AND(INDEX($C:$C,ROW())="Structure (couche de forme)",INDEX($F:$F,ROW())&gt;0,INDEX($G:$G,ROW())&gt;0,$AO$7&gt;=INDEX($F:$F,ROW()),$AO$7&lt;=(INDEX($F:$F,ROW())+ROUND((INDEX($G:$G,ROW())-INDEX($F:$F,ROW())+1)*INDEX($H:$H,ROW()),0)-1))</formula>
    </cfRule>
    <cfRule type="expression" dxfId="16" priority="1296">
      <formula>AND(INDEX($C:$C,ROW())="Fondation/Grave",INDEX($F:$F,ROW())&gt;0,INDEX($G:$G,ROW())&gt;0,$AO$7&gt;=INDEX($F:$F,ROW()),$AO$7&lt;=INDEX($G:$G,ROW()))</formula>
    </cfRule>
    <cfRule type="expression" dxfId="17" priority="1297">
      <formula>AND(INDEX($C:$C,ROW())="Fondation/Grave",INDEX($F:$F,ROW())&gt;0,INDEX($G:$G,ROW())&gt;0,$AO$7&gt;=INDEX($F:$F,ROW()),$AO$7&lt;=(INDEX($F:$F,ROW())+ROUND((INDEX($G:$G,ROW())-INDEX($F:$F,ROW())+1)*INDEX($H:$H,ROW()),0)-1))</formula>
    </cfRule>
    <cfRule type="expression" dxfId="18" priority="1298">
      <formula>AND(INDEX($C:$C,ROW())="Enrobés / Béton",INDEX($F:$F,ROW())&gt;0,INDEX($G:$G,ROW())&gt;0,$AO$7&gt;=INDEX($F:$F,ROW()),$AO$7&lt;=INDEX($G:$G,ROW()))</formula>
    </cfRule>
    <cfRule type="expression" dxfId="19" priority="1299">
      <formula>AND(INDEX($C:$C,ROW())="Enrobés / Béton",INDEX($F:$F,ROW())&gt;0,INDEX($G:$G,ROW())&gt;0,$AO$7&gt;=INDEX($F:$F,ROW()),$AO$7&lt;=(INDEX($F:$F,ROW())+ROUND((INDEX($G:$G,ROW())-INDEX($F:$F,ROW())+1)*INDEX($H:$H,ROW()),0)-1))</formula>
    </cfRule>
    <cfRule type="expression" dxfId="20" priority="1300">
      <formula>AND(INDEX($C:$C,ROW())="Bordures &amp; Trottoirs",INDEX($F:$F,ROW())&gt;0,INDEX($G:$G,ROW())&gt;0,$AO$7&gt;=INDEX($F:$F,ROW()),$AO$7&lt;=INDEX($G:$G,ROW()))</formula>
    </cfRule>
    <cfRule type="expression" dxfId="21" priority="1301">
      <formula>AND(INDEX($C:$C,ROW())="Bordures &amp; Trottoirs",INDEX($F:$F,ROW())&gt;0,INDEX($G:$G,ROW())&gt;0,$AO$7&gt;=INDEX($F:$F,ROW()),$AO$7&lt;=(INDEX($F:$F,ROW())+ROUND((INDEX($G:$G,ROW())-INDEX($F:$F,ROW())+1)*INDEX($H:$H,ROW()),0)-1))</formula>
    </cfRule>
    <cfRule type="expression" dxfId="22" priority="1302">
      <formula>AND(INDEX($C:$C,ROW())="Caniveaux &amp; Avaloirs",INDEX($F:$F,ROW())&gt;0,INDEX($G:$G,ROW())&gt;0,$AO$7&gt;=INDEX($F:$F,ROW()),$AO$7&lt;=INDEX($G:$G,ROW()))</formula>
    </cfRule>
    <cfRule type="expression" dxfId="23" priority="1303">
      <formula>AND(INDEX($C:$C,ROW())="Caniveaux &amp; Avaloirs",INDEX($F:$F,ROW())&gt;0,INDEX($G:$G,ROW())&gt;0,$AO$7&gt;=INDEX($F:$F,ROW()),$AO$7&lt;=(INDEX($F:$F,ROW())+ROUND((INDEX($G:$G,ROW())-INDEX($F:$F,ROW())+1)*INDEX($H:$H,ROW()),0)-1))</formula>
    </cfRule>
    <cfRule type="expression" dxfId="24" priority="1304">
      <formula>AND(INDEX($C:$C,ROW())="Éclairage / Candélabres",INDEX($F:$F,ROW())&gt;0,INDEX($G:$G,ROW())&gt;0,$AO$7&gt;=INDEX($F:$F,ROW()),$AO$7&lt;=INDEX($G:$G,ROW()))</formula>
    </cfRule>
    <cfRule type="expression" dxfId="25" priority="1305">
      <formula>AND(INDEX($C:$C,ROW())="Éclairage / Candélabres",INDEX($F:$F,ROW())&gt;0,INDEX($G:$G,ROW())&gt;0,$AO$7&gt;=INDEX($F:$F,ROW()),$AO$7&lt;=(INDEX($F:$F,ROW())+ROUND((INDEX($G:$G,ROW())-INDEX($F:$F,ROW())+1)*INDEX($H:$H,ROW()),0)-1))</formula>
    </cfRule>
    <cfRule type="expression" dxfId="26" priority="1306">
      <formula>AND(INDEX($C:$C,ROW())="Marquage &amp; Signalétique",INDEX($F:$F,ROW())&gt;0,INDEX($G:$G,ROW())&gt;0,$AO$7&gt;=INDEX($F:$F,ROW()),$AO$7&lt;=INDEX($G:$G,ROW()))</formula>
    </cfRule>
    <cfRule type="expression" dxfId="27" priority="1307">
      <formula>AND(INDEX($C:$C,ROW())="Marquage &amp; Signalétique",INDEX($F:$F,ROW())&gt;0,INDEX($G:$G,ROW())&gt;0,$AO$7&gt;=INDEX($F:$F,ROW()),$AO$7&lt;=(INDEX($F:$F,ROW())+ROUND((INDEX($G:$G,ROW())-INDEX($F:$F,ROW())+1)*INDEX($H:$H,ROW()),0)-1))</formula>
    </cfRule>
    <cfRule type="expression" dxfId="28" priority="1308">
      <formula>AND(INDEX($C:$C,ROW())="Espaces verts / Finitions",INDEX($F:$F,ROW())&gt;0,INDEX($G:$G,ROW())&gt;0,$AO$7&gt;=INDEX($F:$F,ROW()),$AO$7&lt;=INDEX($G:$G,ROW()))</formula>
    </cfRule>
    <cfRule type="expression" dxfId="29" priority="1309">
      <formula>AND(INDEX($C:$C,ROW())="Espaces verts / Finitions",INDEX($F:$F,ROW())&gt;0,INDEX($G:$G,ROW())&gt;0,$AO$7&gt;=INDEX($F:$F,ROW()),$AO$7&lt;=(INDEX($F:$F,ROW())+ROUND((INDEX($G:$G,ROW())-INDEX($F:$F,ROW())+1)*INDEX($H:$H,ROW()),0)-1))</formula>
    </cfRule>
    <cfRule type="expression" dxfId="30" priority="1310">
      <formula>AND(INDEX($C:$C,ROW())="Réception &amp; Réserves",INDEX($F:$F,ROW())&gt;0,INDEX($G:$G,ROW())&gt;0,$AO$7&gt;=INDEX($F:$F,ROW()),$AO$7&lt;=INDEX($G:$G,ROW()))</formula>
    </cfRule>
    <cfRule type="expression" dxfId="31" priority="1311">
      <formula>AND(INDEX($C:$C,ROW())="Réception &amp; Réserves",INDEX($F:$F,ROW())&gt;0,INDEX($G:$G,ROW())&gt;0,$AO$7&gt;=INDEX($F:$F,ROW()),$AO$7&lt;=(INDEX($F:$F,ROW())+ROUND((INDEX($G:$G,ROW())-INDEX($F:$F,ROW())+1)*INDEX($H:$H,ROW()),0)-1))</formula>
    </cfRule>
    <cfRule type="expression" dxfId="0" priority="1312">
      <formula>AND(INDEX($C:$C,ROW())="Réouverture circulation",INDEX($F:$F,ROW())&gt;0,INDEX($G:$G,ROW())&gt;0,$AO$7&gt;=INDEX($F:$F,ROW()),$AO$7&lt;=INDEX($G:$G,ROW()))</formula>
    </cfRule>
    <cfRule type="expression" dxfId="32" priority="1313">
      <formula>AND(INDEX($C:$C,ROW())="Réouverture circulation",INDEX($F:$F,ROW())&gt;0,INDEX($G:$G,ROW())&gt;0,$AO$7&gt;=INDEX($F:$F,ROW()),$AO$7&lt;=(INDEX($F:$F,ROW())+ROUND((INDEX($G:$G,ROW())-INDEX($F:$F,ROW())+1)*INDEX($H:$H,ROW()),0)-1))</formula>
    </cfRule>
  </conditionalFormatting>
  <conditionalFormatting sqref="AP7:AP69">
    <cfRule type="expression" dxfId="0" priority="63">
      <formula>($AP$7=TODAY())</formula>
    </cfRule>
    <cfRule type="expression" dxfId="33" priority="64">
      <formula>WEEKDAY($AP$7,2)&gt;5</formula>
    </cfRule>
  </conditionalFormatting>
  <conditionalFormatting sqref="AP9:AP69">
    <cfRule type="expression" dxfId="2" priority="1314">
      <formula>AND(INDEX($C:$C,ROW())="Études &amp; DICT",INDEX($F:$F,ROW())&gt;0,INDEX($G:$G,ROW())&gt;0,$AP$7&gt;=INDEX($F:$F,ROW()),$AP$7&lt;=INDEX($G:$G,ROW()))</formula>
    </cfRule>
    <cfRule type="expression" dxfId="3" priority="1315">
      <formula>AND(INDEX($C:$C,ROW())="Études &amp; DICT",INDEX($F:$F,ROW())&gt;0,INDEX($G:$G,ROW())&gt;0,$AP$7&gt;=INDEX($F:$F,ROW()),$AP$7&lt;=(INDEX($F:$F,ROW())+ROUND((INDEX($G:$G,ROW())-INDEX($F:$F,ROW())+1)*INDEX($H:$H,ROW()),0)-1))</formula>
    </cfRule>
    <cfRule type="expression" dxfId="4" priority="1316">
      <formula>AND(INDEX($C:$C,ROW())="Piquetage &amp; Implantation",INDEX($F:$F,ROW())&gt;0,INDEX($G:$G,ROW())&gt;0,$AP$7&gt;=INDEX($F:$F,ROW()),$AP$7&lt;=INDEX($G:$G,ROW()))</formula>
    </cfRule>
    <cfRule type="expression" dxfId="5" priority="1317">
      <formula>AND(INDEX($C:$C,ROW())="Piquetage &amp; Implantation",INDEX($F:$F,ROW())&gt;0,INDEX($G:$G,ROW())&gt;0,$AP$7&gt;=INDEX($F:$F,ROW()),$AP$7&lt;=(INDEX($F:$F,ROW())+ROUND((INDEX($G:$G,ROW())-INDEX($F:$F,ROW())+1)*INDEX($H:$H,ROW()),0)-1))</formula>
    </cfRule>
    <cfRule type="expression" dxfId="6" priority="1318">
      <formula>AND(INDEX($C:$C,ROW())="Préparation &amp; Signalisation",INDEX($F:$F,ROW())&gt;0,INDEX($G:$G,ROW())&gt;0,$AP$7&gt;=INDEX($F:$F,ROW()),$AP$7&lt;=INDEX($G:$G,ROW()))</formula>
    </cfRule>
    <cfRule type="expression" dxfId="7" priority="1319">
      <formula>AND(INDEX($C:$C,ROW())="Préparation &amp; Signalisation",INDEX($F:$F,ROW())&gt;0,INDEX($G:$G,ROW())&gt;0,$AP$7&gt;=INDEX($F:$F,ROW()),$AP$7&lt;=(INDEX($F:$F,ROW())+ROUND((INDEX($G:$G,ROW())-INDEX($F:$F,ROW())+1)*INDEX($H:$H,ROW()),0)-1))</formula>
    </cfRule>
    <cfRule type="expression" dxfId="8" priority="1320">
      <formula>AND(INDEX($C:$C,ROW())="Terrassement",INDEX($F:$F,ROW())&gt;0,INDEX($G:$G,ROW())&gt;0,$AP$7&gt;=INDEX($F:$F,ROW()),$AP$7&lt;=INDEX($G:$G,ROW()))</formula>
    </cfRule>
    <cfRule type="expression" dxfId="9" priority="1321">
      <formula>AND(INDEX($C:$C,ROW())="Terrassement",INDEX($F:$F,ROW())&gt;0,INDEX($G:$G,ROW())&gt;0,$AP$7&gt;=INDEX($F:$F,ROW()),$AP$7&lt;=(INDEX($F:$F,ROW())+ROUND((INDEX($G:$G,ROW())-INDEX($F:$F,ROW())+1)*INDEX($H:$H,ROW()),0)-1))</formula>
    </cfRule>
    <cfRule type="expression" dxfId="10" priority="1322">
      <formula>AND(INDEX($C:$C,ROW())="Réseaux (EU/EP/ER/GAZ)",INDEX($F:$F,ROW())&gt;0,INDEX($G:$G,ROW())&gt;0,$AP$7&gt;=INDEX($F:$F,ROW()),$AP$7&lt;=INDEX($G:$G,ROW()))</formula>
    </cfRule>
    <cfRule type="expression" dxfId="11" priority="1323">
      <formula>AND(INDEX($C:$C,ROW())="Réseaux (EU/EP/ER/GAZ)",INDEX($F:$F,ROW())&gt;0,INDEX($G:$G,ROW())&gt;0,$AP$7&gt;=INDEX($F:$F,ROW()),$AP$7&lt;=(INDEX($F:$F,ROW())+ROUND((INDEX($G:$G,ROW())-INDEX($F:$F,ROW())+1)*INDEX($H:$H,ROW()),0)-1))</formula>
    </cfRule>
    <cfRule type="expression" dxfId="12" priority="1324">
      <formula>AND(INDEX($C:$C,ROW())="Regard &amp; Branchement",INDEX($F:$F,ROW())&gt;0,INDEX($G:$G,ROW())&gt;0,$AP$7&gt;=INDEX($F:$F,ROW()),$AP$7&lt;=INDEX($G:$G,ROW()))</formula>
    </cfRule>
    <cfRule type="expression" dxfId="13" priority="1325">
      <formula>AND(INDEX($C:$C,ROW())="Regard &amp; Branchement",INDEX($F:$F,ROW())&gt;0,INDEX($G:$G,ROW())&gt;0,$AP$7&gt;=INDEX($F:$F,ROW()),$AP$7&lt;=(INDEX($F:$F,ROW())+ROUND((INDEX($G:$G,ROW())-INDEX($F:$F,ROW())+1)*INDEX($H:$H,ROW()),0)-1))</formula>
    </cfRule>
    <cfRule type="expression" dxfId="14" priority="1326">
      <formula>AND(INDEX($C:$C,ROW())="Structure (couche de forme)",INDEX($F:$F,ROW())&gt;0,INDEX($G:$G,ROW())&gt;0,$AP$7&gt;=INDEX($F:$F,ROW()),$AP$7&lt;=INDEX($G:$G,ROW()))</formula>
    </cfRule>
    <cfRule type="expression" dxfId="15" priority="1327">
      <formula>AND(INDEX($C:$C,ROW())="Structure (couche de forme)",INDEX($F:$F,ROW())&gt;0,INDEX($G:$G,ROW())&gt;0,$AP$7&gt;=INDEX($F:$F,ROW()),$AP$7&lt;=(INDEX($F:$F,ROW())+ROUND((INDEX($G:$G,ROW())-INDEX($F:$F,ROW())+1)*INDEX($H:$H,ROW()),0)-1))</formula>
    </cfRule>
    <cfRule type="expression" dxfId="16" priority="1328">
      <formula>AND(INDEX($C:$C,ROW())="Fondation/Grave",INDEX($F:$F,ROW())&gt;0,INDEX($G:$G,ROW())&gt;0,$AP$7&gt;=INDEX($F:$F,ROW()),$AP$7&lt;=INDEX($G:$G,ROW()))</formula>
    </cfRule>
    <cfRule type="expression" dxfId="17" priority="1329">
      <formula>AND(INDEX($C:$C,ROW())="Fondation/Grave",INDEX($F:$F,ROW())&gt;0,INDEX($G:$G,ROW())&gt;0,$AP$7&gt;=INDEX($F:$F,ROW()),$AP$7&lt;=(INDEX($F:$F,ROW())+ROUND((INDEX($G:$G,ROW())-INDEX($F:$F,ROW())+1)*INDEX($H:$H,ROW()),0)-1))</formula>
    </cfRule>
    <cfRule type="expression" dxfId="18" priority="1330">
      <formula>AND(INDEX($C:$C,ROW())="Enrobés / Béton",INDEX($F:$F,ROW())&gt;0,INDEX($G:$G,ROW())&gt;0,$AP$7&gt;=INDEX($F:$F,ROW()),$AP$7&lt;=INDEX($G:$G,ROW()))</formula>
    </cfRule>
    <cfRule type="expression" dxfId="19" priority="1331">
      <formula>AND(INDEX($C:$C,ROW())="Enrobés / Béton",INDEX($F:$F,ROW())&gt;0,INDEX($G:$G,ROW())&gt;0,$AP$7&gt;=INDEX($F:$F,ROW()),$AP$7&lt;=(INDEX($F:$F,ROW())+ROUND((INDEX($G:$G,ROW())-INDEX($F:$F,ROW())+1)*INDEX($H:$H,ROW()),0)-1))</formula>
    </cfRule>
    <cfRule type="expression" dxfId="20" priority="1332">
      <formula>AND(INDEX($C:$C,ROW())="Bordures &amp; Trottoirs",INDEX($F:$F,ROW())&gt;0,INDEX($G:$G,ROW())&gt;0,$AP$7&gt;=INDEX($F:$F,ROW()),$AP$7&lt;=INDEX($G:$G,ROW()))</formula>
    </cfRule>
    <cfRule type="expression" dxfId="21" priority="1333">
      <formula>AND(INDEX($C:$C,ROW())="Bordures &amp; Trottoirs",INDEX($F:$F,ROW())&gt;0,INDEX($G:$G,ROW())&gt;0,$AP$7&gt;=INDEX($F:$F,ROW()),$AP$7&lt;=(INDEX($F:$F,ROW())+ROUND((INDEX($G:$G,ROW())-INDEX($F:$F,ROW())+1)*INDEX($H:$H,ROW()),0)-1))</formula>
    </cfRule>
    <cfRule type="expression" dxfId="22" priority="1334">
      <formula>AND(INDEX($C:$C,ROW())="Caniveaux &amp; Avaloirs",INDEX($F:$F,ROW())&gt;0,INDEX($G:$G,ROW())&gt;0,$AP$7&gt;=INDEX($F:$F,ROW()),$AP$7&lt;=INDEX($G:$G,ROW()))</formula>
    </cfRule>
    <cfRule type="expression" dxfId="23" priority="1335">
      <formula>AND(INDEX($C:$C,ROW())="Caniveaux &amp; Avaloirs",INDEX($F:$F,ROW())&gt;0,INDEX($G:$G,ROW())&gt;0,$AP$7&gt;=INDEX($F:$F,ROW()),$AP$7&lt;=(INDEX($F:$F,ROW())+ROUND((INDEX($G:$G,ROW())-INDEX($F:$F,ROW())+1)*INDEX($H:$H,ROW()),0)-1))</formula>
    </cfRule>
    <cfRule type="expression" dxfId="24" priority="1336">
      <formula>AND(INDEX($C:$C,ROW())="Éclairage / Candélabres",INDEX($F:$F,ROW())&gt;0,INDEX($G:$G,ROW())&gt;0,$AP$7&gt;=INDEX($F:$F,ROW()),$AP$7&lt;=INDEX($G:$G,ROW()))</formula>
    </cfRule>
    <cfRule type="expression" dxfId="25" priority="1337">
      <formula>AND(INDEX($C:$C,ROW())="Éclairage / Candélabres",INDEX($F:$F,ROW())&gt;0,INDEX($G:$G,ROW())&gt;0,$AP$7&gt;=INDEX($F:$F,ROW()),$AP$7&lt;=(INDEX($F:$F,ROW())+ROUND((INDEX($G:$G,ROW())-INDEX($F:$F,ROW())+1)*INDEX($H:$H,ROW()),0)-1))</formula>
    </cfRule>
    <cfRule type="expression" dxfId="26" priority="1338">
      <formula>AND(INDEX($C:$C,ROW())="Marquage &amp; Signalétique",INDEX($F:$F,ROW())&gt;0,INDEX($G:$G,ROW())&gt;0,$AP$7&gt;=INDEX($F:$F,ROW()),$AP$7&lt;=INDEX($G:$G,ROW()))</formula>
    </cfRule>
    <cfRule type="expression" dxfId="27" priority="1339">
      <formula>AND(INDEX($C:$C,ROW())="Marquage &amp; Signalétique",INDEX($F:$F,ROW())&gt;0,INDEX($G:$G,ROW())&gt;0,$AP$7&gt;=INDEX($F:$F,ROW()),$AP$7&lt;=(INDEX($F:$F,ROW())+ROUND((INDEX($G:$G,ROW())-INDEX($F:$F,ROW())+1)*INDEX($H:$H,ROW()),0)-1))</formula>
    </cfRule>
    <cfRule type="expression" dxfId="28" priority="1340">
      <formula>AND(INDEX($C:$C,ROW())="Espaces verts / Finitions",INDEX($F:$F,ROW())&gt;0,INDEX($G:$G,ROW())&gt;0,$AP$7&gt;=INDEX($F:$F,ROW()),$AP$7&lt;=INDEX($G:$G,ROW()))</formula>
    </cfRule>
    <cfRule type="expression" dxfId="29" priority="1341">
      <formula>AND(INDEX($C:$C,ROW())="Espaces verts / Finitions",INDEX($F:$F,ROW())&gt;0,INDEX($G:$G,ROW())&gt;0,$AP$7&gt;=INDEX($F:$F,ROW()),$AP$7&lt;=(INDEX($F:$F,ROW())+ROUND((INDEX($G:$G,ROW())-INDEX($F:$F,ROW())+1)*INDEX($H:$H,ROW()),0)-1))</formula>
    </cfRule>
    <cfRule type="expression" dxfId="30" priority="1342">
      <formula>AND(INDEX($C:$C,ROW())="Réception &amp; Réserves",INDEX($F:$F,ROW())&gt;0,INDEX($G:$G,ROW())&gt;0,$AP$7&gt;=INDEX($F:$F,ROW()),$AP$7&lt;=INDEX($G:$G,ROW()))</formula>
    </cfRule>
    <cfRule type="expression" dxfId="31" priority="1343">
      <formula>AND(INDEX($C:$C,ROW())="Réception &amp; Réserves",INDEX($F:$F,ROW())&gt;0,INDEX($G:$G,ROW())&gt;0,$AP$7&gt;=INDEX($F:$F,ROW()),$AP$7&lt;=(INDEX($F:$F,ROW())+ROUND((INDEX($G:$G,ROW())-INDEX($F:$F,ROW())+1)*INDEX($H:$H,ROW()),0)-1))</formula>
    </cfRule>
    <cfRule type="expression" dxfId="0" priority="1344">
      <formula>AND(INDEX($C:$C,ROW())="Réouverture circulation",INDEX($F:$F,ROW())&gt;0,INDEX($G:$G,ROW())&gt;0,$AP$7&gt;=INDEX($F:$F,ROW()),$AP$7&lt;=INDEX($G:$G,ROW()))</formula>
    </cfRule>
    <cfRule type="expression" dxfId="32" priority="1345">
      <formula>AND(INDEX($C:$C,ROW())="Réouverture circulation",INDEX($F:$F,ROW())&gt;0,INDEX($G:$G,ROW())&gt;0,$AP$7&gt;=INDEX($F:$F,ROW()),$AP$7&lt;=(INDEX($F:$F,ROW())+ROUND((INDEX($G:$G,ROW())-INDEX($F:$F,ROW())+1)*INDEX($H:$H,ROW()),0)-1))</formula>
    </cfRule>
  </conditionalFormatting>
  <conditionalFormatting sqref="AQ7:AQ69">
    <cfRule type="expression" dxfId="0" priority="65">
      <formula>($AQ$7=TODAY())</formula>
    </cfRule>
    <cfRule type="expression" dxfId="33" priority="66">
      <formula>WEEKDAY($AQ$7,2)&gt;5</formula>
    </cfRule>
  </conditionalFormatting>
  <conditionalFormatting sqref="AQ9:AQ69">
    <cfRule type="expression" dxfId="2" priority="1346">
      <formula>AND(INDEX($C:$C,ROW())="Études &amp; DICT",INDEX($F:$F,ROW())&gt;0,INDEX($G:$G,ROW())&gt;0,$AQ$7&gt;=INDEX($F:$F,ROW()),$AQ$7&lt;=INDEX($G:$G,ROW()))</formula>
    </cfRule>
    <cfRule type="expression" dxfId="3" priority="1347">
      <formula>AND(INDEX($C:$C,ROW())="Études &amp; DICT",INDEX($F:$F,ROW())&gt;0,INDEX($G:$G,ROW())&gt;0,$AQ$7&gt;=INDEX($F:$F,ROW()),$AQ$7&lt;=(INDEX($F:$F,ROW())+ROUND((INDEX($G:$G,ROW())-INDEX($F:$F,ROW())+1)*INDEX($H:$H,ROW()),0)-1))</formula>
    </cfRule>
    <cfRule type="expression" dxfId="4" priority="1348">
      <formula>AND(INDEX($C:$C,ROW())="Piquetage &amp; Implantation",INDEX($F:$F,ROW())&gt;0,INDEX($G:$G,ROW())&gt;0,$AQ$7&gt;=INDEX($F:$F,ROW()),$AQ$7&lt;=INDEX($G:$G,ROW()))</formula>
    </cfRule>
    <cfRule type="expression" dxfId="5" priority="1349">
      <formula>AND(INDEX($C:$C,ROW())="Piquetage &amp; Implantation",INDEX($F:$F,ROW())&gt;0,INDEX($G:$G,ROW())&gt;0,$AQ$7&gt;=INDEX($F:$F,ROW()),$AQ$7&lt;=(INDEX($F:$F,ROW())+ROUND((INDEX($G:$G,ROW())-INDEX($F:$F,ROW())+1)*INDEX($H:$H,ROW()),0)-1))</formula>
    </cfRule>
    <cfRule type="expression" dxfId="6" priority="1350">
      <formula>AND(INDEX($C:$C,ROW())="Préparation &amp; Signalisation",INDEX($F:$F,ROW())&gt;0,INDEX($G:$G,ROW())&gt;0,$AQ$7&gt;=INDEX($F:$F,ROW()),$AQ$7&lt;=INDEX($G:$G,ROW()))</formula>
    </cfRule>
    <cfRule type="expression" dxfId="7" priority="1351">
      <formula>AND(INDEX($C:$C,ROW())="Préparation &amp; Signalisation",INDEX($F:$F,ROW())&gt;0,INDEX($G:$G,ROW())&gt;0,$AQ$7&gt;=INDEX($F:$F,ROW()),$AQ$7&lt;=(INDEX($F:$F,ROW())+ROUND((INDEX($G:$G,ROW())-INDEX($F:$F,ROW())+1)*INDEX($H:$H,ROW()),0)-1))</formula>
    </cfRule>
    <cfRule type="expression" dxfId="8" priority="1352">
      <formula>AND(INDEX($C:$C,ROW())="Terrassement",INDEX($F:$F,ROW())&gt;0,INDEX($G:$G,ROW())&gt;0,$AQ$7&gt;=INDEX($F:$F,ROW()),$AQ$7&lt;=INDEX($G:$G,ROW()))</formula>
    </cfRule>
    <cfRule type="expression" dxfId="9" priority="1353">
      <formula>AND(INDEX($C:$C,ROW())="Terrassement",INDEX($F:$F,ROW())&gt;0,INDEX($G:$G,ROW())&gt;0,$AQ$7&gt;=INDEX($F:$F,ROW()),$AQ$7&lt;=(INDEX($F:$F,ROW())+ROUND((INDEX($G:$G,ROW())-INDEX($F:$F,ROW())+1)*INDEX($H:$H,ROW()),0)-1))</formula>
    </cfRule>
    <cfRule type="expression" dxfId="10" priority="1354">
      <formula>AND(INDEX($C:$C,ROW())="Réseaux (EU/EP/ER/GAZ)",INDEX($F:$F,ROW())&gt;0,INDEX($G:$G,ROW())&gt;0,$AQ$7&gt;=INDEX($F:$F,ROW()),$AQ$7&lt;=INDEX($G:$G,ROW()))</formula>
    </cfRule>
    <cfRule type="expression" dxfId="11" priority="1355">
      <formula>AND(INDEX($C:$C,ROW())="Réseaux (EU/EP/ER/GAZ)",INDEX($F:$F,ROW())&gt;0,INDEX($G:$G,ROW())&gt;0,$AQ$7&gt;=INDEX($F:$F,ROW()),$AQ$7&lt;=(INDEX($F:$F,ROW())+ROUND((INDEX($G:$G,ROW())-INDEX($F:$F,ROW())+1)*INDEX($H:$H,ROW()),0)-1))</formula>
    </cfRule>
    <cfRule type="expression" dxfId="12" priority="1356">
      <formula>AND(INDEX($C:$C,ROW())="Regard &amp; Branchement",INDEX($F:$F,ROW())&gt;0,INDEX($G:$G,ROW())&gt;0,$AQ$7&gt;=INDEX($F:$F,ROW()),$AQ$7&lt;=INDEX($G:$G,ROW()))</formula>
    </cfRule>
    <cfRule type="expression" dxfId="13" priority="1357">
      <formula>AND(INDEX($C:$C,ROW())="Regard &amp; Branchement",INDEX($F:$F,ROW())&gt;0,INDEX($G:$G,ROW())&gt;0,$AQ$7&gt;=INDEX($F:$F,ROW()),$AQ$7&lt;=(INDEX($F:$F,ROW())+ROUND((INDEX($G:$G,ROW())-INDEX($F:$F,ROW())+1)*INDEX($H:$H,ROW()),0)-1))</formula>
    </cfRule>
    <cfRule type="expression" dxfId="14" priority="1358">
      <formula>AND(INDEX($C:$C,ROW())="Structure (couche de forme)",INDEX($F:$F,ROW())&gt;0,INDEX($G:$G,ROW())&gt;0,$AQ$7&gt;=INDEX($F:$F,ROW()),$AQ$7&lt;=INDEX($G:$G,ROW()))</formula>
    </cfRule>
    <cfRule type="expression" dxfId="15" priority="1359">
      <formula>AND(INDEX($C:$C,ROW())="Structure (couche de forme)",INDEX($F:$F,ROW())&gt;0,INDEX($G:$G,ROW())&gt;0,$AQ$7&gt;=INDEX($F:$F,ROW()),$AQ$7&lt;=(INDEX($F:$F,ROW())+ROUND((INDEX($G:$G,ROW())-INDEX($F:$F,ROW())+1)*INDEX($H:$H,ROW()),0)-1))</formula>
    </cfRule>
    <cfRule type="expression" dxfId="16" priority="1360">
      <formula>AND(INDEX($C:$C,ROW())="Fondation/Grave",INDEX($F:$F,ROW())&gt;0,INDEX($G:$G,ROW())&gt;0,$AQ$7&gt;=INDEX($F:$F,ROW()),$AQ$7&lt;=INDEX($G:$G,ROW()))</formula>
    </cfRule>
    <cfRule type="expression" dxfId="17" priority="1361">
      <formula>AND(INDEX($C:$C,ROW())="Fondation/Grave",INDEX($F:$F,ROW())&gt;0,INDEX($G:$G,ROW())&gt;0,$AQ$7&gt;=INDEX($F:$F,ROW()),$AQ$7&lt;=(INDEX($F:$F,ROW())+ROUND((INDEX($G:$G,ROW())-INDEX($F:$F,ROW())+1)*INDEX($H:$H,ROW()),0)-1))</formula>
    </cfRule>
    <cfRule type="expression" dxfId="18" priority="1362">
      <formula>AND(INDEX($C:$C,ROW())="Enrobés / Béton",INDEX($F:$F,ROW())&gt;0,INDEX($G:$G,ROW())&gt;0,$AQ$7&gt;=INDEX($F:$F,ROW()),$AQ$7&lt;=INDEX($G:$G,ROW()))</formula>
    </cfRule>
    <cfRule type="expression" dxfId="19" priority="1363">
      <formula>AND(INDEX($C:$C,ROW())="Enrobés / Béton",INDEX($F:$F,ROW())&gt;0,INDEX($G:$G,ROW())&gt;0,$AQ$7&gt;=INDEX($F:$F,ROW()),$AQ$7&lt;=(INDEX($F:$F,ROW())+ROUND((INDEX($G:$G,ROW())-INDEX($F:$F,ROW())+1)*INDEX($H:$H,ROW()),0)-1))</formula>
    </cfRule>
    <cfRule type="expression" dxfId="20" priority="1364">
      <formula>AND(INDEX($C:$C,ROW())="Bordures &amp; Trottoirs",INDEX($F:$F,ROW())&gt;0,INDEX($G:$G,ROW())&gt;0,$AQ$7&gt;=INDEX($F:$F,ROW()),$AQ$7&lt;=INDEX($G:$G,ROW()))</formula>
    </cfRule>
    <cfRule type="expression" dxfId="21" priority="1365">
      <formula>AND(INDEX($C:$C,ROW())="Bordures &amp; Trottoirs",INDEX($F:$F,ROW())&gt;0,INDEX($G:$G,ROW())&gt;0,$AQ$7&gt;=INDEX($F:$F,ROW()),$AQ$7&lt;=(INDEX($F:$F,ROW())+ROUND((INDEX($G:$G,ROW())-INDEX($F:$F,ROW())+1)*INDEX($H:$H,ROW()),0)-1))</formula>
    </cfRule>
    <cfRule type="expression" dxfId="22" priority="1366">
      <formula>AND(INDEX($C:$C,ROW())="Caniveaux &amp; Avaloirs",INDEX($F:$F,ROW())&gt;0,INDEX($G:$G,ROW())&gt;0,$AQ$7&gt;=INDEX($F:$F,ROW()),$AQ$7&lt;=INDEX($G:$G,ROW()))</formula>
    </cfRule>
    <cfRule type="expression" dxfId="23" priority="1367">
      <formula>AND(INDEX($C:$C,ROW())="Caniveaux &amp; Avaloirs",INDEX($F:$F,ROW())&gt;0,INDEX($G:$G,ROW())&gt;0,$AQ$7&gt;=INDEX($F:$F,ROW()),$AQ$7&lt;=(INDEX($F:$F,ROW())+ROUND((INDEX($G:$G,ROW())-INDEX($F:$F,ROW())+1)*INDEX($H:$H,ROW()),0)-1))</formula>
    </cfRule>
    <cfRule type="expression" dxfId="24" priority="1368">
      <formula>AND(INDEX($C:$C,ROW())="Éclairage / Candélabres",INDEX($F:$F,ROW())&gt;0,INDEX($G:$G,ROW())&gt;0,$AQ$7&gt;=INDEX($F:$F,ROW()),$AQ$7&lt;=INDEX($G:$G,ROW()))</formula>
    </cfRule>
    <cfRule type="expression" dxfId="25" priority="1369">
      <formula>AND(INDEX($C:$C,ROW())="Éclairage / Candélabres",INDEX($F:$F,ROW())&gt;0,INDEX($G:$G,ROW())&gt;0,$AQ$7&gt;=INDEX($F:$F,ROW()),$AQ$7&lt;=(INDEX($F:$F,ROW())+ROUND((INDEX($G:$G,ROW())-INDEX($F:$F,ROW())+1)*INDEX($H:$H,ROW()),0)-1))</formula>
    </cfRule>
    <cfRule type="expression" dxfId="26" priority="1370">
      <formula>AND(INDEX($C:$C,ROW())="Marquage &amp; Signalétique",INDEX($F:$F,ROW())&gt;0,INDEX($G:$G,ROW())&gt;0,$AQ$7&gt;=INDEX($F:$F,ROW()),$AQ$7&lt;=INDEX($G:$G,ROW()))</formula>
    </cfRule>
    <cfRule type="expression" dxfId="27" priority="1371">
      <formula>AND(INDEX($C:$C,ROW())="Marquage &amp; Signalétique",INDEX($F:$F,ROW())&gt;0,INDEX($G:$G,ROW())&gt;0,$AQ$7&gt;=INDEX($F:$F,ROW()),$AQ$7&lt;=(INDEX($F:$F,ROW())+ROUND((INDEX($G:$G,ROW())-INDEX($F:$F,ROW())+1)*INDEX($H:$H,ROW()),0)-1))</formula>
    </cfRule>
    <cfRule type="expression" dxfId="28" priority="1372">
      <formula>AND(INDEX($C:$C,ROW())="Espaces verts / Finitions",INDEX($F:$F,ROW())&gt;0,INDEX($G:$G,ROW())&gt;0,$AQ$7&gt;=INDEX($F:$F,ROW()),$AQ$7&lt;=INDEX($G:$G,ROW()))</formula>
    </cfRule>
    <cfRule type="expression" dxfId="29" priority="1373">
      <formula>AND(INDEX($C:$C,ROW())="Espaces verts / Finitions",INDEX($F:$F,ROW())&gt;0,INDEX($G:$G,ROW())&gt;0,$AQ$7&gt;=INDEX($F:$F,ROW()),$AQ$7&lt;=(INDEX($F:$F,ROW())+ROUND((INDEX($G:$G,ROW())-INDEX($F:$F,ROW())+1)*INDEX($H:$H,ROW()),0)-1))</formula>
    </cfRule>
    <cfRule type="expression" dxfId="30" priority="1374">
      <formula>AND(INDEX($C:$C,ROW())="Réception &amp; Réserves",INDEX($F:$F,ROW())&gt;0,INDEX($G:$G,ROW())&gt;0,$AQ$7&gt;=INDEX($F:$F,ROW()),$AQ$7&lt;=INDEX($G:$G,ROW()))</formula>
    </cfRule>
    <cfRule type="expression" dxfId="31" priority="1375">
      <formula>AND(INDEX($C:$C,ROW())="Réception &amp; Réserves",INDEX($F:$F,ROW())&gt;0,INDEX($G:$G,ROW())&gt;0,$AQ$7&gt;=INDEX($F:$F,ROW()),$AQ$7&lt;=(INDEX($F:$F,ROW())+ROUND((INDEX($G:$G,ROW())-INDEX($F:$F,ROW())+1)*INDEX($H:$H,ROW()),0)-1))</formula>
    </cfRule>
    <cfRule type="expression" dxfId="0" priority="1376">
      <formula>AND(INDEX($C:$C,ROW())="Réouverture circulation",INDEX($F:$F,ROW())&gt;0,INDEX($G:$G,ROW())&gt;0,$AQ$7&gt;=INDEX($F:$F,ROW()),$AQ$7&lt;=INDEX($G:$G,ROW()))</formula>
    </cfRule>
    <cfRule type="expression" dxfId="32" priority="1377">
      <formula>AND(INDEX($C:$C,ROW())="Réouverture circulation",INDEX($F:$F,ROW())&gt;0,INDEX($G:$G,ROW())&gt;0,$AQ$7&gt;=INDEX($F:$F,ROW()),$AQ$7&lt;=(INDEX($F:$F,ROW())+ROUND((INDEX($G:$G,ROW())-INDEX($F:$F,ROW())+1)*INDEX($H:$H,ROW()),0)-1))</formula>
    </cfRule>
  </conditionalFormatting>
  <conditionalFormatting sqref="AR7:AR69">
    <cfRule type="expression" dxfId="0" priority="67">
      <formula>($AR$7=TODAY())</formula>
    </cfRule>
    <cfRule type="expression" dxfId="33" priority="68">
      <formula>WEEKDAY($AR$7,2)&gt;5</formula>
    </cfRule>
  </conditionalFormatting>
  <conditionalFormatting sqref="AR9:AR69">
    <cfRule type="expression" dxfId="2" priority="1378">
      <formula>AND(INDEX($C:$C,ROW())="Études &amp; DICT",INDEX($F:$F,ROW())&gt;0,INDEX($G:$G,ROW())&gt;0,$AR$7&gt;=INDEX($F:$F,ROW()),$AR$7&lt;=INDEX($G:$G,ROW()))</formula>
    </cfRule>
    <cfRule type="expression" dxfId="3" priority="1379">
      <formula>AND(INDEX($C:$C,ROW())="Études &amp; DICT",INDEX($F:$F,ROW())&gt;0,INDEX($G:$G,ROW())&gt;0,$AR$7&gt;=INDEX($F:$F,ROW()),$AR$7&lt;=(INDEX($F:$F,ROW())+ROUND((INDEX($G:$G,ROW())-INDEX($F:$F,ROW())+1)*INDEX($H:$H,ROW()),0)-1))</formula>
    </cfRule>
    <cfRule type="expression" dxfId="4" priority="1380">
      <formula>AND(INDEX($C:$C,ROW())="Piquetage &amp; Implantation",INDEX($F:$F,ROW())&gt;0,INDEX($G:$G,ROW())&gt;0,$AR$7&gt;=INDEX($F:$F,ROW()),$AR$7&lt;=INDEX($G:$G,ROW()))</formula>
    </cfRule>
    <cfRule type="expression" dxfId="5" priority="1381">
      <formula>AND(INDEX($C:$C,ROW())="Piquetage &amp; Implantation",INDEX($F:$F,ROW())&gt;0,INDEX($G:$G,ROW())&gt;0,$AR$7&gt;=INDEX($F:$F,ROW()),$AR$7&lt;=(INDEX($F:$F,ROW())+ROUND((INDEX($G:$G,ROW())-INDEX($F:$F,ROW())+1)*INDEX($H:$H,ROW()),0)-1))</formula>
    </cfRule>
    <cfRule type="expression" dxfId="6" priority="1382">
      <formula>AND(INDEX($C:$C,ROW())="Préparation &amp; Signalisation",INDEX($F:$F,ROW())&gt;0,INDEX($G:$G,ROW())&gt;0,$AR$7&gt;=INDEX($F:$F,ROW()),$AR$7&lt;=INDEX($G:$G,ROW()))</formula>
    </cfRule>
    <cfRule type="expression" dxfId="7" priority="1383">
      <formula>AND(INDEX($C:$C,ROW())="Préparation &amp; Signalisation",INDEX($F:$F,ROW())&gt;0,INDEX($G:$G,ROW())&gt;0,$AR$7&gt;=INDEX($F:$F,ROW()),$AR$7&lt;=(INDEX($F:$F,ROW())+ROUND((INDEX($G:$G,ROW())-INDEX($F:$F,ROW())+1)*INDEX($H:$H,ROW()),0)-1))</formula>
    </cfRule>
    <cfRule type="expression" dxfId="8" priority="1384">
      <formula>AND(INDEX($C:$C,ROW())="Terrassement",INDEX($F:$F,ROW())&gt;0,INDEX($G:$G,ROW())&gt;0,$AR$7&gt;=INDEX($F:$F,ROW()),$AR$7&lt;=INDEX($G:$G,ROW()))</formula>
    </cfRule>
    <cfRule type="expression" dxfId="9" priority="1385">
      <formula>AND(INDEX($C:$C,ROW())="Terrassement",INDEX($F:$F,ROW())&gt;0,INDEX($G:$G,ROW())&gt;0,$AR$7&gt;=INDEX($F:$F,ROW()),$AR$7&lt;=(INDEX($F:$F,ROW())+ROUND((INDEX($G:$G,ROW())-INDEX($F:$F,ROW())+1)*INDEX($H:$H,ROW()),0)-1))</formula>
    </cfRule>
    <cfRule type="expression" dxfId="10" priority="1386">
      <formula>AND(INDEX($C:$C,ROW())="Réseaux (EU/EP/ER/GAZ)",INDEX($F:$F,ROW())&gt;0,INDEX($G:$G,ROW())&gt;0,$AR$7&gt;=INDEX($F:$F,ROW()),$AR$7&lt;=INDEX($G:$G,ROW()))</formula>
    </cfRule>
    <cfRule type="expression" dxfId="11" priority="1387">
      <formula>AND(INDEX($C:$C,ROW())="Réseaux (EU/EP/ER/GAZ)",INDEX($F:$F,ROW())&gt;0,INDEX($G:$G,ROW())&gt;0,$AR$7&gt;=INDEX($F:$F,ROW()),$AR$7&lt;=(INDEX($F:$F,ROW())+ROUND((INDEX($G:$G,ROW())-INDEX($F:$F,ROW())+1)*INDEX($H:$H,ROW()),0)-1))</formula>
    </cfRule>
    <cfRule type="expression" dxfId="12" priority="1388">
      <formula>AND(INDEX($C:$C,ROW())="Regard &amp; Branchement",INDEX($F:$F,ROW())&gt;0,INDEX($G:$G,ROW())&gt;0,$AR$7&gt;=INDEX($F:$F,ROW()),$AR$7&lt;=INDEX($G:$G,ROW()))</formula>
    </cfRule>
    <cfRule type="expression" dxfId="13" priority="1389">
      <formula>AND(INDEX($C:$C,ROW())="Regard &amp; Branchement",INDEX($F:$F,ROW())&gt;0,INDEX($G:$G,ROW())&gt;0,$AR$7&gt;=INDEX($F:$F,ROW()),$AR$7&lt;=(INDEX($F:$F,ROW())+ROUND((INDEX($G:$G,ROW())-INDEX($F:$F,ROW())+1)*INDEX($H:$H,ROW()),0)-1))</formula>
    </cfRule>
    <cfRule type="expression" dxfId="14" priority="1390">
      <formula>AND(INDEX($C:$C,ROW())="Structure (couche de forme)",INDEX($F:$F,ROW())&gt;0,INDEX($G:$G,ROW())&gt;0,$AR$7&gt;=INDEX($F:$F,ROW()),$AR$7&lt;=INDEX($G:$G,ROW()))</formula>
    </cfRule>
    <cfRule type="expression" dxfId="15" priority="1391">
      <formula>AND(INDEX($C:$C,ROW())="Structure (couche de forme)",INDEX($F:$F,ROW())&gt;0,INDEX($G:$G,ROW())&gt;0,$AR$7&gt;=INDEX($F:$F,ROW()),$AR$7&lt;=(INDEX($F:$F,ROW())+ROUND((INDEX($G:$G,ROW())-INDEX($F:$F,ROW())+1)*INDEX($H:$H,ROW()),0)-1))</formula>
    </cfRule>
    <cfRule type="expression" dxfId="16" priority="1392">
      <formula>AND(INDEX($C:$C,ROW())="Fondation/Grave",INDEX($F:$F,ROW())&gt;0,INDEX($G:$G,ROW())&gt;0,$AR$7&gt;=INDEX($F:$F,ROW()),$AR$7&lt;=INDEX($G:$G,ROW()))</formula>
    </cfRule>
    <cfRule type="expression" dxfId="17" priority="1393">
      <formula>AND(INDEX($C:$C,ROW())="Fondation/Grave",INDEX($F:$F,ROW())&gt;0,INDEX($G:$G,ROW())&gt;0,$AR$7&gt;=INDEX($F:$F,ROW()),$AR$7&lt;=(INDEX($F:$F,ROW())+ROUND((INDEX($G:$G,ROW())-INDEX($F:$F,ROW())+1)*INDEX($H:$H,ROW()),0)-1))</formula>
    </cfRule>
    <cfRule type="expression" dxfId="18" priority="1394">
      <formula>AND(INDEX($C:$C,ROW())="Enrobés / Béton",INDEX($F:$F,ROW())&gt;0,INDEX($G:$G,ROW())&gt;0,$AR$7&gt;=INDEX($F:$F,ROW()),$AR$7&lt;=INDEX($G:$G,ROW()))</formula>
    </cfRule>
    <cfRule type="expression" dxfId="19" priority="1395">
      <formula>AND(INDEX($C:$C,ROW())="Enrobés / Béton",INDEX($F:$F,ROW())&gt;0,INDEX($G:$G,ROW())&gt;0,$AR$7&gt;=INDEX($F:$F,ROW()),$AR$7&lt;=(INDEX($F:$F,ROW())+ROUND((INDEX($G:$G,ROW())-INDEX($F:$F,ROW())+1)*INDEX($H:$H,ROW()),0)-1))</formula>
    </cfRule>
    <cfRule type="expression" dxfId="20" priority="1396">
      <formula>AND(INDEX($C:$C,ROW())="Bordures &amp; Trottoirs",INDEX($F:$F,ROW())&gt;0,INDEX($G:$G,ROW())&gt;0,$AR$7&gt;=INDEX($F:$F,ROW()),$AR$7&lt;=INDEX($G:$G,ROW()))</formula>
    </cfRule>
    <cfRule type="expression" dxfId="21" priority="1397">
      <formula>AND(INDEX($C:$C,ROW())="Bordures &amp; Trottoirs",INDEX($F:$F,ROW())&gt;0,INDEX($G:$G,ROW())&gt;0,$AR$7&gt;=INDEX($F:$F,ROW()),$AR$7&lt;=(INDEX($F:$F,ROW())+ROUND((INDEX($G:$G,ROW())-INDEX($F:$F,ROW())+1)*INDEX($H:$H,ROW()),0)-1))</formula>
    </cfRule>
    <cfRule type="expression" dxfId="22" priority="1398">
      <formula>AND(INDEX($C:$C,ROW())="Caniveaux &amp; Avaloirs",INDEX($F:$F,ROW())&gt;0,INDEX($G:$G,ROW())&gt;0,$AR$7&gt;=INDEX($F:$F,ROW()),$AR$7&lt;=INDEX($G:$G,ROW()))</formula>
    </cfRule>
    <cfRule type="expression" dxfId="23" priority="1399">
      <formula>AND(INDEX($C:$C,ROW())="Caniveaux &amp; Avaloirs",INDEX($F:$F,ROW())&gt;0,INDEX($G:$G,ROW())&gt;0,$AR$7&gt;=INDEX($F:$F,ROW()),$AR$7&lt;=(INDEX($F:$F,ROW())+ROUND((INDEX($G:$G,ROW())-INDEX($F:$F,ROW())+1)*INDEX($H:$H,ROW()),0)-1))</formula>
    </cfRule>
    <cfRule type="expression" dxfId="24" priority="1400">
      <formula>AND(INDEX($C:$C,ROW())="Éclairage / Candélabres",INDEX($F:$F,ROW())&gt;0,INDEX($G:$G,ROW())&gt;0,$AR$7&gt;=INDEX($F:$F,ROW()),$AR$7&lt;=INDEX($G:$G,ROW()))</formula>
    </cfRule>
    <cfRule type="expression" dxfId="25" priority="1401">
      <formula>AND(INDEX($C:$C,ROW())="Éclairage / Candélabres",INDEX($F:$F,ROW())&gt;0,INDEX($G:$G,ROW())&gt;0,$AR$7&gt;=INDEX($F:$F,ROW()),$AR$7&lt;=(INDEX($F:$F,ROW())+ROUND((INDEX($G:$G,ROW())-INDEX($F:$F,ROW())+1)*INDEX($H:$H,ROW()),0)-1))</formula>
    </cfRule>
    <cfRule type="expression" dxfId="26" priority="1402">
      <formula>AND(INDEX($C:$C,ROW())="Marquage &amp; Signalétique",INDEX($F:$F,ROW())&gt;0,INDEX($G:$G,ROW())&gt;0,$AR$7&gt;=INDEX($F:$F,ROW()),$AR$7&lt;=INDEX($G:$G,ROW()))</formula>
    </cfRule>
    <cfRule type="expression" dxfId="27" priority="1403">
      <formula>AND(INDEX($C:$C,ROW())="Marquage &amp; Signalétique",INDEX($F:$F,ROW())&gt;0,INDEX($G:$G,ROW())&gt;0,$AR$7&gt;=INDEX($F:$F,ROW()),$AR$7&lt;=(INDEX($F:$F,ROW())+ROUND((INDEX($G:$G,ROW())-INDEX($F:$F,ROW())+1)*INDEX($H:$H,ROW()),0)-1))</formula>
    </cfRule>
    <cfRule type="expression" dxfId="28" priority="1404">
      <formula>AND(INDEX($C:$C,ROW())="Espaces verts / Finitions",INDEX($F:$F,ROW())&gt;0,INDEX($G:$G,ROW())&gt;0,$AR$7&gt;=INDEX($F:$F,ROW()),$AR$7&lt;=INDEX($G:$G,ROW()))</formula>
    </cfRule>
    <cfRule type="expression" dxfId="29" priority="1405">
      <formula>AND(INDEX($C:$C,ROW())="Espaces verts / Finitions",INDEX($F:$F,ROW())&gt;0,INDEX($G:$G,ROW())&gt;0,$AR$7&gt;=INDEX($F:$F,ROW()),$AR$7&lt;=(INDEX($F:$F,ROW())+ROUND((INDEX($G:$G,ROW())-INDEX($F:$F,ROW())+1)*INDEX($H:$H,ROW()),0)-1))</formula>
    </cfRule>
    <cfRule type="expression" dxfId="30" priority="1406">
      <formula>AND(INDEX($C:$C,ROW())="Réception &amp; Réserves",INDEX($F:$F,ROW())&gt;0,INDEX($G:$G,ROW())&gt;0,$AR$7&gt;=INDEX($F:$F,ROW()),$AR$7&lt;=INDEX($G:$G,ROW()))</formula>
    </cfRule>
    <cfRule type="expression" dxfId="31" priority="1407">
      <formula>AND(INDEX($C:$C,ROW())="Réception &amp; Réserves",INDEX($F:$F,ROW())&gt;0,INDEX($G:$G,ROW())&gt;0,$AR$7&gt;=INDEX($F:$F,ROW()),$AR$7&lt;=(INDEX($F:$F,ROW())+ROUND((INDEX($G:$G,ROW())-INDEX($F:$F,ROW())+1)*INDEX($H:$H,ROW()),0)-1))</formula>
    </cfRule>
    <cfRule type="expression" dxfId="0" priority="1408">
      <formula>AND(INDEX($C:$C,ROW())="Réouverture circulation",INDEX($F:$F,ROW())&gt;0,INDEX($G:$G,ROW())&gt;0,$AR$7&gt;=INDEX($F:$F,ROW()),$AR$7&lt;=INDEX($G:$G,ROW()))</formula>
    </cfRule>
    <cfRule type="expression" dxfId="32" priority="1409">
      <formula>AND(INDEX($C:$C,ROW())="Réouverture circulation",INDEX($F:$F,ROW())&gt;0,INDEX($G:$G,ROW())&gt;0,$AR$7&gt;=INDEX($F:$F,ROW()),$AR$7&lt;=(INDEX($F:$F,ROW())+ROUND((INDEX($G:$G,ROW())-INDEX($F:$F,ROW())+1)*INDEX($H:$H,ROW()),0)-1))</formula>
    </cfRule>
  </conditionalFormatting>
  <conditionalFormatting sqref="AS7:AS69">
    <cfRule type="expression" dxfId="0" priority="69">
      <formula>($AS$7=TODAY())</formula>
    </cfRule>
    <cfRule type="expression" dxfId="33" priority="70">
      <formula>WEEKDAY($AS$7,2)&gt;5</formula>
    </cfRule>
  </conditionalFormatting>
  <conditionalFormatting sqref="AS9:AS69">
    <cfRule type="expression" dxfId="2" priority="1410">
      <formula>AND(INDEX($C:$C,ROW())="Études &amp; DICT",INDEX($F:$F,ROW())&gt;0,INDEX($G:$G,ROW())&gt;0,$AS$7&gt;=INDEX($F:$F,ROW()),$AS$7&lt;=INDEX($G:$G,ROW()))</formula>
    </cfRule>
    <cfRule type="expression" dxfId="3" priority="1411">
      <formula>AND(INDEX($C:$C,ROW())="Études &amp; DICT",INDEX($F:$F,ROW())&gt;0,INDEX($G:$G,ROW())&gt;0,$AS$7&gt;=INDEX($F:$F,ROW()),$AS$7&lt;=(INDEX($F:$F,ROW())+ROUND((INDEX($G:$G,ROW())-INDEX($F:$F,ROW())+1)*INDEX($H:$H,ROW()),0)-1))</formula>
    </cfRule>
    <cfRule type="expression" dxfId="4" priority="1412">
      <formula>AND(INDEX($C:$C,ROW())="Piquetage &amp; Implantation",INDEX($F:$F,ROW())&gt;0,INDEX($G:$G,ROW())&gt;0,$AS$7&gt;=INDEX($F:$F,ROW()),$AS$7&lt;=INDEX($G:$G,ROW()))</formula>
    </cfRule>
    <cfRule type="expression" dxfId="5" priority="1413">
      <formula>AND(INDEX($C:$C,ROW())="Piquetage &amp; Implantation",INDEX($F:$F,ROW())&gt;0,INDEX($G:$G,ROW())&gt;0,$AS$7&gt;=INDEX($F:$F,ROW()),$AS$7&lt;=(INDEX($F:$F,ROW())+ROUND((INDEX($G:$G,ROW())-INDEX($F:$F,ROW())+1)*INDEX($H:$H,ROW()),0)-1))</formula>
    </cfRule>
    <cfRule type="expression" dxfId="6" priority="1414">
      <formula>AND(INDEX($C:$C,ROW())="Préparation &amp; Signalisation",INDEX($F:$F,ROW())&gt;0,INDEX($G:$G,ROW())&gt;0,$AS$7&gt;=INDEX($F:$F,ROW()),$AS$7&lt;=INDEX($G:$G,ROW()))</formula>
    </cfRule>
    <cfRule type="expression" dxfId="7" priority="1415">
      <formula>AND(INDEX($C:$C,ROW())="Préparation &amp; Signalisation",INDEX($F:$F,ROW())&gt;0,INDEX($G:$G,ROW())&gt;0,$AS$7&gt;=INDEX($F:$F,ROW()),$AS$7&lt;=(INDEX($F:$F,ROW())+ROUND((INDEX($G:$G,ROW())-INDEX($F:$F,ROW())+1)*INDEX($H:$H,ROW()),0)-1))</formula>
    </cfRule>
    <cfRule type="expression" dxfId="8" priority="1416">
      <formula>AND(INDEX($C:$C,ROW())="Terrassement",INDEX($F:$F,ROW())&gt;0,INDEX($G:$G,ROW())&gt;0,$AS$7&gt;=INDEX($F:$F,ROW()),$AS$7&lt;=INDEX($G:$G,ROW()))</formula>
    </cfRule>
    <cfRule type="expression" dxfId="9" priority="1417">
      <formula>AND(INDEX($C:$C,ROW())="Terrassement",INDEX($F:$F,ROW())&gt;0,INDEX($G:$G,ROW())&gt;0,$AS$7&gt;=INDEX($F:$F,ROW()),$AS$7&lt;=(INDEX($F:$F,ROW())+ROUND((INDEX($G:$G,ROW())-INDEX($F:$F,ROW())+1)*INDEX($H:$H,ROW()),0)-1))</formula>
    </cfRule>
    <cfRule type="expression" dxfId="10" priority="1418">
      <formula>AND(INDEX($C:$C,ROW())="Réseaux (EU/EP/ER/GAZ)",INDEX($F:$F,ROW())&gt;0,INDEX($G:$G,ROW())&gt;0,$AS$7&gt;=INDEX($F:$F,ROW()),$AS$7&lt;=INDEX($G:$G,ROW()))</formula>
    </cfRule>
    <cfRule type="expression" dxfId="11" priority="1419">
      <formula>AND(INDEX($C:$C,ROW())="Réseaux (EU/EP/ER/GAZ)",INDEX($F:$F,ROW())&gt;0,INDEX($G:$G,ROW())&gt;0,$AS$7&gt;=INDEX($F:$F,ROW()),$AS$7&lt;=(INDEX($F:$F,ROW())+ROUND((INDEX($G:$G,ROW())-INDEX($F:$F,ROW())+1)*INDEX($H:$H,ROW()),0)-1))</formula>
    </cfRule>
    <cfRule type="expression" dxfId="12" priority="1420">
      <formula>AND(INDEX($C:$C,ROW())="Regard &amp; Branchement",INDEX($F:$F,ROW())&gt;0,INDEX($G:$G,ROW())&gt;0,$AS$7&gt;=INDEX($F:$F,ROW()),$AS$7&lt;=INDEX($G:$G,ROW()))</formula>
    </cfRule>
    <cfRule type="expression" dxfId="13" priority="1421">
      <formula>AND(INDEX($C:$C,ROW())="Regard &amp; Branchement",INDEX($F:$F,ROW())&gt;0,INDEX($G:$G,ROW())&gt;0,$AS$7&gt;=INDEX($F:$F,ROW()),$AS$7&lt;=(INDEX($F:$F,ROW())+ROUND((INDEX($G:$G,ROW())-INDEX($F:$F,ROW())+1)*INDEX($H:$H,ROW()),0)-1))</formula>
    </cfRule>
    <cfRule type="expression" dxfId="14" priority="1422">
      <formula>AND(INDEX($C:$C,ROW())="Structure (couche de forme)",INDEX($F:$F,ROW())&gt;0,INDEX($G:$G,ROW())&gt;0,$AS$7&gt;=INDEX($F:$F,ROW()),$AS$7&lt;=INDEX($G:$G,ROW()))</formula>
    </cfRule>
    <cfRule type="expression" dxfId="15" priority="1423">
      <formula>AND(INDEX($C:$C,ROW())="Structure (couche de forme)",INDEX($F:$F,ROW())&gt;0,INDEX($G:$G,ROW())&gt;0,$AS$7&gt;=INDEX($F:$F,ROW()),$AS$7&lt;=(INDEX($F:$F,ROW())+ROUND((INDEX($G:$G,ROW())-INDEX($F:$F,ROW())+1)*INDEX($H:$H,ROW()),0)-1))</formula>
    </cfRule>
    <cfRule type="expression" dxfId="16" priority="1424">
      <formula>AND(INDEX($C:$C,ROW())="Fondation/Grave",INDEX($F:$F,ROW())&gt;0,INDEX($G:$G,ROW())&gt;0,$AS$7&gt;=INDEX($F:$F,ROW()),$AS$7&lt;=INDEX($G:$G,ROW()))</formula>
    </cfRule>
    <cfRule type="expression" dxfId="17" priority="1425">
      <formula>AND(INDEX($C:$C,ROW())="Fondation/Grave",INDEX($F:$F,ROW())&gt;0,INDEX($G:$G,ROW())&gt;0,$AS$7&gt;=INDEX($F:$F,ROW()),$AS$7&lt;=(INDEX($F:$F,ROW())+ROUND((INDEX($G:$G,ROW())-INDEX($F:$F,ROW())+1)*INDEX($H:$H,ROW()),0)-1))</formula>
    </cfRule>
    <cfRule type="expression" dxfId="18" priority="1426">
      <formula>AND(INDEX($C:$C,ROW())="Enrobés / Béton",INDEX($F:$F,ROW())&gt;0,INDEX($G:$G,ROW())&gt;0,$AS$7&gt;=INDEX($F:$F,ROW()),$AS$7&lt;=INDEX($G:$G,ROW()))</formula>
    </cfRule>
    <cfRule type="expression" dxfId="19" priority="1427">
      <formula>AND(INDEX($C:$C,ROW())="Enrobés / Béton",INDEX($F:$F,ROW())&gt;0,INDEX($G:$G,ROW())&gt;0,$AS$7&gt;=INDEX($F:$F,ROW()),$AS$7&lt;=(INDEX($F:$F,ROW())+ROUND((INDEX($G:$G,ROW())-INDEX($F:$F,ROW())+1)*INDEX($H:$H,ROW()),0)-1))</formula>
    </cfRule>
    <cfRule type="expression" dxfId="20" priority="1428">
      <formula>AND(INDEX($C:$C,ROW())="Bordures &amp; Trottoirs",INDEX($F:$F,ROW())&gt;0,INDEX($G:$G,ROW())&gt;0,$AS$7&gt;=INDEX($F:$F,ROW()),$AS$7&lt;=INDEX($G:$G,ROW()))</formula>
    </cfRule>
    <cfRule type="expression" dxfId="21" priority="1429">
      <formula>AND(INDEX($C:$C,ROW())="Bordures &amp; Trottoirs",INDEX($F:$F,ROW())&gt;0,INDEX($G:$G,ROW())&gt;0,$AS$7&gt;=INDEX($F:$F,ROW()),$AS$7&lt;=(INDEX($F:$F,ROW())+ROUND((INDEX($G:$G,ROW())-INDEX($F:$F,ROW())+1)*INDEX($H:$H,ROW()),0)-1))</formula>
    </cfRule>
    <cfRule type="expression" dxfId="22" priority="1430">
      <formula>AND(INDEX($C:$C,ROW())="Caniveaux &amp; Avaloirs",INDEX($F:$F,ROW())&gt;0,INDEX($G:$G,ROW())&gt;0,$AS$7&gt;=INDEX($F:$F,ROW()),$AS$7&lt;=INDEX($G:$G,ROW()))</formula>
    </cfRule>
    <cfRule type="expression" dxfId="23" priority="1431">
      <formula>AND(INDEX($C:$C,ROW())="Caniveaux &amp; Avaloirs",INDEX($F:$F,ROW())&gt;0,INDEX($G:$G,ROW())&gt;0,$AS$7&gt;=INDEX($F:$F,ROW()),$AS$7&lt;=(INDEX($F:$F,ROW())+ROUND((INDEX($G:$G,ROW())-INDEX($F:$F,ROW())+1)*INDEX($H:$H,ROW()),0)-1))</formula>
    </cfRule>
    <cfRule type="expression" dxfId="24" priority="1432">
      <formula>AND(INDEX($C:$C,ROW())="Éclairage / Candélabres",INDEX($F:$F,ROW())&gt;0,INDEX($G:$G,ROW())&gt;0,$AS$7&gt;=INDEX($F:$F,ROW()),$AS$7&lt;=INDEX($G:$G,ROW()))</formula>
    </cfRule>
    <cfRule type="expression" dxfId="25" priority="1433">
      <formula>AND(INDEX($C:$C,ROW())="Éclairage / Candélabres",INDEX($F:$F,ROW())&gt;0,INDEX($G:$G,ROW())&gt;0,$AS$7&gt;=INDEX($F:$F,ROW()),$AS$7&lt;=(INDEX($F:$F,ROW())+ROUND((INDEX($G:$G,ROW())-INDEX($F:$F,ROW())+1)*INDEX($H:$H,ROW()),0)-1))</formula>
    </cfRule>
    <cfRule type="expression" dxfId="26" priority="1434">
      <formula>AND(INDEX($C:$C,ROW())="Marquage &amp; Signalétique",INDEX($F:$F,ROW())&gt;0,INDEX($G:$G,ROW())&gt;0,$AS$7&gt;=INDEX($F:$F,ROW()),$AS$7&lt;=INDEX($G:$G,ROW()))</formula>
    </cfRule>
    <cfRule type="expression" dxfId="27" priority="1435">
      <formula>AND(INDEX($C:$C,ROW())="Marquage &amp; Signalétique",INDEX($F:$F,ROW())&gt;0,INDEX($G:$G,ROW())&gt;0,$AS$7&gt;=INDEX($F:$F,ROW()),$AS$7&lt;=(INDEX($F:$F,ROW())+ROUND((INDEX($G:$G,ROW())-INDEX($F:$F,ROW())+1)*INDEX($H:$H,ROW()),0)-1))</formula>
    </cfRule>
    <cfRule type="expression" dxfId="28" priority="1436">
      <formula>AND(INDEX($C:$C,ROW())="Espaces verts / Finitions",INDEX($F:$F,ROW())&gt;0,INDEX($G:$G,ROW())&gt;0,$AS$7&gt;=INDEX($F:$F,ROW()),$AS$7&lt;=INDEX($G:$G,ROW()))</formula>
    </cfRule>
    <cfRule type="expression" dxfId="29" priority="1437">
      <formula>AND(INDEX($C:$C,ROW())="Espaces verts / Finitions",INDEX($F:$F,ROW())&gt;0,INDEX($G:$G,ROW())&gt;0,$AS$7&gt;=INDEX($F:$F,ROW()),$AS$7&lt;=(INDEX($F:$F,ROW())+ROUND((INDEX($G:$G,ROW())-INDEX($F:$F,ROW())+1)*INDEX($H:$H,ROW()),0)-1))</formula>
    </cfRule>
    <cfRule type="expression" dxfId="30" priority="1438">
      <formula>AND(INDEX($C:$C,ROW())="Réception &amp; Réserves",INDEX($F:$F,ROW())&gt;0,INDEX($G:$G,ROW())&gt;0,$AS$7&gt;=INDEX($F:$F,ROW()),$AS$7&lt;=INDEX($G:$G,ROW()))</formula>
    </cfRule>
    <cfRule type="expression" dxfId="31" priority="1439">
      <formula>AND(INDEX($C:$C,ROW())="Réception &amp; Réserves",INDEX($F:$F,ROW())&gt;0,INDEX($G:$G,ROW())&gt;0,$AS$7&gt;=INDEX($F:$F,ROW()),$AS$7&lt;=(INDEX($F:$F,ROW())+ROUND((INDEX($G:$G,ROW())-INDEX($F:$F,ROW())+1)*INDEX($H:$H,ROW()),0)-1))</formula>
    </cfRule>
    <cfRule type="expression" dxfId="0" priority="1440">
      <formula>AND(INDEX($C:$C,ROW())="Réouverture circulation",INDEX($F:$F,ROW())&gt;0,INDEX($G:$G,ROW())&gt;0,$AS$7&gt;=INDEX($F:$F,ROW()),$AS$7&lt;=INDEX($G:$G,ROW()))</formula>
    </cfRule>
    <cfRule type="expression" dxfId="32" priority="1441">
      <formula>AND(INDEX($C:$C,ROW())="Réouverture circulation",INDEX($F:$F,ROW())&gt;0,INDEX($G:$G,ROW())&gt;0,$AS$7&gt;=INDEX($F:$F,ROW()),$AS$7&lt;=(INDEX($F:$F,ROW())+ROUND((INDEX($G:$G,ROW())-INDEX($F:$F,ROW())+1)*INDEX($H:$H,ROW()),0)-1))</formula>
    </cfRule>
  </conditionalFormatting>
  <conditionalFormatting sqref="AT7:AT69">
    <cfRule type="expression" dxfId="0" priority="71">
      <formula>($AT$7=TODAY())</formula>
    </cfRule>
    <cfRule type="expression" dxfId="33" priority="72">
      <formula>WEEKDAY($AT$7,2)&gt;5</formula>
    </cfRule>
  </conditionalFormatting>
  <conditionalFormatting sqref="AT9:AT69">
    <cfRule type="expression" dxfId="2" priority="1442">
      <formula>AND(INDEX($C:$C,ROW())="Études &amp; DICT",INDEX($F:$F,ROW())&gt;0,INDEX($G:$G,ROW())&gt;0,$AT$7&gt;=INDEX($F:$F,ROW()),$AT$7&lt;=INDEX($G:$G,ROW()))</formula>
    </cfRule>
    <cfRule type="expression" dxfId="3" priority="1443">
      <formula>AND(INDEX($C:$C,ROW())="Études &amp; DICT",INDEX($F:$F,ROW())&gt;0,INDEX($G:$G,ROW())&gt;0,$AT$7&gt;=INDEX($F:$F,ROW()),$AT$7&lt;=(INDEX($F:$F,ROW())+ROUND((INDEX($G:$G,ROW())-INDEX($F:$F,ROW())+1)*INDEX($H:$H,ROW()),0)-1))</formula>
    </cfRule>
    <cfRule type="expression" dxfId="4" priority="1444">
      <formula>AND(INDEX($C:$C,ROW())="Piquetage &amp; Implantation",INDEX($F:$F,ROW())&gt;0,INDEX($G:$G,ROW())&gt;0,$AT$7&gt;=INDEX($F:$F,ROW()),$AT$7&lt;=INDEX($G:$G,ROW()))</formula>
    </cfRule>
    <cfRule type="expression" dxfId="5" priority="1445">
      <formula>AND(INDEX($C:$C,ROW())="Piquetage &amp; Implantation",INDEX($F:$F,ROW())&gt;0,INDEX($G:$G,ROW())&gt;0,$AT$7&gt;=INDEX($F:$F,ROW()),$AT$7&lt;=(INDEX($F:$F,ROW())+ROUND((INDEX($G:$G,ROW())-INDEX($F:$F,ROW())+1)*INDEX($H:$H,ROW()),0)-1))</formula>
    </cfRule>
    <cfRule type="expression" dxfId="6" priority="1446">
      <formula>AND(INDEX($C:$C,ROW())="Préparation &amp; Signalisation",INDEX($F:$F,ROW())&gt;0,INDEX($G:$G,ROW())&gt;0,$AT$7&gt;=INDEX($F:$F,ROW()),$AT$7&lt;=INDEX($G:$G,ROW()))</formula>
    </cfRule>
    <cfRule type="expression" dxfId="7" priority="1447">
      <formula>AND(INDEX($C:$C,ROW())="Préparation &amp; Signalisation",INDEX($F:$F,ROW())&gt;0,INDEX($G:$G,ROW())&gt;0,$AT$7&gt;=INDEX($F:$F,ROW()),$AT$7&lt;=(INDEX($F:$F,ROW())+ROUND((INDEX($G:$G,ROW())-INDEX($F:$F,ROW())+1)*INDEX($H:$H,ROW()),0)-1))</formula>
    </cfRule>
    <cfRule type="expression" dxfId="8" priority="1448">
      <formula>AND(INDEX($C:$C,ROW())="Terrassement",INDEX($F:$F,ROW())&gt;0,INDEX($G:$G,ROW())&gt;0,$AT$7&gt;=INDEX($F:$F,ROW()),$AT$7&lt;=INDEX($G:$G,ROW()))</formula>
    </cfRule>
    <cfRule type="expression" dxfId="9" priority="1449">
      <formula>AND(INDEX($C:$C,ROW())="Terrassement",INDEX($F:$F,ROW())&gt;0,INDEX($G:$G,ROW())&gt;0,$AT$7&gt;=INDEX($F:$F,ROW()),$AT$7&lt;=(INDEX($F:$F,ROW())+ROUND((INDEX($G:$G,ROW())-INDEX($F:$F,ROW())+1)*INDEX($H:$H,ROW()),0)-1))</formula>
    </cfRule>
    <cfRule type="expression" dxfId="10" priority="1450">
      <formula>AND(INDEX($C:$C,ROW())="Réseaux (EU/EP/ER/GAZ)",INDEX($F:$F,ROW())&gt;0,INDEX($G:$G,ROW())&gt;0,$AT$7&gt;=INDEX($F:$F,ROW()),$AT$7&lt;=INDEX($G:$G,ROW()))</formula>
    </cfRule>
    <cfRule type="expression" dxfId="11" priority="1451">
      <formula>AND(INDEX($C:$C,ROW())="Réseaux (EU/EP/ER/GAZ)",INDEX($F:$F,ROW())&gt;0,INDEX($G:$G,ROW())&gt;0,$AT$7&gt;=INDEX($F:$F,ROW()),$AT$7&lt;=(INDEX($F:$F,ROW())+ROUND((INDEX($G:$G,ROW())-INDEX($F:$F,ROW())+1)*INDEX($H:$H,ROW()),0)-1))</formula>
    </cfRule>
    <cfRule type="expression" dxfId="12" priority="1452">
      <formula>AND(INDEX($C:$C,ROW())="Regard &amp; Branchement",INDEX($F:$F,ROW())&gt;0,INDEX($G:$G,ROW())&gt;0,$AT$7&gt;=INDEX($F:$F,ROW()),$AT$7&lt;=INDEX($G:$G,ROW()))</formula>
    </cfRule>
    <cfRule type="expression" dxfId="13" priority="1453">
      <formula>AND(INDEX($C:$C,ROW())="Regard &amp; Branchement",INDEX($F:$F,ROW())&gt;0,INDEX($G:$G,ROW())&gt;0,$AT$7&gt;=INDEX($F:$F,ROW()),$AT$7&lt;=(INDEX($F:$F,ROW())+ROUND((INDEX($G:$G,ROW())-INDEX($F:$F,ROW())+1)*INDEX($H:$H,ROW()),0)-1))</formula>
    </cfRule>
    <cfRule type="expression" dxfId="14" priority="1454">
      <formula>AND(INDEX($C:$C,ROW())="Structure (couche de forme)",INDEX($F:$F,ROW())&gt;0,INDEX($G:$G,ROW())&gt;0,$AT$7&gt;=INDEX($F:$F,ROW()),$AT$7&lt;=INDEX($G:$G,ROW()))</formula>
    </cfRule>
    <cfRule type="expression" dxfId="15" priority="1455">
      <formula>AND(INDEX($C:$C,ROW())="Structure (couche de forme)",INDEX($F:$F,ROW())&gt;0,INDEX($G:$G,ROW())&gt;0,$AT$7&gt;=INDEX($F:$F,ROW()),$AT$7&lt;=(INDEX($F:$F,ROW())+ROUND((INDEX($G:$G,ROW())-INDEX($F:$F,ROW())+1)*INDEX($H:$H,ROW()),0)-1))</formula>
    </cfRule>
    <cfRule type="expression" dxfId="16" priority="1456">
      <formula>AND(INDEX($C:$C,ROW())="Fondation/Grave",INDEX($F:$F,ROW())&gt;0,INDEX($G:$G,ROW())&gt;0,$AT$7&gt;=INDEX($F:$F,ROW()),$AT$7&lt;=INDEX($G:$G,ROW()))</formula>
    </cfRule>
    <cfRule type="expression" dxfId="17" priority="1457">
      <formula>AND(INDEX($C:$C,ROW())="Fondation/Grave",INDEX($F:$F,ROW())&gt;0,INDEX($G:$G,ROW())&gt;0,$AT$7&gt;=INDEX($F:$F,ROW()),$AT$7&lt;=(INDEX($F:$F,ROW())+ROUND((INDEX($G:$G,ROW())-INDEX($F:$F,ROW())+1)*INDEX($H:$H,ROW()),0)-1))</formula>
    </cfRule>
    <cfRule type="expression" dxfId="18" priority="1458">
      <formula>AND(INDEX($C:$C,ROW())="Enrobés / Béton",INDEX($F:$F,ROW())&gt;0,INDEX($G:$G,ROW())&gt;0,$AT$7&gt;=INDEX($F:$F,ROW()),$AT$7&lt;=INDEX($G:$G,ROW()))</formula>
    </cfRule>
    <cfRule type="expression" dxfId="19" priority="1459">
      <formula>AND(INDEX($C:$C,ROW())="Enrobés / Béton",INDEX($F:$F,ROW())&gt;0,INDEX($G:$G,ROW())&gt;0,$AT$7&gt;=INDEX($F:$F,ROW()),$AT$7&lt;=(INDEX($F:$F,ROW())+ROUND((INDEX($G:$G,ROW())-INDEX($F:$F,ROW())+1)*INDEX($H:$H,ROW()),0)-1))</formula>
    </cfRule>
    <cfRule type="expression" dxfId="20" priority="1460">
      <formula>AND(INDEX($C:$C,ROW())="Bordures &amp; Trottoirs",INDEX($F:$F,ROW())&gt;0,INDEX($G:$G,ROW())&gt;0,$AT$7&gt;=INDEX($F:$F,ROW()),$AT$7&lt;=INDEX($G:$G,ROW()))</formula>
    </cfRule>
    <cfRule type="expression" dxfId="21" priority="1461">
      <formula>AND(INDEX($C:$C,ROW())="Bordures &amp; Trottoirs",INDEX($F:$F,ROW())&gt;0,INDEX($G:$G,ROW())&gt;0,$AT$7&gt;=INDEX($F:$F,ROW()),$AT$7&lt;=(INDEX($F:$F,ROW())+ROUND((INDEX($G:$G,ROW())-INDEX($F:$F,ROW())+1)*INDEX($H:$H,ROW()),0)-1))</formula>
    </cfRule>
    <cfRule type="expression" dxfId="22" priority="1462">
      <formula>AND(INDEX($C:$C,ROW())="Caniveaux &amp; Avaloirs",INDEX($F:$F,ROW())&gt;0,INDEX($G:$G,ROW())&gt;0,$AT$7&gt;=INDEX($F:$F,ROW()),$AT$7&lt;=INDEX($G:$G,ROW()))</formula>
    </cfRule>
    <cfRule type="expression" dxfId="23" priority="1463">
      <formula>AND(INDEX($C:$C,ROW())="Caniveaux &amp; Avaloirs",INDEX($F:$F,ROW())&gt;0,INDEX($G:$G,ROW())&gt;0,$AT$7&gt;=INDEX($F:$F,ROW()),$AT$7&lt;=(INDEX($F:$F,ROW())+ROUND((INDEX($G:$G,ROW())-INDEX($F:$F,ROW())+1)*INDEX($H:$H,ROW()),0)-1))</formula>
    </cfRule>
    <cfRule type="expression" dxfId="24" priority="1464">
      <formula>AND(INDEX($C:$C,ROW())="Éclairage / Candélabres",INDEX($F:$F,ROW())&gt;0,INDEX($G:$G,ROW())&gt;0,$AT$7&gt;=INDEX($F:$F,ROW()),$AT$7&lt;=INDEX($G:$G,ROW()))</formula>
    </cfRule>
    <cfRule type="expression" dxfId="25" priority="1465">
      <formula>AND(INDEX($C:$C,ROW())="Éclairage / Candélabres",INDEX($F:$F,ROW())&gt;0,INDEX($G:$G,ROW())&gt;0,$AT$7&gt;=INDEX($F:$F,ROW()),$AT$7&lt;=(INDEX($F:$F,ROW())+ROUND((INDEX($G:$G,ROW())-INDEX($F:$F,ROW())+1)*INDEX($H:$H,ROW()),0)-1))</formula>
    </cfRule>
    <cfRule type="expression" dxfId="26" priority="1466">
      <formula>AND(INDEX($C:$C,ROW())="Marquage &amp; Signalétique",INDEX($F:$F,ROW())&gt;0,INDEX($G:$G,ROW())&gt;0,$AT$7&gt;=INDEX($F:$F,ROW()),$AT$7&lt;=INDEX($G:$G,ROW()))</formula>
    </cfRule>
    <cfRule type="expression" dxfId="27" priority="1467">
      <formula>AND(INDEX($C:$C,ROW())="Marquage &amp; Signalétique",INDEX($F:$F,ROW())&gt;0,INDEX($G:$G,ROW())&gt;0,$AT$7&gt;=INDEX($F:$F,ROW()),$AT$7&lt;=(INDEX($F:$F,ROW())+ROUND((INDEX($G:$G,ROW())-INDEX($F:$F,ROW())+1)*INDEX($H:$H,ROW()),0)-1))</formula>
    </cfRule>
    <cfRule type="expression" dxfId="28" priority="1468">
      <formula>AND(INDEX($C:$C,ROW())="Espaces verts / Finitions",INDEX($F:$F,ROW())&gt;0,INDEX($G:$G,ROW())&gt;0,$AT$7&gt;=INDEX($F:$F,ROW()),$AT$7&lt;=INDEX($G:$G,ROW()))</formula>
    </cfRule>
    <cfRule type="expression" dxfId="29" priority="1469">
      <formula>AND(INDEX($C:$C,ROW())="Espaces verts / Finitions",INDEX($F:$F,ROW())&gt;0,INDEX($G:$G,ROW())&gt;0,$AT$7&gt;=INDEX($F:$F,ROW()),$AT$7&lt;=(INDEX($F:$F,ROW())+ROUND((INDEX($G:$G,ROW())-INDEX($F:$F,ROW())+1)*INDEX($H:$H,ROW()),0)-1))</formula>
    </cfRule>
    <cfRule type="expression" dxfId="30" priority="1470">
      <formula>AND(INDEX($C:$C,ROW())="Réception &amp; Réserves",INDEX($F:$F,ROW())&gt;0,INDEX($G:$G,ROW())&gt;0,$AT$7&gt;=INDEX($F:$F,ROW()),$AT$7&lt;=INDEX($G:$G,ROW()))</formula>
    </cfRule>
    <cfRule type="expression" dxfId="31" priority="1471">
      <formula>AND(INDEX($C:$C,ROW())="Réception &amp; Réserves",INDEX($F:$F,ROW())&gt;0,INDEX($G:$G,ROW())&gt;0,$AT$7&gt;=INDEX($F:$F,ROW()),$AT$7&lt;=(INDEX($F:$F,ROW())+ROUND((INDEX($G:$G,ROW())-INDEX($F:$F,ROW())+1)*INDEX($H:$H,ROW()),0)-1))</formula>
    </cfRule>
    <cfRule type="expression" dxfId="0" priority="1472">
      <formula>AND(INDEX($C:$C,ROW())="Réouverture circulation",INDEX($F:$F,ROW())&gt;0,INDEX($G:$G,ROW())&gt;0,$AT$7&gt;=INDEX($F:$F,ROW()),$AT$7&lt;=INDEX($G:$G,ROW()))</formula>
    </cfRule>
    <cfRule type="expression" dxfId="32" priority="1473">
      <formula>AND(INDEX($C:$C,ROW())="Réouverture circulation",INDEX($F:$F,ROW())&gt;0,INDEX($G:$G,ROW())&gt;0,$AT$7&gt;=INDEX($F:$F,ROW()),$AT$7&lt;=(INDEX($F:$F,ROW())+ROUND((INDEX($G:$G,ROW())-INDEX($F:$F,ROW())+1)*INDEX($H:$H,ROW()),0)-1))</formula>
    </cfRule>
  </conditionalFormatting>
  <conditionalFormatting sqref="AU7:AU69">
    <cfRule type="expression" dxfId="0" priority="73">
      <formula>($AU$7=TODAY())</formula>
    </cfRule>
    <cfRule type="expression" dxfId="33" priority="74">
      <formula>WEEKDAY($AU$7,2)&gt;5</formula>
    </cfRule>
  </conditionalFormatting>
  <conditionalFormatting sqref="AU9:AU69">
    <cfRule type="expression" dxfId="2" priority="1474">
      <formula>AND(INDEX($C:$C,ROW())="Études &amp; DICT",INDEX($F:$F,ROW())&gt;0,INDEX($G:$G,ROW())&gt;0,$AU$7&gt;=INDEX($F:$F,ROW()),$AU$7&lt;=INDEX($G:$G,ROW()))</formula>
    </cfRule>
    <cfRule type="expression" dxfId="3" priority="1475">
      <formula>AND(INDEX($C:$C,ROW())="Études &amp; DICT",INDEX($F:$F,ROW())&gt;0,INDEX($G:$G,ROW())&gt;0,$AU$7&gt;=INDEX($F:$F,ROW()),$AU$7&lt;=(INDEX($F:$F,ROW())+ROUND((INDEX($G:$G,ROW())-INDEX($F:$F,ROW())+1)*INDEX($H:$H,ROW()),0)-1))</formula>
    </cfRule>
    <cfRule type="expression" dxfId="4" priority="1476">
      <formula>AND(INDEX($C:$C,ROW())="Piquetage &amp; Implantation",INDEX($F:$F,ROW())&gt;0,INDEX($G:$G,ROW())&gt;0,$AU$7&gt;=INDEX($F:$F,ROW()),$AU$7&lt;=INDEX($G:$G,ROW()))</formula>
    </cfRule>
    <cfRule type="expression" dxfId="5" priority="1477">
      <formula>AND(INDEX($C:$C,ROW())="Piquetage &amp; Implantation",INDEX($F:$F,ROW())&gt;0,INDEX($G:$G,ROW())&gt;0,$AU$7&gt;=INDEX($F:$F,ROW()),$AU$7&lt;=(INDEX($F:$F,ROW())+ROUND((INDEX($G:$G,ROW())-INDEX($F:$F,ROW())+1)*INDEX($H:$H,ROW()),0)-1))</formula>
    </cfRule>
    <cfRule type="expression" dxfId="6" priority="1478">
      <formula>AND(INDEX($C:$C,ROW())="Préparation &amp; Signalisation",INDEX($F:$F,ROW())&gt;0,INDEX($G:$G,ROW())&gt;0,$AU$7&gt;=INDEX($F:$F,ROW()),$AU$7&lt;=INDEX($G:$G,ROW()))</formula>
    </cfRule>
    <cfRule type="expression" dxfId="7" priority="1479">
      <formula>AND(INDEX($C:$C,ROW())="Préparation &amp; Signalisation",INDEX($F:$F,ROW())&gt;0,INDEX($G:$G,ROW())&gt;0,$AU$7&gt;=INDEX($F:$F,ROW()),$AU$7&lt;=(INDEX($F:$F,ROW())+ROUND((INDEX($G:$G,ROW())-INDEX($F:$F,ROW())+1)*INDEX($H:$H,ROW()),0)-1))</formula>
    </cfRule>
    <cfRule type="expression" dxfId="8" priority="1480">
      <formula>AND(INDEX($C:$C,ROW())="Terrassement",INDEX($F:$F,ROW())&gt;0,INDEX($G:$G,ROW())&gt;0,$AU$7&gt;=INDEX($F:$F,ROW()),$AU$7&lt;=INDEX($G:$G,ROW()))</formula>
    </cfRule>
    <cfRule type="expression" dxfId="9" priority="1481">
      <formula>AND(INDEX($C:$C,ROW())="Terrassement",INDEX($F:$F,ROW())&gt;0,INDEX($G:$G,ROW())&gt;0,$AU$7&gt;=INDEX($F:$F,ROW()),$AU$7&lt;=(INDEX($F:$F,ROW())+ROUND((INDEX($G:$G,ROW())-INDEX($F:$F,ROW())+1)*INDEX($H:$H,ROW()),0)-1))</formula>
    </cfRule>
    <cfRule type="expression" dxfId="10" priority="1482">
      <formula>AND(INDEX($C:$C,ROW())="Réseaux (EU/EP/ER/GAZ)",INDEX($F:$F,ROW())&gt;0,INDEX($G:$G,ROW())&gt;0,$AU$7&gt;=INDEX($F:$F,ROW()),$AU$7&lt;=INDEX($G:$G,ROW()))</formula>
    </cfRule>
    <cfRule type="expression" dxfId="11" priority="1483">
      <formula>AND(INDEX($C:$C,ROW())="Réseaux (EU/EP/ER/GAZ)",INDEX($F:$F,ROW())&gt;0,INDEX($G:$G,ROW())&gt;0,$AU$7&gt;=INDEX($F:$F,ROW()),$AU$7&lt;=(INDEX($F:$F,ROW())+ROUND((INDEX($G:$G,ROW())-INDEX($F:$F,ROW())+1)*INDEX($H:$H,ROW()),0)-1))</formula>
    </cfRule>
    <cfRule type="expression" dxfId="12" priority="1484">
      <formula>AND(INDEX($C:$C,ROW())="Regard &amp; Branchement",INDEX($F:$F,ROW())&gt;0,INDEX($G:$G,ROW())&gt;0,$AU$7&gt;=INDEX($F:$F,ROW()),$AU$7&lt;=INDEX($G:$G,ROW()))</formula>
    </cfRule>
    <cfRule type="expression" dxfId="13" priority="1485">
      <formula>AND(INDEX($C:$C,ROW())="Regard &amp; Branchement",INDEX($F:$F,ROW())&gt;0,INDEX($G:$G,ROW())&gt;0,$AU$7&gt;=INDEX($F:$F,ROW()),$AU$7&lt;=(INDEX($F:$F,ROW())+ROUND((INDEX($G:$G,ROW())-INDEX($F:$F,ROW())+1)*INDEX($H:$H,ROW()),0)-1))</formula>
    </cfRule>
    <cfRule type="expression" dxfId="14" priority="1486">
      <formula>AND(INDEX($C:$C,ROW())="Structure (couche de forme)",INDEX($F:$F,ROW())&gt;0,INDEX($G:$G,ROW())&gt;0,$AU$7&gt;=INDEX($F:$F,ROW()),$AU$7&lt;=INDEX($G:$G,ROW()))</formula>
    </cfRule>
    <cfRule type="expression" dxfId="15" priority="1487">
      <formula>AND(INDEX($C:$C,ROW())="Structure (couche de forme)",INDEX($F:$F,ROW())&gt;0,INDEX($G:$G,ROW())&gt;0,$AU$7&gt;=INDEX($F:$F,ROW()),$AU$7&lt;=(INDEX($F:$F,ROW())+ROUND((INDEX($G:$G,ROW())-INDEX($F:$F,ROW())+1)*INDEX($H:$H,ROW()),0)-1))</formula>
    </cfRule>
    <cfRule type="expression" dxfId="16" priority="1488">
      <formula>AND(INDEX($C:$C,ROW())="Fondation/Grave",INDEX($F:$F,ROW())&gt;0,INDEX($G:$G,ROW())&gt;0,$AU$7&gt;=INDEX($F:$F,ROW()),$AU$7&lt;=INDEX($G:$G,ROW()))</formula>
    </cfRule>
    <cfRule type="expression" dxfId="17" priority="1489">
      <formula>AND(INDEX($C:$C,ROW())="Fondation/Grave",INDEX($F:$F,ROW())&gt;0,INDEX($G:$G,ROW())&gt;0,$AU$7&gt;=INDEX($F:$F,ROW()),$AU$7&lt;=(INDEX($F:$F,ROW())+ROUND((INDEX($G:$G,ROW())-INDEX($F:$F,ROW())+1)*INDEX($H:$H,ROW()),0)-1))</formula>
    </cfRule>
    <cfRule type="expression" dxfId="18" priority="1490">
      <formula>AND(INDEX($C:$C,ROW())="Enrobés / Béton",INDEX($F:$F,ROW())&gt;0,INDEX($G:$G,ROW())&gt;0,$AU$7&gt;=INDEX($F:$F,ROW()),$AU$7&lt;=INDEX($G:$G,ROW()))</formula>
    </cfRule>
    <cfRule type="expression" dxfId="19" priority="1491">
      <formula>AND(INDEX($C:$C,ROW())="Enrobés / Béton",INDEX($F:$F,ROW())&gt;0,INDEX($G:$G,ROW())&gt;0,$AU$7&gt;=INDEX($F:$F,ROW()),$AU$7&lt;=(INDEX($F:$F,ROW())+ROUND((INDEX($G:$G,ROW())-INDEX($F:$F,ROW())+1)*INDEX($H:$H,ROW()),0)-1))</formula>
    </cfRule>
    <cfRule type="expression" dxfId="20" priority="1492">
      <formula>AND(INDEX($C:$C,ROW())="Bordures &amp; Trottoirs",INDEX($F:$F,ROW())&gt;0,INDEX($G:$G,ROW())&gt;0,$AU$7&gt;=INDEX($F:$F,ROW()),$AU$7&lt;=INDEX($G:$G,ROW()))</formula>
    </cfRule>
    <cfRule type="expression" dxfId="21" priority="1493">
      <formula>AND(INDEX($C:$C,ROW())="Bordures &amp; Trottoirs",INDEX($F:$F,ROW())&gt;0,INDEX($G:$G,ROW())&gt;0,$AU$7&gt;=INDEX($F:$F,ROW()),$AU$7&lt;=(INDEX($F:$F,ROW())+ROUND((INDEX($G:$G,ROW())-INDEX($F:$F,ROW())+1)*INDEX($H:$H,ROW()),0)-1))</formula>
    </cfRule>
    <cfRule type="expression" dxfId="22" priority="1494">
      <formula>AND(INDEX($C:$C,ROW())="Caniveaux &amp; Avaloirs",INDEX($F:$F,ROW())&gt;0,INDEX($G:$G,ROW())&gt;0,$AU$7&gt;=INDEX($F:$F,ROW()),$AU$7&lt;=INDEX($G:$G,ROW()))</formula>
    </cfRule>
    <cfRule type="expression" dxfId="23" priority="1495">
      <formula>AND(INDEX($C:$C,ROW())="Caniveaux &amp; Avaloirs",INDEX($F:$F,ROW())&gt;0,INDEX($G:$G,ROW())&gt;0,$AU$7&gt;=INDEX($F:$F,ROW()),$AU$7&lt;=(INDEX($F:$F,ROW())+ROUND((INDEX($G:$G,ROW())-INDEX($F:$F,ROW())+1)*INDEX($H:$H,ROW()),0)-1))</formula>
    </cfRule>
    <cfRule type="expression" dxfId="24" priority="1496">
      <formula>AND(INDEX($C:$C,ROW())="Éclairage / Candélabres",INDEX($F:$F,ROW())&gt;0,INDEX($G:$G,ROW())&gt;0,$AU$7&gt;=INDEX($F:$F,ROW()),$AU$7&lt;=INDEX($G:$G,ROW()))</formula>
    </cfRule>
    <cfRule type="expression" dxfId="25" priority="1497">
      <formula>AND(INDEX($C:$C,ROW())="Éclairage / Candélabres",INDEX($F:$F,ROW())&gt;0,INDEX($G:$G,ROW())&gt;0,$AU$7&gt;=INDEX($F:$F,ROW()),$AU$7&lt;=(INDEX($F:$F,ROW())+ROUND((INDEX($G:$G,ROW())-INDEX($F:$F,ROW())+1)*INDEX($H:$H,ROW()),0)-1))</formula>
    </cfRule>
    <cfRule type="expression" dxfId="26" priority="1498">
      <formula>AND(INDEX($C:$C,ROW())="Marquage &amp; Signalétique",INDEX($F:$F,ROW())&gt;0,INDEX($G:$G,ROW())&gt;0,$AU$7&gt;=INDEX($F:$F,ROW()),$AU$7&lt;=INDEX($G:$G,ROW()))</formula>
    </cfRule>
    <cfRule type="expression" dxfId="27" priority="1499">
      <formula>AND(INDEX($C:$C,ROW())="Marquage &amp; Signalétique",INDEX($F:$F,ROW())&gt;0,INDEX($G:$G,ROW())&gt;0,$AU$7&gt;=INDEX($F:$F,ROW()),$AU$7&lt;=(INDEX($F:$F,ROW())+ROUND((INDEX($G:$G,ROW())-INDEX($F:$F,ROW())+1)*INDEX($H:$H,ROW()),0)-1))</formula>
    </cfRule>
    <cfRule type="expression" dxfId="28" priority="1500">
      <formula>AND(INDEX($C:$C,ROW())="Espaces verts / Finitions",INDEX($F:$F,ROW())&gt;0,INDEX($G:$G,ROW())&gt;0,$AU$7&gt;=INDEX($F:$F,ROW()),$AU$7&lt;=INDEX($G:$G,ROW()))</formula>
    </cfRule>
    <cfRule type="expression" dxfId="29" priority="1501">
      <formula>AND(INDEX($C:$C,ROW())="Espaces verts / Finitions",INDEX($F:$F,ROW())&gt;0,INDEX($G:$G,ROW())&gt;0,$AU$7&gt;=INDEX($F:$F,ROW()),$AU$7&lt;=(INDEX($F:$F,ROW())+ROUND((INDEX($G:$G,ROW())-INDEX($F:$F,ROW())+1)*INDEX($H:$H,ROW()),0)-1))</formula>
    </cfRule>
    <cfRule type="expression" dxfId="30" priority="1502">
      <formula>AND(INDEX($C:$C,ROW())="Réception &amp; Réserves",INDEX($F:$F,ROW())&gt;0,INDEX($G:$G,ROW())&gt;0,$AU$7&gt;=INDEX($F:$F,ROW()),$AU$7&lt;=INDEX($G:$G,ROW()))</formula>
    </cfRule>
    <cfRule type="expression" dxfId="31" priority="1503">
      <formula>AND(INDEX($C:$C,ROW())="Réception &amp; Réserves",INDEX($F:$F,ROW())&gt;0,INDEX($G:$G,ROW())&gt;0,$AU$7&gt;=INDEX($F:$F,ROW()),$AU$7&lt;=(INDEX($F:$F,ROW())+ROUND((INDEX($G:$G,ROW())-INDEX($F:$F,ROW())+1)*INDEX($H:$H,ROW()),0)-1))</formula>
    </cfRule>
    <cfRule type="expression" dxfId="0" priority="1504">
      <formula>AND(INDEX($C:$C,ROW())="Réouverture circulation",INDEX($F:$F,ROW())&gt;0,INDEX($G:$G,ROW())&gt;0,$AU$7&gt;=INDEX($F:$F,ROW()),$AU$7&lt;=INDEX($G:$G,ROW()))</formula>
    </cfRule>
    <cfRule type="expression" dxfId="32" priority="1505">
      <formula>AND(INDEX($C:$C,ROW())="Réouverture circulation",INDEX($F:$F,ROW())&gt;0,INDEX($G:$G,ROW())&gt;0,$AU$7&gt;=INDEX($F:$F,ROW()),$AU$7&lt;=(INDEX($F:$F,ROW())+ROUND((INDEX($G:$G,ROW())-INDEX($F:$F,ROW())+1)*INDEX($H:$H,ROW()),0)-1))</formula>
    </cfRule>
  </conditionalFormatting>
  <conditionalFormatting sqref="AV7:AV69">
    <cfRule type="expression" dxfId="0" priority="75">
      <formula>($AV$7=TODAY())</formula>
    </cfRule>
    <cfRule type="expression" dxfId="33" priority="76">
      <formula>WEEKDAY($AV$7,2)&gt;5</formula>
    </cfRule>
  </conditionalFormatting>
  <conditionalFormatting sqref="AV9:AV69">
    <cfRule type="expression" dxfId="2" priority="1506">
      <formula>AND(INDEX($C:$C,ROW())="Études &amp; DICT",INDEX($F:$F,ROW())&gt;0,INDEX($G:$G,ROW())&gt;0,$AV$7&gt;=INDEX($F:$F,ROW()),$AV$7&lt;=INDEX($G:$G,ROW()))</formula>
    </cfRule>
    <cfRule type="expression" dxfId="3" priority="1507">
      <formula>AND(INDEX($C:$C,ROW())="Études &amp; DICT",INDEX($F:$F,ROW())&gt;0,INDEX($G:$G,ROW())&gt;0,$AV$7&gt;=INDEX($F:$F,ROW()),$AV$7&lt;=(INDEX($F:$F,ROW())+ROUND((INDEX($G:$G,ROW())-INDEX($F:$F,ROW())+1)*INDEX($H:$H,ROW()),0)-1))</formula>
    </cfRule>
    <cfRule type="expression" dxfId="4" priority="1508">
      <formula>AND(INDEX($C:$C,ROW())="Piquetage &amp; Implantation",INDEX($F:$F,ROW())&gt;0,INDEX($G:$G,ROW())&gt;0,$AV$7&gt;=INDEX($F:$F,ROW()),$AV$7&lt;=INDEX($G:$G,ROW()))</formula>
    </cfRule>
    <cfRule type="expression" dxfId="5" priority="1509">
      <formula>AND(INDEX($C:$C,ROW())="Piquetage &amp; Implantation",INDEX($F:$F,ROW())&gt;0,INDEX($G:$G,ROW())&gt;0,$AV$7&gt;=INDEX($F:$F,ROW()),$AV$7&lt;=(INDEX($F:$F,ROW())+ROUND((INDEX($G:$G,ROW())-INDEX($F:$F,ROW())+1)*INDEX($H:$H,ROW()),0)-1))</formula>
    </cfRule>
    <cfRule type="expression" dxfId="6" priority="1510">
      <formula>AND(INDEX($C:$C,ROW())="Préparation &amp; Signalisation",INDEX($F:$F,ROW())&gt;0,INDEX($G:$G,ROW())&gt;0,$AV$7&gt;=INDEX($F:$F,ROW()),$AV$7&lt;=INDEX($G:$G,ROW()))</formula>
    </cfRule>
    <cfRule type="expression" dxfId="7" priority="1511">
      <formula>AND(INDEX($C:$C,ROW())="Préparation &amp; Signalisation",INDEX($F:$F,ROW())&gt;0,INDEX($G:$G,ROW())&gt;0,$AV$7&gt;=INDEX($F:$F,ROW()),$AV$7&lt;=(INDEX($F:$F,ROW())+ROUND((INDEX($G:$G,ROW())-INDEX($F:$F,ROW())+1)*INDEX($H:$H,ROW()),0)-1))</formula>
    </cfRule>
    <cfRule type="expression" dxfId="8" priority="1512">
      <formula>AND(INDEX($C:$C,ROW())="Terrassement",INDEX($F:$F,ROW())&gt;0,INDEX($G:$G,ROW())&gt;0,$AV$7&gt;=INDEX($F:$F,ROW()),$AV$7&lt;=INDEX($G:$G,ROW()))</formula>
    </cfRule>
    <cfRule type="expression" dxfId="9" priority="1513">
      <formula>AND(INDEX($C:$C,ROW())="Terrassement",INDEX($F:$F,ROW())&gt;0,INDEX($G:$G,ROW())&gt;0,$AV$7&gt;=INDEX($F:$F,ROW()),$AV$7&lt;=(INDEX($F:$F,ROW())+ROUND((INDEX($G:$G,ROW())-INDEX($F:$F,ROW())+1)*INDEX($H:$H,ROW()),0)-1))</formula>
    </cfRule>
    <cfRule type="expression" dxfId="10" priority="1514">
      <formula>AND(INDEX($C:$C,ROW())="Réseaux (EU/EP/ER/GAZ)",INDEX($F:$F,ROW())&gt;0,INDEX($G:$G,ROW())&gt;0,$AV$7&gt;=INDEX($F:$F,ROW()),$AV$7&lt;=INDEX($G:$G,ROW()))</formula>
    </cfRule>
    <cfRule type="expression" dxfId="11" priority="1515">
      <formula>AND(INDEX($C:$C,ROW())="Réseaux (EU/EP/ER/GAZ)",INDEX($F:$F,ROW())&gt;0,INDEX($G:$G,ROW())&gt;0,$AV$7&gt;=INDEX($F:$F,ROW()),$AV$7&lt;=(INDEX($F:$F,ROW())+ROUND((INDEX($G:$G,ROW())-INDEX($F:$F,ROW())+1)*INDEX($H:$H,ROW()),0)-1))</formula>
    </cfRule>
    <cfRule type="expression" dxfId="12" priority="1516">
      <formula>AND(INDEX($C:$C,ROW())="Regard &amp; Branchement",INDEX($F:$F,ROW())&gt;0,INDEX($G:$G,ROW())&gt;0,$AV$7&gt;=INDEX($F:$F,ROW()),$AV$7&lt;=INDEX($G:$G,ROW()))</formula>
    </cfRule>
    <cfRule type="expression" dxfId="13" priority="1517">
      <formula>AND(INDEX($C:$C,ROW())="Regard &amp; Branchement",INDEX($F:$F,ROW())&gt;0,INDEX($G:$G,ROW())&gt;0,$AV$7&gt;=INDEX($F:$F,ROW()),$AV$7&lt;=(INDEX($F:$F,ROW())+ROUND((INDEX($G:$G,ROW())-INDEX($F:$F,ROW())+1)*INDEX($H:$H,ROW()),0)-1))</formula>
    </cfRule>
    <cfRule type="expression" dxfId="14" priority="1518">
      <formula>AND(INDEX($C:$C,ROW())="Structure (couche de forme)",INDEX($F:$F,ROW())&gt;0,INDEX($G:$G,ROW())&gt;0,$AV$7&gt;=INDEX($F:$F,ROW()),$AV$7&lt;=INDEX($G:$G,ROW()))</formula>
    </cfRule>
    <cfRule type="expression" dxfId="15" priority="1519">
      <formula>AND(INDEX($C:$C,ROW())="Structure (couche de forme)",INDEX($F:$F,ROW())&gt;0,INDEX($G:$G,ROW())&gt;0,$AV$7&gt;=INDEX($F:$F,ROW()),$AV$7&lt;=(INDEX($F:$F,ROW())+ROUND((INDEX($G:$G,ROW())-INDEX($F:$F,ROW())+1)*INDEX($H:$H,ROW()),0)-1))</formula>
    </cfRule>
    <cfRule type="expression" dxfId="16" priority="1520">
      <formula>AND(INDEX($C:$C,ROW())="Fondation/Grave",INDEX($F:$F,ROW())&gt;0,INDEX($G:$G,ROW())&gt;0,$AV$7&gt;=INDEX($F:$F,ROW()),$AV$7&lt;=INDEX($G:$G,ROW()))</formula>
    </cfRule>
    <cfRule type="expression" dxfId="17" priority="1521">
      <formula>AND(INDEX($C:$C,ROW())="Fondation/Grave",INDEX($F:$F,ROW())&gt;0,INDEX($G:$G,ROW())&gt;0,$AV$7&gt;=INDEX($F:$F,ROW()),$AV$7&lt;=(INDEX($F:$F,ROW())+ROUND((INDEX($G:$G,ROW())-INDEX($F:$F,ROW())+1)*INDEX($H:$H,ROW()),0)-1))</formula>
    </cfRule>
    <cfRule type="expression" dxfId="18" priority="1522">
      <formula>AND(INDEX($C:$C,ROW())="Enrobés / Béton",INDEX($F:$F,ROW())&gt;0,INDEX($G:$G,ROW())&gt;0,$AV$7&gt;=INDEX($F:$F,ROW()),$AV$7&lt;=INDEX($G:$G,ROW()))</formula>
    </cfRule>
    <cfRule type="expression" dxfId="19" priority="1523">
      <formula>AND(INDEX($C:$C,ROW())="Enrobés / Béton",INDEX($F:$F,ROW())&gt;0,INDEX($G:$G,ROW())&gt;0,$AV$7&gt;=INDEX($F:$F,ROW()),$AV$7&lt;=(INDEX($F:$F,ROW())+ROUND((INDEX($G:$G,ROW())-INDEX($F:$F,ROW())+1)*INDEX($H:$H,ROW()),0)-1))</formula>
    </cfRule>
    <cfRule type="expression" dxfId="20" priority="1524">
      <formula>AND(INDEX($C:$C,ROW())="Bordures &amp; Trottoirs",INDEX($F:$F,ROW())&gt;0,INDEX($G:$G,ROW())&gt;0,$AV$7&gt;=INDEX($F:$F,ROW()),$AV$7&lt;=INDEX($G:$G,ROW()))</formula>
    </cfRule>
    <cfRule type="expression" dxfId="21" priority="1525">
      <formula>AND(INDEX($C:$C,ROW())="Bordures &amp; Trottoirs",INDEX($F:$F,ROW())&gt;0,INDEX($G:$G,ROW())&gt;0,$AV$7&gt;=INDEX($F:$F,ROW()),$AV$7&lt;=(INDEX($F:$F,ROW())+ROUND((INDEX($G:$G,ROW())-INDEX($F:$F,ROW())+1)*INDEX($H:$H,ROW()),0)-1))</formula>
    </cfRule>
    <cfRule type="expression" dxfId="22" priority="1526">
      <formula>AND(INDEX($C:$C,ROW())="Caniveaux &amp; Avaloirs",INDEX($F:$F,ROW())&gt;0,INDEX($G:$G,ROW())&gt;0,$AV$7&gt;=INDEX($F:$F,ROW()),$AV$7&lt;=INDEX($G:$G,ROW()))</formula>
    </cfRule>
    <cfRule type="expression" dxfId="23" priority="1527">
      <formula>AND(INDEX($C:$C,ROW())="Caniveaux &amp; Avaloirs",INDEX($F:$F,ROW())&gt;0,INDEX($G:$G,ROW())&gt;0,$AV$7&gt;=INDEX($F:$F,ROW()),$AV$7&lt;=(INDEX($F:$F,ROW())+ROUND((INDEX($G:$G,ROW())-INDEX($F:$F,ROW())+1)*INDEX($H:$H,ROW()),0)-1))</formula>
    </cfRule>
    <cfRule type="expression" dxfId="24" priority="1528">
      <formula>AND(INDEX($C:$C,ROW())="Éclairage / Candélabres",INDEX($F:$F,ROW())&gt;0,INDEX($G:$G,ROW())&gt;0,$AV$7&gt;=INDEX($F:$F,ROW()),$AV$7&lt;=INDEX($G:$G,ROW()))</formula>
    </cfRule>
    <cfRule type="expression" dxfId="25" priority="1529">
      <formula>AND(INDEX($C:$C,ROW())="Éclairage / Candélabres",INDEX($F:$F,ROW())&gt;0,INDEX($G:$G,ROW())&gt;0,$AV$7&gt;=INDEX($F:$F,ROW()),$AV$7&lt;=(INDEX($F:$F,ROW())+ROUND((INDEX($G:$G,ROW())-INDEX($F:$F,ROW())+1)*INDEX($H:$H,ROW()),0)-1))</formula>
    </cfRule>
    <cfRule type="expression" dxfId="26" priority="1530">
      <formula>AND(INDEX($C:$C,ROW())="Marquage &amp; Signalétique",INDEX($F:$F,ROW())&gt;0,INDEX($G:$G,ROW())&gt;0,$AV$7&gt;=INDEX($F:$F,ROW()),$AV$7&lt;=INDEX($G:$G,ROW()))</formula>
    </cfRule>
    <cfRule type="expression" dxfId="27" priority="1531">
      <formula>AND(INDEX($C:$C,ROW())="Marquage &amp; Signalétique",INDEX($F:$F,ROW())&gt;0,INDEX($G:$G,ROW())&gt;0,$AV$7&gt;=INDEX($F:$F,ROW()),$AV$7&lt;=(INDEX($F:$F,ROW())+ROUND((INDEX($G:$G,ROW())-INDEX($F:$F,ROW())+1)*INDEX($H:$H,ROW()),0)-1))</formula>
    </cfRule>
    <cfRule type="expression" dxfId="28" priority="1532">
      <formula>AND(INDEX($C:$C,ROW())="Espaces verts / Finitions",INDEX($F:$F,ROW())&gt;0,INDEX($G:$G,ROW())&gt;0,$AV$7&gt;=INDEX($F:$F,ROW()),$AV$7&lt;=INDEX($G:$G,ROW()))</formula>
    </cfRule>
    <cfRule type="expression" dxfId="29" priority="1533">
      <formula>AND(INDEX($C:$C,ROW())="Espaces verts / Finitions",INDEX($F:$F,ROW())&gt;0,INDEX($G:$G,ROW())&gt;0,$AV$7&gt;=INDEX($F:$F,ROW()),$AV$7&lt;=(INDEX($F:$F,ROW())+ROUND((INDEX($G:$G,ROW())-INDEX($F:$F,ROW())+1)*INDEX($H:$H,ROW()),0)-1))</formula>
    </cfRule>
    <cfRule type="expression" dxfId="30" priority="1534">
      <formula>AND(INDEX($C:$C,ROW())="Réception &amp; Réserves",INDEX($F:$F,ROW())&gt;0,INDEX($G:$G,ROW())&gt;0,$AV$7&gt;=INDEX($F:$F,ROW()),$AV$7&lt;=INDEX($G:$G,ROW()))</formula>
    </cfRule>
    <cfRule type="expression" dxfId="31" priority="1535">
      <formula>AND(INDEX($C:$C,ROW())="Réception &amp; Réserves",INDEX($F:$F,ROW())&gt;0,INDEX($G:$G,ROW())&gt;0,$AV$7&gt;=INDEX($F:$F,ROW()),$AV$7&lt;=(INDEX($F:$F,ROW())+ROUND((INDEX($G:$G,ROW())-INDEX($F:$F,ROW())+1)*INDEX($H:$H,ROW()),0)-1))</formula>
    </cfRule>
    <cfRule type="expression" dxfId="0" priority="1536">
      <formula>AND(INDEX($C:$C,ROW())="Réouverture circulation",INDEX($F:$F,ROW())&gt;0,INDEX($G:$G,ROW())&gt;0,$AV$7&gt;=INDEX($F:$F,ROW()),$AV$7&lt;=INDEX($G:$G,ROW()))</formula>
    </cfRule>
    <cfRule type="expression" dxfId="32" priority="1537">
      <formula>AND(INDEX($C:$C,ROW())="Réouverture circulation",INDEX($F:$F,ROW())&gt;0,INDEX($G:$G,ROW())&gt;0,$AV$7&gt;=INDEX($F:$F,ROW()),$AV$7&lt;=(INDEX($F:$F,ROW())+ROUND((INDEX($G:$G,ROW())-INDEX($F:$F,ROW())+1)*INDEX($H:$H,ROW()),0)-1))</formula>
    </cfRule>
  </conditionalFormatting>
  <conditionalFormatting sqref="AW7:AW69">
    <cfRule type="expression" dxfId="0" priority="77">
      <formula>($AW$7=TODAY())</formula>
    </cfRule>
    <cfRule type="expression" dxfId="33" priority="78">
      <formula>WEEKDAY($AW$7,2)&gt;5</formula>
    </cfRule>
  </conditionalFormatting>
  <conditionalFormatting sqref="AW9:AW69">
    <cfRule type="expression" dxfId="2" priority="1538">
      <formula>AND(INDEX($C:$C,ROW())="Études &amp; DICT",INDEX($F:$F,ROW())&gt;0,INDEX($G:$G,ROW())&gt;0,$AW$7&gt;=INDEX($F:$F,ROW()),$AW$7&lt;=INDEX($G:$G,ROW()))</formula>
    </cfRule>
    <cfRule type="expression" dxfId="3" priority="1539">
      <formula>AND(INDEX($C:$C,ROW())="Études &amp; DICT",INDEX($F:$F,ROW())&gt;0,INDEX($G:$G,ROW())&gt;0,$AW$7&gt;=INDEX($F:$F,ROW()),$AW$7&lt;=(INDEX($F:$F,ROW())+ROUND((INDEX($G:$G,ROW())-INDEX($F:$F,ROW())+1)*INDEX($H:$H,ROW()),0)-1))</formula>
    </cfRule>
    <cfRule type="expression" dxfId="4" priority="1540">
      <formula>AND(INDEX($C:$C,ROW())="Piquetage &amp; Implantation",INDEX($F:$F,ROW())&gt;0,INDEX($G:$G,ROW())&gt;0,$AW$7&gt;=INDEX($F:$F,ROW()),$AW$7&lt;=INDEX($G:$G,ROW()))</formula>
    </cfRule>
    <cfRule type="expression" dxfId="5" priority="1541">
      <formula>AND(INDEX($C:$C,ROW())="Piquetage &amp; Implantation",INDEX($F:$F,ROW())&gt;0,INDEX($G:$G,ROW())&gt;0,$AW$7&gt;=INDEX($F:$F,ROW()),$AW$7&lt;=(INDEX($F:$F,ROW())+ROUND((INDEX($G:$G,ROW())-INDEX($F:$F,ROW())+1)*INDEX($H:$H,ROW()),0)-1))</formula>
    </cfRule>
    <cfRule type="expression" dxfId="6" priority="1542">
      <formula>AND(INDEX($C:$C,ROW())="Préparation &amp; Signalisation",INDEX($F:$F,ROW())&gt;0,INDEX($G:$G,ROW())&gt;0,$AW$7&gt;=INDEX($F:$F,ROW()),$AW$7&lt;=INDEX($G:$G,ROW()))</formula>
    </cfRule>
    <cfRule type="expression" dxfId="7" priority="1543">
      <formula>AND(INDEX($C:$C,ROW())="Préparation &amp; Signalisation",INDEX($F:$F,ROW())&gt;0,INDEX($G:$G,ROW())&gt;0,$AW$7&gt;=INDEX($F:$F,ROW()),$AW$7&lt;=(INDEX($F:$F,ROW())+ROUND((INDEX($G:$G,ROW())-INDEX($F:$F,ROW())+1)*INDEX($H:$H,ROW()),0)-1))</formula>
    </cfRule>
    <cfRule type="expression" dxfId="8" priority="1544">
      <formula>AND(INDEX($C:$C,ROW())="Terrassement",INDEX($F:$F,ROW())&gt;0,INDEX($G:$G,ROW())&gt;0,$AW$7&gt;=INDEX($F:$F,ROW()),$AW$7&lt;=INDEX($G:$G,ROW()))</formula>
    </cfRule>
    <cfRule type="expression" dxfId="9" priority="1545">
      <formula>AND(INDEX($C:$C,ROW())="Terrassement",INDEX($F:$F,ROW())&gt;0,INDEX($G:$G,ROW())&gt;0,$AW$7&gt;=INDEX($F:$F,ROW()),$AW$7&lt;=(INDEX($F:$F,ROW())+ROUND((INDEX($G:$G,ROW())-INDEX($F:$F,ROW())+1)*INDEX($H:$H,ROW()),0)-1))</formula>
    </cfRule>
    <cfRule type="expression" dxfId="10" priority="1546">
      <formula>AND(INDEX($C:$C,ROW())="Réseaux (EU/EP/ER/GAZ)",INDEX($F:$F,ROW())&gt;0,INDEX($G:$G,ROW())&gt;0,$AW$7&gt;=INDEX($F:$F,ROW()),$AW$7&lt;=INDEX($G:$G,ROW()))</formula>
    </cfRule>
    <cfRule type="expression" dxfId="11" priority="1547">
      <formula>AND(INDEX($C:$C,ROW())="Réseaux (EU/EP/ER/GAZ)",INDEX($F:$F,ROW())&gt;0,INDEX($G:$G,ROW())&gt;0,$AW$7&gt;=INDEX($F:$F,ROW()),$AW$7&lt;=(INDEX($F:$F,ROW())+ROUND((INDEX($G:$G,ROW())-INDEX($F:$F,ROW())+1)*INDEX($H:$H,ROW()),0)-1))</formula>
    </cfRule>
    <cfRule type="expression" dxfId="12" priority="1548">
      <formula>AND(INDEX($C:$C,ROW())="Regard &amp; Branchement",INDEX($F:$F,ROW())&gt;0,INDEX($G:$G,ROW())&gt;0,$AW$7&gt;=INDEX($F:$F,ROW()),$AW$7&lt;=INDEX($G:$G,ROW()))</formula>
    </cfRule>
    <cfRule type="expression" dxfId="13" priority="1549">
      <formula>AND(INDEX($C:$C,ROW())="Regard &amp; Branchement",INDEX($F:$F,ROW())&gt;0,INDEX($G:$G,ROW())&gt;0,$AW$7&gt;=INDEX($F:$F,ROW()),$AW$7&lt;=(INDEX($F:$F,ROW())+ROUND((INDEX($G:$G,ROW())-INDEX($F:$F,ROW())+1)*INDEX($H:$H,ROW()),0)-1))</formula>
    </cfRule>
    <cfRule type="expression" dxfId="14" priority="1550">
      <formula>AND(INDEX($C:$C,ROW())="Structure (couche de forme)",INDEX($F:$F,ROW())&gt;0,INDEX($G:$G,ROW())&gt;0,$AW$7&gt;=INDEX($F:$F,ROW()),$AW$7&lt;=INDEX($G:$G,ROW()))</formula>
    </cfRule>
    <cfRule type="expression" dxfId="15" priority="1551">
      <formula>AND(INDEX($C:$C,ROW())="Structure (couche de forme)",INDEX($F:$F,ROW())&gt;0,INDEX($G:$G,ROW())&gt;0,$AW$7&gt;=INDEX($F:$F,ROW()),$AW$7&lt;=(INDEX($F:$F,ROW())+ROUND((INDEX($G:$G,ROW())-INDEX($F:$F,ROW())+1)*INDEX($H:$H,ROW()),0)-1))</formula>
    </cfRule>
    <cfRule type="expression" dxfId="16" priority="1552">
      <formula>AND(INDEX($C:$C,ROW())="Fondation/Grave",INDEX($F:$F,ROW())&gt;0,INDEX($G:$G,ROW())&gt;0,$AW$7&gt;=INDEX($F:$F,ROW()),$AW$7&lt;=INDEX($G:$G,ROW()))</formula>
    </cfRule>
    <cfRule type="expression" dxfId="17" priority="1553">
      <formula>AND(INDEX($C:$C,ROW())="Fondation/Grave",INDEX($F:$F,ROW())&gt;0,INDEX($G:$G,ROW())&gt;0,$AW$7&gt;=INDEX($F:$F,ROW()),$AW$7&lt;=(INDEX($F:$F,ROW())+ROUND((INDEX($G:$G,ROW())-INDEX($F:$F,ROW())+1)*INDEX($H:$H,ROW()),0)-1))</formula>
    </cfRule>
    <cfRule type="expression" dxfId="18" priority="1554">
      <formula>AND(INDEX($C:$C,ROW())="Enrobés / Béton",INDEX($F:$F,ROW())&gt;0,INDEX($G:$G,ROW())&gt;0,$AW$7&gt;=INDEX($F:$F,ROW()),$AW$7&lt;=INDEX($G:$G,ROW()))</formula>
    </cfRule>
    <cfRule type="expression" dxfId="19" priority="1555">
      <formula>AND(INDEX($C:$C,ROW())="Enrobés / Béton",INDEX($F:$F,ROW())&gt;0,INDEX($G:$G,ROW())&gt;0,$AW$7&gt;=INDEX($F:$F,ROW()),$AW$7&lt;=(INDEX($F:$F,ROW())+ROUND((INDEX($G:$G,ROW())-INDEX($F:$F,ROW())+1)*INDEX($H:$H,ROW()),0)-1))</formula>
    </cfRule>
    <cfRule type="expression" dxfId="20" priority="1556">
      <formula>AND(INDEX($C:$C,ROW())="Bordures &amp; Trottoirs",INDEX($F:$F,ROW())&gt;0,INDEX($G:$G,ROW())&gt;0,$AW$7&gt;=INDEX($F:$F,ROW()),$AW$7&lt;=INDEX($G:$G,ROW()))</formula>
    </cfRule>
    <cfRule type="expression" dxfId="21" priority="1557">
      <formula>AND(INDEX($C:$C,ROW())="Bordures &amp; Trottoirs",INDEX($F:$F,ROW())&gt;0,INDEX($G:$G,ROW())&gt;0,$AW$7&gt;=INDEX($F:$F,ROW()),$AW$7&lt;=(INDEX($F:$F,ROW())+ROUND((INDEX($G:$G,ROW())-INDEX($F:$F,ROW())+1)*INDEX($H:$H,ROW()),0)-1))</formula>
    </cfRule>
    <cfRule type="expression" dxfId="22" priority="1558">
      <formula>AND(INDEX($C:$C,ROW())="Caniveaux &amp; Avaloirs",INDEX($F:$F,ROW())&gt;0,INDEX($G:$G,ROW())&gt;0,$AW$7&gt;=INDEX($F:$F,ROW()),$AW$7&lt;=INDEX($G:$G,ROW()))</formula>
    </cfRule>
    <cfRule type="expression" dxfId="23" priority="1559">
      <formula>AND(INDEX($C:$C,ROW())="Caniveaux &amp; Avaloirs",INDEX($F:$F,ROW())&gt;0,INDEX($G:$G,ROW())&gt;0,$AW$7&gt;=INDEX($F:$F,ROW()),$AW$7&lt;=(INDEX($F:$F,ROW())+ROUND((INDEX($G:$G,ROW())-INDEX($F:$F,ROW())+1)*INDEX($H:$H,ROW()),0)-1))</formula>
    </cfRule>
    <cfRule type="expression" dxfId="24" priority="1560">
      <formula>AND(INDEX($C:$C,ROW())="Éclairage / Candélabres",INDEX($F:$F,ROW())&gt;0,INDEX($G:$G,ROW())&gt;0,$AW$7&gt;=INDEX($F:$F,ROW()),$AW$7&lt;=INDEX($G:$G,ROW()))</formula>
    </cfRule>
    <cfRule type="expression" dxfId="25" priority="1561">
      <formula>AND(INDEX($C:$C,ROW())="Éclairage / Candélabres",INDEX($F:$F,ROW())&gt;0,INDEX($G:$G,ROW())&gt;0,$AW$7&gt;=INDEX($F:$F,ROW()),$AW$7&lt;=(INDEX($F:$F,ROW())+ROUND((INDEX($G:$G,ROW())-INDEX($F:$F,ROW())+1)*INDEX($H:$H,ROW()),0)-1))</formula>
    </cfRule>
    <cfRule type="expression" dxfId="26" priority="1562">
      <formula>AND(INDEX($C:$C,ROW())="Marquage &amp; Signalétique",INDEX($F:$F,ROW())&gt;0,INDEX($G:$G,ROW())&gt;0,$AW$7&gt;=INDEX($F:$F,ROW()),$AW$7&lt;=INDEX($G:$G,ROW()))</formula>
    </cfRule>
    <cfRule type="expression" dxfId="27" priority="1563">
      <formula>AND(INDEX($C:$C,ROW())="Marquage &amp; Signalétique",INDEX($F:$F,ROW())&gt;0,INDEX($G:$G,ROW())&gt;0,$AW$7&gt;=INDEX($F:$F,ROW()),$AW$7&lt;=(INDEX($F:$F,ROW())+ROUND((INDEX($G:$G,ROW())-INDEX($F:$F,ROW())+1)*INDEX($H:$H,ROW()),0)-1))</formula>
    </cfRule>
    <cfRule type="expression" dxfId="28" priority="1564">
      <formula>AND(INDEX($C:$C,ROW())="Espaces verts / Finitions",INDEX($F:$F,ROW())&gt;0,INDEX($G:$G,ROW())&gt;0,$AW$7&gt;=INDEX($F:$F,ROW()),$AW$7&lt;=INDEX($G:$G,ROW()))</formula>
    </cfRule>
    <cfRule type="expression" dxfId="29" priority="1565">
      <formula>AND(INDEX($C:$C,ROW())="Espaces verts / Finitions",INDEX($F:$F,ROW())&gt;0,INDEX($G:$G,ROW())&gt;0,$AW$7&gt;=INDEX($F:$F,ROW()),$AW$7&lt;=(INDEX($F:$F,ROW())+ROUND((INDEX($G:$G,ROW())-INDEX($F:$F,ROW())+1)*INDEX($H:$H,ROW()),0)-1))</formula>
    </cfRule>
    <cfRule type="expression" dxfId="30" priority="1566">
      <formula>AND(INDEX($C:$C,ROW())="Réception &amp; Réserves",INDEX($F:$F,ROW())&gt;0,INDEX($G:$G,ROW())&gt;0,$AW$7&gt;=INDEX($F:$F,ROW()),$AW$7&lt;=INDEX($G:$G,ROW()))</formula>
    </cfRule>
    <cfRule type="expression" dxfId="31" priority="1567">
      <formula>AND(INDEX($C:$C,ROW())="Réception &amp; Réserves",INDEX($F:$F,ROW())&gt;0,INDEX($G:$G,ROW())&gt;0,$AW$7&gt;=INDEX($F:$F,ROW()),$AW$7&lt;=(INDEX($F:$F,ROW())+ROUND((INDEX($G:$G,ROW())-INDEX($F:$F,ROW())+1)*INDEX($H:$H,ROW()),0)-1))</formula>
    </cfRule>
    <cfRule type="expression" dxfId="0" priority="1568">
      <formula>AND(INDEX($C:$C,ROW())="Réouverture circulation",INDEX($F:$F,ROW())&gt;0,INDEX($G:$G,ROW())&gt;0,$AW$7&gt;=INDEX($F:$F,ROW()),$AW$7&lt;=INDEX($G:$G,ROW()))</formula>
    </cfRule>
    <cfRule type="expression" dxfId="32" priority="1569">
      <formula>AND(INDEX($C:$C,ROW())="Réouverture circulation",INDEX($F:$F,ROW())&gt;0,INDEX($G:$G,ROW())&gt;0,$AW$7&gt;=INDEX($F:$F,ROW()),$AW$7&lt;=(INDEX($F:$F,ROW())+ROUND((INDEX($G:$G,ROW())-INDEX($F:$F,ROW())+1)*INDEX($H:$H,ROW()),0)-1))</formula>
    </cfRule>
  </conditionalFormatting>
  <conditionalFormatting sqref="AX7:AX69">
    <cfRule type="expression" dxfId="0" priority="79">
      <formula>($AX$7=TODAY())</formula>
    </cfRule>
    <cfRule type="expression" dxfId="33" priority="80">
      <formula>WEEKDAY($AX$7,2)&gt;5</formula>
    </cfRule>
  </conditionalFormatting>
  <conditionalFormatting sqref="AX9:AX69">
    <cfRule type="expression" dxfId="2" priority="1570">
      <formula>AND(INDEX($C:$C,ROW())="Études &amp; DICT",INDEX($F:$F,ROW())&gt;0,INDEX($G:$G,ROW())&gt;0,$AX$7&gt;=INDEX($F:$F,ROW()),$AX$7&lt;=INDEX($G:$G,ROW()))</formula>
    </cfRule>
    <cfRule type="expression" dxfId="3" priority="1571">
      <formula>AND(INDEX($C:$C,ROW())="Études &amp; DICT",INDEX($F:$F,ROW())&gt;0,INDEX($G:$G,ROW())&gt;0,$AX$7&gt;=INDEX($F:$F,ROW()),$AX$7&lt;=(INDEX($F:$F,ROW())+ROUND((INDEX($G:$G,ROW())-INDEX($F:$F,ROW())+1)*INDEX($H:$H,ROW()),0)-1))</formula>
    </cfRule>
    <cfRule type="expression" dxfId="4" priority="1572">
      <formula>AND(INDEX($C:$C,ROW())="Piquetage &amp; Implantation",INDEX($F:$F,ROW())&gt;0,INDEX($G:$G,ROW())&gt;0,$AX$7&gt;=INDEX($F:$F,ROW()),$AX$7&lt;=INDEX($G:$G,ROW()))</formula>
    </cfRule>
    <cfRule type="expression" dxfId="5" priority="1573">
      <formula>AND(INDEX($C:$C,ROW())="Piquetage &amp; Implantation",INDEX($F:$F,ROW())&gt;0,INDEX($G:$G,ROW())&gt;0,$AX$7&gt;=INDEX($F:$F,ROW()),$AX$7&lt;=(INDEX($F:$F,ROW())+ROUND((INDEX($G:$G,ROW())-INDEX($F:$F,ROW())+1)*INDEX($H:$H,ROW()),0)-1))</formula>
    </cfRule>
    <cfRule type="expression" dxfId="6" priority="1574">
      <formula>AND(INDEX($C:$C,ROW())="Préparation &amp; Signalisation",INDEX($F:$F,ROW())&gt;0,INDEX($G:$G,ROW())&gt;0,$AX$7&gt;=INDEX($F:$F,ROW()),$AX$7&lt;=INDEX($G:$G,ROW()))</formula>
    </cfRule>
    <cfRule type="expression" dxfId="7" priority="1575">
      <formula>AND(INDEX($C:$C,ROW())="Préparation &amp; Signalisation",INDEX($F:$F,ROW())&gt;0,INDEX($G:$G,ROW())&gt;0,$AX$7&gt;=INDEX($F:$F,ROW()),$AX$7&lt;=(INDEX($F:$F,ROW())+ROUND((INDEX($G:$G,ROW())-INDEX($F:$F,ROW())+1)*INDEX($H:$H,ROW()),0)-1))</formula>
    </cfRule>
    <cfRule type="expression" dxfId="8" priority="1576">
      <formula>AND(INDEX($C:$C,ROW())="Terrassement",INDEX($F:$F,ROW())&gt;0,INDEX($G:$G,ROW())&gt;0,$AX$7&gt;=INDEX($F:$F,ROW()),$AX$7&lt;=INDEX($G:$G,ROW()))</formula>
    </cfRule>
    <cfRule type="expression" dxfId="9" priority="1577">
      <formula>AND(INDEX($C:$C,ROW())="Terrassement",INDEX($F:$F,ROW())&gt;0,INDEX($G:$G,ROW())&gt;0,$AX$7&gt;=INDEX($F:$F,ROW()),$AX$7&lt;=(INDEX($F:$F,ROW())+ROUND((INDEX($G:$G,ROW())-INDEX($F:$F,ROW())+1)*INDEX($H:$H,ROW()),0)-1))</formula>
    </cfRule>
    <cfRule type="expression" dxfId="10" priority="1578">
      <formula>AND(INDEX($C:$C,ROW())="Réseaux (EU/EP/ER/GAZ)",INDEX($F:$F,ROW())&gt;0,INDEX($G:$G,ROW())&gt;0,$AX$7&gt;=INDEX($F:$F,ROW()),$AX$7&lt;=INDEX($G:$G,ROW()))</formula>
    </cfRule>
    <cfRule type="expression" dxfId="11" priority="1579">
      <formula>AND(INDEX($C:$C,ROW())="Réseaux (EU/EP/ER/GAZ)",INDEX($F:$F,ROW())&gt;0,INDEX($G:$G,ROW())&gt;0,$AX$7&gt;=INDEX($F:$F,ROW()),$AX$7&lt;=(INDEX($F:$F,ROW())+ROUND((INDEX($G:$G,ROW())-INDEX($F:$F,ROW())+1)*INDEX($H:$H,ROW()),0)-1))</formula>
    </cfRule>
    <cfRule type="expression" dxfId="12" priority="1580">
      <formula>AND(INDEX($C:$C,ROW())="Regard &amp; Branchement",INDEX($F:$F,ROW())&gt;0,INDEX($G:$G,ROW())&gt;0,$AX$7&gt;=INDEX($F:$F,ROW()),$AX$7&lt;=INDEX($G:$G,ROW()))</formula>
    </cfRule>
    <cfRule type="expression" dxfId="13" priority="1581">
      <formula>AND(INDEX($C:$C,ROW())="Regard &amp; Branchement",INDEX($F:$F,ROW())&gt;0,INDEX($G:$G,ROW())&gt;0,$AX$7&gt;=INDEX($F:$F,ROW()),$AX$7&lt;=(INDEX($F:$F,ROW())+ROUND((INDEX($G:$G,ROW())-INDEX($F:$F,ROW())+1)*INDEX($H:$H,ROW()),0)-1))</formula>
    </cfRule>
    <cfRule type="expression" dxfId="14" priority="1582">
      <formula>AND(INDEX($C:$C,ROW())="Structure (couche de forme)",INDEX($F:$F,ROW())&gt;0,INDEX($G:$G,ROW())&gt;0,$AX$7&gt;=INDEX($F:$F,ROW()),$AX$7&lt;=INDEX($G:$G,ROW()))</formula>
    </cfRule>
    <cfRule type="expression" dxfId="15" priority="1583">
      <formula>AND(INDEX($C:$C,ROW())="Structure (couche de forme)",INDEX($F:$F,ROW())&gt;0,INDEX($G:$G,ROW())&gt;0,$AX$7&gt;=INDEX($F:$F,ROW()),$AX$7&lt;=(INDEX($F:$F,ROW())+ROUND((INDEX($G:$G,ROW())-INDEX($F:$F,ROW())+1)*INDEX($H:$H,ROW()),0)-1))</formula>
    </cfRule>
    <cfRule type="expression" dxfId="16" priority="1584">
      <formula>AND(INDEX($C:$C,ROW())="Fondation/Grave",INDEX($F:$F,ROW())&gt;0,INDEX($G:$G,ROW())&gt;0,$AX$7&gt;=INDEX($F:$F,ROW()),$AX$7&lt;=INDEX($G:$G,ROW()))</formula>
    </cfRule>
    <cfRule type="expression" dxfId="17" priority="1585">
      <formula>AND(INDEX($C:$C,ROW())="Fondation/Grave",INDEX($F:$F,ROW())&gt;0,INDEX($G:$G,ROW())&gt;0,$AX$7&gt;=INDEX($F:$F,ROW()),$AX$7&lt;=(INDEX($F:$F,ROW())+ROUND((INDEX($G:$G,ROW())-INDEX($F:$F,ROW())+1)*INDEX($H:$H,ROW()),0)-1))</formula>
    </cfRule>
    <cfRule type="expression" dxfId="18" priority="1586">
      <formula>AND(INDEX($C:$C,ROW())="Enrobés / Béton",INDEX($F:$F,ROW())&gt;0,INDEX($G:$G,ROW())&gt;0,$AX$7&gt;=INDEX($F:$F,ROW()),$AX$7&lt;=INDEX($G:$G,ROW()))</formula>
    </cfRule>
    <cfRule type="expression" dxfId="19" priority="1587">
      <formula>AND(INDEX($C:$C,ROW())="Enrobés / Béton",INDEX($F:$F,ROW())&gt;0,INDEX($G:$G,ROW())&gt;0,$AX$7&gt;=INDEX($F:$F,ROW()),$AX$7&lt;=(INDEX($F:$F,ROW())+ROUND((INDEX($G:$G,ROW())-INDEX($F:$F,ROW())+1)*INDEX($H:$H,ROW()),0)-1))</formula>
    </cfRule>
    <cfRule type="expression" dxfId="20" priority="1588">
      <formula>AND(INDEX($C:$C,ROW())="Bordures &amp; Trottoirs",INDEX($F:$F,ROW())&gt;0,INDEX($G:$G,ROW())&gt;0,$AX$7&gt;=INDEX($F:$F,ROW()),$AX$7&lt;=INDEX($G:$G,ROW()))</formula>
    </cfRule>
    <cfRule type="expression" dxfId="21" priority="1589">
      <formula>AND(INDEX($C:$C,ROW())="Bordures &amp; Trottoirs",INDEX($F:$F,ROW())&gt;0,INDEX($G:$G,ROW())&gt;0,$AX$7&gt;=INDEX($F:$F,ROW()),$AX$7&lt;=(INDEX($F:$F,ROW())+ROUND((INDEX($G:$G,ROW())-INDEX($F:$F,ROW())+1)*INDEX($H:$H,ROW()),0)-1))</formula>
    </cfRule>
    <cfRule type="expression" dxfId="22" priority="1590">
      <formula>AND(INDEX($C:$C,ROW())="Caniveaux &amp; Avaloirs",INDEX($F:$F,ROW())&gt;0,INDEX($G:$G,ROW())&gt;0,$AX$7&gt;=INDEX($F:$F,ROW()),$AX$7&lt;=INDEX($G:$G,ROW()))</formula>
    </cfRule>
    <cfRule type="expression" dxfId="23" priority="1591">
      <formula>AND(INDEX($C:$C,ROW())="Caniveaux &amp; Avaloirs",INDEX($F:$F,ROW())&gt;0,INDEX($G:$G,ROW())&gt;0,$AX$7&gt;=INDEX($F:$F,ROW()),$AX$7&lt;=(INDEX($F:$F,ROW())+ROUND((INDEX($G:$G,ROW())-INDEX($F:$F,ROW())+1)*INDEX($H:$H,ROW()),0)-1))</formula>
    </cfRule>
    <cfRule type="expression" dxfId="24" priority="1592">
      <formula>AND(INDEX($C:$C,ROW())="Éclairage / Candélabres",INDEX($F:$F,ROW())&gt;0,INDEX($G:$G,ROW())&gt;0,$AX$7&gt;=INDEX($F:$F,ROW()),$AX$7&lt;=INDEX($G:$G,ROW()))</formula>
    </cfRule>
    <cfRule type="expression" dxfId="25" priority="1593">
      <formula>AND(INDEX($C:$C,ROW())="Éclairage / Candélabres",INDEX($F:$F,ROW())&gt;0,INDEX($G:$G,ROW())&gt;0,$AX$7&gt;=INDEX($F:$F,ROW()),$AX$7&lt;=(INDEX($F:$F,ROW())+ROUND((INDEX($G:$G,ROW())-INDEX($F:$F,ROW())+1)*INDEX($H:$H,ROW()),0)-1))</formula>
    </cfRule>
    <cfRule type="expression" dxfId="26" priority="1594">
      <formula>AND(INDEX($C:$C,ROW())="Marquage &amp; Signalétique",INDEX($F:$F,ROW())&gt;0,INDEX($G:$G,ROW())&gt;0,$AX$7&gt;=INDEX($F:$F,ROW()),$AX$7&lt;=INDEX($G:$G,ROW()))</formula>
    </cfRule>
    <cfRule type="expression" dxfId="27" priority="1595">
      <formula>AND(INDEX($C:$C,ROW())="Marquage &amp; Signalétique",INDEX($F:$F,ROW())&gt;0,INDEX($G:$G,ROW())&gt;0,$AX$7&gt;=INDEX($F:$F,ROW()),$AX$7&lt;=(INDEX($F:$F,ROW())+ROUND((INDEX($G:$G,ROW())-INDEX($F:$F,ROW())+1)*INDEX($H:$H,ROW()),0)-1))</formula>
    </cfRule>
    <cfRule type="expression" dxfId="28" priority="1596">
      <formula>AND(INDEX($C:$C,ROW())="Espaces verts / Finitions",INDEX($F:$F,ROW())&gt;0,INDEX($G:$G,ROW())&gt;0,$AX$7&gt;=INDEX($F:$F,ROW()),$AX$7&lt;=INDEX($G:$G,ROW()))</formula>
    </cfRule>
    <cfRule type="expression" dxfId="29" priority="1597">
      <formula>AND(INDEX($C:$C,ROW())="Espaces verts / Finitions",INDEX($F:$F,ROW())&gt;0,INDEX($G:$G,ROW())&gt;0,$AX$7&gt;=INDEX($F:$F,ROW()),$AX$7&lt;=(INDEX($F:$F,ROW())+ROUND((INDEX($G:$G,ROW())-INDEX($F:$F,ROW())+1)*INDEX($H:$H,ROW()),0)-1))</formula>
    </cfRule>
    <cfRule type="expression" dxfId="30" priority="1598">
      <formula>AND(INDEX($C:$C,ROW())="Réception &amp; Réserves",INDEX($F:$F,ROW())&gt;0,INDEX($G:$G,ROW())&gt;0,$AX$7&gt;=INDEX($F:$F,ROW()),$AX$7&lt;=INDEX($G:$G,ROW()))</formula>
    </cfRule>
    <cfRule type="expression" dxfId="31" priority="1599">
      <formula>AND(INDEX($C:$C,ROW())="Réception &amp; Réserves",INDEX($F:$F,ROW())&gt;0,INDEX($G:$G,ROW())&gt;0,$AX$7&gt;=INDEX($F:$F,ROW()),$AX$7&lt;=(INDEX($F:$F,ROW())+ROUND((INDEX($G:$G,ROW())-INDEX($F:$F,ROW())+1)*INDEX($H:$H,ROW()),0)-1))</formula>
    </cfRule>
    <cfRule type="expression" dxfId="0" priority="1600">
      <formula>AND(INDEX($C:$C,ROW())="Réouverture circulation",INDEX($F:$F,ROW())&gt;0,INDEX($G:$G,ROW())&gt;0,$AX$7&gt;=INDEX($F:$F,ROW()),$AX$7&lt;=INDEX($G:$G,ROW()))</formula>
    </cfRule>
    <cfRule type="expression" dxfId="32" priority="1601">
      <formula>AND(INDEX($C:$C,ROW())="Réouverture circulation",INDEX($F:$F,ROW())&gt;0,INDEX($G:$G,ROW())&gt;0,$AX$7&gt;=INDEX($F:$F,ROW()),$AX$7&lt;=(INDEX($F:$F,ROW())+ROUND((INDEX($G:$G,ROW())-INDEX($F:$F,ROW())+1)*INDEX($H:$H,ROW()),0)-1))</formula>
    </cfRule>
  </conditionalFormatting>
  <conditionalFormatting sqref="AY7:AY69">
    <cfRule type="expression" dxfId="0" priority="81">
      <formula>($AY$7=TODAY())</formula>
    </cfRule>
    <cfRule type="expression" dxfId="33" priority="82">
      <formula>WEEKDAY($AY$7,2)&gt;5</formula>
    </cfRule>
  </conditionalFormatting>
  <conditionalFormatting sqref="AY9:AY69">
    <cfRule type="expression" dxfId="2" priority="1602">
      <formula>AND(INDEX($C:$C,ROW())="Études &amp; DICT",INDEX($F:$F,ROW())&gt;0,INDEX($G:$G,ROW())&gt;0,$AY$7&gt;=INDEX($F:$F,ROW()),$AY$7&lt;=INDEX($G:$G,ROW()))</formula>
    </cfRule>
    <cfRule type="expression" dxfId="3" priority="1603">
      <formula>AND(INDEX($C:$C,ROW())="Études &amp; DICT",INDEX($F:$F,ROW())&gt;0,INDEX($G:$G,ROW())&gt;0,$AY$7&gt;=INDEX($F:$F,ROW()),$AY$7&lt;=(INDEX($F:$F,ROW())+ROUND((INDEX($G:$G,ROW())-INDEX($F:$F,ROW())+1)*INDEX($H:$H,ROW()),0)-1))</formula>
    </cfRule>
    <cfRule type="expression" dxfId="4" priority="1604">
      <formula>AND(INDEX($C:$C,ROW())="Piquetage &amp; Implantation",INDEX($F:$F,ROW())&gt;0,INDEX($G:$G,ROW())&gt;0,$AY$7&gt;=INDEX($F:$F,ROW()),$AY$7&lt;=INDEX($G:$G,ROW()))</formula>
    </cfRule>
    <cfRule type="expression" dxfId="5" priority="1605">
      <formula>AND(INDEX($C:$C,ROW())="Piquetage &amp; Implantation",INDEX($F:$F,ROW())&gt;0,INDEX($G:$G,ROW())&gt;0,$AY$7&gt;=INDEX($F:$F,ROW()),$AY$7&lt;=(INDEX($F:$F,ROW())+ROUND((INDEX($G:$G,ROW())-INDEX($F:$F,ROW())+1)*INDEX($H:$H,ROW()),0)-1))</formula>
    </cfRule>
    <cfRule type="expression" dxfId="6" priority="1606">
      <formula>AND(INDEX($C:$C,ROW())="Préparation &amp; Signalisation",INDEX($F:$F,ROW())&gt;0,INDEX($G:$G,ROW())&gt;0,$AY$7&gt;=INDEX($F:$F,ROW()),$AY$7&lt;=INDEX($G:$G,ROW()))</formula>
    </cfRule>
    <cfRule type="expression" dxfId="7" priority="1607">
      <formula>AND(INDEX($C:$C,ROW())="Préparation &amp; Signalisation",INDEX($F:$F,ROW())&gt;0,INDEX($G:$G,ROW())&gt;0,$AY$7&gt;=INDEX($F:$F,ROW()),$AY$7&lt;=(INDEX($F:$F,ROW())+ROUND((INDEX($G:$G,ROW())-INDEX($F:$F,ROW())+1)*INDEX($H:$H,ROW()),0)-1))</formula>
    </cfRule>
    <cfRule type="expression" dxfId="8" priority="1608">
      <formula>AND(INDEX($C:$C,ROW())="Terrassement",INDEX($F:$F,ROW())&gt;0,INDEX($G:$G,ROW())&gt;0,$AY$7&gt;=INDEX($F:$F,ROW()),$AY$7&lt;=INDEX($G:$G,ROW()))</formula>
    </cfRule>
    <cfRule type="expression" dxfId="9" priority="1609">
      <formula>AND(INDEX($C:$C,ROW())="Terrassement",INDEX($F:$F,ROW())&gt;0,INDEX($G:$G,ROW())&gt;0,$AY$7&gt;=INDEX($F:$F,ROW()),$AY$7&lt;=(INDEX($F:$F,ROW())+ROUND((INDEX($G:$G,ROW())-INDEX($F:$F,ROW())+1)*INDEX($H:$H,ROW()),0)-1))</formula>
    </cfRule>
    <cfRule type="expression" dxfId="10" priority="1610">
      <formula>AND(INDEX($C:$C,ROW())="Réseaux (EU/EP/ER/GAZ)",INDEX($F:$F,ROW())&gt;0,INDEX($G:$G,ROW())&gt;0,$AY$7&gt;=INDEX($F:$F,ROW()),$AY$7&lt;=INDEX($G:$G,ROW()))</formula>
    </cfRule>
    <cfRule type="expression" dxfId="11" priority="1611">
      <formula>AND(INDEX($C:$C,ROW())="Réseaux (EU/EP/ER/GAZ)",INDEX($F:$F,ROW())&gt;0,INDEX($G:$G,ROW())&gt;0,$AY$7&gt;=INDEX($F:$F,ROW()),$AY$7&lt;=(INDEX($F:$F,ROW())+ROUND((INDEX($G:$G,ROW())-INDEX($F:$F,ROW())+1)*INDEX($H:$H,ROW()),0)-1))</formula>
    </cfRule>
    <cfRule type="expression" dxfId="12" priority="1612">
      <formula>AND(INDEX($C:$C,ROW())="Regard &amp; Branchement",INDEX($F:$F,ROW())&gt;0,INDEX($G:$G,ROW())&gt;0,$AY$7&gt;=INDEX($F:$F,ROW()),$AY$7&lt;=INDEX($G:$G,ROW()))</formula>
    </cfRule>
    <cfRule type="expression" dxfId="13" priority="1613">
      <formula>AND(INDEX($C:$C,ROW())="Regard &amp; Branchement",INDEX($F:$F,ROW())&gt;0,INDEX($G:$G,ROW())&gt;0,$AY$7&gt;=INDEX($F:$F,ROW()),$AY$7&lt;=(INDEX($F:$F,ROW())+ROUND((INDEX($G:$G,ROW())-INDEX($F:$F,ROW())+1)*INDEX($H:$H,ROW()),0)-1))</formula>
    </cfRule>
    <cfRule type="expression" dxfId="14" priority="1614">
      <formula>AND(INDEX($C:$C,ROW())="Structure (couche de forme)",INDEX($F:$F,ROW())&gt;0,INDEX($G:$G,ROW())&gt;0,$AY$7&gt;=INDEX($F:$F,ROW()),$AY$7&lt;=INDEX($G:$G,ROW()))</formula>
    </cfRule>
    <cfRule type="expression" dxfId="15" priority="1615">
      <formula>AND(INDEX($C:$C,ROW())="Structure (couche de forme)",INDEX($F:$F,ROW())&gt;0,INDEX($G:$G,ROW())&gt;0,$AY$7&gt;=INDEX($F:$F,ROW()),$AY$7&lt;=(INDEX($F:$F,ROW())+ROUND((INDEX($G:$G,ROW())-INDEX($F:$F,ROW())+1)*INDEX($H:$H,ROW()),0)-1))</formula>
    </cfRule>
    <cfRule type="expression" dxfId="16" priority="1616">
      <formula>AND(INDEX($C:$C,ROW())="Fondation/Grave",INDEX($F:$F,ROW())&gt;0,INDEX($G:$G,ROW())&gt;0,$AY$7&gt;=INDEX($F:$F,ROW()),$AY$7&lt;=INDEX($G:$G,ROW()))</formula>
    </cfRule>
    <cfRule type="expression" dxfId="17" priority="1617">
      <formula>AND(INDEX($C:$C,ROW())="Fondation/Grave",INDEX($F:$F,ROW())&gt;0,INDEX($G:$G,ROW())&gt;0,$AY$7&gt;=INDEX($F:$F,ROW()),$AY$7&lt;=(INDEX($F:$F,ROW())+ROUND((INDEX($G:$G,ROW())-INDEX($F:$F,ROW())+1)*INDEX($H:$H,ROW()),0)-1))</formula>
    </cfRule>
    <cfRule type="expression" dxfId="18" priority="1618">
      <formula>AND(INDEX($C:$C,ROW())="Enrobés / Béton",INDEX($F:$F,ROW())&gt;0,INDEX($G:$G,ROW())&gt;0,$AY$7&gt;=INDEX($F:$F,ROW()),$AY$7&lt;=INDEX($G:$G,ROW()))</formula>
    </cfRule>
    <cfRule type="expression" dxfId="19" priority="1619">
      <formula>AND(INDEX($C:$C,ROW())="Enrobés / Béton",INDEX($F:$F,ROW())&gt;0,INDEX($G:$G,ROW())&gt;0,$AY$7&gt;=INDEX($F:$F,ROW()),$AY$7&lt;=(INDEX($F:$F,ROW())+ROUND((INDEX($G:$G,ROW())-INDEX($F:$F,ROW())+1)*INDEX($H:$H,ROW()),0)-1))</formula>
    </cfRule>
    <cfRule type="expression" dxfId="20" priority="1620">
      <formula>AND(INDEX($C:$C,ROW())="Bordures &amp; Trottoirs",INDEX($F:$F,ROW())&gt;0,INDEX($G:$G,ROW())&gt;0,$AY$7&gt;=INDEX($F:$F,ROW()),$AY$7&lt;=INDEX($G:$G,ROW()))</formula>
    </cfRule>
    <cfRule type="expression" dxfId="21" priority="1621">
      <formula>AND(INDEX($C:$C,ROW())="Bordures &amp; Trottoirs",INDEX($F:$F,ROW())&gt;0,INDEX($G:$G,ROW())&gt;0,$AY$7&gt;=INDEX($F:$F,ROW()),$AY$7&lt;=(INDEX($F:$F,ROW())+ROUND((INDEX($G:$G,ROW())-INDEX($F:$F,ROW())+1)*INDEX($H:$H,ROW()),0)-1))</formula>
    </cfRule>
    <cfRule type="expression" dxfId="22" priority="1622">
      <formula>AND(INDEX($C:$C,ROW())="Caniveaux &amp; Avaloirs",INDEX($F:$F,ROW())&gt;0,INDEX($G:$G,ROW())&gt;0,$AY$7&gt;=INDEX($F:$F,ROW()),$AY$7&lt;=INDEX($G:$G,ROW()))</formula>
    </cfRule>
    <cfRule type="expression" dxfId="23" priority="1623">
      <formula>AND(INDEX($C:$C,ROW())="Caniveaux &amp; Avaloirs",INDEX($F:$F,ROW())&gt;0,INDEX($G:$G,ROW())&gt;0,$AY$7&gt;=INDEX($F:$F,ROW()),$AY$7&lt;=(INDEX($F:$F,ROW())+ROUND((INDEX($G:$G,ROW())-INDEX($F:$F,ROW())+1)*INDEX($H:$H,ROW()),0)-1))</formula>
    </cfRule>
    <cfRule type="expression" dxfId="24" priority="1624">
      <formula>AND(INDEX($C:$C,ROW())="Éclairage / Candélabres",INDEX($F:$F,ROW())&gt;0,INDEX($G:$G,ROW())&gt;0,$AY$7&gt;=INDEX($F:$F,ROW()),$AY$7&lt;=INDEX($G:$G,ROW()))</formula>
    </cfRule>
    <cfRule type="expression" dxfId="25" priority="1625">
      <formula>AND(INDEX($C:$C,ROW())="Éclairage / Candélabres",INDEX($F:$F,ROW())&gt;0,INDEX($G:$G,ROW())&gt;0,$AY$7&gt;=INDEX($F:$F,ROW()),$AY$7&lt;=(INDEX($F:$F,ROW())+ROUND((INDEX($G:$G,ROW())-INDEX($F:$F,ROW())+1)*INDEX($H:$H,ROW()),0)-1))</formula>
    </cfRule>
    <cfRule type="expression" dxfId="26" priority="1626">
      <formula>AND(INDEX($C:$C,ROW())="Marquage &amp; Signalétique",INDEX($F:$F,ROW())&gt;0,INDEX($G:$G,ROW())&gt;0,$AY$7&gt;=INDEX($F:$F,ROW()),$AY$7&lt;=INDEX($G:$G,ROW()))</formula>
    </cfRule>
    <cfRule type="expression" dxfId="27" priority="1627">
      <formula>AND(INDEX($C:$C,ROW())="Marquage &amp; Signalétique",INDEX($F:$F,ROW())&gt;0,INDEX($G:$G,ROW())&gt;0,$AY$7&gt;=INDEX($F:$F,ROW()),$AY$7&lt;=(INDEX($F:$F,ROW())+ROUND((INDEX($G:$G,ROW())-INDEX($F:$F,ROW())+1)*INDEX($H:$H,ROW()),0)-1))</formula>
    </cfRule>
    <cfRule type="expression" dxfId="28" priority="1628">
      <formula>AND(INDEX($C:$C,ROW())="Espaces verts / Finitions",INDEX($F:$F,ROW())&gt;0,INDEX($G:$G,ROW())&gt;0,$AY$7&gt;=INDEX($F:$F,ROW()),$AY$7&lt;=INDEX($G:$G,ROW()))</formula>
    </cfRule>
    <cfRule type="expression" dxfId="29" priority="1629">
      <formula>AND(INDEX($C:$C,ROW())="Espaces verts / Finitions",INDEX($F:$F,ROW())&gt;0,INDEX($G:$G,ROW())&gt;0,$AY$7&gt;=INDEX($F:$F,ROW()),$AY$7&lt;=(INDEX($F:$F,ROW())+ROUND((INDEX($G:$G,ROW())-INDEX($F:$F,ROW())+1)*INDEX($H:$H,ROW()),0)-1))</formula>
    </cfRule>
    <cfRule type="expression" dxfId="30" priority="1630">
      <formula>AND(INDEX($C:$C,ROW())="Réception &amp; Réserves",INDEX($F:$F,ROW())&gt;0,INDEX($G:$G,ROW())&gt;0,$AY$7&gt;=INDEX($F:$F,ROW()),$AY$7&lt;=INDEX($G:$G,ROW()))</formula>
    </cfRule>
    <cfRule type="expression" dxfId="31" priority="1631">
      <formula>AND(INDEX($C:$C,ROW())="Réception &amp; Réserves",INDEX($F:$F,ROW())&gt;0,INDEX($G:$G,ROW())&gt;0,$AY$7&gt;=INDEX($F:$F,ROW()),$AY$7&lt;=(INDEX($F:$F,ROW())+ROUND((INDEX($G:$G,ROW())-INDEX($F:$F,ROW())+1)*INDEX($H:$H,ROW()),0)-1))</formula>
    </cfRule>
    <cfRule type="expression" dxfId="0" priority="1632">
      <formula>AND(INDEX($C:$C,ROW())="Réouverture circulation",INDEX($F:$F,ROW())&gt;0,INDEX($G:$G,ROW())&gt;0,$AY$7&gt;=INDEX($F:$F,ROW()),$AY$7&lt;=INDEX($G:$G,ROW()))</formula>
    </cfRule>
    <cfRule type="expression" dxfId="32" priority="1633">
      <formula>AND(INDEX($C:$C,ROW())="Réouverture circulation",INDEX($F:$F,ROW())&gt;0,INDEX($G:$G,ROW())&gt;0,$AY$7&gt;=INDEX($F:$F,ROW()),$AY$7&lt;=(INDEX($F:$F,ROW())+ROUND((INDEX($G:$G,ROW())-INDEX($F:$F,ROW())+1)*INDEX($H:$H,ROW()),0)-1))</formula>
    </cfRule>
  </conditionalFormatting>
  <conditionalFormatting sqref="AZ7:AZ69">
    <cfRule type="expression" dxfId="0" priority="83">
      <formula>($AZ$7=TODAY())</formula>
    </cfRule>
    <cfRule type="expression" dxfId="33" priority="84">
      <formula>WEEKDAY($AZ$7,2)&gt;5</formula>
    </cfRule>
  </conditionalFormatting>
  <conditionalFormatting sqref="AZ9:AZ69">
    <cfRule type="expression" dxfId="2" priority="1634">
      <formula>AND(INDEX($C:$C,ROW())="Études &amp; DICT",INDEX($F:$F,ROW())&gt;0,INDEX($G:$G,ROW())&gt;0,$AZ$7&gt;=INDEX($F:$F,ROW()),$AZ$7&lt;=INDEX($G:$G,ROW()))</formula>
    </cfRule>
    <cfRule type="expression" dxfId="3" priority="1635">
      <formula>AND(INDEX($C:$C,ROW())="Études &amp; DICT",INDEX($F:$F,ROW())&gt;0,INDEX($G:$G,ROW())&gt;0,$AZ$7&gt;=INDEX($F:$F,ROW()),$AZ$7&lt;=(INDEX($F:$F,ROW())+ROUND((INDEX($G:$G,ROW())-INDEX($F:$F,ROW())+1)*INDEX($H:$H,ROW()),0)-1))</formula>
    </cfRule>
    <cfRule type="expression" dxfId="4" priority="1636">
      <formula>AND(INDEX($C:$C,ROW())="Piquetage &amp; Implantation",INDEX($F:$F,ROW())&gt;0,INDEX($G:$G,ROW())&gt;0,$AZ$7&gt;=INDEX($F:$F,ROW()),$AZ$7&lt;=INDEX($G:$G,ROW()))</formula>
    </cfRule>
    <cfRule type="expression" dxfId="5" priority="1637">
      <formula>AND(INDEX($C:$C,ROW())="Piquetage &amp; Implantation",INDEX($F:$F,ROW())&gt;0,INDEX($G:$G,ROW())&gt;0,$AZ$7&gt;=INDEX($F:$F,ROW()),$AZ$7&lt;=(INDEX($F:$F,ROW())+ROUND((INDEX($G:$G,ROW())-INDEX($F:$F,ROW())+1)*INDEX($H:$H,ROW()),0)-1))</formula>
    </cfRule>
    <cfRule type="expression" dxfId="6" priority="1638">
      <formula>AND(INDEX($C:$C,ROW())="Préparation &amp; Signalisation",INDEX($F:$F,ROW())&gt;0,INDEX($G:$G,ROW())&gt;0,$AZ$7&gt;=INDEX($F:$F,ROW()),$AZ$7&lt;=INDEX($G:$G,ROW()))</formula>
    </cfRule>
    <cfRule type="expression" dxfId="7" priority="1639">
      <formula>AND(INDEX($C:$C,ROW())="Préparation &amp; Signalisation",INDEX($F:$F,ROW())&gt;0,INDEX($G:$G,ROW())&gt;0,$AZ$7&gt;=INDEX($F:$F,ROW()),$AZ$7&lt;=(INDEX($F:$F,ROW())+ROUND((INDEX($G:$G,ROW())-INDEX($F:$F,ROW())+1)*INDEX($H:$H,ROW()),0)-1))</formula>
    </cfRule>
    <cfRule type="expression" dxfId="8" priority="1640">
      <formula>AND(INDEX($C:$C,ROW())="Terrassement",INDEX($F:$F,ROW())&gt;0,INDEX($G:$G,ROW())&gt;0,$AZ$7&gt;=INDEX($F:$F,ROW()),$AZ$7&lt;=INDEX($G:$G,ROW()))</formula>
    </cfRule>
    <cfRule type="expression" dxfId="9" priority="1641">
      <formula>AND(INDEX($C:$C,ROW())="Terrassement",INDEX($F:$F,ROW())&gt;0,INDEX($G:$G,ROW())&gt;0,$AZ$7&gt;=INDEX($F:$F,ROW()),$AZ$7&lt;=(INDEX($F:$F,ROW())+ROUND((INDEX($G:$G,ROW())-INDEX($F:$F,ROW())+1)*INDEX($H:$H,ROW()),0)-1))</formula>
    </cfRule>
    <cfRule type="expression" dxfId="10" priority="1642">
      <formula>AND(INDEX($C:$C,ROW())="Réseaux (EU/EP/ER/GAZ)",INDEX($F:$F,ROW())&gt;0,INDEX($G:$G,ROW())&gt;0,$AZ$7&gt;=INDEX($F:$F,ROW()),$AZ$7&lt;=INDEX($G:$G,ROW()))</formula>
    </cfRule>
    <cfRule type="expression" dxfId="11" priority="1643">
      <formula>AND(INDEX($C:$C,ROW())="Réseaux (EU/EP/ER/GAZ)",INDEX($F:$F,ROW())&gt;0,INDEX($G:$G,ROW())&gt;0,$AZ$7&gt;=INDEX($F:$F,ROW()),$AZ$7&lt;=(INDEX($F:$F,ROW())+ROUND((INDEX($G:$G,ROW())-INDEX($F:$F,ROW())+1)*INDEX($H:$H,ROW()),0)-1))</formula>
    </cfRule>
    <cfRule type="expression" dxfId="12" priority="1644">
      <formula>AND(INDEX($C:$C,ROW())="Regard &amp; Branchement",INDEX($F:$F,ROW())&gt;0,INDEX($G:$G,ROW())&gt;0,$AZ$7&gt;=INDEX($F:$F,ROW()),$AZ$7&lt;=INDEX($G:$G,ROW()))</formula>
    </cfRule>
    <cfRule type="expression" dxfId="13" priority="1645">
      <formula>AND(INDEX($C:$C,ROW())="Regard &amp; Branchement",INDEX($F:$F,ROW())&gt;0,INDEX($G:$G,ROW())&gt;0,$AZ$7&gt;=INDEX($F:$F,ROW()),$AZ$7&lt;=(INDEX($F:$F,ROW())+ROUND((INDEX($G:$G,ROW())-INDEX($F:$F,ROW())+1)*INDEX($H:$H,ROW()),0)-1))</formula>
    </cfRule>
    <cfRule type="expression" dxfId="14" priority="1646">
      <formula>AND(INDEX($C:$C,ROW())="Structure (couche de forme)",INDEX($F:$F,ROW())&gt;0,INDEX($G:$G,ROW())&gt;0,$AZ$7&gt;=INDEX($F:$F,ROW()),$AZ$7&lt;=INDEX($G:$G,ROW()))</formula>
    </cfRule>
    <cfRule type="expression" dxfId="15" priority="1647">
      <formula>AND(INDEX($C:$C,ROW())="Structure (couche de forme)",INDEX($F:$F,ROW())&gt;0,INDEX($G:$G,ROW())&gt;0,$AZ$7&gt;=INDEX($F:$F,ROW()),$AZ$7&lt;=(INDEX($F:$F,ROW())+ROUND((INDEX($G:$G,ROW())-INDEX($F:$F,ROW())+1)*INDEX($H:$H,ROW()),0)-1))</formula>
    </cfRule>
    <cfRule type="expression" dxfId="16" priority="1648">
      <formula>AND(INDEX($C:$C,ROW())="Fondation/Grave",INDEX($F:$F,ROW())&gt;0,INDEX($G:$G,ROW())&gt;0,$AZ$7&gt;=INDEX($F:$F,ROW()),$AZ$7&lt;=INDEX($G:$G,ROW()))</formula>
    </cfRule>
    <cfRule type="expression" dxfId="17" priority="1649">
      <formula>AND(INDEX($C:$C,ROW())="Fondation/Grave",INDEX($F:$F,ROW())&gt;0,INDEX($G:$G,ROW())&gt;0,$AZ$7&gt;=INDEX($F:$F,ROW()),$AZ$7&lt;=(INDEX($F:$F,ROW())+ROUND((INDEX($G:$G,ROW())-INDEX($F:$F,ROW())+1)*INDEX($H:$H,ROW()),0)-1))</formula>
    </cfRule>
    <cfRule type="expression" dxfId="18" priority="1650">
      <formula>AND(INDEX($C:$C,ROW())="Enrobés / Béton",INDEX($F:$F,ROW())&gt;0,INDEX($G:$G,ROW())&gt;0,$AZ$7&gt;=INDEX($F:$F,ROW()),$AZ$7&lt;=INDEX($G:$G,ROW()))</formula>
    </cfRule>
    <cfRule type="expression" dxfId="19" priority="1651">
      <formula>AND(INDEX($C:$C,ROW())="Enrobés / Béton",INDEX($F:$F,ROW())&gt;0,INDEX($G:$G,ROW())&gt;0,$AZ$7&gt;=INDEX($F:$F,ROW()),$AZ$7&lt;=(INDEX($F:$F,ROW())+ROUND((INDEX($G:$G,ROW())-INDEX($F:$F,ROW())+1)*INDEX($H:$H,ROW()),0)-1))</formula>
    </cfRule>
    <cfRule type="expression" dxfId="20" priority="1652">
      <formula>AND(INDEX($C:$C,ROW())="Bordures &amp; Trottoirs",INDEX($F:$F,ROW())&gt;0,INDEX($G:$G,ROW())&gt;0,$AZ$7&gt;=INDEX($F:$F,ROW()),$AZ$7&lt;=INDEX($G:$G,ROW()))</formula>
    </cfRule>
    <cfRule type="expression" dxfId="21" priority="1653">
      <formula>AND(INDEX($C:$C,ROW())="Bordures &amp; Trottoirs",INDEX($F:$F,ROW())&gt;0,INDEX($G:$G,ROW())&gt;0,$AZ$7&gt;=INDEX($F:$F,ROW()),$AZ$7&lt;=(INDEX($F:$F,ROW())+ROUND((INDEX($G:$G,ROW())-INDEX($F:$F,ROW())+1)*INDEX($H:$H,ROW()),0)-1))</formula>
    </cfRule>
    <cfRule type="expression" dxfId="22" priority="1654">
      <formula>AND(INDEX($C:$C,ROW())="Caniveaux &amp; Avaloirs",INDEX($F:$F,ROW())&gt;0,INDEX($G:$G,ROW())&gt;0,$AZ$7&gt;=INDEX($F:$F,ROW()),$AZ$7&lt;=INDEX($G:$G,ROW()))</formula>
    </cfRule>
    <cfRule type="expression" dxfId="23" priority="1655">
      <formula>AND(INDEX($C:$C,ROW())="Caniveaux &amp; Avaloirs",INDEX($F:$F,ROW())&gt;0,INDEX($G:$G,ROW())&gt;0,$AZ$7&gt;=INDEX($F:$F,ROW()),$AZ$7&lt;=(INDEX($F:$F,ROW())+ROUND((INDEX($G:$G,ROW())-INDEX($F:$F,ROW())+1)*INDEX($H:$H,ROW()),0)-1))</formula>
    </cfRule>
    <cfRule type="expression" dxfId="24" priority="1656">
      <formula>AND(INDEX($C:$C,ROW())="Éclairage / Candélabres",INDEX($F:$F,ROW())&gt;0,INDEX($G:$G,ROW())&gt;0,$AZ$7&gt;=INDEX($F:$F,ROW()),$AZ$7&lt;=INDEX($G:$G,ROW()))</formula>
    </cfRule>
    <cfRule type="expression" dxfId="25" priority="1657">
      <formula>AND(INDEX($C:$C,ROW())="Éclairage / Candélabres",INDEX($F:$F,ROW())&gt;0,INDEX($G:$G,ROW())&gt;0,$AZ$7&gt;=INDEX($F:$F,ROW()),$AZ$7&lt;=(INDEX($F:$F,ROW())+ROUND((INDEX($G:$G,ROW())-INDEX($F:$F,ROW())+1)*INDEX($H:$H,ROW()),0)-1))</formula>
    </cfRule>
    <cfRule type="expression" dxfId="26" priority="1658">
      <formula>AND(INDEX($C:$C,ROW())="Marquage &amp; Signalétique",INDEX($F:$F,ROW())&gt;0,INDEX($G:$G,ROW())&gt;0,$AZ$7&gt;=INDEX($F:$F,ROW()),$AZ$7&lt;=INDEX($G:$G,ROW()))</formula>
    </cfRule>
    <cfRule type="expression" dxfId="27" priority="1659">
      <formula>AND(INDEX($C:$C,ROW())="Marquage &amp; Signalétique",INDEX($F:$F,ROW())&gt;0,INDEX($G:$G,ROW())&gt;0,$AZ$7&gt;=INDEX($F:$F,ROW()),$AZ$7&lt;=(INDEX($F:$F,ROW())+ROUND((INDEX($G:$G,ROW())-INDEX($F:$F,ROW())+1)*INDEX($H:$H,ROW()),0)-1))</formula>
    </cfRule>
    <cfRule type="expression" dxfId="28" priority="1660">
      <formula>AND(INDEX($C:$C,ROW())="Espaces verts / Finitions",INDEX($F:$F,ROW())&gt;0,INDEX($G:$G,ROW())&gt;0,$AZ$7&gt;=INDEX($F:$F,ROW()),$AZ$7&lt;=INDEX($G:$G,ROW()))</formula>
    </cfRule>
    <cfRule type="expression" dxfId="29" priority="1661">
      <formula>AND(INDEX($C:$C,ROW())="Espaces verts / Finitions",INDEX($F:$F,ROW())&gt;0,INDEX($G:$G,ROW())&gt;0,$AZ$7&gt;=INDEX($F:$F,ROW()),$AZ$7&lt;=(INDEX($F:$F,ROW())+ROUND((INDEX($G:$G,ROW())-INDEX($F:$F,ROW())+1)*INDEX($H:$H,ROW()),0)-1))</formula>
    </cfRule>
    <cfRule type="expression" dxfId="30" priority="1662">
      <formula>AND(INDEX($C:$C,ROW())="Réception &amp; Réserves",INDEX($F:$F,ROW())&gt;0,INDEX($G:$G,ROW())&gt;0,$AZ$7&gt;=INDEX($F:$F,ROW()),$AZ$7&lt;=INDEX($G:$G,ROW()))</formula>
    </cfRule>
    <cfRule type="expression" dxfId="31" priority="1663">
      <formula>AND(INDEX($C:$C,ROW())="Réception &amp; Réserves",INDEX($F:$F,ROW())&gt;0,INDEX($G:$G,ROW())&gt;0,$AZ$7&gt;=INDEX($F:$F,ROW()),$AZ$7&lt;=(INDEX($F:$F,ROW())+ROUND((INDEX($G:$G,ROW())-INDEX($F:$F,ROW())+1)*INDEX($H:$H,ROW()),0)-1))</formula>
    </cfRule>
    <cfRule type="expression" dxfId="0" priority="1664">
      <formula>AND(INDEX($C:$C,ROW())="Réouverture circulation",INDEX($F:$F,ROW())&gt;0,INDEX($G:$G,ROW())&gt;0,$AZ$7&gt;=INDEX($F:$F,ROW()),$AZ$7&lt;=INDEX($G:$G,ROW()))</formula>
    </cfRule>
    <cfRule type="expression" dxfId="32" priority="1665">
      <formula>AND(INDEX($C:$C,ROW())="Réouverture circulation",INDEX($F:$F,ROW())&gt;0,INDEX($G:$G,ROW())&gt;0,$AZ$7&gt;=INDEX($F:$F,ROW()),$AZ$7&lt;=(INDEX($F:$F,ROW())+ROUND((INDEX($G:$G,ROW())-INDEX($F:$F,ROW())+1)*INDEX($H:$H,ROW()),0)-1))</formula>
    </cfRule>
  </conditionalFormatting>
  <conditionalFormatting sqref="BA7:BA69">
    <cfRule type="expression" dxfId="0" priority="85">
      <formula>($BA$7=TODAY())</formula>
    </cfRule>
    <cfRule type="expression" dxfId="33" priority="86">
      <formula>WEEKDAY($BA$7,2)&gt;5</formula>
    </cfRule>
  </conditionalFormatting>
  <conditionalFormatting sqref="BA9:BA69">
    <cfRule type="expression" dxfId="2" priority="1666">
      <formula>AND(INDEX($C:$C,ROW())="Études &amp; DICT",INDEX($F:$F,ROW())&gt;0,INDEX($G:$G,ROW())&gt;0,$BA$7&gt;=INDEX($F:$F,ROW()),$BA$7&lt;=INDEX($G:$G,ROW()))</formula>
    </cfRule>
    <cfRule type="expression" dxfId="3" priority="1667">
      <formula>AND(INDEX($C:$C,ROW())="Études &amp; DICT",INDEX($F:$F,ROW())&gt;0,INDEX($G:$G,ROW())&gt;0,$BA$7&gt;=INDEX($F:$F,ROW()),$BA$7&lt;=(INDEX($F:$F,ROW())+ROUND((INDEX($G:$G,ROW())-INDEX($F:$F,ROW())+1)*INDEX($H:$H,ROW()),0)-1))</formula>
    </cfRule>
    <cfRule type="expression" dxfId="4" priority="1668">
      <formula>AND(INDEX($C:$C,ROW())="Piquetage &amp; Implantation",INDEX($F:$F,ROW())&gt;0,INDEX($G:$G,ROW())&gt;0,$BA$7&gt;=INDEX($F:$F,ROW()),$BA$7&lt;=INDEX($G:$G,ROW()))</formula>
    </cfRule>
    <cfRule type="expression" dxfId="5" priority="1669">
      <formula>AND(INDEX($C:$C,ROW())="Piquetage &amp; Implantation",INDEX($F:$F,ROW())&gt;0,INDEX($G:$G,ROW())&gt;0,$BA$7&gt;=INDEX($F:$F,ROW()),$BA$7&lt;=(INDEX($F:$F,ROW())+ROUND((INDEX($G:$G,ROW())-INDEX($F:$F,ROW())+1)*INDEX($H:$H,ROW()),0)-1))</formula>
    </cfRule>
    <cfRule type="expression" dxfId="6" priority="1670">
      <formula>AND(INDEX($C:$C,ROW())="Préparation &amp; Signalisation",INDEX($F:$F,ROW())&gt;0,INDEX($G:$G,ROW())&gt;0,$BA$7&gt;=INDEX($F:$F,ROW()),$BA$7&lt;=INDEX($G:$G,ROW()))</formula>
    </cfRule>
    <cfRule type="expression" dxfId="7" priority="1671">
      <formula>AND(INDEX($C:$C,ROW())="Préparation &amp; Signalisation",INDEX($F:$F,ROW())&gt;0,INDEX($G:$G,ROW())&gt;0,$BA$7&gt;=INDEX($F:$F,ROW()),$BA$7&lt;=(INDEX($F:$F,ROW())+ROUND((INDEX($G:$G,ROW())-INDEX($F:$F,ROW())+1)*INDEX($H:$H,ROW()),0)-1))</formula>
    </cfRule>
    <cfRule type="expression" dxfId="8" priority="1672">
      <formula>AND(INDEX($C:$C,ROW())="Terrassement",INDEX($F:$F,ROW())&gt;0,INDEX($G:$G,ROW())&gt;0,$BA$7&gt;=INDEX($F:$F,ROW()),$BA$7&lt;=INDEX($G:$G,ROW()))</formula>
    </cfRule>
    <cfRule type="expression" dxfId="9" priority="1673">
      <formula>AND(INDEX($C:$C,ROW())="Terrassement",INDEX($F:$F,ROW())&gt;0,INDEX($G:$G,ROW())&gt;0,$BA$7&gt;=INDEX($F:$F,ROW()),$BA$7&lt;=(INDEX($F:$F,ROW())+ROUND((INDEX($G:$G,ROW())-INDEX($F:$F,ROW())+1)*INDEX($H:$H,ROW()),0)-1))</formula>
    </cfRule>
    <cfRule type="expression" dxfId="10" priority="1674">
      <formula>AND(INDEX($C:$C,ROW())="Réseaux (EU/EP/ER/GAZ)",INDEX($F:$F,ROW())&gt;0,INDEX($G:$G,ROW())&gt;0,$BA$7&gt;=INDEX($F:$F,ROW()),$BA$7&lt;=INDEX($G:$G,ROW()))</formula>
    </cfRule>
    <cfRule type="expression" dxfId="11" priority="1675">
      <formula>AND(INDEX($C:$C,ROW())="Réseaux (EU/EP/ER/GAZ)",INDEX($F:$F,ROW())&gt;0,INDEX($G:$G,ROW())&gt;0,$BA$7&gt;=INDEX($F:$F,ROW()),$BA$7&lt;=(INDEX($F:$F,ROW())+ROUND((INDEX($G:$G,ROW())-INDEX($F:$F,ROW())+1)*INDEX($H:$H,ROW()),0)-1))</formula>
    </cfRule>
    <cfRule type="expression" dxfId="12" priority="1676">
      <formula>AND(INDEX($C:$C,ROW())="Regard &amp; Branchement",INDEX($F:$F,ROW())&gt;0,INDEX($G:$G,ROW())&gt;0,$BA$7&gt;=INDEX($F:$F,ROW()),$BA$7&lt;=INDEX($G:$G,ROW()))</formula>
    </cfRule>
    <cfRule type="expression" dxfId="13" priority="1677">
      <formula>AND(INDEX($C:$C,ROW())="Regard &amp; Branchement",INDEX($F:$F,ROW())&gt;0,INDEX($G:$G,ROW())&gt;0,$BA$7&gt;=INDEX($F:$F,ROW()),$BA$7&lt;=(INDEX($F:$F,ROW())+ROUND((INDEX($G:$G,ROW())-INDEX($F:$F,ROW())+1)*INDEX($H:$H,ROW()),0)-1))</formula>
    </cfRule>
    <cfRule type="expression" dxfId="14" priority="1678">
      <formula>AND(INDEX($C:$C,ROW())="Structure (couche de forme)",INDEX($F:$F,ROW())&gt;0,INDEX($G:$G,ROW())&gt;0,$BA$7&gt;=INDEX($F:$F,ROW()),$BA$7&lt;=INDEX($G:$G,ROW()))</formula>
    </cfRule>
    <cfRule type="expression" dxfId="15" priority="1679">
      <formula>AND(INDEX($C:$C,ROW())="Structure (couche de forme)",INDEX($F:$F,ROW())&gt;0,INDEX($G:$G,ROW())&gt;0,$BA$7&gt;=INDEX($F:$F,ROW()),$BA$7&lt;=(INDEX($F:$F,ROW())+ROUND((INDEX($G:$G,ROW())-INDEX($F:$F,ROW())+1)*INDEX($H:$H,ROW()),0)-1))</formula>
    </cfRule>
    <cfRule type="expression" dxfId="16" priority="1680">
      <formula>AND(INDEX($C:$C,ROW())="Fondation/Grave",INDEX($F:$F,ROW())&gt;0,INDEX($G:$G,ROW())&gt;0,$BA$7&gt;=INDEX($F:$F,ROW()),$BA$7&lt;=INDEX($G:$G,ROW()))</formula>
    </cfRule>
    <cfRule type="expression" dxfId="17" priority="1681">
      <formula>AND(INDEX($C:$C,ROW())="Fondation/Grave",INDEX($F:$F,ROW())&gt;0,INDEX($G:$G,ROW())&gt;0,$BA$7&gt;=INDEX($F:$F,ROW()),$BA$7&lt;=(INDEX($F:$F,ROW())+ROUND((INDEX($G:$G,ROW())-INDEX($F:$F,ROW())+1)*INDEX($H:$H,ROW()),0)-1))</formula>
    </cfRule>
    <cfRule type="expression" dxfId="18" priority="1682">
      <formula>AND(INDEX($C:$C,ROW())="Enrobés / Béton",INDEX($F:$F,ROW())&gt;0,INDEX($G:$G,ROW())&gt;0,$BA$7&gt;=INDEX($F:$F,ROW()),$BA$7&lt;=INDEX($G:$G,ROW()))</formula>
    </cfRule>
    <cfRule type="expression" dxfId="19" priority="1683">
      <formula>AND(INDEX($C:$C,ROW())="Enrobés / Béton",INDEX($F:$F,ROW())&gt;0,INDEX($G:$G,ROW())&gt;0,$BA$7&gt;=INDEX($F:$F,ROW()),$BA$7&lt;=(INDEX($F:$F,ROW())+ROUND((INDEX($G:$G,ROW())-INDEX($F:$F,ROW())+1)*INDEX($H:$H,ROW()),0)-1))</formula>
    </cfRule>
    <cfRule type="expression" dxfId="20" priority="1684">
      <formula>AND(INDEX($C:$C,ROW())="Bordures &amp; Trottoirs",INDEX($F:$F,ROW())&gt;0,INDEX($G:$G,ROW())&gt;0,$BA$7&gt;=INDEX($F:$F,ROW()),$BA$7&lt;=INDEX($G:$G,ROW()))</formula>
    </cfRule>
    <cfRule type="expression" dxfId="21" priority="1685">
      <formula>AND(INDEX($C:$C,ROW())="Bordures &amp; Trottoirs",INDEX($F:$F,ROW())&gt;0,INDEX($G:$G,ROW())&gt;0,$BA$7&gt;=INDEX($F:$F,ROW()),$BA$7&lt;=(INDEX($F:$F,ROW())+ROUND((INDEX($G:$G,ROW())-INDEX($F:$F,ROW())+1)*INDEX($H:$H,ROW()),0)-1))</formula>
    </cfRule>
    <cfRule type="expression" dxfId="22" priority="1686">
      <formula>AND(INDEX($C:$C,ROW())="Caniveaux &amp; Avaloirs",INDEX($F:$F,ROW())&gt;0,INDEX($G:$G,ROW())&gt;0,$BA$7&gt;=INDEX($F:$F,ROW()),$BA$7&lt;=INDEX($G:$G,ROW()))</formula>
    </cfRule>
    <cfRule type="expression" dxfId="23" priority="1687">
      <formula>AND(INDEX($C:$C,ROW())="Caniveaux &amp; Avaloirs",INDEX($F:$F,ROW())&gt;0,INDEX($G:$G,ROW())&gt;0,$BA$7&gt;=INDEX($F:$F,ROW()),$BA$7&lt;=(INDEX($F:$F,ROW())+ROUND((INDEX($G:$G,ROW())-INDEX($F:$F,ROW())+1)*INDEX($H:$H,ROW()),0)-1))</formula>
    </cfRule>
    <cfRule type="expression" dxfId="24" priority="1688">
      <formula>AND(INDEX($C:$C,ROW())="Éclairage / Candélabres",INDEX($F:$F,ROW())&gt;0,INDEX($G:$G,ROW())&gt;0,$BA$7&gt;=INDEX($F:$F,ROW()),$BA$7&lt;=INDEX($G:$G,ROW()))</formula>
    </cfRule>
    <cfRule type="expression" dxfId="25" priority="1689">
      <formula>AND(INDEX($C:$C,ROW())="Éclairage / Candélabres",INDEX($F:$F,ROW())&gt;0,INDEX($G:$G,ROW())&gt;0,$BA$7&gt;=INDEX($F:$F,ROW()),$BA$7&lt;=(INDEX($F:$F,ROW())+ROUND((INDEX($G:$G,ROW())-INDEX($F:$F,ROW())+1)*INDEX($H:$H,ROW()),0)-1))</formula>
    </cfRule>
    <cfRule type="expression" dxfId="26" priority="1690">
      <formula>AND(INDEX($C:$C,ROW())="Marquage &amp; Signalétique",INDEX($F:$F,ROW())&gt;0,INDEX($G:$G,ROW())&gt;0,$BA$7&gt;=INDEX($F:$F,ROW()),$BA$7&lt;=INDEX($G:$G,ROW()))</formula>
    </cfRule>
    <cfRule type="expression" dxfId="27" priority="1691">
      <formula>AND(INDEX($C:$C,ROW())="Marquage &amp; Signalétique",INDEX($F:$F,ROW())&gt;0,INDEX($G:$G,ROW())&gt;0,$BA$7&gt;=INDEX($F:$F,ROW()),$BA$7&lt;=(INDEX($F:$F,ROW())+ROUND((INDEX($G:$G,ROW())-INDEX($F:$F,ROW())+1)*INDEX($H:$H,ROW()),0)-1))</formula>
    </cfRule>
    <cfRule type="expression" dxfId="28" priority="1692">
      <formula>AND(INDEX($C:$C,ROW())="Espaces verts / Finitions",INDEX($F:$F,ROW())&gt;0,INDEX($G:$G,ROW())&gt;0,$BA$7&gt;=INDEX($F:$F,ROW()),$BA$7&lt;=INDEX($G:$G,ROW()))</formula>
    </cfRule>
    <cfRule type="expression" dxfId="29" priority="1693">
      <formula>AND(INDEX($C:$C,ROW())="Espaces verts / Finitions",INDEX($F:$F,ROW())&gt;0,INDEX($G:$G,ROW())&gt;0,$BA$7&gt;=INDEX($F:$F,ROW()),$BA$7&lt;=(INDEX($F:$F,ROW())+ROUND((INDEX($G:$G,ROW())-INDEX($F:$F,ROW())+1)*INDEX($H:$H,ROW()),0)-1))</formula>
    </cfRule>
    <cfRule type="expression" dxfId="30" priority="1694">
      <formula>AND(INDEX($C:$C,ROW())="Réception &amp; Réserves",INDEX($F:$F,ROW())&gt;0,INDEX($G:$G,ROW())&gt;0,$BA$7&gt;=INDEX($F:$F,ROW()),$BA$7&lt;=INDEX($G:$G,ROW()))</formula>
    </cfRule>
    <cfRule type="expression" dxfId="31" priority="1695">
      <formula>AND(INDEX($C:$C,ROW())="Réception &amp; Réserves",INDEX($F:$F,ROW())&gt;0,INDEX($G:$G,ROW())&gt;0,$BA$7&gt;=INDEX($F:$F,ROW()),$BA$7&lt;=(INDEX($F:$F,ROW())+ROUND((INDEX($G:$G,ROW())-INDEX($F:$F,ROW())+1)*INDEX($H:$H,ROW()),0)-1))</formula>
    </cfRule>
    <cfRule type="expression" dxfId="0" priority="1696">
      <formula>AND(INDEX($C:$C,ROW())="Réouverture circulation",INDEX($F:$F,ROW())&gt;0,INDEX($G:$G,ROW())&gt;0,$BA$7&gt;=INDEX($F:$F,ROW()),$BA$7&lt;=INDEX($G:$G,ROW()))</formula>
    </cfRule>
    <cfRule type="expression" dxfId="32" priority="1697">
      <formula>AND(INDEX($C:$C,ROW())="Réouverture circulation",INDEX($F:$F,ROW())&gt;0,INDEX($G:$G,ROW())&gt;0,$BA$7&gt;=INDEX($F:$F,ROW()),$BA$7&lt;=(INDEX($F:$F,ROW())+ROUND((INDEX($G:$G,ROW())-INDEX($F:$F,ROW())+1)*INDEX($H:$H,ROW()),0)-1))</formula>
    </cfRule>
  </conditionalFormatting>
  <conditionalFormatting sqref="BB7:BB69">
    <cfRule type="expression" dxfId="0" priority="87">
      <formula>($BB$7=TODAY())</formula>
    </cfRule>
    <cfRule type="expression" dxfId="33" priority="88">
      <formula>WEEKDAY($BB$7,2)&gt;5</formula>
    </cfRule>
  </conditionalFormatting>
  <conditionalFormatting sqref="BB9:BB69">
    <cfRule type="expression" dxfId="2" priority="1698">
      <formula>AND(INDEX($C:$C,ROW())="Études &amp; DICT",INDEX($F:$F,ROW())&gt;0,INDEX($G:$G,ROW())&gt;0,$BB$7&gt;=INDEX($F:$F,ROW()),$BB$7&lt;=INDEX($G:$G,ROW()))</formula>
    </cfRule>
    <cfRule type="expression" dxfId="3" priority="1699">
      <formula>AND(INDEX($C:$C,ROW())="Études &amp; DICT",INDEX($F:$F,ROW())&gt;0,INDEX($G:$G,ROW())&gt;0,$BB$7&gt;=INDEX($F:$F,ROW()),$BB$7&lt;=(INDEX($F:$F,ROW())+ROUND((INDEX($G:$G,ROW())-INDEX($F:$F,ROW())+1)*INDEX($H:$H,ROW()),0)-1))</formula>
    </cfRule>
    <cfRule type="expression" dxfId="4" priority="1700">
      <formula>AND(INDEX($C:$C,ROW())="Piquetage &amp; Implantation",INDEX($F:$F,ROW())&gt;0,INDEX($G:$G,ROW())&gt;0,$BB$7&gt;=INDEX($F:$F,ROW()),$BB$7&lt;=INDEX($G:$G,ROW()))</formula>
    </cfRule>
    <cfRule type="expression" dxfId="5" priority="1701">
      <formula>AND(INDEX($C:$C,ROW())="Piquetage &amp; Implantation",INDEX($F:$F,ROW())&gt;0,INDEX($G:$G,ROW())&gt;0,$BB$7&gt;=INDEX($F:$F,ROW()),$BB$7&lt;=(INDEX($F:$F,ROW())+ROUND((INDEX($G:$G,ROW())-INDEX($F:$F,ROW())+1)*INDEX($H:$H,ROW()),0)-1))</formula>
    </cfRule>
    <cfRule type="expression" dxfId="6" priority="1702">
      <formula>AND(INDEX($C:$C,ROW())="Préparation &amp; Signalisation",INDEX($F:$F,ROW())&gt;0,INDEX($G:$G,ROW())&gt;0,$BB$7&gt;=INDEX($F:$F,ROW()),$BB$7&lt;=INDEX($G:$G,ROW()))</formula>
    </cfRule>
    <cfRule type="expression" dxfId="7" priority="1703">
      <formula>AND(INDEX($C:$C,ROW())="Préparation &amp; Signalisation",INDEX($F:$F,ROW())&gt;0,INDEX($G:$G,ROW())&gt;0,$BB$7&gt;=INDEX($F:$F,ROW()),$BB$7&lt;=(INDEX($F:$F,ROW())+ROUND((INDEX($G:$G,ROW())-INDEX($F:$F,ROW())+1)*INDEX($H:$H,ROW()),0)-1))</formula>
    </cfRule>
    <cfRule type="expression" dxfId="8" priority="1704">
      <formula>AND(INDEX($C:$C,ROW())="Terrassement",INDEX($F:$F,ROW())&gt;0,INDEX($G:$G,ROW())&gt;0,$BB$7&gt;=INDEX($F:$F,ROW()),$BB$7&lt;=INDEX($G:$G,ROW()))</formula>
    </cfRule>
    <cfRule type="expression" dxfId="9" priority="1705">
      <formula>AND(INDEX($C:$C,ROW())="Terrassement",INDEX($F:$F,ROW())&gt;0,INDEX($G:$G,ROW())&gt;0,$BB$7&gt;=INDEX($F:$F,ROW()),$BB$7&lt;=(INDEX($F:$F,ROW())+ROUND((INDEX($G:$G,ROW())-INDEX($F:$F,ROW())+1)*INDEX($H:$H,ROW()),0)-1))</formula>
    </cfRule>
    <cfRule type="expression" dxfId="10" priority="1706">
      <formula>AND(INDEX($C:$C,ROW())="Réseaux (EU/EP/ER/GAZ)",INDEX($F:$F,ROW())&gt;0,INDEX($G:$G,ROW())&gt;0,$BB$7&gt;=INDEX($F:$F,ROW()),$BB$7&lt;=INDEX($G:$G,ROW()))</formula>
    </cfRule>
    <cfRule type="expression" dxfId="11" priority="1707">
      <formula>AND(INDEX($C:$C,ROW())="Réseaux (EU/EP/ER/GAZ)",INDEX($F:$F,ROW())&gt;0,INDEX($G:$G,ROW())&gt;0,$BB$7&gt;=INDEX($F:$F,ROW()),$BB$7&lt;=(INDEX($F:$F,ROW())+ROUND((INDEX($G:$G,ROW())-INDEX($F:$F,ROW())+1)*INDEX($H:$H,ROW()),0)-1))</formula>
    </cfRule>
    <cfRule type="expression" dxfId="12" priority="1708">
      <formula>AND(INDEX($C:$C,ROW())="Regard &amp; Branchement",INDEX($F:$F,ROW())&gt;0,INDEX($G:$G,ROW())&gt;0,$BB$7&gt;=INDEX($F:$F,ROW()),$BB$7&lt;=INDEX($G:$G,ROW()))</formula>
    </cfRule>
    <cfRule type="expression" dxfId="13" priority="1709">
      <formula>AND(INDEX($C:$C,ROW())="Regard &amp; Branchement",INDEX($F:$F,ROW())&gt;0,INDEX($G:$G,ROW())&gt;0,$BB$7&gt;=INDEX($F:$F,ROW()),$BB$7&lt;=(INDEX($F:$F,ROW())+ROUND((INDEX($G:$G,ROW())-INDEX($F:$F,ROW())+1)*INDEX($H:$H,ROW()),0)-1))</formula>
    </cfRule>
    <cfRule type="expression" dxfId="14" priority="1710">
      <formula>AND(INDEX($C:$C,ROW())="Structure (couche de forme)",INDEX($F:$F,ROW())&gt;0,INDEX($G:$G,ROW())&gt;0,$BB$7&gt;=INDEX($F:$F,ROW()),$BB$7&lt;=INDEX($G:$G,ROW()))</formula>
    </cfRule>
    <cfRule type="expression" dxfId="15" priority="1711">
      <formula>AND(INDEX($C:$C,ROW())="Structure (couche de forme)",INDEX($F:$F,ROW())&gt;0,INDEX($G:$G,ROW())&gt;0,$BB$7&gt;=INDEX($F:$F,ROW()),$BB$7&lt;=(INDEX($F:$F,ROW())+ROUND((INDEX($G:$G,ROW())-INDEX($F:$F,ROW())+1)*INDEX($H:$H,ROW()),0)-1))</formula>
    </cfRule>
    <cfRule type="expression" dxfId="16" priority="1712">
      <formula>AND(INDEX($C:$C,ROW())="Fondation/Grave",INDEX($F:$F,ROW())&gt;0,INDEX($G:$G,ROW())&gt;0,$BB$7&gt;=INDEX($F:$F,ROW()),$BB$7&lt;=INDEX($G:$G,ROW()))</formula>
    </cfRule>
    <cfRule type="expression" dxfId="17" priority="1713">
      <formula>AND(INDEX($C:$C,ROW())="Fondation/Grave",INDEX($F:$F,ROW())&gt;0,INDEX($G:$G,ROW())&gt;0,$BB$7&gt;=INDEX($F:$F,ROW()),$BB$7&lt;=(INDEX($F:$F,ROW())+ROUND((INDEX($G:$G,ROW())-INDEX($F:$F,ROW())+1)*INDEX($H:$H,ROW()),0)-1))</formula>
    </cfRule>
    <cfRule type="expression" dxfId="18" priority="1714">
      <formula>AND(INDEX($C:$C,ROW())="Enrobés / Béton",INDEX($F:$F,ROW())&gt;0,INDEX($G:$G,ROW())&gt;0,$BB$7&gt;=INDEX($F:$F,ROW()),$BB$7&lt;=INDEX($G:$G,ROW()))</formula>
    </cfRule>
    <cfRule type="expression" dxfId="19" priority="1715">
      <formula>AND(INDEX($C:$C,ROW())="Enrobés / Béton",INDEX($F:$F,ROW())&gt;0,INDEX($G:$G,ROW())&gt;0,$BB$7&gt;=INDEX($F:$F,ROW()),$BB$7&lt;=(INDEX($F:$F,ROW())+ROUND((INDEX($G:$G,ROW())-INDEX($F:$F,ROW())+1)*INDEX($H:$H,ROW()),0)-1))</formula>
    </cfRule>
    <cfRule type="expression" dxfId="20" priority="1716">
      <formula>AND(INDEX($C:$C,ROW())="Bordures &amp; Trottoirs",INDEX($F:$F,ROW())&gt;0,INDEX($G:$G,ROW())&gt;0,$BB$7&gt;=INDEX($F:$F,ROW()),$BB$7&lt;=INDEX($G:$G,ROW()))</formula>
    </cfRule>
    <cfRule type="expression" dxfId="21" priority="1717">
      <formula>AND(INDEX($C:$C,ROW())="Bordures &amp; Trottoirs",INDEX($F:$F,ROW())&gt;0,INDEX($G:$G,ROW())&gt;0,$BB$7&gt;=INDEX($F:$F,ROW()),$BB$7&lt;=(INDEX($F:$F,ROW())+ROUND((INDEX($G:$G,ROW())-INDEX($F:$F,ROW())+1)*INDEX($H:$H,ROW()),0)-1))</formula>
    </cfRule>
    <cfRule type="expression" dxfId="22" priority="1718">
      <formula>AND(INDEX($C:$C,ROW())="Caniveaux &amp; Avaloirs",INDEX($F:$F,ROW())&gt;0,INDEX($G:$G,ROW())&gt;0,$BB$7&gt;=INDEX($F:$F,ROW()),$BB$7&lt;=INDEX($G:$G,ROW()))</formula>
    </cfRule>
    <cfRule type="expression" dxfId="23" priority="1719">
      <formula>AND(INDEX($C:$C,ROW())="Caniveaux &amp; Avaloirs",INDEX($F:$F,ROW())&gt;0,INDEX($G:$G,ROW())&gt;0,$BB$7&gt;=INDEX($F:$F,ROW()),$BB$7&lt;=(INDEX($F:$F,ROW())+ROUND((INDEX($G:$G,ROW())-INDEX($F:$F,ROW())+1)*INDEX($H:$H,ROW()),0)-1))</formula>
    </cfRule>
    <cfRule type="expression" dxfId="24" priority="1720">
      <formula>AND(INDEX($C:$C,ROW())="Éclairage / Candélabres",INDEX($F:$F,ROW())&gt;0,INDEX($G:$G,ROW())&gt;0,$BB$7&gt;=INDEX($F:$F,ROW()),$BB$7&lt;=INDEX($G:$G,ROW()))</formula>
    </cfRule>
    <cfRule type="expression" dxfId="25" priority="1721">
      <formula>AND(INDEX($C:$C,ROW())="Éclairage / Candélabres",INDEX($F:$F,ROW())&gt;0,INDEX($G:$G,ROW())&gt;0,$BB$7&gt;=INDEX($F:$F,ROW()),$BB$7&lt;=(INDEX($F:$F,ROW())+ROUND((INDEX($G:$G,ROW())-INDEX($F:$F,ROW())+1)*INDEX($H:$H,ROW()),0)-1))</formula>
    </cfRule>
    <cfRule type="expression" dxfId="26" priority="1722">
      <formula>AND(INDEX($C:$C,ROW())="Marquage &amp; Signalétique",INDEX($F:$F,ROW())&gt;0,INDEX($G:$G,ROW())&gt;0,$BB$7&gt;=INDEX($F:$F,ROW()),$BB$7&lt;=INDEX($G:$G,ROW()))</formula>
    </cfRule>
    <cfRule type="expression" dxfId="27" priority="1723">
      <formula>AND(INDEX($C:$C,ROW())="Marquage &amp; Signalétique",INDEX($F:$F,ROW())&gt;0,INDEX($G:$G,ROW())&gt;0,$BB$7&gt;=INDEX($F:$F,ROW()),$BB$7&lt;=(INDEX($F:$F,ROW())+ROUND((INDEX($G:$G,ROW())-INDEX($F:$F,ROW())+1)*INDEX($H:$H,ROW()),0)-1))</formula>
    </cfRule>
    <cfRule type="expression" dxfId="28" priority="1724">
      <formula>AND(INDEX($C:$C,ROW())="Espaces verts / Finitions",INDEX($F:$F,ROW())&gt;0,INDEX($G:$G,ROW())&gt;0,$BB$7&gt;=INDEX($F:$F,ROW()),$BB$7&lt;=INDEX($G:$G,ROW()))</formula>
    </cfRule>
    <cfRule type="expression" dxfId="29" priority="1725">
      <formula>AND(INDEX($C:$C,ROW())="Espaces verts / Finitions",INDEX($F:$F,ROW())&gt;0,INDEX($G:$G,ROW())&gt;0,$BB$7&gt;=INDEX($F:$F,ROW()),$BB$7&lt;=(INDEX($F:$F,ROW())+ROUND((INDEX($G:$G,ROW())-INDEX($F:$F,ROW())+1)*INDEX($H:$H,ROW()),0)-1))</formula>
    </cfRule>
    <cfRule type="expression" dxfId="30" priority="1726">
      <formula>AND(INDEX($C:$C,ROW())="Réception &amp; Réserves",INDEX($F:$F,ROW())&gt;0,INDEX($G:$G,ROW())&gt;0,$BB$7&gt;=INDEX($F:$F,ROW()),$BB$7&lt;=INDEX($G:$G,ROW()))</formula>
    </cfRule>
    <cfRule type="expression" dxfId="31" priority="1727">
      <formula>AND(INDEX($C:$C,ROW())="Réception &amp; Réserves",INDEX($F:$F,ROW())&gt;0,INDEX($G:$G,ROW())&gt;0,$BB$7&gt;=INDEX($F:$F,ROW()),$BB$7&lt;=(INDEX($F:$F,ROW())+ROUND((INDEX($G:$G,ROW())-INDEX($F:$F,ROW())+1)*INDEX($H:$H,ROW()),0)-1))</formula>
    </cfRule>
    <cfRule type="expression" dxfId="0" priority="1728">
      <formula>AND(INDEX($C:$C,ROW())="Réouverture circulation",INDEX($F:$F,ROW())&gt;0,INDEX($G:$G,ROW())&gt;0,$BB$7&gt;=INDEX($F:$F,ROW()),$BB$7&lt;=INDEX($G:$G,ROW()))</formula>
    </cfRule>
    <cfRule type="expression" dxfId="32" priority="1729">
      <formula>AND(INDEX($C:$C,ROW())="Réouverture circulation",INDEX($F:$F,ROW())&gt;0,INDEX($G:$G,ROW())&gt;0,$BB$7&gt;=INDEX($F:$F,ROW()),$BB$7&lt;=(INDEX($F:$F,ROW())+ROUND((INDEX($G:$G,ROW())-INDEX($F:$F,ROW())+1)*INDEX($H:$H,ROW()),0)-1))</formula>
    </cfRule>
  </conditionalFormatting>
  <conditionalFormatting sqref="BC7:BC69">
    <cfRule type="expression" dxfId="0" priority="89">
      <formula>($BC$7=TODAY())</formula>
    </cfRule>
    <cfRule type="expression" dxfId="33" priority="90">
      <formula>WEEKDAY($BC$7,2)&gt;5</formula>
    </cfRule>
  </conditionalFormatting>
  <conditionalFormatting sqref="BC9:BC69">
    <cfRule type="expression" dxfId="2" priority="1730">
      <formula>AND(INDEX($C:$C,ROW())="Études &amp; DICT",INDEX($F:$F,ROW())&gt;0,INDEX($G:$G,ROW())&gt;0,$BC$7&gt;=INDEX($F:$F,ROW()),$BC$7&lt;=INDEX($G:$G,ROW()))</formula>
    </cfRule>
    <cfRule type="expression" dxfId="3" priority="1731">
      <formula>AND(INDEX($C:$C,ROW())="Études &amp; DICT",INDEX($F:$F,ROW())&gt;0,INDEX($G:$G,ROW())&gt;0,$BC$7&gt;=INDEX($F:$F,ROW()),$BC$7&lt;=(INDEX($F:$F,ROW())+ROUND((INDEX($G:$G,ROW())-INDEX($F:$F,ROW())+1)*INDEX($H:$H,ROW()),0)-1))</formula>
    </cfRule>
    <cfRule type="expression" dxfId="4" priority="1732">
      <formula>AND(INDEX($C:$C,ROW())="Piquetage &amp; Implantation",INDEX($F:$F,ROW())&gt;0,INDEX($G:$G,ROW())&gt;0,$BC$7&gt;=INDEX($F:$F,ROW()),$BC$7&lt;=INDEX($G:$G,ROW()))</formula>
    </cfRule>
    <cfRule type="expression" dxfId="5" priority="1733">
      <formula>AND(INDEX($C:$C,ROW())="Piquetage &amp; Implantation",INDEX($F:$F,ROW())&gt;0,INDEX($G:$G,ROW())&gt;0,$BC$7&gt;=INDEX($F:$F,ROW()),$BC$7&lt;=(INDEX($F:$F,ROW())+ROUND((INDEX($G:$G,ROW())-INDEX($F:$F,ROW())+1)*INDEX($H:$H,ROW()),0)-1))</formula>
    </cfRule>
    <cfRule type="expression" dxfId="6" priority="1734">
      <formula>AND(INDEX($C:$C,ROW())="Préparation &amp; Signalisation",INDEX($F:$F,ROW())&gt;0,INDEX($G:$G,ROW())&gt;0,$BC$7&gt;=INDEX($F:$F,ROW()),$BC$7&lt;=INDEX($G:$G,ROW()))</formula>
    </cfRule>
    <cfRule type="expression" dxfId="7" priority="1735">
      <formula>AND(INDEX($C:$C,ROW())="Préparation &amp; Signalisation",INDEX($F:$F,ROW())&gt;0,INDEX($G:$G,ROW())&gt;0,$BC$7&gt;=INDEX($F:$F,ROW()),$BC$7&lt;=(INDEX($F:$F,ROW())+ROUND((INDEX($G:$G,ROW())-INDEX($F:$F,ROW())+1)*INDEX($H:$H,ROW()),0)-1))</formula>
    </cfRule>
    <cfRule type="expression" dxfId="8" priority="1736">
      <formula>AND(INDEX($C:$C,ROW())="Terrassement",INDEX($F:$F,ROW())&gt;0,INDEX($G:$G,ROW())&gt;0,$BC$7&gt;=INDEX($F:$F,ROW()),$BC$7&lt;=INDEX($G:$G,ROW()))</formula>
    </cfRule>
    <cfRule type="expression" dxfId="9" priority="1737">
      <formula>AND(INDEX($C:$C,ROW())="Terrassement",INDEX($F:$F,ROW())&gt;0,INDEX($G:$G,ROW())&gt;0,$BC$7&gt;=INDEX($F:$F,ROW()),$BC$7&lt;=(INDEX($F:$F,ROW())+ROUND((INDEX($G:$G,ROW())-INDEX($F:$F,ROW())+1)*INDEX($H:$H,ROW()),0)-1))</formula>
    </cfRule>
    <cfRule type="expression" dxfId="10" priority="1738">
      <formula>AND(INDEX($C:$C,ROW())="Réseaux (EU/EP/ER/GAZ)",INDEX($F:$F,ROW())&gt;0,INDEX($G:$G,ROW())&gt;0,$BC$7&gt;=INDEX($F:$F,ROW()),$BC$7&lt;=INDEX($G:$G,ROW()))</formula>
    </cfRule>
    <cfRule type="expression" dxfId="11" priority="1739">
      <formula>AND(INDEX($C:$C,ROW())="Réseaux (EU/EP/ER/GAZ)",INDEX($F:$F,ROW())&gt;0,INDEX($G:$G,ROW())&gt;0,$BC$7&gt;=INDEX($F:$F,ROW()),$BC$7&lt;=(INDEX($F:$F,ROW())+ROUND((INDEX($G:$G,ROW())-INDEX($F:$F,ROW())+1)*INDEX($H:$H,ROW()),0)-1))</formula>
    </cfRule>
    <cfRule type="expression" dxfId="12" priority="1740">
      <formula>AND(INDEX($C:$C,ROW())="Regard &amp; Branchement",INDEX($F:$F,ROW())&gt;0,INDEX($G:$G,ROW())&gt;0,$BC$7&gt;=INDEX($F:$F,ROW()),$BC$7&lt;=INDEX($G:$G,ROW()))</formula>
    </cfRule>
    <cfRule type="expression" dxfId="13" priority="1741">
      <formula>AND(INDEX($C:$C,ROW())="Regard &amp; Branchement",INDEX($F:$F,ROW())&gt;0,INDEX($G:$G,ROW())&gt;0,$BC$7&gt;=INDEX($F:$F,ROW()),$BC$7&lt;=(INDEX($F:$F,ROW())+ROUND((INDEX($G:$G,ROW())-INDEX($F:$F,ROW())+1)*INDEX($H:$H,ROW()),0)-1))</formula>
    </cfRule>
    <cfRule type="expression" dxfId="14" priority="1742">
      <formula>AND(INDEX($C:$C,ROW())="Structure (couche de forme)",INDEX($F:$F,ROW())&gt;0,INDEX($G:$G,ROW())&gt;0,$BC$7&gt;=INDEX($F:$F,ROW()),$BC$7&lt;=INDEX($G:$G,ROW()))</formula>
    </cfRule>
    <cfRule type="expression" dxfId="15" priority="1743">
      <formula>AND(INDEX($C:$C,ROW())="Structure (couche de forme)",INDEX($F:$F,ROW())&gt;0,INDEX($G:$G,ROW())&gt;0,$BC$7&gt;=INDEX($F:$F,ROW()),$BC$7&lt;=(INDEX($F:$F,ROW())+ROUND((INDEX($G:$G,ROW())-INDEX($F:$F,ROW())+1)*INDEX($H:$H,ROW()),0)-1))</formula>
    </cfRule>
    <cfRule type="expression" dxfId="16" priority="1744">
      <formula>AND(INDEX($C:$C,ROW())="Fondation/Grave",INDEX($F:$F,ROW())&gt;0,INDEX($G:$G,ROW())&gt;0,$BC$7&gt;=INDEX($F:$F,ROW()),$BC$7&lt;=INDEX($G:$G,ROW()))</formula>
    </cfRule>
    <cfRule type="expression" dxfId="17" priority="1745">
      <formula>AND(INDEX($C:$C,ROW())="Fondation/Grave",INDEX($F:$F,ROW())&gt;0,INDEX($G:$G,ROW())&gt;0,$BC$7&gt;=INDEX($F:$F,ROW()),$BC$7&lt;=(INDEX($F:$F,ROW())+ROUND((INDEX($G:$G,ROW())-INDEX($F:$F,ROW())+1)*INDEX($H:$H,ROW()),0)-1))</formula>
    </cfRule>
    <cfRule type="expression" dxfId="18" priority="1746">
      <formula>AND(INDEX($C:$C,ROW())="Enrobés / Béton",INDEX($F:$F,ROW())&gt;0,INDEX($G:$G,ROW())&gt;0,$BC$7&gt;=INDEX($F:$F,ROW()),$BC$7&lt;=INDEX($G:$G,ROW()))</formula>
    </cfRule>
    <cfRule type="expression" dxfId="19" priority="1747">
      <formula>AND(INDEX($C:$C,ROW())="Enrobés / Béton",INDEX($F:$F,ROW())&gt;0,INDEX($G:$G,ROW())&gt;0,$BC$7&gt;=INDEX($F:$F,ROW()),$BC$7&lt;=(INDEX($F:$F,ROW())+ROUND((INDEX($G:$G,ROW())-INDEX($F:$F,ROW())+1)*INDEX($H:$H,ROW()),0)-1))</formula>
    </cfRule>
    <cfRule type="expression" dxfId="20" priority="1748">
      <formula>AND(INDEX($C:$C,ROW())="Bordures &amp; Trottoirs",INDEX($F:$F,ROW())&gt;0,INDEX($G:$G,ROW())&gt;0,$BC$7&gt;=INDEX($F:$F,ROW()),$BC$7&lt;=INDEX($G:$G,ROW()))</formula>
    </cfRule>
    <cfRule type="expression" dxfId="21" priority="1749">
      <formula>AND(INDEX($C:$C,ROW())="Bordures &amp; Trottoirs",INDEX($F:$F,ROW())&gt;0,INDEX($G:$G,ROW())&gt;0,$BC$7&gt;=INDEX($F:$F,ROW()),$BC$7&lt;=(INDEX($F:$F,ROW())+ROUND((INDEX($G:$G,ROW())-INDEX($F:$F,ROW())+1)*INDEX($H:$H,ROW()),0)-1))</formula>
    </cfRule>
    <cfRule type="expression" dxfId="22" priority="1750">
      <formula>AND(INDEX($C:$C,ROW())="Caniveaux &amp; Avaloirs",INDEX($F:$F,ROW())&gt;0,INDEX($G:$G,ROW())&gt;0,$BC$7&gt;=INDEX($F:$F,ROW()),$BC$7&lt;=INDEX($G:$G,ROW()))</formula>
    </cfRule>
    <cfRule type="expression" dxfId="23" priority="1751">
      <formula>AND(INDEX($C:$C,ROW())="Caniveaux &amp; Avaloirs",INDEX($F:$F,ROW())&gt;0,INDEX($G:$G,ROW())&gt;0,$BC$7&gt;=INDEX($F:$F,ROW()),$BC$7&lt;=(INDEX($F:$F,ROW())+ROUND((INDEX($G:$G,ROW())-INDEX($F:$F,ROW())+1)*INDEX($H:$H,ROW()),0)-1))</formula>
    </cfRule>
    <cfRule type="expression" dxfId="24" priority="1752">
      <formula>AND(INDEX($C:$C,ROW())="Éclairage / Candélabres",INDEX($F:$F,ROW())&gt;0,INDEX($G:$G,ROW())&gt;0,$BC$7&gt;=INDEX($F:$F,ROW()),$BC$7&lt;=INDEX($G:$G,ROW()))</formula>
    </cfRule>
    <cfRule type="expression" dxfId="25" priority="1753">
      <formula>AND(INDEX($C:$C,ROW())="Éclairage / Candélabres",INDEX($F:$F,ROW())&gt;0,INDEX($G:$G,ROW())&gt;0,$BC$7&gt;=INDEX($F:$F,ROW()),$BC$7&lt;=(INDEX($F:$F,ROW())+ROUND((INDEX($G:$G,ROW())-INDEX($F:$F,ROW())+1)*INDEX($H:$H,ROW()),0)-1))</formula>
    </cfRule>
    <cfRule type="expression" dxfId="26" priority="1754">
      <formula>AND(INDEX($C:$C,ROW())="Marquage &amp; Signalétique",INDEX($F:$F,ROW())&gt;0,INDEX($G:$G,ROW())&gt;0,$BC$7&gt;=INDEX($F:$F,ROW()),$BC$7&lt;=INDEX($G:$G,ROW()))</formula>
    </cfRule>
    <cfRule type="expression" dxfId="27" priority="1755">
      <formula>AND(INDEX($C:$C,ROW())="Marquage &amp; Signalétique",INDEX($F:$F,ROW())&gt;0,INDEX($G:$G,ROW())&gt;0,$BC$7&gt;=INDEX($F:$F,ROW()),$BC$7&lt;=(INDEX($F:$F,ROW())+ROUND((INDEX($G:$G,ROW())-INDEX($F:$F,ROW())+1)*INDEX($H:$H,ROW()),0)-1))</formula>
    </cfRule>
    <cfRule type="expression" dxfId="28" priority="1756">
      <formula>AND(INDEX($C:$C,ROW())="Espaces verts / Finitions",INDEX($F:$F,ROW())&gt;0,INDEX($G:$G,ROW())&gt;0,$BC$7&gt;=INDEX($F:$F,ROW()),$BC$7&lt;=INDEX($G:$G,ROW()))</formula>
    </cfRule>
    <cfRule type="expression" dxfId="29" priority="1757">
      <formula>AND(INDEX($C:$C,ROW())="Espaces verts / Finitions",INDEX($F:$F,ROW())&gt;0,INDEX($G:$G,ROW())&gt;0,$BC$7&gt;=INDEX($F:$F,ROW()),$BC$7&lt;=(INDEX($F:$F,ROW())+ROUND((INDEX($G:$G,ROW())-INDEX($F:$F,ROW())+1)*INDEX($H:$H,ROW()),0)-1))</formula>
    </cfRule>
    <cfRule type="expression" dxfId="30" priority="1758">
      <formula>AND(INDEX($C:$C,ROW())="Réception &amp; Réserves",INDEX($F:$F,ROW())&gt;0,INDEX($G:$G,ROW())&gt;0,$BC$7&gt;=INDEX($F:$F,ROW()),$BC$7&lt;=INDEX($G:$G,ROW()))</formula>
    </cfRule>
    <cfRule type="expression" dxfId="31" priority="1759">
      <formula>AND(INDEX($C:$C,ROW())="Réception &amp; Réserves",INDEX($F:$F,ROW())&gt;0,INDEX($G:$G,ROW())&gt;0,$BC$7&gt;=INDEX($F:$F,ROW()),$BC$7&lt;=(INDEX($F:$F,ROW())+ROUND((INDEX($G:$G,ROW())-INDEX($F:$F,ROW())+1)*INDEX($H:$H,ROW()),0)-1))</formula>
    </cfRule>
    <cfRule type="expression" dxfId="0" priority="1760">
      <formula>AND(INDEX($C:$C,ROW())="Réouverture circulation",INDEX($F:$F,ROW())&gt;0,INDEX($G:$G,ROW())&gt;0,$BC$7&gt;=INDEX($F:$F,ROW()),$BC$7&lt;=INDEX($G:$G,ROW()))</formula>
    </cfRule>
    <cfRule type="expression" dxfId="32" priority="1761">
      <formula>AND(INDEX($C:$C,ROW())="Réouverture circulation",INDEX($F:$F,ROW())&gt;0,INDEX($G:$G,ROW())&gt;0,$BC$7&gt;=INDEX($F:$F,ROW()),$BC$7&lt;=(INDEX($F:$F,ROW())+ROUND((INDEX($G:$G,ROW())-INDEX($F:$F,ROW())+1)*INDEX($H:$H,ROW()),0)-1))</formula>
    </cfRule>
  </conditionalFormatting>
  <conditionalFormatting sqref="BD7:BD69">
    <cfRule type="expression" dxfId="0" priority="91">
      <formula>($BD$7=TODAY())</formula>
    </cfRule>
    <cfRule type="expression" dxfId="33" priority="92">
      <formula>WEEKDAY($BD$7,2)&gt;5</formula>
    </cfRule>
  </conditionalFormatting>
  <conditionalFormatting sqref="BD9:BD69">
    <cfRule type="expression" dxfId="2" priority="1762">
      <formula>AND(INDEX($C:$C,ROW())="Études &amp; DICT",INDEX($F:$F,ROW())&gt;0,INDEX($G:$G,ROW())&gt;0,$BD$7&gt;=INDEX($F:$F,ROW()),$BD$7&lt;=INDEX($G:$G,ROW()))</formula>
    </cfRule>
    <cfRule type="expression" dxfId="3" priority="1763">
      <formula>AND(INDEX($C:$C,ROW())="Études &amp; DICT",INDEX($F:$F,ROW())&gt;0,INDEX($G:$G,ROW())&gt;0,$BD$7&gt;=INDEX($F:$F,ROW()),$BD$7&lt;=(INDEX($F:$F,ROW())+ROUND((INDEX($G:$G,ROW())-INDEX($F:$F,ROW())+1)*INDEX($H:$H,ROW()),0)-1))</formula>
    </cfRule>
    <cfRule type="expression" dxfId="4" priority="1764">
      <formula>AND(INDEX($C:$C,ROW())="Piquetage &amp; Implantation",INDEX($F:$F,ROW())&gt;0,INDEX($G:$G,ROW())&gt;0,$BD$7&gt;=INDEX($F:$F,ROW()),$BD$7&lt;=INDEX($G:$G,ROW()))</formula>
    </cfRule>
    <cfRule type="expression" dxfId="5" priority="1765">
      <formula>AND(INDEX($C:$C,ROW())="Piquetage &amp; Implantation",INDEX($F:$F,ROW())&gt;0,INDEX($G:$G,ROW())&gt;0,$BD$7&gt;=INDEX($F:$F,ROW()),$BD$7&lt;=(INDEX($F:$F,ROW())+ROUND((INDEX($G:$G,ROW())-INDEX($F:$F,ROW())+1)*INDEX($H:$H,ROW()),0)-1))</formula>
    </cfRule>
    <cfRule type="expression" dxfId="6" priority="1766">
      <formula>AND(INDEX($C:$C,ROW())="Préparation &amp; Signalisation",INDEX($F:$F,ROW())&gt;0,INDEX($G:$G,ROW())&gt;0,$BD$7&gt;=INDEX($F:$F,ROW()),$BD$7&lt;=INDEX($G:$G,ROW()))</formula>
    </cfRule>
    <cfRule type="expression" dxfId="7" priority="1767">
      <formula>AND(INDEX($C:$C,ROW())="Préparation &amp; Signalisation",INDEX($F:$F,ROW())&gt;0,INDEX($G:$G,ROW())&gt;0,$BD$7&gt;=INDEX($F:$F,ROW()),$BD$7&lt;=(INDEX($F:$F,ROW())+ROUND((INDEX($G:$G,ROW())-INDEX($F:$F,ROW())+1)*INDEX($H:$H,ROW()),0)-1))</formula>
    </cfRule>
    <cfRule type="expression" dxfId="8" priority="1768">
      <formula>AND(INDEX($C:$C,ROW())="Terrassement",INDEX($F:$F,ROW())&gt;0,INDEX($G:$G,ROW())&gt;0,$BD$7&gt;=INDEX($F:$F,ROW()),$BD$7&lt;=INDEX($G:$G,ROW()))</formula>
    </cfRule>
    <cfRule type="expression" dxfId="9" priority="1769">
      <formula>AND(INDEX($C:$C,ROW())="Terrassement",INDEX($F:$F,ROW())&gt;0,INDEX($G:$G,ROW())&gt;0,$BD$7&gt;=INDEX($F:$F,ROW()),$BD$7&lt;=(INDEX($F:$F,ROW())+ROUND((INDEX($G:$G,ROW())-INDEX($F:$F,ROW())+1)*INDEX($H:$H,ROW()),0)-1))</formula>
    </cfRule>
    <cfRule type="expression" dxfId="10" priority="1770">
      <formula>AND(INDEX($C:$C,ROW())="Réseaux (EU/EP/ER/GAZ)",INDEX($F:$F,ROW())&gt;0,INDEX($G:$G,ROW())&gt;0,$BD$7&gt;=INDEX($F:$F,ROW()),$BD$7&lt;=INDEX($G:$G,ROW()))</formula>
    </cfRule>
    <cfRule type="expression" dxfId="11" priority="1771">
      <formula>AND(INDEX($C:$C,ROW())="Réseaux (EU/EP/ER/GAZ)",INDEX($F:$F,ROW())&gt;0,INDEX($G:$G,ROW())&gt;0,$BD$7&gt;=INDEX($F:$F,ROW()),$BD$7&lt;=(INDEX($F:$F,ROW())+ROUND((INDEX($G:$G,ROW())-INDEX($F:$F,ROW())+1)*INDEX($H:$H,ROW()),0)-1))</formula>
    </cfRule>
    <cfRule type="expression" dxfId="12" priority="1772">
      <formula>AND(INDEX($C:$C,ROW())="Regard &amp; Branchement",INDEX($F:$F,ROW())&gt;0,INDEX($G:$G,ROW())&gt;0,$BD$7&gt;=INDEX($F:$F,ROW()),$BD$7&lt;=INDEX($G:$G,ROW()))</formula>
    </cfRule>
    <cfRule type="expression" dxfId="13" priority="1773">
      <formula>AND(INDEX($C:$C,ROW())="Regard &amp; Branchement",INDEX($F:$F,ROW())&gt;0,INDEX($G:$G,ROW())&gt;0,$BD$7&gt;=INDEX($F:$F,ROW()),$BD$7&lt;=(INDEX($F:$F,ROW())+ROUND((INDEX($G:$G,ROW())-INDEX($F:$F,ROW())+1)*INDEX($H:$H,ROW()),0)-1))</formula>
    </cfRule>
    <cfRule type="expression" dxfId="14" priority="1774">
      <formula>AND(INDEX($C:$C,ROW())="Structure (couche de forme)",INDEX($F:$F,ROW())&gt;0,INDEX($G:$G,ROW())&gt;0,$BD$7&gt;=INDEX($F:$F,ROW()),$BD$7&lt;=INDEX($G:$G,ROW()))</formula>
    </cfRule>
    <cfRule type="expression" dxfId="15" priority="1775">
      <formula>AND(INDEX($C:$C,ROW())="Structure (couche de forme)",INDEX($F:$F,ROW())&gt;0,INDEX($G:$G,ROW())&gt;0,$BD$7&gt;=INDEX($F:$F,ROW()),$BD$7&lt;=(INDEX($F:$F,ROW())+ROUND((INDEX($G:$G,ROW())-INDEX($F:$F,ROW())+1)*INDEX($H:$H,ROW()),0)-1))</formula>
    </cfRule>
    <cfRule type="expression" dxfId="16" priority="1776">
      <formula>AND(INDEX($C:$C,ROW())="Fondation/Grave",INDEX($F:$F,ROW())&gt;0,INDEX($G:$G,ROW())&gt;0,$BD$7&gt;=INDEX($F:$F,ROW()),$BD$7&lt;=INDEX($G:$G,ROW()))</formula>
    </cfRule>
    <cfRule type="expression" dxfId="17" priority="1777">
      <formula>AND(INDEX($C:$C,ROW())="Fondation/Grave",INDEX($F:$F,ROW())&gt;0,INDEX($G:$G,ROW())&gt;0,$BD$7&gt;=INDEX($F:$F,ROW()),$BD$7&lt;=(INDEX($F:$F,ROW())+ROUND((INDEX($G:$G,ROW())-INDEX($F:$F,ROW())+1)*INDEX($H:$H,ROW()),0)-1))</formula>
    </cfRule>
    <cfRule type="expression" dxfId="18" priority="1778">
      <formula>AND(INDEX($C:$C,ROW())="Enrobés / Béton",INDEX($F:$F,ROW())&gt;0,INDEX($G:$G,ROW())&gt;0,$BD$7&gt;=INDEX($F:$F,ROW()),$BD$7&lt;=INDEX($G:$G,ROW()))</formula>
    </cfRule>
    <cfRule type="expression" dxfId="19" priority="1779">
      <formula>AND(INDEX($C:$C,ROW())="Enrobés / Béton",INDEX($F:$F,ROW())&gt;0,INDEX($G:$G,ROW())&gt;0,$BD$7&gt;=INDEX($F:$F,ROW()),$BD$7&lt;=(INDEX($F:$F,ROW())+ROUND((INDEX($G:$G,ROW())-INDEX($F:$F,ROW())+1)*INDEX($H:$H,ROW()),0)-1))</formula>
    </cfRule>
    <cfRule type="expression" dxfId="20" priority="1780">
      <formula>AND(INDEX($C:$C,ROW())="Bordures &amp; Trottoirs",INDEX($F:$F,ROW())&gt;0,INDEX($G:$G,ROW())&gt;0,$BD$7&gt;=INDEX($F:$F,ROW()),$BD$7&lt;=INDEX($G:$G,ROW()))</formula>
    </cfRule>
    <cfRule type="expression" dxfId="21" priority="1781">
      <formula>AND(INDEX($C:$C,ROW())="Bordures &amp; Trottoirs",INDEX($F:$F,ROW())&gt;0,INDEX($G:$G,ROW())&gt;0,$BD$7&gt;=INDEX($F:$F,ROW()),$BD$7&lt;=(INDEX($F:$F,ROW())+ROUND((INDEX($G:$G,ROW())-INDEX($F:$F,ROW())+1)*INDEX($H:$H,ROW()),0)-1))</formula>
    </cfRule>
    <cfRule type="expression" dxfId="22" priority="1782">
      <formula>AND(INDEX($C:$C,ROW())="Caniveaux &amp; Avaloirs",INDEX($F:$F,ROW())&gt;0,INDEX($G:$G,ROW())&gt;0,$BD$7&gt;=INDEX($F:$F,ROW()),$BD$7&lt;=INDEX($G:$G,ROW()))</formula>
    </cfRule>
    <cfRule type="expression" dxfId="23" priority="1783">
      <formula>AND(INDEX($C:$C,ROW())="Caniveaux &amp; Avaloirs",INDEX($F:$F,ROW())&gt;0,INDEX($G:$G,ROW())&gt;0,$BD$7&gt;=INDEX($F:$F,ROW()),$BD$7&lt;=(INDEX($F:$F,ROW())+ROUND((INDEX($G:$G,ROW())-INDEX($F:$F,ROW())+1)*INDEX($H:$H,ROW()),0)-1))</formula>
    </cfRule>
    <cfRule type="expression" dxfId="24" priority="1784">
      <formula>AND(INDEX($C:$C,ROW())="Éclairage / Candélabres",INDEX($F:$F,ROW())&gt;0,INDEX($G:$G,ROW())&gt;0,$BD$7&gt;=INDEX($F:$F,ROW()),$BD$7&lt;=INDEX($G:$G,ROW()))</formula>
    </cfRule>
    <cfRule type="expression" dxfId="25" priority="1785">
      <formula>AND(INDEX($C:$C,ROW())="Éclairage / Candélabres",INDEX($F:$F,ROW())&gt;0,INDEX($G:$G,ROW())&gt;0,$BD$7&gt;=INDEX($F:$F,ROW()),$BD$7&lt;=(INDEX($F:$F,ROW())+ROUND((INDEX($G:$G,ROW())-INDEX($F:$F,ROW())+1)*INDEX($H:$H,ROW()),0)-1))</formula>
    </cfRule>
    <cfRule type="expression" dxfId="26" priority="1786">
      <formula>AND(INDEX($C:$C,ROW())="Marquage &amp; Signalétique",INDEX($F:$F,ROW())&gt;0,INDEX($G:$G,ROW())&gt;0,$BD$7&gt;=INDEX($F:$F,ROW()),$BD$7&lt;=INDEX($G:$G,ROW()))</formula>
    </cfRule>
    <cfRule type="expression" dxfId="27" priority="1787">
      <formula>AND(INDEX($C:$C,ROW())="Marquage &amp; Signalétique",INDEX($F:$F,ROW())&gt;0,INDEX($G:$G,ROW())&gt;0,$BD$7&gt;=INDEX($F:$F,ROW()),$BD$7&lt;=(INDEX($F:$F,ROW())+ROUND((INDEX($G:$G,ROW())-INDEX($F:$F,ROW())+1)*INDEX($H:$H,ROW()),0)-1))</formula>
    </cfRule>
    <cfRule type="expression" dxfId="28" priority="1788">
      <formula>AND(INDEX($C:$C,ROW())="Espaces verts / Finitions",INDEX($F:$F,ROW())&gt;0,INDEX($G:$G,ROW())&gt;0,$BD$7&gt;=INDEX($F:$F,ROW()),$BD$7&lt;=INDEX($G:$G,ROW()))</formula>
    </cfRule>
    <cfRule type="expression" dxfId="29" priority="1789">
      <formula>AND(INDEX($C:$C,ROW())="Espaces verts / Finitions",INDEX($F:$F,ROW())&gt;0,INDEX($G:$G,ROW())&gt;0,$BD$7&gt;=INDEX($F:$F,ROW()),$BD$7&lt;=(INDEX($F:$F,ROW())+ROUND((INDEX($G:$G,ROW())-INDEX($F:$F,ROW())+1)*INDEX($H:$H,ROW()),0)-1))</formula>
    </cfRule>
    <cfRule type="expression" dxfId="30" priority="1790">
      <formula>AND(INDEX($C:$C,ROW())="Réception &amp; Réserves",INDEX($F:$F,ROW())&gt;0,INDEX($G:$G,ROW())&gt;0,$BD$7&gt;=INDEX($F:$F,ROW()),$BD$7&lt;=INDEX($G:$G,ROW()))</formula>
    </cfRule>
    <cfRule type="expression" dxfId="31" priority="1791">
      <formula>AND(INDEX($C:$C,ROW())="Réception &amp; Réserves",INDEX($F:$F,ROW())&gt;0,INDEX($G:$G,ROW())&gt;0,$BD$7&gt;=INDEX($F:$F,ROW()),$BD$7&lt;=(INDEX($F:$F,ROW())+ROUND((INDEX($G:$G,ROW())-INDEX($F:$F,ROW())+1)*INDEX($H:$H,ROW()),0)-1))</formula>
    </cfRule>
    <cfRule type="expression" dxfId="0" priority="1792">
      <formula>AND(INDEX($C:$C,ROW())="Réouverture circulation",INDEX($F:$F,ROW())&gt;0,INDEX($G:$G,ROW())&gt;0,$BD$7&gt;=INDEX($F:$F,ROW()),$BD$7&lt;=INDEX($G:$G,ROW()))</formula>
    </cfRule>
    <cfRule type="expression" dxfId="32" priority="1793">
      <formula>AND(INDEX($C:$C,ROW())="Réouverture circulation",INDEX($F:$F,ROW())&gt;0,INDEX($G:$G,ROW())&gt;0,$BD$7&gt;=INDEX($F:$F,ROW()),$BD$7&lt;=(INDEX($F:$F,ROW())+ROUND((INDEX($G:$G,ROW())-INDEX($F:$F,ROW())+1)*INDEX($H:$H,ROW()),0)-1))</formula>
    </cfRule>
  </conditionalFormatting>
  <conditionalFormatting sqref="BE7:BE69">
    <cfRule type="expression" dxfId="0" priority="93">
      <formula>($BE$7=TODAY())</formula>
    </cfRule>
    <cfRule type="expression" dxfId="33" priority="94">
      <formula>WEEKDAY($BE$7,2)&gt;5</formula>
    </cfRule>
  </conditionalFormatting>
  <conditionalFormatting sqref="BE9:BE69">
    <cfRule type="expression" dxfId="2" priority="1794">
      <formula>AND(INDEX($C:$C,ROW())="Études &amp; DICT",INDEX($F:$F,ROW())&gt;0,INDEX($G:$G,ROW())&gt;0,$BE$7&gt;=INDEX($F:$F,ROW()),$BE$7&lt;=INDEX($G:$G,ROW()))</formula>
    </cfRule>
    <cfRule type="expression" dxfId="3" priority="1795">
      <formula>AND(INDEX($C:$C,ROW())="Études &amp; DICT",INDEX($F:$F,ROW())&gt;0,INDEX($G:$G,ROW())&gt;0,$BE$7&gt;=INDEX($F:$F,ROW()),$BE$7&lt;=(INDEX($F:$F,ROW())+ROUND((INDEX($G:$G,ROW())-INDEX($F:$F,ROW())+1)*INDEX($H:$H,ROW()),0)-1))</formula>
    </cfRule>
    <cfRule type="expression" dxfId="4" priority="1796">
      <formula>AND(INDEX($C:$C,ROW())="Piquetage &amp; Implantation",INDEX($F:$F,ROW())&gt;0,INDEX($G:$G,ROW())&gt;0,$BE$7&gt;=INDEX($F:$F,ROW()),$BE$7&lt;=INDEX($G:$G,ROW()))</formula>
    </cfRule>
    <cfRule type="expression" dxfId="5" priority="1797">
      <formula>AND(INDEX($C:$C,ROW())="Piquetage &amp; Implantation",INDEX($F:$F,ROW())&gt;0,INDEX($G:$G,ROW())&gt;0,$BE$7&gt;=INDEX($F:$F,ROW()),$BE$7&lt;=(INDEX($F:$F,ROW())+ROUND((INDEX($G:$G,ROW())-INDEX($F:$F,ROW())+1)*INDEX($H:$H,ROW()),0)-1))</formula>
    </cfRule>
    <cfRule type="expression" dxfId="6" priority="1798">
      <formula>AND(INDEX($C:$C,ROW())="Préparation &amp; Signalisation",INDEX($F:$F,ROW())&gt;0,INDEX($G:$G,ROW())&gt;0,$BE$7&gt;=INDEX($F:$F,ROW()),$BE$7&lt;=INDEX($G:$G,ROW()))</formula>
    </cfRule>
    <cfRule type="expression" dxfId="7" priority="1799">
      <formula>AND(INDEX($C:$C,ROW())="Préparation &amp; Signalisation",INDEX($F:$F,ROW())&gt;0,INDEX($G:$G,ROW())&gt;0,$BE$7&gt;=INDEX($F:$F,ROW()),$BE$7&lt;=(INDEX($F:$F,ROW())+ROUND((INDEX($G:$G,ROW())-INDEX($F:$F,ROW())+1)*INDEX($H:$H,ROW()),0)-1))</formula>
    </cfRule>
    <cfRule type="expression" dxfId="8" priority="1800">
      <formula>AND(INDEX($C:$C,ROW())="Terrassement",INDEX($F:$F,ROW())&gt;0,INDEX($G:$G,ROW())&gt;0,$BE$7&gt;=INDEX($F:$F,ROW()),$BE$7&lt;=INDEX($G:$G,ROW()))</formula>
    </cfRule>
    <cfRule type="expression" dxfId="9" priority="1801">
      <formula>AND(INDEX($C:$C,ROW())="Terrassement",INDEX($F:$F,ROW())&gt;0,INDEX($G:$G,ROW())&gt;0,$BE$7&gt;=INDEX($F:$F,ROW()),$BE$7&lt;=(INDEX($F:$F,ROW())+ROUND((INDEX($G:$G,ROW())-INDEX($F:$F,ROW())+1)*INDEX($H:$H,ROW()),0)-1))</formula>
    </cfRule>
    <cfRule type="expression" dxfId="10" priority="1802">
      <formula>AND(INDEX($C:$C,ROW())="Réseaux (EU/EP/ER/GAZ)",INDEX($F:$F,ROW())&gt;0,INDEX($G:$G,ROW())&gt;0,$BE$7&gt;=INDEX($F:$F,ROW()),$BE$7&lt;=INDEX($G:$G,ROW()))</formula>
    </cfRule>
    <cfRule type="expression" dxfId="11" priority="1803">
      <formula>AND(INDEX($C:$C,ROW())="Réseaux (EU/EP/ER/GAZ)",INDEX($F:$F,ROW())&gt;0,INDEX($G:$G,ROW())&gt;0,$BE$7&gt;=INDEX($F:$F,ROW()),$BE$7&lt;=(INDEX($F:$F,ROW())+ROUND((INDEX($G:$G,ROW())-INDEX($F:$F,ROW())+1)*INDEX($H:$H,ROW()),0)-1))</formula>
    </cfRule>
    <cfRule type="expression" dxfId="12" priority="1804">
      <formula>AND(INDEX($C:$C,ROW())="Regard &amp; Branchement",INDEX($F:$F,ROW())&gt;0,INDEX($G:$G,ROW())&gt;0,$BE$7&gt;=INDEX($F:$F,ROW()),$BE$7&lt;=INDEX($G:$G,ROW()))</formula>
    </cfRule>
    <cfRule type="expression" dxfId="13" priority="1805">
      <formula>AND(INDEX($C:$C,ROW())="Regard &amp; Branchement",INDEX($F:$F,ROW())&gt;0,INDEX($G:$G,ROW())&gt;0,$BE$7&gt;=INDEX($F:$F,ROW()),$BE$7&lt;=(INDEX($F:$F,ROW())+ROUND((INDEX($G:$G,ROW())-INDEX($F:$F,ROW())+1)*INDEX($H:$H,ROW()),0)-1))</formula>
    </cfRule>
    <cfRule type="expression" dxfId="14" priority="1806">
      <formula>AND(INDEX($C:$C,ROW())="Structure (couche de forme)",INDEX($F:$F,ROW())&gt;0,INDEX($G:$G,ROW())&gt;0,$BE$7&gt;=INDEX($F:$F,ROW()),$BE$7&lt;=INDEX($G:$G,ROW()))</formula>
    </cfRule>
    <cfRule type="expression" dxfId="15" priority="1807">
      <formula>AND(INDEX($C:$C,ROW())="Structure (couche de forme)",INDEX($F:$F,ROW())&gt;0,INDEX($G:$G,ROW())&gt;0,$BE$7&gt;=INDEX($F:$F,ROW()),$BE$7&lt;=(INDEX($F:$F,ROW())+ROUND((INDEX($G:$G,ROW())-INDEX($F:$F,ROW())+1)*INDEX($H:$H,ROW()),0)-1))</formula>
    </cfRule>
    <cfRule type="expression" dxfId="16" priority="1808">
      <formula>AND(INDEX($C:$C,ROW())="Fondation/Grave",INDEX($F:$F,ROW())&gt;0,INDEX($G:$G,ROW())&gt;0,$BE$7&gt;=INDEX($F:$F,ROW()),$BE$7&lt;=INDEX($G:$G,ROW()))</formula>
    </cfRule>
    <cfRule type="expression" dxfId="17" priority="1809">
      <formula>AND(INDEX($C:$C,ROW())="Fondation/Grave",INDEX($F:$F,ROW())&gt;0,INDEX($G:$G,ROW())&gt;0,$BE$7&gt;=INDEX($F:$F,ROW()),$BE$7&lt;=(INDEX($F:$F,ROW())+ROUND((INDEX($G:$G,ROW())-INDEX($F:$F,ROW())+1)*INDEX($H:$H,ROW()),0)-1))</formula>
    </cfRule>
    <cfRule type="expression" dxfId="18" priority="1810">
      <formula>AND(INDEX($C:$C,ROW())="Enrobés / Béton",INDEX($F:$F,ROW())&gt;0,INDEX($G:$G,ROW())&gt;0,$BE$7&gt;=INDEX($F:$F,ROW()),$BE$7&lt;=INDEX($G:$G,ROW()))</formula>
    </cfRule>
    <cfRule type="expression" dxfId="19" priority="1811">
      <formula>AND(INDEX($C:$C,ROW())="Enrobés / Béton",INDEX($F:$F,ROW())&gt;0,INDEX($G:$G,ROW())&gt;0,$BE$7&gt;=INDEX($F:$F,ROW()),$BE$7&lt;=(INDEX($F:$F,ROW())+ROUND((INDEX($G:$G,ROW())-INDEX($F:$F,ROW())+1)*INDEX($H:$H,ROW()),0)-1))</formula>
    </cfRule>
    <cfRule type="expression" dxfId="20" priority="1812">
      <formula>AND(INDEX($C:$C,ROW())="Bordures &amp; Trottoirs",INDEX($F:$F,ROW())&gt;0,INDEX($G:$G,ROW())&gt;0,$BE$7&gt;=INDEX($F:$F,ROW()),$BE$7&lt;=INDEX($G:$G,ROW()))</formula>
    </cfRule>
    <cfRule type="expression" dxfId="21" priority="1813">
      <formula>AND(INDEX($C:$C,ROW())="Bordures &amp; Trottoirs",INDEX($F:$F,ROW())&gt;0,INDEX($G:$G,ROW())&gt;0,$BE$7&gt;=INDEX($F:$F,ROW()),$BE$7&lt;=(INDEX($F:$F,ROW())+ROUND((INDEX($G:$G,ROW())-INDEX($F:$F,ROW())+1)*INDEX($H:$H,ROW()),0)-1))</formula>
    </cfRule>
    <cfRule type="expression" dxfId="22" priority="1814">
      <formula>AND(INDEX($C:$C,ROW())="Caniveaux &amp; Avaloirs",INDEX($F:$F,ROW())&gt;0,INDEX($G:$G,ROW())&gt;0,$BE$7&gt;=INDEX($F:$F,ROW()),$BE$7&lt;=INDEX($G:$G,ROW()))</formula>
    </cfRule>
    <cfRule type="expression" dxfId="23" priority="1815">
      <formula>AND(INDEX($C:$C,ROW())="Caniveaux &amp; Avaloirs",INDEX($F:$F,ROW())&gt;0,INDEX($G:$G,ROW())&gt;0,$BE$7&gt;=INDEX($F:$F,ROW()),$BE$7&lt;=(INDEX($F:$F,ROW())+ROUND((INDEX($G:$G,ROW())-INDEX($F:$F,ROW())+1)*INDEX($H:$H,ROW()),0)-1))</formula>
    </cfRule>
    <cfRule type="expression" dxfId="24" priority="1816">
      <formula>AND(INDEX($C:$C,ROW())="Éclairage / Candélabres",INDEX($F:$F,ROW())&gt;0,INDEX($G:$G,ROW())&gt;0,$BE$7&gt;=INDEX($F:$F,ROW()),$BE$7&lt;=INDEX($G:$G,ROW()))</formula>
    </cfRule>
    <cfRule type="expression" dxfId="25" priority="1817">
      <formula>AND(INDEX($C:$C,ROW())="Éclairage / Candélabres",INDEX($F:$F,ROW())&gt;0,INDEX($G:$G,ROW())&gt;0,$BE$7&gt;=INDEX($F:$F,ROW()),$BE$7&lt;=(INDEX($F:$F,ROW())+ROUND((INDEX($G:$G,ROW())-INDEX($F:$F,ROW())+1)*INDEX($H:$H,ROW()),0)-1))</formula>
    </cfRule>
    <cfRule type="expression" dxfId="26" priority="1818">
      <formula>AND(INDEX($C:$C,ROW())="Marquage &amp; Signalétique",INDEX($F:$F,ROW())&gt;0,INDEX($G:$G,ROW())&gt;0,$BE$7&gt;=INDEX($F:$F,ROW()),$BE$7&lt;=INDEX($G:$G,ROW()))</formula>
    </cfRule>
    <cfRule type="expression" dxfId="27" priority="1819">
      <formula>AND(INDEX($C:$C,ROW())="Marquage &amp; Signalétique",INDEX($F:$F,ROW())&gt;0,INDEX($G:$G,ROW())&gt;0,$BE$7&gt;=INDEX($F:$F,ROW()),$BE$7&lt;=(INDEX($F:$F,ROW())+ROUND((INDEX($G:$G,ROW())-INDEX($F:$F,ROW())+1)*INDEX($H:$H,ROW()),0)-1))</formula>
    </cfRule>
    <cfRule type="expression" dxfId="28" priority="1820">
      <formula>AND(INDEX($C:$C,ROW())="Espaces verts / Finitions",INDEX($F:$F,ROW())&gt;0,INDEX($G:$G,ROW())&gt;0,$BE$7&gt;=INDEX($F:$F,ROW()),$BE$7&lt;=INDEX($G:$G,ROW()))</formula>
    </cfRule>
    <cfRule type="expression" dxfId="29" priority="1821">
      <formula>AND(INDEX($C:$C,ROW())="Espaces verts / Finitions",INDEX($F:$F,ROW())&gt;0,INDEX($G:$G,ROW())&gt;0,$BE$7&gt;=INDEX($F:$F,ROW()),$BE$7&lt;=(INDEX($F:$F,ROW())+ROUND((INDEX($G:$G,ROW())-INDEX($F:$F,ROW())+1)*INDEX($H:$H,ROW()),0)-1))</formula>
    </cfRule>
    <cfRule type="expression" dxfId="30" priority="1822">
      <formula>AND(INDEX($C:$C,ROW())="Réception &amp; Réserves",INDEX($F:$F,ROW())&gt;0,INDEX($G:$G,ROW())&gt;0,$BE$7&gt;=INDEX($F:$F,ROW()),$BE$7&lt;=INDEX($G:$G,ROW()))</formula>
    </cfRule>
    <cfRule type="expression" dxfId="31" priority="1823">
      <formula>AND(INDEX($C:$C,ROW())="Réception &amp; Réserves",INDEX($F:$F,ROW())&gt;0,INDEX($G:$G,ROW())&gt;0,$BE$7&gt;=INDEX($F:$F,ROW()),$BE$7&lt;=(INDEX($F:$F,ROW())+ROUND((INDEX($G:$G,ROW())-INDEX($F:$F,ROW())+1)*INDEX($H:$H,ROW()),0)-1))</formula>
    </cfRule>
    <cfRule type="expression" dxfId="0" priority="1824">
      <formula>AND(INDEX($C:$C,ROW())="Réouverture circulation",INDEX($F:$F,ROW())&gt;0,INDEX($G:$G,ROW())&gt;0,$BE$7&gt;=INDEX($F:$F,ROW()),$BE$7&lt;=INDEX($G:$G,ROW()))</formula>
    </cfRule>
    <cfRule type="expression" dxfId="32" priority="1825">
      <formula>AND(INDEX($C:$C,ROW())="Réouverture circulation",INDEX($F:$F,ROW())&gt;0,INDEX($G:$G,ROW())&gt;0,$BE$7&gt;=INDEX($F:$F,ROW()),$BE$7&lt;=(INDEX($F:$F,ROW())+ROUND((INDEX($G:$G,ROW())-INDEX($F:$F,ROW())+1)*INDEX($H:$H,ROW()),0)-1))</formula>
    </cfRule>
  </conditionalFormatting>
  <conditionalFormatting sqref="BF7:BF69">
    <cfRule type="expression" dxfId="0" priority="95">
      <formula>($BF$7=TODAY())</formula>
    </cfRule>
    <cfRule type="expression" dxfId="33" priority="96">
      <formula>WEEKDAY($BF$7,2)&gt;5</formula>
    </cfRule>
  </conditionalFormatting>
  <conditionalFormatting sqref="BF9:BF69">
    <cfRule type="expression" dxfId="2" priority="1826">
      <formula>AND(INDEX($C:$C,ROW())="Études &amp; DICT",INDEX($F:$F,ROW())&gt;0,INDEX($G:$G,ROW())&gt;0,$BF$7&gt;=INDEX($F:$F,ROW()),$BF$7&lt;=INDEX($G:$G,ROW()))</formula>
    </cfRule>
    <cfRule type="expression" dxfId="3" priority="1827">
      <formula>AND(INDEX($C:$C,ROW())="Études &amp; DICT",INDEX($F:$F,ROW())&gt;0,INDEX($G:$G,ROW())&gt;0,$BF$7&gt;=INDEX($F:$F,ROW()),$BF$7&lt;=(INDEX($F:$F,ROW())+ROUND((INDEX($G:$G,ROW())-INDEX($F:$F,ROW())+1)*INDEX($H:$H,ROW()),0)-1))</formula>
    </cfRule>
    <cfRule type="expression" dxfId="4" priority="1828">
      <formula>AND(INDEX($C:$C,ROW())="Piquetage &amp; Implantation",INDEX($F:$F,ROW())&gt;0,INDEX($G:$G,ROW())&gt;0,$BF$7&gt;=INDEX($F:$F,ROW()),$BF$7&lt;=INDEX($G:$G,ROW()))</formula>
    </cfRule>
    <cfRule type="expression" dxfId="5" priority="1829">
      <formula>AND(INDEX($C:$C,ROW())="Piquetage &amp; Implantation",INDEX($F:$F,ROW())&gt;0,INDEX($G:$G,ROW())&gt;0,$BF$7&gt;=INDEX($F:$F,ROW()),$BF$7&lt;=(INDEX($F:$F,ROW())+ROUND((INDEX($G:$G,ROW())-INDEX($F:$F,ROW())+1)*INDEX($H:$H,ROW()),0)-1))</formula>
    </cfRule>
    <cfRule type="expression" dxfId="6" priority="1830">
      <formula>AND(INDEX($C:$C,ROW())="Préparation &amp; Signalisation",INDEX($F:$F,ROW())&gt;0,INDEX($G:$G,ROW())&gt;0,$BF$7&gt;=INDEX($F:$F,ROW()),$BF$7&lt;=INDEX($G:$G,ROW()))</formula>
    </cfRule>
    <cfRule type="expression" dxfId="7" priority="1831">
      <formula>AND(INDEX($C:$C,ROW())="Préparation &amp; Signalisation",INDEX($F:$F,ROW())&gt;0,INDEX($G:$G,ROW())&gt;0,$BF$7&gt;=INDEX($F:$F,ROW()),$BF$7&lt;=(INDEX($F:$F,ROW())+ROUND((INDEX($G:$G,ROW())-INDEX($F:$F,ROW())+1)*INDEX($H:$H,ROW()),0)-1))</formula>
    </cfRule>
    <cfRule type="expression" dxfId="8" priority="1832">
      <formula>AND(INDEX($C:$C,ROW())="Terrassement",INDEX($F:$F,ROW())&gt;0,INDEX($G:$G,ROW())&gt;0,$BF$7&gt;=INDEX($F:$F,ROW()),$BF$7&lt;=INDEX($G:$G,ROW()))</formula>
    </cfRule>
    <cfRule type="expression" dxfId="9" priority="1833">
      <formula>AND(INDEX($C:$C,ROW())="Terrassement",INDEX($F:$F,ROW())&gt;0,INDEX($G:$G,ROW())&gt;0,$BF$7&gt;=INDEX($F:$F,ROW()),$BF$7&lt;=(INDEX($F:$F,ROW())+ROUND((INDEX($G:$G,ROW())-INDEX($F:$F,ROW())+1)*INDEX($H:$H,ROW()),0)-1))</formula>
    </cfRule>
    <cfRule type="expression" dxfId="10" priority="1834">
      <formula>AND(INDEX($C:$C,ROW())="Réseaux (EU/EP/ER/GAZ)",INDEX($F:$F,ROW())&gt;0,INDEX($G:$G,ROW())&gt;0,$BF$7&gt;=INDEX($F:$F,ROW()),$BF$7&lt;=INDEX($G:$G,ROW()))</formula>
    </cfRule>
    <cfRule type="expression" dxfId="11" priority="1835">
      <formula>AND(INDEX($C:$C,ROW())="Réseaux (EU/EP/ER/GAZ)",INDEX($F:$F,ROW())&gt;0,INDEX($G:$G,ROW())&gt;0,$BF$7&gt;=INDEX($F:$F,ROW()),$BF$7&lt;=(INDEX($F:$F,ROW())+ROUND((INDEX($G:$G,ROW())-INDEX($F:$F,ROW())+1)*INDEX($H:$H,ROW()),0)-1))</formula>
    </cfRule>
    <cfRule type="expression" dxfId="12" priority="1836">
      <formula>AND(INDEX($C:$C,ROW())="Regard &amp; Branchement",INDEX($F:$F,ROW())&gt;0,INDEX($G:$G,ROW())&gt;0,$BF$7&gt;=INDEX($F:$F,ROW()),$BF$7&lt;=INDEX($G:$G,ROW()))</formula>
    </cfRule>
    <cfRule type="expression" dxfId="13" priority="1837">
      <formula>AND(INDEX($C:$C,ROW())="Regard &amp; Branchement",INDEX($F:$F,ROW())&gt;0,INDEX($G:$G,ROW())&gt;0,$BF$7&gt;=INDEX($F:$F,ROW()),$BF$7&lt;=(INDEX($F:$F,ROW())+ROUND((INDEX($G:$G,ROW())-INDEX($F:$F,ROW())+1)*INDEX($H:$H,ROW()),0)-1))</formula>
    </cfRule>
    <cfRule type="expression" dxfId="14" priority="1838">
      <formula>AND(INDEX($C:$C,ROW())="Structure (couche de forme)",INDEX($F:$F,ROW())&gt;0,INDEX($G:$G,ROW())&gt;0,$BF$7&gt;=INDEX($F:$F,ROW()),$BF$7&lt;=INDEX($G:$G,ROW()))</formula>
    </cfRule>
    <cfRule type="expression" dxfId="15" priority="1839">
      <formula>AND(INDEX($C:$C,ROW())="Structure (couche de forme)",INDEX($F:$F,ROW())&gt;0,INDEX($G:$G,ROW())&gt;0,$BF$7&gt;=INDEX($F:$F,ROW()),$BF$7&lt;=(INDEX($F:$F,ROW())+ROUND((INDEX($G:$G,ROW())-INDEX($F:$F,ROW())+1)*INDEX($H:$H,ROW()),0)-1))</formula>
    </cfRule>
    <cfRule type="expression" dxfId="16" priority="1840">
      <formula>AND(INDEX($C:$C,ROW())="Fondation/Grave",INDEX($F:$F,ROW())&gt;0,INDEX($G:$G,ROW())&gt;0,$BF$7&gt;=INDEX($F:$F,ROW()),$BF$7&lt;=INDEX($G:$G,ROW()))</formula>
    </cfRule>
    <cfRule type="expression" dxfId="17" priority="1841">
      <formula>AND(INDEX($C:$C,ROW())="Fondation/Grave",INDEX($F:$F,ROW())&gt;0,INDEX($G:$G,ROW())&gt;0,$BF$7&gt;=INDEX($F:$F,ROW()),$BF$7&lt;=(INDEX($F:$F,ROW())+ROUND((INDEX($G:$G,ROW())-INDEX($F:$F,ROW())+1)*INDEX($H:$H,ROW()),0)-1))</formula>
    </cfRule>
    <cfRule type="expression" dxfId="18" priority="1842">
      <formula>AND(INDEX($C:$C,ROW())="Enrobés / Béton",INDEX($F:$F,ROW())&gt;0,INDEX($G:$G,ROW())&gt;0,$BF$7&gt;=INDEX($F:$F,ROW()),$BF$7&lt;=INDEX($G:$G,ROW()))</formula>
    </cfRule>
    <cfRule type="expression" dxfId="19" priority="1843">
      <formula>AND(INDEX($C:$C,ROW())="Enrobés / Béton",INDEX($F:$F,ROW())&gt;0,INDEX($G:$G,ROW())&gt;0,$BF$7&gt;=INDEX($F:$F,ROW()),$BF$7&lt;=(INDEX($F:$F,ROW())+ROUND((INDEX($G:$G,ROW())-INDEX($F:$F,ROW())+1)*INDEX($H:$H,ROW()),0)-1))</formula>
    </cfRule>
    <cfRule type="expression" dxfId="20" priority="1844">
      <formula>AND(INDEX($C:$C,ROW())="Bordures &amp; Trottoirs",INDEX($F:$F,ROW())&gt;0,INDEX($G:$G,ROW())&gt;0,$BF$7&gt;=INDEX($F:$F,ROW()),$BF$7&lt;=INDEX($G:$G,ROW()))</formula>
    </cfRule>
    <cfRule type="expression" dxfId="21" priority="1845">
      <formula>AND(INDEX($C:$C,ROW())="Bordures &amp; Trottoirs",INDEX($F:$F,ROW())&gt;0,INDEX($G:$G,ROW())&gt;0,$BF$7&gt;=INDEX($F:$F,ROW()),$BF$7&lt;=(INDEX($F:$F,ROW())+ROUND((INDEX($G:$G,ROW())-INDEX($F:$F,ROW())+1)*INDEX($H:$H,ROW()),0)-1))</formula>
    </cfRule>
    <cfRule type="expression" dxfId="22" priority="1846">
      <formula>AND(INDEX($C:$C,ROW())="Caniveaux &amp; Avaloirs",INDEX($F:$F,ROW())&gt;0,INDEX($G:$G,ROW())&gt;0,$BF$7&gt;=INDEX($F:$F,ROW()),$BF$7&lt;=INDEX($G:$G,ROW()))</formula>
    </cfRule>
    <cfRule type="expression" dxfId="23" priority="1847">
      <formula>AND(INDEX($C:$C,ROW())="Caniveaux &amp; Avaloirs",INDEX($F:$F,ROW())&gt;0,INDEX($G:$G,ROW())&gt;0,$BF$7&gt;=INDEX($F:$F,ROW()),$BF$7&lt;=(INDEX($F:$F,ROW())+ROUND((INDEX($G:$G,ROW())-INDEX($F:$F,ROW())+1)*INDEX($H:$H,ROW()),0)-1))</formula>
    </cfRule>
    <cfRule type="expression" dxfId="24" priority="1848">
      <formula>AND(INDEX($C:$C,ROW())="Éclairage / Candélabres",INDEX($F:$F,ROW())&gt;0,INDEX($G:$G,ROW())&gt;0,$BF$7&gt;=INDEX($F:$F,ROW()),$BF$7&lt;=INDEX($G:$G,ROW()))</formula>
    </cfRule>
    <cfRule type="expression" dxfId="25" priority="1849">
      <formula>AND(INDEX($C:$C,ROW())="Éclairage / Candélabres",INDEX($F:$F,ROW())&gt;0,INDEX($G:$G,ROW())&gt;0,$BF$7&gt;=INDEX($F:$F,ROW()),$BF$7&lt;=(INDEX($F:$F,ROW())+ROUND((INDEX($G:$G,ROW())-INDEX($F:$F,ROW())+1)*INDEX($H:$H,ROW()),0)-1))</formula>
    </cfRule>
    <cfRule type="expression" dxfId="26" priority="1850">
      <formula>AND(INDEX($C:$C,ROW())="Marquage &amp; Signalétique",INDEX($F:$F,ROW())&gt;0,INDEX($G:$G,ROW())&gt;0,$BF$7&gt;=INDEX($F:$F,ROW()),$BF$7&lt;=INDEX($G:$G,ROW()))</formula>
    </cfRule>
    <cfRule type="expression" dxfId="27" priority="1851">
      <formula>AND(INDEX($C:$C,ROW())="Marquage &amp; Signalétique",INDEX($F:$F,ROW())&gt;0,INDEX($G:$G,ROW())&gt;0,$BF$7&gt;=INDEX($F:$F,ROW()),$BF$7&lt;=(INDEX($F:$F,ROW())+ROUND((INDEX($G:$G,ROW())-INDEX($F:$F,ROW())+1)*INDEX($H:$H,ROW()),0)-1))</formula>
    </cfRule>
    <cfRule type="expression" dxfId="28" priority="1852">
      <formula>AND(INDEX($C:$C,ROW())="Espaces verts / Finitions",INDEX($F:$F,ROW())&gt;0,INDEX($G:$G,ROW())&gt;0,$BF$7&gt;=INDEX($F:$F,ROW()),$BF$7&lt;=INDEX($G:$G,ROW()))</formula>
    </cfRule>
    <cfRule type="expression" dxfId="29" priority="1853">
      <formula>AND(INDEX($C:$C,ROW())="Espaces verts / Finitions",INDEX($F:$F,ROW())&gt;0,INDEX($G:$G,ROW())&gt;0,$BF$7&gt;=INDEX($F:$F,ROW()),$BF$7&lt;=(INDEX($F:$F,ROW())+ROUND((INDEX($G:$G,ROW())-INDEX($F:$F,ROW())+1)*INDEX($H:$H,ROW()),0)-1))</formula>
    </cfRule>
    <cfRule type="expression" dxfId="30" priority="1854">
      <formula>AND(INDEX($C:$C,ROW())="Réception &amp; Réserves",INDEX($F:$F,ROW())&gt;0,INDEX($G:$G,ROW())&gt;0,$BF$7&gt;=INDEX($F:$F,ROW()),$BF$7&lt;=INDEX($G:$G,ROW()))</formula>
    </cfRule>
    <cfRule type="expression" dxfId="31" priority="1855">
      <formula>AND(INDEX($C:$C,ROW())="Réception &amp; Réserves",INDEX($F:$F,ROW())&gt;0,INDEX($G:$G,ROW())&gt;0,$BF$7&gt;=INDEX($F:$F,ROW()),$BF$7&lt;=(INDEX($F:$F,ROW())+ROUND((INDEX($G:$G,ROW())-INDEX($F:$F,ROW())+1)*INDEX($H:$H,ROW()),0)-1))</formula>
    </cfRule>
    <cfRule type="expression" dxfId="0" priority="1856">
      <formula>AND(INDEX($C:$C,ROW())="Réouverture circulation",INDEX($F:$F,ROW())&gt;0,INDEX($G:$G,ROW())&gt;0,$BF$7&gt;=INDEX($F:$F,ROW()),$BF$7&lt;=INDEX($G:$G,ROW()))</formula>
    </cfRule>
    <cfRule type="expression" dxfId="32" priority="1857">
      <formula>AND(INDEX($C:$C,ROW())="Réouverture circulation",INDEX($F:$F,ROW())&gt;0,INDEX($G:$G,ROW())&gt;0,$BF$7&gt;=INDEX($F:$F,ROW()),$BF$7&lt;=(INDEX($F:$F,ROW())+ROUND((INDEX($G:$G,ROW())-INDEX($F:$F,ROW())+1)*INDEX($H:$H,ROW()),0)-1))</formula>
    </cfRule>
  </conditionalFormatting>
  <conditionalFormatting sqref="BG7:BG69">
    <cfRule type="expression" dxfId="0" priority="97">
      <formula>($BG$7=TODAY())</formula>
    </cfRule>
    <cfRule type="expression" dxfId="33" priority="98">
      <formula>WEEKDAY($BG$7,2)&gt;5</formula>
    </cfRule>
  </conditionalFormatting>
  <conditionalFormatting sqref="BG9:BG69">
    <cfRule type="expression" dxfId="2" priority="1858">
      <formula>AND(INDEX($C:$C,ROW())="Études &amp; DICT",INDEX($F:$F,ROW())&gt;0,INDEX($G:$G,ROW())&gt;0,$BG$7&gt;=INDEX($F:$F,ROW()),$BG$7&lt;=INDEX($G:$G,ROW()))</formula>
    </cfRule>
    <cfRule type="expression" dxfId="3" priority="1859">
      <formula>AND(INDEX($C:$C,ROW())="Études &amp; DICT",INDEX($F:$F,ROW())&gt;0,INDEX($G:$G,ROW())&gt;0,$BG$7&gt;=INDEX($F:$F,ROW()),$BG$7&lt;=(INDEX($F:$F,ROW())+ROUND((INDEX($G:$G,ROW())-INDEX($F:$F,ROW())+1)*INDEX($H:$H,ROW()),0)-1))</formula>
    </cfRule>
    <cfRule type="expression" dxfId="4" priority="1860">
      <formula>AND(INDEX($C:$C,ROW())="Piquetage &amp; Implantation",INDEX($F:$F,ROW())&gt;0,INDEX($G:$G,ROW())&gt;0,$BG$7&gt;=INDEX($F:$F,ROW()),$BG$7&lt;=INDEX($G:$G,ROW()))</formula>
    </cfRule>
    <cfRule type="expression" dxfId="5" priority="1861">
      <formula>AND(INDEX($C:$C,ROW())="Piquetage &amp; Implantation",INDEX($F:$F,ROW())&gt;0,INDEX($G:$G,ROW())&gt;0,$BG$7&gt;=INDEX($F:$F,ROW()),$BG$7&lt;=(INDEX($F:$F,ROW())+ROUND((INDEX($G:$G,ROW())-INDEX($F:$F,ROW())+1)*INDEX($H:$H,ROW()),0)-1))</formula>
    </cfRule>
    <cfRule type="expression" dxfId="6" priority="1862">
      <formula>AND(INDEX($C:$C,ROW())="Préparation &amp; Signalisation",INDEX($F:$F,ROW())&gt;0,INDEX($G:$G,ROW())&gt;0,$BG$7&gt;=INDEX($F:$F,ROW()),$BG$7&lt;=INDEX($G:$G,ROW()))</formula>
    </cfRule>
    <cfRule type="expression" dxfId="7" priority="1863">
      <formula>AND(INDEX($C:$C,ROW())="Préparation &amp; Signalisation",INDEX($F:$F,ROW())&gt;0,INDEX($G:$G,ROW())&gt;0,$BG$7&gt;=INDEX($F:$F,ROW()),$BG$7&lt;=(INDEX($F:$F,ROW())+ROUND((INDEX($G:$G,ROW())-INDEX($F:$F,ROW())+1)*INDEX($H:$H,ROW()),0)-1))</formula>
    </cfRule>
    <cfRule type="expression" dxfId="8" priority="1864">
      <formula>AND(INDEX($C:$C,ROW())="Terrassement",INDEX($F:$F,ROW())&gt;0,INDEX($G:$G,ROW())&gt;0,$BG$7&gt;=INDEX($F:$F,ROW()),$BG$7&lt;=INDEX($G:$G,ROW()))</formula>
    </cfRule>
    <cfRule type="expression" dxfId="9" priority="1865">
      <formula>AND(INDEX($C:$C,ROW())="Terrassement",INDEX($F:$F,ROW())&gt;0,INDEX($G:$G,ROW())&gt;0,$BG$7&gt;=INDEX($F:$F,ROW()),$BG$7&lt;=(INDEX($F:$F,ROW())+ROUND((INDEX($G:$G,ROW())-INDEX($F:$F,ROW())+1)*INDEX($H:$H,ROW()),0)-1))</formula>
    </cfRule>
    <cfRule type="expression" dxfId="10" priority="1866">
      <formula>AND(INDEX($C:$C,ROW())="Réseaux (EU/EP/ER/GAZ)",INDEX($F:$F,ROW())&gt;0,INDEX($G:$G,ROW())&gt;0,$BG$7&gt;=INDEX($F:$F,ROW()),$BG$7&lt;=INDEX($G:$G,ROW()))</formula>
    </cfRule>
    <cfRule type="expression" dxfId="11" priority="1867">
      <formula>AND(INDEX($C:$C,ROW())="Réseaux (EU/EP/ER/GAZ)",INDEX($F:$F,ROW())&gt;0,INDEX($G:$G,ROW())&gt;0,$BG$7&gt;=INDEX($F:$F,ROW()),$BG$7&lt;=(INDEX($F:$F,ROW())+ROUND((INDEX($G:$G,ROW())-INDEX($F:$F,ROW())+1)*INDEX($H:$H,ROW()),0)-1))</formula>
    </cfRule>
    <cfRule type="expression" dxfId="12" priority="1868">
      <formula>AND(INDEX($C:$C,ROW())="Regard &amp; Branchement",INDEX($F:$F,ROW())&gt;0,INDEX($G:$G,ROW())&gt;0,$BG$7&gt;=INDEX($F:$F,ROW()),$BG$7&lt;=INDEX($G:$G,ROW()))</formula>
    </cfRule>
    <cfRule type="expression" dxfId="13" priority="1869">
      <formula>AND(INDEX($C:$C,ROW())="Regard &amp; Branchement",INDEX($F:$F,ROW())&gt;0,INDEX($G:$G,ROW())&gt;0,$BG$7&gt;=INDEX($F:$F,ROW()),$BG$7&lt;=(INDEX($F:$F,ROW())+ROUND((INDEX($G:$G,ROW())-INDEX($F:$F,ROW())+1)*INDEX($H:$H,ROW()),0)-1))</formula>
    </cfRule>
    <cfRule type="expression" dxfId="14" priority="1870">
      <formula>AND(INDEX($C:$C,ROW())="Structure (couche de forme)",INDEX($F:$F,ROW())&gt;0,INDEX($G:$G,ROW())&gt;0,$BG$7&gt;=INDEX($F:$F,ROW()),$BG$7&lt;=INDEX($G:$G,ROW()))</formula>
    </cfRule>
    <cfRule type="expression" dxfId="15" priority="1871">
      <formula>AND(INDEX($C:$C,ROW())="Structure (couche de forme)",INDEX($F:$F,ROW())&gt;0,INDEX($G:$G,ROW())&gt;0,$BG$7&gt;=INDEX($F:$F,ROW()),$BG$7&lt;=(INDEX($F:$F,ROW())+ROUND((INDEX($G:$G,ROW())-INDEX($F:$F,ROW())+1)*INDEX($H:$H,ROW()),0)-1))</formula>
    </cfRule>
    <cfRule type="expression" dxfId="16" priority="1872">
      <formula>AND(INDEX($C:$C,ROW())="Fondation/Grave",INDEX($F:$F,ROW())&gt;0,INDEX($G:$G,ROW())&gt;0,$BG$7&gt;=INDEX($F:$F,ROW()),$BG$7&lt;=INDEX($G:$G,ROW()))</formula>
    </cfRule>
    <cfRule type="expression" dxfId="17" priority="1873">
      <formula>AND(INDEX($C:$C,ROW())="Fondation/Grave",INDEX($F:$F,ROW())&gt;0,INDEX($G:$G,ROW())&gt;0,$BG$7&gt;=INDEX($F:$F,ROW()),$BG$7&lt;=(INDEX($F:$F,ROW())+ROUND((INDEX($G:$G,ROW())-INDEX($F:$F,ROW())+1)*INDEX($H:$H,ROW()),0)-1))</formula>
    </cfRule>
    <cfRule type="expression" dxfId="18" priority="1874">
      <formula>AND(INDEX($C:$C,ROW())="Enrobés / Béton",INDEX($F:$F,ROW())&gt;0,INDEX($G:$G,ROW())&gt;0,$BG$7&gt;=INDEX($F:$F,ROW()),$BG$7&lt;=INDEX($G:$G,ROW()))</formula>
    </cfRule>
    <cfRule type="expression" dxfId="19" priority="1875">
      <formula>AND(INDEX($C:$C,ROW())="Enrobés / Béton",INDEX($F:$F,ROW())&gt;0,INDEX($G:$G,ROW())&gt;0,$BG$7&gt;=INDEX($F:$F,ROW()),$BG$7&lt;=(INDEX($F:$F,ROW())+ROUND((INDEX($G:$G,ROW())-INDEX($F:$F,ROW())+1)*INDEX($H:$H,ROW()),0)-1))</formula>
    </cfRule>
    <cfRule type="expression" dxfId="20" priority="1876">
      <formula>AND(INDEX($C:$C,ROW())="Bordures &amp; Trottoirs",INDEX($F:$F,ROW())&gt;0,INDEX($G:$G,ROW())&gt;0,$BG$7&gt;=INDEX($F:$F,ROW()),$BG$7&lt;=INDEX($G:$G,ROW()))</formula>
    </cfRule>
    <cfRule type="expression" dxfId="21" priority="1877">
      <formula>AND(INDEX($C:$C,ROW())="Bordures &amp; Trottoirs",INDEX($F:$F,ROW())&gt;0,INDEX($G:$G,ROW())&gt;0,$BG$7&gt;=INDEX($F:$F,ROW()),$BG$7&lt;=(INDEX($F:$F,ROW())+ROUND((INDEX($G:$G,ROW())-INDEX($F:$F,ROW())+1)*INDEX($H:$H,ROW()),0)-1))</formula>
    </cfRule>
    <cfRule type="expression" dxfId="22" priority="1878">
      <formula>AND(INDEX($C:$C,ROW())="Caniveaux &amp; Avaloirs",INDEX($F:$F,ROW())&gt;0,INDEX($G:$G,ROW())&gt;0,$BG$7&gt;=INDEX($F:$F,ROW()),$BG$7&lt;=INDEX($G:$G,ROW()))</formula>
    </cfRule>
    <cfRule type="expression" dxfId="23" priority="1879">
      <formula>AND(INDEX($C:$C,ROW())="Caniveaux &amp; Avaloirs",INDEX($F:$F,ROW())&gt;0,INDEX($G:$G,ROW())&gt;0,$BG$7&gt;=INDEX($F:$F,ROW()),$BG$7&lt;=(INDEX($F:$F,ROW())+ROUND((INDEX($G:$G,ROW())-INDEX($F:$F,ROW())+1)*INDEX($H:$H,ROW()),0)-1))</formula>
    </cfRule>
    <cfRule type="expression" dxfId="24" priority="1880">
      <formula>AND(INDEX($C:$C,ROW())="Éclairage / Candélabres",INDEX($F:$F,ROW())&gt;0,INDEX($G:$G,ROW())&gt;0,$BG$7&gt;=INDEX($F:$F,ROW()),$BG$7&lt;=INDEX($G:$G,ROW()))</formula>
    </cfRule>
    <cfRule type="expression" dxfId="25" priority="1881">
      <formula>AND(INDEX($C:$C,ROW())="Éclairage / Candélabres",INDEX($F:$F,ROW())&gt;0,INDEX($G:$G,ROW())&gt;0,$BG$7&gt;=INDEX($F:$F,ROW()),$BG$7&lt;=(INDEX($F:$F,ROW())+ROUND((INDEX($G:$G,ROW())-INDEX($F:$F,ROW())+1)*INDEX($H:$H,ROW()),0)-1))</formula>
    </cfRule>
    <cfRule type="expression" dxfId="26" priority="1882">
      <formula>AND(INDEX($C:$C,ROW())="Marquage &amp; Signalétique",INDEX($F:$F,ROW())&gt;0,INDEX($G:$G,ROW())&gt;0,$BG$7&gt;=INDEX($F:$F,ROW()),$BG$7&lt;=INDEX($G:$G,ROW()))</formula>
    </cfRule>
    <cfRule type="expression" dxfId="27" priority="1883">
      <formula>AND(INDEX($C:$C,ROW())="Marquage &amp; Signalétique",INDEX($F:$F,ROW())&gt;0,INDEX($G:$G,ROW())&gt;0,$BG$7&gt;=INDEX($F:$F,ROW()),$BG$7&lt;=(INDEX($F:$F,ROW())+ROUND((INDEX($G:$G,ROW())-INDEX($F:$F,ROW())+1)*INDEX($H:$H,ROW()),0)-1))</formula>
    </cfRule>
    <cfRule type="expression" dxfId="28" priority="1884">
      <formula>AND(INDEX($C:$C,ROW())="Espaces verts / Finitions",INDEX($F:$F,ROW())&gt;0,INDEX($G:$G,ROW())&gt;0,$BG$7&gt;=INDEX($F:$F,ROW()),$BG$7&lt;=INDEX($G:$G,ROW()))</formula>
    </cfRule>
    <cfRule type="expression" dxfId="29" priority="1885">
      <formula>AND(INDEX($C:$C,ROW())="Espaces verts / Finitions",INDEX($F:$F,ROW())&gt;0,INDEX($G:$G,ROW())&gt;0,$BG$7&gt;=INDEX($F:$F,ROW()),$BG$7&lt;=(INDEX($F:$F,ROW())+ROUND((INDEX($G:$G,ROW())-INDEX($F:$F,ROW())+1)*INDEX($H:$H,ROW()),0)-1))</formula>
    </cfRule>
    <cfRule type="expression" dxfId="30" priority="1886">
      <formula>AND(INDEX($C:$C,ROW())="Réception &amp; Réserves",INDEX($F:$F,ROW())&gt;0,INDEX($G:$G,ROW())&gt;0,$BG$7&gt;=INDEX($F:$F,ROW()),$BG$7&lt;=INDEX($G:$G,ROW()))</formula>
    </cfRule>
    <cfRule type="expression" dxfId="31" priority="1887">
      <formula>AND(INDEX($C:$C,ROW())="Réception &amp; Réserves",INDEX($F:$F,ROW())&gt;0,INDEX($G:$G,ROW())&gt;0,$BG$7&gt;=INDEX($F:$F,ROW()),$BG$7&lt;=(INDEX($F:$F,ROW())+ROUND((INDEX($G:$G,ROW())-INDEX($F:$F,ROW())+1)*INDEX($H:$H,ROW()),0)-1))</formula>
    </cfRule>
    <cfRule type="expression" dxfId="0" priority="1888">
      <formula>AND(INDEX($C:$C,ROW())="Réouverture circulation",INDEX($F:$F,ROW())&gt;0,INDEX($G:$G,ROW())&gt;0,$BG$7&gt;=INDEX($F:$F,ROW()),$BG$7&lt;=INDEX($G:$G,ROW()))</formula>
    </cfRule>
    <cfRule type="expression" dxfId="32" priority="1889">
      <formula>AND(INDEX($C:$C,ROW())="Réouverture circulation",INDEX($F:$F,ROW())&gt;0,INDEX($G:$G,ROW())&gt;0,$BG$7&gt;=INDEX($F:$F,ROW()),$BG$7&lt;=(INDEX($F:$F,ROW())+ROUND((INDEX($G:$G,ROW())-INDEX($F:$F,ROW())+1)*INDEX($H:$H,ROW()),0)-1))</formula>
    </cfRule>
  </conditionalFormatting>
  <conditionalFormatting sqref="BH7:BH69">
    <cfRule type="expression" dxfId="0" priority="99">
      <formula>($BH$7=TODAY())</formula>
    </cfRule>
    <cfRule type="expression" dxfId="33" priority="100">
      <formula>WEEKDAY($BH$7,2)&gt;5</formula>
    </cfRule>
  </conditionalFormatting>
  <conditionalFormatting sqref="BH9:BH69">
    <cfRule type="expression" dxfId="2" priority="1890">
      <formula>AND(INDEX($C:$C,ROW())="Études &amp; DICT",INDEX($F:$F,ROW())&gt;0,INDEX($G:$G,ROW())&gt;0,$BH$7&gt;=INDEX($F:$F,ROW()),$BH$7&lt;=INDEX($G:$G,ROW()))</formula>
    </cfRule>
    <cfRule type="expression" dxfId="3" priority="1891">
      <formula>AND(INDEX($C:$C,ROW())="Études &amp; DICT",INDEX($F:$F,ROW())&gt;0,INDEX($G:$G,ROW())&gt;0,$BH$7&gt;=INDEX($F:$F,ROW()),$BH$7&lt;=(INDEX($F:$F,ROW())+ROUND((INDEX($G:$G,ROW())-INDEX($F:$F,ROW())+1)*INDEX($H:$H,ROW()),0)-1))</formula>
    </cfRule>
    <cfRule type="expression" dxfId="4" priority="1892">
      <formula>AND(INDEX($C:$C,ROW())="Piquetage &amp; Implantation",INDEX($F:$F,ROW())&gt;0,INDEX($G:$G,ROW())&gt;0,$BH$7&gt;=INDEX($F:$F,ROW()),$BH$7&lt;=INDEX($G:$G,ROW()))</formula>
    </cfRule>
    <cfRule type="expression" dxfId="5" priority="1893">
      <formula>AND(INDEX($C:$C,ROW())="Piquetage &amp; Implantation",INDEX($F:$F,ROW())&gt;0,INDEX($G:$G,ROW())&gt;0,$BH$7&gt;=INDEX($F:$F,ROW()),$BH$7&lt;=(INDEX($F:$F,ROW())+ROUND((INDEX($G:$G,ROW())-INDEX($F:$F,ROW())+1)*INDEX($H:$H,ROW()),0)-1))</formula>
    </cfRule>
    <cfRule type="expression" dxfId="6" priority="1894">
      <formula>AND(INDEX($C:$C,ROW())="Préparation &amp; Signalisation",INDEX($F:$F,ROW())&gt;0,INDEX($G:$G,ROW())&gt;0,$BH$7&gt;=INDEX($F:$F,ROW()),$BH$7&lt;=INDEX($G:$G,ROW()))</formula>
    </cfRule>
    <cfRule type="expression" dxfId="7" priority="1895">
      <formula>AND(INDEX($C:$C,ROW())="Préparation &amp; Signalisation",INDEX($F:$F,ROW())&gt;0,INDEX($G:$G,ROW())&gt;0,$BH$7&gt;=INDEX($F:$F,ROW()),$BH$7&lt;=(INDEX($F:$F,ROW())+ROUND((INDEX($G:$G,ROW())-INDEX($F:$F,ROW())+1)*INDEX($H:$H,ROW()),0)-1))</formula>
    </cfRule>
    <cfRule type="expression" dxfId="8" priority="1896">
      <formula>AND(INDEX($C:$C,ROW())="Terrassement",INDEX($F:$F,ROW())&gt;0,INDEX($G:$G,ROW())&gt;0,$BH$7&gt;=INDEX($F:$F,ROW()),$BH$7&lt;=INDEX($G:$G,ROW()))</formula>
    </cfRule>
    <cfRule type="expression" dxfId="9" priority="1897">
      <formula>AND(INDEX($C:$C,ROW())="Terrassement",INDEX($F:$F,ROW())&gt;0,INDEX($G:$G,ROW())&gt;0,$BH$7&gt;=INDEX($F:$F,ROW()),$BH$7&lt;=(INDEX($F:$F,ROW())+ROUND((INDEX($G:$G,ROW())-INDEX($F:$F,ROW())+1)*INDEX($H:$H,ROW()),0)-1))</formula>
    </cfRule>
    <cfRule type="expression" dxfId="10" priority="1898">
      <formula>AND(INDEX($C:$C,ROW())="Réseaux (EU/EP/ER/GAZ)",INDEX($F:$F,ROW())&gt;0,INDEX($G:$G,ROW())&gt;0,$BH$7&gt;=INDEX($F:$F,ROW()),$BH$7&lt;=INDEX($G:$G,ROW()))</formula>
    </cfRule>
    <cfRule type="expression" dxfId="11" priority="1899">
      <formula>AND(INDEX($C:$C,ROW())="Réseaux (EU/EP/ER/GAZ)",INDEX($F:$F,ROW())&gt;0,INDEX($G:$G,ROW())&gt;0,$BH$7&gt;=INDEX($F:$F,ROW()),$BH$7&lt;=(INDEX($F:$F,ROW())+ROUND((INDEX($G:$G,ROW())-INDEX($F:$F,ROW())+1)*INDEX($H:$H,ROW()),0)-1))</formula>
    </cfRule>
    <cfRule type="expression" dxfId="12" priority="1900">
      <formula>AND(INDEX($C:$C,ROW())="Regard &amp; Branchement",INDEX($F:$F,ROW())&gt;0,INDEX($G:$G,ROW())&gt;0,$BH$7&gt;=INDEX($F:$F,ROW()),$BH$7&lt;=INDEX($G:$G,ROW()))</formula>
    </cfRule>
    <cfRule type="expression" dxfId="13" priority="1901">
      <formula>AND(INDEX($C:$C,ROW())="Regard &amp; Branchement",INDEX($F:$F,ROW())&gt;0,INDEX($G:$G,ROW())&gt;0,$BH$7&gt;=INDEX($F:$F,ROW()),$BH$7&lt;=(INDEX($F:$F,ROW())+ROUND((INDEX($G:$G,ROW())-INDEX($F:$F,ROW())+1)*INDEX($H:$H,ROW()),0)-1))</formula>
    </cfRule>
    <cfRule type="expression" dxfId="14" priority="1902">
      <formula>AND(INDEX($C:$C,ROW())="Structure (couche de forme)",INDEX($F:$F,ROW())&gt;0,INDEX($G:$G,ROW())&gt;0,$BH$7&gt;=INDEX($F:$F,ROW()),$BH$7&lt;=INDEX($G:$G,ROW()))</formula>
    </cfRule>
    <cfRule type="expression" dxfId="15" priority="1903">
      <formula>AND(INDEX($C:$C,ROW())="Structure (couche de forme)",INDEX($F:$F,ROW())&gt;0,INDEX($G:$G,ROW())&gt;0,$BH$7&gt;=INDEX($F:$F,ROW()),$BH$7&lt;=(INDEX($F:$F,ROW())+ROUND((INDEX($G:$G,ROW())-INDEX($F:$F,ROW())+1)*INDEX($H:$H,ROW()),0)-1))</formula>
    </cfRule>
    <cfRule type="expression" dxfId="16" priority="1904">
      <formula>AND(INDEX($C:$C,ROW())="Fondation/Grave",INDEX($F:$F,ROW())&gt;0,INDEX($G:$G,ROW())&gt;0,$BH$7&gt;=INDEX($F:$F,ROW()),$BH$7&lt;=INDEX($G:$G,ROW()))</formula>
    </cfRule>
    <cfRule type="expression" dxfId="17" priority="1905">
      <formula>AND(INDEX($C:$C,ROW())="Fondation/Grave",INDEX($F:$F,ROW())&gt;0,INDEX($G:$G,ROW())&gt;0,$BH$7&gt;=INDEX($F:$F,ROW()),$BH$7&lt;=(INDEX($F:$F,ROW())+ROUND((INDEX($G:$G,ROW())-INDEX($F:$F,ROW())+1)*INDEX($H:$H,ROW()),0)-1))</formula>
    </cfRule>
    <cfRule type="expression" dxfId="18" priority="1906">
      <formula>AND(INDEX($C:$C,ROW())="Enrobés / Béton",INDEX($F:$F,ROW())&gt;0,INDEX($G:$G,ROW())&gt;0,$BH$7&gt;=INDEX($F:$F,ROW()),$BH$7&lt;=INDEX($G:$G,ROW()))</formula>
    </cfRule>
    <cfRule type="expression" dxfId="19" priority="1907">
      <formula>AND(INDEX($C:$C,ROW())="Enrobés / Béton",INDEX($F:$F,ROW())&gt;0,INDEX($G:$G,ROW())&gt;0,$BH$7&gt;=INDEX($F:$F,ROW()),$BH$7&lt;=(INDEX($F:$F,ROW())+ROUND((INDEX($G:$G,ROW())-INDEX($F:$F,ROW())+1)*INDEX($H:$H,ROW()),0)-1))</formula>
    </cfRule>
    <cfRule type="expression" dxfId="20" priority="1908">
      <formula>AND(INDEX($C:$C,ROW())="Bordures &amp; Trottoirs",INDEX($F:$F,ROW())&gt;0,INDEX($G:$G,ROW())&gt;0,$BH$7&gt;=INDEX($F:$F,ROW()),$BH$7&lt;=INDEX($G:$G,ROW()))</formula>
    </cfRule>
    <cfRule type="expression" dxfId="21" priority="1909">
      <formula>AND(INDEX($C:$C,ROW())="Bordures &amp; Trottoirs",INDEX($F:$F,ROW())&gt;0,INDEX($G:$G,ROW())&gt;0,$BH$7&gt;=INDEX($F:$F,ROW()),$BH$7&lt;=(INDEX($F:$F,ROW())+ROUND((INDEX($G:$G,ROW())-INDEX($F:$F,ROW())+1)*INDEX($H:$H,ROW()),0)-1))</formula>
    </cfRule>
    <cfRule type="expression" dxfId="22" priority="1910">
      <formula>AND(INDEX($C:$C,ROW())="Caniveaux &amp; Avaloirs",INDEX($F:$F,ROW())&gt;0,INDEX($G:$G,ROW())&gt;0,$BH$7&gt;=INDEX($F:$F,ROW()),$BH$7&lt;=INDEX($G:$G,ROW()))</formula>
    </cfRule>
    <cfRule type="expression" dxfId="23" priority="1911">
      <formula>AND(INDEX($C:$C,ROW())="Caniveaux &amp; Avaloirs",INDEX($F:$F,ROW())&gt;0,INDEX($G:$G,ROW())&gt;0,$BH$7&gt;=INDEX($F:$F,ROW()),$BH$7&lt;=(INDEX($F:$F,ROW())+ROUND((INDEX($G:$G,ROW())-INDEX($F:$F,ROW())+1)*INDEX($H:$H,ROW()),0)-1))</formula>
    </cfRule>
    <cfRule type="expression" dxfId="24" priority="1912">
      <formula>AND(INDEX($C:$C,ROW())="Éclairage / Candélabres",INDEX($F:$F,ROW())&gt;0,INDEX($G:$G,ROW())&gt;0,$BH$7&gt;=INDEX($F:$F,ROW()),$BH$7&lt;=INDEX($G:$G,ROW()))</formula>
    </cfRule>
    <cfRule type="expression" dxfId="25" priority="1913">
      <formula>AND(INDEX($C:$C,ROW())="Éclairage / Candélabres",INDEX($F:$F,ROW())&gt;0,INDEX($G:$G,ROW())&gt;0,$BH$7&gt;=INDEX($F:$F,ROW()),$BH$7&lt;=(INDEX($F:$F,ROW())+ROUND((INDEX($G:$G,ROW())-INDEX($F:$F,ROW())+1)*INDEX($H:$H,ROW()),0)-1))</formula>
    </cfRule>
    <cfRule type="expression" dxfId="26" priority="1914">
      <formula>AND(INDEX($C:$C,ROW())="Marquage &amp; Signalétique",INDEX($F:$F,ROW())&gt;0,INDEX($G:$G,ROW())&gt;0,$BH$7&gt;=INDEX($F:$F,ROW()),$BH$7&lt;=INDEX($G:$G,ROW()))</formula>
    </cfRule>
    <cfRule type="expression" dxfId="27" priority="1915">
      <formula>AND(INDEX($C:$C,ROW())="Marquage &amp; Signalétique",INDEX($F:$F,ROW())&gt;0,INDEX($G:$G,ROW())&gt;0,$BH$7&gt;=INDEX($F:$F,ROW()),$BH$7&lt;=(INDEX($F:$F,ROW())+ROUND((INDEX($G:$G,ROW())-INDEX($F:$F,ROW())+1)*INDEX($H:$H,ROW()),0)-1))</formula>
    </cfRule>
    <cfRule type="expression" dxfId="28" priority="1916">
      <formula>AND(INDEX($C:$C,ROW())="Espaces verts / Finitions",INDEX($F:$F,ROW())&gt;0,INDEX($G:$G,ROW())&gt;0,$BH$7&gt;=INDEX($F:$F,ROW()),$BH$7&lt;=INDEX($G:$G,ROW()))</formula>
    </cfRule>
    <cfRule type="expression" dxfId="29" priority="1917">
      <formula>AND(INDEX($C:$C,ROW())="Espaces verts / Finitions",INDEX($F:$F,ROW())&gt;0,INDEX($G:$G,ROW())&gt;0,$BH$7&gt;=INDEX($F:$F,ROW()),$BH$7&lt;=(INDEX($F:$F,ROW())+ROUND((INDEX($G:$G,ROW())-INDEX($F:$F,ROW())+1)*INDEX($H:$H,ROW()),0)-1))</formula>
    </cfRule>
    <cfRule type="expression" dxfId="30" priority="1918">
      <formula>AND(INDEX($C:$C,ROW())="Réception &amp; Réserves",INDEX($F:$F,ROW())&gt;0,INDEX($G:$G,ROW())&gt;0,$BH$7&gt;=INDEX($F:$F,ROW()),$BH$7&lt;=INDEX($G:$G,ROW()))</formula>
    </cfRule>
    <cfRule type="expression" dxfId="31" priority="1919">
      <formula>AND(INDEX($C:$C,ROW())="Réception &amp; Réserves",INDEX($F:$F,ROW())&gt;0,INDEX($G:$G,ROW())&gt;0,$BH$7&gt;=INDEX($F:$F,ROW()),$BH$7&lt;=(INDEX($F:$F,ROW())+ROUND((INDEX($G:$G,ROW())-INDEX($F:$F,ROW())+1)*INDEX($H:$H,ROW()),0)-1))</formula>
    </cfRule>
    <cfRule type="expression" dxfId="0" priority="1920">
      <formula>AND(INDEX($C:$C,ROW())="Réouverture circulation",INDEX($F:$F,ROW())&gt;0,INDEX($G:$G,ROW())&gt;0,$BH$7&gt;=INDEX($F:$F,ROW()),$BH$7&lt;=INDEX($G:$G,ROW()))</formula>
    </cfRule>
    <cfRule type="expression" dxfId="32" priority="1921">
      <formula>AND(INDEX($C:$C,ROW())="Réouverture circulation",INDEX($F:$F,ROW())&gt;0,INDEX($G:$G,ROW())&gt;0,$BH$7&gt;=INDEX($F:$F,ROW()),$BH$7&lt;=(INDEX($F:$F,ROW())+ROUND((INDEX($G:$G,ROW())-INDEX($F:$F,ROW())+1)*INDEX($H:$H,ROW()),0)-1))</formula>
    </cfRule>
  </conditionalFormatting>
  <conditionalFormatting sqref="BI7:BI69">
    <cfRule type="expression" dxfId="0" priority="101">
      <formula>($BI$7=TODAY())</formula>
    </cfRule>
    <cfRule type="expression" dxfId="33" priority="102">
      <formula>WEEKDAY($BI$7,2)&gt;5</formula>
    </cfRule>
  </conditionalFormatting>
  <conditionalFormatting sqref="BI9:BI69">
    <cfRule type="expression" dxfId="2" priority="1922">
      <formula>AND(INDEX($C:$C,ROW())="Études &amp; DICT",INDEX($F:$F,ROW())&gt;0,INDEX($G:$G,ROW())&gt;0,$BI$7&gt;=INDEX($F:$F,ROW()),$BI$7&lt;=INDEX($G:$G,ROW()))</formula>
    </cfRule>
    <cfRule type="expression" dxfId="3" priority="1923">
      <formula>AND(INDEX($C:$C,ROW())="Études &amp; DICT",INDEX($F:$F,ROW())&gt;0,INDEX($G:$G,ROW())&gt;0,$BI$7&gt;=INDEX($F:$F,ROW()),$BI$7&lt;=(INDEX($F:$F,ROW())+ROUND((INDEX($G:$G,ROW())-INDEX($F:$F,ROW())+1)*INDEX($H:$H,ROW()),0)-1))</formula>
    </cfRule>
    <cfRule type="expression" dxfId="4" priority="1924">
      <formula>AND(INDEX($C:$C,ROW())="Piquetage &amp; Implantation",INDEX($F:$F,ROW())&gt;0,INDEX($G:$G,ROW())&gt;0,$BI$7&gt;=INDEX($F:$F,ROW()),$BI$7&lt;=INDEX($G:$G,ROW()))</formula>
    </cfRule>
    <cfRule type="expression" dxfId="5" priority="1925">
      <formula>AND(INDEX($C:$C,ROW())="Piquetage &amp; Implantation",INDEX($F:$F,ROW())&gt;0,INDEX($G:$G,ROW())&gt;0,$BI$7&gt;=INDEX($F:$F,ROW()),$BI$7&lt;=(INDEX($F:$F,ROW())+ROUND((INDEX($G:$G,ROW())-INDEX($F:$F,ROW())+1)*INDEX($H:$H,ROW()),0)-1))</formula>
    </cfRule>
    <cfRule type="expression" dxfId="6" priority="1926">
      <formula>AND(INDEX($C:$C,ROW())="Préparation &amp; Signalisation",INDEX($F:$F,ROW())&gt;0,INDEX($G:$G,ROW())&gt;0,$BI$7&gt;=INDEX($F:$F,ROW()),$BI$7&lt;=INDEX($G:$G,ROW()))</formula>
    </cfRule>
    <cfRule type="expression" dxfId="7" priority="1927">
      <formula>AND(INDEX($C:$C,ROW())="Préparation &amp; Signalisation",INDEX($F:$F,ROW())&gt;0,INDEX($G:$G,ROW())&gt;0,$BI$7&gt;=INDEX($F:$F,ROW()),$BI$7&lt;=(INDEX($F:$F,ROW())+ROUND((INDEX($G:$G,ROW())-INDEX($F:$F,ROW())+1)*INDEX($H:$H,ROW()),0)-1))</formula>
    </cfRule>
    <cfRule type="expression" dxfId="8" priority="1928">
      <formula>AND(INDEX($C:$C,ROW())="Terrassement",INDEX($F:$F,ROW())&gt;0,INDEX($G:$G,ROW())&gt;0,$BI$7&gt;=INDEX($F:$F,ROW()),$BI$7&lt;=INDEX($G:$G,ROW()))</formula>
    </cfRule>
    <cfRule type="expression" dxfId="9" priority="1929">
      <formula>AND(INDEX($C:$C,ROW())="Terrassement",INDEX($F:$F,ROW())&gt;0,INDEX($G:$G,ROW())&gt;0,$BI$7&gt;=INDEX($F:$F,ROW()),$BI$7&lt;=(INDEX($F:$F,ROW())+ROUND((INDEX($G:$G,ROW())-INDEX($F:$F,ROW())+1)*INDEX($H:$H,ROW()),0)-1))</formula>
    </cfRule>
    <cfRule type="expression" dxfId="10" priority="1930">
      <formula>AND(INDEX($C:$C,ROW())="Réseaux (EU/EP/ER/GAZ)",INDEX($F:$F,ROW())&gt;0,INDEX($G:$G,ROW())&gt;0,$BI$7&gt;=INDEX($F:$F,ROW()),$BI$7&lt;=INDEX($G:$G,ROW()))</formula>
    </cfRule>
    <cfRule type="expression" dxfId="11" priority="1931">
      <formula>AND(INDEX($C:$C,ROW())="Réseaux (EU/EP/ER/GAZ)",INDEX($F:$F,ROW())&gt;0,INDEX($G:$G,ROW())&gt;0,$BI$7&gt;=INDEX($F:$F,ROW()),$BI$7&lt;=(INDEX($F:$F,ROW())+ROUND((INDEX($G:$G,ROW())-INDEX($F:$F,ROW())+1)*INDEX($H:$H,ROW()),0)-1))</formula>
    </cfRule>
    <cfRule type="expression" dxfId="12" priority="1932">
      <formula>AND(INDEX($C:$C,ROW())="Regard &amp; Branchement",INDEX($F:$F,ROW())&gt;0,INDEX($G:$G,ROW())&gt;0,$BI$7&gt;=INDEX($F:$F,ROW()),$BI$7&lt;=INDEX($G:$G,ROW()))</formula>
    </cfRule>
    <cfRule type="expression" dxfId="13" priority="1933">
      <formula>AND(INDEX($C:$C,ROW())="Regard &amp; Branchement",INDEX($F:$F,ROW())&gt;0,INDEX($G:$G,ROW())&gt;0,$BI$7&gt;=INDEX($F:$F,ROW()),$BI$7&lt;=(INDEX($F:$F,ROW())+ROUND((INDEX($G:$G,ROW())-INDEX($F:$F,ROW())+1)*INDEX($H:$H,ROW()),0)-1))</formula>
    </cfRule>
    <cfRule type="expression" dxfId="14" priority="1934">
      <formula>AND(INDEX($C:$C,ROW())="Structure (couche de forme)",INDEX($F:$F,ROW())&gt;0,INDEX($G:$G,ROW())&gt;0,$BI$7&gt;=INDEX($F:$F,ROW()),$BI$7&lt;=INDEX($G:$G,ROW()))</formula>
    </cfRule>
    <cfRule type="expression" dxfId="15" priority="1935">
      <formula>AND(INDEX($C:$C,ROW())="Structure (couche de forme)",INDEX($F:$F,ROW())&gt;0,INDEX($G:$G,ROW())&gt;0,$BI$7&gt;=INDEX($F:$F,ROW()),$BI$7&lt;=(INDEX($F:$F,ROW())+ROUND((INDEX($G:$G,ROW())-INDEX($F:$F,ROW())+1)*INDEX($H:$H,ROW()),0)-1))</formula>
    </cfRule>
    <cfRule type="expression" dxfId="16" priority="1936">
      <formula>AND(INDEX($C:$C,ROW())="Fondation/Grave",INDEX($F:$F,ROW())&gt;0,INDEX($G:$G,ROW())&gt;0,$BI$7&gt;=INDEX($F:$F,ROW()),$BI$7&lt;=INDEX($G:$G,ROW()))</formula>
    </cfRule>
    <cfRule type="expression" dxfId="17" priority="1937">
      <formula>AND(INDEX($C:$C,ROW())="Fondation/Grave",INDEX($F:$F,ROW())&gt;0,INDEX($G:$G,ROW())&gt;0,$BI$7&gt;=INDEX($F:$F,ROW()),$BI$7&lt;=(INDEX($F:$F,ROW())+ROUND((INDEX($G:$G,ROW())-INDEX($F:$F,ROW())+1)*INDEX($H:$H,ROW()),0)-1))</formula>
    </cfRule>
    <cfRule type="expression" dxfId="18" priority="1938">
      <formula>AND(INDEX($C:$C,ROW())="Enrobés / Béton",INDEX($F:$F,ROW())&gt;0,INDEX($G:$G,ROW())&gt;0,$BI$7&gt;=INDEX($F:$F,ROW()),$BI$7&lt;=INDEX($G:$G,ROW()))</formula>
    </cfRule>
    <cfRule type="expression" dxfId="19" priority="1939">
      <formula>AND(INDEX($C:$C,ROW())="Enrobés / Béton",INDEX($F:$F,ROW())&gt;0,INDEX($G:$G,ROW())&gt;0,$BI$7&gt;=INDEX($F:$F,ROW()),$BI$7&lt;=(INDEX($F:$F,ROW())+ROUND((INDEX($G:$G,ROW())-INDEX($F:$F,ROW())+1)*INDEX($H:$H,ROW()),0)-1))</formula>
    </cfRule>
    <cfRule type="expression" dxfId="20" priority="1940">
      <formula>AND(INDEX($C:$C,ROW())="Bordures &amp; Trottoirs",INDEX($F:$F,ROW())&gt;0,INDEX($G:$G,ROW())&gt;0,$BI$7&gt;=INDEX($F:$F,ROW()),$BI$7&lt;=INDEX($G:$G,ROW()))</formula>
    </cfRule>
    <cfRule type="expression" dxfId="21" priority="1941">
      <formula>AND(INDEX($C:$C,ROW())="Bordures &amp; Trottoirs",INDEX($F:$F,ROW())&gt;0,INDEX($G:$G,ROW())&gt;0,$BI$7&gt;=INDEX($F:$F,ROW()),$BI$7&lt;=(INDEX($F:$F,ROW())+ROUND((INDEX($G:$G,ROW())-INDEX($F:$F,ROW())+1)*INDEX($H:$H,ROW()),0)-1))</formula>
    </cfRule>
    <cfRule type="expression" dxfId="22" priority="1942">
      <formula>AND(INDEX($C:$C,ROW())="Caniveaux &amp; Avaloirs",INDEX($F:$F,ROW())&gt;0,INDEX($G:$G,ROW())&gt;0,$BI$7&gt;=INDEX($F:$F,ROW()),$BI$7&lt;=INDEX($G:$G,ROW()))</formula>
    </cfRule>
    <cfRule type="expression" dxfId="23" priority="1943">
      <formula>AND(INDEX($C:$C,ROW())="Caniveaux &amp; Avaloirs",INDEX($F:$F,ROW())&gt;0,INDEX($G:$G,ROW())&gt;0,$BI$7&gt;=INDEX($F:$F,ROW()),$BI$7&lt;=(INDEX($F:$F,ROW())+ROUND((INDEX($G:$G,ROW())-INDEX($F:$F,ROW())+1)*INDEX($H:$H,ROW()),0)-1))</formula>
    </cfRule>
    <cfRule type="expression" dxfId="24" priority="1944">
      <formula>AND(INDEX($C:$C,ROW())="Éclairage / Candélabres",INDEX($F:$F,ROW())&gt;0,INDEX($G:$G,ROW())&gt;0,$BI$7&gt;=INDEX($F:$F,ROW()),$BI$7&lt;=INDEX($G:$G,ROW()))</formula>
    </cfRule>
    <cfRule type="expression" dxfId="25" priority="1945">
      <formula>AND(INDEX($C:$C,ROW())="Éclairage / Candélabres",INDEX($F:$F,ROW())&gt;0,INDEX($G:$G,ROW())&gt;0,$BI$7&gt;=INDEX($F:$F,ROW()),$BI$7&lt;=(INDEX($F:$F,ROW())+ROUND((INDEX($G:$G,ROW())-INDEX($F:$F,ROW())+1)*INDEX($H:$H,ROW()),0)-1))</formula>
    </cfRule>
    <cfRule type="expression" dxfId="26" priority="1946">
      <formula>AND(INDEX($C:$C,ROW())="Marquage &amp; Signalétique",INDEX($F:$F,ROW())&gt;0,INDEX($G:$G,ROW())&gt;0,$BI$7&gt;=INDEX($F:$F,ROW()),$BI$7&lt;=INDEX($G:$G,ROW()))</formula>
    </cfRule>
    <cfRule type="expression" dxfId="27" priority="1947">
      <formula>AND(INDEX($C:$C,ROW())="Marquage &amp; Signalétique",INDEX($F:$F,ROW())&gt;0,INDEX($G:$G,ROW())&gt;0,$BI$7&gt;=INDEX($F:$F,ROW()),$BI$7&lt;=(INDEX($F:$F,ROW())+ROUND((INDEX($G:$G,ROW())-INDEX($F:$F,ROW())+1)*INDEX($H:$H,ROW()),0)-1))</formula>
    </cfRule>
    <cfRule type="expression" dxfId="28" priority="1948">
      <formula>AND(INDEX($C:$C,ROW())="Espaces verts / Finitions",INDEX($F:$F,ROW())&gt;0,INDEX($G:$G,ROW())&gt;0,$BI$7&gt;=INDEX($F:$F,ROW()),$BI$7&lt;=INDEX($G:$G,ROW()))</formula>
    </cfRule>
    <cfRule type="expression" dxfId="29" priority="1949">
      <formula>AND(INDEX($C:$C,ROW())="Espaces verts / Finitions",INDEX($F:$F,ROW())&gt;0,INDEX($G:$G,ROW())&gt;0,$BI$7&gt;=INDEX($F:$F,ROW()),$BI$7&lt;=(INDEX($F:$F,ROW())+ROUND((INDEX($G:$G,ROW())-INDEX($F:$F,ROW())+1)*INDEX($H:$H,ROW()),0)-1))</formula>
    </cfRule>
    <cfRule type="expression" dxfId="30" priority="1950">
      <formula>AND(INDEX($C:$C,ROW())="Réception &amp; Réserves",INDEX($F:$F,ROW())&gt;0,INDEX($G:$G,ROW())&gt;0,$BI$7&gt;=INDEX($F:$F,ROW()),$BI$7&lt;=INDEX($G:$G,ROW()))</formula>
    </cfRule>
    <cfRule type="expression" dxfId="31" priority="1951">
      <formula>AND(INDEX($C:$C,ROW())="Réception &amp; Réserves",INDEX($F:$F,ROW())&gt;0,INDEX($G:$G,ROW())&gt;0,$BI$7&gt;=INDEX($F:$F,ROW()),$BI$7&lt;=(INDEX($F:$F,ROW())+ROUND((INDEX($G:$G,ROW())-INDEX($F:$F,ROW())+1)*INDEX($H:$H,ROW()),0)-1))</formula>
    </cfRule>
    <cfRule type="expression" dxfId="0" priority="1952">
      <formula>AND(INDEX($C:$C,ROW())="Réouverture circulation",INDEX($F:$F,ROW())&gt;0,INDEX($G:$G,ROW())&gt;0,$BI$7&gt;=INDEX($F:$F,ROW()),$BI$7&lt;=INDEX($G:$G,ROW()))</formula>
    </cfRule>
    <cfRule type="expression" dxfId="32" priority="1953">
      <formula>AND(INDEX($C:$C,ROW())="Réouverture circulation",INDEX($F:$F,ROW())&gt;0,INDEX($G:$G,ROW())&gt;0,$BI$7&gt;=INDEX($F:$F,ROW()),$BI$7&lt;=(INDEX($F:$F,ROW())+ROUND((INDEX($G:$G,ROW())-INDEX($F:$F,ROW())+1)*INDEX($H:$H,ROW()),0)-1))</formula>
    </cfRule>
  </conditionalFormatting>
  <conditionalFormatting sqref="BJ7:BJ69">
    <cfRule type="expression" dxfId="0" priority="103">
      <formula>($BJ$7=TODAY())</formula>
    </cfRule>
    <cfRule type="expression" dxfId="33" priority="104">
      <formula>WEEKDAY($BJ$7,2)&gt;5</formula>
    </cfRule>
  </conditionalFormatting>
  <conditionalFormatting sqref="BJ9:BJ69">
    <cfRule type="expression" dxfId="2" priority="1954">
      <formula>AND(INDEX($C:$C,ROW())="Études &amp; DICT",INDEX($F:$F,ROW())&gt;0,INDEX($G:$G,ROW())&gt;0,$BJ$7&gt;=INDEX($F:$F,ROW()),$BJ$7&lt;=INDEX($G:$G,ROW()))</formula>
    </cfRule>
    <cfRule type="expression" dxfId="3" priority="1955">
      <formula>AND(INDEX($C:$C,ROW())="Études &amp; DICT",INDEX($F:$F,ROW())&gt;0,INDEX($G:$G,ROW())&gt;0,$BJ$7&gt;=INDEX($F:$F,ROW()),$BJ$7&lt;=(INDEX($F:$F,ROW())+ROUND((INDEX($G:$G,ROW())-INDEX($F:$F,ROW())+1)*INDEX($H:$H,ROW()),0)-1))</formula>
    </cfRule>
    <cfRule type="expression" dxfId="4" priority="1956">
      <formula>AND(INDEX($C:$C,ROW())="Piquetage &amp; Implantation",INDEX($F:$F,ROW())&gt;0,INDEX($G:$G,ROW())&gt;0,$BJ$7&gt;=INDEX($F:$F,ROW()),$BJ$7&lt;=INDEX($G:$G,ROW()))</formula>
    </cfRule>
    <cfRule type="expression" dxfId="5" priority="1957">
      <formula>AND(INDEX($C:$C,ROW())="Piquetage &amp; Implantation",INDEX($F:$F,ROW())&gt;0,INDEX($G:$G,ROW())&gt;0,$BJ$7&gt;=INDEX($F:$F,ROW()),$BJ$7&lt;=(INDEX($F:$F,ROW())+ROUND((INDEX($G:$G,ROW())-INDEX($F:$F,ROW())+1)*INDEX($H:$H,ROW()),0)-1))</formula>
    </cfRule>
    <cfRule type="expression" dxfId="6" priority="1958">
      <formula>AND(INDEX($C:$C,ROW())="Préparation &amp; Signalisation",INDEX($F:$F,ROW())&gt;0,INDEX($G:$G,ROW())&gt;0,$BJ$7&gt;=INDEX($F:$F,ROW()),$BJ$7&lt;=INDEX($G:$G,ROW()))</formula>
    </cfRule>
    <cfRule type="expression" dxfId="7" priority="1959">
      <formula>AND(INDEX($C:$C,ROW())="Préparation &amp; Signalisation",INDEX($F:$F,ROW())&gt;0,INDEX($G:$G,ROW())&gt;0,$BJ$7&gt;=INDEX($F:$F,ROW()),$BJ$7&lt;=(INDEX($F:$F,ROW())+ROUND((INDEX($G:$G,ROW())-INDEX($F:$F,ROW())+1)*INDEX($H:$H,ROW()),0)-1))</formula>
    </cfRule>
    <cfRule type="expression" dxfId="8" priority="1960">
      <formula>AND(INDEX($C:$C,ROW())="Terrassement",INDEX($F:$F,ROW())&gt;0,INDEX($G:$G,ROW())&gt;0,$BJ$7&gt;=INDEX($F:$F,ROW()),$BJ$7&lt;=INDEX($G:$G,ROW()))</formula>
    </cfRule>
    <cfRule type="expression" dxfId="9" priority="1961">
      <formula>AND(INDEX($C:$C,ROW())="Terrassement",INDEX($F:$F,ROW())&gt;0,INDEX($G:$G,ROW())&gt;0,$BJ$7&gt;=INDEX($F:$F,ROW()),$BJ$7&lt;=(INDEX($F:$F,ROW())+ROUND((INDEX($G:$G,ROW())-INDEX($F:$F,ROW())+1)*INDEX($H:$H,ROW()),0)-1))</formula>
    </cfRule>
    <cfRule type="expression" dxfId="10" priority="1962">
      <formula>AND(INDEX($C:$C,ROW())="Réseaux (EU/EP/ER/GAZ)",INDEX($F:$F,ROW())&gt;0,INDEX($G:$G,ROW())&gt;0,$BJ$7&gt;=INDEX($F:$F,ROW()),$BJ$7&lt;=INDEX($G:$G,ROW()))</formula>
    </cfRule>
    <cfRule type="expression" dxfId="11" priority="1963">
      <formula>AND(INDEX($C:$C,ROW())="Réseaux (EU/EP/ER/GAZ)",INDEX($F:$F,ROW())&gt;0,INDEX($G:$G,ROW())&gt;0,$BJ$7&gt;=INDEX($F:$F,ROW()),$BJ$7&lt;=(INDEX($F:$F,ROW())+ROUND((INDEX($G:$G,ROW())-INDEX($F:$F,ROW())+1)*INDEX($H:$H,ROW()),0)-1))</formula>
    </cfRule>
    <cfRule type="expression" dxfId="12" priority="1964">
      <formula>AND(INDEX($C:$C,ROW())="Regard &amp; Branchement",INDEX($F:$F,ROW())&gt;0,INDEX($G:$G,ROW())&gt;0,$BJ$7&gt;=INDEX($F:$F,ROW()),$BJ$7&lt;=INDEX($G:$G,ROW()))</formula>
    </cfRule>
    <cfRule type="expression" dxfId="13" priority="1965">
      <formula>AND(INDEX($C:$C,ROW())="Regard &amp; Branchement",INDEX($F:$F,ROW())&gt;0,INDEX($G:$G,ROW())&gt;0,$BJ$7&gt;=INDEX($F:$F,ROW()),$BJ$7&lt;=(INDEX($F:$F,ROW())+ROUND((INDEX($G:$G,ROW())-INDEX($F:$F,ROW())+1)*INDEX($H:$H,ROW()),0)-1))</formula>
    </cfRule>
    <cfRule type="expression" dxfId="14" priority="1966">
      <formula>AND(INDEX($C:$C,ROW())="Structure (couche de forme)",INDEX($F:$F,ROW())&gt;0,INDEX($G:$G,ROW())&gt;0,$BJ$7&gt;=INDEX($F:$F,ROW()),$BJ$7&lt;=INDEX($G:$G,ROW()))</formula>
    </cfRule>
    <cfRule type="expression" dxfId="15" priority="1967">
      <formula>AND(INDEX($C:$C,ROW())="Structure (couche de forme)",INDEX($F:$F,ROW())&gt;0,INDEX($G:$G,ROW())&gt;0,$BJ$7&gt;=INDEX($F:$F,ROW()),$BJ$7&lt;=(INDEX($F:$F,ROW())+ROUND((INDEX($G:$G,ROW())-INDEX($F:$F,ROW())+1)*INDEX($H:$H,ROW()),0)-1))</formula>
    </cfRule>
    <cfRule type="expression" dxfId="16" priority="1968">
      <formula>AND(INDEX($C:$C,ROW())="Fondation/Grave",INDEX($F:$F,ROW())&gt;0,INDEX($G:$G,ROW())&gt;0,$BJ$7&gt;=INDEX($F:$F,ROW()),$BJ$7&lt;=INDEX($G:$G,ROW()))</formula>
    </cfRule>
    <cfRule type="expression" dxfId="17" priority="1969">
      <formula>AND(INDEX($C:$C,ROW())="Fondation/Grave",INDEX($F:$F,ROW())&gt;0,INDEX($G:$G,ROW())&gt;0,$BJ$7&gt;=INDEX($F:$F,ROW()),$BJ$7&lt;=(INDEX($F:$F,ROW())+ROUND((INDEX($G:$G,ROW())-INDEX($F:$F,ROW())+1)*INDEX($H:$H,ROW()),0)-1))</formula>
    </cfRule>
    <cfRule type="expression" dxfId="18" priority="1970">
      <formula>AND(INDEX($C:$C,ROW())="Enrobés / Béton",INDEX($F:$F,ROW())&gt;0,INDEX($G:$G,ROW())&gt;0,$BJ$7&gt;=INDEX($F:$F,ROW()),$BJ$7&lt;=INDEX($G:$G,ROW()))</formula>
    </cfRule>
    <cfRule type="expression" dxfId="19" priority="1971">
      <formula>AND(INDEX($C:$C,ROW())="Enrobés / Béton",INDEX($F:$F,ROW())&gt;0,INDEX($G:$G,ROW())&gt;0,$BJ$7&gt;=INDEX($F:$F,ROW()),$BJ$7&lt;=(INDEX($F:$F,ROW())+ROUND((INDEX($G:$G,ROW())-INDEX($F:$F,ROW())+1)*INDEX($H:$H,ROW()),0)-1))</formula>
    </cfRule>
    <cfRule type="expression" dxfId="20" priority="1972">
      <formula>AND(INDEX($C:$C,ROW())="Bordures &amp; Trottoirs",INDEX($F:$F,ROW())&gt;0,INDEX($G:$G,ROW())&gt;0,$BJ$7&gt;=INDEX($F:$F,ROW()),$BJ$7&lt;=INDEX($G:$G,ROW()))</formula>
    </cfRule>
    <cfRule type="expression" dxfId="21" priority="1973">
      <formula>AND(INDEX($C:$C,ROW())="Bordures &amp; Trottoirs",INDEX($F:$F,ROW())&gt;0,INDEX($G:$G,ROW())&gt;0,$BJ$7&gt;=INDEX($F:$F,ROW()),$BJ$7&lt;=(INDEX($F:$F,ROW())+ROUND((INDEX($G:$G,ROW())-INDEX($F:$F,ROW())+1)*INDEX($H:$H,ROW()),0)-1))</formula>
    </cfRule>
    <cfRule type="expression" dxfId="22" priority="1974">
      <formula>AND(INDEX($C:$C,ROW())="Caniveaux &amp; Avaloirs",INDEX($F:$F,ROW())&gt;0,INDEX($G:$G,ROW())&gt;0,$BJ$7&gt;=INDEX($F:$F,ROW()),$BJ$7&lt;=INDEX($G:$G,ROW()))</formula>
    </cfRule>
    <cfRule type="expression" dxfId="23" priority="1975">
      <formula>AND(INDEX($C:$C,ROW())="Caniveaux &amp; Avaloirs",INDEX($F:$F,ROW())&gt;0,INDEX($G:$G,ROW())&gt;0,$BJ$7&gt;=INDEX($F:$F,ROW()),$BJ$7&lt;=(INDEX($F:$F,ROW())+ROUND((INDEX($G:$G,ROW())-INDEX($F:$F,ROW())+1)*INDEX($H:$H,ROW()),0)-1))</formula>
    </cfRule>
    <cfRule type="expression" dxfId="24" priority="1976">
      <formula>AND(INDEX($C:$C,ROW())="Éclairage / Candélabres",INDEX($F:$F,ROW())&gt;0,INDEX($G:$G,ROW())&gt;0,$BJ$7&gt;=INDEX($F:$F,ROW()),$BJ$7&lt;=INDEX($G:$G,ROW()))</formula>
    </cfRule>
    <cfRule type="expression" dxfId="25" priority="1977">
      <formula>AND(INDEX($C:$C,ROW())="Éclairage / Candélabres",INDEX($F:$F,ROW())&gt;0,INDEX($G:$G,ROW())&gt;0,$BJ$7&gt;=INDEX($F:$F,ROW()),$BJ$7&lt;=(INDEX($F:$F,ROW())+ROUND((INDEX($G:$G,ROW())-INDEX($F:$F,ROW())+1)*INDEX($H:$H,ROW()),0)-1))</formula>
    </cfRule>
    <cfRule type="expression" dxfId="26" priority="1978">
      <formula>AND(INDEX($C:$C,ROW())="Marquage &amp; Signalétique",INDEX($F:$F,ROW())&gt;0,INDEX($G:$G,ROW())&gt;0,$BJ$7&gt;=INDEX($F:$F,ROW()),$BJ$7&lt;=INDEX($G:$G,ROW()))</formula>
    </cfRule>
    <cfRule type="expression" dxfId="27" priority="1979">
      <formula>AND(INDEX($C:$C,ROW())="Marquage &amp; Signalétique",INDEX($F:$F,ROW())&gt;0,INDEX($G:$G,ROW())&gt;0,$BJ$7&gt;=INDEX($F:$F,ROW()),$BJ$7&lt;=(INDEX($F:$F,ROW())+ROUND((INDEX($G:$G,ROW())-INDEX($F:$F,ROW())+1)*INDEX($H:$H,ROW()),0)-1))</formula>
    </cfRule>
    <cfRule type="expression" dxfId="28" priority="1980">
      <formula>AND(INDEX($C:$C,ROW())="Espaces verts / Finitions",INDEX($F:$F,ROW())&gt;0,INDEX($G:$G,ROW())&gt;0,$BJ$7&gt;=INDEX($F:$F,ROW()),$BJ$7&lt;=INDEX($G:$G,ROW()))</formula>
    </cfRule>
    <cfRule type="expression" dxfId="29" priority="1981">
      <formula>AND(INDEX($C:$C,ROW())="Espaces verts / Finitions",INDEX($F:$F,ROW())&gt;0,INDEX($G:$G,ROW())&gt;0,$BJ$7&gt;=INDEX($F:$F,ROW()),$BJ$7&lt;=(INDEX($F:$F,ROW())+ROUND((INDEX($G:$G,ROW())-INDEX($F:$F,ROW())+1)*INDEX($H:$H,ROW()),0)-1))</formula>
    </cfRule>
    <cfRule type="expression" dxfId="30" priority="1982">
      <formula>AND(INDEX($C:$C,ROW())="Réception &amp; Réserves",INDEX($F:$F,ROW())&gt;0,INDEX($G:$G,ROW())&gt;0,$BJ$7&gt;=INDEX($F:$F,ROW()),$BJ$7&lt;=INDEX($G:$G,ROW()))</formula>
    </cfRule>
    <cfRule type="expression" dxfId="31" priority="1983">
      <formula>AND(INDEX($C:$C,ROW())="Réception &amp; Réserves",INDEX($F:$F,ROW())&gt;0,INDEX($G:$G,ROW())&gt;0,$BJ$7&gt;=INDEX($F:$F,ROW()),$BJ$7&lt;=(INDEX($F:$F,ROW())+ROUND((INDEX($G:$G,ROW())-INDEX($F:$F,ROW())+1)*INDEX($H:$H,ROW()),0)-1))</formula>
    </cfRule>
    <cfRule type="expression" dxfId="0" priority="1984">
      <formula>AND(INDEX($C:$C,ROW())="Réouverture circulation",INDEX($F:$F,ROW())&gt;0,INDEX($G:$G,ROW())&gt;0,$BJ$7&gt;=INDEX($F:$F,ROW()),$BJ$7&lt;=INDEX($G:$G,ROW()))</formula>
    </cfRule>
    <cfRule type="expression" dxfId="32" priority="1985">
      <formula>AND(INDEX($C:$C,ROW())="Réouverture circulation",INDEX($F:$F,ROW())&gt;0,INDEX($G:$G,ROW())&gt;0,$BJ$7&gt;=INDEX($F:$F,ROW()),$BJ$7&lt;=(INDEX($F:$F,ROW())+ROUND((INDEX($G:$G,ROW())-INDEX($F:$F,ROW())+1)*INDEX($H:$H,ROW()),0)-1))</formula>
    </cfRule>
  </conditionalFormatting>
  <conditionalFormatting sqref="BK7:BK69">
    <cfRule type="expression" dxfId="0" priority="105">
      <formula>($BK$7=TODAY())</formula>
    </cfRule>
    <cfRule type="expression" dxfId="33" priority="106">
      <formula>WEEKDAY($BK$7,2)&gt;5</formula>
    </cfRule>
  </conditionalFormatting>
  <conditionalFormatting sqref="BK9:BK69">
    <cfRule type="expression" dxfId="2" priority="1986">
      <formula>AND(INDEX($C:$C,ROW())="Études &amp; DICT",INDEX($F:$F,ROW())&gt;0,INDEX($G:$G,ROW())&gt;0,$BK$7&gt;=INDEX($F:$F,ROW()),$BK$7&lt;=INDEX($G:$G,ROW()))</formula>
    </cfRule>
    <cfRule type="expression" dxfId="3" priority="1987">
      <formula>AND(INDEX($C:$C,ROW())="Études &amp; DICT",INDEX($F:$F,ROW())&gt;0,INDEX($G:$G,ROW())&gt;0,$BK$7&gt;=INDEX($F:$F,ROW()),$BK$7&lt;=(INDEX($F:$F,ROW())+ROUND((INDEX($G:$G,ROW())-INDEX($F:$F,ROW())+1)*INDEX($H:$H,ROW()),0)-1))</formula>
    </cfRule>
    <cfRule type="expression" dxfId="4" priority="1988">
      <formula>AND(INDEX($C:$C,ROW())="Piquetage &amp; Implantation",INDEX($F:$F,ROW())&gt;0,INDEX($G:$G,ROW())&gt;0,$BK$7&gt;=INDEX($F:$F,ROW()),$BK$7&lt;=INDEX($G:$G,ROW()))</formula>
    </cfRule>
    <cfRule type="expression" dxfId="5" priority="1989">
      <formula>AND(INDEX($C:$C,ROW())="Piquetage &amp; Implantation",INDEX($F:$F,ROW())&gt;0,INDEX($G:$G,ROW())&gt;0,$BK$7&gt;=INDEX($F:$F,ROW()),$BK$7&lt;=(INDEX($F:$F,ROW())+ROUND((INDEX($G:$G,ROW())-INDEX($F:$F,ROW())+1)*INDEX($H:$H,ROW()),0)-1))</formula>
    </cfRule>
    <cfRule type="expression" dxfId="6" priority="1990">
      <formula>AND(INDEX($C:$C,ROW())="Préparation &amp; Signalisation",INDEX($F:$F,ROW())&gt;0,INDEX($G:$G,ROW())&gt;0,$BK$7&gt;=INDEX($F:$F,ROW()),$BK$7&lt;=INDEX($G:$G,ROW()))</formula>
    </cfRule>
    <cfRule type="expression" dxfId="7" priority="1991">
      <formula>AND(INDEX($C:$C,ROW())="Préparation &amp; Signalisation",INDEX($F:$F,ROW())&gt;0,INDEX($G:$G,ROW())&gt;0,$BK$7&gt;=INDEX($F:$F,ROW()),$BK$7&lt;=(INDEX($F:$F,ROW())+ROUND((INDEX($G:$G,ROW())-INDEX($F:$F,ROW())+1)*INDEX($H:$H,ROW()),0)-1))</formula>
    </cfRule>
    <cfRule type="expression" dxfId="8" priority="1992">
      <formula>AND(INDEX($C:$C,ROW())="Terrassement",INDEX($F:$F,ROW())&gt;0,INDEX($G:$G,ROW())&gt;0,$BK$7&gt;=INDEX($F:$F,ROW()),$BK$7&lt;=INDEX($G:$G,ROW()))</formula>
    </cfRule>
    <cfRule type="expression" dxfId="9" priority="1993">
      <formula>AND(INDEX($C:$C,ROW())="Terrassement",INDEX($F:$F,ROW())&gt;0,INDEX($G:$G,ROW())&gt;0,$BK$7&gt;=INDEX($F:$F,ROW()),$BK$7&lt;=(INDEX($F:$F,ROW())+ROUND((INDEX($G:$G,ROW())-INDEX($F:$F,ROW())+1)*INDEX($H:$H,ROW()),0)-1))</formula>
    </cfRule>
    <cfRule type="expression" dxfId="10" priority="1994">
      <formula>AND(INDEX($C:$C,ROW())="Réseaux (EU/EP/ER/GAZ)",INDEX($F:$F,ROW())&gt;0,INDEX($G:$G,ROW())&gt;0,$BK$7&gt;=INDEX($F:$F,ROW()),$BK$7&lt;=INDEX($G:$G,ROW()))</formula>
    </cfRule>
    <cfRule type="expression" dxfId="11" priority="1995">
      <formula>AND(INDEX($C:$C,ROW())="Réseaux (EU/EP/ER/GAZ)",INDEX($F:$F,ROW())&gt;0,INDEX($G:$G,ROW())&gt;0,$BK$7&gt;=INDEX($F:$F,ROW()),$BK$7&lt;=(INDEX($F:$F,ROW())+ROUND((INDEX($G:$G,ROW())-INDEX($F:$F,ROW())+1)*INDEX($H:$H,ROW()),0)-1))</formula>
    </cfRule>
    <cfRule type="expression" dxfId="12" priority="1996">
      <formula>AND(INDEX($C:$C,ROW())="Regard &amp; Branchement",INDEX($F:$F,ROW())&gt;0,INDEX($G:$G,ROW())&gt;0,$BK$7&gt;=INDEX($F:$F,ROW()),$BK$7&lt;=INDEX($G:$G,ROW()))</formula>
    </cfRule>
    <cfRule type="expression" dxfId="13" priority="1997">
      <formula>AND(INDEX($C:$C,ROW())="Regard &amp; Branchement",INDEX($F:$F,ROW())&gt;0,INDEX($G:$G,ROW())&gt;0,$BK$7&gt;=INDEX($F:$F,ROW()),$BK$7&lt;=(INDEX($F:$F,ROW())+ROUND((INDEX($G:$G,ROW())-INDEX($F:$F,ROW())+1)*INDEX($H:$H,ROW()),0)-1))</formula>
    </cfRule>
    <cfRule type="expression" dxfId="14" priority="1998">
      <formula>AND(INDEX($C:$C,ROW())="Structure (couche de forme)",INDEX($F:$F,ROW())&gt;0,INDEX($G:$G,ROW())&gt;0,$BK$7&gt;=INDEX($F:$F,ROW()),$BK$7&lt;=INDEX($G:$G,ROW()))</formula>
    </cfRule>
    <cfRule type="expression" dxfId="15" priority="1999">
      <formula>AND(INDEX($C:$C,ROW())="Structure (couche de forme)",INDEX($F:$F,ROW())&gt;0,INDEX($G:$G,ROW())&gt;0,$BK$7&gt;=INDEX($F:$F,ROW()),$BK$7&lt;=(INDEX($F:$F,ROW())+ROUND((INDEX($G:$G,ROW())-INDEX($F:$F,ROW())+1)*INDEX($H:$H,ROW()),0)-1))</formula>
    </cfRule>
    <cfRule type="expression" dxfId="16" priority="2000">
      <formula>AND(INDEX($C:$C,ROW())="Fondation/Grave",INDEX($F:$F,ROW())&gt;0,INDEX($G:$G,ROW())&gt;0,$BK$7&gt;=INDEX($F:$F,ROW()),$BK$7&lt;=INDEX($G:$G,ROW()))</formula>
    </cfRule>
    <cfRule type="expression" dxfId="17" priority="2001">
      <formula>AND(INDEX($C:$C,ROW())="Fondation/Grave",INDEX($F:$F,ROW())&gt;0,INDEX($G:$G,ROW())&gt;0,$BK$7&gt;=INDEX($F:$F,ROW()),$BK$7&lt;=(INDEX($F:$F,ROW())+ROUND((INDEX($G:$G,ROW())-INDEX($F:$F,ROW())+1)*INDEX($H:$H,ROW()),0)-1))</formula>
    </cfRule>
    <cfRule type="expression" dxfId="18" priority="2002">
      <formula>AND(INDEX($C:$C,ROW())="Enrobés / Béton",INDEX($F:$F,ROW())&gt;0,INDEX($G:$G,ROW())&gt;0,$BK$7&gt;=INDEX($F:$F,ROW()),$BK$7&lt;=INDEX($G:$G,ROW()))</formula>
    </cfRule>
    <cfRule type="expression" dxfId="19" priority="2003">
      <formula>AND(INDEX($C:$C,ROW())="Enrobés / Béton",INDEX($F:$F,ROW())&gt;0,INDEX($G:$G,ROW())&gt;0,$BK$7&gt;=INDEX($F:$F,ROW()),$BK$7&lt;=(INDEX($F:$F,ROW())+ROUND((INDEX($G:$G,ROW())-INDEX($F:$F,ROW())+1)*INDEX($H:$H,ROW()),0)-1))</formula>
    </cfRule>
    <cfRule type="expression" dxfId="20" priority="2004">
      <formula>AND(INDEX($C:$C,ROW())="Bordures &amp; Trottoirs",INDEX($F:$F,ROW())&gt;0,INDEX($G:$G,ROW())&gt;0,$BK$7&gt;=INDEX($F:$F,ROW()),$BK$7&lt;=INDEX($G:$G,ROW()))</formula>
    </cfRule>
    <cfRule type="expression" dxfId="21" priority="2005">
      <formula>AND(INDEX($C:$C,ROW())="Bordures &amp; Trottoirs",INDEX($F:$F,ROW())&gt;0,INDEX($G:$G,ROW())&gt;0,$BK$7&gt;=INDEX($F:$F,ROW()),$BK$7&lt;=(INDEX($F:$F,ROW())+ROUND((INDEX($G:$G,ROW())-INDEX($F:$F,ROW())+1)*INDEX($H:$H,ROW()),0)-1))</formula>
    </cfRule>
    <cfRule type="expression" dxfId="22" priority="2006">
      <formula>AND(INDEX($C:$C,ROW())="Caniveaux &amp; Avaloirs",INDEX($F:$F,ROW())&gt;0,INDEX($G:$G,ROW())&gt;0,$BK$7&gt;=INDEX($F:$F,ROW()),$BK$7&lt;=INDEX($G:$G,ROW()))</formula>
    </cfRule>
    <cfRule type="expression" dxfId="23" priority="2007">
      <formula>AND(INDEX($C:$C,ROW())="Caniveaux &amp; Avaloirs",INDEX($F:$F,ROW())&gt;0,INDEX($G:$G,ROW())&gt;0,$BK$7&gt;=INDEX($F:$F,ROW()),$BK$7&lt;=(INDEX($F:$F,ROW())+ROUND((INDEX($G:$G,ROW())-INDEX($F:$F,ROW())+1)*INDEX($H:$H,ROW()),0)-1))</formula>
    </cfRule>
    <cfRule type="expression" dxfId="24" priority="2008">
      <formula>AND(INDEX($C:$C,ROW())="Éclairage / Candélabres",INDEX($F:$F,ROW())&gt;0,INDEX($G:$G,ROW())&gt;0,$BK$7&gt;=INDEX($F:$F,ROW()),$BK$7&lt;=INDEX($G:$G,ROW()))</formula>
    </cfRule>
    <cfRule type="expression" dxfId="25" priority="2009">
      <formula>AND(INDEX($C:$C,ROW())="Éclairage / Candélabres",INDEX($F:$F,ROW())&gt;0,INDEX($G:$G,ROW())&gt;0,$BK$7&gt;=INDEX($F:$F,ROW()),$BK$7&lt;=(INDEX($F:$F,ROW())+ROUND((INDEX($G:$G,ROW())-INDEX($F:$F,ROW())+1)*INDEX($H:$H,ROW()),0)-1))</formula>
    </cfRule>
    <cfRule type="expression" dxfId="26" priority="2010">
      <formula>AND(INDEX($C:$C,ROW())="Marquage &amp; Signalétique",INDEX($F:$F,ROW())&gt;0,INDEX($G:$G,ROW())&gt;0,$BK$7&gt;=INDEX($F:$F,ROW()),$BK$7&lt;=INDEX($G:$G,ROW()))</formula>
    </cfRule>
    <cfRule type="expression" dxfId="27" priority="2011">
      <formula>AND(INDEX($C:$C,ROW())="Marquage &amp; Signalétique",INDEX($F:$F,ROW())&gt;0,INDEX($G:$G,ROW())&gt;0,$BK$7&gt;=INDEX($F:$F,ROW()),$BK$7&lt;=(INDEX($F:$F,ROW())+ROUND((INDEX($G:$G,ROW())-INDEX($F:$F,ROW())+1)*INDEX($H:$H,ROW()),0)-1))</formula>
    </cfRule>
    <cfRule type="expression" dxfId="28" priority="2012">
      <formula>AND(INDEX($C:$C,ROW())="Espaces verts / Finitions",INDEX($F:$F,ROW())&gt;0,INDEX($G:$G,ROW())&gt;0,$BK$7&gt;=INDEX($F:$F,ROW()),$BK$7&lt;=INDEX($G:$G,ROW()))</formula>
    </cfRule>
    <cfRule type="expression" dxfId="29" priority="2013">
      <formula>AND(INDEX($C:$C,ROW())="Espaces verts / Finitions",INDEX($F:$F,ROW())&gt;0,INDEX($G:$G,ROW())&gt;0,$BK$7&gt;=INDEX($F:$F,ROW()),$BK$7&lt;=(INDEX($F:$F,ROW())+ROUND((INDEX($G:$G,ROW())-INDEX($F:$F,ROW())+1)*INDEX($H:$H,ROW()),0)-1))</formula>
    </cfRule>
    <cfRule type="expression" dxfId="30" priority="2014">
      <formula>AND(INDEX($C:$C,ROW())="Réception &amp; Réserves",INDEX($F:$F,ROW())&gt;0,INDEX($G:$G,ROW())&gt;0,$BK$7&gt;=INDEX($F:$F,ROW()),$BK$7&lt;=INDEX($G:$G,ROW()))</formula>
    </cfRule>
    <cfRule type="expression" dxfId="31" priority="2015">
      <formula>AND(INDEX($C:$C,ROW())="Réception &amp; Réserves",INDEX($F:$F,ROW())&gt;0,INDEX($G:$G,ROW())&gt;0,$BK$7&gt;=INDEX($F:$F,ROW()),$BK$7&lt;=(INDEX($F:$F,ROW())+ROUND((INDEX($G:$G,ROW())-INDEX($F:$F,ROW())+1)*INDEX($H:$H,ROW()),0)-1))</formula>
    </cfRule>
    <cfRule type="expression" dxfId="0" priority="2016">
      <formula>AND(INDEX($C:$C,ROW())="Réouverture circulation",INDEX($F:$F,ROW())&gt;0,INDEX($G:$G,ROW())&gt;0,$BK$7&gt;=INDEX($F:$F,ROW()),$BK$7&lt;=INDEX($G:$G,ROW()))</formula>
    </cfRule>
    <cfRule type="expression" dxfId="32" priority="2017">
      <formula>AND(INDEX($C:$C,ROW())="Réouverture circulation",INDEX($F:$F,ROW())&gt;0,INDEX($G:$G,ROW())&gt;0,$BK$7&gt;=INDEX($F:$F,ROW()),$BK$7&lt;=(INDEX($F:$F,ROW())+ROUND((INDEX($G:$G,ROW())-INDEX($F:$F,ROW())+1)*INDEX($H:$H,ROW()),0)-1))</formula>
    </cfRule>
  </conditionalFormatting>
  <conditionalFormatting sqref="BL7:BL69">
    <cfRule type="expression" dxfId="0" priority="107">
      <formula>($BL$7=TODAY())</formula>
    </cfRule>
    <cfRule type="expression" dxfId="33" priority="108">
      <formula>WEEKDAY($BL$7,2)&gt;5</formula>
    </cfRule>
  </conditionalFormatting>
  <conditionalFormatting sqref="BL9:BL69">
    <cfRule type="expression" dxfId="2" priority="2018">
      <formula>AND(INDEX($C:$C,ROW())="Études &amp; DICT",INDEX($F:$F,ROW())&gt;0,INDEX($G:$G,ROW())&gt;0,$BL$7&gt;=INDEX($F:$F,ROW()),$BL$7&lt;=INDEX($G:$G,ROW()))</formula>
    </cfRule>
    <cfRule type="expression" dxfId="3" priority="2019">
      <formula>AND(INDEX($C:$C,ROW())="Études &amp; DICT",INDEX($F:$F,ROW())&gt;0,INDEX($G:$G,ROW())&gt;0,$BL$7&gt;=INDEX($F:$F,ROW()),$BL$7&lt;=(INDEX($F:$F,ROW())+ROUND((INDEX($G:$G,ROW())-INDEX($F:$F,ROW())+1)*INDEX($H:$H,ROW()),0)-1))</formula>
    </cfRule>
    <cfRule type="expression" dxfId="4" priority="2020">
      <formula>AND(INDEX($C:$C,ROW())="Piquetage &amp; Implantation",INDEX($F:$F,ROW())&gt;0,INDEX($G:$G,ROW())&gt;0,$BL$7&gt;=INDEX($F:$F,ROW()),$BL$7&lt;=INDEX($G:$G,ROW()))</formula>
    </cfRule>
    <cfRule type="expression" dxfId="5" priority="2021">
      <formula>AND(INDEX($C:$C,ROW())="Piquetage &amp; Implantation",INDEX($F:$F,ROW())&gt;0,INDEX($G:$G,ROW())&gt;0,$BL$7&gt;=INDEX($F:$F,ROW()),$BL$7&lt;=(INDEX($F:$F,ROW())+ROUND((INDEX($G:$G,ROW())-INDEX($F:$F,ROW())+1)*INDEX($H:$H,ROW()),0)-1))</formula>
    </cfRule>
    <cfRule type="expression" dxfId="6" priority="2022">
      <formula>AND(INDEX($C:$C,ROW())="Préparation &amp; Signalisation",INDEX($F:$F,ROW())&gt;0,INDEX($G:$G,ROW())&gt;0,$BL$7&gt;=INDEX($F:$F,ROW()),$BL$7&lt;=INDEX($G:$G,ROW()))</formula>
    </cfRule>
    <cfRule type="expression" dxfId="7" priority="2023">
      <formula>AND(INDEX($C:$C,ROW())="Préparation &amp; Signalisation",INDEX($F:$F,ROW())&gt;0,INDEX($G:$G,ROW())&gt;0,$BL$7&gt;=INDEX($F:$F,ROW()),$BL$7&lt;=(INDEX($F:$F,ROW())+ROUND((INDEX($G:$G,ROW())-INDEX($F:$F,ROW())+1)*INDEX($H:$H,ROW()),0)-1))</formula>
    </cfRule>
    <cfRule type="expression" dxfId="8" priority="2024">
      <formula>AND(INDEX($C:$C,ROW())="Terrassement",INDEX($F:$F,ROW())&gt;0,INDEX($G:$G,ROW())&gt;0,$BL$7&gt;=INDEX($F:$F,ROW()),$BL$7&lt;=INDEX($G:$G,ROW()))</formula>
    </cfRule>
    <cfRule type="expression" dxfId="9" priority="2025">
      <formula>AND(INDEX($C:$C,ROW())="Terrassement",INDEX($F:$F,ROW())&gt;0,INDEX($G:$G,ROW())&gt;0,$BL$7&gt;=INDEX($F:$F,ROW()),$BL$7&lt;=(INDEX($F:$F,ROW())+ROUND((INDEX($G:$G,ROW())-INDEX($F:$F,ROW())+1)*INDEX($H:$H,ROW()),0)-1))</formula>
    </cfRule>
    <cfRule type="expression" dxfId="10" priority="2026">
      <formula>AND(INDEX($C:$C,ROW())="Réseaux (EU/EP/ER/GAZ)",INDEX($F:$F,ROW())&gt;0,INDEX($G:$G,ROW())&gt;0,$BL$7&gt;=INDEX($F:$F,ROW()),$BL$7&lt;=INDEX($G:$G,ROW()))</formula>
    </cfRule>
    <cfRule type="expression" dxfId="11" priority="2027">
      <formula>AND(INDEX($C:$C,ROW())="Réseaux (EU/EP/ER/GAZ)",INDEX($F:$F,ROW())&gt;0,INDEX($G:$G,ROW())&gt;0,$BL$7&gt;=INDEX($F:$F,ROW()),$BL$7&lt;=(INDEX($F:$F,ROW())+ROUND((INDEX($G:$G,ROW())-INDEX($F:$F,ROW())+1)*INDEX($H:$H,ROW()),0)-1))</formula>
    </cfRule>
    <cfRule type="expression" dxfId="12" priority="2028">
      <formula>AND(INDEX($C:$C,ROW())="Regard &amp; Branchement",INDEX($F:$F,ROW())&gt;0,INDEX($G:$G,ROW())&gt;0,$BL$7&gt;=INDEX($F:$F,ROW()),$BL$7&lt;=INDEX($G:$G,ROW()))</formula>
    </cfRule>
    <cfRule type="expression" dxfId="13" priority="2029">
      <formula>AND(INDEX($C:$C,ROW())="Regard &amp; Branchement",INDEX($F:$F,ROW())&gt;0,INDEX($G:$G,ROW())&gt;0,$BL$7&gt;=INDEX($F:$F,ROW()),$BL$7&lt;=(INDEX($F:$F,ROW())+ROUND((INDEX($G:$G,ROW())-INDEX($F:$F,ROW())+1)*INDEX($H:$H,ROW()),0)-1))</formula>
    </cfRule>
    <cfRule type="expression" dxfId="14" priority="2030">
      <formula>AND(INDEX($C:$C,ROW())="Structure (couche de forme)",INDEX($F:$F,ROW())&gt;0,INDEX($G:$G,ROW())&gt;0,$BL$7&gt;=INDEX($F:$F,ROW()),$BL$7&lt;=INDEX($G:$G,ROW()))</formula>
    </cfRule>
    <cfRule type="expression" dxfId="15" priority="2031">
      <formula>AND(INDEX($C:$C,ROW())="Structure (couche de forme)",INDEX($F:$F,ROW())&gt;0,INDEX($G:$G,ROW())&gt;0,$BL$7&gt;=INDEX($F:$F,ROW()),$BL$7&lt;=(INDEX($F:$F,ROW())+ROUND((INDEX($G:$G,ROW())-INDEX($F:$F,ROW())+1)*INDEX($H:$H,ROW()),0)-1))</formula>
    </cfRule>
    <cfRule type="expression" dxfId="16" priority="2032">
      <formula>AND(INDEX($C:$C,ROW())="Fondation/Grave",INDEX($F:$F,ROW())&gt;0,INDEX($G:$G,ROW())&gt;0,$BL$7&gt;=INDEX($F:$F,ROW()),$BL$7&lt;=INDEX($G:$G,ROW()))</formula>
    </cfRule>
    <cfRule type="expression" dxfId="17" priority="2033">
      <formula>AND(INDEX($C:$C,ROW())="Fondation/Grave",INDEX($F:$F,ROW())&gt;0,INDEX($G:$G,ROW())&gt;0,$BL$7&gt;=INDEX($F:$F,ROW()),$BL$7&lt;=(INDEX($F:$F,ROW())+ROUND((INDEX($G:$G,ROW())-INDEX($F:$F,ROW())+1)*INDEX($H:$H,ROW()),0)-1))</formula>
    </cfRule>
    <cfRule type="expression" dxfId="18" priority="2034">
      <formula>AND(INDEX($C:$C,ROW())="Enrobés / Béton",INDEX($F:$F,ROW())&gt;0,INDEX($G:$G,ROW())&gt;0,$BL$7&gt;=INDEX($F:$F,ROW()),$BL$7&lt;=INDEX($G:$G,ROW()))</formula>
    </cfRule>
    <cfRule type="expression" dxfId="19" priority="2035">
      <formula>AND(INDEX($C:$C,ROW())="Enrobés / Béton",INDEX($F:$F,ROW())&gt;0,INDEX($G:$G,ROW())&gt;0,$BL$7&gt;=INDEX($F:$F,ROW()),$BL$7&lt;=(INDEX($F:$F,ROW())+ROUND((INDEX($G:$G,ROW())-INDEX($F:$F,ROW())+1)*INDEX($H:$H,ROW()),0)-1))</formula>
    </cfRule>
    <cfRule type="expression" dxfId="20" priority="2036">
      <formula>AND(INDEX($C:$C,ROW())="Bordures &amp; Trottoirs",INDEX($F:$F,ROW())&gt;0,INDEX($G:$G,ROW())&gt;0,$BL$7&gt;=INDEX($F:$F,ROW()),$BL$7&lt;=INDEX($G:$G,ROW()))</formula>
    </cfRule>
    <cfRule type="expression" dxfId="21" priority="2037">
      <formula>AND(INDEX($C:$C,ROW())="Bordures &amp; Trottoirs",INDEX($F:$F,ROW())&gt;0,INDEX($G:$G,ROW())&gt;0,$BL$7&gt;=INDEX($F:$F,ROW()),$BL$7&lt;=(INDEX($F:$F,ROW())+ROUND((INDEX($G:$G,ROW())-INDEX($F:$F,ROW())+1)*INDEX($H:$H,ROW()),0)-1))</formula>
    </cfRule>
    <cfRule type="expression" dxfId="22" priority="2038">
      <formula>AND(INDEX($C:$C,ROW())="Caniveaux &amp; Avaloirs",INDEX($F:$F,ROW())&gt;0,INDEX($G:$G,ROW())&gt;0,$BL$7&gt;=INDEX($F:$F,ROW()),$BL$7&lt;=INDEX($G:$G,ROW()))</formula>
    </cfRule>
    <cfRule type="expression" dxfId="23" priority="2039">
      <formula>AND(INDEX($C:$C,ROW())="Caniveaux &amp; Avaloirs",INDEX($F:$F,ROW())&gt;0,INDEX($G:$G,ROW())&gt;0,$BL$7&gt;=INDEX($F:$F,ROW()),$BL$7&lt;=(INDEX($F:$F,ROW())+ROUND((INDEX($G:$G,ROW())-INDEX($F:$F,ROW())+1)*INDEX($H:$H,ROW()),0)-1))</formula>
    </cfRule>
    <cfRule type="expression" dxfId="24" priority="2040">
      <formula>AND(INDEX($C:$C,ROW())="Éclairage / Candélabres",INDEX($F:$F,ROW())&gt;0,INDEX($G:$G,ROW())&gt;0,$BL$7&gt;=INDEX($F:$F,ROW()),$BL$7&lt;=INDEX($G:$G,ROW()))</formula>
    </cfRule>
    <cfRule type="expression" dxfId="25" priority="2041">
      <formula>AND(INDEX($C:$C,ROW())="Éclairage / Candélabres",INDEX($F:$F,ROW())&gt;0,INDEX($G:$G,ROW())&gt;0,$BL$7&gt;=INDEX($F:$F,ROW()),$BL$7&lt;=(INDEX($F:$F,ROW())+ROUND((INDEX($G:$G,ROW())-INDEX($F:$F,ROW())+1)*INDEX($H:$H,ROW()),0)-1))</formula>
    </cfRule>
    <cfRule type="expression" dxfId="26" priority="2042">
      <formula>AND(INDEX($C:$C,ROW())="Marquage &amp; Signalétique",INDEX($F:$F,ROW())&gt;0,INDEX($G:$G,ROW())&gt;0,$BL$7&gt;=INDEX($F:$F,ROW()),$BL$7&lt;=INDEX($G:$G,ROW()))</formula>
    </cfRule>
    <cfRule type="expression" dxfId="27" priority="2043">
      <formula>AND(INDEX($C:$C,ROW())="Marquage &amp; Signalétique",INDEX($F:$F,ROW())&gt;0,INDEX($G:$G,ROW())&gt;0,$BL$7&gt;=INDEX($F:$F,ROW()),$BL$7&lt;=(INDEX($F:$F,ROW())+ROUND((INDEX($G:$G,ROW())-INDEX($F:$F,ROW())+1)*INDEX($H:$H,ROW()),0)-1))</formula>
    </cfRule>
    <cfRule type="expression" dxfId="28" priority="2044">
      <formula>AND(INDEX($C:$C,ROW())="Espaces verts / Finitions",INDEX($F:$F,ROW())&gt;0,INDEX($G:$G,ROW())&gt;0,$BL$7&gt;=INDEX($F:$F,ROW()),$BL$7&lt;=INDEX($G:$G,ROW()))</formula>
    </cfRule>
    <cfRule type="expression" dxfId="29" priority="2045">
      <formula>AND(INDEX($C:$C,ROW())="Espaces verts / Finitions",INDEX($F:$F,ROW())&gt;0,INDEX($G:$G,ROW())&gt;0,$BL$7&gt;=INDEX($F:$F,ROW()),$BL$7&lt;=(INDEX($F:$F,ROW())+ROUND((INDEX($G:$G,ROW())-INDEX($F:$F,ROW())+1)*INDEX($H:$H,ROW()),0)-1))</formula>
    </cfRule>
    <cfRule type="expression" dxfId="30" priority="2046">
      <formula>AND(INDEX($C:$C,ROW())="Réception &amp; Réserves",INDEX($F:$F,ROW())&gt;0,INDEX($G:$G,ROW())&gt;0,$BL$7&gt;=INDEX($F:$F,ROW()),$BL$7&lt;=INDEX($G:$G,ROW()))</formula>
    </cfRule>
    <cfRule type="expression" dxfId="31" priority="2047">
      <formula>AND(INDEX($C:$C,ROW())="Réception &amp; Réserves",INDEX($F:$F,ROW())&gt;0,INDEX($G:$G,ROW())&gt;0,$BL$7&gt;=INDEX($F:$F,ROW()),$BL$7&lt;=(INDEX($F:$F,ROW())+ROUND((INDEX($G:$G,ROW())-INDEX($F:$F,ROW())+1)*INDEX($H:$H,ROW()),0)-1))</formula>
    </cfRule>
    <cfRule type="expression" dxfId="0" priority="2048">
      <formula>AND(INDEX($C:$C,ROW())="Réouverture circulation",INDEX($F:$F,ROW())&gt;0,INDEX($G:$G,ROW())&gt;0,$BL$7&gt;=INDEX($F:$F,ROW()),$BL$7&lt;=INDEX($G:$G,ROW()))</formula>
    </cfRule>
    <cfRule type="expression" dxfId="32" priority="2049">
      <formula>AND(INDEX($C:$C,ROW())="Réouverture circulation",INDEX($F:$F,ROW())&gt;0,INDEX($G:$G,ROW())&gt;0,$BL$7&gt;=INDEX($F:$F,ROW()),$BL$7&lt;=(INDEX($F:$F,ROW())+ROUND((INDEX($G:$G,ROW())-INDEX($F:$F,ROW())+1)*INDEX($H:$H,ROW()),0)-1))</formula>
    </cfRule>
  </conditionalFormatting>
  <conditionalFormatting sqref="BM7:BM69">
    <cfRule type="expression" dxfId="0" priority="109">
      <formula>($BM$7=TODAY())</formula>
    </cfRule>
    <cfRule type="expression" dxfId="33" priority="110">
      <formula>WEEKDAY($BM$7,2)&gt;5</formula>
    </cfRule>
  </conditionalFormatting>
  <conditionalFormatting sqref="BM9:BM69">
    <cfRule type="expression" dxfId="2" priority="2050">
      <formula>AND(INDEX($C:$C,ROW())="Études &amp; DICT",INDEX($F:$F,ROW())&gt;0,INDEX($G:$G,ROW())&gt;0,$BM$7&gt;=INDEX($F:$F,ROW()),$BM$7&lt;=INDEX($G:$G,ROW()))</formula>
    </cfRule>
    <cfRule type="expression" dxfId="3" priority="2051">
      <formula>AND(INDEX($C:$C,ROW())="Études &amp; DICT",INDEX($F:$F,ROW())&gt;0,INDEX($G:$G,ROW())&gt;0,$BM$7&gt;=INDEX($F:$F,ROW()),$BM$7&lt;=(INDEX($F:$F,ROW())+ROUND((INDEX($G:$G,ROW())-INDEX($F:$F,ROW())+1)*INDEX($H:$H,ROW()),0)-1))</formula>
    </cfRule>
    <cfRule type="expression" dxfId="4" priority="2052">
      <formula>AND(INDEX($C:$C,ROW())="Piquetage &amp; Implantation",INDEX($F:$F,ROW())&gt;0,INDEX($G:$G,ROW())&gt;0,$BM$7&gt;=INDEX($F:$F,ROW()),$BM$7&lt;=INDEX($G:$G,ROW()))</formula>
    </cfRule>
    <cfRule type="expression" dxfId="5" priority="2053">
      <formula>AND(INDEX($C:$C,ROW())="Piquetage &amp; Implantation",INDEX($F:$F,ROW())&gt;0,INDEX($G:$G,ROW())&gt;0,$BM$7&gt;=INDEX($F:$F,ROW()),$BM$7&lt;=(INDEX($F:$F,ROW())+ROUND((INDEX($G:$G,ROW())-INDEX($F:$F,ROW())+1)*INDEX($H:$H,ROW()),0)-1))</formula>
    </cfRule>
    <cfRule type="expression" dxfId="6" priority="2054">
      <formula>AND(INDEX($C:$C,ROW())="Préparation &amp; Signalisation",INDEX($F:$F,ROW())&gt;0,INDEX($G:$G,ROW())&gt;0,$BM$7&gt;=INDEX($F:$F,ROW()),$BM$7&lt;=INDEX($G:$G,ROW()))</formula>
    </cfRule>
    <cfRule type="expression" dxfId="7" priority="2055">
      <formula>AND(INDEX($C:$C,ROW())="Préparation &amp; Signalisation",INDEX($F:$F,ROW())&gt;0,INDEX($G:$G,ROW())&gt;0,$BM$7&gt;=INDEX($F:$F,ROW()),$BM$7&lt;=(INDEX($F:$F,ROW())+ROUND((INDEX($G:$G,ROW())-INDEX($F:$F,ROW())+1)*INDEX($H:$H,ROW()),0)-1))</formula>
    </cfRule>
    <cfRule type="expression" dxfId="8" priority="2056">
      <formula>AND(INDEX($C:$C,ROW())="Terrassement",INDEX($F:$F,ROW())&gt;0,INDEX($G:$G,ROW())&gt;0,$BM$7&gt;=INDEX($F:$F,ROW()),$BM$7&lt;=INDEX($G:$G,ROW()))</formula>
    </cfRule>
    <cfRule type="expression" dxfId="9" priority="2057">
      <formula>AND(INDEX($C:$C,ROW())="Terrassement",INDEX($F:$F,ROW())&gt;0,INDEX($G:$G,ROW())&gt;0,$BM$7&gt;=INDEX($F:$F,ROW()),$BM$7&lt;=(INDEX($F:$F,ROW())+ROUND((INDEX($G:$G,ROW())-INDEX($F:$F,ROW())+1)*INDEX($H:$H,ROW()),0)-1))</formula>
    </cfRule>
    <cfRule type="expression" dxfId="10" priority="2058">
      <formula>AND(INDEX($C:$C,ROW())="Réseaux (EU/EP/ER/GAZ)",INDEX($F:$F,ROW())&gt;0,INDEX($G:$G,ROW())&gt;0,$BM$7&gt;=INDEX($F:$F,ROW()),$BM$7&lt;=INDEX($G:$G,ROW()))</formula>
    </cfRule>
    <cfRule type="expression" dxfId="11" priority="2059">
      <formula>AND(INDEX($C:$C,ROW())="Réseaux (EU/EP/ER/GAZ)",INDEX($F:$F,ROW())&gt;0,INDEX($G:$G,ROW())&gt;0,$BM$7&gt;=INDEX($F:$F,ROW()),$BM$7&lt;=(INDEX($F:$F,ROW())+ROUND((INDEX($G:$G,ROW())-INDEX($F:$F,ROW())+1)*INDEX($H:$H,ROW()),0)-1))</formula>
    </cfRule>
    <cfRule type="expression" dxfId="12" priority="2060">
      <formula>AND(INDEX($C:$C,ROW())="Regard &amp; Branchement",INDEX($F:$F,ROW())&gt;0,INDEX($G:$G,ROW())&gt;0,$BM$7&gt;=INDEX($F:$F,ROW()),$BM$7&lt;=INDEX($G:$G,ROW()))</formula>
    </cfRule>
    <cfRule type="expression" dxfId="13" priority="2061">
      <formula>AND(INDEX($C:$C,ROW())="Regard &amp; Branchement",INDEX($F:$F,ROW())&gt;0,INDEX($G:$G,ROW())&gt;0,$BM$7&gt;=INDEX($F:$F,ROW()),$BM$7&lt;=(INDEX($F:$F,ROW())+ROUND((INDEX($G:$G,ROW())-INDEX($F:$F,ROW())+1)*INDEX($H:$H,ROW()),0)-1))</formula>
    </cfRule>
    <cfRule type="expression" dxfId="14" priority="2062">
      <formula>AND(INDEX($C:$C,ROW())="Structure (couche de forme)",INDEX($F:$F,ROW())&gt;0,INDEX($G:$G,ROW())&gt;0,$BM$7&gt;=INDEX($F:$F,ROW()),$BM$7&lt;=INDEX($G:$G,ROW()))</formula>
    </cfRule>
    <cfRule type="expression" dxfId="15" priority="2063">
      <formula>AND(INDEX($C:$C,ROW())="Structure (couche de forme)",INDEX($F:$F,ROW())&gt;0,INDEX($G:$G,ROW())&gt;0,$BM$7&gt;=INDEX($F:$F,ROW()),$BM$7&lt;=(INDEX($F:$F,ROW())+ROUND((INDEX($G:$G,ROW())-INDEX($F:$F,ROW())+1)*INDEX($H:$H,ROW()),0)-1))</formula>
    </cfRule>
    <cfRule type="expression" dxfId="16" priority="2064">
      <formula>AND(INDEX($C:$C,ROW())="Fondation/Grave",INDEX($F:$F,ROW())&gt;0,INDEX($G:$G,ROW())&gt;0,$BM$7&gt;=INDEX($F:$F,ROW()),$BM$7&lt;=INDEX($G:$G,ROW()))</formula>
    </cfRule>
    <cfRule type="expression" dxfId="17" priority="2065">
      <formula>AND(INDEX($C:$C,ROW())="Fondation/Grave",INDEX($F:$F,ROW())&gt;0,INDEX($G:$G,ROW())&gt;0,$BM$7&gt;=INDEX($F:$F,ROW()),$BM$7&lt;=(INDEX($F:$F,ROW())+ROUND((INDEX($G:$G,ROW())-INDEX($F:$F,ROW())+1)*INDEX($H:$H,ROW()),0)-1))</formula>
    </cfRule>
    <cfRule type="expression" dxfId="18" priority="2066">
      <formula>AND(INDEX($C:$C,ROW())="Enrobés / Béton",INDEX($F:$F,ROW())&gt;0,INDEX($G:$G,ROW())&gt;0,$BM$7&gt;=INDEX($F:$F,ROW()),$BM$7&lt;=INDEX($G:$G,ROW()))</formula>
    </cfRule>
    <cfRule type="expression" dxfId="19" priority="2067">
      <formula>AND(INDEX($C:$C,ROW())="Enrobés / Béton",INDEX($F:$F,ROW())&gt;0,INDEX($G:$G,ROW())&gt;0,$BM$7&gt;=INDEX($F:$F,ROW()),$BM$7&lt;=(INDEX($F:$F,ROW())+ROUND((INDEX($G:$G,ROW())-INDEX($F:$F,ROW())+1)*INDEX($H:$H,ROW()),0)-1))</formula>
    </cfRule>
    <cfRule type="expression" dxfId="20" priority="2068">
      <formula>AND(INDEX($C:$C,ROW())="Bordures &amp; Trottoirs",INDEX($F:$F,ROW())&gt;0,INDEX($G:$G,ROW())&gt;0,$BM$7&gt;=INDEX($F:$F,ROW()),$BM$7&lt;=INDEX($G:$G,ROW()))</formula>
    </cfRule>
    <cfRule type="expression" dxfId="21" priority="2069">
      <formula>AND(INDEX($C:$C,ROW())="Bordures &amp; Trottoirs",INDEX($F:$F,ROW())&gt;0,INDEX($G:$G,ROW())&gt;0,$BM$7&gt;=INDEX($F:$F,ROW()),$BM$7&lt;=(INDEX($F:$F,ROW())+ROUND((INDEX($G:$G,ROW())-INDEX($F:$F,ROW())+1)*INDEX($H:$H,ROW()),0)-1))</formula>
    </cfRule>
    <cfRule type="expression" dxfId="22" priority="2070">
      <formula>AND(INDEX($C:$C,ROW())="Caniveaux &amp; Avaloirs",INDEX($F:$F,ROW())&gt;0,INDEX($G:$G,ROW())&gt;0,$BM$7&gt;=INDEX($F:$F,ROW()),$BM$7&lt;=INDEX($G:$G,ROW()))</formula>
    </cfRule>
    <cfRule type="expression" dxfId="23" priority="2071">
      <formula>AND(INDEX($C:$C,ROW())="Caniveaux &amp; Avaloirs",INDEX($F:$F,ROW())&gt;0,INDEX($G:$G,ROW())&gt;0,$BM$7&gt;=INDEX($F:$F,ROW()),$BM$7&lt;=(INDEX($F:$F,ROW())+ROUND((INDEX($G:$G,ROW())-INDEX($F:$F,ROW())+1)*INDEX($H:$H,ROW()),0)-1))</formula>
    </cfRule>
    <cfRule type="expression" dxfId="24" priority="2072">
      <formula>AND(INDEX($C:$C,ROW())="Éclairage / Candélabres",INDEX($F:$F,ROW())&gt;0,INDEX($G:$G,ROW())&gt;0,$BM$7&gt;=INDEX($F:$F,ROW()),$BM$7&lt;=INDEX($G:$G,ROW()))</formula>
    </cfRule>
    <cfRule type="expression" dxfId="25" priority="2073">
      <formula>AND(INDEX($C:$C,ROW())="Éclairage / Candélabres",INDEX($F:$F,ROW())&gt;0,INDEX($G:$G,ROW())&gt;0,$BM$7&gt;=INDEX($F:$F,ROW()),$BM$7&lt;=(INDEX($F:$F,ROW())+ROUND((INDEX($G:$G,ROW())-INDEX($F:$F,ROW())+1)*INDEX($H:$H,ROW()),0)-1))</formula>
    </cfRule>
    <cfRule type="expression" dxfId="26" priority="2074">
      <formula>AND(INDEX($C:$C,ROW())="Marquage &amp; Signalétique",INDEX($F:$F,ROW())&gt;0,INDEX($G:$G,ROW())&gt;0,$BM$7&gt;=INDEX($F:$F,ROW()),$BM$7&lt;=INDEX($G:$G,ROW()))</formula>
    </cfRule>
    <cfRule type="expression" dxfId="27" priority="2075">
      <formula>AND(INDEX($C:$C,ROW())="Marquage &amp; Signalétique",INDEX($F:$F,ROW())&gt;0,INDEX($G:$G,ROW())&gt;0,$BM$7&gt;=INDEX($F:$F,ROW()),$BM$7&lt;=(INDEX($F:$F,ROW())+ROUND((INDEX($G:$G,ROW())-INDEX($F:$F,ROW())+1)*INDEX($H:$H,ROW()),0)-1))</formula>
    </cfRule>
    <cfRule type="expression" dxfId="28" priority="2076">
      <formula>AND(INDEX($C:$C,ROW())="Espaces verts / Finitions",INDEX($F:$F,ROW())&gt;0,INDEX($G:$G,ROW())&gt;0,$BM$7&gt;=INDEX($F:$F,ROW()),$BM$7&lt;=INDEX($G:$G,ROW()))</formula>
    </cfRule>
    <cfRule type="expression" dxfId="29" priority="2077">
      <formula>AND(INDEX($C:$C,ROW())="Espaces verts / Finitions",INDEX($F:$F,ROW())&gt;0,INDEX($G:$G,ROW())&gt;0,$BM$7&gt;=INDEX($F:$F,ROW()),$BM$7&lt;=(INDEX($F:$F,ROW())+ROUND((INDEX($G:$G,ROW())-INDEX($F:$F,ROW())+1)*INDEX($H:$H,ROW()),0)-1))</formula>
    </cfRule>
    <cfRule type="expression" dxfId="30" priority="2078">
      <formula>AND(INDEX($C:$C,ROW())="Réception &amp; Réserves",INDEX($F:$F,ROW())&gt;0,INDEX($G:$G,ROW())&gt;0,$BM$7&gt;=INDEX($F:$F,ROW()),$BM$7&lt;=INDEX($G:$G,ROW()))</formula>
    </cfRule>
    <cfRule type="expression" dxfId="31" priority="2079">
      <formula>AND(INDEX($C:$C,ROW())="Réception &amp; Réserves",INDEX($F:$F,ROW())&gt;0,INDEX($G:$G,ROW())&gt;0,$BM$7&gt;=INDEX($F:$F,ROW()),$BM$7&lt;=(INDEX($F:$F,ROW())+ROUND((INDEX($G:$G,ROW())-INDEX($F:$F,ROW())+1)*INDEX($H:$H,ROW()),0)-1))</formula>
    </cfRule>
    <cfRule type="expression" dxfId="0" priority="2080">
      <formula>AND(INDEX($C:$C,ROW())="Réouverture circulation",INDEX($F:$F,ROW())&gt;0,INDEX($G:$G,ROW())&gt;0,$BM$7&gt;=INDEX($F:$F,ROW()),$BM$7&lt;=INDEX($G:$G,ROW()))</formula>
    </cfRule>
    <cfRule type="expression" dxfId="32" priority="2081">
      <formula>AND(INDEX($C:$C,ROW())="Réouverture circulation",INDEX($F:$F,ROW())&gt;0,INDEX($G:$G,ROW())&gt;0,$BM$7&gt;=INDEX($F:$F,ROW()),$BM$7&lt;=(INDEX($F:$F,ROW())+ROUND((INDEX($G:$G,ROW())-INDEX($F:$F,ROW())+1)*INDEX($H:$H,ROW()),0)-1))</formula>
    </cfRule>
  </conditionalFormatting>
  <conditionalFormatting sqref="BN7:BN69">
    <cfRule type="expression" dxfId="0" priority="111">
      <formula>($BN$7=TODAY())</formula>
    </cfRule>
    <cfRule type="expression" dxfId="33" priority="112">
      <formula>WEEKDAY($BN$7,2)&gt;5</formula>
    </cfRule>
  </conditionalFormatting>
  <conditionalFormatting sqref="BN9:BN69">
    <cfRule type="expression" dxfId="2" priority="2082">
      <formula>AND(INDEX($C:$C,ROW())="Études &amp; DICT",INDEX($F:$F,ROW())&gt;0,INDEX($G:$G,ROW())&gt;0,$BN$7&gt;=INDEX($F:$F,ROW()),$BN$7&lt;=INDEX($G:$G,ROW()))</formula>
    </cfRule>
    <cfRule type="expression" dxfId="3" priority="2083">
      <formula>AND(INDEX($C:$C,ROW())="Études &amp; DICT",INDEX($F:$F,ROW())&gt;0,INDEX($G:$G,ROW())&gt;0,$BN$7&gt;=INDEX($F:$F,ROW()),$BN$7&lt;=(INDEX($F:$F,ROW())+ROUND((INDEX($G:$G,ROW())-INDEX($F:$F,ROW())+1)*INDEX($H:$H,ROW()),0)-1))</formula>
    </cfRule>
    <cfRule type="expression" dxfId="4" priority="2084">
      <formula>AND(INDEX($C:$C,ROW())="Piquetage &amp; Implantation",INDEX($F:$F,ROW())&gt;0,INDEX($G:$G,ROW())&gt;0,$BN$7&gt;=INDEX($F:$F,ROW()),$BN$7&lt;=INDEX($G:$G,ROW()))</formula>
    </cfRule>
    <cfRule type="expression" dxfId="5" priority="2085">
      <formula>AND(INDEX($C:$C,ROW())="Piquetage &amp; Implantation",INDEX($F:$F,ROW())&gt;0,INDEX($G:$G,ROW())&gt;0,$BN$7&gt;=INDEX($F:$F,ROW()),$BN$7&lt;=(INDEX($F:$F,ROW())+ROUND((INDEX($G:$G,ROW())-INDEX($F:$F,ROW())+1)*INDEX($H:$H,ROW()),0)-1))</formula>
    </cfRule>
    <cfRule type="expression" dxfId="6" priority="2086">
      <formula>AND(INDEX($C:$C,ROW())="Préparation &amp; Signalisation",INDEX($F:$F,ROW())&gt;0,INDEX($G:$G,ROW())&gt;0,$BN$7&gt;=INDEX($F:$F,ROW()),$BN$7&lt;=INDEX($G:$G,ROW()))</formula>
    </cfRule>
    <cfRule type="expression" dxfId="7" priority="2087">
      <formula>AND(INDEX($C:$C,ROW())="Préparation &amp; Signalisation",INDEX($F:$F,ROW())&gt;0,INDEX($G:$G,ROW())&gt;0,$BN$7&gt;=INDEX($F:$F,ROW()),$BN$7&lt;=(INDEX($F:$F,ROW())+ROUND((INDEX($G:$G,ROW())-INDEX($F:$F,ROW())+1)*INDEX($H:$H,ROW()),0)-1))</formula>
    </cfRule>
    <cfRule type="expression" dxfId="8" priority="2088">
      <formula>AND(INDEX($C:$C,ROW())="Terrassement",INDEX($F:$F,ROW())&gt;0,INDEX($G:$G,ROW())&gt;0,$BN$7&gt;=INDEX($F:$F,ROW()),$BN$7&lt;=INDEX($G:$G,ROW()))</formula>
    </cfRule>
    <cfRule type="expression" dxfId="9" priority="2089">
      <formula>AND(INDEX($C:$C,ROW())="Terrassement",INDEX($F:$F,ROW())&gt;0,INDEX($G:$G,ROW())&gt;0,$BN$7&gt;=INDEX($F:$F,ROW()),$BN$7&lt;=(INDEX($F:$F,ROW())+ROUND((INDEX($G:$G,ROW())-INDEX($F:$F,ROW())+1)*INDEX($H:$H,ROW()),0)-1))</formula>
    </cfRule>
    <cfRule type="expression" dxfId="10" priority="2090">
      <formula>AND(INDEX($C:$C,ROW())="Réseaux (EU/EP/ER/GAZ)",INDEX($F:$F,ROW())&gt;0,INDEX($G:$G,ROW())&gt;0,$BN$7&gt;=INDEX($F:$F,ROW()),$BN$7&lt;=INDEX($G:$G,ROW()))</formula>
    </cfRule>
    <cfRule type="expression" dxfId="11" priority="2091">
      <formula>AND(INDEX($C:$C,ROW())="Réseaux (EU/EP/ER/GAZ)",INDEX($F:$F,ROW())&gt;0,INDEX($G:$G,ROW())&gt;0,$BN$7&gt;=INDEX($F:$F,ROW()),$BN$7&lt;=(INDEX($F:$F,ROW())+ROUND((INDEX($G:$G,ROW())-INDEX($F:$F,ROW())+1)*INDEX($H:$H,ROW()),0)-1))</formula>
    </cfRule>
    <cfRule type="expression" dxfId="12" priority="2092">
      <formula>AND(INDEX($C:$C,ROW())="Regard &amp; Branchement",INDEX($F:$F,ROW())&gt;0,INDEX($G:$G,ROW())&gt;0,$BN$7&gt;=INDEX($F:$F,ROW()),$BN$7&lt;=INDEX($G:$G,ROW()))</formula>
    </cfRule>
    <cfRule type="expression" dxfId="13" priority="2093">
      <formula>AND(INDEX($C:$C,ROW())="Regard &amp; Branchement",INDEX($F:$F,ROW())&gt;0,INDEX($G:$G,ROW())&gt;0,$BN$7&gt;=INDEX($F:$F,ROW()),$BN$7&lt;=(INDEX($F:$F,ROW())+ROUND((INDEX($G:$G,ROW())-INDEX($F:$F,ROW())+1)*INDEX($H:$H,ROW()),0)-1))</formula>
    </cfRule>
    <cfRule type="expression" dxfId="14" priority="2094">
      <formula>AND(INDEX($C:$C,ROW())="Structure (couche de forme)",INDEX($F:$F,ROW())&gt;0,INDEX($G:$G,ROW())&gt;0,$BN$7&gt;=INDEX($F:$F,ROW()),$BN$7&lt;=INDEX($G:$G,ROW()))</formula>
    </cfRule>
    <cfRule type="expression" dxfId="15" priority="2095">
      <formula>AND(INDEX($C:$C,ROW())="Structure (couche de forme)",INDEX($F:$F,ROW())&gt;0,INDEX($G:$G,ROW())&gt;0,$BN$7&gt;=INDEX($F:$F,ROW()),$BN$7&lt;=(INDEX($F:$F,ROW())+ROUND((INDEX($G:$G,ROW())-INDEX($F:$F,ROW())+1)*INDEX($H:$H,ROW()),0)-1))</formula>
    </cfRule>
    <cfRule type="expression" dxfId="16" priority="2096">
      <formula>AND(INDEX($C:$C,ROW())="Fondation/Grave",INDEX($F:$F,ROW())&gt;0,INDEX($G:$G,ROW())&gt;0,$BN$7&gt;=INDEX($F:$F,ROW()),$BN$7&lt;=INDEX($G:$G,ROW()))</formula>
    </cfRule>
    <cfRule type="expression" dxfId="17" priority="2097">
      <formula>AND(INDEX($C:$C,ROW())="Fondation/Grave",INDEX($F:$F,ROW())&gt;0,INDEX($G:$G,ROW())&gt;0,$BN$7&gt;=INDEX($F:$F,ROW()),$BN$7&lt;=(INDEX($F:$F,ROW())+ROUND((INDEX($G:$G,ROW())-INDEX($F:$F,ROW())+1)*INDEX($H:$H,ROW()),0)-1))</formula>
    </cfRule>
    <cfRule type="expression" dxfId="18" priority="2098">
      <formula>AND(INDEX($C:$C,ROW())="Enrobés / Béton",INDEX($F:$F,ROW())&gt;0,INDEX($G:$G,ROW())&gt;0,$BN$7&gt;=INDEX($F:$F,ROW()),$BN$7&lt;=INDEX($G:$G,ROW()))</formula>
    </cfRule>
    <cfRule type="expression" dxfId="19" priority="2099">
      <formula>AND(INDEX($C:$C,ROW())="Enrobés / Béton",INDEX($F:$F,ROW())&gt;0,INDEX($G:$G,ROW())&gt;0,$BN$7&gt;=INDEX($F:$F,ROW()),$BN$7&lt;=(INDEX($F:$F,ROW())+ROUND((INDEX($G:$G,ROW())-INDEX($F:$F,ROW())+1)*INDEX($H:$H,ROW()),0)-1))</formula>
    </cfRule>
    <cfRule type="expression" dxfId="20" priority="2100">
      <formula>AND(INDEX($C:$C,ROW())="Bordures &amp; Trottoirs",INDEX($F:$F,ROW())&gt;0,INDEX($G:$G,ROW())&gt;0,$BN$7&gt;=INDEX($F:$F,ROW()),$BN$7&lt;=INDEX($G:$G,ROW()))</formula>
    </cfRule>
    <cfRule type="expression" dxfId="21" priority="2101">
      <formula>AND(INDEX($C:$C,ROW())="Bordures &amp; Trottoirs",INDEX($F:$F,ROW())&gt;0,INDEX($G:$G,ROW())&gt;0,$BN$7&gt;=INDEX($F:$F,ROW()),$BN$7&lt;=(INDEX($F:$F,ROW())+ROUND((INDEX($G:$G,ROW())-INDEX($F:$F,ROW())+1)*INDEX($H:$H,ROW()),0)-1))</formula>
    </cfRule>
    <cfRule type="expression" dxfId="22" priority="2102">
      <formula>AND(INDEX($C:$C,ROW())="Caniveaux &amp; Avaloirs",INDEX($F:$F,ROW())&gt;0,INDEX($G:$G,ROW())&gt;0,$BN$7&gt;=INDEX($F:$F,ROW()),$BN$7&lt;=INDEX($G:$G,ROW()))</formula>
    </cfRule>
    <cfRule type="expression" dxfId="23" priority="2103">
      <formula>AND(INDEX($C:$C,ROW())="Caniveaux &amp; Avaloirs",INDEX($F:$F,ROW())&gt;0,INDEX($G:$G,ROW())&gt;0,$BN$7&gt;=INDEX($F:$F,ROW()),$BN$7&lt;=(INDEX($F:$F,ROW())+ROUND((INDEX($G:$G,ROW())-INDEX($F:$F,ROW())+1)*INDEX($H:$H,ROW()),0)-1))</formula>
    </cfRule>
    <cfRule type="expression" dxfId="24" priority="2104">
      <formula>AND(INDEX($C:$C,ROW())="Éclairage / Candélabres",INDEX($F:$F,ROW())&gt;0,INDEX($G:$G,ROW())&gt;0,$BN$7&gt;=INDEX($F:$F,ROW()),$BN$7&lt;=INDEX($G:$G,ROW()))</formula>
    </cfRule>
    <cfRule type="expression" dxfId="25" priority="2105">
      <formula>AND(INDEX($C:$C,ROW())="Éclairage / Candélabres",INDEX($F:$F,ROW())&gt;0,INDEX($G:$G,ROW())&gt;0,$BN$7&gt;=INDEX($F:$F,ROW()),$BN$7&lt;=(INDEX($F:$F,ROW())+ROUND((INDEX($G:$G,ROW())-INDEX($F:$F,ROW())+1)*INDEX($H:$H,ROW()),0)-1))</formula>
    </cfRule>
    <cfRule type="expression" dxfId="26" priority="2106">
      <formula>AND(INDEX($C:$C,ROW())="Marquage &amp; Signalétique",INDEX($F:$F,ROW())&gt;0,INDEX($G:$G,ROW())&gt;0,$BN$7&gt;=INDEX($F:$F,ROW()),$BN$7&lt;=INDEX($G:$G,ROW()))</formula>
    </cfRule>
    <cfRule type="expression" dxfId="27" priority="2107">
      <formula>AND(INDEX($C:$C,ROW())="Marquage &amp; Signalétique",INDEX($F:$F,ROW())&gt;0,INDEX($G:$G,ROW())&gt;0,$BN$7&gt;=INDEX($F:$F,ROW()),$BN$7&lt;=(INDEX($F:$F,ROW())+ROUND((INDEX($G:$G,ROW())-INDEX($F:$F,ROW())+1)*INDEX($H:$H,ROW()),0)-1))</formula>
    </cfRule>
    <cfRule type="expression" dxfId="28" priority="2108">
      <formula>AND(INDEX($C:$C,ROW())="Espaces verts / Finitions",INDEX($F:$F,ROW())&gt;0,INDEX($G:$G,ROW())&gt;0,$BN$7&gt;=INDEX($F:$F,ROW()),$BN$7&lt;=INDEX($G:$G,ROW()))</formula>
    </cfRule>
    <cfRule type="expression" dxfId="29" priority="2109">
      <formula>AND(INDEX($C:$C,ROW())="Espaces verts / Finitions",INDEX($F:$F,ROW())&gt;0,INDEX($G:$G,ROW())&gt;0,$BN$7&gt;=INDEX($F:$F,ROW()),$BN$7&lt;=(INDEX($F:$F,ROW())+ROUND((INDEX($G:$G,ROW())-INDEX($F:$F,ROW())+1)*INDEX($H:$H,ROW()),0)-1))</formula>
    </cfRule>
    <cfRule type="expression" dxfId="30" priority="2110">
      <formula>AND(INDEX($C:$C,ROW())="Réception &amp; Réserves",INDEX($F:$F,ROW())&gt;0,INDEX($G:$G,ROW())&gt;0,$BN$7&gt;=INDEX($F:$F,ROW()),$BN$7&lt;=INDEX($G:$G,ROW()))</formula>
    </cfRule>
    <cfRule type="expression" dxfId="31" priority="2111">
      <formula>AND(INDEX($C:$C,ROW())="Réception &amp; Réserves",INDEX($F:$F,ROW())&gt;0,INDEX($G:$G,ROW())&gt;0,$BN$7&gt;=INDEX($F:$F,ROW()),$BN$7&lt;=(INDEX($F:$F,ROW())+ROUND((INDEX($G:$G,ROW())-INDEX($F:$F,ROW())+1)*INDEX($H:$H,ROW()),0)-1))</formula>
    </cfRule>
    <cfRule type="expression" dxfId="0" priority="2112">
      <formula>AND(INDEX($C:$C,ROW())="Réouverture circulation",INDEX($F:$F,ROW())&gt;0,INDEX($G:$G,ROW())&gt;0,$BN$7&gt;=INDEX($F:$F,ROW()),$BN$7&lt;=INDEX($G:$G,ROW()))</formula>
    </cfRule>
    <cfRule type="expression" dxfId="32" priority="2113">
      <formula>AND(INDEX($C:$C,ROW())="Réouverture circulation",INDEX($F:$F,ROW())&gt;0,INDEX($G:$G,ROW())&gt;0,$BN$7&gt;=INDEX($F:$F,ROW()),$BN$7&lt;=(INDEX($F:$F,ROW())+ROUND((INDEX($G:$G,ROW())-INDEX($F:$F,ROW())+1)*INDEX($H:$H,ROW()),0)-1))</formula>
    </cfRule>
  </conditionalFormatting>
  <conditionalFormatting sqref="BO7:BO69">
    <cfRule type="expression" dxfId="0" priority="113">
      <formula>($BO$7=TODAY())</formula>
    </cfRule>
    <cfRule type="expression" dxfId="33" priority="114">
      <formula>WEEKDAY($BO$7,2)&gt;5</formula>
    </cfRule>
  </conditionalFormatting>
  <conditionalFormatting sqref="BO9:BO69">
    <cfRule type="expression" dxfId="2" priority="2114">
      <formula>AND(INDEX($C:$C,ROW())="Études &amp; DICT",INDEX($F:$F,ROW())&gt;0,INDEX($G:$G,ROW())&gt;0,$BO$7&gt;=INDEX($F:$F,ROW()),$BO$7&lt;=INDEX($G:$G,ROW()))</formula>
    </cfRule>
    <cfRule type="expression" dxfId="3" priority="2115">
      <formula>AND(INDEX($C:$C,ROW())="Études &amp; DICT",INDEX($F:$F,ROW())&gt;0,INDEX($G:$G,ROW())&gt;0,$BO$7&gt;=INDEX($F:$F,ROW()),$BO$7&lt;=(INDEX($F:$F,ROW())+ROUND((INDEX($G:$G,ROW())-INDEX($F:$F,ROW())+1)*INDEX($H:$H,ROW()),0)-1))</formula>
    </cfRule>
    <cfRule type="expression" dxfId="4" priority="2116">
      <formula>AND(INDEX($C:$C,ROW())="Piquetage &amp; Implantation",INDEX($F:$F,ROW())&gt;0,INDEX($G:$G,ROW())&gt;0,$BO$7&gt;=INDEX($F:$F,ROW()),$BO$7&lt;=INDEX($G:$G,ROW()))</formula>
    </cfRule>
    <cfRule type="expression" dxfId="5" priority="2117">
      <formula>AND(INDEX($C:$C,ROW())="Piquetage &amp; Implantation",INDEX($F:$F,ROW())&gt;0,INDEX($G:$G,ROW())&gt;0,$BO$7&gt;=INDEX($F:$F,ROW()),$BO$7&lt;=(INDEX($F:$F,ROW())+ROUND((INDEX($G:$G,ROW())-INDEX($F:$F,ROW())+1)*INDEX($H:$H,ROW()),0)-1))</formula>
    </cfRule>
    <cfRule type="expression" dxfId="6" priority="2118">
      <formula>AND(INDEX($C:$C,ROW())="Préparation &amp; Signalisation",INDEX($F:$F,ROW())&gt;0,INDEX($G:$G,ROW())&gt;0,$BO$7&gt;=INDEX($F:$F,ROW()),$BO$7&lt;=INDEX($G:$G,ROW()))</formula>
    </cfRule>
    <cfRule type="expression" dxfId="7" priority="2119">
      <formula>AND(INDEX($C:$C,ROW())="Préparation &amp; Signalisation",INDEX($F:$F,ROW())&gt;0,INDEX($G:$G,ROW())&gt;0,$BO$7&gt;=INDEX($F:$F,ROW()),$BO$7&lt;=(INDEX($F:$F,ROW())+ROUND((INDEX($G:$G,ROW())-INDEX($F:$F,ROW())+1)*INDEX($H:$H,ROW()),0)-1))</formula>
    </cfRule>
    <cfRule type="expression" dxfId="8" priority="2120">
      <formula>AND(INDEX($C:$C,ROW())="Terrassement",INDEX($F:$F,ROW())&gt;0,INDEX($G:$G,ROW())&gt;0,$BO$7&gt;=INDEX($F:$F,ROW()),$BO$7&lt;=INDEX($G:$G,ROW()))</formula>
    </cfRule>
    <cfRule type="expression" dxfId="9" priority="2121">
      <formula>AND(INDEX($C:$C,ROW())="Terrassement",INDEX($F:$F,ROW())&gt;0,INDEX($G:$G,ROW())&gt;0,$BO$7&gt;=INDEX($F:$F,ROW()),$BO$7&lt;=(INDEX($F:$F,ROW())+ROUND((INDEX($G:$G,ROW())-INDEX($F:$F,ROW())+1)*INDEX($H:$H,ROW()),0)-1))</formula>
    </cfRule>
    <cfRule type="expression" dxfId="10" priority="2122">
      <formula>AND(INDEX($C:$C,ROW())="Réseaux (EU/EP/ER/GAZ)",INDEX($F:$F,ROW())&gt;0,INDEX($G:$G,ROW())&gt;0,$BO$7&gt;=INDEX($F:$F,ROW()),$BO$7&lt;=INDEX($G:$G,ROW()))</formula>
    </cfRule>
    <cfRule type="expression" dxfId="11" priority="2123">
      <formula>AND(INDEX($C:$C,ROW())="Réseaux (EU/EP/ER/GAZ)",INDEX($F:$F,ROW())&gt;0,INDEX($G:$G,ROW())&gt;0,$BO$7&gt;=INDEX($F:$F,ROW()),$BO$7&lt;=(INDEX($F:$F,ROW())+ROUND((INDEX($G:$G,ROW())-INDEX($F:$F,ROW())+1)*INDEX($H:$H,ROW()),0)-1))</formula>
    </cfRule>
    <cfRule type="expression" dxfId="12" priority="2124">
      <formula>AND(INDEX($C:$C,ROW())="Regard &amp; Branchement",INDEX($F:$F,ROW())&gt;0,INDEX($G:$G,ROW())&gt;0,$BO$7&gt;=INDEX($F:$F,ROW()),$BO$7&lt;=INDEX($G:$G,ROW()))</formula>
    </cfRule>
    <cfRule type="expression" dxfId="13" priority="2125">
      <formula>AND(INDEX($C:$C,ROW())="Regard &amp; Branchement",INDEX($F:$F,ROW())&gt;0,INDEX($G:$G,ROW())&gt;0,$BO$7&gt;=INDEX($F:$F,ROW()),$BO$7&lt;=(INDEX($F:$F,ROW())+ROUND((INDEX($G:$G,ROW())-INDEX($F:$F,ROW())+1)*INDEX($H:$H,ROW()),0)-1))</formula>
    </cfRule>
    <cfRule type="expression" dxfId="14" priority="2126">
      <formula>AND(INDEX($C:$C,ROW())="Structure (couche de forme)",INDEX($F:$F,ROW())&gt;0,INDEX($G:$G,ROW())&gt;0,$BO$7&gt;=INDEX($F:$F,ROW()),$BO$7&lt;=INDEX($G:$G,ROW()))</formula>
    </cfRule>
    <cfRule type="expression" dxfId="15" priority="2127">
      <formula>AND(INDEX($C:$C,ROW())="Structure (couche de forme)",INDEX($F:$F,ROW())&gt;0,INDEX($G:$G,ROW())&gt;0,$BO$7&gt;=INDEX($F:$F,ROW()),$BO$7&lt;=(INDEX($F:$F,ROW())+ROUND((INDEX($G:$G,ROW())-INDEX($F:$F,ROW())+1)*INDEX($H:$H,ROW()),0)-1))</formula>
    </cfRule>
    <cfRule type="expression" dxfId="16" priority="2128">
      <formula>AND(INDEX($C:$C,ROW())="Fondation/Grave",INDEX($F:$F,ROW())&gt;0,INDEX($G:$G,ROW())&gt;0,$BO$7&gt;=INDEX($F:$F,ROW()),$BO$7&lt;=INDEX($G:$G,ROW()))</formula>
    </cfRule>
    <cfRule type="expression" dxfId="17" priority="2129">
      <formula>AND(INDEX($C:$C,ROW())="Fondation/Grave",INDEX($F:$F,ROW())&gt;0,INDEX($G:$G,ROW())&gt;0,$BO$7&gt;=INDEX($F:$F,ROW()),$BO$7&lt;=(INDEX($F:$F,ROW())+ROUND((INDEX($G:$G,ROW())-INDEX($F:$F,ROW())+1)*INDEX($H:$H,ROW()),0)-1))</formula>
    </cfRule>
    <cfRule type="expression" dxfId="18" priority="2130">
      <formula>AND(INDEX($C:$C,ROW())="Enrobés / Béton",INDEX($F:$F,ROW())&gt;0,INDEX($G:$G,ROW())&gt;0,$BO$7&gt;=INDEX($F:$F,ROW()),$BO$7&lt;=INDEX($G:$G,ROW()))</formula>
    </cfRule>
    <cfRule type="expression" dxfId="19" priority="2131">
      <formula>AND(INDEX($C:$C,ROW())="Enrobés / Béton",INDEX($F:$F,ROW())&gt;0,INDEX($G:$G,ROW())&gt;0,$BO$7&gt;=INDEX($F:$F,ROW()),$BO$7&lt;=(INDEX($F:$F,ROW())+ROUND((INDEX($G:$G,ROW())-INDEX($F:$F,ROW())+1)*INDEX($H:$H,ROW()),0)-1))</formula>
    </cfRule>
    <cfRule type="expression" dxfId="20" priority="2132">
      <formula>AND(INDEX($C:$C,ROW())="Bordures &amp; Trottoirs",INDEX($F:$F,ROW())&gt;0,INDEX($G:$G,ROW())&gt;0,$BO$7&gt;=INDEX($F:$F,ROW()),$BO$7&lt;=INDEX($G:$G,ROW()))</formula>
    </cfRule>
    <cfRule type="expression" dxfId="21" priority="2133">
      <formula>AND(INDEX($C:$C,ROW())="Bordures &amp; Trottoirs",INDEX($F:$F,ROW())&gt;0,INDEX($G:$G,ROW())&gt;0,$BO$7&gt;=INDEX($F:$F,ROW()),$BO$7&lt;=(INDEX($F:$F,ROW())+ROUND((INDEX($G:$G,ROW())-INDEX($F:$F,ROW())+1)*INDEX($H:$H,ROW()),0)-1))</formula>
    </cfRule>
    <cfRule type="expression" dxfId="22" priority="2134">
      <formula>AND(INDEX($C:$C,ROW())="Caniveaux &amp; Avaloirs",INDEX($F:$F,ROW())&gt;0,INDEX($G:$G,ROW())&gt;0,$BO$7&gt;=INDEX($F:$F,ROW()),$BO$7&lt;=INDEX($G:$G,ROW()))</formula>
    </cfRule>
    <cfRule type="expression" dxfId="23" priority="2135">
      <formula>AND(INDEX($C:$C,ROW())="Caniveaux &amp; Avaloirs",INDEX($F:$F,ROW())&gt;0,INDEX($G:$G,ROW())&gt;0,$BO$7&gt;=INDEX($F:$F,ROW()),$BO$7&lt;=(INDEX($F:$F,ROW())+ROUND((INDEX($G:$G,ROW())-INDEX($F:$F,ROW())+1)*INDEX($H:$H,ROW()),0)-1))</formula>
    </cfRule>
    <cfRule type="expression" dxfId="24" priority="2136">
      <formula>AND(INDEX($C:$C,ROW())="Éclairage / Candélabres",INDEX($F:$F,ROW())&gt;0,INDEX($G:$G,ROW())&gt;0,$BO$7&gt;=INDEX($F:$F,ROW()),$BO$7&lt;=INDEX($G:$G,ROW()))</formula>
    </cfRule>
    <cfRule type="expression" dxfId="25" priority="2137">
      <formula>AND(INDEX($C:$C,ROW())="Éclairage / Candélabres",INDEX($F:$F,ROW())&gt;0,INDEX($G:$G,ROW())&gt;0,$BO$7&gt;=INDEX($F:$F,ROW()),$BO$7&lt;=(INDEX($F:$F,ROW())+ROUND((INDEX($G:$G,ROW())-INDEX($F:$F,ROW())+1)*INDEX($H:$H,ROW()),0)-1))</formula>
    </cfRule>
    <cfRule type="expression" dxfId="26" priority="2138">
      <formula>AND(INDEX($C:$C,ROW())="Marquage &amp; Signalétique",INDEX($F:$F,ROW())&gt;0,INDEX($G:$G,ROW())&gt;0,$BO$7&gt;=INDEX($F:$F,ROW()),$BO$7&lt;=INDEX($G:$G,ROW()))</formula>
    </cfRule>
    <cfRule type="expression" dxfId="27" priority="2139">
      <formula>AND(INDEX($C:$C,ROW())="Marquage &amp; Signalétique",INDEX($F:$F,ROW())&gt;0,INDEX($G:$G,ROW())&gt;0,$BO$7&gt;=INDEX($F:$F,ROW()),$BO$7&lt;=(INDEX($F:$F,ROW())+ROUND((INDEX($G:$G,ROW())-INDEX($F:$F,ROW())+1)*INDEX($H:$H,ROW()),0)-1))</formula>
    </cfRule>
    <cfRule type="expression" dxfId="28" priority="2140">
      <formula>AND(INDEX($C:$C,ROW())="Espaces verts / Finitions",INDEX($F:$F,ROW())&gt;0,INDEX($G:$G,ROW())&gt;0,$BO$7&gt;=INDEX($F:$F,ROW()),$BO$7&lt;=INDEX($G:$G,ROW()))</formula>
    </cfRule>
    <cfRule type="expression" dxfId="29" priority="2141">
      <formula>AND(INDEX($C:$C,ROW())="Espaces verts / Finitions",INDEX($F:$F,ROW())&gt;0,INDEX($G:$G,ROW())&gt;0,$BO$7&gt;=INDEX($F:$F,ROW()),$BO$7&lt;=(INDEX($F:$F,ROW())+ROUND((INDEX($G:$G,ROW())-INDEX($F:$F,ROW())+1)*INDEX($H:$H,ROW()),0)-1))</formula>
    </cfRule>
    <cfRule type="expression" dxfId="30" priority="2142">
      <formula>AND(INDEX($C:$C,ROW())="Réception &amp; Réserves",INDEX($F:$F,ROW())&gt;0,INDEX($G:$G,ROW())&gt;0,$BO$7&gt;=INDEX($F:$F,ROW()),$BO$7&lt;=INDEX($G:$G,ROW()))</formula>
    </cfRule>
    <cfRule type="expression" dxfId="31" priority="2143">
      <formula>AND(INDEX($C:$C,ROW())="Réception &amp; Réserves",INDEX($F:$F,ROW())&gt;0,INDEX($G:$G,ROW())&gt;0,$BO$7&gt;=INDEX($F:$F,ROW()),$BO$7&lt;=(INDEX($F:$F,ROW())+ROUND((INDEX($G:$G,ROW())-INDEX($F:$F,ROW())+1)*INDEX($H:$H,ROW()),0)-1))</formula>
    </cfRule>
    <cfRule type="expression" dxfId="0" priority="2144">
      <formula>AND(INDEX($C:$C,ROW())="Réouverture circulation",INDEX($F:$F,ROW())&gt;0,INDEX($G:$G,ROW())&gt;0,$BO$7&gt;=INDEX($F:$F,ROW()),$BO$7&lt;=INDEX($G:$G,ROW()))</formula>
    </cfRule>
    <cfRule type="expression" dxfId="32" priority="2145">
      <formula>AND(INDEX($C:$C,ROW())="Réouverture circulation",INDEX($F:$F,ROW())&gt;0,INDEX($G:$G,ROW())&gt;0,$BO$7&gt;=INDEX($F:$F,ROW()),$BO$7&lt;=(INDEX($F:$F,ROW())+ROUND((INDEX($G:$G,ROW())-INDEX($F:$F,ROW())+1)*INDEX($H:$H,ROW()),0)-1))</formula>
    </cfRule>
  </conditionalFormatting>
  <conditionalFormatting sqref="BP7:BP69">
    <cfRule type="expression" dxfId="0" priority="115">
      <formula>($BP$7=TODAY())</formula>
    </cfRule>
    <cfRule type="expression" dxfId="33" priority="116">
      <formula>WEEKDAY($BP$7,2)&gt;5</formula>
    </cfRule>
  </conditionalFormatting>
  <conditionalFormatting sqref="BP9:BP69">
    <cfRule type="expression" dxfId="2" priority="2146">
      <formula>AND(INDEX($C:$C,ROW())="Études &amp; DICT",INDEX($F:$F,ROW())&gt;0,INDEX($G:$G,ROW())&gt;0,$BP$7&gt;=INDEX($F:$F,ROW()),$BP$7&lt;=INDEX($G:$G,ROW()))</formula>
    </cfRule>
    <cfRule type="expression" dxfId="3" priority="2147">
      <formula>AND(INDEX($C:$C,ROW())="Études &amp; DICT",INDEX($F:$F,ROW())&gt;0,INDEX($G:$G,ROW())&gt;0,$BP$7&gt;=INDEX($F:$F,ROW()),$BP$7&lt;=(INDEX($F:$F,ROW())+ROUND((INDEX($G:$G,ROW())-INDEX($F:$F,ROW())+1)*INDEX($H:$H,ROW()),0)-1))</formula>
    </cfRule>
    <cfRule type="expression" dxfId="4" priority="2148">
      <formula>AND(INDEX($C:$C,ROW())="Piquetage &amp; Implantation",INDEX($F:$F,ROW())&gt;0,INDEX($G:$G,ROW())&gt;0,$BP$7&gt;=INDEX($F:$F,ROW()),$BP$7&lt;=INDEX($G:$G,ROW()))</formula>
    </cfRule>
    <cfRule type="expression" dxfId="5" priority="2149">
      <formula>AND(INDEX($C:$C,ROW())="Piquetage &amp; Implantation",INDEX($F:$F,ROW())&gt;0,INDEX($G:$G,ROW())&gt;0,$BP$7&gt;=INDEX($F:$F,ROW()),$BP$7&lt;=(INDEX($F:$F,ROW())+ROUND((INDEX($G:$G,ROW())-INDEX($F:$F,ROW())+1)*INDEX($H:$H,ROW()),0)-1))</formula>
    </cfRule>
    <cfRule type="expression" dxfId="6" priority="2150">
      <formula>AND(INDEX($C:$C,ROW())="Préparation &amp; Signalisation",INDEX($F:$F,ROW())&gt;0,INDEX($G:$G,ROW())&gt;0,$BP$7&gt;=INDEX($F:$F,ROW()),$BP$7&lt;=INDEX($G:$G,ROW()))</formula>
    </cfRule>
    <cfRule type="expression" dxfId="7" priority="2151">
      <formula>AND(INDEX($C:$C,ROW())="Préparation &amp; Signalisation",INDEX($F:$F,ROW())&gt;0,INDEX($G:$G,ROW())&gt;0,$BP$7&gt;=INDEX($F:$F,ROW()),$BP$7&lt;=(INDEX($F:$F,ROW())+ROUND((INDEX($G:$G,ROW())-INDEX($F:$F,ROW())+1)*INDEX($H:$H,ROW()),0)-1))</formula>
    </cfRule>
    <cfRule type="expression" dxfId="8" priority="2152">
      <formula>AND(INDEX($C:$C,ROW())="Terrassement",INDEX($F:$F,ROW())&gt;0,INDEX($G:$G,ROW())&gt;0,$BP$7&gt;=INDEX($F:$F,ROW()),$BP$7&lt;=INDEX($G:$G,ROW()))</formula>
    </cfRule>
    <cfRule type="expression" dxfId="9" priority="2153">
      <formula>AND(INDEX($C:$C,ROW())="Terrassement",INDEX($F:$F,ROW())&gt;0,INDEX($G:$G,ROW())&gt;0,$BP$7&gt;=INDEX($F:$F,ROW()),$BP$7&lt;=(INDEX($F:$F,ROW())+ROUND((INDEX($G:$G,ROW())-INDEX($F:$F,ROW())+1)*INDEX($H:$H,ROW()),0)-1))</formula>
    </cfRule>
    <cfRule type="expression" dxfId="10" priority="2154">
      <formula>AND(INDEX($C:$C,ROW())="Réseaux (EU/EP/ER/GAZ)",INDEX($F:$F,ROW())&gt;0,INDEX($G:$G,ROW())&gt;0,$BP$7&gt;=INDEX($F:$F,ROW()),$BP$7&lt;=INDEX($G:$G,ROW()))</formula>
    </cfRule>
    <cfRule type="expression" dxfId="11" priority="2155">
      <formula>AND(INDEX($C:$C,ROW())="Réseaux (EU/EP/ER/GAZ)",INDEX($F:$F,ROW())&gt;0,INDEX($G:$G,ROW())&gt;0,$BP$7&gt;=INDEX($F:$F,ROW()),$BP$7&lt;=(INDEX($F:$F,ROW())+ROUND((INDEX($G:$G,ROW())-INDEX($F:$F,ROW())+1)*INDEX($H:$H,ROW()),0)-1))</formula>
    </cfRule>
    <cfRule type="expression" dxfId="12" priority="2156">
      <formula>AND(INDEX($C:$C,ROW())="Regard &amp; Branchement",INDEX($F:$F,ROW())&gt;0,INDEX($G:$G,ROW())&gt;0,$BP$7&gt;=INDEX($F:$F,ROW()),$BP$7&lt;=INDEX($G:$G,ROW()))</formula>
    </cfRule>
    <cfRule type="expression" dxfId="13" priority="2157">
      <formula>AND(INDEX($C:$C,ROW())="Regard &amp; Branchement",INDEX($F:$F,ROW())&gt;0,INDEX($G:$G,ROW())&gt;0,$BP$7&gt;=INDEX($F:$F,ROW()),$BP$7&lt;=(INDEX($F:$F,ROW())+ROUND((INDEX($G:$G,ROW())-INDEX($F:$F,ROW())+1)*INDEX($H:$H,ROW()),0)-1))</formula>
    </cfRule>
    <cfRule type="expression" dxfId="14" priority="2158">
      <formula>AND(INDEX($C:$C,ROW())="Structure (couche de forme)",INDEX($F:$F,ROW())&gt;0,INDEX($G:$G,ROW())&gt;0,$BP$7&gt;=INDEX($F:$F,ROW()),$BP$7&lt;=INDEX($G:$G,ROW()))</formula>
    </cfRule>
    <cfRule type="expression" dxfId="15" priority="2159">
      <formula>AND(INDEX($C:$C,ROW())="Structure (couche de forme)",INDEX($F:$F,ROW())&gt;0,INDEX($G:$G,ROW())&gt;0,$BP$7&gt;=INDEX($F:$F,ROW()),$BP$7&lt;=(INDEX($F:$F,ROW())+ROUND((INDEX($G:$G,ROW())-INDEX($F:$F,ROW())+1)*INDEX($H:$H,ROW()),0)-1))</formula>
    </cfRule>
    <cfRule type="expression" dxfId="16" priority="2160">
      <formula>AND(INDEX($C:$C,ROW())="Fondation/Grave",INDEX($F:$F,ROW())&gt;0,INDEX($G:$G,ROW())&gt;0,$BP$7&gt;=INDEX($F:$F,ROW()),$BP$7&lt;=INDEX($G:$G,ROW()))</formula>
    </cfRule>
    <cfRule type="expression" dxfId="17" priority="2161">
      <formula>AND(INDEX($C:$C,ROW())="Fondation/Grave",INDEX($F:$F,ROW())&gt;0,INDEX($G:$G,ROW())&gt;0,$BP$7&gt;=INDEX($F:$F,ROW()),$BP$7&lt;=(INDEX($F:$F,ROW())+ROUND((INDEX($G:$G,ROW())-INDEX($F:$F,ROW())+1)*INDEX($H:$H,ROW()),0)-1))</formula>
    </cfRule>
    <cfRule type="expression" dxfId="18" priority="2162">
      <formula>AND(INDEX($C:$C,ROW())="Enrobés / Béton",INDEX($F:$F,ROW())&gt;0,INDEX($G:$G,ROW())&gt;0,$BP$7&gt;=INDEX($F:$F,ROW()),$BP$7&lt;=INDEX($G:$G,ROW()))</formula>
    </cfRule>
    <cfRule type="expression" dxfId="19" priority="2163">
      <formula>AND(INDEX($C:$C,ROW())="Enrobés / Béton",INDEX($F:$F,ROW())&gt;0,INDEX($G:$G,ROW())&gt;0,$BP$7&gt;=INDEX($F:$F,ROW()),$BP$7&lt;=(INDEX($F:$F,ROW())+ROUND((INDEX($G:$G,ROW())-INDEX($F:$F,ROW())+1)*INDEX($H:$H,ROW()),0)-1))</formula>
    </cfRule>
    <cfRule type="expression" dxfId="20" priority="2164">
      <formula>AND(INDEX($C:$C,ROW())="Bordures &amp; Trottoirs",INDEX($F:$F,ROW())&gt;0,INDEX($G:$G,ROW())&gt;0,$BP$7&gt;=INDEX($F:$F,ROW()),$BP$7&lt;=INDEX($G:$G,ROW()))</formula>
    </cfRule>
    <cfRule type="expression" dxfId="21" priority="2165">
      <formula>AND(INDEX($C:$C,ROW())="Bordures &amp; Trottoirs",INDEX($F:$F,ROW())&gt;0,INDEX($G:$G,ROW())&gt;0,$BP$7&gt;=INDEX($F:$F,ROW()),$BP$7&lt;=(INDEX($F:$F,ROW())+ROUND((INDEX($G:$G,ROW())-INDEX($F:$F,ROW())+1)*INDEX($H:$H,ROW()),0)-1))</formula>
    </cfRule>
    <cfRule type="expression" dxfId="22" priority="2166">
      <formula>AND(INDEX($C:$C,ROW())="Caniveaux &amp; Avaloirs",INDEX($F:$F,ROW())&gt;0,INDEX($G:$G,ROW())&gt;0,$BP$7&gt;=INDEX($F:$F,ROW()),$BP$7&lt;=INDEX($G:$G,ROW()))</formula>
    </cfRule>
    <cfRule type="expression" dxfId="23" priority="2167">
      <formula>AND(INDEX($C:$C,ROW())="Caniveaux &amp; Avaloirs",INDEX($F:$F,ROW())&gt;0,INDEX($G:$G,ROW())&gt;0,$BP$7&gt;=INDEX($F:$F,ROW()),$BP$7&lt;=(INDEX($F:$F,ROW())+ROUND((INDEX($G:$G,ROW())-INDEX($F:$F,ROW())+1)*INDEX($H:$H,ROW()),0)-1))</formula>
    </cfRule>
    <cfRule type="expression" dxfId="24" priority="2168">
      <formula>AND(INDEX($C:$C,ROW())="Éclairage / Candélabres",INDEX($F:$F,ROW())&gt;0,INDEX($G:$G,ROW())&gt;0,$BP$7&gt;=INDEX($F:$F,ROW()),$BP$7&lt;=INDEX($G:$G,ROW()))</formula>
    </cfRule>
    <cfRule type="expression" dxfId="25" priority="2169">
      <formula>AND(INDEX($C:$C,ROW())="Éclairage / Candélabres",INDEX($F:$F,ROW())&gt;0,INDEX($G:$G,ROW())&gt;0,$BP$7&gt;=INDEX($F:$F,ROW()),$BP$7&lt;=(INDEX($F:$F,ROW())+ROUND((INDEX($G:$G,ROW())-INDEX($F:$F,ROW())+1)*INDEX($H:$H,ROW()),0)-1))</formula>
    </cfRule>
    <cfRule type="expression" dxfId="26" priority="2170">
      <formula>AND(INDEX($C:$C,ROW())="Marquage &amp; Signalétique",INDEX($F:$F,ROW())&gt;0,INDEX($G:$G,ROW())&gt;0,$BP$7&gt;=INDEX($F:$F,ROW()),$BP$7&lt;=INDEX($G:$G,ROW()))</formula>
    </cfRule>
    <cfRule type="expression" dxfId="27" priority="2171">
      <formula>AND(INDEX($C:$C,ROW())="Marquage &amp; Signalétique",INDEX($F:$F,ROW())&gt;0,INDEX($G:$G,ROW())&gt;0,$BP$7&gt;=INDEX($F:$F,ROW()),$BP$7&lt;=(INDEX($F:$F,ROW())+ROUND((INDEX($G:$G,ROW())-INDEX($F:$F,ROW())+1)*INDEX($H:$H,ROW()),0)-1))</formula>
    </cfRule>
    <cfRule type="expression" dxfId="28" priority="2172">
      <formula>AND(INDEX($C:$C,ROW())="Espaces verts / Finitions",INDEX($F:$F,ROW())&gt;0,INDEX($G:$G,ROW())&gt;0,$BP$7&gt;=INDEX($F:$F,ROW()),$BP$7&lt;=INDEX($G:$G,ROW()))</formula>
    </cfRule>
    <cfRule type="expression" dxfId="29" priority="2173">
      <formula>AND(INDEX($C:$C,ROW())="Espaces verts / Finitions",INDEX($F:$F,ROW())&gt;0,INDEX($G:$G,ROW())&gt;0,$BP$7&gt;=INDEX($F:$F,ROW()),$BP$7&lt;=(INDEX($F:$F,ROW())+ROUND((INDEX($G:$G,ROW())-INDEX($F:$F,ROW())+1)*INDEX($H:$H,ROW()),0)-1))</formula>
    </cfRule>
    <cfRule type="expression" dxfId="30" priority="2174">
      <formula>AND(INDEX($C:$C,ROW())="Réception &amp; Réserves",INDEX($F:$F,ROW())&gt;0,INDEX($G:$G,ROW())&gt;0,$BP$7&gt;=INDEX($F:$F,ROW()),$BP$7&lt;=INDEX($G:$G,ROW()))</formula>
    </cfRule>
    <cfRule type="expression" dxfId="31" priority="2175">
      <formula>AND(INDEX($C:$C,ROW())="Réception &amp; Réserves",INDEX($F:$F,ROW())&gt;0,INDEX($G:$G,ROW())&gt;0,$BP$7&gt;=INDEX($F:$F,ROW()),$BP$7&lt;=(INDEX($F:$F,ROW())+ROUND((INDEX($G:$G,ROW())-INDEX($F:$F,ROW())+1)*INDEX($H:$H,ROW()),0)-1))</formula>
    </cfRule>
    <cfRule type="expression" dxfId="0" priority="2176">
      <formula>AND(INDEX($C:$C,ROW())="Réouverture circulation",INDEX($F:$F,ROW())&gt;0,INDEX($G:$G,ROW())&gt;0,$BP$7&gt;=INDEX($F:$F,ROW()),$BP$7&lt;=INDEX($G:$G,ROW()))</formula>
    </cfRule>
    <cfRule type="expression" dxfId="32" priority="2177">
      <formula>AND(INDEX($C:$C,ROW())="Réouverture circulation",INDEX($F:$F,ROW())&gt;0,INDEX($G:$G,ROW())&gt;0,$BP$7&gt;=INDEX($F:$F,ROW()),$BP$7&lt;=(INDEX($F:$F,ROW())+ROUND((INDEX($G:$G,ROW())-INDEX($F:$F,ROW())+1)*INDEX($H:$H,ROW()),0)-1))</formula>
    </cfRule>
  </conditionalFormatting>
  <conditionalFormatting sqref="BQ7:BQ69">
    <cfRule type="expression" dxfId="0" priority="117">
      <formula>($BQ$7=TODAY())</formula>
    </cfRule>
    <cfRule type="expression" dxfId="33" priority="118">
      <formula>WEEKDAY($BQ$7,2)&gt;5</formula>
    </cfRule>
  </conditionalFormatting>
  <conditionalFormatting sqref="BQ9:BQ69">
    <cfRule type="expression" dxfId="2" priority="2178">
      <formula>AND(INDEX($C:$C,ROW())="Études &amp; DICT",INDEX($F:$F,ROW())&gt;0,INDEX($G:$G,ROW())&gt;0,$BQ$7&gt;=INDEX($F:$F,ROW()),$BQ$7&lt;=INDEX($G:$G,ROW()))</formula>
    </cfRule>
    <cfRule type="expression" dxfId="3" priority="2179">
      <formula>AND(INDEX($C:$C,ROW())="Études &amp; DICT",INDEX($F:$F,ROW())&gt;0,INDEX($G:$G,ROW())&gt;0,$BQ$7&gt;=INDEX($F:$F,ROW()),$BQ$7&lt;=(INDEX($F:$F,ROW())+ROUND((INDEX($G:$G,ROW())-INDEX($F:$F,ROW())+1)*INDEX($H:$H,ROW()),0)-1))</formula>
    </cfRule>
    <cfRule type="expression" dxfId="4" priority="2180">
      <formula>AND(INDEX($C:$C,ROW())="Piquetage &amp; Implantation",INDEX($F:$F,ROW())&gt;0,INDEX($G:$G,ROW())&gt;0,$BQ$7&gt;=INDEX($F:$F,ROW()),$BQ$7&lt;=INDEX($G:$G,ROW()))</formula>
    </cfRule>
    <cfRule type="expression" dxfId="5" priority="2181">
      <formula>AND(INDEX($C:$C,ROW())="Piquetage &amp; Implantation",INDEX($F:$F,ROW())&gt;0,INDEX($G:$G,ROW())&gt;0,$BQ$7&gt;=INDEX($F:$F,ROW()),$BQ$7&lt;=(INDEX($F:$F,ROW())+ROUND((INDEX($G:$G,ROW())-INDEX($F:$F,ROW())+1)*INDEX($H:$H,ROW()),0)-1))</formula>
    </cfRule>
    <cfRule type="expression" dxfId="6" priority="2182">
      <formula>AND(INDEX($C:$C,ROW())="Préparation &amp; Signalisation",INDEX($F:$F,ROW())&gt;0,INDEX($G:$G,ROW())&gt;0,$BQ$7&gt;=INDEX($F:$F,ROW()),$BQ$7&lt;=INDEX($G:$G,ROW()))</formula>
    </cfRule>
    <cfRule type="expression" dxfId="7" priority="2183">
      <formula>AND(INDEX($C:$C,ROW())="Préparation &amp; Signalisation",INDEX($F:$F,ROW())&gt;0,INDEX($G:$G,ROW())&gt;0,$BQ$7&gt;=INDEX($F:$F,ROW()),$BQ$7&lt;=(INDEX($F:$F,ROW())+ROUND((INDEX($G:$G,ROW())-INDEX($F:$F,ROW())+1)*INDEX($H:$H,ROW()),0)-1))</formula>
    </cfRule>
    <cfRule type="expression" dxfId="8" priority="2184">
      <formula>AND(INDEX($C:$C,ROW())="Terrassement",INDEX($F:$F,ROW())&gt;0,INDEX($G:$G,ROW())&gt;0,$BQ$7&gt;=INDEX($F:$F,ROW()),$BQ$7&lt;=INDEX($G:$G,ROW()))</formula>
    </cfRule>
    <cfRule type="expression" dxfId="9" priority="2185">
      <formula>AND(INDEX($C:$C,ROW())="Terrassement",INDEX($F:$F,ROW())&gt;0,INDEX($G:$G,ROW())&gt;0,$BQ$7&gt;=INDEX($F:$F,ROW()),$BQ$7&lt;=(INDEX($F:$F,ROW())+ROUND((INDEX($G:$G,ROW())-INDEX($F:$F,ROW())+1)*INDEX($H:$H,ROW()),0)-1))</formula>
    </cfRule>
    <cfRule type="expression" dxfId="10" priority="2186">
      <formula>AND(INDEX($C:$C,ROW())="Réseaux (EU/EP/ER/GAZ)",INDEX($F:$F,ROW())&gt;0,INDEX($G:$G,ROW())&gt;0,$BQ$7&gt;=INDEX($F:$F,ROW()),$BQ$7&lt;=INDEX($G:$G,ROW()))</formula>
    </cfRule>
    <cfRule type="expression" dxfId="11" priority="2187">
      <formula>AND(INDEX($C:$C,ROW())="Réseaux (EU/EP/ER/GAZ)",INDEX($F:$F,ROW())&gt;0,INDEX($G:$G,ROW())&gt;0,$BQ$7&gt;=INDEX($F:$F,ROW()),$BQ$7&lt;=(INDEX($F:$F,ROW())+ROUND((INDEX($G:$G,ROW())-INDEX($F:$F,ROW())+1)*INDEX($H:$H,ROW()),0)-1))</formula>
    </cfRule>
    <cfRule type="expression" dxfId="12" priority="2188">
      <formula>AND(INDEX($C:$C,ROW())="Regard &amp; Branchement",INDEX($F:$F,ROW())&gt;0,INDEX($G:$G,ROW())&gt;0,$BQ$7&gt;=INDEX($F:$F,ROW()),$BQ$7&lt;=INDEX($G:$G,ROW()))</formula>
    </cfRule>
    <cfRule type="expression" dxfId="13" priority="2189">
      <formula>AND(INDEX($C:$C,ROW())="Regard &amp; Branchement",INDEX($F:$F,ROW())&gt;0,INDEX($G:$G,ROW())&gt;0,$BQ$7&gt;=INDEX($F:$F,ROW()),$BQ$7&lt;=(INDEX($F:$F,ROW())+ROUND((INDEX($G:$G,ROW())-INDEX($F:$F,ROW())+1)*INDEX($H:$H,ROW()),0)-1))</formula>
    </cfRule>
    <cfRule type="expression" dxfId="14" priority="2190">
      <formula>AND(INDEX($C:$C,ROW())="Structure (couche de forme)",INDEX($F:$F,ROW())&gt;0,INDEX($G:$G,ROW())&gt;0,$BQ$7&gt;=INDEX($F:$F,ROW()),$BQ$7&lt;=INDEX($G:$G,ROW()))</formula>
    </cfRule>
    <cfRule type="expression" dxfId="15" priority="2191">
      <formula>AND(INDEX($C:$C,ROW())="Structure (couche de forme)",INDEX($F:$F,ROW())&gt;0,INDEX($G:$G,ROW())&gt;0,$BQ$7&gt;=INDEX($F:$F,ROW()),$BQ$7&lt;=(INDEX($F:$F,ROW())+ROUND((INDEX($G:$G,ROW())-INDEX($F:$F,ROW())+1)*INDEX($H:$H,ROW()),0)-1))</formula>
    </cfRule>
    <cfRule type="expression" dxfId="16" priority="2192">
      <formula>AND(INDEX($C:$C,ROW())="Fondation/Grave",INDEX($F:$F,ROW())&gt;0,INDEX($G:$G,ROW())&gt;0,$BQ$7&gt;=INDEX($F:$F,ROW()),$BQ$7&lt;=INDEX($G:$G,ROW()))</formula>
    </cfRule>
    <cfRule type="expression" dxfId="17" priority="2193">
      <formula>AND(INDEX($C:$C,ROW())="Fondation/Grave",INDEX($F:$F,ROW())&gt;0,INDEX($G:$G,ROW())&gt;0,$BQ$7&gt;=INDEX($F:$F,ROW()),$BQ$7&lt;=(INDEX($F:$F,ROW())+ROUND((INDEX($G:$G,ROW())-INDEX($F:$F,ROW())+1)*INDEX($H:$H,ROW()),0)-1))</formula>
    </cfRule>
    <cfRule type="expression" dxfId="18" priority="2194">
      <formula>AND(INDEX($C:$C,ROW())="Enrobés / Béton",INDEX($F:$F,ROW())&gt;0,INDEX($G:$G,ROW())&gt;0,$BQ$7&gt;=INDEX($F:$F,ROW()),$BQ$7&lt;=INDEX($G:$G,ROW()))</formula>
    </cfRule>
    <cfRule type="expression" dxfId="19" priority="2195">
      <formula>AND(INDEX($C:$C,ROW())="Enrobés / Béton",INDEX($F:$F,ROW())&gt;0,INDEX($G:$G,ROW())&gt;0,$BQ$7&gt;=INDEX($F:$F,ROW()),$BQ$7&lt;=(INDEX($F:$F,ROW())+ROUND((INDEX($G:$G,ROW())-INDEX($F:$F,ROW())+1)*INDEX($H:$H,ROW()),0)-1))</formula>
    </cfRule>
    <cfRule type="expression" dxfId="20" priority="2196">
      <formula>AND(INDEX($C:$C,ROW())="Bordures &amp; Trottoirs",INDEX($F:$F,ROW())&gt;0,INDEX($G:$G,ROW())&gt;0,$BQ$7&gt;=INDEX($F:$F,ROW()),$BQ$7&lt;=INDEX($G:$G,ROW()))</formula>
    </cfRule>
    <cfRule type="expression" dxfId="21" priority="2197">
      <formula>AND(INDEX($C:$C,ROW())="Bordures &amp; Trottoirs",INDEX($F:$F,ROW())&gt;0,INDEX($G:$G,ROW())&gt;0,$BQ$7&gt;=INDEX($F:$F,ROW()),$BQ$7&lt;=(INDEX($F:$F,ROW())+ROUND((INDEX($G:$G,ROW())-INDEX($F:$F,ROW())+1)*INDEX($H:$H,ROW()),0)-1))</formula>
    </cfRule>
    <cfRule type="expression" dxfId="22" priority="2198">
      <formula>AND(INDEX($C:$C,ROW())="Caniveaux &amp; Avaloirs",INDEX($F:$F,ROW())&gt;0,INDEX($G:$G,ROW())&gt;0,$BQ$7&gt;=INDEX($F:$F,ROW()),$BQ$7&lt;=INDEX($G:$G,ROW()))</formula>
    </cfRule>
    <cfRule type="expression" dxfId="23" priority="2199">
      <formula>AND(INDEX($C:$C,ROW())="Caniveaux &amp; Avaloirs",INDEX($F:$F,ROW())&gt;0,INDEX($G:$G,ROW())&gt;0,$BQ$7&gt;=INDEX($F:$F,ROW()),$BQ$7&lt;=(INDEX($F:$F,ROW())+ROUND((INDEX($G:$G,ROW())-INDEX($F:$F,ROW())+1)*INDEX($H:$H,ROW()),0)-1))</formula>
    </cfRule>
    <cfRule type="expression" dxfId="24" priority="2200">
      <formula>AND(INDEX($C:$C,ROW())="Éclairage / Candélabres",INDEX($F:$F,ROW())&gt;0,INDEX($G:$G,ROW())&gt;0,$BQ$7&gt;=INDEX($F:$F,ROW()),$BQ$7&lt;=INDEX($G:$G,ROW()))</formula>
    </cfRule>
    <cfRule type="expression" dxfId="25" priority="2201">
      <formula>AND(INDEX($C:$C,ROW())="Éclairage / Candélabres",INDEX($F:$F,ROW())&gt;0,INDEX($G:$G,ROW())&gt;0,$BQ$7&gt;=INDEX($F:$F,ROW()),$BQ$7&lt;=(INDEX($F:$F,ROW())+ROUND((INDEX($G:$G,ROW())-INDEX($F:$F,ROW())+1)*INDEX($H:$H,ROW()),0)-1))</formula>
    </cfRule>
    <cfRule type="expression" dxfId="26" priority="2202">
      <formula>AND(INDEX($C:$C,ROW())="Marquage &amp; Signalétique",INDEX($F:$F,ROW())&gt;0,INDEX($G:$G,ROW())&gt;0,$BQ$7&gt;=INDEX($F:$F,ROW()),$BQ$7&lt;=INDEX($G:$G,ROW()))</formula>
    </cfRule>
    <cfRule type="expression" dxfId="27" priority="2203">
      <formula>AND(INDEX($C:$C,ROW())="Marquage &amp; Signalétique",INDEX($F:$F,ROW())&gt;0,INDEX($G:$G,ROW())&gt;0,$BQ$7&gt;=INDEX($F:$F,ROW()),$BQ$7&lt;=(INDEX($F:$F,ROW())+ROUND((INDEX($G:$G,ROW())-INDEX($F:$F,ROW())+1)*INDEX($H:$H,ROW()),0)-1))</formula>
    </cfRule>
    <cfRule type="expression" dxfId="28" priority="2204">
      <formula>AND(INDEX($C:$C,ROW())="Espaces verts / Finitions",INDEX($F:$F,ROW())&gt;0,INDEX($G:$G,ROW())&gt;0,$BQ$7&gt;=INDEX($F:$F,ROW()),$BQ$7&lt;=INDEX($G:$G,ROW()))</formula>
    </cfRule>
    <cfRule type="expression" dxfId="29" priority="2205">
      <formula>AND(INDEX($C:$C,ROW())="Espaces verts / Finitions",INDEX($F:$F,ROW())&gt;0,INDEX($G:$G,ROW())&gt;0,$BQ$7&gt;=INDEX($F:$F,ROW()),$BQ$7&lt;=(INDEX($F:$F,ROW())+ROUND((INDEX($G:$G,ROW())-INDEX($F:$F,ROW())+1)*INDEX($H:$H,ROW()),0)-1))</formula>
    </cfRule>
    <cfRule type="expression" dxfId="30" priority="2206">
      <formula>AND(INDEX($C:$C,ROW())="Réception &amp; Réserves",INDEX($F:$F,ROW())&gt;0,INDEX($G:$G,ROW())&gt;0,$BQ$7&gt;=INDEX($F:$F,ROW()),$BQ$7&lt;=INDEX($G:$G,ROW()))</formula>
    </cfRule>
    <cfRule type="expression" dxfId="31" priority="2207">
      <formula>AND(INDEX($C:$C,ROW())="Réception &amp; Réserves",INDEX($F:$F,ROW())&gt;0,INDEX($G:$G,ROW())&gt;0,$BQ$7&gt;=INDEX($F:$F,ROW()),$BQ$7&lt;=(INDEX($F:$F,ROW())+ROUND((INDEX($G:$G,ROW())-INDEX($F:$F,ROW())+1)*INDEX($H:$H,ROW()),0)-1))</formula>
    </cfRule>
    <cfRule type="expression" dxfId="0" priority="2208">
      <formula>AND(INDEX($C:$C,ROW())="Réouverture circulation",INDEX($F:$F,ROW())&gt;0,INDEX($G:$G,ROW())&gt;0,$BQ$7&gt;=INDEX($F:$F,ROW()),$BQ$7&lt;=INDEX($G:$G,ROW()))</formula>
    </cfRule>
    <cfRule type="expression" dxfId="32" priority="2209">
      <formula>AND(INDEX($C:$C,ROW())="Réouverture circulation",INDEX($F:$F,ROW())&gt;0,INDEX($G:$G,ROW())&gt;0,$BQ$7&gt;=INDEX($F:$F,ROW()),$BQ$7&lt;=(INDEX($F:$F,ROW())+ROUND((INDEX($G:$G,ROW())-INDEX($F:$F,ROW())+1)*INDEX($H:$H,ROW()),0)-1))</formula>
    </cfRule>
  </conditionalFormatting>
  <conditionalFormatting sqref="BR7:BR69">
    <cfRule type="expression" dxfId="0" priority="119">
      <formula>($BR$7=TODAY())</formula>
    </cfRule>
    <cfRule type="expression" dxfId="33" priority="120">
      <formula>WEEKDAY($BR$7,2)&gt;5</formula>
    </cfRule>
  </conditionalFormatting>
  <conditionalFormatting sqref="BR9:BR69">
    <cfRule type="expression" dxfId="2" priority="2210">
      <formula>AND(INDEX($C:$C,ROW())="Études &amp; DICT",INDEX($F:$F,ROW())&gt;0,INDEX($G:$G,ROW())&gt;0,$BR$7&gt;=INDEX($F:$F,ROW()),$BR$7&lt;=INDEX($G:$G,ROW()))</formula>
    </cfRule>
    <cfRule type="expression" dxfId="3" priority="2211">
      <formula>AND(INDEX($C:$C,ROW())="Études &amp; DICT",INDEX($F:$F,ROW())&gt;0,INDEX($G:$G,ROW())&gt;0,$BR$7&gt;=INDEX($F:$F,ROW()),$BR$7&lt;=(INDEX($F:$F,ROW())+ROUND((INDEX($G:$G,ROW())-INDEX($F:$F,ROW())+1)*INDEX($H:$H,ROW()),0)-1))</formula>
    </cfRule>
    <cfRule type="expression" dxfId="4" priority="2212">
      <formula>AND(INDEX($C:$C,ROW())="Piquetage &amp; Implantation",INDEX($F:$F,ROW())&gt;0,INDEX($G:$G,ROW())&gt;0,$BR$7&gt;=INDEX($F:$F,ROW()),$BR$7&lt;=INDEX($G:$G,ROW()))</formula>
    </cfRule>
    <cfRule type="expression" dxfId="5" priority="2213">
      <formula>AND(INDEX($C:$C,ROW())="Piquetage &amp; Implantation",INDEX($F:$F,ROW())&gt;0,INDEX($G:$G,ROW())&gt;0,$BR$7&gt;=INDEX($F:$F,ROW()),$BR$7&lt;=(INDEX($F:$F,ROW())+ROUND((INDEX($G:$G,ROW())-INDEX($F:$F,ROW())+1)*INDEX($H:$H,ROW()),0)-1))</formula>
    </cfRule>
    <cfRule type="expression" dxfId="6" priority="2214">
      <formula>AND(INDEX($C:$C,ROW())="Préparation &amp; Signalisation",INDEX($F:$F,ROW())&gt;0,INDEX($G:$G,ROW())&gt;0,$BR$7&gt;=INDEX($F:$F,ROW()),$BR$7&lt;=INDEX($G:$G,ROW()))</formula>
    </cfRule>
    <cfRule type="expression" dxfId="7" priority="2215">
      <formula>AND(INDEX($C:$C,ROW())="Préparation &amp; Signalisation",INDEX($F:$F,ROW())&gt;0,INDEX($G:$G,ROW())&gt;0,$BR$7&gt;=INDEX($F:$F,ROW()),$BR$7&lt;=(INDEX($F:$F,ROW())+ROUND((INDEX($G:$G,ROW())-INDEX($F:$F,ROW())+1)*INDEX($H:$H,ROW()),0)-1))</formula>
    </cfRule>
    <cfRule type="expression" dxfId="8" priority="2216">
      <formula>AND(INDEX($C:$C,ROW())="Terrassement",INDEX($F:$F,ROW())&gt;0,INDEX($G:$G,ROW())&gt;0,$BR$7&gt;=INDEX($F:$F,ROW()),$BR$7&lt;=INDEX($G:$G,ROW()))</formula>
    </cfRule>
    <cfRule type="expression" dxfId="9" priority="2217">
      <formula>AND(INDEX($C:$C,ROW())="Terrassement",INDEX($F:$F,ROW())&gt;0,INDEX($G:$G,ROW())&gt;0,$BR$7&gt;=INDEX($F:$F,ROW()),$BR$7&lt;=(INDEX($F:$F,ROW())+ROUND((INDEX($G:$G,ROW())-INDEX($F:$F,ROW())+1)*INDEX($H:$H,ROW()),0)-1))</formula>
    </cfRule>
    <cfRule type="expression" dxfId="10" priority="2218">
      <formula>AND(INDEX($C:$C,ROW())="Réseaux (EU/EP/ER/GAZ)",INDEX($F:$F,ROW())&gt;0,INDEX($G:$G,ROW())&gt;0,$BR$7&gt;=INDEX($F:$F,ROW()),$BR$7&lt;=INDEX($G:$G,ROW()))</formula>
    </cfRule>
    <cfRule type="expression" dxfId="11" priority="2219">
      <formula>AND(INDEX($C:$C,ROW())="Réseaux (EU/EP/ER/GAZ)",INDEX($F:$F,ROW())&gt;0,INDEX($G:$G,ROW())&gt;0,$BR$7&gt;=INDEX($F:$F,ROW()),$BR$7&lt;=(INDEX($F:$F,ROW())+ROUND((INDEX($G:$G,ROW())-INDEX($F:$F,ROW())+1)*INDEX($H:$H,ROW()),0)-1))</formula>
    </cfRule>
    <cfRule type="expression" dxfId="12" priority="2220">
      <formula>AND(INDEX($C:$C,ROW())="Regard &amp; Branchement",INDEX($F:$F,ROW())&gt;0,INDEX($G:$G,ROW())&gt;0,$BR$7&gt;=INDEX($F:$F,ROW()),$BR$7&lt;=INDEX($G:$G,ROW()))</formula>
    </cfRule>
    <cfRule type="expression" dxfId="13" priority="2221">
      <formula>AND(INDEX($C:$C,ROW())="Regard &amp; Branchement",INDEX($F:$F,ROW())&gt;0,INDEX($G:$G,ROW())&gt;0,$BR$7&gt;=INDEX($F:$F,ROW()),$BR$7&lt;=(INDEX($F:$F,ROW())+ROUND((INDEX($G:$G,ROW())-INDEX($F:$F,ROW())+1)*INDEX($H:$H,ROW()),0)-1))</formula>
    </cfRule>
    <cfRule type="expression" dxfId="14" priority="2222">
      <formula>AND(INDEX($C:$C,ROW())="Structure (couche de forme)",INDEX($F:$F,ROW())&gt;0,INDEX($G:$G,ROW())&gt;0,$BR$7&gt;=INDEX($F:$F,ROW()),$BR$7&lt;=INDEX($G:$G,ROW()))</formula>
    </cfRule>
    <cfRule type="expression" dxfId="15" priority="2223">
      <formula>AND(INDEX($C:$C,ROW())="Structure (couche de forme)",INDEX($F:$F,ROW())&gt;0,INDEX($G:$G,ROW())&gt;0,$BR$7&gt;=INDEX($F:$F,ROW()),$BR$7&lt;=(INDEX($F:$F,ROW())+ROUND((INDEX($G:$G,ROW())-INDEX($F:$F,ROW())+1)*INDEX($H:$H,ROW()),0)-1))</formula>
    </cfRule>
    <cfRule type="expression" dxfId="16" priority="2224">
      <formula>AND(INDEX($C:$C,ROW())="Fondation/Grave",INDEX($F:$F,ROW())&gt;0,INDEX($G:$G,ROW())&gt;0,$BR$7&gt;=INDEX($F:$F,ROW()),$BR$7&lt;=INDEX($G:$G,ROW()))</formula>
    </cfRule>
    <cfRule type="expression" dxfId="17" priority="2225">
      <formula>AND(INDEX($C:$C,ROW())="Fondation/Grave",INDEX($F:$F,ROW())&gt;0,INDEX($G:$G,ROW())&gt;0,$BR$7&gt;=INDEX($F:$F,ROW()),$BR$7&lt;=(INDEX($F:$F,ROW())+ROUND((INDEX($G:$G,ROW())-INDEX($F:$F,ROW())+1)*INDEX($H:$H,ROW()),0)-1))</formula>
    </cfRule>
    <cfRule type="expression" dxfId="18" priority="2226">
      <formula>AND(INDEX($C:$C,ROW())="Enrobés / Béton",INDEX($F:$F,ROW())&gt;0,INDEX($G:$G,ROW())&gt;0,$BR$7&gt;=INDEX($F:$F,ROW()),$BR$7&lt;=INDEX($G:$G,ROW()))</formula>
    </cfRule>
    <cfRule type="expression" dxfId="19" priority="2227">
      <formula>AND(INDEX($C:$C,ROW())="Enrobés / Béton",INDEX($F:$F,ROW())&gt;0,INDEX($G:$G,ROW())&gt;0,$BR$7&gt;=INDEX($F:$F,ROW()),$BR$7&lt;=(INDEX($F:$F,ROW())+ROUND((INDEX($G:$G,ROW())-INDEX($F:$F,ROW())+1)*INDEX($H:$H,ROW()),0)-1))</formula>
    </cfRule>
    <cfRule type="expression" dxfId="20" priority="2228">
      <formula>AND(INDEX($C:$C,ROW())="Bordures &amp; Trottoirs",INDEX($F:$F,ROW())&gt;0,INDEX($G:$G,ROW())&gt;0,$BR$7&gt;=INDEX($F:$F,ROW()),$BR$7&lt;=INDEX($G:$G,ROW()))</formula>
    </cfRule>
    <cfRule type="expression" dxfId="21" priority="2229">
      <formula>AND(INDEX($C:$C,ROW())="Bordures &amp; Trottoirs",INDEX($F:$F,ROW())&gt;0,INDEX($G:$G,ROW())&gt;0,$BR$7&gt;=INDEX($F:$F,ROW()),$BR$7&lt;=(INDEX($F:$F,ROW())+ROUND((INDEX($G:$G,ROW())-INDEX($F:$F,ROW())+1)*INDEX($H:$H,ROW()),0)-1))</formula>
    </cfRule>
    <cfRule type="expression" dxfId="22" priority="2230">
      <formula>AND(INDEX($C:$C,ROW())="Caniveaux &amp; Avaloirs",INDEX($F:$F,ROW())&gt;0,INDEX($G:$G,ROW())&gt;0,$BR$7&gt;=INDEX($F:$F,ROW()),$BR$7&lt;=INDEX($G:$G,ROW()))</formula>
    </cfRule>
    <cfRule type="expression" dxfId="23" priority="2231">
      <formula>AND(INDEX($C:$C,ROW())="Caniveaux &amp; Avaloirs",INDEX($F:$F,ROW())&gt;0,INDEX($G:$G,ROW())&gt;0,$BR$7&gt;=INDEX($F:$F,ROW()),$BR$7&lt;=(INDEX($F:$F,ROW())+ROUND((INDEX($G:$G,ROW())-INDEX($F:$F,ROW())+1)*INDEX($H:$H,ROW()),0)-1))</formula>
    </cfRule>
    <cfRule type="expression" dxfId="24" priority="2232">
      <formula>AND(INDEX($C:$C,ROW())="Éclairage / Candélabres",INDEX($F:$F,ROW())&gt;0,INDEX($G:$G,ROW())&gt;0,$BR$7&gt;=INDEX($F:$F,ROW()),$BR$7&lt;=INDEX($G:$G,ROW()))</formula>
    </cfRule>
    <cfRule type="expression" dxfId="25" priority="2233">
      <formula>AND(INDEX($C:$C,ROW())="Éclairage / Candélabres",INDEX($F:$F,ROW())&gt;0,INDEX($G:$G,ROW())&gt;0,$BR$7&gt;=INDEX($F:$F,ROW()),$BR$7&lt;=(INDEX($F:$F,ROW())+ROUND((INDEX($G:$G,ROW())-INDEX($F:$F,ROW())+1)*INDEX($H:$H,ROW()),0)-1))</formula>
    </cfRule>
    <cfRule type="expression" dxfId="26" priority="2234">
      <formula>AND(INDEX($C:$C,ROW())="Marquage &amp; Signalétique",INDEX($F:$F,ROW())&gt;0,INDEX($G:$G,ROW())&gt;0,$BR$7&gt;=INDEX($F:$F,ROW()),$BR$7&lt;=INDEX($G:$G,ROW()))</formula>
    </cfRule>
    <cfRule type="expression" dxfId="27" priority="2235">
      <formula>AND(INDEX($C:$C,ROW())="Marquage &amp; Signalétique",INDEX($F:$F,ROW())&gt;0,INDEX($G:$G,ROW())&gt;0,$BR$7&gt;=INDEX($F:$F,ROW()),$BR$7&lt;=(INDEX($F:$F,ROW())+ROUND((INDEX($G:$G,ROW())-INDEX($F:$F,ROW())+1)*INDEX($H:$H,ROW()),0)-1))</formula>
    </cfRule>
    <cfRule type="expression" dxfId="28" priority="2236">
      <formula>AND(INDEX($C:$C,ROW())="Espaces verts / Finitions",INDEX($F:$F,ROW())&gt;0,INDEX($G:$G,ROW())&gt;0,$BR$7&gt;=INDEX($F:$F,ROW()),$BR$7&lt;=INDEX($G:$G,ROW()))</formula>
    </cfRule>
    <cfRule type="expression" dxfId="29" priority="2237">
      <formula>AND(INDEX($C:$C,ROW())="Espaces verts / Finitions",INDEX($F:$F,ROW())&gt;0,INDEX($G:$G,ROW())&gt;0,$BR$7&gt;=INDEX($F:$F,ROW()),$BR$7&lt;=(INDEX($F:$F,ROW())+ROUND((INDEX($G:$G,ROW())-INDEX($F:$F,ROW())+1)*INDEX($H:$H,ROW()),0)-1))</formula>
    </cfRule>
    <cfRule type="expression" dxfId="30" priority="2238">
      <formula>AND(INDEX($C:$C,ROW())="Réception &amp; Réserves",INDEX($F:$F,ROW())&gt;0,INDEX($G:$G,ROW())&gt;0,$BR$7&gt;=INDEX($F:$F,ROW()),$BR$7&lt;=INDEX($G:$G,ROW()))</formula>
    </cfRule>
    <cfRule type="expression" dxfId="31" priority="2239">
      <formula>AND(INDEX($C:$C,ROW())="Réception &amp; Réserves",INDEX($F:$F,ROW())&gt;0,INDEX($G:$G,ROW())&gt;0,$BR$7&gt;=INDEX($F:$F,ROW()),$BR$7&lt;=(INDEX($F:$F,ROW())+ROUND((INDEX($G:$G,ROW())-INDEX($F:$F,ROW())+1)*INDEX($H:$H,ROW()),0)-1))</formula>
    </cfRule>
    <cfRule type="expression" dxfId="0" priority="2240">
      <formula>AND(INDEX($C:$C,ROW())="Réouverture circulation",INDEX($F:$F,ROW())&gt;0,INDEX($G:$G,ROW())&gt;0,$BR$7&gt;=INDEX($F:$F,ROW()),$BR$7&lt;=INDEX($G:$G,ROW()))</formula>
    </cfRule>
    <cfRule type="expression" dxfId="32" priority="2241">
      <formula>AND(INDEX($C:$C,ROW())="Réouverture circulation",INDEX($F:$F,ROW())&gt;0,INDEX($G:$G,ROW())&gt;0,$BR$7&gt;=INDEX($F:$F,ROW()),$BR$7&lt;=(INDEX($F:$F,ROW())+ROUND((INDEX($G:$G,ROW())-INDEX($F:$F,ROW())+1)*INDEX($H:$H,ROW()),0)-1))</formula>
    </cfRule>
  </conditionalFormatting>
  <conditionalFormatting sqref="BS7:BS69">
    <cfRule type="expression" dxfId="0" priority="121">
      <formula>($BS$7=TODAY())</formula>
    </cfRule>
    <cfRule type="expression" dxfId="33" priority="122">
      <formula>WEEKDAY($BS$7,2)&gt;5</formula>
    </cfRule>
  </conditionalFormatting>
  <conditionalFormatting sqref="BS9:BS69">
    <cfRule type="expression" dxfId="2" priority="2242">
      <formula>AND(INDEX($C:$C,ROW())="Études &amp; DICT",INDEX($F:$F,ROW())&gt;0,INDEX($G:$G,ROW())&gt;0,$BS$7&gt;=INDEX($F:$F,ROW()),$BS$7&lt;=INDEX($G:$G,ROW()))</formula>
    </cfRule>
    <cfRule type="expression" dxfId="3" priority="2243">
      <formula>AND(INDEX($C:$C,ROW())="Études &amp; DICT",INDEX($F:$F,ROW())&gt;0,INDEX($G:$G,ROW())&gt;0,$BS$7&gt;=INDEX($F:$F,ROW()),$BS$7&lt;=(INDEX($F:$F,ROW())+ROUND((INDEX($G:$G,ROW())-INDEX($F:$F,ROW())+1)*INDEX($H:$H,ROW()),0)-1))</formula>
    </cfRule>
    <cfRule type="expression" dxfId="4" priority="2244">
      <formula>AND(INDEX($C:$C,ROW())="Piquetage &amp; Implantation",INDEX($F:$F,ROW())&gt;0,INDEX($G:$G,ROW())&gt;0,$BS$7&gt;=INDEX($F:$F,ROW()),$BS$7&lt;=INDEX($G:$G,ROW()))</formula>
    </cfRule>
    <cfRule type="expression" dxfId="5" priority="2245">
      <formula>AND(INDEX($C:$C,ROW())="Piquetage &amp; Implantation",INDEX($F:$F,ROW())&gt;0,INDEX($G:$G,ROW())&gt;0,$BS$7&gt;=INDEX($F:$F,ROW()),$BS$7&lt;=(INDEX($F:$F,ROW())+ROUND((INDEX($G:$G,ROW())-INDEX($F:$F,ROW())+1)*INDEX($H:$H,ROW()),0)-1))</formula>
    </cfRule>
    <cfRule type="expression" dxfId="6" priority="2246">
      <formula>AND(INDEX($C:$C,ROW())="Préparation &amp; Signalisation",INDEX($F:$F,ROW())&gt;0,INDEX($G:$G,ROW())&gt;0,$BS$7&gt;=INDEX($F:$F,ROW()),$BS$7&lt;=INDEX($G:$G,ROW()))</formula>
    </cfRule>
    <cfRule type="expression" dxfId="7" priority="2247">
      <formula>AND(INDEX($C:$C,ROW())="Préparation &amp; Signalisation",INDEX($F:$F,ROW())&gt;0,INDEX($G:$G,ROW())&gt;0,$BS$7&gt;=INDEX($F:$F,ROW()),$BS$7&lt;=(INDEX($F:$F,ROW())+ROUND((INDEX($G:$G,ROW())-INDEX($F:$F,ROW())+1)*INDEX($H:$H,ROW()),0)-1))</formula>
    </cfRule>
    <cfRule type="expression" dxfId="8" priority="2248">
      <formula>AND(INDEX($C:$C,ROW())="Terrassement",INDEX($F:$F,ROW())&gt;0,INDEX($G:$G,ROW())&gt;0,$BS$7&gt;=INDEX($F:$F,ROW()),$BS$7&lt;=INDEX($G:$G,ROW()))</formula>
    </cfRule>
    <cfRule type="expression" dxfId="9" priority="2249">
      <formula>AND(INDEX($C:$C,ROW())="Terrassement",INDEX($F:$F,ROW())&gt;0,INDEX($G:$G,ROW())&gt;0,$BS$7&gt;=INDEX($F:$F,ROW()),$BS$7&lt;=(INDEX($F:$F,ROW())+ROUND((INDEX($G:$G,ROW())-INDEX($F:$F,ROW())+1)*INDEX($H:$H,ROW()),0)-1))</formula>
    </cfRule>
    <cfRule type="expression" dxfId="10" priority="2250">
      <formula>AND(INDEX($C:$C,ROW())="Réseaux (EU/EP/ER/GAZ)",INDEX($F:$F,ROW())&gt;0,INDEX($G:$G,ROW())&gt;0,$BS$7&gt;=INDEX($F:$F,ROW()),$BS$7&lt;=INDEX($G:$G,ROW()))</formula>
    </cfRule>
    <cfRule type="expression" dxfId="11" priority="2251">
      <formula>AND(INDEX($C:$C,ROW())="Réseaux (EU/EP/ER/GAZ)",INDEX($F:$F,ROW())&gt;0,INDEX($G:$G,ROW())&gt;0,$BS$7&gt;=INDEX($F:$F,ROW()),$BS$7&lt;=(INDEX($F:$F,ROW())+ROUND((INDEX($G:$G,ROW())-INDEX($F:$F,ROW())+1)*INDEX($H:$H,ROW()),0)-1))</formula>
    </cfRule>
    <cfRule type="expression" dxfId="12" priority="2252">
      <formula>AND(INDEX($C:$C,ROW())="Regard &amp; Branchement",INDEX($F:$F,ROW())&gt;0,INDEX($G:$G,ROW())&gt;0,$BS$7&gt;=INDEX($F:$F,ROW()),$BS$7&lt;=INDEX($G:$G,ROW()))</formula>
    </cfRule>
    <cfRule type="expression" dxfId="13" priority="2253">
      <formula>AND(INDEX($C:$C,ROW())="Regard &amp; Branchement",INDEX($F:$F,ROW())&gt;0,INDEX($G:$G,ROW())&gt;0,$BS$7&gt;=INDEX($F:$F,ROW()),$BS$7&lt;=(INDEX($F:$F,ROW())+ROUND((INDEX($G:$G,ROW())-INDEX($F:$F,ROW())+1)*INDEX($H:$H,ROW()),0)-1))</formula>
    </cfRule>
    <cfRule type="expression" dxfId="14" priority="2254">
      <formula>AND(INDEX($C:$C,ROW())="Structure (couche de forme)",INDEX($F:$F,ROW())&gt;0,INDEX($G:$G,ROW())&gt;0,$BS$7&gt;=INDEX($F:$F,ROW()),$BS$7&lt;=INDEX($G:$G,ROW()))</formula>
    </cfRule>
    <cfRule type="expression" dxfId="15" priority="2255">
      <formula>AND(INDEX($C:$C,ROW())="Structure (couche de forme)",INDEX($F:$F,ROW())&gt;0,INDEX($G:$G,ROW())&gt;0,$BS$7&gt;=INDEX($F:$F,ROW()),$BS$7&lt;=(INDEX($F:$F,ROW())+ROUND((INDEX($G:$G,ROW())-INDEX($F:$F,ROW())+1)*INDEX($H:$H,ROW()),0)-1))</formula>
    </cfRule>
    <cfRule type="expression" dxfId="16" priority="2256">
      <formula>AND(INDEX($C:$C,ROW())="Fondation/Grave",INDEX($F:$F,ROW())&gt;0,INDEX($G:$G,ROW())&gt;0,$BS$7&gt;=INDEX($F:$F,ROW()),$BS$7&lt;=INDEX($G:$G,ROW()))</formula>
    </cfRule>
    <cfRule type="expression" dxfId="17" priority="2257">
      <formula>AND(INDEX($C:$C,ROW())="Fondation/Grave",INDEX($F:$F,ROW())&gt;0,INDEX($G:$G,ROW())&gt;0,$BS$7&gt;=INDEX($F:$F,ROW()),$BS$7&lt;=(INDEX($F:$F,ROW())+ROUND((INDEX($G:$G,ROW())-INDEX($F:$F,ROW())+1)*INDEX($H:$H,ROW()),0)-1))</formula>
    </cfRule>
    <cfRule type="expression" dxfId="18" priority="2258">
      <formula>AND(INDEX($C:$C,ROW())="Enrobés / Béton",INDEX($F:$F,ROW())&gt;0,INDEX($G:$G,ROW())&gt;0,$BS$7&gt;=INDEX($F:$F,ROW()),$BS$7&lt;=INDEX($G:$G,ROW()))</formula>
    </cfRule>
    <cfRule type="expression" dxfId="19" priority="2259">
      <formula>AND(INDEX($C:$C,ROW())="Enrobés / Béton",INDEX($F:$F,ROW())&gt;0,INDEX($G:$G,ROW())&gt;0,$BS$7&gt;=INDEX($F:$F,ROW()),$BS$7&lt;=(INDEX($F:$F,ROW())+ROUND((INDEX($G:$G,ROW())-INDEX($F:$F,ROW())+1)*INDEX($H:$H,ROW()),0)-1))</formula>
    </cfRule>
    <cfRule type="expression" dxfId="20" priority="2260">
      <formula>AND(INDEX($C:$C,ROW())="Bordures &amp; Trottoirs",INDEX($F:$F,ROW())&gt;0,INDEX($G:$G,ROW())&gt;0,$BS$7&gt;=INDEX($F:$F,ROW()),$BS$7&lt;=INDEX($G:$G,ROW()))</formula>
    </cfRule>
    <cfRule type="expression" dxfId="21" priority="2261">
      <formula>AND(INDEX($C:$C,ROW())="Bordures &amp; Trottoirs",INDEX($F:$F,ROW())&gt;0,INDEX($G:$G,ROW())&gt;0,$BS$7&gt;=INDEX($F:$F,ROW()),$BS$7&lt;=(INDEX($F:$F,ROW())+ROUND((INDEX($G:$G,ROW())-INDEX($F:$F,ROW())+1)*INDEX($H:$H,ROW()),0)-1))</formula>
    </cfRule>
    <cfRule type="expression" dxfId="22" priority="2262">
      <formula>AND(INDEX($C:$C,ROW())="Caniveaux &amp; Avaloirs",INDEX($F:$F,ROW())&gt;0,INDEX($G:$G,ROW())&gt;0,$BS$7&gt;=INDEX($F:$F,ROW()),$BS$7&lt;=INDEX($G:$G,ROW()))</formula>
    </cfRule>
    <cfRule type="expression" dxfId="23" priority="2263">
      <formula>AND(INDEX($C:$C,ROW())="Caniveaux &amp; Avaloirs",INDEX($F:$F,ROW())&gt;0,INDEX($G:$G,ROW())&gt;0,$BS$7&gt;=INDEX($F:$F,ROW()),$BS$7&lt;=(INDEX($F:$F,ROW())+ROUND((INDEX($G:$G,ROW())-INDEX($F:$F,ROW())+1)*INDEX($H:$H,ROW()),0)-1))</formula>
    </cfRule>
    <cfRule type="expression" dxfId="24" priority="2264">
      <formula>AND(INDEX($C:$C,ROW())="Éclairage / Candélabres",INDEX($F:$F,ROW())&gt;0,INDEX($G:$G,ROW())&gt;0,$BS$7&gt;=INDEX($F:$F,ROW()),$BS$7&lt;=INDEX($G:$G,ROW()))</formula>
    </cfRule>
    <cfRule type="expression" dxfId="25" priority="2265">
      <formula>AND(INDEX($C:$C,ROW())="Éclairage / Candélabres",INDEX($F:$F,ROW())&gt;0,INDEX($G:$G,ROW())&gt;0,$BS$7&gt;=INDEX($F:$F,ROW()),$BS$7&lt;=(INDEX($F:$F,ROW())+ROUND((INDEX($G:$G,ROW())-INDEX($F:$F,ROW())+1)*INDEX($H:$H,ROW()),0)-1))</formula>
    </cfRule>
    <cfRule type="expression" dxfId="26" priority="2266">
      <formula>AND(INDEX($C:$C,ROW())="Marquage &amp; Signalétique",INDEX($F:$F,ROW())&gt;0,INDEX($G:$G,ROW())&gt;0,$BS$7&gt;=INDEX($F:$F,ROW()),$BS$7&lt;=INDEX($G:$G,ROW()))</formula>
    </cfRule>
    <cfRule type="expression" dxfId="27" priority="2267">
      <formula>AND(INDEX($C:$C,ROW())="Marquage &amp; Signalétique",INDEX($F:$F,ROW())&gt;0,INDEX($G:$G,ROW())&gt;0,$BS$7&gt;=INDEX($F:$F,ROW()),$BS$7&lt;=(INDEX($F:$F,ROW())+ROUND((INDEX($G:$G,ROW())-INDEX($F:$F,ROW())+1)*INDEX($H:$H,ROW()),0)-1))</formula>
    </cfRule>
    <cfRule type="expression" dxfId="28" priority="2268">
      <formula>AND(INDEX($C:$C,ROW())="Espaces verts / Finitions",INDEX($F:$F,ROW())&gt;0,INDEX($G:$G,ROW())&gt;0,$BS$7&gt;=INDEX($F:$F,ROW()),$BS$7&lt;=INDEX($G:$G,ROW()))</formula>
    </cfRule>
    <cfRule type="expression" dxfId="29" priority="2269">
      <formula>AND(INDEX($C:$C,ROW())="Espaces verts / Finitions",INDEX($F:$F,ROW())&gt;0,INDEX($G:$G,ROW())&gt;0,$BS$7&gt;=INDEX($F:$F,ROW()),$BS$7&lt;=(INDEX($F:$F,ROW())+ROUND((INDEX($G:$G,ROW())-INDEX($F:$F,ROW())+1)*INDEX($H:$H,ROW()),0)-1))</formula>
    </cfRule>
    <cfRule type="expression" dxfId="30" priority="2270">
      <formula>AND(INDEX($C:$C,ROW())="Réception &amp; Réserves",INDEX($F:$F,ROW())&gt;0,INDEX($G:$G,ROW())&gt;0,$BS$7&gt;=INDEX($F:$F,ROW()),$BS$7&lt;=INDEX($G:$G,ROW()))</formula>
    </cfRule>
    <cfRule type="expression" dxfId="31" priority="2271">
      <formula>AND(INDEX($C:$C,ROW())="Réception &amp; Réserves",INDEX($F:$F,ROW())&gt;0,INDEX($G:$G,ROW())&gt;0,$BS$7&gt;=INDEX($F:$F,ROW()),$BS$7&lt;=(INDEX($F:$F,ROW())+ROUND((INDEX($G:$G,ROW())-INDEX($F:$F,ROW())+1)*INDEX($H:$H,ROW()),0)-1))</formula>
    </cfRule>
    <cfRule type="expression" dxfId="0" priority="2272">
      <formula>AND(INDEX($C:$C,ROW())="Réouverture circulation",INDEX($F:$F,ROW())&gt;0,INDEX($G:$G,ROW())&gt;0,$BS$7&gt;=INDEX($F:$F,ROW()),$BS$7&lt;=INDEX($G:$G,ROW()))</formula>
    </cfRule>
    <cfRule type="expression" dxfId="32" priority="2273">
      <formula>AND(INDEX($C:$C,ROW())="Réouverture circulation",INDEX($F:$F,ROW())&gt;0,INDEX($G:$G,ROW())&gt;0,$BS$7&gt;=INDEX($F:$F,ROW()),$BS$7&lt;=(INDEX($F:$F,ROW())+ROUND((INDEX($G:$G,ROW())-INDEX($F:$F,ROW())+1)*INDEX($H:$H,ROW()),0)-1))</formula>
    </cfRule>
  </conditionalFormatting>
  <conditionalFormatting sqref="BT7:BT69">
    <cfRule type="expression" dxfId="0" priority="123">
      <formula>($BT$7=TODAY())</formula>
    </cfRule>
    <cfRule type="expression" dxfId="33" priority="124">
      <formula>WEEKDAY($BT$7,2)&gt;5</formula>
    </cfRule>
  </conditionalFormatting>
  <conditionalFormatting sqref="BT9:BT69">
    <cfRule type="expression" dxfId="2" priority="2274">
      <formula>AND(INDEX($C:$C,ROW())="Études &amp; DICT",INDEX($F:$F,ROW())&gt;0,INDEX($G:$G,ROW())&gt;0,$BT$7&gt;=INDEX($F:$F,ROW()),$BT$7&lt;=INDEX($G:$G,ROW()))</formula>
    </cfRule>
    <cfRule type="expression" dxfId="3" priority="2275">
      <formula>AND(INDEX($C:$C,ROW())="Études &amp; DICT",INDEX($F:$F,ROW())&gt;0,INDEX($G:$G,ROW())&gt;0,$BT$7&gt;=INDEX($F:$F,ROW()),$BT$7&lt;=(INDEX($F:$F,ROW())+ROUND((INDEX($G:$G,ROW())-INDEX($F:$F,ROW())+1)*INDEX($H:$H,ROW()),0)-1))</formula>
    </cfRule>
    <cfRule type="expression" dxfId="4" priority="2276">
      <formula>AND(INDEX($C:$C,ROW())="Piquetage &amp; Implantation",INDEX($F:$F,ROW())&gt;0,INDEX($G:$G,ROW())&gt;0,$BT$7&gt;=INDEX($F:$F,ROW()),$BT$7&lt;=INDEX($G:$G,ROW()))</formula>
    </cfRule>
    <cfRule type="expression" dxfId="5" priority="2277">
      <formula>AND(INDEX($C:$C,ROW())="Piquetage &amp; Implantation",INDEX($F:$F,ROW())&gt;0,INDEX($G:$G,ROW())&gt;0,$BT$7&gt;=INDEX($F:$F,ROW()),$BT$7&lt;=(INDEX($F:$F,ROW())+ROUND((INDEX($G:$G,ROW())-INDEX($F:$F,ROW())+1)*INDEX($H:$H,ROW()),0)-1))</formula>
    </cfRule>
    <cfRule type="expression" dxfId="6" priority="2278">
      <formula>AND(INDEX($C:$C,ROW())="Préparation &amp; Signalisation",INDEX($F:$F,ROW())&gt;0,INDEX($G:$G,ROW())&gt;0,$BT$7&gt;=INDEX($F:$F,ROW()),$BT$7&lt;=INDEX($G:$G,ROW()))</formula>
    </cfRule>
    <cfRule type="expression" dxfId="7" priority="2279">
      <formula>AND(INDEX($C:$C,ROW())="Préparation &amp; Signalisation",INDEX($F:$F,ROW())&gt;0,INDEX($G:$G,ROW())&gt;0,$BT$7&gt;=INDEX($F:$F,ROW()),$BT$7&lt;=(INDEX($F:$F,ROW())+ROUND((INDEX($G:$G,ROW())-INDEX($F:$F,ROW())+1)*INDEX($H:$H,ROW()),0)-1))</formula>
    </cfRule>
    <cfRule type="expression" dxfId="8" priority="2280">
      <formula>AND(INDEX($C:$C,ROW())="Terrassement",INDEX($F:$F,ROW())&gt;0,INDEX($G:$G,ROW())&gt;0,$BT$7&gt;=INDEX($F:$F,ROW()),$BT$7&lt;=INDEX($G:$G,ROW()))</formula>
    </cfRule>
    <cfRule type="expression" dxfId="9" priority="2281">
      <formula>AND(INDEX($C:$C,ROW())="Terrassement",INDEX($F:$F,ROW())&gt;0,INDEX($G:$G,ROW())&gt;0,$BT$7&gt;=INDEX($F:$F,ROW()),$BT$7&lt;=(INDEX($F:$F,ROW())+ROUND((INDEX($G:$G,ROW())-INDEX($F:$F,ROW())+1)*INDEX($H:$H,ROW()),0)-1))</formula>
    </cfRule>
    <cfRule type="expression" dxfId="10" priority="2282">
      <formula>AND(INDEX($C:$C,ROW())="Réseaux (EU/EP/ER/GAZ)",INDEX($F:$F,ROW())&gt;0,INDEX($G:$G,ROW())&gt;0,$BT$7&gt;=INDEX($F:$F,ROW()),$BT$7&lt;=INDEX($G:$G,ROW()))</formula>
    </cfRule>
    <cfRule type="expression" dxfId="11" priority="2283">
      <formula>AND(INDEX($C:$C,ROW())="Réseaux (EU/EP/ER/GAZ)",INDEX($F:$F,ROW())&gt;0,INDEX($G:$G,ROW())&gt;0,$BT$7&gt;=INDEX($F:$F,ROW()),$BT$7&lt;=(INDEX($F:$F,ROW())+ROUND((INDEX($G:$G,ROW())-INDEX($F:$F,ROW())+1)*INDEX($H:$H,ROW()),0)-1))</formula>
    </cfRule>
    <cfRule type="expression" dxfId="12" priority="2284">
      <formula>AND(INDEX($C:$C,ROW())="Regard &amp; Branchement",INDEX($F:$F,ROW())&gt;0,INDEX($G:$G,ROW())&gt;0,$BT$7&gt;=INDEX($F:$F,ROW()),$BT$7&lt;=INDEX($G:$G,ROW()))</formula>
    </cfRule>
    <cfRule type="expression" dxfId="13" priority="2285">
      <formula>AND(INDEX($C:$C,ROW())="Regard &amp; Branchement",INDEX($F:$F,ROW())&gt;0,INDEX($G:$G,ROW())&gt;0,$BT$7&gt;=INDEX($F:$F,ROW()),$BT$7&lt;=(INDEX($F:$F,ROW())+ROUND((INDEX($G:$G,ROW())-INDEX($F:$F,ROW())+1)*INDEX($H:$H,ROW()),0)-1))</formula>
    </cfRule>
    <cfRule type="expression" dxfId="14" priority="2286">
      <formula>AND(INDEX($C:$C,ROW())="Structure (couche de forme)",INDEX($F:$F,ROW())&gt;0,INDEX($G:$G,ROW())&gt;0,$BT$7&gt;=INDEX($F:$F,ROW()),$BT$7&lt;=INDEX($G:$G,ROW()))</formula>
    </cfRule>
    <cfRule type="expression" dxfId="15" priority="2287">
      <formula>AND(INDEX($C:$C,ROW())="Structure (couche de forme)",INDEX($F:$F,ROW())&gt;0,INDEX($G:$G,ROW())&gt;0,$BT$7&gt;=INDEX($F:$F,ROW()),$BT$7&lt;=(INDEX($F:$F,ROW())+ROUND((INDEX($G:$G,ROW())-INDEX($F:$F,ROW())+1)*INDEX($H:$H,ROW()),0)-1))</formula>
    </cfRule>
    <cfRule type="expression" dxfId="16" priority="2288">
      <formula>AND(INDEX($C:$C,ROW())="Fondation/Grave",INDEX($F:$F,ROW())&gt;0,INDEX($G:$G,ROW())&gt;0,$BT$7&gt;=INDEX($F:$F,ROW()),$BT$7&lt;=INDEX($G:$G,ROW()))</formula>
    </cfRule>
    <cfRule type="expression" dxfId="17" priority="2289">
      <formula>AND(INDEX($C:$C,ROW())="Fondation/Grave",INDEX($F:$F,ROW())&gt;0,INDEX($G:$G,ROW())&gt;0,$BT$7&gt;=INDEX($F:$F,ROW()),$BT$7&lt;=(INDEX($F:$F,ROW())+ROUND((INDEX($G:$G,ROW())-INDEX($F:$F,ROW())+1)*INDEX($H:$H,ROW()),0)-1))</formula>
    </cfRule>
    <cfRule type="expression" dxfId="18" priority="2290">
      <formula>AND(INDEX($C:$C,ROW())="Enrobés / Béton",INDEX($F:$F,ROW())&gt;0,INDEX($G:$G,ROW())&gt;0,$BT$7&gt;=INDEX($F:$F,ROW()),$BT$7&lt;=INDEX($G:$G,ROW()))</formula>
    </cfRule>
    <cfRule type="expression" dxfId="19" priority="2291">
      <formula>AND(INDEX($C:$C,ROW())="Enrobés / Béton",INDEX($F:$F,ROW())&gt;0,INDEX($G:$G,ROW())&gt;0,$BT$7&gt;=INDEX($F:$F,ROW()),$BT$7&lt;=(INDEX($F:$F,ROW())+ROUND((INDEX($G:$G,ROW())-INDEX($F:$F,ROW())+1)*INDEX($H:$H,ROW()),0)-1))</formula>
    </cfRule>
    <cfRule type="expression" dxfId="20" priority="2292">
      <formula>AND(INDEX($C:$C,ROW())="Bordures &amp; Trottoirs",INDEX($F:$F,ROW())&gt;0,INDEX($G:$G,ROW())&gt;0,$BT$7&gt;=INDEX($F:$F,ROW()),$BT$7&lt;=INDEX($G:$G,ROW()))</formula>
    </cfRule>
    <cfRule type="expression" dxfId="21" priority="2293">
      <formula>AND(INDEX($C:$C,ROW())="Bordures &amp; Trottoirs",INDEX($F:$F,ROW())&gt;0,INDEX($G:$G,ROW())&gt;0,$BT$7&gt;=INDEX($F:$F,ROW()),$BT$7&lt;=(INDEX($F:$F,ROW())+ROUND((INDEX($G:$G,ROW())-INDEX($F:$F,ROW())+1)*INDEX($H:$H,ROW()),0)-1))</formula>
    </cfRule>
    <cfRule type="expression" dxfId="22" priority="2294">
      <formula>AND(INDEX($C:$C,ROW())="Caniveaux &amp; Avaloirs",INDEX($F:$F,ROW())&gt;0,INDEX($G:$G,ROW())&gt;0,$BT$7&gt;=INDEX($F:$F,ROW()),$BT$7&lt;=INDEX($G:$G,ROW()))</formula>
    </cfRule>
    <cfRule type="expression" dxfId="23" priority="2295">
      <formula>AND(INDEX($C:$C,ROW())="Caniveaux &amp; Avaloirs",INDEX($F:$F,ROW())&gt;0,INDEX($G:$G,ROW())&gt;0,$BT$7&gt;=INDEX($F:$F,ROW()),$BT$7&lt;=(INDEX($F:$F,ROW())+ROUND((INDEX($G:$G,ROW())-INDEX($F:$F,ROW())+1)*INDEX($H:$H,ROW()),0)-1))</formula>
    </cfRule>
    <cfRule type="expression" dxfId="24" priority="2296">
      <formula>AND(INDEX($C:$C,ROW())="Éclairage / Candélabres",INDEX($F:$F,ROW())&gt;0,INDEX($G:$G,ROW())&gt;0,$BT$7&gt;=INDEX($F:$F,ROW()),$BT$7&lt;=INDEX($G:$G,ROW()))</formula>
    </cfRule>
    <cfRule type="expression" dxfId="25" priority="2297">
      <formula>AND(INDEX($C:$C,ROW())="Éclairage / Candélabres",INDEX($F:$F,ROW())&gt;0,INDEX($G:$G,ROW())&gt;0,$BT$7&gt;=INDEX($F:$F,ROW()),$BT$7&lt;=(INDEX($F:$F,ROW())+ROUND((INDEX($G:$G,ROW())-INDEX($F:$F,ROW())+1)*INDEX($H:$H,ROW()),0)-1))</formula>
    </cfRule>
    <cfRule type="expression" dxfId="26" priority="2298">
      <formula>AND(INDEX($C:$C,ROW())="Marquage &amp; Signalétique",INDEX($F:$F,ROW())&gt;0,INDEX($G:$G,ROW())&gt;0,$BT$7&gt;=INDEX($F:$F,ROW()),$BT$7&lt;=INDEX($G:$G,ROW()))</formula>
    </cfRule>
    <cfRule type="expression" dxfId="27" priority="2299">
      <formula>AND(INDEX($C:$C,ROW())="Marquage &amp; Signalétique",INDEX($F:$F,ROW())&gt;0,INDEX($G:$G,ROW())&gt;0,$BT$7&gt;=INDEX($F:$F,ROW()),$BT$7&lt;=(INDEX($F:$F,ROW())+ROUND((INDEX($G:$G,ROW())-INDEX($F:$F,ROW())+1)*INDEX($H:$H,ROW()),0)-1))</formula>
    </cfRule>
    <cfRule type="expression" dxfId="28" priority="2300">
      <formula>AND(INDEX($C:$C,ROW())="Espaces verts / Finitions",INDEX($F:$F,ROW())&gt;0,INDEX($G:$G,ROW())&gt;0,$BT$7&gt;=INDEX($F:$F,ROW()),$BT$7&lt;=INDEX($G:$G,ROW()))</formula>
    </cfRule>
    <cfRule type="expression" dxfId="29" priority="2301">
      <formula>AND(INDEX($C:$C,ROW())="Espaces verts / Finitions",INDEX($F:$F,ROW())&gt;0,INDEX($G:$G,ROW())&gt;0,$BT$7&gt;=INDEX($F:$F,ROW()),$BT$7&lt;=(INDEX($F:$F,ROW())+ROUND((INDEX($G:$G,ROW())-INDEX($F:$F,ROW())+1)*INDEX($H:$H,ROW()),0)-1))</formula>
    </cfRule>
    <cfRule type="expression" dxfId="30" priority="2302">
      <formula>AND(INDEX($C:$C,ROW())="Réception &amp; Réserves",INDEX($F:$F,ROW())&gt;0,INDEX($G:$G,ROW())&gt;0,$BT$7&gt;=INDEX($F:$F,ROW()),$BT$7&lt;=INDEX($G:$G,ROW()))</formula>
    </cfRule>
    <cfRule type="expression" dxfId="31" priority="2303">
      <formula>AND(INDEX($C:$C,ROW())="Réception &amp; Réserves",INDEX($F:$F,ROW())&gt;0,INDEX($G:$G,ROW())&gt;0,$BT$7&gt;=INDEX($F:$F,ROW()),$BT$7&lt;=(INDEX($F:$F,ROW())+ROUND((INDEX($G:$G,ROW())-INDEX($F:$F,ROW())+1)*INDEX($H:$H,ROW()),0)-1))</formula>
    </cfRule>
    <cfRule type="expression" dxfId="0" priority="2304">
      <formula>AND(INDEX($C:$C,ROW())="Réouverture circulation",INDEX($F:$F,ROW())&gt;0,INDEX($G:$G,ROW())&gt;0,$BT$7&gt;=INDEX($F:$F,ROW()),$BT$7&lt;=INDEX($G:$G,ROW()))</formula>
    </cfRule>
    <cfRule type="expression" dxfId="32" priority="2305">
      <formula>AND(INDEX($C:$C,ROW())="Réouverture circulation",INDEX($F:$F,ROW())&gt;0,INDEX($G:$G,ROW())&gt;0,$BT$7&gt;=INDEX($F:$F,ROW()),$BT$7&lt;=(INDEX($F:$F,ROW())+ROUND((INDEX($G:$G,ROW())-INDEX($F:$F,ROW())+1)*INDEX($H:$H,ROW()),0)-1))</formula>
    </cfRule>
  </conditionalFormatting>
  <conditionalFormatting sqref="BU7:BU69">
    <cfRule type="expression" dxfId="0" priority="125">
      <formula>($BU$7=TODAY())</formula>
    </cfRule>
    <cfRule type="expression" dxfId="33" priority="126">
      <formula>WEEKDAY($BU$7,2)&gt;5</formula>
    </cfRule>
  </conditionalFormatting>
  <conditionalFormatting sqref="BU9:BU69">
    <cfRule type="expression" dxfId="2" priority="2306">
      <formula>AND(INDEX($C:$C,ROW())="Études &amp; DICT",INDEX($F:$F,ROW())&gt;0,INDEX($G:$G,ROW())&gt;0,$BU$7&gt;=INDEX($F:$F,ROW()),$BU$7&lt;=INDEX($G:$G,ROW()))</formula>
    </cfRule>
    <cfRule type="expression" dxfId="3" priority="2307">
      <formula>AND(INDEX($C:$C,ROW())="Études &amp; DICT",INDEX($F:$F,ROW())&gt;0,INDEX($G:$G,ROW())&gt;0,$BU$7&gt;=INDEX($F:$F,ROW()),$BU$7&lt;=(INDEX($F:$F,ROW())+ROUND((INDEX($G:$G,ROW())-INDEX($F:$F,ROW())+1)*INDEX($H:$H,ROW()),0)-1))</formula>
    </cfRule>
    <cfRule type="expression" dxfId="4" priority="2308">
      <formula>AND(INDEX($C:$C,ROW())="Piquetage &amp; Implantation",INDEX($F:$F,ROW())&gt;0,INDEX($G:$G,ROW())&gt;0,$BU$7&gt;=INDEX($F:$F,ROW()),$BU$7&lt;=INDEX($G:$G,ROW()))</formula>
    </cfRule>
    <cfRule type="expression" dxfId="5" priority="2309">
      <formula>AND(INDEX($C:$C,ROW())="Piquetage &amp; Implantation",INDEX($F:$F,ROW())&gt;0,INDEX($G:$G,ROW())&gt;0,$BU$7&gt;=INDEX($F:$F,ROW()),$BU$7&lt;=(INDEX($F:$F,ROW())+ROUND((INDEX($G:$G,ROW())-INDEX($F:$F,ROW())+1)*INDEX($H:$H,ROW()),0)-1))</formula>
    </cfRule>
    <cfRule type="expression" dxfId="6" priority="2310">
      <formula>AND(INDEX($C:$C,ROW())="Préparation &amp; Signalisation",INDEX($F:$F,ROW())&gt;0,INDEX($G:$G,ROW())&gt;0,$BU$7&gt;=INDEX($F:$F,ROW()),$BU$7&lt;=INDEX($G:$G,ROW()))</formula>
    </cfRule>
    <cfRule type="expression" dxfId="7" priority="2311">
      <formula>AND(INDEX($C:$C,ROW())="Préparation &amp; Signalisation",INDEX($F:$F,ROW())&gt;0,INDEX($G:$G,ROW())&gt;0,$BU$7&gt;=INDEX($F:$F,ROW()),$BU$7&lt;=(INDEX($F:$F,ROW())+ROUND((INDEX($G:$G,ROW())-INDEX($F:$F,ROW())+1)*INDEX($H:$H,ROW()),0)-1))</formula>
    </cfRule>
    <cfRule type="expression" dxfId="8" priority="2312">
      <formula>AND(INDEX($C:$C,ROW())="Terrassement",INDEX($F:$F,ROW())&gt;0,INDEX($G:$G,ROW())&gt;0,$BU$7&gt;=INDEX($F:$F,ROW()),$BU$7&lt;=INDEX($G:$G,ROW()))</formula>
    </cfRule>
    <cfRule type="expression" dxfId="9" priority="2313">
      <formula>AND(INDEX($C:$C,ROW())="Terrassement",INDEX($F:$F,ROW())&gt;0,INDEX($G:$G,ROW())&gt;0,$BU$7&gt;=INDEX($F:$F,ROW()),$BU$7&lt;=(INDEX($F:$F,ROW())+ROUND((INDEX($G:$G,ROW())-INDEX($F:$F,ROW())+1)*INDEX($H:$H,ROW()),0)-1))</formula>
    </cfRule>
    <cfRule type="expression" dxfId="10" priority="2314">
      <formula>AND(INDEX($C:$C,ROW())="Réseaux (EU/EP/ER/GAZ)",INDEX($F:$F,ROW())&gt;0,INDEX($G:$G,ROW())&gt;0,$BU$7&gt;=INDEX($F:$F,ROW()),$BU$7&lt;=INDEX($G:$G,ROW()))</formula>
    </cfRule>
    <cfRule type="expression" dxfId="11" priority="2315">
      <formula>AND(INDEX($C:$C,ROW())="Réseaux (EU/EP/ER/GAZ)",INDEX($F:$F,ROW())&gt;0,INDEX($G:$G,ROW())&gt;0,$BU$7&gt;=INDEX($F:$F,ROW()),$BU$7&lt;=(INDEX($F:$F,ROW())+ROUND((INDEX($G:$G,ROW())-INDEX($F:$F,ROW())+1)*INDEX($H:$H,ROW()),0)-1))</formula>
    </cfRule>
    <cfRule type="expression" dxfId="12" priority="2316">
      <formula>AND(INDEX($C:$C,ROW())="Regard &amp; Branchement",INDEX($F:$F,ROW())&gt;0,INDEX($G:$G,ROW())&gt;0,$BU$7&gt;=INDEX($F:$F,ROW()),$BU$7&lt;=INDEX($G:$G,ROW()))</formula>
    </cfRule>
    <cfRule type="expression" dxfId="13" priority="2317">
      <formula>AND(INDEX($C:$C,ROW())="Regard &amp; Branchement",INDEX($F:$F,ROW())&gt;0,INDEX($G:$G,ROW())&gt;0,$BU$7&gt;=INDEX($F:$F,ROW()),$BU$7&lt;=(INDEX($F:$F,ROW())+ROUND((INDEX($G:$G,ROW())-INDEX($F:$F,ROW())+1)*INDEX($H:$H,ROW()),0)-1))</formula>
    </cfRule>
    <cfRule type="expression" dxfId="14" priority="2318">
      <formula>AND(INDEX($C:$C,ROW())="Structure (couche de forme)",INDEX($F:$F,ROW())&gt;0,INDEX($G:$G,ROW())&gt;0,$BU$7&gt;=INDEX($F:$F,ROW()),$BU$7&lt;=INDEX($G:$G,ROW()))</formula>
    </cfRule>
    <cfRule type="expression" dxfId="15" priority="2319">
      <formula>AND(INDEX($C:$C,ROW())="Structure (couche de forme)",INDEX($F:$F,ROW())&gt;0,INDEX($G:$G,ROW())&gt;0,$BU$7&gt;=INDEX($F:$F,ROW()),$BU$7&lt;=(INDEX($F:$F,ROW())+ROUND((INDEX($G:$G,ROW())-INDEX($F:$F,ROW())+1)*INDEX($H:$H,ROW()),0)-1))</formula>
    </cfRule>
    <cfRule type="expression" dxfId="16" priority="2320">
      <formula>AND(INDEX($C:$C,ROW())="Fondation/Grave",INDEX($F:$F,ROW())&gt;0,INDEX($G:$G,ROW())&gt;0,$BU$7&gt;=INDEX($F:$F,ROW()),$BU$7&lt;=INDEX($G:$G,ROW()))</formula>
    </cfRule>
    <cfRule type="expression" dxfId="17" priority="2321">
      <formula>AND(INDEX($C:$C,ROW())="Fondation/Grave",INDEX($F:$F,ROW())&gt;0,INDEX($G:$G,ROW())&gt;0,$BU$7&gt;=INDEX($F:$F,ROW()),$BU$7&lt;=(INDEX($F:$F,ROW())+ROUND((INDEX($G:$G,ROW())-INDEX($F:$F,ROW())+1)*INDEX($H:$H,ROW()),0)-1))</formula>
    </cfRule>
    <cfRule type="expression" dxfId="18" priority="2322">
      <formula>AND(INDEX($C:$C,ROW())="Enrobés / Béton",INDEX($F:$F,ROW())&gt;0,INDEX($G:$G,ROW())&gt;0,$BU$7&gt;=INDEX($F:$F,ROW()),$BU$7&lt;=INDEX($G:$G,ROW()))</formula>
    </cfRule>
    <cfRule type="expression" dxfId="19" priority="2323">
      <formula>AND(INDEX($C:$C,ROW())="Enrobés / Béton",INDEX($F:$F,ROW())&gt;0,INDEX($G:$G,ROW())&gt;0,$BU$7&gt;=INDEX($F:$F,ROW()),$BU$7&lt;=(INDEX($F:$F,ROW())+ROUND((INDEX($G:$G,ROW())-INDEX($F:$F,ROW())+1)*INDEX($H:$H,ROW()),0)-1))</formula>
    </cfRule>
    <cfRule type="expression" dxfId="20" priority="2324">
      <formula>AND(INDEX($C:$C,ROW())="Bordures &amp; Trottoirs",INDEX($F:$F,ROW())&gt;0,INDEX($G:$G,ROW())&gt;0,$BU$7&gt;=INDEX($F:$F,ROW()),$BU$7&lt;=INDEX($G:$G,ROW()))</formula>
    </cfRule>
    <cfRule type="expression" dxfId="21" priority="2325">
      <formula>AND(INDEX($C:$C,ROW())="Bordures &amp; Trottoirs",INDEX($F:$F,ROW())&gt;0,INDEX($G:$G,ROW())&gt;0,$BU$7&gt;=INDEX($F:$F,ROW()),$BU$7&lt;=(INDEX($F:$F,ROW())+ROUND((INDEX($G:$G,ROW())-INDEX($F:$F,ROW())+1)*INDEX($H:$H,ROW()),0)-1))</formula>
    </cfRule>
    <cfRule type="expression" dxfId="22" priority="2326">
      <formula>AND(INDEX($C:$C,ROW())="Caniveaux &amp; Avaloirs",INDEX($F:$F,ROW())&gt;0,INDEX($G:$G,ROW())&gt;0,$BU$7&gt;=INDEX($F:$F,ROW()),$BU$7&lt;=INDEX($G:$G,ROW()))</formula>
    </cfRule>
    <cfRule type="expression" dxfId="23" priority="2327">
      <formula>AND(INDEX($C:$C,ROW())="Caniveaux &amp; Avaloirs",INDEX($F:$F,ROW())&gt;0,INDEX($G:$G,ROW())&gt;0,$BU$7&gt;=INDEX($F:$F,ROW()),$BU$7&lt;=(INDEX($F:$F,ROW())+ROUND((INDEX($G:$G,ROW())-INDEX($F:$F,ROW())+1)*INDEX($H:$H,ROW()),0)-1))</formula>
    </cfRule>
    <cfRule type="expression" dxfId="24" priority="2328">
      <formula>AND(INDEX($C:$C,ROW())="Éclairage / Candélabres",INDEX($F:$F,ROW())&gt;0,INDEX($G:$G,ROW())&gt;0,$BU$7&gt;=INDEX($F:$F,ROW()),$BU$7&lt;=INDEX($G:$G,ROW()))</formula>
    </cfRule>
    <cfRule type="expression" dxfId="25" priority="2329">
      <formula>AND(INDEX($C:$C,ROW())="Éclairage / Candélabres",INDEX($F:$F,ROW())&gt;0,INDEX($G:$G,ROW())&gt;0,$BU$7&gt;=INDEX($F:$F,ROW()),$BU$7&lt;=(INDEX($F:$F,ROW())+ROUND((INDEX($G:$G,ROW())-INDEX($F:$F,ROW())+1)*INDEX($H:$H,ROW()),0)-1))</formula>
    </cfRule>
    <cfRule type="expression" dxfId="26" priority="2330">
      <formula>AND(INDEX($C:$C,ROW())="Marquage &amp; Signalétique",INDEX($F:$F,ROW())&gt;0,INDEX($G:$G,ROW())&gt;0,$BU$7&gt;=INDEX($F:$F,ROW()),$BU$7&lt;=INDEX($G:$G,ROW()))</formula>
    </cfRule>
    <cfRule type="expression" dxfId="27" priority="2331">
      <formula>AND(INDEX($C:$C,ROW())="Marquage &amp; Signalétique",INDEX($F:$F,ROW())&gt;0,INDEX($G:$G,ROW())&gt;0,$BU$7&gt;=INDEX($F:$F,ROW()),$BU$7&lt;=(INDEX($F:$F,ROW())+ROUND((INDEX($G:$G,ROW())-INDEX($F:$F,ROW())+1)*INDEX($H:$H,ROW()),0)-1))</formula>
    </cfRule>
    <cfRule type="expression" dxfId="28" priority="2332">
      <formula>AND(INDEX($C:$C,ROW())="Espaces verts / Finitions",INDEX($F:$F,ROW())&gt;0,INDEX($G:$G,ROW())&gt;0,$BU$7&gt;=INDEX($F:$F,ROW()),$BU$7&lt;=INDEX($G:$G,ROW()))</formula>
    </cfRule>
    <cfRule type="expression" dxfId="29" priority="2333">
      <formula>AND(INDEX($C:$C,ROW())="Espaces verts / Finitions",INDEX($F:$F,ROW())&gt;0,INDEX($G:$G,ROW())&gt;0,$BU$7&gt;=INDEX($F:$F,ROW()),$BU$7&lt;=(INDEX($F:$F,ROW())+ROUND((INDEX($G:$G,ROW())-INDEX($F:$F,ROW())+1)*INDEX($H:$H,ROW()),0)-1))</formula>
    </cfRule>
    <cfRule type="expression" dxfId="30" priority="2334">
      <formula>AND(INDEX($C:$C,ROW())="Réception &amp; Réserves",INDEX($F:$F,ROW())&gt;0,INDEX($G:$G,ROW())&gt;0,$BU$7&gt;=INDEX($F:$F,ROW()),$BU$7&lt;=INDEX($G:$G,ROW()))</formula>
    </cfRule>
    <cfRule type="expression" dxfId="31" priority="2335">
      <formula>AND(INDEX($C:$C,ROW())="Réception &amp; Réserves",INDEX($F:$F,ROW())&gt;0,INDEX($G:$G,ROW())&gt;0,$BU$7&gt;=INDEX($F:$F,ROW()),$BU$7&lt;=(INDEX($F:$F,ROW())+ROUND((INDEX($G:$G,ROW())-INDEX($F:$F,ROW())+1)*INDEX($H:$H,ROW()),0)-1))</formula>
    </cfRule>
    <cfRule type="expression" dxfId="0" priority="2336">
      <formula>AND(INDEX($C:$C,ROW())="Réouverture circulation",INDEX($F:$F,ROW())&gt;0,INDEX($G:$G,ROW())&gt;0,$BU$7&gt;=INDEX($F:$F,ROW()),$BU$7&lt;=INDEX($G:$G,ROW()))</formula>
    </cfRule>
    <cfRule type="expression" dxfId="32" priority="2337">
      <formula>AND(INDEX($C:$C,ROW())="Réouverture circulation",INDEX($F:$F,ROW())&gt;0,INDEX($G:$G,ROW())&gt;0,$BU$7&gt;=INDEX($F:$F,ROW()),$BU$7&lt;=(INDEX($F:$F,ROW())+ROUND((INDEX($G:$G,ROW())-INDEX($F:$F,ROW())+1)*INDEX($H:$H,ROW()),0)-1))</formula>
    </cfRule>
  </conditionalFormatting>
  <conditionalFormatting sqref="BV7:BV69">
    <cfRule type="expression" dxfId="0" priority="127">
      <formula>($BV$7=TODAY())</formula>
    </cfRule>
    <cfRule type="expression" dxfId="33" priority="128">
      <formula>WEEKDAY($BV$7,2)&gt;5</formula>
    </cfRule>
  </conditionalFormatting>
  <conditionalFormatting sqref="BV9:BV69">
    <cfRule type="expression" dxfId="2" priority="2338">
      <formula>AND(INDEX($C:$C,ROW())="Études &amp; DICT",INDEX($F:$F,ROW())&gt;0,INDEX($G:$G,ROW())&gt;0,$BV$7&gt;=INDEX($F:$F,ROW()),$BV$7&lt;=INDEX($G:$G,ROW()))</formula>
    </cfRule>
    <cfRule type="expression" dxfId="3" priority="2339">
      <formula>AND(INDEX($C:$C,ROW())="Études &amp; DICT",INDEX($F:$F,ROW())&gt;0,INDEX($G:$G,ROW())&gt;0,$BV$7&gt;=INDEX($F:$F,ROW()),$BV$7&lt;=(INDEX($F:$F,ROW())+ROUND((INDEX($G:$G,ROW())-INDEX($F:$F,ROW())+1)*INDEX($H:$H,ROW()),0)-1))</formula>
    </cfRule>
    <cfRule type="expression" dxfId="4" priority="2340">
      <formula>AND(INDEX($C:$C,ROW())="Piquetage &amp; Implantation",INDEX($F:$F,ROW())&gt;0,INDEX($G:$G,ROW())&gt;0,$BV$7&gt;=INDEX($F:$F,ROW()),$BV$7&lt;=INDEX($G:$G,ROW()))</formula>
    </cfRule>
    <cfRule type="expression" dxfId="5" priority="2341">
      <formula>AND(INDEX($C:$C,ROW())="Piquetage &amp; Implantation",INDEX($F:$F,ROW())&gt;0,INDEX($G:$G,ROW())&gt;0,$BV$7&gt;=INDEX($F:$F,ROW()),$BV$7&lt;=(INDEX($F:$F,ROW())+ROUND((INDEX($G:$G,ROW())-INDEX($F:$F,ROW())+1)*INDEX($H:$H,ROW()),0)-1))</formula>
    </cfRule>
    <cfRule type="expression" dxfId="6" priority="2342">
      <formula>AND(INDEX($C:$C,ROW())="Préparation &amp; Signalisation",INDEX($F:$F,ROW())&gt;0,INDEX($G:$G,ROW())&gt;0,$BV$7&gt;=INDEX($F:$F,ROW()),$BV$7&lt;=INDEX($G:$G,ROW()))</formula>
    </cfRule>
    <cfRule type="expression" dxfId="7" priority="2343">
      <formula>AND(INDEX($C:$C,ROW())="Préparation &amp; Signalisation",INDEX($F:$F,ROW())&gt;0,INDEX($G:$G,ROW())&gt;0,$BV$7&gt;=INDEX($F:$F,ROW()),$BV$7&lt;=(INDEX($F:$F,ROW())+ROUND((INDEX($G:$G,ROW())-INDEX($F:$F,ROW())+1)*INDEX($H:$H,ROW()),0)-1))</formula>
    </cfRule>
    <cfRule type="expression" dxfId="8" priority="2344">
      <formula>AND(INDEX($C:$C,ROW())="Terrassement",INDEX($F:$F,ROW())&gt;0,INDEX($G:$G,ROW())&gt;0,$BV$7&gt;=INDEX($F:$F,ROW()),$BV$7&lt;=INDEX($G:$G,ROW()))</formula>
    </cfRule>
    <cfRule type="expression" dxfId="9" priority="2345">
      <formula>AND(INDEX($C:$C,ROW())="Terrassement",INDEX($F:$F,ROW())&gt;0,INDEX($G:$G,ROW())&gt;0,$BV$7&gt;=INDEX($F:$F,ROW()),$BV$7&lt;=(INDEX($F:$F,ROW())+ROUND((INDEX($G:$G,ROW())-INDEX($F:$F,ROW())+1)*INDEX($H:$H,ROW()),0)-1))</formula>
    </cfRule>
    <cfRule type="expression" dxfId="10" priority="2346">
      <formula>AND(INDEX($C:$C,ROW())="Réseaux (EU/EP/ER/GAZ)",INDEX($F:$F,ROW())&gt;0,INDEX($G:$G,ROW())&gt;0,$BV$7&gt;=INDEX($F:$F,ROW()),$BV$7&lt;=INDEX($G:$G,ROW()))</formula>
    </cfRule>
    <cfRule type="expression" dxfId="11" priority="2347">
      <formula>AND(INDEX($C:$C,ROW())="Réseaux (EU/EP/ER/GAZ)",INDEX($F:$F,ROW())&gt;0,INDEX($G:$G,ROW())&gt;0,$BV$7&gt;=INDEX($F:$F,ROW()),$BV$7&lt;=(INDEX($F:$F,ROW())+ROUND((INDEX($G:$G,ROW())-INDEX($F:$F,ROW())+1)*INDEX($H:$H,ROW()),0)-1))</formula>
    </cfRule>
    <cfRule type="expression" dxfId="12" priority="2348">
      <formula>AND(INDEX($C:$C,ROW())="Regard &amp; Branchement",INDEX($F:$F,ROW())&gt;0,INDEX($G:$G,ROW())&gt;0,$BV$7&gt;=INDEX($F:$F,ROW()),$BV$7&lt;=INDEX($G:$G,ROW()))</formula>
    </cfRule>
    <cfRule type="expression" dxfId="13" priority="2349">
      <formula>AND(INDEX($C:$C,ROW())="Regard &amp; Branchement",INDEX($F:$F,ROW())&gt;0,INDEX($G:$G,ROW())&gt;0,$BV$7&gt;=INDEX($F:$F,ROW()),$BV$7&lt;=(INDEX($F:$F,ROW())+ROUND((INDEX($G:$G,ROW())-INDEX($F:$F,ROW())+1)*INDEX($H:$H,ROW()),0)-1))</formula>
    </cfRule>
    <cfRule type="expression" dxfId="14" priority="2350">
      <formula>AND(INDEX($C:$C,ROW())="Structure (couche de forme)",INDEX($F:$F,ROW())&gt;0,INDEX($G:$G,ROW())&gt;0,$BV$7&gt;=INDEX($F:$F,ROW()),$BV$7&lt;=INDEX($G:$G,ROW()))</formula>
    </cfRule>
    <cfRule type="expression" dxfId="15" priority="2351">
      <formula>AND(INDEX($C:$C,ROW())="Structure (couche de forme)",INDEX($F:$F,ROW())&gt;0,INDEX($G:$G,ROW())&gt;0,$BV$7&gt;=INDEX($F:$F,ROW()),$BV$7&lt;=(INDEX($F:$F,ROW())+ROUND((INDEX($G:$G,ROW())-INDEX($F:$F,ROW())+1)*INDEX($H:$H,ROW()),0)-1))</formula>
    </cfRule>
    <cfRule type="expression" dxfId="16" priority="2352">
      <formula>AND(INDEX($C:$C,ROW())="Fondation/Grave",INDEX($F:$F,ROW())&gt;0,INDEX($G:$G,ROW())&gt;0,$BV$7&gt;=INDEX($F:$F,ROW()),$BV$7&lt;=INDEX($G:$G,ROW()))</formula>
    </cfRule>
    <cfRule type="expression" dxfId="17" priority="2353">
      <formula>AND(INDEX($C:$C,ROW())="Fondation/Grave",INDEX($F:$F,ROW())&gt;0,INDEX($G:$G,ROW())&gt;0,$BV$7&gt;=INDEX($F:$F,ROW()),$BV$7&lt;=(INDEX($F:$F,ROW())+ROUND((INDEX($G:$G,ROW())-INDEX($F:$F,ROW())+1)*INDEX($H:$H,ROW()),0)-1))</formula>
    </cfRule>
    <cfRule type="expression" dxfId="18" priority="2354">
      <formula>AND(INDEX($C:$C,ROW())="Enrobés / Béton",INDEX($F:$F,ROW())&gt;0,INDEX($G:$G,ROW())&gt;0,$BV$7&gt;=INDEX($F:$F,ROW()),$BV$7&lt;=INDEX($G:$G,ROW()))</formula>
    </cfRule>
    <cfRule type="expression" dxfId="19" priority="2355">
      <formula>AND(INDEX($C:$C,ROW())="Enrobés / Béton",INDEX($F:$F,ROW())&gt;0,INDEX($G:$G,ROW())&gt;0,$BV$7&gt;=INDEX($F:$F,ROW()),$BV$7&lt;=(INDEX($F:$F,ROW())+ROUND((INDEX($G:$G,ROW())-INDEX($F:$F,ROW())+1)*INDEX($H:$H,ROW()),0)-1))</formula>
    </cfRule>
    <cfRule type="expression" dxfId="20" priority="2356">
      <formula>AND(INDEX($C:$C,ROW())="Bordures &amp; Trottoirs",INDEX($F:$F,ROW())&gt;0,INDEX($G:$G,ROW())&gt;0,$BV$7&gt;=INDEX($F:$F,ROW()),$BV$7&lt;=INDEX($G:$G,ROW()))</formula>
    </cfRule>
    <cfRule type="expression" dxfId="21" priority="2357">
      <formula>AND(INDEX($C:$C,ROW())="Bordures &amp; Trottoirs",INDEX($F:$F,ROW())&gt;0,INDEX($G:$G,ROW())&gt;0,$BV$7&gt;=INDEX($F:$F,ROW()),$BV$7&lt;=(INDEX($F:$F,ROW())+ROUND((INDEX($G:$G,ROW())-INDEX($F:$F,ROW())+1)*INDEX($H:$H,ROW()),0)-1))</formula>
    </cfRule>
    <cfRule type="expression" dxfId="22" priority="2358">
      <formula>AND(INDEX($C:$C,ROW())="Caniveaux &amp; Avaloirs",INDEX($F:$F,ROW())&gt;0,INDEX($G:$G,ROW())&gt;0,$BV$7&gt;=INDEX($F:$F,ROW()),$BV$7&lt;=INDEX($G:$G,ROW()))</formula>
    </cfRule>
    <cfRule type="expression" dxfId="23" priority="2359">
      <formula>AND(INDEX($C:$C,ROW())="Caniveaux &amp; Avaloirs",INDEX($F:$F,ROW())&gt;0,INDEX($G:$G,ROW())&gt;0,$BV$7&gt;=INDEX($F:$F,ROW()),$BV$7&lt;=(INDEX($F:$F,ROW())+ROUND((INDEX($G:$G,ROW())-INDEX($F:$F,ROW())+1)*INDEX($H:$H,ROW()),0)-1))</formula>
    </cfRule>
    <cfRule type="expression" dxfId="24" priority="2360">
      <formula>AND(INDEX($C:$C,ROW())="Éclairage / Candélabres",INDEX($F:$F,ROW())&gt;0,INDEX($G:$G,ROW())&gt;0,$BV$7&gt;=INDEX($F:$F,ROW()),$BV$7&lt;=INDEX($G:$G,ROW()))</formula>
    </cfRule>
    <cfRule type="expression" dxfId="25" priority="2361">
      <formula>AND(INDEX($C:$C,ROW())="Éclairage / Candélabres",INDEX($F:$F,ROW())&gt;0,INDEX($G:$G,ROW())&gt;0,$BV$7&gt;=INDEX($F:$F,ROW()),$BV$7&lt;=(INDEX($F:$F,ROW())+ROUND((INDEX($G:$G,ROW())-INDEX($F:$F,ROW())+1)*INDEX($H:$H,ROW()),0)-1))</formula>
    </cfRule>
    <cfRule type="expression" dxfId="26" priority="2362">
      <formula>AND(INDEX($C:$C,ROW())="Marquage &amp; Signalétique",INDEX($F:$F,ROW())&gt;0,INDEX($G:$G,ROW())&gt;0,$BV$7&gt;=INDEX($F:$F,ROW()),$BV$7&lt;=INDEX($G:$G,ROW()))</formula>
    </cfRule>
    <cfRule type="expression" dxfId="27" priority="2363">
      <formula>AND(INDEX($C:$C,ROW())="Marquage &amp; Signalétique",INDEX($F:$F,ROW())&gt;0,INDEX($G:$G,ROW())&gt;0,$BV$7&gt;=INDEX($F:$F,ROW()),$BV$7&lt;=(INDEX($F:$F,ROW())+ROUND((INDEX($G:$G,ROW())-INDEX($F:$F,ROW())+1)*INDEX($H:$H,ROW()),0)-1))</formula>
    </cfRule>
    <cfRule type="expression" dxfId="28" priority="2364">
      <formula>AND(INDEX($C:$C,ROW())="Espaces verts / Finitions",INDEX($F:$F,ROW())&gt;0,INDEX($G:$G,ROW())&gt;0,$BV$7&gt;=INDEX($F:$F,ROW()),$BV$7&lt;=INDEX($G:$G,ROW()))</formula>
    </cfRule>
    <cfRule type="expression" dxfId="29" priority="2365">
      <formula>AND(INDEX($C:$C,ROW())="Espaces verts / Finitions",INDEX($F:$F,ROW())&gt;0,INDEX($G:$G,ROW())&gt;0,$BV$7&gt;=INDEX($F:$F,ROW()),$BV$7&lt;=(INDEX($F:$F,ROW())+ROUND((INDEX($G:$G,ROW())-INDEX($F:$F,ROW())+1)*INDEX($H:$H,ROW()),0)-1))</formula>
    </cfRule>
    <cfRule type="expression" dxfId="30" priority="2366">
      <formula>AND(INDEX($C:$C,ROW())="Réception &amp; Réserves",INDEX($F:$F,ROW())&gt;0,INDEX($G:$G,ROW())&gt;0,$BV$7&gt;=INDEX($F:$F,ROW()),$BV$7&lt;=INDEX($G:$G,ROW()))</formula>
    </cfRule>
    <cfRule type="expression" dxfId="31" priority="2367">
      <formula>AND(INDEX($C:$C,ROW())="Réception &amp; Réserves",INDEX($F:$F,ROW())&gt;0,INDEX($G:$G,ROW())&gt;0,$BV$7&gt;=INDEX($F:$F,ROW()),$BV$7&lt;=(INDEX($F:$F,ROW())+ROUND((INDEX($G:$G,ROW())-INDEX($F:$F,ROW())+1)*INDEX($H:$H,ROW()),0)-1))</formula>
    </cfRule>
    <cfRule type="expression" dxfId="0" priority="2368">
      <formula>AND(INDEX($C:$C,ROW())="Réouverture circulation",INDEX($F:$F,ROW())&gt;0,INDEX($G:$G,ROW())&gt;0,$BV$7&gt;=INDEX($F:$F,ROW()),$BV$7&lt;=INDEX($G:$G,ROW()))</formula>
    </cfRule>
    <cfRule type="expression" dxfId="32" priority="2369">
      <formula>AND(INDEX($C:$C,ROW())="Réouverture circulation",INDEX($F:$F,ROW())&gt;0,INDEX($G:$G,ROW())&gt;0,$BV$7&gt;=INDEX($F:$F,ROW()),$BV$7&lt;=(INDEX($F:$F,ROW())+ROUND((INDEX($G:$G,ROW())-INDEX($F:$F,ROW())+1)*INDEX($H:$H,ROW()),0)-1))</formula>
    </cfRule>
  </conditionalFormatting>
  <conditionalFormatting sqref="BW7:BW69">
    <cfRule type="expression" dxfId="0" priority="129">
      <formula>($BW$7=TODAY())</formula>
    </cfRule>
    <cfRule type="expression" dxfId="33" priority="130">
      <formula>WEEKDAY($BW$7,2)&gt;5</formula>
    </cfRule>
  </conditionalFormatting>
  <conditionalFormatting sqref="BW9:BW69">
    <cfRule type="expression" dxfId="2" priority="2370">
      <formula>AND(INDEX($C:$C,ROW())="Études &amp; DICT",INDEX($F:$F,ROW())&gt;0,INDEX($G:$G,ROW())&gt;0,$BW$7&gt;=INDEX($F:$F,ROW()),$BW$7&lt;=INDEX($G:$G,ROW()))</formula>
    </cfRule>
    <cfRule type="expression" dxfId="3" priority="2371">
      <formula>AND(INDEX($C:$C,ROW())="Études &amp; DICT",INDEX($F:$F,ROW())&gt;0,INDEX($G:$G,ROW())&gt;0,$BW$7&gt;=INDEX($F:$F,ROW()),$BW$7&lt;=(INDEX($F:$F,ROW())+ROUND((INDEX($G:$G,ROW())-INDEX($F:$F,ROW())+1)*INDEX($H:$H,ROW()),0)-1))</formula>
    </cfRule>
    <cfRule type="expression" dxfId="4" priority="2372">
      <formula>AND(INDEX($C:$C,ROW())="Piquetage &amp; Implantation",INDEX($F:$F,ROW())&gt;0,INDEX($G:$G,ROW())&gt;0,$BW$7&gt;=INDEX($F:$F,ROW()),$BW$7&lt;=INDEX($G:$G,ROW()))</formula>
    </cfRule>
    <cfRule type="expression" dxfId="5" priority="2373">
      <formula>AND(INDEX($C:$C,ROW())="Piquetage &amp; Implantation",INDEX($F:$F,ROW())&gt;0,INDEX($G:$G,ROW())&gt;0,$BW$7&gt;=INDEX($F:$F,ROW()),$BW$7&lt;=(INDEX($F:$F,ROW())+ROUND((INDEX($G:$G,ROW())-INDEX($F:$F,ROW())+1)*INDEX($H:$H,ROW()),0)-1))</formula>
    </cfRule>
    <cfRule type="expression" dxfId="6" priority="2374">
      <formula>AND(INDEX($C:$C,ROW())="Préparation &amp; Signalisation",INDEX($F:$F,ROW())&gt;0,INDEX($G:$G,ROW())&gt;0,$BW$7&gt;=INDEX($F:$F,ROW()),$BW$7&lt;=INDEX($G:$G,ROW()))</formula>
    </cfRule>
    <cfRule type="expression" dxfId="7" priority="2375">
      <formula>AND(INDEX($C:$C,ROW())="Préparation &amp; Signalisation",INDEX($F:$F,ROW())&gt;0,INDEX($G:$G,ROW())&gt;0,$BW$7&gt;=INDEX($F:$F,ROW()),$BW$7&lt;=(INDEX($F:$F,ROW())+ROUND((INDEX($G:$G,ROW())-INDEX($F:$F,ROW())+1)*INDEX($H:$H,ROW()),0)-1))</formula>
    </cfRule>
    <cfRule type="expression" dxfId="8" priority="2376">
      <formula>AND(INDEX($C:$C,ROW())="Terrassement",INDEX($F:$F,ROW())&gt;0,INDEX($G:$G,ROW())&gt;0,$BW$7&gt;=INDEX($F:$F,ROW()),$BW$7&lt;=INDEX($G:$G,ROW()))</formula>
    </cfRule>
    <cfRule type="expression" dxfId="9" priority="2377">
      <formula>AND(INDEX($C:$C,ROW())="Terrassement",INDEX($F:$F,ROW())&gt;0,INDEX($G:$G,ROW())&gt;0,$BW$7&gt;=INDEX($F:$F,ROW()),$BW$7&lt;=(INDEX($F:$F,ROW())+ROUND((INDEX($G:$G,ROW())-INDEX($F:$F,ROW())+1)*INDEX($H:$H,ROW()),0)-1))</formula>
    </cfRule>
    <cfRule type="expression" dxfId="10" priority="2378">
      <formula>AND(INDEX($C:$C,ROW())="Réseaux (EU/EP/ER/GAZ)",INDEX($F:$F,ROW())&gt;0,INDEX($G:$G,ROW())&gt;0,$BW$7&gt;=INDEX($F:$F,ROW()),$BW$7&lt;=INDEX($G:$G,ROW()))</formula>
    </cfRule>
    <cfRule type="expression" dxfId="11" priority="2379">
      <formula>AND(INDEX($C:$C,ROW())="Réseaux (EU/EP/ER/GAZ)",INDEX($F:$F,ROW())&gt;0,INDEX($G:$G,ROW())&gt;0,$BW$7&gt;=INDEX($F:$F,ROW()),$BW$7&lt;=(INDEX($F:$F,ROW())+ROUND((INDEX($G:$G,ROW())-INDEX($F:$F,ROW())+1)*INDEX($H:$H,ROW()),0)-1))</formula>
    </cfRule>
    <cfRule type="expression" dxfId="12" priority="2380">
      <formula>AND(INDEX($C:$C,ROW())="Regard &amp; Branchement",INDEX($F:$F,ROW())&gt;0,INDEX($G:$G,ROW())&gt;0,$BW$7&gt;=INDEX($F:$F,ROW()),$BW$7&lt;=INDEX($G:$G,ROW()))</formula>
    </cfRule>
    <cfRule type="expression" dxfId="13" priority="2381">
      <formula>AND(INDEX($C:$C,ROW())="Regard &amp; Branchement",INDEX($F:$F,ROW())&gt;0,INDEX($G:$G,ROW())&gt;0,$BW$7&gt;=INDEX($F:$F,ROW()),$BW$7&lt;=(INDEX($F:$F,ROW())+ROUND((INDEX($G:$G,ROW())-INDEX($F:$F,ROW())+1)*INDEX($H:$H,ROW()),0)-1))</formula>
    </cfRule>
    <cfRule type="expression" dxfId="14" priority="2382">
      <formula>AND(INDEX($C:$C,ROW())="Structure (couche de forme)",INDEX($F:$F,ROW())&gt;0,INDEX($G:$G,ROW())&gt;0,$BW$7&gt;=INDEX($F:$F,ROW()),$BW$7&lt;=INDEX($G:$G,ROW()))</formula>
    </cfRule>
    <cfRule type="expression" dxfId="15" priority="2383">
      <formula>AND(INDEX($C:$C,ROW())="Structure (couche de forme)",INDEX($F:$F,ROW())&gt;0,INDEX($G:$G,ROW())&gt;0,$BW$7&gt;=INDEX($F:$F,ROW()),$BW$7&lt;=(INDEX($F:$F,ROW())+ROUND((INDEX($G:$G,ROW())-INDEX($F:$F,ROW())+1)*INDEX($H:$H,ROW()),0)-1))</formula>
    </cfRule>
    <cfRule type="expression" dxfId="16" priority="2384">
      <formula>AND(INDEX($C:$C,ROW())="Fondation/Grave",INDEX($F:$F,ROW())&gt;0,INDEX($G:$G,ROW())&gt;0,$BW$7&gt;=INDEX($F:$F,ROW()),$BW$7&lt;=INDEX($G:$G,ROW()))</formula>
    </cfRule>
    <cfRule type="expression" dxfId="17" priority="2385">
      <formula>AND(INDEX($C:$C,ROW())="Fondation/Grave",INDEX($F:$F,ROW())&gt;0,INDEX($G:$G,ROW())&gt;0,$BW$7&gt;=INDEX($F:$F,ROW()),$BW$7&lt;=(INDEX($F:$F,ROW())+ROUND((INDEX($G:$G,ROW())-INDEX($F:$F,ROW())+1)*INDEX($H:$H,ROW()),0)-1))</formula>
    </cfRule>
    <cfRule type="expression" dxfId="18" priority="2386">
      <formula>AND(INDEX($C:$C,ROW())="Enrobés / Béton",INDEX($F:$F,ROW())&gt;0,INDEX($G:$G,ROW())&gt;0,$BW$7&gt;=INDEX($F:$F,ROW()),$BW$7&lt;=INDEX($G:$G,ROW()))</formula>
    </cfRule>
    <cfRule type="expression" dxfId="19" priority="2387">
      <formula>AND(INDEX($C:$C,ROW())="Enrobés / Béton",INDEX($F:$F,ROW())&gt;0,INDEX($G:$G,ROW())&gt;0,$BW$7&gt;=INDEX($F:$F,ROW()),$BW$7&lt;=(INDEX($F:$F,ROW())+ROUND((INDEX($G:$G,ROW())-INDEX($F:$F,ROW())+1)*INDEX($H:$H,ROW()),0)-1))</formula>
    </cfRule>
    <cfRule type="expression" dxfId="20" priority="2388">
      <formula>AND(INDEX($C:$C,ROW())="Bordures &amp; Trottoirs",INDEX($F:$F,ROW())&gt;0,INDEX($G:$G,ROW())&gt;0,$BW$7&gt;=INDEX($F:$F,ROW()),$BW$7&lt;=INDEX($G:$G,ROW()))</formula>
    </cfRule>
    <cfRule type="expression" dxfId="21" priority="2389">
      <formula>AND(INDEX($C:$C,ROW())="Bordures &amp; Trottoirs",INDEX($F:$F,ROW())&gt;0,INDEX($G:$G,ROW())&gt;0,$BW$7&gt;=INDEX($F:$F,ROW()),$BW$7&lt;=(INDEX($F:$F,ROW())+ROUND((INDEX($G:$G,ROW())-INDEX($F:$F,ROW())+1)*INDEX($H:$H,ROW()),0)-1))</formula>
    </cfRule>
    <cfRule type="expression" dxfId="22" priority="2390">
      <formula>AND(INDEX($C:$C,ROW())="Caniveaux &amp; Avaloirs",INDEX($F:$F,ROW())&gt;0,INDEX($G:$G,ROW())&gt;0,$BW$7&gt;=INDEX($F:$F,ROW()),$BW$7&lt;=INDEX($G:$G,ROW()))</formula>
    </cfRule>
    <cfRule type="expression" dxfId="23" priority="2391">
      <formula>AND(INDEX($C:$C,ROW())="Caniveaux &amp; Avaloirs",INDEX($F:$F,ROW())&gt;0,INDEX($G:$G,ROW())&gt;0,$BW$7&gt;=INDEX($F:$F,ROW()),$BW$7&lt;=(INDEX($F:$F,ROW())+ROUND((INDEX($G:$G,ROW())-INDEX($F:$F,ROW())+1)*INDEX($H:$H,ROW()),0)-1))</formula>
    </cfRule>
    <cfRule type="expression" dxfId="24" priority="2392">
      <formula>AND(INDEX($C:$C,ROW())="Éclairage / Candélabres",INDEX($F:$F,ROW())&gt;0,INDEX($G:$G,ROW())&gt;0,$BW$7&gt;=INDEX($F:$F,ROW()),$BW$7&lt;=INDEX($G:$G,ROW()))</formula>
    </cfRule>
    <cfRule type="expression" dxfId="25" priority="2393">
      <formula>AND(INDEX($C:$C,ROW())="Éclairage / Candélabres",INDEX($F:$F,ROW())&gt;0,INDEX($G:$G,ROW())&gt;0,$BW$7&gt;=INDEX($F:$F,ROW()),$BW$7&lt;=(INDEX($F:$F,ROW())+ROUND((INDEX($G:$G,ROW())-INDEX($F:$F,ROW())+1)*INDEX($H:$H,ROW()),0)-1))</formula>
    </cfRule>
    <cfRule type="expression" dxfId="26" priority="2394">
      <formula>AND(INDEX($C:$C,ROW())="Marquage &amp; Signalétique",INDEX($F:$F,ROW())&gt;0,INDEX($G:$G,ROW())&gt;0,$BW$7&gt;=INDEX($F:$F,ROW()),$BW$7&lt;=INDEX($G:$G,ROW()))</formula>
    </cfRule>
    <cfRule type="expression" dxfId="27" priority="2395">
      <formula>AND(INDEX($C:$C,ROW())="Marquage &amp; Signalétique",INDEX($F:$F,ROW())&gt;0,INDEX($G:$G,ROW())&gt;0,$BW$7&gt;=INDEX($F:$F,ROW()),$BW$7&lt;=(INDEX($F:$F,ROW())+ROUND((INDEX($G:$G,ROW())-INDEX($F:$F,ROW())+1)*INDEX($H:$H,ROW()),0)-1))</formula>
    </cfRule>
    <cfRule type="expression" dxfId="28" priority="2396">
      <formula>AND(INDEX($C:$C,ROW())="Espaces verts / Finitions",INDEX($F:$F,ROW())&gt;0,INDEX($G:$G,ROW())&gt;0,$BW$7&gt;=INDEX($F:$F,ROW()),$BW$7&lt;=INDEX($G:$G,ROW()))</formula>
    </cfRule>
    <cfRule type="expression" dxfId="29" priority="2397">
      <formula>AND(INDEX($C:$C,ROW())="Espaces verts / Finitions",INDEX($F:$F,ROW())&gt;0,INDEX($G:$G,ROW())&gt;0,$BW$7&gt;=INDEX($F:$F,ROW()),$BW$7&lt;=(INDEX($F:$F,ROW())+ROUND((INDEX($G:$G,ROW())-INDEX($F:$F,ROW())+1)*INDEX($H:$H,ROW()),0)-1))</formula>
    </cfRule>
    <cfRule type="expression" dxfId="30" priority="2398">
      <formula>AND(INDEX($C:$C,ROW())="Réception &amp; Réserves",INDEX($F:$F,ROW())&gt;0,INDEX($G:$G,ROW())&gt;0,$BW$7&gt;=INDEX($F:$F,ROW()),$BW$7&lt;=INDEX($G:$G,ROW()))</formula>
    </cfRule>
    <cfRule type="expression" dxfId="31" priority="2399">
      <formula>AND(INDEX($C:$C,ROW())="Réception &amp; Réserves",INDEX($F:$F,ROW())&gt;0,INDEX($G:$G,ROW())&gt;0,$BW$7&gt;=INDEX($F:$F,ROW()),$BW$7&lt;=(INDEX($F:$F,ROW())+ROUND((INDEX($G:$G,ROW())-INDEX($F:$F,ROW())+1)*INDEX($H:$H,ROW()),0)-1))</formula>
    </cfRule>
    <cfRule type="expression" dxfId="0" priority="2400">
      <formula>AND(INDEX($C:$C,ROW())="Réouverture circulation",INDEX($F:$F,ROW())&gt;0,INDEX($G:$G,ROW())&gt;0,$BW$7&gt;=INDEX($F:$F,ROW()),$BW$7&lt;=INDEX($G:$G,ROW()))</formula>
    </cfRule>
    <cfRule type="expression" dxfId="32" priority="2401">
      <formula>AND(INDEX($C:$C,ROW())="Réouverture circulation",INDEX($F:$F,ROW())&gt;0,INDEX($G:$G,ROW())&gt;0,$BW$7&gt;=INDEX($F:$F,ROW()),$BW$7&lt;=(INDEX($F:$F,ROW())+ROUND((INDEX($G:$G,ROW())-INDEX($F:$F,ROW())+1)*INDEX($H:$H,ROW()),0)-1))</formula>
    </cfRule>
  </conditionalFormatting>
  <conditionalFormatting sqref="BX7:BX69">
    <cfRule type="expression" dxfId="0" priority="131">
      <formula>($BX$7=TODAY())</formula>
    </cfRule>
    <cfRule type="expression" dxfId="33" priority="132">
      <formula>WEEKDAY($BX$7,2)&gt;5</formula>
    </cfRule>
  </conditionalFormatting>
  <conditionalFormatting sqref="BX9:BX69">
    <cfRule type="expression" dxfId="2" priority="2402">
      <formula>AND(INDEX($C:$C,ROW())="Études &amp; DICT",INDEX($F:$F,ROW())&gt;0,INDEX($G:$G,ROW())&gt;0,$BX$7&gt;=INDEX($F:$F,ROW()),$BX$7&lt;=INDEX($G:$G,ROW()))</formula>
    </cfRule>
    <cfRule type="expression" dxfId="3" priority="2403">
      <formula>AND(INDEX($C:$C,ROW())="Études &amp; DICT",INDEX($F:$F,ROW())&gt;0,INDEX($G:$G,ROW())&gt;0,$BX$7&gt;=INDEX($F:$F,ROW()),$BX$7&lt;=(INDEX($F:$F,ROW())+ROUND((INDEX($G:$G,ROW())-INDEX($F:$F,ROW())+1)*INDEX($H:$H,ROW()),0)-1))</formula>
    </cfRule>
    <cfRule type="expression" dxfId="4" priority="2404">
      <formula>AND(INDEX($C:$C,ROW())="Piquetage &amp; Implantation",INDEX($F:$F,ROW())&gt;0,INDEX($G:$G,ROW())&gt;0,$BX$7&gt;=INDEX($F:$F,ROW()),$BX$7&lt;=INDEX($G:$G,ROW()))</formula>
    </cfRule>
    <cfRule type="expression" dxfId="5" priority="2405">
      <formula>AND(INDEX($C:$C,ROW())="Piquetage &amp; Implantation",INDEX($F:$F,ROW())&gt;0,INDEX($G:$G,ROW())&gt;0,$BX$7&gt;=INDEX($F:$F,ROW()),$BX$7&lt;=(INDEX($F:$F,ROW())+ROUND((INDEX($G:$G,ROW())-INDEX($F:$F,ROW())+1)*INDEX($H:$H,ROW()),0)-1))</formula>
    </cfRule>
    <cfRule type="expression" dxfId="6" priority="2406">
      <formula>AND(INDEX($C:$C,ROW())="Préparation &amp; Signalisation",INDEX($F:$F,ROW())&gt;0,INDEX($G:$G,ROW())&gt;0,$BX$7&gt;=INDEX($F:$F,ROW()),$BX$7&lt;=INDEX($G:$G,ROW()))</formula>
    </cfRule>
    <cfRule type="expression" dxfId="7" priority="2407">
      <formula>AND(INDEX($C:$C,ROW())="Préparation &amp; Signalisation",INDEX($F:$F,ROW())&gt;0,INDEX($G:$G,ROW())&gt;0,$BX$7&gt;=INDEX($F:$F,ROW()),$BX$7&lt;=(INDEX($F:$F,ROW())+ROUND((INDEX($G:$G,ROW())-INDEX($F:$F,ROW())+1)*INDEX($H:$H,ROW()),0)-1))</formula>
    </cfRule>
    <cfRule type="expression" dxfId="8" priority="2408">
      <formula>AND(INDEX($C:$C,ROW())="Terrassement",INDEX($F:$F,ROW())&gt;0,INDEX($G:$G,ROW())&gt;0,$BX$7&gt;=INDEX($F:$F,ROW()),$BX$7&lt;=INDEX($G:$G,ROW()))</formula>
    </cfRule>
    <cfRule type="expression" dxfId="9" priority="2409">
      <formula>AND(INDEX($C:$C,ROW())="Terrassement",INDEX($F:$F,ROW())&gt;0,INDEX($G:$G,ROW())&gt;0,$BX$7&gt;=INDEX($F:$F,ROW()),$BX$7&lt;=(INDEX($F:$F,ROW())+ROUND((INDEX($G:$G,ROW())-INDEX($F:$F,ROW())+1)*INDEX($H:$H,ROW()),0)-1))</formula>
    </cfRule>
    <cfRule type="expression" dxfId="10" priority="2410">
      <formula>AND(INDEX($C:$C,ROW())="Réseaux (EU/EP/ER/GAZ)",INDEX($F:$F,ROW())&gt;0,INDEX($G:$G,ROW())&gt;0,$BX$7&gt;=INDEX($F:$F,ROW()),$BX$7&lt;=INDEX($G:$G,ROW()))</formula>
    </cfRule>
    <cfRule type="expression" dxfId="11" priority="2411">
      <formula>AND(INDEX($C:$C,ROW())="Réseaux (EU/EP/ER/GAZ)",INDEX($F:$F,ROW())&gt;0,INDEX($G:$G,ROW())&gt;0,$BX$7&gt;=INDEX($F:$F,ROW()),$BX$7&lt;=(INDEX($F:$F,ROW())+ROUND((INDEX($G:$G,ROW())-INDEX($F:$F,ROW())+1)*INDEX($H:$H,ROW()),0)-1))</formula>
    </cfRule>
    <cfRule type="expression" dxfId="12" priority="2412">
      <formula>AND(INDEX($C:$C,ROW())="Regard &amp; Branchement",INDEX($F:$F,ROW())&gt;0,INDEX($G:$G,ROW())&gt;0,$BX$7&gt;=INDEX($F:$F,ROW()),$BX$7&lt;=INDEX($G:$G,ROW()))</formula>
    </cfRule>
    <cfRule type="expression" dxfId="13" priority="2413">
      <formula>AND(INDEX($C:$C,ROW())="Regard &amp; Branchement",INDEX($F:$F,ROW())&gt;0,INDEX($G:$G,ROW())&gt;0,$BX$7&gt;=INDEX($F:$F,ROW()),$BX$7&lt;=(INDEX($F:$F,ROW())+ROUND((INDEX($G:$G,ROW())-INDEX($F:$F,ROW())+1)*INDEX($H:$H,ROW()),0)-1))</formula>
    </cfRule>
    <cfRule type="expression" dxfId="14" priority="2414">
      <formula>AND(INDEX($C:$C,ROW())="Structure (couche de forme)",INDEX($F:$F,ROW())&gt;0,INDEX($G:$G,ROW())&gt;0,$BX$7&gt;=INDEX($F:$F,ROW()),$BX$7&lt;=INDEX($G:$G,ROW()))</formula>
    </cfRule>
    <cfRule type="expression" dxfId="15" priority="2415">
      <formula>AND(INDEX($C:$C,ROW())="Structure (couche de forme)",INDEX($F:$F,ROW())&gt;0,INDEX($G:$G,ROW())&gt;0,$BX$7&gt;=INDEX($F:$F,ROW()),$BX$7&lt;=(INDEX($F:$F,ROW())+ROUND((INDEX($G:$G,ROW())-INDEX($F:$F,ROW())+1)*INDEX($H:$H,ROW()),0)-1))</formula>
    </cfRule>
    <cfRule type="expression" dxfId="16" priority="2416">
      <formula>AND(INDEX($C:$C,ROW())="Fondation/Grave",INDEX($F:$F,ROW())&gt;0,INDEX($G:$G,ROW())&gt;0,$BX$7&gt;=INDEX($F:$F,ROW()),$BX$7&lt;=INDEX($G:$G,ROW()))</formula>
    </cfRule>
    <cfRule type="expression" dxfId="17" priority="2417">
      <formula>AND(INDEX($C:$C,ROW())="Fondation/Grave",INDEX($F:$F,ROW())&gt;0,INDEX($G:$G,ROW())&gt;0,$BX$7&gt;=INDEX($F:$F,ROW()),$BX$7&lt;=(INDEX($F:$F,ROW())+ROUND((INDEX($G:$G,ROW())-INDEX($F:$F,ROW())+1)*INDEX($H:$H,ROW()),0)-1))</formula>
    </cfRule>
    <cfRule type="expression" dxfId="18" priority="2418">
      <formula>AND(INDEX($C:$C,ROW())="Enrobés / Béton",INDEX($F:$F,ROW())&gt;0,INDEX($G:$G,ROW())&gt;0,$BX$7&gt;=INDEX($F:$F,ROW()),$BX$7&lt;=INDEX($G:$G,ROW()))</formula>
    </cfRule>
    <cfRule type="expression" dxfId="19" priority="2419">
      <formula>AND(INDEX($C:$C,ROW())="Enrobés / Béton",INDEX($F:$F,ROW())&gt;0,INDEX($G:$G,ROW())&gt;0,$BX$7&gt;=INDEX($F:$F,ROW()),$BX$7&lt;=(INDEX($F:$F,ROW())+ROUND((INDEX($G:$G,ROW())-INDEX($F:$F,ROW())+1)*INDEX($H:$H,ROW()),0)-1))</formula>
    </cfRule>
    <cfRule type="expression" dxfId="20" priority="2420">
      <formula>AND(INDEX($C:$C,ROW())="Bordures &amp; Trottoirs",INDEX($F:$F,ROW())&gt;0,INDEX($G:$G,ROW())&gt;0,$BX$7&gt;=INDEX($F:$F,ROW()),$BX$7&lt;=INDEX($G:$G,ROW()))</formula>
    </cfRule>
    <cfRule type="expression" dxfId="21" priority="2421">
      <formula>AND(INDEX($C:$C,ROW())="Bordures &amp; Trottoirs",INDEX($F:$F,ROW())&gt;0,INDEX($G:$G,ROW())&gt;0,$BX$7&gt;=INDEX($F:$F,ROW()),$BX$7&lt;=(INDEX($F:$F,ROW())+ROUND((INDEX($G:$G,ROW())-INDEX($F:$F,ROW())+1)*INDEX($H:$H,ROW()),0)-1))</formula>
    </cfRule>
    <cfRule type="expression" dxfId="22" priority="2422">
      <formula>AND(INDEX($C:$C,ROW())="Caniveaux &amp; Avaloirs",INDEX($F:$F,ROW())&gt;0,INDEX($G:$G,ROW())&gt;0,$BX$7&gt;=INDEX($F:$F,ROW()),$BX$7&lt;=INDEX($G:$G,ROW()))</formula>
    </cfRule>
    <cfRule type="expression" dxfId="23" priority="2423">
      <formula>AND(INDEX($C:$C,ROW())="Caniveaux &amp; Avaloirs",INDEX($F:$F,ROW())&gt;0,INDEX($G:$G,ROW())&gt;0,$BX$7&gt;=INDEX($F:$F,ROW()),$BX$7&lt;=(INDEX($F:$F,ROW())+ROUND((INDEX($G:$G,ROW())-INDEX($F:$F,ROW())+1)*INDEX($H:$H,ROW()),0)-1))</formula>
    </cfRule>
    <cfRule type="expression" dxfId="24" priority="2424">
      <formula>AND(INDEX($C:$C,ROW())="Éclairage / Candélabres",INDEX($F:$F,ROW())&gt;0,INDEX($G:$G,ROW())&gt;0,$BX$7&gt;=INDEX($F:$F,ROW()),$BX$7&lt;=INDEX($G:$G,ROW()))</formula>
    </cfRule>
    <cfRule type="expression" dxfId="25" priority="2425">
      <formula>AND(INDEX($C:$C,ROW())="Éclairage / Candélabres",INDEX($F:$F,ROW())&gt;0,INDEX($G:$G,ROW())&gt;0,$BX$7&gt;=INDEX($F:$F,ROW()),$BX$7&lt;=(INDEX($F:$F,ROW())+ROUND((INDEX($G:$G,ROW())-INDEX($F:$F,ROW())+1)*INDEX($H:$H,ROW()),0)-1))</formula>
    </cfRule>
    <cfRule type="expression" dxfId="26" priority="2426">
      <formula>AND(INDEX($C:$C,ROW())="Marquage &amp; Signalétique",INDEX($F:$F,ROW())&gt;0,INDEX($G:$G,ROW())&gt;0,$BX$7&gt;=INDEX($F:$F,ROW()),$BX$7&lt;=INDEX($G:$G,ROW()))</formula>
    </cfRule>
    <cfRule type="expression" dxfId="27" priority="2427">
      <formula>AND(INDEX($C:$C,ROW())="Marquage &amp; Signalétique",INDEX($F:$F,ROW())&gt;0,INDEX($G:$G,ROW())&gt;0,$BX$7&gt;=INDEX($F:$F,ROW()),$BX$7&lt;=(INDEX($F:$F,ROW())+ROUND((INDEX($G:$G,ROW())-INDEX($F:$F,ROW())+1)*INDEX($H:$H,ROW()),0)-1))</formula>
    </cfRule>
    <cfRule type="expression" dxfId="28" priority="2428">
      <formula>AND(INDEX($C:$C,ROW())="Espaces verts / Finitions",INDEX($F:$F,ROW())&gt;0,INDEX($G:$G,ROW())&gt;0,$BX$7&gt;=INDEX($F:$F,ROW()),$BX$7&lt;=INDEX($G:$G,ROW()))</formula>
    </cfRule>
    <cfRule type="expression" dxfId="29" priority="2429">
      <formula>AND(INDEX($C:$C,ROW())="Espaces verts / Finitions",INDEX($F:$F,ROW())&gt;0,INDEX($G:$G,ROW())&gt;0,$BX$7&gt;=INDEX($F:$F,ROW()),$BX$7&lt;=(INDEX($F:$F,ROW())+ROUND((INDEX($G:$G,ROW())-INDEX($F:$F,ROW())+1)*INDEX($H:$H,ROW()),0)-1))</formula>
    </cfRule>
    <cfRule type="expression" dxfId="30" priority="2430">
      <formula>AND(INDEX($C:$C,ROW())="Réception &amp; Réserves",INDEX($F:$F,ROW())&gt;0,INDEX($G:$G,ROW())&gt;0,$BX$7&gt;=INDEX($F:$F,ROW()),$BX$7&lt;=INDEX($G:$G,ROW()))</formula>
    </cfRule>
    <cfRule type="expression" dxfId="31" priority="2431">
      <formula>AND(INDEX($C:$C,ROW())="Réception &amp; Réserves",INDEX($F:$F,ROW())&gt;0,INDEX($G:$G,ROW())&gt;0,$BX$7&gt;=INDEX($F:$F,ROW()),$BX$7&lt;=(INDEX($F:$F,ROW())+ROUND((INDEX($G:$G,ROW())-INDEX($F:$F,ROW())+1)*INDEX($H:$H,ROW()),0)-1))</formula>
    </cfRule>
    <cfRule type="expression" dxfId="0" priority="2432">
      <formula>AND(INDEX($C:$C,ROW())="Réouverture circulation",INDEX($F:$F,ROW())&gt;0,INDEX($G:$G,ROW())&gt;0,$BX$7&gt;=INDEX($F:$F,ROW()),$BX$7&lt;=INDEX($G:$G,ROW()))</formula>
    </cfRule>
    <cfRule type="expression" dxfId="32" priority="2433">
      <formula>AND(INDEX($C:$C,ROW())="Réouverture circulation",INDEX($F:$F,ROW())&gt;0,INDEX($G:$G,ROW())&gt;0,$BX$7&gt;=INDEX($F:$F,ROW()),$BX$7&lt;=(INDEX($F:$F,ROW())+ROUND((INDEX($G:$G,ROW())-INDEX($F:$F,ROW())+1)*INDEX($H:$H,ROW()),0)-1))</formula>
    </cfRule>
  </conditionalFormatting>
  <conditionalFormatting sqref="BY7:BY69">
    <cfRule type="expression" dxfId="0" priority="133">
      <formula>($BY$7=TODAY())</formula>
    </cfRule>
    <cfRule type="expression" dxfId="33" priority="134">
      <formula>WEEKDAY($BY$7,2)&gt;5</formula>
    </cfRule>
  </conditionalFormatting>
  <conditionalFormatting sqref="BY9:BY69">
    <cfRule type="expression" dxfId="2" priority="2434">
      <formula>AND(INDEX($C:$C,ROW())="Études &amp; DICT",INDEX($F:$F,ROW())&gt;0,INDEX($G:$G,ROW())&gt;0,$BY$7&gt;=INDEX($F:$F,ROW()),$BY$7&lt;=INDEX($G:$G,ROW()))</formula>
    </cfRule>
    <cfRule type="expression" dxfId="3" priority="2435">
      <formula>AND(INDEX($C:$C,ROW())="Études &amp; DICT",INDEX($F:$F,ROW())&gt;0,INDEX($G:$G,ROW())&gt;0,$BY$7&gt;=INDEX($F:$F,ROW()),$BY$7&lt;=(INDEX($F:$F,ROW())+ROUND((INDEX($G:$G,ROW())-INDEX($F:$F,ROW())+1)*INDEX($H:$H,ROW()),0)-1))</formula>
    </cfRule>
    <cfRule type="expression" dxfId="4" priority="2436">
      <formula>AND(INDEX($C:$C,ROW())="Piquetage &amp; Implantation",INDEX($F:$F,ROW())&gt;0,INDEX($G:$G,ROW())&gt;0,$BY$7&gt;=INDEX($F:$F,ROW()),$BY$7&lt;=INDEX($G:$G,ROW()))</formula>
    </cfRule>
    <cfRule type="expression" dxfId="5" priority="2437">
      <formula>AND(INDEX($C:$C,ROW())="Piquetage &amp; Implantation",INDEX($F:$F,ROW())&gt;0,INDEX($G:$G,ROW())&gt;0,$BY$7&gt;=INDEX($F:$F,ROW()),$BY$7&lt;=(INDEX($F:$F,ROW())+ROUND((INDEX($G:$G,ROW())-INDEX($F:$F,ROW())+1)*INDEX($H:$H,ROW()),0)-1))</formula>
    </cfRule>
    <cfRule type="expression" dxfId="6" priority="2438">
      <formula>AND(INDEX($C:$C,ROW())="Préparation &amp; Signalisation",INDEX($F:$F,ROW())&gt;0,INDEX($G:$G,ROW())&gt;0,$BY$7&gt;=INDEX($F:$F,ROW()),$BY$7&lt;=INDEX($G:$G,ROW()))</formula>
    </cfRule>
    <cfRule type="expression" dxfId="7" priority="2439">
      <formula>AND(INDEX($C:$C,ROW())="Préparation &amp; Signalisation",INDEX($F:$F,ROW())&gt;0,INDEX($G:$G,ROW())&gt;0,$BY$7&gt;=INDEX($F:$F,ROW()),$BY$7&lt;=(INDEX($F:$F,ROW())+ROUND((INDEX($G:$G,ROW())-INDEX($F:$F,ROW())+1)*INDEX($H:$H,ROW()),0)-1))</formula>
    </cfRule>
    <cfRule type="expression" dxfId="8" priority="2440">
      <formula>AND(INDEX($C:$C,ROW())="Terrassement",INDEX($F:$F,ROW())&gt;0,INDEX($G:$G,ROW())&gt;0,$BY$7&gt;=INDEX($F:$F,ROW()),$BY$7&lt;=INDEX($G:$G,ROW()))</formula>
    </cfRule>
    <cfRule type="expression" dxfId="9" priority="2441">
      <formula>AND(INDEX($C:$C,ROW())="Terrassement",INDEX($F:$F,ROW())&gt;0,INDEX($G:$G,ROW())&gt;0,$BY$7&gt;=INDEX($F:$F,ROW()),$BY$7&lt;=(INDEX($F:$F,ROW())+ROUND((INDEX($G:$G,ROW())-INDEX($F:$F,ROW())+1)*INDEX($H:$H,ROW()),0)-1))</formula>
    </cfRule>
    <cfRule type="expression" dxfId="10" priority="2442">
      <formula>AND(INDEX($C:$C,ROW())="Réseaux (EU/EP/ER/GAZ)",INDEX($F:$F,ROW())&gt;0,INDEX($G:$G,ROW())&gt;0,$BY$7&gt;=INDEX($F:$F,ROW()),$BY$7&lt;=INDEX($G:$G,ROW()))</formula>
    </cfRule>
    <cfRule type="expression" dxfId="11" priority="2443">
      <formula>AND(INDEX($C:$C,ROW())="Réseaux (EU/EP/ER/GAZ)",INDEX($F:$F,ROW())&gt;0,INDEX($G:$G,ROW())&gt;0,$BY$7&gt;=INDEX($F:$F,ROW()),$BY$7&lt;=(INDEX($F:$F,ROW())+ROUND((INDEX($G:$G,ROW())-INDEX($F:$F,ROW())+1)*INDEX($H:$H,ROW()),0)-1))</formula>
    </cfRule>
    <cfRule type="expression" dxfId="12" priority="2444">
      <formula>AND(INDEX($C:$C,ROW())="Regard &amp; Branchement",INDEX($F:$F,ROW())&gt;0,INDEX($G:$G,ROW())&gt;0,$BY$7&gt;=INDEX($F:$F,ROW()),$BY$7&lt;=INDEX($G:$G,ROW()))</formula>
    </cfRule>
    <cfRule type="expression" dxfId="13" priority="2445">
      <formula>AND(INDEX($C:$C,ROW())="Regard &amp; Branchement",INDEX($F:$F,ROW())&gt;0,INDEX($G:$G,ROW())&gt;0,$BY$7&gt;=INDEX($F:$F,ROW()),$BY$7&lt;=(INDEX($F:$F,ROW())+ROUND((INDEX($G:$G,ROW())-INDEX($F:$F,ROW())+1)*INDEX($H:$H,ROW()),0)-1))</formula>
    </cfRule>
    <cfRule type="expression" dxfId="14" priority="2446">
      <formula>AND(INDEX($C:$C,ROW())="Structure (couche de forme)",INDEX($F:$F,ROW())&gt;0,INDEX($G:$G,ROW())&gt;0,$BY$7&gt;=INDEX($F:$F,ROW()),$BY$7&lt;=INDEX($G:$G,ROW()))</formula>
    </cfRule>
    <cfRule type="expression" dxfId="15" priority="2447">
      <formula>AND(INDEX($C:$C,ROW())="Structure (couche de forme)",INDEX($F:$F,ROW())&gt;0,INDEX($G:$G,ROW())&gt;0,$BY$7&gt;=INDEX($F:$F,ROW()),$BY$7&lt;=(INDEX($F:$F,ROW())+ROUND((INDEX($G:$G,ROW())-INDEX($F:$F,ROW())+1)*INDEX($H:$H,ROW()),0)-1))</formula>
    </cfRule>
    <cfRule type="expression" dxfId="16" priority="2448">
      <formula>AND(INDEX($C:$C,ROW())="Fondation/Grave",INDEX($F:$F,ROW())&gt;0,INDEX($G:$G,ROW())&gt;0,$BY$7&gt;=INDEX($F:$F,ROW()),$BY$7&lt;=INDEX($G:$G,ROW()))</formula>
    </cfRule>
    <cfRule type="expression" dxfId="17" priority="2449">
      <formula>AND(INDEX($C:$C,ROW())="Fondation/Grave",INDEX($F:$F,ROW())&gt;0,INDEX($G:$G,ROW())&gt;0,$BY$7&gt;=INDEX($F:$F,ROW()),$BY$7&lt;=(INDEX($F:$F,ROW())+ROUND((INDEX($G:$G,ROW())-INDEX($F:$F,ROW())+1)*INDEX($H:$H,ROW()),0)-1))</formula>
    </cfRule>
    <cfRule type="expression" dxfId="18" priority="2450">
      <formula>AND(INDEX($C:$C,ROW())="Enrobés / Béton",INDEX($F:$F,ROW())&gt;0,INDEX($G:$G,ROW())&gt;0,$BY$7&gt;=INDEX($F:$F,ROW()),$BY$7&lt;=INDEX($G:$G,ROW()))</formula>
    </cfRule>
    <cfRule type="expression" dxfId="19" priority="2451">
      <formula>AND(INDEX($C:$C,ROW())="Enrobés / Béton",INDEX($F:$F,ROW())&gt;0,INDEX($G:$G,ROW())&gt;0,$BY$7&gt;=INDEX($F:$F,ROW()),$BY$7&lt;=(INDEX($F:$F,ROW())+ROUND((INDEX($G:$G,ROW())-INDEX($F:$F,ROW())+1)*INDEX($H:$H,ROW()),0)-1))</formula>
    </cfRule>
    <cfRule type="expression" dxfId="20" priority="2452">
      <formula>AND(INDEX($C:$C,ROW())="Bordures &amp; Trottoirs",INDEX($F:$F,ROW())&gt;0,INDEX($G:$G,ROW())&gt;0,$BY$7&gt;=INDEX($F:$F,ROW()),$BY$7&lt;=INDEX($G:$G,ROW()))</formula>
    </cfRule>
    <cfRule type="expression" dxfId="21" priority="2453">
      <formula>AND(INDEX($C:$C,ROW())="Bordures &amp; Trottoirs",INDEX($F:$F,ROW())&gt;0,INDEX($G:$G,ROW())&gt;0,$BY$7&gt;=INDEX($F:$F,ROW()),$BY$7&lt;=(INDEX($F:$F,ROW())+ROUND((INDEX($G:$G,ROW())-INDEX($F:$F,ROW())+1)*INDEX($H:$H,ROW()),0)-1))</formula>
    </cfRule>
    <cfRule type="expression" dxfId="22" priority="2454">
      <formula>AND(INDEX($C:$C,ROW())="Caniveaux &amp; Avaloirs",INDEX($F:$F,ROW())&gt;0,INDEX($G:$G,ROW())&gt;0,$BY$7&gt;=INDEX($F:$F,ROW()),$BY$7&lt;=INDEX($G:$G,ROW()))</formula>
    </cfRule>
    <cfRule type="expression" dxfId="23" priority="2455">
      <formula>AND(INDEX($C:$C,ROW())="Caniveaux &amp; Avaloirs",INDEX($F:$F,ROW())&gt;0,INDEX($G:$G,ROW())&gt;0,$BY$7&gt;=INDEX($F:$F,ROW()),$BY$7&lt;=(INDEX($F:$F,ROW())+ROUND((INDEX($G:$G,ROW())-INDEX($F:$F,ROW())+1)*INDEX($H:$H,ROW()),0)-1))</formula>
    </cfRule>
    <cfRule type="expression" dxfId="24" priority="2456">
      <formula>AND(INDEX($C:$C,ROW())="Éclairage / Candélabres",INDEX($F:$F,ROW())&gt;0,INDEX($G:$G,ROW())&gt;0,$BY$7&gt;=INDEX($F:$F,ROW()),$BY$7&lt;=INDEX($G:$G,ROW()))</formula>
    </cfRule>
    <cfRule type="expression" dxfId="25" priority="2457">
      <formula>AND(INDEX($C:$C,ROW())="Éclairage / Candélabres",INDEX($F:$F,ROW())&gt;0,INDEX($G:$G,ROW())&gt;0,$BY$7&gt;=INDEX($F:$F,ROW()),$BY$7&lt;=(INDEX($F:$F,ROW())+ROUND((INDEX($G:$G,ROW())-INDEX($F:$F,ROW())+1)*INDEX($H:$H,ROW()),0)-1))</formula>
    </cfRule>
    <cfRule type="expression" dxfId="26" priority="2458">
      <formula>AND(INDEX($C:$C,ROW())="Marquage &amp; Signalétique",INDEX($F:$F,ROW())&gt;0,INDEX($G:$G,ROW())&gt;0,$BY$7&gt;=INDEX($F:$F,ROW()),$BY$7&lt;=INDEX($G:$G,ROW()))</formula>
    </cfRule>
    <cfRule type="expression" dxfId="27" priority="2459">
      <formula>AND(INDEX($C:$C,ROW())="Marquage &amp; Signalétique",INDEX($F:$F,ROW())&gt;0,INDEX($G:$G,ROW())&gt;0,$BY$7&gt;=INDEX($F:$F,ROW()),$BY$7&lt;=(INDEX($F:$F,ROW())+ROUND((INDEX($G:$G,ROW())-INDEX($F:$F,ROW())+1)*INDEX($H:$H,ROW()),0)-1))</formula>
    </cfRule>
    <cfRule type="expression" dxfId="28" priority="2460">
      <formula>AND(INDEX($C:$C,ROW())="Espaces verts / Finitions",INDEX($F:$F,ROW())&gt;0,INDEX($G:$G,ROW())&gt;0,$BY$7&gt;=INDEX($F:$F,ROW()),$BY$7&lt;=INDEX($G:$G,ROW()))</formula>
    </cfRule>
    <cfRule type="expression" dxfId="29" priority="2461">
      <formula>AND(INDEX($C:$C,ROW())="Espaces verts / Finitions",INDEX($F:$F,ROW())&gt;0,INDEX($G:$G,ROW())&gt;0,$BY$7&gt;=INDEX($F:$F,ROW()),$BY$7&lt;=(INDEX($F:$F,ROW())+ROUND((INDEX($G:$G,ROW())-INDEX($F:$F,ROW())+1)*INDEX($H:$H,ROW()),0)-1))</formula>
    </cfRule>
    <cfRule type="expression" dxfId="30" priority="2462">
      <formula>AND(INDEX($C:$C,ROW())="Réception &amp; Réserves",INDEX($F:$F,ROW())&gt;0,INDEX($G:$G,ROW())&gt;0,$BY$7&gt;=INDEX($F:$F,ROW()),$BY$7&lt;=INDEX($G:$G,ROW()))</formula>
    </cfRule>
    <cfRule type="expression" dxfId="31" priority="2463">
      <formula>AND(INDEX($C:$C,ROW())="Réception &amp; Réserves",INDEX($F:$F,ROW())&gt;0,INDEX($G:$G,ROW())&gt;0,$BY$7&gt;=INDEX($F:$F,ROW()),$BY$7&lt;=(INDEX($F:$F,ROW())+ROUND((INDEX($G:$G,ROW())-INDEX($F:$F,ROW())+1)*INDEX($H:$H,ROW()),0)-1))</formula>
    </cfRule>
    <cfRule type="expression" dxfId="0" priority="2464">
      <formula>AND(INDEX($C:$C,ROW())="Réouverture circulation",INDEX($F:$F,ROW())&gt;0,INDEX($G:$G,ROW())&gt;0,$BY$7&gt;=INDEX($F:$F,ROW()),$BY$7&lt;=INDEX($G:$G,ROW()))</formula>
    </cfRule>
    <cfRule type="expression" dxfId="32" priority="2465">
      <formula>AND(INDEX($C:$C,ROW())="Réouverture circulation",INDEX($F:$F,ROW())&gt;0,INDEX($G:$G,ROW())&gt;0,$BY$7&gt;=INDEX($F:$F,ROW()),$BY$7&lt;=(INDEX($F:$F,ROW())+ROUND((INDEX($G:$G,ROW())-INDEX($F:$F,ROW())+1)*INDEX($H:$H,ROW()),0)-1))</formula>
    </cfRule>
  </conditionalFormatting>
  <conditionalFormatting sqref="BZ7:BZ69">
    <cfRule type="expression" dxfId="0" priority="135">
      <formula>($BZ$7=TODAY())</formula>
    </cfRule>
    <cfRule type="expression" dxfId="33" priority="136">
      <formula>WEEKDAY($BZ$7,2)&gt;5</formula>
    </cfRule>
  </conditionalFormatting>
  <conditionalFormatting sqref="BZ9:BZ69">
    <cfRule type="expression" dxfId="2" priority="2466">
      <formula>AND(INDEX($C:$C,ROW())="Études &amp; DICT",INDEX($F:$F,ROW())&gt;0,INDEX($G:$G,ROW())&gt;0,$BZ$7&gt;=INDEX($F:$F,ROW()),$BZ$7&lt;=INDEX($G:$G,ROW()))</formula>
    </cfRule>
    <cfRule type="expression" dxfId="3" priority="2467">
      <formula>AND(INDEX($C:$C,ROW())="Études &amp; DICT",INDEX($F:$F,ROW())&gt;0,INDEX($G:$G,ROW())&gt;0,$BZ$7&gt;=INDEX($F:$F,ROW()),$BZ$7&lt;=(INDEX($F:$F,ROW())+ROUND((INDEX($G:$G,ROW())-INDEX($F:$F,ROW())+1)*INDEX($H:$H,ROW()),0)-1))</formula>
    </cfRule>
    <cfRule type="expression" dxfId="4" priority="2468">
      <formula>AND(INDEX($C:$C,ROW())="Piquetage &amp; Implantation",INDEX($F:$F,ROW())&gt;0,INDEX($G:$G,ROW())&gt;0,$BZ$7&gt;=INDEX($F:$F,ROW()),$BZ$7&lt;=INDEX($G:$G,ROW()))</formula>
    </cfRule>
    <cfRule type="expression" dxfId="5" priority="2469">
      <formula>AND(INDEX($C:$C,ROW())="Piquetage &amp; Implantation",INDEX($F:$F,ROW())&gt;0,INDEX($G:$G,ROW())&gt;0,$BZ$7&gt;=INDEX($F:$F,ROW()),$BZ$7&lt;=(INDEX($F:$F,ROW())+ROUND((INDEX($G:$G,ROW())-INDEX($F:$F,ROW())+1)*INDEX($H:$H,ROW()),0)-1))</formula>
    </cfRule>
    <cfRule type="expression" dxfId="6" priority="2470">
      <formula>AND(INDEX($C:$C,ROW())="Préparation &amp; Signalisation",INDEX($F:$F,ROW())&gt;0,INDEX($G:$G,ROW())&gt;0,$BZ$7&gt;=INDEX($F:$F,ROW()),$BZ$7&lt;=INDEX($G:$G,ROW()))</formula>
    </cfRule>
    <cfRule type="expression" dxfId="7" priority="2471">
      <formula>AND(INDEX($C:$C,ROW())="Préparation &amp; Signalisation",INDEX($F:$F,ROW())&gt;0,INDEX($G:$G,ROW())&gt;0,$BZ$7&gt;=INDEX($F:$F,ROW()),$BZ$7&lt;=(INDEX($F:$F,ROW())+ROUND((INDEX($G:$G,ROW())-INDEX($F:$F,ROW())+1)*INDEX($H:$H,ROW()),0)-1))</formula>
    </cfRule>
    <cfRule type="expression" dxfId="8" priority="2472">
      <formula>AND(INDEX($C:$C,ROW())="Terrassement",INDEX($F:$F,ROW())&gt;0,INDEX($G:$G,ROW())&gt;0,$BZ$7&gt;=INDEX($F:$F,ROW()),$BZ$7&lt;=INDEX($G:$G,ROW()))</formula>
    </cfRule>
    <cfRule type="expression" dxfId="9" priority="2473">
      <formula>AND(INDEX($C:$C,ROW())="Terrassement",INDEX($F:$F,ROW())&gt;0,INDEX($G:$G,ROW())&gt;0,$BZ$7&gt;=INDEX($F:$F,ROW()),$BZ$7&lt;=(INDEX($F:$F,ROW())+ROUND((INDEX($G:$G,ROW())-INDEX($F:$F,ROW())+1)*INDEX($H:$H,ROW()),0)-1))</formula>
    </cfRule>
    <cfRule type="expression" dxfId="10" priority="2474">
      <formula>AND(INDEX($C:$C,ROW())="Réseaux (EU/EP/ER/GAZ)",INDEX($F:$F,ROW())&gt;0,INDEX($G:$G,ROW())&gt;0,$BZ$7&gt;=INDEX($F:$F,ROW()),$BZ$7&lt;=INDEX($G:$G,ROW()))</formula>
    </cfRule>
    <cfRule type="expression" dxfId="11" priority="2475">
      <formula>AND(INDEX($C:$C,ROW())="Réseaux (EU/EP/ER/GAZ)",INDEX($F:$F,ROW())&gt;0,INDEX($G:$G,ROW())&gt;0,$BZ$7&gt;=INDEX($F:$F,ROW()),$BZ$7&lt;=(INDEX($F:$F,ROW())+ROUND((INDEX($G:$G,ROW())-INDEX($F:$F,ROW())+1)*INDEX($H:$H,ROW()),0)-1))</formula>
    </cfRule>
    <cfRule type="expression" dxfId="12" priority="2476">
      <formula>AND(INDEX($C:$C,ROW())="Regard &amp; Branchement",INDEX($F:$F,ROW())&gt;0,INDEX($G:$G,ROW())&gt;0,$BZ$7&gt;=INDEX($F:$F,ROW()),$BZ$7&lt;=INDEX($G:$G,ROW()))</formula>
    </cfRule>
    <cfRule type="expression" dxfId="13" priority="2477">
      <formula>AND(INDEX($C:$C,ROW())="Regard &amp; Branchement",INDEX($F:$F,ROW())&gt;0,INDEX($G:$G,ROW())&gt;0,$BZ$7&gt;=INDEX($F:$F,ROW()),$BZ$7&lt;=(INDEX($F:$F,ROW())+ROUND((INDEX($G:$G,ROW())-INDEX($F:$F,ROW())+1)*INDEX($H:$H,ROW()),0)-1))</formula>
    </cfRule>
    <cfRule type="expression" dxfId="14" priority="2478">
      <formula>AND(INDEX($C:$C,ROW())="Structure (couche de forme)",INDEX($F:$F,ROW())&gt;0,INDEX($G:$G,ROW())&gt;0,$BZ$7&gt;=INDEX($F:$F,ROW()),$BZ$7&lt;=INDEX($G:$G,ROW()))</formula>
    </cfRule>
    <cfRule type="expression" dxfId="15" priority="2479">
      <formula>AND(INDEX($C:$C,ROW())="Structure (couche de forme)",INDEX($F:$F,ROW())&gt;0,INDEX($G:$G,ROW())&gt;0,$BZ$7&gt;=INDEX($F:$F,ROW()),$BZ$7&lt;=(INDEX($F:$F,ROW())+ROUND((INDEX($G:$G,ROW())-INDEX($F:$F,ROW())+1)*INDEX($H:$H,ROW()),0)-1))</formula>
    </cfRule>
    <cfRule type="expression" dxfId="16" priority="2480">
      <formula>AND(INDEX($C:$C,ROW())="Fondation/Grave",INDEX($F:$F,ROW())&gt;0,INDEX($G:$G,ROW())&gt;0,$BZ$7&gt;=INDEX($F:$F,ROW()),$BZ$7&lt;=INDEX($G:$G,ROW()))</formula>
    </cfRule>
    <cfRule type="expression" dxfId="17" priority="2481">
      <formula>AND(INDEX($C:$C,ROW())="Fondation/Grave",INDEX($F:$F,ROW())&gt;0,INDEX($G:$G,ROW())&gt;0,$BZ$7&gt;=INDEX($F:$F,ROW()),$BZ$7&lt;=(INDEX($F:$F,ROW())+ROUND((INDEX($G:$G,ROW())-INDEX($F:$F,ROW())+1)*INDEX($H:$H,ROW()),0)-1))</formula>
    </cfRule>
    <cfRule type="expression" dxfId="18" priority="2482">
      <formula>AND(INDEX($C:$C,ROW())="Enrobés / Béton",INDEX($F:$F,ROW())&gt;0,INDEX($G:$G,ROW())&gt;0,$BZ$7&gt;=INDEX($F:$F,ROW()),$BZ$7&lt;=INDEX($G:$G,ROW()))</formula>
    </cfRule>
    <cfRule type="expression" dxfId="19" priority="2483">
      <formula>AND(INDEX($C:$C,ROW())="Enrobés / Béton",INDEX($F:$F,ROW())&gt;0,INDEX($G:$G,ROW())&gt;0,$BZ$7&gt;=INDEX($F:$F,ROW()),$BZ$7&lt;=(INDEX($F:$F,ROW())+ROUND((INDEX($G:$G,ROW())-INDEX($F:$F,ROW())+1)*INDEX($H:$H,ROW()),0)-1))</formula>
    </cfRule>
    <cfRule type="expression" dxfId="20" priority="2484">
      <formula>AND(INDEX($C:$C,ROW())="Bordures &amp; Trottoirs",INDEX($F:$F,ROW())&gt;0,INDEX($G:$G,ROW())&gt;0,$BZ$7&gt;=INDEX($F:$F,ROW()),$BZ$7&lt;=INDEX($G:$G,ROW()))</formula>
    </cfRule>
    <cfRule type="expression" dxfId="21" priority="2485">
      <formula>AND(INDEX($C:$C,ROW())="Bordures &amp; Trottoirs",INDEX($F:$F,ROW())&gt;0,INDEX($G:$G,ROW())&gt;0,$BZ$7&gt;=INDEX($F:$F,ROW()),$BZ$7&lt;=(INDEX($F:$F,ROW())+ROUND((INDEX($G:$G,ROW())-INDEX($F:$F,ROW())+1)*INDEX($H:$H,ROW()),0)-1))</formula>
    </cfRule>
    <cfRule type="expression" dxfId="22" priority="2486">
      <formula>AND(INDEX($C:$C,ROW())="Caniveaux &amp; Avaloirs",INDEX($F:$F,ROW())&gt;0,INDEX($G:$G,ROW())&gt;0,$BZ$7&gt;=INDEX($F:$F,ROW()),$BZ$7&lt;=INDEX($G:$G,ROW()))</formula>
    </cfRule>
    <cfRule type="expression" dxfId="23" priority="2487">
      <formula>AND(INDEX($C:$C,ROW())="Caniveaux &amp; Avaloirs",INDEX($F:$F,ROW())&gt;0,INDEX($G:$G,ROW())&gt;0,$BZ$7&gt;=INDEX($F:$F,ROW()),$BZ$7&lt;=(INDEX($F:$F,ROW())+ROUND((INDEX($G:$G,ROW())-INDEX($F:$F,ROW())+1)*INDEX($H:$H,ROW()),0)-1))</formula>
    </cfRule>
    <cfRule type="expression" dxfId="24" priority="2488">
      <formula>AND(INDEX($C:$C,ROW())="Éclairage / Candélabres",INDEX($F:$F,ROW())&gt;0,INDEX($G:$G,ROW())&gt;0,$BZ$7&gt;=INDEX($F:$F,ROW()),$BZ$7&lt;=INDEX($G:$G,ROW()))</formula>
    </cfRule>
    <cfRule type="expression" dxfId="25" priority="2489">
      <formula>AND(INDEX($C:$C,ROW())="Éclairage / Candélabres",INDEX($F:$F,ROW())&gt;0,INDEX($G:$G,ROW())&gt;0,$BZ$7&gt;=INDEX($F:$F,ROW()),$BZ$7&lt;=(INDEX($F:$F,ROW())+ROUND((INDEX($G:$G,ROW())-INDEX($F:$F,ROW())+1)*INDEX($H:$H,ROW()),0)-1))</formula>
    </cfRule>
    <cfRule type="expression" dxfId="26" priority="2490">
      <formula>AND(INDEX($C:$C,ROW())="Marquage &amp; Signalétique",INDEX($F:$F,ROW())&gt;0,INDEX($G:$G,ROW())&gt;0,$BZ$7&gt;=INDEX($F:$F,ROW()),$BZ$7&lt;=INDEX($G:$G,ROW()))</formula>
    </cfRule>
    <cfRule type="expression" dxfId="27" priority="2491">
      <formula>AND(INDEX($C:$C,ROW())="Marquage &amp; Signalétique",INDEX($F:$F,ROW())&gt;0,INDEX($G:$G,ROW())&gt;0,$BZ$7&gt;=INDEX($F:$F,ROW()),$BZ$7&lt;=(INDEX($F:$F,ROW())+ROUND((INDEX($G:$G,ROW())-INDEX($F:$F,ROW())+1)*INDEX($H:$H,ROW()),0)-1))</formula>
    </cfRule>
    <cfRule type="expression" dxfId="28" priority="2492">
      <formula>AND(INDEX($C:$C,ROW())="Espaces verts / Finitions",INDEX($F:$F,ROW())&gt;0,INDEX($G:$G,ROW())&gt;0,$BZ$7&gt;=INDEX($F:$F,ROW()),$BZ$7&lt;=INDEX($G:$G,ROW()))</formula>
    </cfRule>
    <cfRule type="expression" dxfId="29" priority="2493">
      <formula>AND(INDEX($C:$C,ROW())="Espaces verts / Finitions",INDEX($F:$F,ROW())&gt;0,INDEX($G:$G,ROW())&gt;0,$BZ$7&gt;=INDEX($F:$F,ROW()),$BZ$7&lt;=(INDEX($F:$F,ROW())+ROUND((INDEX($G:$G,ROW())-INDEX($F:$F,ROW())+1)*INDEX($H:$H,ROW()),0)-1))</formula>
    </cfRule>
    <cfRule type="expression" dxfId="30" priority="2494">
      <formula>AND(INDEX($C:$C,ROW())="Réception &amp; Réserves",INDEX($F:$F,ROW())&gt;0,INDEX($G:$G,ROW())&gt;0,$BZ$7&gt;=INDEX($F:$F,ROW()),$BZ$7&lt;=INDEX($G:$G,ROW()))</formula>
    </cfRule>
    <cfRule type="expression" dxfId="31" priority="2495">
      <formula>AND(INDEX($C:$C,ROW())="Réception &amp; Réserves",INDEX($F:$F,ROW())&gt;0,INDEX($G:$G,ROW())&gt;0,$BZ$7&gt;=INDEX($F:$F,ROW()),$BZ$7&lt;=(INDEX($F:$F,ROW())+ROUND((INDEX($G:$G,ROW())-INDEX($F:$F,ROW())+1)*INDEX($H:$H,ROW()),0)-1))</formula>
    </cfRule>
    <cfRule type="expression" dxfId="0" priority="2496">
      <formula>AND(INDEX($C:$C,ROW())="Réouverture circulation",INDEX($F:$F,ROW())&gt;0,INDEX($G:$G,ROW())&gt;0,$BZ$7&gt;=INDEX($F:$F,ROW()),$BZ$7&lt;=INDEX($G:$G,ROW()))</formula>
    </cfRule>
    <cfRule type="expression" dxfId="32" priority="2497">
      <formula>AND(INDEX($C:$C,ROW())="Réouverture circulation",INDEX($F:$F,ROW())&gt;0,INDEX($G:$G,ROW())&gt;0,$BZ$7&gt;=INDEX($F:$F,ROW()),$BZ$7&lt;=(INDEX($F:$F,ROW())+ROUND((INDEX($G:$G,ROW())-INDEX($F:$F,ROW())+1)*INDEX($H:$H,ROW()),0)-1))</formula>
    </cfRule>
  </conditionalFormatting>
  <conditionalFormatting sqref="CA7:CA69">
    <cfRule type="expression" dxfId="0" priority="137">
      <formula>($CA$7=TODAY())</formula>
    </cfRule>
    <cfRule type="expression" dxfId="33" priority="138">
      <formula>WEEKDAY($CA$7,2)&gt;5</formula>
    </cfRule>
  </conditionalFormatting>
  <conditionalFormatting sqref="CA9:CA69">
    <cfRule type="expression" dxfId="2" priority="2498">
      <formula>AND(INDEX($C:$C,ROW())="Études &amp; DICT",INDEX($F:$F,ROW())&gt;0,INDEX($G:$G,ROW())&gt;0,$CA$7&gt;=INDEX($F:$F,ROW()),$CA$7&lt;=INDEX($G:$G,ROW()))</formula>
    </cfRule>
    <cfRule type="expression" dxfId="3" priority="2499">
      <formula>AND(INDEX($C:$C,ROW())="Études &amp; DICT",INDEX($F:$F,ROW())&gt;0,INDEX($G:$G,ROW())&gt;0,$CA$7&gt;=INDEX($F:$F,ROW()),$CA$7&lt;=(INDEX($F:$F,ROW())+ROUND((INDEX($G:$G,ROW())-INDEX($F:$F,ROW())+1)*INDEX($H:$H,ROW()),0)-1))</formula>
    </cfRule>
    <cfRule type="expression" dxfId="4" priority="2500">
      <formula>AND(INDEX($C:$C,ROW())="Piquetage &amp; Implantation",INDEX($F:$F,ROW())&gt;0,INDEX($G:$G,ROW())&gt;0,$CA$7&gt;=INDEX($F:$F,ROW()),$CA$7&lt;=INDEX($G:$G,ROW()))</formula>
    </cfRule>
    <cfRule type="expression" dxfId="5" priority="2501">
      <formula>AND(INDEX($C:$C,ROW())="Piquetage &amp; Implantation",INDEX($F:$F,ROW())&gt;0,INDEX($G:$G,ROW())&gt;0,$CA$7&gt;=INDEX($F:$F,ROW()),$CA$7&lt;=(INDEX($F:$F,ROW())+ROUND((INDEX($G:$G,ROW())-INDEX($F:$F,ROW())+1)*INDEX($H:$H,ROW()),0)-1))</formula>
    </cfRule>
    <cfRule type="expression" dxfId="6" priority="2502">
      <formula>AND(INDEX($C:$C,ROW())="Préparation &amp; Signalisation",INDEX($F:$F,ROW())&gt;0,INDEX($G:$G,ROW())&gt;0,$CA$7&gt;=INDEX($F:$F,ROW()),$CA$7&lt;=INDEX($G:$G,ROW()))</formula>
    </cfRule>
    <cfRule type="expression" dxfId="7" priority="2503">
      <formula>AND(INDEX($C:$C,ROW())="Préparation &amp; Signalisation",INDEX($F:$F,ROW())&gt;0,INDEX($G:$G,ROW())&gt;0,$CA$7&gt;=INDEX($F:$F,ROW()),$CA$7&lt;=(INDEX($F:$F,ROW())+ROUND((INDEX($G:$G,ROW())-INDEX($F:$F,ROW())+1)*INDEX($H:$H,ROW()),0)-1))</formula>
    </cfRule>
    <cfRule type="expression" dxfId="8" priority="2504">
      <formula>AND(INDEX($C:$C,ROW())="Terrassement",INDEX($F:$F,ROW())&gt;0,INDEX($G:$G,ROW())&gt;0,$CA$7&gt;=INDEX($F:$F,ROW()),$CA$7&lt;=INDEX($G:$G,ROW()))</formula>
    </cfRule>
    <cfRule type="expression" dxfId="9" priority="2505">
      <formula>AND(INDEX($C:$C,ROW())="Terrassement",INDEX($F:$F,ROW())&gt;0,INDEX($G:$G,ROW())&gt;0,$CA$7&gt;=INDEX($F:$F,ROW()),$CA$7&lt;=(INDEX($F:$F,ROW())+ROUND((INDEX($G:$G,ROW())-INDEX($F:$F,ROW())+1)*INDEX($H:$H,ROW()),0)-1))</formula>
    </cfRule>
    <cfRule type="expression" dxfId="10" priority="2506">
      <formula>AND(INDEX($C:$C,ROW())="Réseaux (EU/EP/ER/GAZ)",INDEX($F:$F,ROW())&gt;0,INDEX($G:$G,ROW())&gt;0,$CA$7&gt;=INDEX($F:$F,ROW()),$CA$7&lt;=INDEX($G:$G,ROW()))</formula>
    </cfRule>
    <cfRule type="expression" dxfId="11" priority="2507">
      <formula>AND(INDEX($C:$C,ROW())="Réseaux (EU/EP/ER/GAZ)",INDEX($F:$F,ROW())&gt;0,INDEX($G:$G,ROW())&gt;0,$CA$7&gt;=INDEX($F:$F,ROW()),$CA$7&lt;=(INDEX($F:$F,ROW())+ROUND((INDEX($G:$G,ROW())-INDEX($F:$F,ROW())+1)*INDEX($H:$H,ROW()),0)-1))</formula>
    </cfRule>
    <cfRule type="expression" dxfId="12" priority="2508">
      <formula>AND(INDEX($C:$C,ROW())="Regard &amp; Branchement",INDEX($F:$F,ROW())&gt;0,INDEX($G:$G,ROW())&gt;0,$CA$7&gt;=INDEX($F:$F,ROW()),$CA$7&lt;=INDEX($G:$G,ROW()))</formula>
    </cfRule>
    <cfRule type="expression" dxfId="13" priority="2509">
      <formula>AND(INDEX($C:$C,ROW())="Regard &amp; Branchement",INDEX($F:$F,ROW())&gt;0,INDEX($G:$G,ROW())&gt;0,$CA$7&gt;=INDEX($F:$F,ROW()),$CA$7&lt;=(INDEX($F:$F,ROW())+ROUND((INDEX($G:$G,ROW())-INDEX($F:$F,ROW())+1)*INDEX($H:$H,ROW()),0)-1))</formula>
    </cfRule>
    <cfRule type="expression" dxfId="14" priority="2510">
      <formula>AND(INDEX($C:$C,ROW())="Structure (couche de forme)",INDEX($F:$F,ROW())&gt;0,INDEX($G:$G,ROW())&gt;0,$CA$7&gt;=INDEX($F:$F,ROW()),$CA$7&lt;=INDEX($G:$G,ROW()))</formula>
    </cfRule>
    <cfRule type="expression" dxfId="15" priority="2511">
      <formula>AND(INDEX($C:$C,ROW())="Structure (couche de forme)",INDEX($F:$F,ROW())&gt;0,INDEX($G:$G,ROW())&gt;0,$CA$7&gt;=INDEX($F:$F,ROW()),$CA$7&lt;=(INDEX($F:$F,ROW())+ROUND((INDEX($G:$G,ROW())-INDEX($F:$F,ROW())+1)*INDEX($H:$H,ROW()),0)-1))</formula>
    </cfRule>
    <cfRule type="expression" dxfId="16" priority="2512">
      <formula>AND(INDEX($C:$C,ROW())="Fondation/Grave",INDEX($F:$F,ROW())&gt;0,INDEX($G:$G,ROW())&gt;0,$CA$7&gt;=INDEX($F:$F,ROW()),$CA$7&lt;=INDEX($G:$G,ROW()))</formula>
    </cfRule>
    <cfRule type="expression" dxfId="17" priority="2513">
      <formula>AND(INDEX($C:$C,ROW())="Fondation/Grave",INDEX($F:$F,ROW())&gt;0,INDEX($G:$G,ROW())&gt;0,$CA$7&gt;=INDEX($F:$F,ROW()),$CA$7&lt;=(INDEX($F:$F,ROW())+ROUND((INDEX($G:$G,ROW())-INDEX($F:$F,ROW())+1)*INDEX($H:$H,ROW()),0)-1))</formula>
    </cfRule>
    <cfRule type="expression" dxfId="18" priority="2514">
      <formula>AND(INDEX($C:$C,ROW())="Enrobés / Béton",INDEX($F:$F,ROW())&gt;0,INDEX($G:$G,ROW())&gt;0,$CA$7&gt;=INDEX($F:$F,ROW()),$CA$7&lt;=INDEX($G:$G,ROW()))</formula>
    </cfRule>
    <cfRule type="expression" dxfId="19" priority="2515">
      <formula>AND(INDEX($C:$C,ROW())="Enrobés / Béton",INDEX($F:$F,ROW())&gt;0,INDEX($G:$G,ROW())&gt;0,$CA$7&gt;=INDEX($F:$F,ROW()),$CA$7&lt;=(INDEX($F:$F,ROW())+ROUND((INDEX($G:$G,ROW())-INDEX($F:$F,ROW())+1)*INDEX($H:$H,ROW()),0)-1))</formula>
    </cfRule>
    <cfRule type="expression" dxfId="20" priority="2516">
      <formula>AND(INDEX($C:$C,ROW())="Bordures &amp; Trottoirs",INDEX($F:$F,ROW())&gt;0,INDEX($G:$G,ROW())&gt;0,$CA$7&gt;=INDEX($F:$F,ROW()),$CA$7&lt;=INDEX($G:$G,ROW()))</formula>
    </cfRule>
    <cfRule type="expression" dxfId="21" priority="2517">
      <formula>AND(INDEX($C:$C,ROW())="Bordures &amp; Trottoirs",INDEX($F:$F,ROW())&gt;0,INDEX($G:$G,ROW())&gt;0,$CA$7&gt;=INDEX($F:$F,ROW()),$CA$7&lt;=(INDEX($F:$F,ROW())+ROUND((INDEX($G:$G,ROW())-INDEX($F:$F,ROW())+1)*INDEX($H:$H,ROW()),0)-1))</formula>
    </cfRule>
    <cfRule type="expression" dxfId="22" priority="2518">
      <formula>AND(INDEX($C:$C,ROW())="Caniveaux &amp; Avaloirs",INDEX($F:$F,ROW())&gt;0,INDEX($G:$G,ROW())&gt;0,$CA$7&gt;=INDEX($F:$F,ROW()),$CA$7&lt;=INDEX($G:$G,ROW()))</formula>
    </cfRule>
    <cfRule type="expression" dxfId="23" priority="2519">
      <formula>AND(INDEX($C:$C,ROW())="Caniveaux &amp; Avaloirs",INDEX($F:$F,ROW())&gt;0,INDEX($G:$G,ROW())&gt;0,$CA$7&gt;=INDEX($F:$F,ROW()),$CA$7&lt;=(INDEX($F:$F,ROW())+ROUND((INDEX($G:$G,ROW())-INDEX($F:$F,ROW())+1)*INDEX($H:$H,ROW()),0)-1))</formula>
    </cfRule>
    <cfRule type="expression" dxfId="24" priority="2520">
      <formula>AND(INDEX($C:$C,ROW())="Éclairage / Candélabres",INDEX($F:$F,ROW())&gt;0,INDEX($G:$G,ROW())&gt;0,$CA$7&gt;=INDEX($F:$F,ROW()),$CA$7&lt;=INDEX($G:$G,ROW()))</formula>
    </cfRule>
    <cfRule type="expression" dxfId="25" priority="2521">
      <formula>AND(INDEX($C:$C,ROW())="Éclairage / Candélabres",INDEX($F:$F,ROW())&gt;0,INDEX($G:$G,ROW())&gt;0,$CA$7&gt;=INDEX($F:$F,ROW()),$CA$7&lt;=(INDEX($F:$F,ROW())+ROUND((INDEX($G:$G,ROW())-INDEX($F:$F,ROW())+1)*INDEX($H:$H,ROW()),0)-1))</formula>
    </cfRule>
    <cfRule type="expression" dxfId="26" priority="2522">
      <formula>AND(INDEX($C:$C,ROW())="Marquage &amp; Signalétique",INDEX($F:$F,ROW())&gt;0,INDEX($G:$G,ROW())&gt;0,$CA$7&gt;=INDEX($F:$F,ROW()),$CA$7&lt;=INDEX($G:$G,ROW()))</formula>
    </cfRule>
    <cfRule type="expression" dxfId="27" priority="2523">
      <formula>AND(INDEX($C:$C,ROW())="Marquage &amp; Signalétique",INDEX($F:$F,ROW())&gt;0,INDEX($G:$G,ROW())&gt;0,$CA$7&gt;=INDEX($F:$F,ROW()),$CA$7&lt;=(INDEX($F:$F,ROW())+ROUND((INDEX($G:$G,ROW())-INDEX($F:$F,ROW())+1)*INDEX($H:$H,ROW()),0)-1))</formula>
    </cfRule>
    <cfRule type="expression" dxfId="28" priority="2524">
      <formula>AND(INDEX($C:$C,ROW())="Espaces verts / Finitions",INDEX($F:$F,ROW())&gt;0,INDEX($G:$G,ROW())&gt;0,$CA$7&gt;=INDEX($F:$F,ROW()),$CA$7&lt;=INDEX($G:$G,ROW()))</formula>
    </cfRule>
    <cfRule type="expression" dxfId="29" priority="2525">
      <formula>AND(INDEX($C:$C,ROW())="Espaces verts / Finitions",INDEX($F:$F,ROW())&gt;0,INDEX($G:$G,ROW())&gt;0,$CA$7&gt;=INDEX($F:$F,ROW()),$CA$7&lt;=(INDEX($F:$F,ROW())+ROUND((INDEX($G:$G,ROW())-INDEX($F:$F,ROW())+1)*INDEX($H:$H,ROW()),0)-1))</formula>
    </cfRule>
    <cfRule type="expression" dxfId="30" priority="2526">
      <formula>AND(INDEX($C:$C,ROW())="Réception &amp; Réserves",INDEX($F:$F,ROW())&gt;0,INDEX($G:$G,ROW())&gt;0,$CA$7&gt;=INDEX($F:$F,ROW()),$CA$7&lt;=INDEX($G:$G,ROW()))</formula>
    </cfRule>
    <cfRule type="expression" dxfId="31" priority="2527">
      <formula>AND(INDEX($C:$C,ROW())="Réception &amp; Réserves",INDEX($F:$F,ROW())&gt;0,INDEX($G:$G,ROW())&gt;0,$CA$7&gt;=INDEX($F:$F,ROW()),$CA$7&lt;=(INDEX($F:$F,ROW())+ROUND((INDEX($G:$G,ROW())-INDEX($F:$F,ROW())+1)*INDEX($H:$H,ROW()),0)-1))</formula>
    </cfRule>
    <cfRule type="expression" dxfId="0" priority="2528">
      <formula>AND(INDEX($C:$C,ROW())="Réouverture circulation",INDEX($F:$F,ROW())&gt;0,INDEX($G:$G,ROW())&gt;0,$CA$7&gt;=INDEX($F:$F,ROW()),$CA$7&lt;=INDEX($G:$G,ROW()))</formula>
    </cfRule>
    <cfRule type="expression" dxfId="32" priority="2529">
      <formula>AND(INDEX($C:$C,ROW())="Réouverture circulation",INDEX($F:$F,ROW())&gt;0,INDEX($G:$G,ROW())&gt;0,$CA$7&gt;=INDEX($F:$F,ROW()),$CA$7&lt;=(INDEX($F:$F,ROW())+ROUND((INDEX($G:$G,ROW())-INDEX($F:$F,ROW())+1)*INDEX($H:$H,ROW()),0)-1))</formula>
    </cfRule>
  </conditionalFormatting>
  <conditionalFormatting sqref="CB7:CB69">
    <cfRule type="expression" dxfId="0" priority="139">
      <formula>($CB$7=TODAY())</formula>
    </cfRule>
    <cfRule type="expression" dxfId="33" priority="140">
      <formula>WEEKDAY($CB$7,2)&gt;5</formula>
    </cfRule>
  </conditionalFormatting>
  <conditionalFormatting sqref="CB9:CB69">
    <cfRule type="expression" dxfId="2" priority="2530">
      <formula>AND(INDEX($C:$C,ROW())="Études &amp; DICT",INDEX($F:$F,ROW())&gt;0,INDEX($G:$G,ROW())&gt;0,$CB$7&gt;=INDEX($F:$F,ROW()),$CB$7&lt;=INDEX($G:$G,ROW()))</formula>
    </cfRule>
    <cfRule type="expression" dxfId="3" priority="2531">
      <formula>AND(INDEX($C:$C,ROW())="Études &amp; DICT",INDEX($F:$F,ROW())&gt;0,INDEX($G:$G,ROW())&gt;0,$CB$7&gt;=INDEX($F:$F,ROW()),$CB$7&lt;=(INDEX($F:$F,ROW())+ROUND((INDEX($G:$G,ROW())-INDEX($F:$F,ROW())+1)*INDEX($H:$H,ROW()),0)-1))</formula>
    </cfRule>
    <cfRule type="expression" dxfId="4" priority="2532">
      <formula>AND(INDEX($C:$C,ROW())="Piquetage &amp; Implantation",INDEX($F:$F,ROW())&gt;0,INDEX($G:$G,ROW())&gt;0,$CB$7&gt;=INDEX($F:$F,ROW()),$CB$7&lt;=INDEX($G:$G,ROW()))</formula>
    </cfRule>
    <cfRule type="expression" dxfId="5" priority="2533">
      <formula>AND(INDEX($C:$C,ROW())="Piquetage &amp; Implantation",INDEX($F:$F,ROW())&gt;0,INDEX($G:$G,ROW())&gt;0,$CB$7&gt;=INDEX($F:$F,ROW()),$CB$7&lt;=(INDEX($F:$F,ROW())+ROUND((INDEX($G:$G,ROW())-INDEX($F:$F,ROW())+1)*INDEX($H:$H,ROW()),0)-1))</formula>
    </cfRule>
    <cfRule type="expression" dxfId="6" priority="2534">
      <formula>AND(INDEX($C:$C,ROW())="Préparation &amp; Signalisation",INDEX($F:$F,ROW())&gt;0,INDEX($G:$G,ROW())&gt;0,$CB$7&gt;=INDEX($F:$F,ROW()),$CB$7&lt;=INDEX($G:$G,ROW()))</formula>
    </cfRule>
    <cfRule type="expression" dxfId="7" priority="2535">
      <formula>AND(INDEX($C:$C,ROW())="Préparation &amp; Signalisation",INDEX($F:$F,ROW())&gt;0,INDEX($G:$G,ROW())&gt;0,$CB$7&gt;=INDEX($F:$F,ROW()),$CB$7&lt;=(INDEX($F:$F,ROW())+ROUND((INDEX($G:$G,ROW())-INDEX($F:$F,ROW())+1)*INDEX($H:$H,ROW()),0)-1))</formula>
    </cfRule>
    <cfRule type="expression" dxfId="8" priority="2536">
      <formula>AND(INDEX($C:$C,ROW())="Terrassement",INDEX($F:$F,ROW())&gt;0,INDEX($G:$G,ROW())&gt;0,$CB$7&gt;=INDEX($F:$F,ROW()),$CB$7&lt;=INDEX($G:$G,ROW()))</formula>
    </cfRule>
    <cfRule type="expression" dxfId="9" priority="2537">
      <formula>AND(INDEX($C:$C,ROW())="Terrassement",INDEX($F:$F,ROW())&gt;0,INDEX($G:$G,ROW())&gt;0,$CB$7&gt;=INDEX($F:$F,ROW()),$CB$7&lt;=(INDEX($F:$F,ROW())+ROUND((INDEX($G:$G,ROW())-INDEX($F:$F,ROW())+1)*INDEX($H:$H,ROW()),0)-1))</formula>
    </cfRule>
    <cfRule type="expression" dxfId="10" priority="2538">
      <formula>AND(INDEX($C:$C,ROW())="Réseaux (EU/EP/ER/GAZ)",INDEX($F:$F,ROW())&gt;0,INDEX($G:$G,ROW())&gt;0,$CB$7&gt;=INDEX($F:$F,ROW()),$CB$7&lt;=INDEX($G:$G,ROW()))</formula>
    </cfRule>
    <cfRule type="expression" dxfId="11" priority="2539">
      <formula>AND(INDEX($C:$C,ROW())="Réseaux (EU/EP/ER/GAZ)",INDEX($F:$F,ROW())&gt;0,INDEX($G:$G,ROW())&gt;0,$CB$7&gt;=INDEX($F:$F,ROW()),$CB$7&lt;=(INDEX($F:$F,ROW())+ROUND((INDEX($G:$G,ROW())-INDEX($F:$F,ROW())+1)*INDEX($H:$H,ROW()),0)-1))</formula>
    </cfRule>
    <cfRule type="expression" dxfId="12" priority="2540">
      <formula>AND(INDEX($C:$C,ROW())="Regard &amp; Branchement",INDEX($F:$F,ROW())&gt;0,INDEX($G:$G,ROW())&gt;0,$CB$7&gt;=INDEX($F:$F,ROW()),$CB$7&lt;=INDEX($G:$G,ROW()))</formula>
    </cfRule>
    <cfRule type="expression" dxfId="13" priority="2541">
      <formula>AND(INDEX($C:$C,ROW())="Regard &amp; Branchement",INDEX($F:$F,ROW())&gt;0,INDEX($G:$G,ROW())&gt;0,$CB$7&gt;=INDEX($F:$F,ROW()),$CB$7&lt;=(INDEX($F:$F,ROW())+ROUND((INDEX($G:$G,ROW())-INDEX($F:$F,ROW())+1)*INDEX($H:$H,ROW()),0)-1))</formula>
    </cfRule>
    <cfRule type="expression" dxfId="14" priority="2542">
      <formula>AND(INDEX($C:$C,ROW())="Structure (couche de forme)",INDEX($F:$F,ROW())&gt;0,INDEX($G:$G,ROW())&gt;0,$CB$7&gt;=INDEX($F:$F,ROW()),$CB$7&lt;=INDEX($G:$G,ROW()))</formula>
    </cfRule>
    <cfRule type="expression" dxfId="15" priority="2543">
      <formula>AND(INDEX($C:$C,ROW())="Structure (couche de forme)",INDEX($F:$F,ROW())&gt;0,INDEX($G:$G,ROW())&gt;0,$CB$7&gt;=INDEX($F:$F,ROW()),$CB$7&lt;=(INDEX($F:$F,ROW())+ROUND((INDEX($G:$G,ROW())-INDEX($F:$F,ROW())+1)*INDEX($H:$H,ROW()),0)-1))</formula>
    </cfRule>
    <cfRule type="expression" dxfId="16" priority="2544">
      <formula>AND(INDEX($C:$C,ROW())="Fondation/Grave",INDEX($F:$F,ROW())&gt;0,INDEX($G:$G,ROW())&gt;0,$CB$7&gt;=INDEX($F:$F,ROW()),$CB$7&lt;=INDEX($G:$G,ROW()))</formula>
    </cfRule>
    <cfRule type="expression" dxfId="17" priority="2545">
      <formula>AND(INDEX($C:$C,ROW())="Fondation/Grave",INDEX($F:$F,ROW())&gt;0,INDEX($G:$G,ROW())&gt;0,$CB$7&gt;=INDEX($F:$F,ROW()),$CB$7&lt;=(INDEX($F:$F,ROW())+ROUND((INDEX($G:$G,ROW())-INDEX($F:$F,ROW())+1)*INDEX($H:$H,ROW()),0)-1))</formula>
    </cfRule>
    <cfRule type="expression" dxfId="18" priority="2546">
      <formula>AND(INDEX($C:$C,ROW())="Enrobés / Béton",INDEX($F:$F,ROW())&gt;0,INDEX($G:$G,ROW())&gt;0,$CB$7&gt;=INDEX($F:$F,ROW()),$CB$7&lt;=INDEX($G:$G,ROW()))</formula>
    </cfRule>
    <cfRule type="expression" dxfId="19" priority="2547">
      <formula>AND(INDEX($C:$C,ROW())="Enrobés / Béton",INDEX($F:$F,ROW())&gt;0,INDEX($G:$G,ROW())&gt;0,$CB$7&gt;=INDEX($F:$F,ROW()),$CB$7&lt;=(INDEX($F:$F,ROW())+ROUND((INDEX($G:$G,ROW())-INDEX($F:$F,ROW())+1)*INDEX($H:$H,ROW()),0)-1))</formula>
    </cfRule>
    <cfRule type="expression" dxfId="20" priority="2548">
      <formula>AND(INDEX($C:$C,ROW())="Bordures &amp; Trottoirs",INDEX($F:$F,ROW())&gt;0,INDEX($G:$G,ROW())&gt;0,$CB$7&gt;=INDEX($F:$F,ROW()),$CB$7&lt;=INDEX($G:$G,ROW()))</formula>
    </cfRule>
    <cfRule type="expression" dxfId="21" priority="2549">
      <formula>AND(INDEX($C:$C,ROW())="Bordures &amp; Trottoirs",INDEX($F:$F,ROW())&gt;0,INDEX($G:$G,ROW())&gt;0,$CB$7&gt;=INDEX($F:$F,ROW()),$CB$7&lt;=(INDEX($F:$F,ROW())+ROUND((INDEX($G:$G,ROW())-INDEX($F:$F,ROW())+1)*INDEX($H:$H,ROW()),0)-1))</formula>
    </cfRule>
    <cfRule type="expression" dxfId="22" priority="2550">
      <formula>AND(INDEX($C:$C,ROW())="Caniveaux &amp; Avaloirs",INDEX($F:$F,ROW())&gt;0,INDEX($G:$G,ROW())&gt;0,$CB$7&gt;=INDEX($F:$F,ROW()),$CB$7&lt;=INDEX($G:$G,ROW()))</formula>
    </cfRule>
    <cfRule type="expression" dxfId="23" priority="2551">
      <formula>AND(INDEX($C:$C,ROW())="Caniveaux &amp; Avaloirs",INDEX($F:$F,ROW())&gt;0,INDEX($G:$G,ROW())&gt;0,$CB$7&gt;=INDEX($F:$F,ROW()),$CB$7&lt;=(INDEX($F:$F,ROW())+ROUND((INDEX($G:$G,ROW())-INDEX($F:$F,ROW())+1)*INDEX($H:$H,ROW()),0)-1))</formula>
    </cfRule>
    <cfRule type="expression" dxfId="24" priority="2552">
      <formula>AND(INDEX($C:$C,ROW())="Éclairage / Candélabres",INDEX($F:$F,ROW())&gt;0,INDEX($G:$G,ROW())&gt;0,$CB$7&gt;=INDEX($F:$F,ROW()),$CB$7&lt;=INDEX($G:$G,ROW()))</formula>
    </cfRule>
    <cfRule type="expression" dxfId="25" priority="2553">
      <formula>AND(INDEX($C:$C,ROW())="Éclairage / Candélabres",INDEX($F:$F,ROW())&gt;0,INDEX($G:$G,ROW())&gt;0,$CB$7&gt;=INDEX($F:$F,ROW()),$CB$7&lt;=(INDEX($F:$F,ROW())+ROUND((INDEX($G:$G,ROW())-INDEX($F:$F,ROW())+1)*INDEX($H:$H,ROW()),0)-1))</formula>
    </cfRule>
    <cfRule type="expression" dxfId="26" priority="2554">
      <formula>AND(INDEX($C:$C,ROW())="Marquage &amp; Signalétique",INDEX($F:$F,ROW())&gt;0,INDEX($G:$G,ROW())&gt;0,$CB$7&gt;=INDEX($F:$F,ROW()),$CB$7&lt;=INDEX($G:$G,ROW()))</formula>
    </cfRule>
    <cfRule type="expression" dxfId="27" priority="2555">
      <formula>AND(INDEX($C:$C,ROW())="Marquage &amp; Signalétique",INDEX($F:$F,ROW())&gt;0,INDEX($G:$G,ROW())&gt;0,$CB$7&gt;=INDEX($F:$F,ROW()),$CB$7&lt;=(INDEX($F:$F,ROW())+ROUND((INDEX($G:$G,ROW())-INDEX($F:$F,ROW())+1)*INDEX($H:$H,ROW()),0)-1))</formula>
    </cfRule>
    <cfRule type="expression" dxfId="28" priority="2556">
      <formula>AND(INDEX($C:$C,ROW())="Espaces verts / Finitions",INDEX($F:$F,ROW())&gt;0,INDEX($G:$G,ROW())&gt;0,$CB$7&gt;=INDEX($F:$F,ROW()),$CB$7&lt;=INDEX($G:$G,ROW()))</formula>
    </cfRule>
    <cfRule type="expression" dxfId="29" priority="2557">
      <formula>AND(INDEX($C:$C,ROW())="Espaces verts / Finitions",INDEX($F:$F,ROW())&gt;0,INDEX($G:$G,ROW())&gt;0,$CB$7&gt;=INDEX($F:$F,ROW()),$CB$7&lt;=(INDEX($F:$F,ROW())+ROUND((INDEX($G:$G,ROW())-INDEX($F:$F,ROW())+1)*INDEX($H:$H,ROW()),0)-1))</formula>
    </cfRule>
    <cfRule type="expression" dxfId="30" priority="2558">
      <formula>AND(INDEX($C:$C,ROW())="Réception &amp; Réserves",INDEX($F:$F,ROW())&gt;0,INDEX($G:$G,ROW())&gt;0,$CB$7&gt;=INDEX($F:$F,ROW()),$CB$7&lt;=INDEX($G:$G,ROW()))</formula>
    </cfRule>
    <cfRule type="expression" dxfId="31" priority="2559">
      <formula>AND(INDEX($C:$C,ROW())="Réception &amp; Réserves",INDEX($F:$F,ROW())&gt;0,INDEX($G:$G,ROW())&gt;0,$CB$7&gt;=INDEX($F:$F,ROW()),$CB$7&lt;=(INDEX($F:$F,ROW())+ROUND((INDEX($G:$G,ROW())-INDEX($F:$F,ROW())+1)*INDEX($H:$H,ROW()),0)-1))</formula>
    </cfRule>
    <cfRule type="expression" dxfId="0" priority="2560">
      <formula>AND(INDEX($C:$C,ROW())="Réouverture circulation",INDEX($F:$F,ROW())&gt;0,INDEX($G:$G,ROW())&gt;0,$CB$7&gt;=INDEX($F:$F,ROW()),$CB$7&lt;=INDEX($G:$G,ROW()))</formula>
    </cfRule>
    <cfRule type="expression" dxfId="32" priority="2561">
      <formula>AND(INDEX($C:$C,ROW())="Réouverture circulation",INDEX($F:$F,ROW())&gt;0,INDEX($G:$G,ROW())&gt;0,$CB$7&gt;=INDEX($F:$F,ROW()),$CB$7&lt;=(INDEX($F:$F,ROW())+ROUND((INDEX($G:$G,ROW())-INDEX($F:$F,ROW())+1)*INDEX($H:$H,ROW()),0)-1))</formula>
    </cfRule>
  </conditionalFormatting>
  <conditionalFormatting sqref="CC7:CC69">
    <cfRule type="expression" dxfId="0" priority="141">
      <formula>($CC$7=TODAY())</formula>
    </cfRule>
    <cfRule type="expression" dxfId="33" priority="142">
      <formula>WEEKDAY($CC$7,2)&gt;5</formula>
    </cfRule>
  </conditionalFormatting>
  <conditionalFormatting sqref="CC9:CC69">
    <cfRule type="expression" dxfId="2" priority="2562">
      <formula>AND(INDEX($C:$C,ROW())="Études &amp; DICT",INDEX($F:$F,ROW())&gt;0,INDEX($G:$G,ROW())&gt;0,$CC$7&gt;=INDEX($F:$F,ROW()),$CC$7&lt;=INDEX($G:$G,ROW()))</formula>
    </cfRule>
    <cfRule type="expression" dxfId="3" priority="2563">
      <formula>AND(INDEX($C:$C,ROW())="Études &amp; DICT",INDEX($F:$F,ROW())&gt;0,INDEX($G:$G,ROW())&gt;0,$CC$7&gt;=INDEX($F:$F,ROW()),$CC$7&lt;=(INDEX($F:$F,ROW())+ROUND((INDEX($G:$G,ROW())-INDEX($F:$F,ROW())+1)*INDEX($H:$H,ROW()),0)-1))</formula>
    </cfRule>
    <cfRule type="expression" dxfId="4" priority="2564">
      <formula>AND(INDEX($C:$C,ROW())="Piquetage &amp; Implantation",INDEX($F:$F,ROW())&gt;0,INDEX($G:$G,ROW())&gt;0,$CC$7&gt;=INDEX($F:$F,ROW()),$CC$7&lt;=INDEX($G:$G,ROW()))</formula>
    </cfRule>
    <cfRule type="expression" dxfId="5" priority="2565">
      <formula>AND(INDEX($C:$C,ROW())="Piquetage &amp; Implantation",INDEX($F:$F,ROW())&gt;0,INDEX($G:$G,ROW())&gt;0,$CC$7&gt;=INDEX($F:$F,ROW()),$CC$7&lt;=(INDEX($F:$F,ROW())+ROUND((INDEX($G:$G,ROW())-INDEX($F:$F,ROW())+1)*INDEX($H:$H,ROW()),0)-1))</formula>
    </cfRule>
    <cfRule type="expression" dxfId="6" priority="2566">
      <formula>AND(INDEX($C:$C,ROW())="Préparation &amp; Signalisation",INDEX($F:$F,ROW())&gt;0,INDEX($G:$G,ROW())&gt;0,$CC$7&gt;=INDEX($F:$F,ROW()),$CC$7&lt;=INDEX($G:$G,ROW()))</formula>
    </cfRule>
    <cfRule type="expression" dxfId="7" priority="2567">
      <formula>AND(INDEX($C:$C,ROW())="Préparation &amp; Signalisation",INDEX($F:$F,ROW())&gt;0,INDEX($G:$G,ROW())&gt;0,$CC$7&gt;=INDEX($F:$F,ROW()),$CC$7&lt;=(INDEX($F:$F,ROW())+ROUND((INDEX($G:$G,ROW())-INDEX($F:$F,ROW())+1)*INDEX($H:$H,ROW()),0)-1))</formula>
    </cfRule>
    <cfRule type="expression" dxfId="8" priority="2568">
      <formula>AND(INDEX($C:$C,ROW())="Terrassement",INDEX($F:$F,ROW())&gt;0,INDEX($G:$G,ROW())&gt;0,$CC$7&gt;=INDEX($F:$F,ROW()),$CC$7&lt;=INDEX($G:$G,ROW()))</formula>
    </cfRule>
    <cfRule type="expression" dxfId="9" priority="2569">
      <formula>AND(INDEX($C:$C,ROW())="Terrassement",INDEX($F:$F,ROW())&gt;0,INDEX($G:$G,ROW())&gt;0,$CC$7&gt;=INDEX($F:$F,ROW()),$CC$7&lt;=(INDEX($F:$F,ROW())+ROUND((INDEX($G:$G,ROW())-INDEX($F:$F,ROW())+1)*INDEX($H:$H,ROW()),0)-1))</formula>
    </cfRule>
    <cfRule type="expression" dxfId="10" priority="2570">
      <formula>AND(INDEX($C:$C,ROW())="Réseaux (EU/EP/ER/GAZ)",INDEX($F:$F,ROW())&gt;0,INDEX($G:$G,ROW())&gt;0,$CC$7&gt;=INDEX($F:$F,ROW()),$CC$7&lt;=INDEX($G:$G,ROW()))</formula>
    </cfRule>
    <cfRule type="expression" dxfId="11" priority="2571">
      <formula>AND(INDEX($C:$C,ROW())="Réseaux (EU/EP/ER/GAZ)",INDEX($F:$F,ROW())&gt;0,INDEX($G:$G,ROW())&gt;0,$CC$7&gt;=INDEX($F:$F,ROW()),$CC$7&lt;=(INDEX($F:$F,ROW())+ROUND((INDEX($G:$G,ROW())-INDEX($F:$F,ROW())+1)*INDEX($H:$H,ROW()),0)-1))</formula>
    </cfRule>
    <cfRule type="expression" dxfId="12" priority="2572">
      <formula>AND(INDEX($C:$C,ROW())="Regard &amp; Branchement",INDEX($F:$F,ROW())&gt;0,INDEX($G:$G,ROW())&gt;0,$CC$7&gt;=INDEX($F:$F,ROW()),$CC$7&lt;=INDEX($G:$G,ROW()))</formula>
    </cfRule>
    <cfRule type="expression" dxfId="13" priority="2573">
      <formula>AND(INDEX($C:$C,ROW())="Regard &amp; Branchement",INDEX($F:$F,ROW())&gt;0,INDEX($G:$G,ROW())&gt;0,$CC$7&gt;=INDEX($F:$F,ROW()),$CC$7&lt;=(INDEX($F:$F,ROW())+ROUND((INDEX($G:$G,ROW())-INDEX($F:$F,ROW())+1)*INDEX($H:$H,ROW()),0)-1))</formula>
    </cfRule>
    <cfRule type="expression" dxfId="14" priority="2574">
      <formula>AND(INDEX($C:$C,ROW())="Structure (couche de forme)",INDEX($F:$F,ROW())&gt;0,INDEX($G:$G,ROW())&gt;0,$CC$7&gt;=INDEX($F:$F,ROW()),$CC$7&lt;=INDEX($G:$G,ROW()))</formula>
    </cfRule>
    <cfRule type="expression" dxfId="15" priority="2575">
      <formula>AND(INDEX($C:$C,ROW())="Structure (couche de forme)",INDEX($F:$F,ROW())&gt;0,INDEX($G:$G,ROW())&gt;0,$CC$7&gt;=INDEX($F:$F,ROW()),$CC$7&lt;=(INDEX($F:$F,ROW())+ROUND((INDEX($G:$G,ROW())-INDEX($F:$F,ROW())+1)*INDEX($H:$H,ROW()),0)-1))</formula>
    </cfRule>
    <cfRule type="expression" dxfId="16" priority="2576">
      <formula>AND(INDEX($C:$C,ROW())="Fondation/Grave",INDEX($F:$F,ROW())&gt;0,INDEX($G:$G,ROW())&gt;0,$CC$7&gt;=INDEX($F:$F,ROW()),$CC$7&lt;=INDEX($G:$G,ROW()))</formula>
    </cfRule>
    <cfRule type="expression" dxfId="17" priority="2577">
      <formula>AND(INDEX($C:$C,ROW())="Fondation/Grave",INDEX($F:$F,ROW())&gt;0,INDEX($G:$G,ROW())&gt;0,$CC$7&gt;=INDEX($F:$F,ROW()),$CC$7&lt;=(INDEX($F:$F,ROW())+ROUND((INDEX($G:$G,ROW())-INDEX($F:$F,ROW())+1)*INDEX($H:$H,ROW()),0)-1))</formula>
    </cfRule>
    <cfRule type="expression" dxfId="18" priority="2578">
      <formula>AND(INDEX($C:$C,ROW())="Enrobés / Béton",INDEX($F:$F,ROW())&gt;0,INDEX($G:$G,ROW())&gt;0,$CC$7&gt;=INDEX($F:$F,ROW()),$CC$7&lt;=INDEX($G:$G,ROW()))</formula>
    </cfRule>
    <cfRule type="expression" dxfId="19" priority="2579">
      <formula>AND(INDEX($C:$C,ROW())="Enrobés / Béton",INDEX($F:$F,ROW())&gt;0,INDEX($G:$G,ROW())&gt;0,$CC$7&gt;=INDEX($F:$F,ROW()),$CC$7&lt;=(INDEX($F:$F,ROW())+ROUND((INDEX($G:$G,ROW())-INDEX($F:$F,ROW())+1)*INDEX($H:$H,ROW()),0)-1))</formula>
    </cfRule>
    <cfRule type="expression" dxfId="20" priority="2580">
      <formula>AND(INDEX($C:$C,ROW())="Bordures &amp; Trottoirs",INDEX($F:$F,ROW())&gt;0,INDEX($G:$G,ROW())&gt;0,$CC$7&gt;=INDEX($F:$F,ROW()),$CC$7&lt;=INDEX($G:$G,ROW()))</formula>
    </cfRule>
    <cfRule type="expression" dxfId="21" priority="2581">
      <formula>AND(INDEX($C:$C,ROW())="Bordures &amp; Trottoirs",INDEX($F:$F,ROW())&gt;0,INDEX($G:$G,ROW())&gt;0,$CC$7&gt;=INDEX($F:$F,ROW()),$CC$7&lt;=(INDEX($F:$F,ROW())+ROUND((INDEX($G:$G,ROW())-INDEX($F:$F,ROW())+1)*INDEX($H:$H,ROW()),0)-1))</formula>
    </cfRule>
    <cfRule type="expression" dxfId="22" priority="2582">
      <formula>AND(INDEX($C:$C,ROW())="Caniveaux &amp; Avaloirs",INDEX($F:$F,ROW())&gt;0,INDEX($G:$G,ROW())&gt;0,$CC$7&gt;=INDEX($F:$F,ROW()),$CC$7&lt;=INDEX($G:$G,ROW()))</formula>
    </cfRule>
    <cfRule type="expression" dxfId="23" priority="2583">
      <formula>AND(INDEX($C:$C,ROW())="Caniveaux &amp; Avaloirs",INDEX($F:$F,ROW())&gt;0,INDEX($G:$G,ROW())&gt;0,$CC$7&gt;=INDEX($F:$F,ROW()),$CC$7&lt;=(INDEX($F:$F,ROW())+ROUND((INDEX($G:$G,ROW())-INDEX($F:$F,ROW())+1)*INDEX($H:$H,ROW()),0)-1))</formula>
    </cfRule>
    <cfRule type="expression" dxfId="24" priority="2584">
      <formula>AND(INDEX($C:$C,ROW())="Éclairage / Candélabres",INDEX($F:$F,ROW())&gt;0,INDEX($G:$G,ROW())&gt;0,$CC$7&gt;=INDEX($F:$F,ROW()),$CC$7&lt;=INDEX($G:$G,ROW()))</formula>
    </cfRule>
    <cfRule type="expression" dxfId="25" priority="2585">
      <formula>AND(INDEX($C:$C,ROW())="Éclairage / Candélabres",INDEX($F:$F,ROW())&gt;0,INDEX($G:$G,ROW())&gt;0,$CC$7&gt;=INDEX($F:$F,ROW()),$CC$7&lt;=(INDEX($F:$F,ROW())+ROUND((INDEX($G:$G,ROW())-INDEX($F:$F,ROW())+1)*INDEX($H:$H,ROW()),0)-1))</formula>
    </cfRule>
    <cfRule type="expression" dxfId="26" priority="2586">
      <formula>AND(INDEX($C:$C,ROW())="Marquage &amp; Signalétique",INDEX($F:$F,ROW())&gt;0,INDEX($G:$G,ROW())&gt;0,$CC$7&gt;=INDEX($F:$F,ROW()),$CC$7&lt;=INDEX($G:$G,ROW()))</formula>
    </cfRule>
    <cfRule type="expression" dxfId="27" priority="2587">
      <formula>AND(INDEX($C:$C,ROW())="Marquage &amp; Signalétique",INDEX($F:$F,ROW())&gt;0,INDEX($G:$G,ROW())&gt;0,$CC$7&gt;=INDEX($F:$F,ROW()),$CC$7&lt;=(INDEX($F:$F,ROW())+ROUND((INDEX($G:$G,ROW())-INDEX($F:$F,ROW())+1)*INDEX($H:$H,ROW()),0)-1))</formula>
    </cfRule>
    <cfRule type="expression" dxfId="28" priority="2588">
      <formula>AND(INDEX($C:$C,ROW())="Espaces verts / Finitions",INDEX($F:$F,ROW())&gt;0,INDEX($G:$G,ROW())&gt;0,$CC$7&gt;=INDEX($F:$F,ROW()),$CC$7&lt;=INDEX($G:$G,ROW()))</formula>
    </cfRule>
    <cfRule type="expression" dxfId="29" priority="2589">
      <formula>AND(INDEX($C:$C,ROW())="Espaces verts / Finitions",INDEX($F:$F,ROW())&gt;0,INDEX($G:$G,ROW())&gt;0,$CC$7&gt;=INDEX($F:$F,ROW()),$CC$7&lt;=(INDEX($F:$F,ROW())+ROUND((INDEX($G:$G,ROW())-INDEX($F:$F,ROW())+1)*INDEX($H:$H,ROW()),0)-1))</formula>
    </cfRule>
    <cfRule type="expression" dxfId="30" priority="2590">
      <formula>AND(INDEX($C:$C,ROW())="Réception &amp; Réserves",INDEX($F:$F,ROW())&gt;0,INDEX($G:$G,ROW())&gt;0,$CC$7&gt;=INDEX($F:$F,ROW()),$CC$7&lt;=INDEX($G:$G,ROW()))</formula>
    </cfRule>
    <cfRule type="expression" dxfId="31" priority="2591">
      <formula>AND(INDEX($C:$C,ROW())="Réception &amp; Réserves",INDEX($F:$F,ROW())&gt;0,INDEX($G:$G,ROW())&gt;0,$CC$7&gt;=INDEX($F:$F,ROW()),$CC$7&lt;=(INDEX($F:$F,ROW())+ROUND((INDEX($G:$G,ROW())-INDEX($F:$F,ROW())+1)*INDEX($H:$H,ROW()),0)-1))</formula>
    </cfRule>
    <cfRule type="expression" dxfId="0" priority="2592">
      <formula>AND(INDEX($C:$C,ROW())="Réouverture circulation",INDEX($F:$F,ROW())&gt;0,INDEX($G:$G,ROW())&gt;0,$CC$7&gt;=INDEX($F:$F,ROW()),$CC$7&lt;=INDEX($G:$G,ROW()))</formula>
    </cfRule>
    <cfRule type="expression" dxfId="32" priority="2593">
      <formula>AND(INDEX($C:$C,ROW())="Réouverture circulation",INDEX($F:$F,ROW())&gt;0,INDEX($G:$G,ROW())&gt;0,$CC$7&gt;=INDEX($F:$F,ROW()),$CC$7&lt;=(INDEX($F:$F,ROW())+ROUND((INDEX($G:$G,ROW())-INDEX($F:$F,ROW())+1)*INDEX($H:$H,ROW()),0)-1))</formula>
    </cfRule>
  </conditionalFormatting>
  <conditionalFormatting sqref="CD7:CD69">
    <cfRule type="expression" dxfId="0" priority="143">
      <formula>($CD$7=TODAY())</formula>
    </cfRule>
    <cfRule type="expression" dxfId="33" priority="144">
      <formula>WEEKDAY($CD$7,2)&gt;5</formula>
    </cfRule>
  </conditionalFormatting>
  <conditionalFormatting sqref="CD9:CD69">
    <cfRule type="expression" dxfId="2" priority="2594">
      <formula>AND(INDEX($C:$C,ROW())="Études &amp; DICT",INDEX($F:$F,ROW())&gt;0,INDEX($G:$G,ROW())&gt;0,$CD$7&gt;=INDEX($F:$F,ROW()),$CD$7&lt;=INDEX($G:$G,ROW()))</formula>
    </cfRule>
    <cfRule type="expression" dxfId="3" priority="2595">
      <formula>AND(INDEX($C:$C,ROW())="Études &amp; DICT",INDEX($F:$F,ROW())&gt;0,INDEX($G:$G,ROW())&gt;0,$CD$7&gt;=INDEX($F:$F,ROW()),$CD$7&lt;=(INDEX($F:$F,ROW())+ROUND((INDEX($G:$G,ROW())-INDEX($F:$F,ROW())+1)*INDEX($H:$H,ROW()),0)-1))</formula>
    </cfRule>
    <cfRule type="expression" dxfId="4" priority="2596">
      <formula>AND(INDEX($C:$C,ROW())="Piquetage &amp; Implantation",INDEX($F:$F,ROW())&gt;0,INDEX($G:$G,ROW())&gt;0,$CD$7&gt;=INDEX($F:$F,ROW()),$CD$7&lt;=INDEX($G:$G,ROW()))</formula>
    </cfRule>
    <cfRule type="expression" dxfId="5" priority="2597">
      <formula>AND(INDEX($C:$C,ROW())="Piquetage &amp; Implantation",INDEX($F:$F,ROW())&gt;0,INDEX($G:$G,ROW())&gt;0,$CD$7&gt;=INDEX($F:$F,ROW()),$CD$7&lt;=(INDEX($F:$F,ROW())+ROUND((INDEX($G:$G,ROW())-INDEX($F:$F,ROW())+1)*INDEX($H:$H,ROW()),0)-1))</formula>
    </cfRule>
    <cfRule type="expression" dxfId="6" priority="2598">
      <formula>AND(INDEX($C:$C,ROW())="Préparation &amp; Signalisation",INDEX($F:$F,ROW())&gt;0,INDEX($G:$G,ROW())&gt;0,$CD$7&gt;=INDEX($F:$F,ROW()),$CD$7&lt;=INDEX($G:$G,ROW()))</formula>
    </cfRule>
    <cfRule type="expression" dxfId="7" priority="2599">
      <formula>AND(INDEX($C:$C,ROW())="Préparation &amp; Signalisation",INDEX($F:$F,ROW())&gt;0,INDEX($G:$G,ROW())&gt;0,$CD$7&gt;=INDEX($F:$F,ROW()),$CD$7&lt;=(INDEX($F:$F,ROW())+ROUND((INDEX($G:$G,ROW())-INDEX($F:$F,ROW())+1)*INDEX($H:$H,ROW()),0)-1))</formula>
    </cfRule>
    <cfRule type="expression" dxfId="8" priority="2600">
      <formula>AND(INDEX($C:$C,ROW())="Terrassement",INDEX($F:$F,ROW())&gt;0,INDEX($G:$G,ROW())&gt;0,$CD$7&gt;=INDEX($F:$F,ROW()),$CD$7&lt;=INDEX($G:$G,ROW()))</formula>
    </cfRule>
    <cfRule type="expression" dxfId="9" priority="2601">
      <formula>AND(INDEX($C:$C,ROW())="Terrassement",INDEX($F:$F,ROW())&gt;0,INDEX($G:$G,ROW())&gt;0,$CD$7&gt;=INDEX($F:$F,ROW()),$CD$7&lt;=(INDEX($F:$F,ROW())+ROUND((INDEX($G:$G,ROW())-INDEX($F:$F,ROW())+1)*INDEX($H:$H,ROW()),0)-1))</formula>
    </cfRule>
    <cfRule type="expression" dxfId="10" priority="2602">
      <formula>AND(INDEX($C:$C,ROW())="Réseaux (EU/EP/ER/GAZ)",INDEX($F:$F,ROW())&gt;0,INDEX($G:$G,ROW())&gt;0,$CD$7&gt;=INDEX($F:$F,ROW()),$CD$7&lt;=INDEX($G:$G,ROW()))</formula>
    </cfRule>
    <cfRule type="expression" dxfId="11" priority="2603">
      <formula>AND(INDEX($C:$C,ROW())="Réseaux (EU/EP/ER/GAZ)",INDEX($F:$F,ROW())&gt;0,INDEX($G:$G,ROW())&gt;0,$CD$7&gt;=INDEX($F:$F,ROW()),$CD$7&lt;=(INDEX($F:$F,ROW())+ROUND((INDEX($G:$G,ROW())-INDEX($F:$F,ROW())+1)*INDEX($H:$H,ROW()),0)-1))</formula>
    </cfRule>
    <cfRule type="expression" dxfId="12" priority="2604">
      <formula>AND(INDEX($C:$C,ROW())="Regard &amp; Branchement",INDEX($F:$F,ROW())&gt;0,INDEX($G:$G,ROW())&gt;0,$CD$7&gt;=INDEX($F:$F,ROW()),$CD$7&lt;=INDEX($G:$G,ROW()))</formula>
    </cfRule>
    <cfRule type="expression" dxfId="13" priority="2605">
      <formula>AND(INDEX($C:$C,ROW())="Regard &amp; Branchement",INDEX($F:$F,ROW())&gt;0,INDEX($G:$G,ROW())&gt;0,$CD$7&gt;=INDEX($F:$F,ROW()),$CD$7&lt;=(INDEX($F:$F,ROW())+ROUND((INDEX($G:$G,ROW())-INDEX($F:$F,ROW())+1)*INDEX($H:$H,ROW()),0)-1))</formula>
    </cfRule>
    <cfRule type="expression" dxfId="14" priority="2606">
      <formula>AND(INDEX($C:$C,ROW())="Structure (couche de forme)",INDEX($F:$F,ROW())&gt;0,INDEX($G:$G,ROW())&gt;0,$CD$7&gt;=INDEX($F:$F,ROW()),$CD$7&lt;=INDEX($G:$G,ROW()))</formula>
    </cfRule>
    <cfRule type="expression" dxfId="15" priority="2607">
      <formula>AND(INDEX($C:$C,ROW())="Structure (couche de forme)",INDEX($F:$F,ROW())&gt;0,INDEX($G:$G,ROW())&gt;0,$CD$7&gt;=INDEX($F:$F,ROW()),$CD$7&lt;=(INDEX($F:$F,ROW())+ROUND((INDEX($G:$G,ROW())-INDEX($F:$F,ROW())+1)*INDEX($H:$H,ROW()),0)-1))</formula>
    </cfRule>
    <cfRule type="expression" dxfId="16" priority="2608">
      <formula>AND(INDEX($C:$C,ROW())="Fondation/Grave",INDEX($F:$F,ROW())&gt;0,INDEX($G:$G,ROW())&gt;0,$CD$7&gt;=INDEX($F:$F,ROW()),$CD$7&lt;=INDEX($G:$G,ROW()))</formula>
    </cfRule>
    <cfRule type="expression" dxfId="17" priority="2609">
      <formula>AND(INDEX($C:$C,ROW())="Fondation/Grave",INDEX($F:$F,ROW())&gt;0,INDEX($G:$G,ROW())&gt;0,$CD$7&gt;=INDEX($F:$F,ROW()),$CD$7&lt;=(INDEX($F:$F,ROW())+ROUND((INDEX($G:$G,ROW())-INDEX($F:$F,ROW())+1)*INDEX($H:$H,ROW()),0)-1))</formula>
    </cfRule>
    <cfRule type="expression" dxfId="18" priority="2610">
      <formula>AND(INDEX($C:$C,ROW())="Enrobés / Béton",INDEX($F:$F,ROW())&gt;0,INDEX($G:$G,ROW())&gt;0,$CD$7&gt;=INDEX($F:$F,ROW()),$CD$7&lt;=INDEX($G:$G,ROW()))</formula>
    </cfRule>
    <cfRule type="expression" dxfId="19" priority="2611">
      <formula>AND(INDEX($C:$C,ROW())="Enrobés / Béton",INDEX($F:$F,ROW())&gt;0,INDEX($G:$G,ROW())&gt;0,$CD$7&gt;=INDEX($F:$F,ROW()),$CD$7&lt;=(INDEX($F:$F,ROW())+ROUND((INDEX($G:$G,ROW())-INDEX($F:$F,ROW())+1)*INDEX($H:$H,ROW()),0)-1))</formula>
    </cfRule>
    <cfRule type="expression" dxfId="20" priority="2612">
      <formula>AND(INDEX($C:$C,ROW())="Bordures &amp; Trottoirs",INDEX($F:$F,ROW())&gt;0,INDEX($G:$G,ROW())&gt;0,$CD$7&gt;=INDEX($F:$F,ROW()),$CD$7&lt;=INDEX($G:$G,ROW()))</formula>
    </cfRule>
    <cfRule type="expression" dxfId="21" priority="2613">
      <formula>AND(INDEX($C:$C,ROW())="Bordures &amp; Trottoirs",INDEX($F:$F,ROW())&gt;0,INDEX($G:$G,ROW())&gt;0,$CD$7&gt;=INDEX($F:$F,ROW()),$CD$7&lt;=(INDEX($F:$F,ROW())+ROUND((INDEX($G:$G,ROW())-INDEX($F:$F,ROW())+1)*INDEX($H:$H,ROW()),0)-1))</formula>
    </cfRule>
    <cfRule type="expression" dxfId="22" priority="2614">
      <formula>AND(INDEX($C:$C,ROW())="Caniveaux &amp; Avaloirs",INDEX($F:$F,ROW())&gt;0,INDEX($G:$G,ROW())&gt;0,$CD$7&gt;=INDEX($F:$F,ROW()),$CD$7&lt;=INDEX($G:$G,ROW()))</formula>
    </cfRule>
    <cfRule type="expression" dxfId="23" priority="2615">
      <formula>AND(INDEX($C:$C,ROW())="Caniveaux &amp; Avaloirs",INDEX($F:$F,ROW())&gt;0,INDEX($G:$G,ROW())&gt;0,$CD$7&gt;=INDEX($F:$F,ROW()),$CD$7&lt;=(INDEX($F:$F,ROW())+ROUND((INDEX($G:$G,ROW())-INDEX($F:$F,ROW())+1)*INDEX($H:$H,ROW()),0)-1))</formula>
    </cfRule>
    <cfRule type="expression" dxfId="24" priority="2616">
      <formula>AND(INDEX($C:$C,ROW())="Éclairage / Candélabres",INDEX($F:$F,ROW())&gt;0,INDEX($G:$G,ROW())&gt;0,$CD$7&gt;=INDEX($F:$F,ROW()),$CD$7&lt;=INDEX($G:$G,ROW()))</formula>
    </cfRule>
    <cfRule type="expression" dxfId="25" priority="2617">
      <formula>AND(INDEX($C:$C,ROW())="Éclairage / Candélabres",INDEX($F:$F,ROW())&gt;0,INDEX($G:$G,ROW())&gt;0,$CD$7&gt;=INDEX($F:$F,ROW()),$CD$7&lt;=(INDEX($F:$F,ROW())+ROUND((INDEX($G:$G,ROW())-INDEX($F:$F,ROW())+1)*INDEX($H:$H,ROW()),0)-1))</formula>
    </cfRule>
    <cfRule type="expression" dxfId="26" priority="2618">
      <formula>AND(INDEX($C:$C,ROW())="Marquage &amp; Signalétique",INDEX($F:$F,ROW())&gt;0,INDEX($G:$G,ROW())&gt;0,$CD$7&gt;=INDEX($F:$F,ROW()),$CD$7&lt;=INDEX($G:$G,ROW()))</formula>
    </cfRule>
    <cfRule type="expression" dxfId="27" priority="2619">
      <formula>AND(INDEX($C:$C,ROW())="Marquage &amp; Signalétique",INDEX($F:$F,ROW())&gt;0,INDEX($G:$G,ROW())&gt;0,$CD$7&gt;=INDEX($F:$F,ROW()),$CD$7&lt;=(INDEX($F:$F,ROW())+ROUND((INDEX($G:$G,ROW())-INDEX($F:$F,ROW())+1)*INDEX($H:$H,ROW()),0)-1))</formula>
    </cfRule>
    <cfRule type="expression" dxfId="28" priority="2620">
      <formula>AND(INDEX($C:$C,ROW())="Espaces verts / Finitions",INDEX($F:$F,ROW())&gt;0,INDEX($G:$G,ROW())&gt;0,$CD$7&gt;=INDEX($F:$F,ROW()),$CD$7&lt;=INDEX($G:$G,ROW()))</formula>
    </cfRule>
    <cfRule type="expression" dxfId="29" priority="2621">
      <formula>AND(INDEX($C:$C,ROW())="Espaces verts / Finitions",INDEX($F:$F,ROW())&gt;0,INDEX($G:$G,ROW())&gt;0,$CD$7&gt;=INDEX($F:$F,ROW()),$CD$7&lt;=(INDEX($F:$F,ROW())+ROUND((INDEX($G:$G,ROW())-INDEX($F:$F,ROW())+1)*INDEX($H:$H,ROW()),0)-1))</formula>
    </cfRule>
    <cfRule type="expression" dxfId="30" priority="2622">
      <formula>AND(INDEX($C:$C,ROW())="Réception &amp; Réserves",INDEX($F:$F,ROW())&gt;0,INDEX($G:$G,ROW())&gt;0,$CD$7&gt;=INDEX($F:$F,ROW()),$CD$7&lt;=INDEX($G:$G,ROW()))</formula>
    </cfRule>
    <cfRule type="expression" dxfId="31" priority="2623">
      <formula>AND(INDEX($C:$C,ROW())="Réception &amp; Réserves",INDEX($F:$F,ROW())&gt;0,INDEX($G:$G,ROW())&gt;0,$CD$7&gt;=INDEX($F:$F,ROW()),$CD$7&lt;=(INDEX($F:$F,ROW())+ROUND((INDEX($G:$G,ROW())-INDEX($F:$F,ROW())+1)*INDEX($H:$H,ROW()),0)-1))</formula>
    </cfRule>
    <cfRule type="expression" dxfId="0" priority="2624">
      <formula>AND(INDEX($C:$C,ROW())="Réouverture circulation",INDEX($F:$F,ROW())&gt;0,INDEX($G:$G,ROW())&gt;0,$CD$7&gt;=INDEX($F:$F,ROW()),$CD$7&lt;=INDEX($G:$G,ROW()))</formula>
    </cfRule>
    <cfRule type="expression" dxfId="32" priority="2625">
      <formula>AND(INDEX($C:$C,ROW())="Réouverture circulation",INDEX($F:$F,ROW())&gt;0,INDEX($G:$G,ROW())&gt;0,$CD$7&gt;=INDEX($F:$F,ROW()),$CD$7&lt;=(INDEX($F:$F,ROW())+ROUND((INDEX($G:$G,ROW())-INDEX($F:$F,ROW())+1)*INDEX($H:$H,ROW()),0)-1))</formula>
    </cfRule>
  </conditionalFormatting>
  <conditionalFormatting sqref="CE7:CE69">
    <cfRule type="expression" dxfId="0" priority="145">
      <formula>($CE$7=TODAY())</formula>
    </cfRule>
    <cfRule type="expression" dxfId="33" priority="146">
      <formula>WEEKDAY($CE$7,2)&gt;5</formula>
    </cfRule>
  </conditionalFormatting>
  <conditionalFormatting sqref="CE9:CE69">
    <cfRule type="expression" dxfId="2" priority="2626">
      <formula>AND(INDEX($C:$C,ROW())="Études &amp; DICT",INDEX($F:$F,ROW())&gt;0,INDEX($G:$G,ROW())&gt;0,$CE$7&gt;=INDEX($F:$F,ROW()),$CE$7&lt;=INDEX($G:$G,ROW()))</formula>
    </cfRule>
    <cfRule type="expression" dxfId="3" priority="2627">
      <formula>AND(INDEX($C:$C,ROW())="Études &amp; DICT",INDEX($F:$F,ROW())&gt;0,INDEX($G:$G,ROW())&gt;0,$CE$7&gt;=INDEX($F:$F,ROW()),$CE$7&lt;=(INDEX($F:$F,ROW())+ROUND((INDEX($G:$G,ROW())-INDEX($F:$F,ROW())+1)*INDEX($H:$H,ROW()),0)-1))</formula>
    </cfRule>
    <cfRule type="expression" dxfId="4" priority="2628">
      <formula>AND(INDEX($C:$C,ROW())="Piquetage &amp; Implantation",INDEX($F:$F,ROW())&gt;0,INDEX($G:$G,ROW())&gt;0,$CE$7&gt;=INDEX($F:$F,ROW()),$CE$7&lt;=INDEX($G:$G,ROW()))</formula>
    </cfRule>
    <cfRule type="expression" dxfId="5" priority="2629">
      <formula>AND(INDEX($C:$C,ROW())="Piquetage &amp; Implantation",INDEX($F:$F,ROW())&gt;0,INDEX($G:$G,ROW())&gt;0,$CE$7&gt;=INDEX($F:$F,ROW()),$CE$7&lt;=(INDEX($F:$F,ROW())+ROUND((INDEX($G:$G,ROW())-INDEX($F:$F,ROW())+1)*INDEX($H:$H,ROW()),0)-1))</formula>
    </cfRule>
    <cfRule type="expression" dxfId="6" priority="2630">
      <formula>AND(INDEX($C:$C,ROW())="Préparation &amp; Signalisation",INDEX($F:$F,ROW())&gt;0,INDEX($G:$G,ROW())&gt;0,$CE$7&gt;=INDEX($F:$F,ROW()),$CE$7&lt;=INDEX($G:$G,ROW()))</formula>
    </cfRule>
    <cfRule type="expression" dxfId="7" priority="2631">
      <formula>AND(INDEX($C:$C,ROW())="Préparation &amp; Signalisation",INDEX($F:$F,ROW())&gt;0,INDEX($G:$G,ROW())&gt;0,$CE$7&gt;=INDEX($F:$F,ROW()),$CE$7&lt;=(INDEX($F:$F,ROW())+ROUND((INDEX($G:$G,ROW())-INDEX($F:$F,ROW())+1)*INDEX($H:$H,ROW()),0)-1))</formula>
    </cfRule>
    <cfRule type="expression" dxfId="8" priority="2632">
      <formula>AND(INDEX($C:$C,ROW())="Terrassement",INDEX($F:$F,ROW())&gt;0,INDEX($G:$G,ROW())&gt;0,$CE$7&gt;=INDEX($F:$F,ROW()),$CE$7&lt;=INDEX($G:$G,ROW()))</formula>
    </cfRule>
    <cfRule type="expression" dxfId="9" priority="2633">
      <formula>AND(INDEX($C:$C,ROW())="Terrassement",INDEX($F:$F,ROW())&gt;0,INDEX($G:$G,ROW())&gt;0,$CE$7&gt;=INDEX($F:$F,ROW()),$CE$7&lt;=(INDEX($F:$F,ROW())+ROUND((INDEX($G:$G,ROW())-INDEX($F:$F,ROW())+1)*INDEX($H:$H,ROW()),0)-1))</formula>
    </cfRule>
    <cfRule type="expression" dxfId="10" priority="2634">
      <formula>AND(INDEX($C:$C,ROW())="Réseaux (EU/EP/ER/GAZ)",INDEX($F:$F,ROW())&gt;0,INDEX($G:$G,ROW())&gt;0,$CE$7&gt;=INDEX($F:$F,ROW()),$CE$7&lt;=INDEX($G:$G,ROW()))</formula>
    </cfRule>
    <cfRule type="expression" dxfId="11" priority="2635">
      <formula>AND(INDEX($C:$C,ROW())="Réseaux (EU/EP/ER/GAZ)",INDEX($F:$F,ROW())&gt;0,INDEX($G:$G,ROW())&gt;0,$CE$7&gt;=INDEX($F:$F,ROW()),$CE$7&lt;=(INDEX($F:$F,ROW())+ROUND((INDEX($G:$G,ROW())-INDEX($F:$F,ROW())+1)*INDEX($H:$H,ROW()),0)-1))</formula>
    </cfRule>
    <cfRule type="expression" dxfId="12" priority="2636">
      <formula>AND(INDEX($C:$C,ROW())="Regard &amp; Branchement",INDEX($F:$F,ROW())&gt;0,INDEX($G:$G,ROW())&gt;0,$CE$7&gt;=INDEX($F:$F,ROW()),$CE$7&lt;=INDEX($G:$G,ROW()))</formula>
    </cfRule>
    <cfRule type="expression" dxfId="13" priority="2637">
      <formula>AND(INDEX($C:$C,ROW())="Regard &amp; Branchement",INDEX($F:$F,ROW())&gt;0,INDEX($G:$G,ROW())&gt;0,$CE$7&gt;=INDEX($F:$F,ROW()),$CE$7&lt;=(INDEX($F:$F,ROW())+ROUND((INDEX($G:$G,ROW())-INDEX($F:$F,ROW())+1)*INDEX($H:$H,ROW()),0)-1))</formula>
    </cfRule>
    <cfRule type="expression" dxfId="14" priority="2638">
      <formula>AND(INDEX($C:$C,ROW())="Structure (couche de forme)",INDEX($F:$F,ROW())&gt;0,INDEX($G:$G,ROW())&gt;0,$CE$7&gt;=INDEX($F:$F,ROW()),$CE$7&lt;=INDEX($G:$G,ROW()))</formula>
    </cfRule>
    <cfRule type="expression" dxfId="15" priority="2639">
      <formula>AND(INDEX($C:$C,ROW())="Structure (couche de forme)",INDEX($F:$F,ROW())&gt;0,INDEX($G:$G,ROW())&gt;0,$CE$7&gt;=INDEX($F:$F,ROW()),$CE$7&lt;=(INDEX($F:$F,ROW())+ROUND((INDEX($G:$G,ROW())-INDEX($F:$F,ROW())+1)*INDEX($H:$H,ROW()),0)-1))</formula>
    </cfRule>
    <cfRule type="expression" dxfId="16" priority="2640">
      <formula>AND(INDEX($C:$C,ROW())="Fondation/Grave",INDEX($F:$F,ROW())&gt;0,INDEX($G:$G,ROW())&gt;0,$CE$7&gt;=INDEX($F:$F,ROW()),$CE$7&lt;=INDEX($G:$G,ROW()))</formula>
    </cfRule>
    <cfRule type="expression" dxfId="17" priority="2641">
      <formula>AND(INDEX($C:$C,ROW())="Fondation/Grave",INDEX($F:$F,ROW())&gt;0,INDEX($G:$G,ROW())&gt;0,$CE$7&gt;=INDEX($F:$F,ROW()),$CE$7&lt;=(INDEX($F:$F,ROW())+ROUND((INDEX($G:$G,ROW())-INDEX($F:$F,ROW())+1)*INDEX($H:$H,ROW()),0)-1))</formula>
    </cfRule>
    <cfRule type="expression" dxfId="18" priority="2642">
      <formula>AND(INDEX($C:$C,ROW())="Enrobés / Béton",INDEX($F:$F,ROW())&gt;0,INDEX($G:$G,ROW())&gt;0,$CE$7&gt;=INDEX($F:$F,ROW()),$CE$7&lt;=INDEX($G:$G,ROW()))</formula>
    </cfRule>
    <cfRule type="expression" dxfId="19" priority="2643">
      <formula>AND(INDEX($C:$C,ROW())="Enrobés / Béton",INDEX($F:$F,ROW())&gt;0,INDEX($G:$G,ROW())&gt;0,$CE$7&gt;=INDEX($F:$F,ROW()),$CE$7&lt;=(INDEX($F:$F,ROW())+ROUND((INDEX($G:$G,ROW())-INDEX($F:$F,ROW())+1)*INDEX($H:$H,ROW()),0)-1))</formula>
    </cfRule>
    <cfRule type="expression" dxfId="20" priority="2644">
      <formula>AND(INDEX($C:$C,ROW())="Bordures &amp; Trottoirs",INDEX($F:$F,ROW())&gt;0,INDEX($G:$G,ROW())&gt;0,$CE$7&gt;=INDEX($F:$F,ROW()),$CE$7&lt;=INDEX($G:$G,ROW()))</formula>
    </cfRule>
    <cfRule type="expression" dxfId="21" priority="2645">
      <formula>AND(INDEX($C:$C,ROW())="Bordures &amp; Trottoirs",INDEX($F:$F,ROW())&gt;0,INDEX($G:$G,ROW())&gt;0,$CE$7&gt;=INDEX($F:$F,ROW()),$CE$7&lt;=(INDEX($F:$F,ROW())+ROUND((INDEX($G:$G,ROW())-INDEX($F:$F,ROW())+1)*INDEX($H:$H,ROW()),0)-1))</formula>
    </cfRule>
    <cfRule type="expression" dxfId="22" priority="2646">
      <formula>AND(INDEX($C:$C,ROW())="Caniveaux &amp; Avaloirs",INDEX($F:$F,ROW())&gt;0,INDEX($G:$G,ROW())&gt;0,$CE$7&gt;=INDEX($F:$F,ROW()),$CE$7&lt;=INDEX($G:$G,ROW()))</formula>
    </cfRule>
    <cfRule type="expression" dxfId="23" priority="2647">
      <formula>AND(INDEX($C:$C,ROW())="Caniveaux &amp; Avaloirs",INDEX($F:$F,ROW())&gt;0,INDEX($G:$G,ROW())&gt;0,$CE$7&gt;=INDEX($F:$F,ROW()),$CE$7&lt;=(INDEX($F:$F,ROW())+ROUND((INDEX($G:$G,ROW())-INDEX($F:$F,ROW())+1)*INDEX($H:$H,ROW()),0)-1))</formula>
    </cfRule>
    <cfRule type="expression" dxfId="24" priority="2648">
      <formula>AND(INDEX($C:$C,ROW())="Éclairage / Candélabres",INDEX($F:$F,ROW())&gt;0,INDEX($G:$G,ROW())&gt;0,$CE$7&gt;=INDEX($F:$F,ROW()),$CE$7&lt;=INDEX($G:$G,ROW()))</formula>
    </cfRule>
    <cfRule type="expression" dxfId="25" priority="2649">
      <formula>AND(INDEX($C:$C,ROW())="Éclairage / Candélabres",INDEX($F:$F,ROW())&gt;0,INDEX($G:$G,ROW())&gt;0,$CE$7&gt;=INDEX($F:$F,ROW()),$CE$7&lt;=(INDEX($F:$F,ROW())+ROUND((INDEX($G:$G,ROW())-INDEX($F:$F,ROW())+1)*INDEX($H:$H,ROW()),0)-1))</formula>
    </cfRule>
    <cfRule type="expression" dxfId="26" priority="2650">
      <formula>AND(INDEX($C:$C,ROW())="Marquage &amp; Signalétique",INDEX($F:$F,ROW())&gt;0,INDEX($G:$G,ROW())&gt;0,$CE$7&gt;=INDEX($F:$F,ROW()),$CE$7&lt;=INDEX($G:$G,ROW()))</formula>
    </cfRule>
    <cfRule type="expression" dxfId="27" priority="2651">
      <formula>AND(INDEX($C:$C,ROW())="Marquage &amp; Signalétique",INDEX($F:$F,ROW())&gt;0,INDEX($G:$G,ROW())&gt;0,$CE$7&gt;=INDEX($F:$F,ROW()),$CE$7&lt;=(INDEX($F:$F,ROW())+ROUND((INDEX($G:$G,ROW())-INDEX($F:$F,ROW())+1)*INDEX($H:$H,ROW()),0)-1))</formula>
    </cfRule>
    <cfRule type="expression" dxfId="28" priority="2652">
      <formula>AND(INDEX($C:$C,ROW())="Espaces verts / Finitions",INDEX($F:$F,ROW())&gt;0,INDEX($G:$G,ROW())&gt;0,$CE$7&gt;=INDEX($F:$F,ROW()),$CE$7&lt;=INDEX($G:$G,ROW()))</formula>
    </cfRule>
    <cfRule type="expression" dxfId="29" priority="2653">
      <formula>AND(INDEX($C:$C,ROW())="Espaces verts / Finitions",INDEX($F:$F,ROW())&gt;0,INDEX($G:$G,ROW())&gt;0,$CE$7&gt;=INDEX($F:$F,ROW()),$CE$7&lt;=(INDEX($F:$F,ROW())+ROUND((INDEX($G:$G,ROW())-INDEX($F:$F,ROW())+1)*INDEX($H:$H,ROW()),0)-1))</formula>
    </cfRule>
    <cfRule type="expression" dxfId="30" priority="2654">
      <formula>AND(INDEX($C:$C,ROW())="Réception &amp; Réserves",INDEX($F:$F,ROW())&gt;0,INDEX($G:$G,ROW())&gt;0,$CE$7&gt;=INDEX($F:$F,ROW()),$CE$7&lt;=INDEX($G:$G,ROW()))</formula>
    </cfRule>
    <cfRule type="expression" dxfId="31" priority="2655">
      <formula>AND(INDEX($C:$C,ROW())="Réception &amp; Réserves",INDEX($F:$F,ROW())&gt;0,INDEX($G:$G,ROW())&gt;0,$CE$7&gt;=INDEX($F:$F,ROW()),$CE$7&lt;=(INDEX($F:$F,ROW())+ROUND((INDEX($G:$G,ROW())-INDEX($F:$F,ROW())+1)*INDEX($H:$H,ROW()),0)-1))</formula>
    </cfRule>
    <cfRule type="expression" dxfId="0" priority="2656">
      <formula>AND(INDEX($C:$C,ROW())="Réouverture circulation",INDEX($F:$F,ROW())&gt;0,INDEX($G:$G,ROW())&gt;0,$CE$7&gt;=INDEX($F:$F,ROW()),$CE$7&lt;=INDEX($G:$G,ROW()))</formula>
    </cfRule>
    <cfRule type="expression" dxfId="32" priority="2657">
      <formula>AND(INDEX($C:$C,ROW())="Réouverture circulation",INDEX($F:$F,ROW())&gt;0,INDEX($G:$G,ROW())&gt;0,$CE$7&gt;=INDEX($F:$F,ROW()),$CE$7&lt;=(INDEX($F:$F,ROW())+ROUND((INDEX($G:$G,ROW())-INDEX($F:$F,ROW())+1)*INDEX($H:$H,ROW()),0)-1))</formula>
    </cfRule>
  </conditionalFormatting>
  <conditionalFormatting sqref="CF7:CF69">
    <cfRule type="expression" dxfId="0" priority="147">
      <formula>($CF$7=TODAY())</formula>
    </cfRule>
    <cfRule type="expression" dxfId="33" priority="148">
      <formula>WEEKDAY($CF$7,2)&gt;5</formula>
    </cfRule>
  </conditionalFormatting>
  <conditionalFormatting sqref="CF9:CF69">
    <cfRule type="expression" dxfId="2" priority="2658">
      <formula>AND(INDEX($C:$C,ROW())="Études &amp; DICT",INDEX($F:$F,ROW())&gt;0,INDEX($G:$G,ROW())&gt;0,$CF$7&gt;=INDEX($F:$F,ROW()),$CF$7&lt;=INDEX($G:$G,ROW()))</formula>
    </cfRule>
    <cfRule type="expression" dxfId="3" priority="2659">
      <formula>AND(INDEX($C:$C,ROW())="Études &amp; DICT",INDEX($F:$F,ROW())&gt;0,INDEX($G:$G,ROW())&gt;0,$CF$7&gt;=INDEX($F:$F,ROW()),$CF$7&lt;=(INDEX($F:$F,ROW())+ROUND((INDEX($G:$G,ROW())-INDEX($F:$F,ROW())+1)*INDEX($H:$H,ROW()),0)-1))</formula>
    </cfRule>
    <cfRule type="expression" dxfId="4" priority="2660">
      <formula>AND(INDEX($C:$C,ROW())="Piquetage &amp; Implantation",INDEX($F:$F,ROW())&gt;0,INDEX($G:$G,ROW())&gt;0,$CF$7&gt;=INDEX($F:$F,ROW()),$CF$7&lt;=INDEX($G:$G,ROW()))</formula>
    </cfRule>
    <cfRule type="expression" dxfId="5" priority="2661">
      <formula>AND(INDEX($C:$C,ROW())="Piquetage &amp; Implantation",INDEX($F:$F,ROW())&gt;0,INDEX($G:$G,ROW())&gt;0,$CF$7&gt;=INDEX($F:$F,ROW()),$CF$7&lt;=(INDEX($F:$F,ROW())+ROUND((INDEX($G:$G,ROW())-INDEX($F:$F,ROW())+1)*INDEX($H:$H,ROW()),0)-1))</formula>
    </cfRule>
    <cfRule type="expression" dxfId="6" priority="2662">
      <formula>AND(INDEX($C:$C,ROW())="Préparation &amp; Signalisation",INDEX($F:$F,ROW())&gt;0,INDEX($G:$G,ROW())&gt;0,$CF$7&gt;=INDEX($F:$F,ROW()),$CF$7&lt;=INDEX($G:$G,ROW()))</formula>
    </cfRule>
    <cfRule type="expression" dxfId="7" priority="2663">
      <formula>AND(INDEX($C:$C,ROW())="Préparation &amp; Signalisation",INDEX($F:$F,ROW())&gt;0,INDEX($G:$G,ROW())&gt;0,$CF$7&gt;=INDEX($F:$F,ROW()),$CF$7&lt;=(INDEX($F:$F,ROW())+ROUND((INDEX($G:$G,ROW())-INDEX($F:$F,ROW())+1)*INDEX($H:$H,ROW()),0)-1))</formula>
    </cfRule>
    <cfRule type="expression" dxfId="8" priority="2664">
      <formula>AND(INDEX($C:$C,ROW())="Terrassement",INDEX($F:$F,ROW())&gt;0,INDEX($G:$G,ROW())&gt;0,$CF$7&gt;=INDEX($F:$F,ROW()),$CF$7&lt;=INDEX($G:$G,ROW()))</formula>
    </cfRule>
    <cfRule type="expression" dxfId="9" priority="2665">
      <formula>AND(INDEX($C:$C,ROW())="Terrassement",INDEX($F:$F,ROW())&gt;0,INDEX($G:$G,ROW())&gt;0,$CF$7&gt;=INDEX($F:$F,ROW()),$CF$7&lt;=(INDEX($F:$F,ROW())+ROUND((INDEX($G:$G,ROW())-INDEX($F:$F,ROW())+1)*INDEX($H:$H,ROW()),0)-1))</formula>
    </cfRule>
    <cfRule type="expression" dxfId="10" priority="2666">
      <formula>AND(INDEX($C:$C,ROW())="Réseaux (EU/EP/ER/GAZ)",INDEX($F:$F,ROW())&gt;0,INDEX($G:$G,ROW())&gt;0,$CF$7&gt;=INDEX($F:$F,ROW()),$CF$7&lt;=INDEX($G:$G,ROW()))</formula>
    </cfRule>
    <cfRule type="expression" dxfId="11" priority="2667">
      <formula>AND(INDEX($C:$C,ROW())="Réseaux (EU/EP/ER/GAZ)",INDEX($F:$F,ROW())&gt;0,INDEX($G:$G,ROW())&gt;0,$CF$7&gt;=INDEX($F:$F,ROW()),$CF$7&lt;=(INDEX($F:$F,ROW())+ROUND((INDEX($G:$G,ROW())-INDEX($F:$F,ROW())+1)*INDEX($H:$H,ROW()),0)-1))</formula>
    </cfRule>
    <cfRule type="expression" dxfId="12" priority="2668">
      <formula>AND(INDEX($C:$C,ROW())="Regard &amp; Branchement",INDEX($F:$F,ROW())&gt;0,INDEX($G:$G,ROW())&gt;0,$CF$7&gt;=INDEX($F:$F,ROW()),$CF$7&lt;=INDEX($G:$G,ROW()))</formula>
    </cfRule>
    <cfRule type="expression" dxfId="13" priority="2669">
      <formula>AND(INDEX($C:$C,ROW())="Regard &amp; Branchement",INDEX($F:$F,ROW())&gt;0,INDEX($G:$G,ROW())&gt;0,$CF$7&gt;=INDEX($F:$F,ROW()),$CF$7&lt;=(INDEX($F:$F,ROW())+ROUND((INDEX($G:$G,ROW())-INDEX($F:$F,ROW())+1)*INDEX($H:$H,ROW()),0)-1))</formula>
    </cfRule>
    <cfRule type="expression" dxfId="14" priority="2670">
      <formula>AND(INDEX($C:$C,ROW())="Structure (couche de forme)",INDEX($F:$F,ROW())&gt;0,INDEX($G:$G,ROW())&gt;0,$CF$7&gt;=INDEX($F:$F,ROW()),$CF$7&lt;=INDEX($G:$G,ROW()))</formula>
    </cfRule>
    <cfRule type="expression" dxfId="15" priority="2671">
      <formula>AND(INDEX($C:$C,ROW())="Structure (couche de forme)",INDEX($F:$F,ROW())&gt;0,INDEX($G:$G,ROW())&gt;0,$CF$7&gt;=INDEX($F:$F,ROW()),$CF$7&lt;=(INDEX($F:$F,ROW())+ROUND((INDEX($G:$G,ROW())-INDEX($F:$F,ROW())+1)*INDEX($H:$H,ROW()),0)-1))</formula>
    </cfRule>
    <cfRule type="expression" dxfId="16" priority="2672">
      <formula>AND(INDEX($C:$C,ROW())="Fondation/Grave",INDEX($F:$F,ROW())&gt;0,INDEX($G:$G,ROW())&gt;0,$CF$7&gt;=INDEX($F:$F,ROW()),$CF$7&lt;=INDEX($G:$G,ROW()))</formula>
    </cfRule>
    <cfRule type="expression" dxfId="17" priority="2673">
      <formula>AND(INDEX($C:$C,ROW())="Fondation/Grave",INDEX($F:$F,ROW())&gt;0,INDEX($G:$G,ROW())&gt;0,$CF$7&gt;=INDEX($F:$F,ROW()),$CF$7&lt;=(INDEX($F:$F,ROW())+ROUND((INDEX($G:$G,ROW())-INDEX($F:$F,ROW())+1)*INDEX($H:$H,ROW()),0)-1))</formula>
    </cfRule>
    <cfRule type="expression" dxfId="18" priority="2674">
      <formula>AND(INDEX($C:$C,ROW())="Enrobés / Béton",INDEX($F:$F,ROW())&gt;0,INDEX($G:$G,ROW())&gt;0,$CF$7&gt;=INDEX($F:$F,ROW()),$CF$7&lt;=INDEX($G:$G,ROW()))</formula>
    </cfRule>
    <cfRule type="expression" dxfId="19" priority="2675">
      <formula>AND(INDEX($C:$C,ROW())="Enrobés / Béton",INDEX($F:$F,ROW())&gt;0,INDEX($G:$G,ROW())&gt;0,$CF$7&gt;=INDEX($F:$F,ROW()),$CF$7&lt;=(INDEX($F:$F,ROW())+ROUND((INDEX($G:$G,ROW())-INDEX($F:$F,ROW())+1)*INDEX($H:$H,ROW()),0)-1))</formula>
    </cfRule>
    <cfRule type="expression" dxfId="20" priority="2676">
      <formula>AND(INDEX($C:$C,ROW())="Bordures &amp; Trottoirs",INDEX($F:$F,ROW())&gt;0,INDEX($G:$G,ROW())&gt;0,$CF$7&gt;=INDEX($F:$F,ROW()),$CF$7&lt;=INDEX($G:$G,ROW()))</formula>
    </cfRule>
    <cfRule type="expression" dxfId="21" priority="2677">
      <formula>AND(INDEX($C:$C,ROW())="Bordures &amp; Trottoirs",INDEX($F:$F,ROW())&gt;0,INDEX($G:$G,ROW())&gt;0,$CF$7&gt;=INDEX($F:$F,ROW()),$CF$7&lt;=(INDEX($F:$F,ROW())+ROUND((INDEX($G:$G,ROW())-INDEX($F:$F,ROW())+1)*INDEX($H:$H,ROW()),0)-1))</formula>
    </cfRule>
    <cfRule type="expression" dxfId="22" priority="2678">
      <formula>AND(INDEX($C:$C,ROW())="Caniveaux &amp; Avaloirs",INDEX($F:$F,ROW())&gt;0,INDEX($G:$G,ROW())&gt;0,$CF$7&gt;=INDEX($F:$F,ROW()),$CF$7&lt;=INDEX($G:$G,ROW()))</formula>
    </cfRule>
    <cfRule type="expression" dxfId="23" priority="2679">
      <formula>AND(INDEX($C:$C,ROW())="Caniveaux &amp; Avaloirs",INDEX($F:$F,ROW())&gt;0,INDEX($G:$G,ROW())&gt;0,$CF$7&gt;=INDEX($F:$F,ROW()),$CF$7&lt;=(INDEX($F:$F,ROW())+ROUND((INDEX($G:$G,ROW())-INDEX($F:$F,ROW())+1)*INDEX($H:$H,ROW()),0)-1))</formula>
    </cfRule>
    <cfRule type="expression" dxfId="24" priority="2680">
      <formula>AND(INDEX($C:$C,ROW())="Éclairage / Candélabres",INDEX($F:$F,ROW())&gt;0,INDEX($G:$G,ROW())&gt;0,$CF$7&gt;=INDEX($F:$F,ROW()),$CF$7&lt;=INDEX($G:$G,ROW()))</formula>
    </cfRule>
    <cfRule type="expression" dxfId="25" priority="2681">
      <formula>AND(INDEX($C:$C,ROW())="Éclairage / Candélabres",INDEX($F:$F,ROW())&gt;0,INDEX($G:$G,ROW())&gt;0,$CF$7&gt;=INDEX($F:$F,ROW()),$CF$7&lt;=(INDEX($F:$F,ROW())+ROUND((INDEX($G:$G,ROW())-INDEX($F:$F,ROW())+1)*INDEX($H:$H,ROW()),0)-1))</formula>
    </cfRule>
    <cfRule type="expression" dxfId="26" priority="2682">
      <formula>AND(INDEX($C:$C,ROW())="Marquage &amp; Signalétique",INDEX($F:$F,ROW())&gt;0,INDEX($G:$G,ROW())&gt;0,$CF$7&gt;=INDEX($F:$F,ROW()),$CF$7&lt;=INDEX($G:$G,ROW()))</formula>
    </cfRule>
    <cfRule type="expression" dxfId="27" priority="2683">
      <formula>AND(INDEX($C:$C,ROW())="Marquage &amp; Signalétique",INDEX($F:$F,ROW())&gt;0,INDEX($G:$G,ROW())&gt;0,$CF$7&gt;=INDEX($F:$F,ROW()),$CF$7&lt;=(INDEX($F:$F,ROW())+ROUND((INDEX($G:$G,ROW())-INDEX($F:$F,ROW())+1)*INDEX($H:$H,ROW()),0)-1))</formula>
    </cfRule>
    <cfRule type="expression" dxfId="28" priority="2684">
      <formula>AND(INDEX($C:$C,ROW())="Espaces verts / Finitions",INDEX($F:$F,ROW())&gt;0,INDEX($G:$G,ROW())&gt;0,$CF$7&gt;=INDEX($F:$F,ROW()),$CF$7&lt;=INDEX($G:$G,ROW()))</formula>
    </cfRule>
    <cfRule type="expression" dxfId="29" priority="2685">
      <formula>AND(INDEX($C:$C,ROW())="Espaces verts / Finitions",INDEX($F:$F,ROW())&gt;0,INDEX($G:$G,ROW())&gt;0,$CF$7&gt;=INDEX($F:$F,ROW()),$CF$7&lt;=(INDEX($F:$F,ROW())+ROUND((INDEX($G:$G,ROW())-INDEX($F:$F,ROW())+1)*INDEX($H:$H,ROW()),0)-1))</formula>
    </cfRule>
    <cfRule type="expression" dxfId="30" priority="2686">
      <formula>AND(INDEX($C:$C,ROW())="Réception &amp; Réserves",INDEX($F:$F,ROW())&gt;0,INDEX($G:$G,ROW())&gt;0,$CF$7&gt;=INDEX($F:$F,ROW()),$CF$7&lt;=INDEX($G:$G,ROW()))</formula>
    </cfRule>
    <cfRule type="expression" dxfId="31" priority="2687">
      <formula>AND(INDEX($C:$C,ROW())="Réception &amp; Réserves",INDEX($F:$F,ROW())&gt;0,INDEX($G:$G,ROW())&gt;0,$CF$7&gt;=INDEX($F:$F,ROW()),$CF$7&lt;=(INDEX($F:$F,ROW())+ROUND((INDEX($G:$G,ROW())-INDEX($F:$F,ROW())+1)*INDEX($H:$H,ROW()),0)-1))</formula>
    </cfRule>
    <cfRule type="expression" dxfId="0" priority="2688">
      <formula>AND(INDEX($C:$C,ROW())="Réouverture circulation",INDEX($F:$F,ROW())&gt;0,INDEX($G:$G,ROW())&gt;0,$CF$7&gt;=INDEX($F:$F,ROW()),$CF$7&lt;=INDEX($G:$G,ROW()))</formula>
    </cfRule>
    <cfRule type="expression" dxfId="32" priority="2689">
      <formula>AND(INDEX($C:$C,ROW())="Réouverture circulation",INDEX($F:$F,ROW())&gt;0,INDEX($G:$G,ROW())&gt;0,$CF$7&gt;=INDEX($F:$F,ROW()),$CF$7&lt;=(INDEX($F:$F,ROW())+ROUND((INDEX($G:$G,ROW())-INDEX($F:$F,ROW())+1)*INDEX($H:$H,ROW()),0)-1))</formula>
    </cfRule>
  </conditionalFormatting>
  <conditionalFormatting sqref="CG7:CG69">
    <cfRule type="expression" dxfId="0" priority="149">
      <formula>($CG$7=TODAY())</formula>
    </cfRule>
    <cfRule type="expression" dxfId="33" priority="150">
      <formula>WEEKDAY($CG$7,2)&gt;5</formula>
    </cfRule>
  </conditionalFormatting>
  <conditionalFormatting sqref="CG9:CG69">
    <cfRule type="expression" dxfId="2" priority="2690">
      <formula>AND(INDEX($C:$C,ROW())="Études &amp; DICT",INDEX($F:$F,ROW())&gt;0,INDEX($G:$G,ROW())&gt;0,$CG$7&gt;=INDEX($F:$F,ROW()),$CG$7&lt;=INDEX($G:$G,ROW()))</formula>
    </cfRule>
    <cfRule type="expression" dxfId="3" priority="2691">
      <formula>AND(INDEX($C:$C,ROW())="Études &amp; DICT",INDEX($F:$F,ROW())&gt;0,INDEX($G:$G,ROW())&gt;0,$CG$7&gt;=INDEX($F:$F,ROW()),$CG$7&lt;=(INDEX($F:$F,ROW())+ROUND((INDEX($G:$G,ROW())-INDEX($F:$F,ROW())+1)*INDEX($H:$H,ROW()),0)-1))</formula>
    </cfRule>
    <cfRule type="expression" dxfId="4" priority="2692">
      <formula>AND(INDEX($C:$C,ROW())="Piquetage &amp; Implantation",INDEX($F:$F,ROW())&gt;0,INDEX($G:$G,ROW())&gt;0,$CG$7&gt;=INDEX($F:$F,ROW()),$CG$7&lt;=INDEX($G:$G,ROW()))</formula>
    </cfRule>
    <cfRule type="expression" dxfId="5" priority="2693">
      <formula>AND(INDEX($C:$C,ROW())="Piquetage &amp; Implantation",INDEX($F:$F,ROW())&gt;0,INDEX($G:$G,ROW())&gt;0,$CG$7&gt;=INDEX($F:$F,ROW()),$CG$7&lt;=(INDEX($F:$F,ROW())+ROUND((INDEX($G:$G,ROW())-INDEX($F:$F,ROW())+1)*INDEX($H:$H,ROW()),0)-1))</formula>
    </cfRule>
    <cfRule type="expression" dxfId="6" priority="2694">
      <formula>AND(INDEX($C:$C,ROW())="Préparation &amp; Signalisation",INDEX($F:$F,ROW())&gt;0,INDEX($G:$G,ROW())&gt;0,$CG$7&gt;=INDEX($F:$F,ROW()),$CG$7&lt;=INDEX($G:$G,ROW()))</formula>
    </cfRule>
    <cfRule type="expression" dxfId="7" priority="2695">
      <formula>AND(INDEX($C:$C,ROW())="Préparation &amp; Signalisation",INDEX($F:$F,ROW())&gt;0,INDEX($G:$G,ROW())&gt;0,$CG$7&gt;=INDEX($F:$F,ROW()),$CG$7&lt;=(INDEX($F:$F,ROW())+ROUND((INDEX($G:$G,ROW())-INDEX($F:$F,ROW())+1)*INDEX($H:$H,ROW()),0)-1))</formula>
    </cfRule>
    <cfRule type="expression" dxfId="8" priority="2696">
      <formula>AND(INDEX($C:$C,ROW())="Terrassement",INDEX($F:$F,ROW())&gt;0,INDEX($G:$G,ROW())&gt;0,$CG$7&gt;=INDEX($F:$F,ROW()),$CG$7&lt;=INDEX($G:$G,ROW()))</formula>
    </cfRule>
    <cfRule type="expression" dxfId="9" priority="2697">
      <formula>AND(INDEX($C:$C,ROW())="Terrassement",INDEX($F:$F,ROW())&gt;0,INDEX($G:$G,ROW())&gt;0,$CG$7&gt;=INDEX($F:$F,ROW()),$CG$7&lt;=(INDEX($F:$F,ROW())+ROUND((INDEX($G:$G,ROW())-INDEX($F:$F,ROW())+1)*INDEX($H:$H,ROW()),0)-1))</formula>
    </cfRule>
    <cfRule type="expression" dxfId="10" priority="2698">
      <formula>AND(INDEX($C:$C,ROW())="Réseaux (EU/EP/ER/GAZ)",INDEX($F:$F,ROW())&gt;0,INDEX($G:$G,ROW())&gt;0,$CG$7&gt;=INDEX($F:$F,ROW()),$CG$7&lt;=INDEX($G:$G,ROW()))</formula>
    </cfRule>
    <cfRule type="expression" dxfId="11" priority="2699">
      <formula>AND(INDEX($C:$C,ROW())="Réseaux (EU/EP/ER/GAZ)",INDEX($F:$F,ROW())&gt;0,INDEX($G:$G,ROW())&gt;0,$CG$7&gt;=INDEX($F:$F,ROW()),$CG$7&lt;=(INDEX($F:$F,ROW())+ROUND((INDEX($G:$G,ROW())-INDEX($F:$F,ROW())+1)*INDEX($H:$H,ROW()),0)-1))</formula>
    </cfRule>
    <cfRule type="expression" dxfId="12" priority="2700">
      <formula>AND(INDEX($C:$C,ROW())="Regard &amp; Branchement",INDEX($F:$F,ROW())&gt;0,INDEX($G:$G,ROW())&gt;0,$CG$7&gt;=INDEX($F:$F,ROW()),$CG$7&lt;=INDEX($G:$G,ROW()))</formula>
    </cfRule>
    <cfRule type="expression" dxfId="13" priority="2701">
      <formula>AND(INDEX($C:$C,ROW())="Regard &amp; Branchement",INDEX($F:$F,ROW())&gt;0,INDEX($G:$G,ROW())&gt;0,$CG$7&gt;=INDEX($F:$F,ROW()),$CG$7&lt;=(INDEX($F:$F,ROW())+ROUND((INDEX($G:$G,ROW())-INDEX($F:$F,ROW())+1)*INDEX($H:$H,ROW()),0)-1))</formula>
    </cfRule>
    <cfRule type="expression" dxfId="14" priority="2702">
      <formula>AND(INDEX($C:$C,ROW())="Structure (couche de forme)",INDEX($F:$F,ROW())&gt;0,INDEX($G:$G,ROW())&gt;0,$CG$7&gt;=INDEX($F:$F,ROW()),$CG$7&lt;=INDEX($G:$G,ROW()))</formula>
    </cfRule>
    <cfRule type="expression" dxfId="15" priority="2703">
      <formula>AND(INDEX($C:$C,ROW())="Structure (couche de forme)",INDEX($F:$F,ROW())&gt;0,INDEX($G:$G,ROW())&gt;0,$CG$7&gt;=INDEX($F:$F,ROW()),$CG$7&lt;=(INDEX($F:$F,ROW())+ROUND((INDEX($G:$G,ROW())-INDEX($F:$F,ROW())+1)*INDEX($H:$H,ROW()),0)-1))</formula>
    </cfRule>
    <cfRule type="expression" dxfId="16" priority="2704">
      <formula>AND(INDEX($C:$C,ROW())="Fondation/Grave",INDEX($F:$F,ROW())&gt;0,INDEX($G:$G,ROW())&gt;0,$CG$7&gt;=INDEX($F:$F,ROW()),$CG$7&lt;=INDEX($G:$G,ROW()))</formula>
    </cfRule>
    <cfRule type="expression" dxfId="17" priority="2705">
      <formula>AND(INDEX($C:$C,ROW())="Fondation/Grave",INDEX($F:$F,ROW())&gt;0,INDEX($G:$G,ROW())&gt;0,$CG$7&gt;=INDEX($F:$F,ROW()),$CG$7&lt;=(INDEX($F:$F,ROW())+ROUND((INDEX($G:$G,ROW())-INDEX($F:$F,ROW())+1)*INDEX($H:$H,ROW()),0)-1))</formula>
    </cfRule>
    <cfRule type="expression" dxfId="18" priority="2706">
      <formula>AND(INDEX($C:$C,ROW())="Enrobés / Béton",INDEX($F:$F,ROW())&gt;0,INDEX($G:$G,ROW())&gt;0,$CG$7&gt;=INDEX($F:$F,ROW()),$CG$7&lt;=INDEX($G:$G,ROW()))</formula>
    </cfRule>
    <cfRule type="expression" dxfId="19" priority="2707">
      <formula>AND(INDEX($C:$C,ROW())="Enrobés / Béton",INDEX($F:$F,ROW())&gt;0,INDEX($G:$G,ROW())&gt;0,$CG$7&gt;=INDEX($F:$F,ROW()),$CG$7&lt;=(INDEX($F:$F,ROW())+ROUND((INDEX($G:$G,ROW())-INDEX($F:$F,ROW())+1)*INDEX($H:$H,ROW()),0)-1))</formula>
    </cfRule>
    <cfRule type="expression" dxfId="20" priority="2708">
      <formula>AND(INDEX($C:$C,ROW())="Bordures &amp; Trottoirs",INDEX($F:$F,ROW())&gt;0,INDEX($G:$G,ROW())&gt;0,$CG$7&gt;=INDEX($F:$F,ROW()),$CG$7&lt;=INDEX($G:$G,ROW()))</formula>
    </cfRule>
    <cfRule type="expression" dxfId="21" priority="2709">
      <formula>AND(INDEX($C:$C,ROW())="Bordures &amp; Trottoirs",INDEX($F:$F,ROW())&gt;0,INDEX($G:$G,ROW())&gt;0,$CG$7&gt;=INDEX($F:$F,ROW()),$CG$7&lt;=(INDEX($F:$F,ROW())+ROUND((INDEX($G:$G,ROW())-INDEX($F:$F,ROW())+1)*INDEX($H:$H,ROW()),0)-1))</formula>
    </cfRule>
    <cfRule type="expression" dxfId="22" priority="2710">
      <formula>AND(INDEX($C:$C,ROW())="Caniveaux &amp; Avaloirs",INDEX($F:$F,ROW())&gt;0,INDEX($G:$G,ROW())&gt;0,$CG$7&gt;=INDEX($F:$F,ROW()),$CG$7&lt;=INDEX($G:$G,ROW()))</formula>
    </cfRule>
    <cfRule type="expression" dxfId="23" priority="2711">
      <formula>AND(INDEX($C:$C,ROW())="Caniveaux &amp; Avaloirs",INDEX($F:$F,ROW())&gt;0,INDEX($G:$G,ROW())&gt;0,$CG$7&gt;=INDEX($F:$F,ROW()),$CG$7&lt;=(INDEX($F:$F,ROW())+ROUND((INDEX($G:$G,ROW())-INDEX($F:$F,ROW())+1)*INDEX($H:$H,ROW()),0)-1))</formula>
    </cfRule>
    <cfRule type="expression" dxfId="24" priority="2712">
      <formula>AND(INDEX($C:$C,ROW())="Éclairage / Candélabres",INDEX($F:$F,ROW())&gt;0,INDEX($G:$G,ROW())&gt;0,$CG$7&gt;=INDEX($F:$F,ROW()),$CG$7&lt;=INDEX($G:$G,ROW()))</formula>
    </cfRule>
    <cfRule type="expression" dxfId="25" priority="2713">
      <formula>AND(INDEX($C:$C,ROW())="Éclairage / Candélabres",INDEX($F:$F,ROW())&gt;0,INDEX($G:$G,ROW())&gt;0,$CG$7&gt;=INDEX($F:$F,ROW()),$CG$7&lt;=(INDEX($F:$F,ROW())+ROUND((INDEX($G:$G,ROW())-INDEX($F:$F,ROW())+1)*INDEX($H:$H,ROW()),0)-1))</formula>
    </cfRule>
    <cfRule type="expression" dxfId="26" priority="2714">
      <formula>AND(INDEX($C:$C,ROW())="Marquage &amp; Signalétique",INDEX($F:$F,ROW())&gt;0,INDEX($G:$G,ROW())&gt;0,$CG$7&gt;=INDEX($F:$F,ROW()),$CG$7&lt;=INDEX($G:$G,ROW()))</formula>
    </cfRule>
    <cfRule type="expression" dxfId="27" priority="2715">
      <formula>AND(INDEX($C:$C,ROW())="Marquage &amp; Signalétique",INDEX($F:$F,ROW())&gt;0,INDEX($G:$G,ROW())&gt;0,$CG$7&gt;=INDEX($F:$F,ROW()),$CG$7&lt;=(INDEX($F:$F,ROW())+ROUND((INDEX($G:$G,ROW())-INDEX($F:$F,ROW())+1)*INDEX($H:$H,ROW()),0)-1))</formula>
    </cfRule>
    <cfRule type="expression" dxfId="28" priority="2716">
      <formula>AND(INDEX($C:$C,ROW())="Espaces verts / Finitions",INDEX($F:$F,ROW())&gt;0,INDEX($G:$G,ROW())&gt;0,$CG$7&gt;=INDEX($F:$F,ROW()),$CG$7&lt;=INDEX($G:$G,ROW()))</formula>
    </cfRule>
    <cfRule type="expression" dxfId="29" priority="2717">
      <formula>AND(INDEX($C:$C,ROW())="Espaces verts / Finitions",INDEX($F:$F,ROW())&gt;0,INDEX($G:$G,ROW())&gt;0,$CG$7&gt;=INDEX($F:$F,ROW()),$CG$7&lt;=(INDEX($F:$F,ROW())+ROUND((INDEX($G:$G,ROW())-INDEX($F:$F,ROW())+1)*INDEX($H:$H,ROW()),0)-1))</formula>
    </cfRule>
    <cfRule type="expression" dxfId="30" priority="2718">
      <formula>AND(INDEX($C:$C,ROW())="Réception &amp; Réserves",INDEX($F:$F,ROW())&gt;0,INDEX($G:$G,ROW())&gt;0,$CG$7&gt;=INDEX($F:$F,ROW()),$CG$7&lt;=INDEX($G:$G,ROW()))</formula>
    </cfRule>
    <cfRule type="expression" dxfId="31" priority="2719">
      <formula>AND(INDEX($C:$C,ROW())="Réception &amp; Réserves",INDEX($F:$F,ROW())&gt;0,INDEX($G:$G,ROW())&gt;0,$CG$7&gt;=INDEX($F:$F,ROW()),$CG$7&lt;=(INDEX($F:$F,ROW())+ROUND((INDEX($G:$G,ROW())-INDEX($F:$F,ROW())+1)*INDEX($H:$H,ROW()),0)-1))</formula>
    </cfRule>
    <cfRule type="expression" dxfId="0" priority="2720">
      <formula>AND(INDEX($C:$C,ROW())="Réouverture circulation",INDEX($F:$F,ROW())&gt;0,INDEX($G:$G,ROW())&gt;0,$CG$7&gt;=INDEX($F:$F,ROW()),$CG$7&lt;=INDEX($G:$G,ROW()))</formula>
    </cfRule>
    <cfRule type="expression" dxfId="32" priority="2721">
      <formula>AND(INDEX($C:$C,ROW())="Réouverture circulation",INDEX($F:$F,ROW())&gt;0,INDEX($G:$G,ROW())&gt;0,$CG$7&gt;=INDEX($F:$F,ROW()),$CG$7&lt;=(INDEX($F:$F,ROW())+ROUND((INDEX($G:$G,ROW())-INDEX($F:$F,ROW())+1)*INDEX($H:$H,ROW()),0)-1))</formula>
    </cfRule>
  </conditionalFormatting>
  <conditionalFormatting sqref="CH7:CH69">
    <cfRule type="expression" dxfId="0" priority="151">
      <formula>($CH$7=TODAY())</formula>
    </cfRule>
    <cfRule type="expression" dxfId="33" priority="152">
      <formula>WEEKDAY($CH$7,2)&gt;5</formula>
    </cfRule>
  </conditionalFormatting>
  <conditionalFormatting sqref="CH9:CH69">
    <cfRule type="expression" dxfId="2" priority="2722">
      <formula>AND(INDEX($C:$C,ROW())="Études &amp; DICT",INDEX($F:$F,ROW())&gt;0,INDEX($G:$G,ROW())&gt;0,$CH$7&gt;=INDEX($F:$F,ROW()),$CH$7&lt;=INDEX($G:$G,ROW()))</formula>
    </cfRule>
    <cfRule type="expression" dxfId="3" priority="2723">
      <formula>AND(INDEX($C:$C,ROW())="Études &amp; DICT",INDEX($F:$F,ROW())&gt;0,INDEX($G:$G,ROW())&gt;0,$CH$7&gt;=INDEX($F:$F,ROW()),$CH$7&lt;=(INDEX($F:$F,ROW())+ROUND((INDEX($G:$G,ROW())-INDEX($F:$F,ROW())+1)*INDEX($H:$H,ROW()),0)-1))</formula>
    </cfRule>
    <cfRule type="expression" dxfId="4" priority="2724">
      <formula>AND(INDEX($C:$C,ROW())="Piquetage &amp; Implantation",INDEX($F:$F,ROW())&gt;0,INDEX($G:$G,ROW())&gt;0,$CH$7&gt;=INDEX($F:$F,ROW()),$CH$7&lt;=INDEX($G:$G,ROW()))</formula>
    </cfRule>
    <cfRule type="expression" dxfId="5" priority="2725">
      <formula>AND(INDEX($C:$C,ROW())="Piquetage &amp; Implantation",INDEX($F:$F,ROW())&gt;0,INDEX($G:$G,ROW())&gt;0,$CH$7&gt;=INDEX($F:$F,ROW()),$CH$7&lt;=(INDEX($F:$F,ROW())+ROUND((INDEX($G:$G,ROW())-INDEX($F:$F,ROW())+1)*INDEX($H:$H,ROW()),0)-1))</formula>
    </cfRule>
    <cfRule type="expression" dxfId="6" priority="2726">
      <formula>AND(INDEX($C:$C,ROW())="Préparation &amp; Signalisation",INDEX($F:$F,ROW())&gt;0,INDEX($G:$G,ROW())&gt;0,$CH$7&gt;=INDEX($F:$F,ROW()),$CH$7&lt;=INDEX($G:$G,ROW()))</formula>
    </cfRule>
    <cfRule type="expression" dxfId="7" priority="2727">
      <formula>AND(INDEX($C:$C,ROW())="Préparation &amp; Signalisation",INDEX($F:$F,ROW())&gt;0,INDEX($G:$G,ROW())&gt;0,$CH$7&gt;=INDEX($F:$F,ROW()),$CH$7&lt;=(INDEX($F:$F,ROW())+ROUND((INDEX($G:$G,ROW())-INDEX($F:$F,ROW())+1)*INDEX($H:$H,ROW()),0)-1))</formula>
    </cfRule>
    <cfRule type="expression" dxfId="8" priority="2728">
      <formula>AND(INDEX($C:$C,ROW())="Terrassement",INDEX($F:$F,ROW())&gt;0,INDEX($G:$G,ROW())&gt;0,$CH$7&gt;=INDEX($F:$F,ROW()),$CH$7&lt;=INDEX($G:$G,ROW()))</formula>
    </cfRule>
    <cfRule type="expression" dxfId="9" priority="2729">
      <formula>AND(INDEX($C:$C,ROW())="Terrassement",INDEX($F:$F,ROW())&gt;0,INDEX($G:$G,ROW())&gt;0,$CH$7&gt;=INDEX($F:$F,ROW()),$CH$7&lt;=(INDEX($F:$F,ROW())+ROUND((INDEX($G:$G,ROW())-INDEX($F:$F,ROW())+1)*INDEX($H:$H,ROW()),0)-1))</formula>
    </cfRule>
    <cfRule type="expression" dxfId="10" priority="2730">
      <formula>AND(INDEX($C:$C,ROW())="Réseaux (EU/EP/ER/GAZ)",INDEX($F:$F,ROW())&gt;0,INDEX($G:$G,ROW())&gt;0,$CH$7&gt;=INDEX($F:$F,ROW()),$CH$7&lt;=INDEX($G:$G,ROW()))</formula>
    </cfRule>
    <cfRule type="expression" dxfId="11" priority="2731">
      <formula>AND(INDEX($C:$C,ROW())="Réseaux (EU/EP/ER/GAZ)",INDEX($F:$F,ROW())&gt;0,INDEX($G:$G,ROW())&gt;0,$CH$7&gt;=INDEX($F:$F,ROW()),$CH$7&lt;=(INDEX($F:$F,ROW())+ROUND((INDEX($G:$G,ROW())-INDEX($F:$F,ROW())+1)*INDEX($H:$H,ROW()),0)-1))</formula>
    </cfRule>
    <cfRule type="expression" dxfId="12" priority="2732">
      <formula>AND(INDEX($C:$C,ROW())="Regard &amp; Branchement",INDEX($F:$F,ROW())&gt;0,INDEX($G:$G,ROW())&gt;0,$CH$7&gt;=INDEX($F:$F,ROW()),$CH$7&lt;=INDEX($G:$G,ROW()))</formula>
    </cfRule>
    <cfRule type="expression" dxfId="13" priority="2733">
      <formula>AND(INDEX($C:$C,ROW())="Regard &amp; Branchement",INDEX($F:$F,ROW())&gt;0,INDEX($G:$G,ROW())&gt;0,$CH$7&gt;=INDEX($F:$F,ROW()),$CH$7&lt;=(INDEX($F:$F,ROW())+ROUND((INDEX($G:$G,ROW())-INDEX($F:$F,ROW())+1)*INDEX($H:$H,ROW()),0)-1))</formula>
    </cfRule>
    <cfRule type="expression" dxfId="14" priority="2734">
      <formula>AND(INDEX($C:$C,ROW())="Structure (couche de forme)",INDEX($F:$F,ROW())&gt;0,INDEX($G:$G,ROW())&gt;0,$CH$7&gt;=INDEX($F:$F,ROW()),$CH$7&lt;=INDEX($G:$G,ROW()))</formula>
    </cfRule>
    <cfRule type="expression" dxfId="15" priority="2735">
      <formula>AND(INDEX($C:$C,ROW())="Structure (couche de forme)",INDEX($F:$F,ROW())&gt;0,INDEX($G:$G,ROW())&gt;0,$CH$7&gt;=INDEX($F:$F,ROW()),$CH$7&lt;=(INDEX($F:$F,ROW())+ROUND((INDEX($G:$G,ROW())-INDEX($F:$F,ROW())+1)*INDEX($H:$H,ROW()),0)-1))</formula>
    </cfRule>
    <cfRule type="expression" dxfId="16" priority="2736">
      <formula>AND(INDEX($C:$C,ROW())="Fondation/Grave",INDEX($F:$F,ROW())&gt;0,INDEX($G:$G,ROW())&gt;0,$CH$7&gt;=INDEX($F:$F,ROW()),$CH$7&lt;=INDEX($G:$G,ROW()))</formula>
    </cfRule>
    <cfRule type="expression" dxfId="17" priority="2737">
      <formula>AND(INDEX($C:$C,ROW())="Fondation/Grave",INDEX($F:$F,ROW())&gt;0,INDEX($G:$G,ROW())&gt;0,$CH$7&gt;=INDEX($F:$F,ROW()),$CH$7&lt;=(INDEX($F:$F,ROW())+ROUND((INDEX($G:$G,ROW())-INDEX($F:$F,ROW())+1)*INDEX($H:$H,ROW()),0)-1))</formula>
    </cfRule>
    <cfRule type="expression" dxfId="18" priority="2738">
      <formula>AND(INDEX($C:$C,ROW())="Enrobés / Béton",INDEX($F:$F,ROW())&gt;0,INDEX($G:$G,ROW())&gt;0,$CH$7&gt;=INDEX($F:$F,ROW()),$CH$7&lt;=INDEX($G:$G,ROW()))</formula>
    </cfRule>
    <cfRule type="expression" dxfId="19" priority="2739">
      <formula>AND(INDEX($C:$C,ROW())="Enrobés / Béton",INDEX($F:$F,ROW())&gt;0,INDEX($G:$G,ROW())&gt;0,$CH$7&gt;=INDEX($F:$F,ROW()),$CH$7&lt;=(INDEX($F:$F,ROW())+ROUND((INDEX($G:$G,ROW())-INDEX($F:$F,ROW())+1)*INDEX($H:$H,ROW()),0)-1))</formula>
    </cfRule>
    <cfRule type="expression" dxfId="20" priority="2740">
      <formula>AND(INDEX($C:$C,ROW())="Bordures &amp; Trottoirs",INDEX($F:$F,ROW())&gt;0,INDEX($G:$G,ROW())&gt;0,$CH$7&gt;=INDEX($F:$F,ROW()),$CH$7&lt;=INDEX($G:$G,ROW()))</formula>
    </cfRule>
    <cfRule type="expression" dxfId="21" priority="2741">
      <formula>AND(INDEX($C:$C,ROW())="Bordures &amp; Trottoirs",INDEX($F:$F,ROW())&gt;0,INDEX($G:$G,ROW())&gt;0,$CH$7&gt;=INDEX($F:$F,ROW()),$CH$7&lt;=(INDEX($F:$F,ROW())+ROUND((INDEX($G:$G,ROW())-INDEX($F:$F,ROW())+1)*INDEX($H:$H,ROW()),0)-1))</formula>
    </cfRule>
    <cfRule type="expression" dxfId="22" priority="2742">
      <formula>AND(INDEX($C:$C,ROW())="Caniveaux &amp; Avaloirs",INDEX($F:$F,ROW())&gt;0,INDEX($G:$G,ROW())&gt;0,$CH$7&gt;=INDEX($F:$F,ROW()),$CH$7&lt;=INDEX($G:$G,ROW()))</formula>
    </cfRule>
    <cfRule type="expression" dxfId="23" priority="2743">
      <formula>AND(INDEX($C:$C,ROW())="Caniveaux &amp; Avaloirs",INDEX($F:$F,ROW())&gt;0,INDEX($G:$G,ROW())&gt;0,$CH$7&gt;=INDEX($F:$F,ROW()),$CH$7&lt;=(INDEX($F:$F,ROW())+ROUND((INDEX($G:$G,ROW())-INDEX($F:$F,ROW())+1)*INDEX($H:$H,ROW()),0)-1))</formula>
    </cfRule>
    <cfRule type="expression" dxfId="24" priority="2744">
      <formula>AND(INDEX($C:$C,ROW())="Éclairage / Candélabres",INDEX($F:$F,ROW())&gt;0,INDEX($G:$G,ROW())&gt;0,$CH$7&gt;=INDEX($F:$F,ROW()),$CH$7&lt;=INDEX($G:$G,ROW()))</formula>
    </cfRule>
    <cfRule type="expression" dxfId="25" priority="2745">
      <formula>AND(INDEX($C:$C,ROW())="Éclairage / Candélabres",INDEX($F:$F,ROW())&gt;0,INDEX($G:$G,ROW())&gt;0,$CH$7&gt;=INDEX($F:$F,ROW()),$CH$7&lt;=(INDEX($F:$F,ROW())+ROUND((INDEX($G:$G,ROW())-INDEX($F:$F,ROW())+1)*INDEX($H:$H,ROW()),0)-1))</formula>
    </cfRule>
    <cfRule type="expression" dxfId="26" priority="2746">
      <formula>AND(INDEX($C:$C,ROW())="Marquage &amp; Signalétique",INDEX($F:$F,ROW())&gt;0,INDEX($G:$G,ROW())&gt;0,$CH$7&gt;=INDEX($F:$F,ROW()),$CH$7&lt;=INDEX($G:$G,ROW()))</formula>
    </cfRule>
    <cfRule type="expression" dxfId="27" priority="2747">
      <formula>AND(INDEX($C:$C,ROW())="Marquage &amp; Signalétique",INDEX($F:$F,ROW())&gt;0,INDEX($G:$G,ROW())&gt;0,$CH$7&gt;=INDEX($F:$F,ROW()),$CH$7&lt;=(INDEX($F:$F,ROW())+ROUND((INDEX($G:$G,ROW())-INDEX($F:$F,ROW())+1)*INDEX($H:$H,ROW()),0)-1))</formula>
    </cfRule>
    <cfRule type="expression" dxfId="28" priority="2748">
      <formula>AND(INDEX($C:$C,ROW())="Espaces verts / Finitions",INDEX($F:$F,ROW())&gt;0,INDEX($G:$G,ROW())&gt;0,$CH$7&gt;=INDEX($F:$F,ROW()),$CH$7&lt;=INDEX($G:$G,ROW()))</formula>
    </cfRule>
    <cfRule type="expression" dxfId="29" priority="2749">
      <formula>AND(INDEX($C:$C,ROW())="Espaces verts / Finitions",INDEX($F:$F,ROW())&gt;0,INDEX($G:$G,ROW())&gt;0,$CH$7&gt;=INDEX($F:$F,ROW()),$CH$7&lt;=(INDEX($F:$F,ROW())+ROUND((INDEX($G:$G,ROW())-INDEX($F:$F,ROW())+1)*INDEX($H:$H,ROW()),0)-1))</formula>
    </cfRule>
    <cfRule type="expression" dxfId="30" priority="2750">
      <formula>AND(INDEX($C:$C,ROW())="Réception &amp; Réserves",INDEX($F:$F,ROW())&gt;0,INDEX($G:$G,ROW())&gt;0,$CH$7&gt;=INDEX($F:$F,ROW()),$CH$7&lt;=INDEX($G:$G,ROW()))</formula>
    </cfRule>
    <cfRule type="expression" dxfId="31" priority="2751">
      <formula>AND(INDEX($C:$C,ROW())="Réception &amp; Réserves",INDEX($F:$F,ROW())&gt;0,INDEX($G:$G,ROW())&gt;0,$CH$7&gt;=INDEX($F:$F,ROW()),$CH$7&lt;=(INDEX($F:$F,ROW())+ROUND((INDEX($G:$G,ROW())-INDEX($F:$F,ROW())+1)*INDEX($H:$H,ROW()),0)-1))</formula>
    </cfRule>
    <cfRule type="expression" dxfId="0" priority="2752">
      <formula>AND(INDEX($C:$C,ROW())="Réouverture circulation",INDEX($F:$F,ROW())&gt;0,INDEX($G:$G,ROW())&gt;0,$CH$7&gt;=INDEX($F:$F,ROW()),$CH$7&lt;=INDEX($G:$G,ROW()))</formula>
    </cfRule>
    <cfRule type="expression" dxfId="32" priority="2753">
      <formula>AND(INDEX($C:$C,ROW())="Réouverture circulation",INDEX($F:$F,ROW())&gt;0,INDEX($G:$G,ROW())&gt;0,$CH$7&gt;=INDEX($F:$F,ROW()),$CH$7&lt;=(INDEX($F:$F,ROW())+ROUND((INDEX($G:$G,ROW())-INDEX($F:$F,ROW())+1)*INDEX($H:$H,ROW()),0)-1))</formula>
    </cfRule>
  </conditionalFormatting>
  <conditionalFormatting sqref="CI7:CI69">
    <cfRule type="expression" dxfId="0" priority="153">
      <formula>($CI$7=TODAY())</formula>
    </cfRule>
    <cfRule type="expression" dxfId="33" priority="154">
      <formula>WEEKDAY($CI$7,2)&gt;5</formula>
    </cfRule>
  </conditionalFormatting>
  <conditionalFormatting sqref="CI9:CI69">
    <cfRule type="expression" dxfId="2" priority="2754">
      <formula>AND(INDEX($C:$C,ROW())="Études &amp; DICT",INDEX($F:$F,ROW())&gt;0,INDEX($G:$G,ROW())&gt;0,$CI$7&gt;=INDEX($F:$F,ROW()),$CI$7&lt;=INDEX($G:$G,ROW()))</formula>
    </cfRule>
    <cfRule type="expression" dxfId="3" priority="2755">
      <formula>AND(INDEX($C:$C,ROW())="Études &amp; DICT",INDEX($F:$F,ROW())&gt;0,INDEX($G:$G,ROW())&gt;0,$CI$7&gt;=INDEX($F:$F,ROW()),$CI$7&lt;=(INDEX($F:$F,ROW())+ROUND((INDEX($G:$G,ROW())-INDEX($F:$F,ROW())+1)*INDEX($H:$H,ROW()),0)-1))</formula>
    </cfRule>
    <cfRule type="expression" dxfId="4" priority="2756">
      <formula>AND(INDEX($C:$C,ROW())="Piquetage &amp; Implantation",INDEX($F:$F,ROW())&gt;0,INDEX($G:$G,ROW())&gt;0,$CI$7&gt;=INDEX($F:$F,ROW()),$CI$7&lt;=INDEX($G:$G,ROW()))</formula>
    </cfRule>
    <cfRule type="expression" dxfId="5" priority="2757">
      <formula>AND(INDEX($C:$C,ROW())="Piquetage &amp; Implantation",INDEX($F:$F,ROW())&gt;0,INDEX($G:$G,ROW())&gt;0,$CI$7&gt;=INDEX($F:$F,ROW()),$CI$7&lt;=(INDEX($F:$F,ROW())+ROUND((INDEX($G:$G,ROW())-INDEX($F:$F,ROW())+1)*INDEX($H:$H,ROW()),0)-1))</formula>
    </cfRule>
    <cfRule type="expression" dxfId="6" priority="2758">
      <formula>AND(INDEX($C:$C,ROW())="Préparation &amp; Signalisation",INDEX($F:$F,ROW())&gt;0,INDEX($G:$G,ROW())&gt;0,$CI$7&gt;=INDEX($F:$F,ROW()),$CI$7&lt;=INDEX($G:$G,ROW()))</formula>
    </cfRule>
    <cfRule type="expression" dxfId="7" priority="2759">
      <formula>AND(INDEX($C:$C,ROW())="Préparation &amp; Signalisation",INDEX($F:$F,ROW())&gt;0,INDEX($G:$G,ROW())&gt;0,$CI$7&gt;=INDEX($F:$F,ROW()),$CI$7&lt;=(INDEX($F:$F,ROW())+ROUND((INDEX($G:$G,ROW())-INDEX($F:$F,ROW())+1)*INDEX($H:$H,ROW()),0)-1))</formula>
    </cfRule>
    <cfRule type="expression" dxfId="8" priority="2760">
      <formula>AND(INDEX($C:$C,ROW())="Terrassement",INDEX($F:$F,ROW())&gt;0,INDEX($G:$G,ROW())&gt;0,$CI$7&gt;=INDEX($F:$F,ROW()),$CI$7&lt;=INDEX($G:$G,ROW()))</formula>
    </cfRule>
    <cfRule type="expression" dxfId="9" priority="2761">
      <formula>AND(INDEX($C:$C,ROW())="Terrassement",INDEX($F:$F,ROW())&gt;0,INDEX($G:$G,ROW())&gt;0,$CI$7&gt;=INDEX($F:$F,ROW()),$CI$7&lt;=(INDEX($F:$F,ROW())+ROUND((INDEX($G:$G,ROW())-INDEX($F:$F,ROW())+1)*INDEX($H:$H,ROW()),0)-1))</formula>
    </cfRule>
    <cfRule type="expression" dxfId="10" priority="2762">
      <formula>AND(INDEX($C:$C,ROW())="Réseaux (EU/EP/ER/GAZ)",INDEX($F:$F,ROW())&gt;0,INDEX($G:$G,ROW())&gt;0,$CI$7&gt;=INDEX($F:$F,ROW()),$CI$7&lt;=INDEX($G:$G,ROW()))</formula>
    </cfRule>
    <cfRule type="expression" dxfId="11" priority="2763">
      <formula>AND(INDEX($C:$C,ROW())="Réseaux (EU/EP/ER/GAZ)",INDEX($F:$F,ROW())&gt;0,INDEX($G:$G,ROW())&gt;0,$CI$7&gt;=INDEX($F:$F,ROW()),$CI$7&lt;=(INDEX($F:$F,ROW())+ROUND((INDEX($G:$G,ROW())-INDEX($F:$F,ROW())+1)*INDEX($H:$H,ROW()),0)-1))</formula>
    </cfRule>
    <cfRule type="expression" dxfId="12" priority="2764">
      <formula>AND(INDEX($C:$C,ROW())="Regard &amp; Branchement",INDEX($F:$F,ROW())&gt;0,INDEX($G:$G,ROW())&gt;0,$CI$7&gt;=INDEX($F:$F,ROW()),$CI$7&lt;=INDEX($G:$G,ROW()))</formula>
    </cfRule>
    <cfRule type="expression" dxfId="13" priority="2765">
      <formula>AND(INDEX($C:$C,ROW())="Regard &amp; Branchement",INDEX($F:$F,ROW())&gt;0,INDEX($G:$G,ROW())&gt;0,$CI$7&gt;=INDEX($F:$F,ROW()),$CI$7&lt;=(INDEX($F:$F,ROW())+ROUND((INDEX($G:$G,ROW())-INDEX($F:$F,ROW())+1)*INDEX($H:$H,ROW()),0)-1))</formula>
    </cfRule>
    <cfRule type="expression" dxfId="14" priority="2766">
      <formula>AND(INDEX($C:$C,ROW())="Structure (couche de forme)",INDEX($F:$F,ROW())&gt;0,INDEX($G:$G,ROW())&gt;0,$CI$7&gt;=INDEX($F:$F,ROW()),$CI$7&lt;=INDEX($G:$G,ROW()))</formula>
    </cfRule>
    <cfRule type="expression" dxfId="15" priority="2767">
      <formula>AND(INDEX($C:$C,ROW())="Structure (couche de forme)",INDEX($F:$F,ROW())&gt;0,INDEX($G:$G,ROW())&gt;0,$CI$7&gt;=INDEX($F:$F,ROW()),$CI$7&lt;=(INDEX($F:$F,ROW())+ROUND((INDEX($G:$G,ROW())-INDEX($F:$F,ROW())+1)*INDEX($H:$H,ROW()),0)-1))</formula>
    </cfRule>
    <cfRule type="expression" dxfId="16" priority="2768">
      <formula>AND(INDEX($C:$C,ROW())="Fondation/Grave",INDEX($F:$F,ROW())&gt;0,INDEX($G:$G,ROW())&gt;0,$CI$7&gt;=INDEX($F:$F,ROW()),$CI$7&lt;=INDEX($G:$G,ROW()))</formula>
    </cfRule>
    <cfRule type="expression" dxfId="17" priority="2769">
      <formula>AND(INDEX($C:$C,ROW())="Fondation/Grave",INDEX($F:$F,ROW())&gt;0,INDEX($G:$G,ROW())&gt;0,$CI$7&gt;=INDEX($F:$F,ROW()),$CI$7&lt;=(INDEX($F:$F,ROW())+ROUND((INDEX($G:$G,ROW())-INDEX($F:$F,ROW())+1)*INDEX($H:$H,ROW()),0)-1))</formula>
    </cfRule>
    <cfRule type="expression" dxfId="18" priority="2770">
      <formula>AND(INDEX($C:$C,ROW())="Enrobés / Béton",INDEX($F:$F,ROW())&gt;0,INDEX($G:$G,ROW())&gt;0,$CI$7&gt;=INDEX($F:$F,ROW()),$CI$7&lt;=INDEX($G:$G,ROW()))</formula>
    </cfRule>
    <cfRule type="expression" dxfId="19" priority="2771">
      <formula>AND(INDEX($C:$C,ROW())="Enrobés / Béton",INDEX($F:$F,ROW())&gt;0,INDEX($G:$G,ROW())&gt;0,$CI$7&gt;=INDEX($F:$F,ROW()),$CI$7&lt;=(INDEX($F:$F,ROW())+ROUND((INDEX($G:$G,ROW())-INDEX($F:$F,ROW())+1)*INDEX($H:$H,ROW()),0)-1))</formula>
    </cfRule>
    <cfRule type="expression" dxfId="20" priority="2772">
      <formula>AND(INDEX($C:$C,ROW())="Bordures &amp; Trottoirs",INDEX($F:$F,ROW())&gt;0,INDEX($G:$G,ROW())&gt;0,$CI$7&gt;=INDEX($F:$F,ROW()),$CI$7&lt;=INDEX($G:$G,ROW()))</formula>
    </cfRule>
    <cfRule type="expression" dxfId="21" priority="2773">
      <formula>AND(INDEX($C:$C,ROW())="Bordures &amp; Trottoirs",INDEX($F:$F,ROW())&gt;0,INDEX($G:$G,ROW())&gt;0,$CI$7&gt;=INDEX($F:$F,ROW()),$CI$7&lt;=(INDEX($F:$F,ROW())+ROUND((INDEX($G:$G,ROW())-INDEX($F:$F,ROW())+1)*INDEX($H:$H,ROW()),0)-1))</formula>
    </cfRule>
    <cfRule type="expression" dxfId="22" priority="2774">
      <formula>AND(INDEX($C:$C,ROW())="Caniveaux &amp; Avaloirs",INDEX($F:$F,ROW())&gt;0,INDEX($G:$G,ROW())&gt;0,$CI$7&gt;=INDEX($F:$F,ROW()),$CI$7&lt;=INDEX($G:$G,ROW()))</formula>
    </cfRule>
    <cfRule type="expression" dxfId="23" priority="2775">
      <formula>AND(INDEX($C:$C,ROW())="Caniveaux &amp; Avaloirs",INDEX($F:$F,ROW())&gt;0,INDEX($G:$G,ROW())&gt;0,$CI$7&gt;=INDEX($F:$F,ROW()),$CI$7&lt;=(INDEX($F:$F,ROW())+ROUND((INDEX($G:$G,ROW())-INDEX($F:$F,ROW())+1)*INDEX($H:$H,ROW()),0)-1))</formula>
    </cfRule>
    <cfRule type="expression" dxfId="24" priority="2776">
      <formula>AND(INDEX($C:$C,ROW())="Éclairage / Candélabres",INDEX($F:$F,ROW())&gt;0,INDEX($G:$G,ROW())&gt;0,$CI$7&gt;=INDEX($F:$F,ROW()),$CI$7&lt;=INDEX($G:$G,ROW()))</formula>
    </cfRule>
    <cfRule type="expression" dxfId="25" priority="2777">
      <formula>AND(INDEX($C:$C,ROW())="Éclairage / Candélabres",INDEX($F:$F,ROW())&gt;0,INDEX($G:$G,ROW())&gt;0,$CI$7&gt;=INDEX($F:$F,ROW()),$CI$7&lt;=(INDEX($F:$F,ROW())+ROUND((INDEX($G:$G,ROW())-INDEX($F:$F,ROW())+1)*INDEX($H:$H,ROW()),0)-1))</formula>
    </cfRule>
    <cfRule type="expression" dxfId="26" priority="2778">
      <formula>AND(INDEX($C:$C,ROW())="Marquage &amp; Signalétique",INDEX($F:$F,ROW())&gt;0,INDEX($G:$G,ROW())&gt;0,$CI$7&gt;=INDEX($F:$F,ROW()),$CI$7&lt;=INDEX($G:$G,ROW()))</formula>
    </cfRule>
    <cfRule type="expression" dxfId="27" priority="2779">
      <formula>AND(INDEX($C:$C,ROW())="Marquage &amp; Signalétique",INDEX($F:$F,ROW())&gt;0,INDEX($G:$G,ROW())&gt;0,$CI$7&gt;=INDEX($F:$F,ROW()),$CI$7&lt;=(INDEX($F:$F,ROW())+ROUND((INDEX($G:$G,ROW())-INDEX($F:$F,ROW())+1)*INDEX($H:$H,ROW()),0)-1))</formula>
    </cfRule>
    <cfRule type="expression" dxfId="28" priority="2780">
      <formula>AND(INDEX($C:$C,ROW())="Espaces verts / Finitions",INDEX($F:$F,ROW())&gt;0,INDEX($G:$G,ROW())&gt;0,$CI$7&gt;=INDEX($F:$F,ROW()),$CI$7&lt;=INDEX($G:$G,ROW()))</formula>
    </cfRule>
    <cfRule type="expression" dxfId="29" priority="2781">
      <formula>AND(INDEX($C:$C,ROW())="Espaces verts / Finitions",INDEX($F:$F,ROW())&gt;0,INDEX($G:$G,ROW())&gt;0,$CI$7&gt;=INDEX($F:$F,ROW()),$CI$7&lt;=(INDEX($F:$F,ROW())+ROUND((INDEX($G:$G,ROW())-INDEX($F:$F,ROW())+1)*INDEX($H:$H,ROW()),0)-1))</formula>
    </cfRule>
    <cfRule type="expression" dxfId="30" priority="2782">
      <formula>AND(INDEX($C:$C,ROW())="Réception &amp; Réserves",INDEX($F:$F,ROW())&gt;0,INDEX($G:$G,ROW())&gt;0,$CI$7&gt;=INDEX($F:$F,ROW()),$CI$7&lt;=INDEX($G:$G,ROW()))</formula>
    </cfRule>
    <cfRule type="expression" dxfId="31" priority="2783">
      <formula>AND(INDEX($C:$C,ROW())="Réception &amp; Réserves",INDEX($F:$F,ROW())&gt;0,INDEX($G:$G,ROW())&gt;0,$CI$7&gt;=INDEX($F:$F,ROW()),$CI$7&lt;=(INDEX($F:$F,ROW())+ROUND((INDEX($G:$G,ROW())-INDEX($F:$F,ROW())+1)*INDEX($H:$H,ROW()),0)-1))</formula>
    </cfRule>
    <cfRule type="expression" dxfId="0" priority="2784">
      <formula>AND(INDEX($C:$C,ROW())="Réouverture circulation",INDEX($F:$F,ROW())&gt;0,INDEX($G:$G,ROW())&gt;0,$CI$7&gt;=INDEX($F:$F,ROW()),$CI$7&lt;=INDEX($G:$G,ROW()))</formula>
    </cfRule>
    <cfRule type="expression" dxfId="32" priority="2785">
      <formula>AND(INDEX($C:$C,ROW())="Réouverture circulation",INDEX($F:$F,ROW())&gt;0,INDEX($G:$G,ROW())&gt;0,$CI$7&gt;=INDEX($F:$F,ROW()),$CI$7&lt;=(INDEX($F:$F,ROW())+ROUND((INDEX($G:$G,ROW())-INDEX($F:$F,ROW())+1)*INDEX($H:$H,ROW()),0)-1))</formula>
    </cfRule>
  </conditionalFormatting>
  <conditionalFormatting sqref="CJ7:CJ69">
    <cfRule type="expression" dxfId="0" priority="155">
      <formula>($CJ$7=TODAY())</formula>
    </cfRule>
    <cfRule type="expression" dxfId="33" priority="156">
      <formula>WEEKDAY($CJ$7,2)&gt;5</formula>
    </cfRule>
  </conditionalFormatting>
  <conditionalFormatting sqref="CJ9:CJ69">
    <cfRule type="expression" dxfId="2" priority="2786">
      <formula>AND(INDEX($C:$C,ROW())="Études &amp; DICT",INDEX($F:$F,ROW())&gt;0,INDEX($G:$G,ROW())&gt;0,$CJ$7&gt;=INDEX($F:$F,ROW()),$CJ$7&lt;=INDEX($G:$G,ROW()))</formula>
    </cfRule>
    <cfRule type="expression" dxfId="3" priority="2787">
      <formula>AND(INDEX($C:$C,ROW())="Études &amp; DICT",INDEX($F:$F,ROW())&gt;0,INDEX($G:$G,ROW())&gt;0,$CJ$7&gt;=INDEX($F:$F,ROW()),$CJ$7&lt;=(INDEX($F:$F,ROW())+ROUND((INDEX($G:$G,ROW())-INDEX($F:$F,ROW())+1)*INDEX($H:$H,ROW()),0)-1))</formula>
    </cfRule>
    <cfRule type="expression" dxfId="4" priority="2788">
      <formula>AND(INDEX($C:$C,ROW())="Piquetage &amp; Implantation",INDEX($F:$F,ROW())&gt;0,INDEX($G:$G,ROW())&gt;0,$CJ$7&gt;=INDEX($F:$F,ROW()),$CJ$7&lt;=INDEX($G:$G,ROW()))</formula>
    </cfRule>
    <cfRule type="expression" dxfId="5" priority="2789">
      <formula>AND(INDEX($C:$C,ROW())="Piquetage &amp; Implantation",INDEX($F:$F,ROW())&gt;0,INDEX($G:$G,ROW())&gt;0,$CJ$7&gt;=INDEX($F:$F,ROW()),$CJ$7&lt;=(INDEX($F:$F,ROW())+ROUND((INDEX($G:$G,ROW())-INDEX($F:$F,ROW())+1)*INDEX($H:$H,ROW()),0)-1))</formula>
    </cfRule>
    <cfRule type="expression" dxfId="6" priority="2790">
      <formula>AND(INDEX($C:$C,ROW())="Préparation &amp; Signalisation",INDEX($F:$F,ROW())&gt;0,INDEX($G:$G,ROW())&gt;0,$CJ$7&gt;=INDEX($F:$F,ROW()),$CJ$7&lt;=INDEX($G:$G,ROW()))</formula>
    </cfRule>
    <cfRule type="expression" dxfId="7" priority="2791">
      <formula>AND(INDEX($C:$C,ROW())="Préparation &amp; Signalisation",INDEX($F:$F,ROW())&gt;0,INDEX($G:$G,ROW())&gt;0,$CJ$7&gt;=INDEX($F:$F,ROW()),$CJ$7&lt;=(INDEX($F:$F,ROW())+ROUND((INDEX($G:$G,ROW())-INDEX($F:$F,ROW())+1)*INDEX($H:$H,ROW()),0)-1))</formula>
    </cfRule>
    <cfRule type="expression" dxfId="8" priority="2792">
      <formula>AND(INDEX($C:$C,ROW())="Terrassement",INDEX($F:$F,ROW())&gt;0,INDEX($G:$G,ROW())&gt;0,$CJ$7&gt;=INDEX($F:$F,ROW()),$CJ$7&lt;=INDEX($G:$G,ROW()))</formula>
    </cfRule>
    <cfRule type="expression" dxfId="9" priority="2793">
      <formula>AND(INDEX($C:$C,ROW())="Terrassement",INDEX($F:$F,ROW())&gt;0,INDEX($G:$G,ROW())&gt;0,$CJ$7&gt;=INDEX($F:$F,ROW()),$CJ$7&lt;=(INDEX($F:$F,ROW())+ROUND((INDEX($G:$G,ROW())-INDEX($F:$F,ROW())+1)*INDEX($H:$H,ROW()),0)-1))</formula>
    </cfRule>
    <cfRule type="expression" dxfId="10" priority="2794">
      <formula>AND(INDEX($C:$C,ROW())="Réseaux (EU/EP/ER/GAZ)",INDEX($F:$F,ROW())&gt;0,INDEX($G:$G,ROW())&gt;0,$CJ$7&gt;=INDEX($F:$F,ROW()),$CJ$7&lt;=INDEX($G:$G,ROW()))</formula>
    </cfRule>
    <cfRule type="expression" dxfId="11" priority="2795">
      <formula>AND(INDEX($C:$C,ROW())="Réseaux (EU/EP/ER/GAZ)",INDEX($F:$F,ROW())&gt;0,INDEX($G:$G,ROW())&gt;0,$CJ$7&gt;=INDEX($F:$F,ROW()),$CJ$7&lt;=(INDEX($F:$F,ROW())+ROUND((INDEX($G:$G,ROW())-INDEX($F:$F,ROW())+1)*INDEX($H:$H,ROW()),0)-1))</formula>
    </cfRule>
    <cfRule type="expression" dxfId="12" priority="2796">
      <formula>AND(INDEX($C:$C,ROW())="Regard &amp; Branchement",INDEX($F:$F,ROW())&gt;0,INDEX($G:$G,ROW())&gt;0,$CJ$7&gt;=INDEX($F:$F,ROW()),$CJ$7&lt;=INDEX($G:$G,ROW()))</formula>
    </cfRule>
    <cfRule type="expression" dxfId="13" priority="2797">
      <formula>AND(INDEX($C:$C,ROW())="Regard &amp; Branchement",INDEX($F:$F,ROW())&gt;0,INDEX($G:$G,ROW())&gt;0,$CJ$7&gt;=INDEX($F:$F,ROW()),$CJ$7&lt;=(INDEX($F:$F,ROW())+ROUND((INDEX($G:$G,ROW())-INDEX($F:$F,ROW())+1)*INDEX($H:$H,ROW()),0)-1))</formula>
    </cfRule>
    <cfRule type="expression" dxfId="14" priority="2798">
      <formula>AND(INDEX($C:$C,ROW())="Structure (couche de forme)",INDEX($F:$F,ROW())&gt;0,INDEX($G:$G,ROW())&gt;0,$CJ$7&gt;=INDEX($F:$F,ROW()),$CJ$7&lt;=INDEX($G:$G,ROW()))</formula>
    </cfRule>
    <cfRule type="expression" dxfId="15" priority="2799">
      <formula>AND(INDEX($C:$C,ROW())="Structure (couche de forme)",INDEX($F:$F,ROW())&gt;0,INDEX($G:$G,ROW())&gt;0,$CJ$7&gt;=INDEX($F:$F,ROW()),$CJ$7&lt;=(INDEX($F:$F,ROW())+ROUND((INDEX($G:$G,ROW())-INDEX($F:$F,ROW())+1)*INDEX($H:$H,ROW()),0)-1))</formula>
    </cfRule>
    <cfRule type="expression" dxfId="16" priority="2800">
      <formula>AND(INDEX($C:$C,ROW())="Fondation/Grave",INDEX($F:$F,ROW())&gt;0,INDEX($G:$G,ROW())&gt;0,$CJ$7&gt;=INDEX($F:$F,ROW()),$CJ$7&lt;=INDEX($G:$G,ROW()))</formula>
    </cfRule>
    <cfRule type="expression" dxfId="17" priority="2801">
      <formula>AND(INDEX($C:$C,ROW())="Fondation/Grave",INDEX($F:$F,ROW())&gt;0,INDEX($G:$G,ROW())&gt;0,$CJ$7&gt;=INDEX($F:$F,ROW()),$CJ$7&lt;=(INDEX($F:$F,ROW())+ROUND((INDEX($G:$G,ROW())-INDEX($F:$F,ROW())+1)*INDEX($H:$H,ROW()),0)-1))</formula>
    </cfRule>
    <cfRule type="expression" dxfId="18" priority="2802">
      <formula>AND(INDEX($C:$C,ROW())="Enrobés / Béton",INDEX($F:$F,ROW())&gt;0,INDEX($G:$G,ROW())&gt;0,$CJ$7&gt;=INDEX($F:$F,ROW()),$CJ$7&lt;=INDEX($G:$G,ROW()))</formula>
    </cfRule>
    <cfRule type="expression" dxfId="19" priority="2803">
      <formula>AND(INDEX($C:$C,ROW())="Enrobés / Béton",INDEX($F:$F,ROW())&gt;0,INDEX($G:$G,ROW())&gt;0,$CJ$7&gt;=INDEX($F:$F,ROW()),$CJ$7&lt;=(INDEX($F:$F,ROW())+ROUND((INDEX($G:$G,ROW())-INDEX($F:$F,ROW())+1)*INDEX($H:$H,ROW()),0)-1))</formula>
    </cfRule>
    <cfRule type="expression" dxfId="20" priority="2804">
      <formula>AND(INDEX($C:$C,ROW())="Bordures &amp; Trottoirs",INDEX($F:$F,ROW())&gt;0,INDEX($G:$G,ROW())&gt;0,$CJ$7&gt;=INDEX($F:$F,ROW()),$CJ$7&lt;=INDEX($G:$G,ROW()))</formula>
    </cfRule>
    <cfRule type="expression" dxfId="21" priority="2805">
      <formula>AND(INDEX($C:$C,ROW())="Bordures &amp; Trottoirs",INDEX($F:$F,ROW())&gt;0,INDEX($G:$G,ROW())&gt;0,$CJ$7&gt;=INDEX($F:$F,ROW()),$CJ$7&lt;=(INDEX($F:$F,ROW())+ROUND((INDEX($G:$G,ROW())-INDEX($F:$F,ROW())+1)*INDEX($H:$H,ROW()),0)-1))</formula>
    </cfRule>
    <cfRule type="expression" dxfId="22" priority="2806">
      <formula>AND(INDEX($C:$C,ROW())="Caniveaux &amp; Avaloirs",INDEX($F:$F,ROW())&gt;0,INDEX($G:$G,ROW())&gt;0,$CJ$7&gt;=INDEX($F:$F,ROW()),$CJ$7&lt;=INDEX($G:$G,ROW()))</formula>
    </cfRule>
    <cfRule type="expression" dxfId="23" priority="2807">
      <formula>AND(INDEX($C:$C,ROW())="Caniveaux &amp; Avaloirs",INDEX($F:$F,ROW())&gt;0,INDEX($G:$G,ROW())&gt;0,$CJ$7&gt;=INDEX($F:$F,ROW()),$CJ$7&lt;=(INDEX($F:$F,ROW())+ROUND((INDEX($G:$G,ROW())-INDEX($F:$F,ROW())+1)*INDEX($H:$H,ROW()),0)-1))</formula>
    </cfRule>
    <cfRule type="expression" dxfId="24" priority="2808">
      <formula>AND(INDEX($C:$C,ROW())="Éclairage / Candélabres",INDEX($F:$F,ROW())&gt;0,INDEX($G:$G,ROW())&gt;0,$CJ$7&gt;=INDEX($F:$F,ROW()),$CJ$7&lt;=INDEX($G:$G,ROW()))</formula>
    </cfRule>
    <cfRule type="expression" dxfId="25" priority="2809">
      <formula>AND(INDEX($C:$C,ROW())="Éclairage / Candélabres",INDEX($F:$F,ROW())&gt;0,INDEX($G:$G,ROW())&gt;0,$CJ$7&gt;=INDEX($F:$F,ROW()),$CJ$7&lt;=(INDEX($F:$F,ROW())+ROUND((INDEX($G:$G,ROW())-INDEX($F:$F,ROW())+1)*INDEX($H:$H,ROW()),0)-1))</formula>
    </cfRule>
    <cfRule type="expression" dxfId="26" priority="2810">
      <formula>AND(INDEX($C:$C,ROW())="Marquage &amp; Signalétique",INDEX($F:$F,ROW())&gt;0,INDEX($G:$G,ROW())&gt;0,$CJ$7&gt;=INDEX($F:$F,ROW()),$CJ$7&lt;=INDEX($G:$G,ROW()))</formula>
    </cfRule>
    <cfRule type="expression" dxfId="27" priority="2811">
      <formula>AND(INDEX($C:$C,ROW())="Marquage &amp; Signalétique",INDEX($F:$F,ROW())&gt;0,INDEX($G:$G,ROW())&gt;0,$CJ$7&gt;=INDEX($F:$F,ROW()),$CJ$7&lt;=(INDEX($F:$F,ROW())+ROUND((INDEX($G:$G,ROW())-INDEX($F:$F,ROW())+1)*INDEX($H:$H,ROW()),0)-1))</formula>
    </cfRule>
    <cfRule type="expression" dxfId="28" priority="2812">
      <formula>AND(INDEX($C:$C,ROW())="Espaces verts / Finitions",INDEX($F:$F,ROW())&gt;0,INDEX($G:$G,ROW())&gt;0,$CJ$7&gt;=INDEX($F:$F,ROW()),$CJ$7&lt;=INDEX($G:$G,ROW()))</formula>
    </cfRule>
    <cfRule type="expression" dxfId="29" priority="2813">
      <formula>AND(INDEX($C:$C,ROW())="Espaces verts / Finitions",INDEX($F:$F,ROW())&gt;0,INDEX($G:$G,ROW())&gt;0,$CJ$7&gt;=INDEX($F:$F,ROW()),$CJ$7&lt;=(INDEX($F:$F,ROW())+ROUND((INDEX($G:$G,ROW())-INDEX($F:$F,ROW())+1)*INDEX($H:$H,ROW()),0)-1))</formula>
    </cfRule>
    <cfRule type="expression" dxfId="30" priority="2814">
      <formula>AND(INDEX($C:$C,ROW())="Réception &amp; Réserves",INDEX($F:$F,ROW())&gt;0,INDEX($G:$G,ROW())&gt;0,$CJ$7&gt;=INDEX($F:$F,ROW()),$CJ$7&lt;=INDEX($G:$G,ROW()))</formula>
    </cfRule>
    <cfRule type="expression" dxfId="31" priority="2815">
      <formula>AND(INDEX($C:$C,ROW())="Réception &amp; Réserves",INDEX($F:$F,ROW())&gt;0,INDEX($G:$G,ROW())&gt;0,$CJ$7&gt;=INDEX($F:$F,ROW()),$CJ$7&lt;=(INDEX($F:$F,ROW())+ROUND((INDEX($G:$G,ROW())-INDEX($F:$F,ROW())+1)*INDEX($H:$H,ROW()),0)-1))</formula>
    </cfRule>
    <cfRule type="expression" dxfId="0" priority="2816">
      <formula>AND(INDEX($C:$C,ROW())="Réouverture circulation",INDEX($F:$F,ROW())&gt;0,INDEX($G:$G,ROW())&gt;0,$CJ$7&gt;=INDEX($F:$F,ROW()),$CJ$7&lt;=INDEX($G:$G,ROW()))</formula>
    </cfRule>
    <cfRule type="expression" dxfId="32" priority="2817">
      <formula>AND(INDEX($C:$C,ROW())="Réouverture circulation",INDEX($F:$F,ROW())&gt;0,INDEX($G:$G,ROW())&gt;0,$CJ$7&gt;=INDEX($F:$F,ROW()),$CJ$7&lt;=(INDEX($F:$F,ROW())+ROUND((INDEX($G:$G,ROW())-INDEX($F:$F,ROW())+1)*INDEX($H:$H,ROW()),0)-1))</formula>
    </cfRule>
  </conditionalFormatting>
  <conditionalFormatting sqref="CK7:CK69">
    <cfRule type="expression" dxfId="0" priority="157">
      <formula>($CK$7=TODAY())</formula>
    </cfRule>
    <cfRule type="expression" dxfId="33" priority="158">
      <formula>WEEKDAY($CK$7,2)&gt;5</formula>
    </cfRule>
  </conditionalFormatting>
  <conditionalFormatting sqref="CK9:CK69">
    <cfRule type="expression" dxfId="2" priority="2818">
      <formula>AND(INDEX($C:$C,ROW())="Études &amp; DICT",INDEX($F:$F,ROW())&gt;0,INDEX($G:$G,ROW())&gt;0,$CK$7&gt;=INDEX($F:$F,ROW()),$CK$7&lt;=INDEX($G:$G,ROW()))</formula>
    </cfRule>
    <cfRule type="expression" dxfId="3" priority="2819">
      <formula>AND(INDEX($C:$C,ROW())="Études &amp; DICT",INDEX($F:$F,ROW())&gt;0,INDEX($G:$G,ROW())&gt;0,$CK$7&gt;=INDEX($F:$F,ROW()),$CK$7&lt;=(INDEX($F:$F,ROW())+ROUND((INDEX($G:$G,ROW())-INDEX($F:$F,ROW())+1)*INDEX($H:$H,ROW()),0)-1))</formula>
    </cfRule>
    <cfRule type="expression" dxfId="4" priority="2820">
      <formula>AND(INDEX($C:$C,ROW())="Piquetage &amp; Implantation",INDEX($F:$F,ROW())&gt;0,INDEX($G:$G,ROW())&gt;0,$CK$7&gt;=INDEX($F:$F,ROW()),$CK$7&lt;=INDEX($G:$G,ROW()))</formula>
    </cfRule>
    <cfRule type="expression" dxfId="5" priority="2821">
      <formula>AND(INDEX($C:$C,ROW())="Piquetage &amp; Implantation",INDEX($F:$F,ROW())&gt;0,INDEX($G:$G,ROW())&gt;0,$CK$7&gt;=INDEX($F:$F,ROW()),$CK$7&lt;=(INDEX($F:$F,ROW())+ROUND((INDEX($G:$G,ROW())-INDEX($F:$F,ROW())+1)*INDEX($H:$H,ROW()),0)-1))</formula>
    </cfRule>
    <cfRule type="expression" dxfId="6" priority="2822">
      <formula>AND(INDEX($C:$C,ROW())="Préparation &amp; Signalisation",INDEX($F:$F,ROW())&gt;0,INDEX($G:$G,ROW())&gt;0,$CK$7&gt;=INDEX($F:$F,ROW()),$CK$7&lt;=INDEX($G:$G,ROW()))</formula>
    </cfRule>
    <cfRule type="expression" dxfId="7" priority="2823">
      <formula>AND(INDEX($C:$C,ROW())="Préparation &amp; Signalisation",INDEX($F:$F,ROW())&gt;0,INDEX($G:$G,ROW())&gt;0,$CK$7&gt;=INDEX($F:$F,ROW()),$CK$7&lt;=(INDEX($F:$F,ROW())+ROUND((INDEX($G:$G,ROW())-INDEX($F:$F,ROW())+1)*INDEX($H:$H,ROW()),0)-1))</formula>
    </cfRule>
    <cfRule type="expression" dxfId="8" priority="2824">
      <formula>AND(INDEX($C:$C,ROW())="Terrassement",INDEX($F:$F,ROW())&gt;0,INDEX($G:$G,ROW())&gt;0,$CK$7&gt;=INDEX($F:$F,ROW()),$CK$7&lt;=INDEX($G:$G,ROW()))</formula>
    </cfRule>
    <cfRule type="expression" dxfId="9" priority="2825">
      <formula>AND(INDEX($C:$C,ROW())="Terrassement",INDEX($F:$F,ROW())&gt;0,INDEX($G:$G,ROW())&gt;0,$CK$7&gt;=INDEX($F:$F,ROW()),$CK$7&lt;=(INDEX($F:$F,ROW())+ROUND((INDEX($G:$G,ROW())-INDEX($F:$F,ROW())+1)*INDEX($H:$H,ROW()),0)-1))</formula>
    </cfRule>
    <cfRule type="expression" dxfId="10" priority="2826">
      <formula>AND(INDEX($C:$C,ROW())="Réseaux (EU/EP/ER/GAZ)",INDEX($F:$F,ROW())&gt;0,INDEX($G:$G,ROW())&gt;0,$CK$7&gt;=INDEX($F:$F,ROW()),$CK$7&lt;=INDEX($G:$G,ROW()))</formula>
    </cfRule>
    <cfRule type="expression" dxfId="11" priority="2827">
      <formula>AND(INDEX($C:$C,ROW())="Réseaux (EU/EP/ER/GAZ)",INDEX($F:$F,ROW())&gt;0,INDEX($G:$G,ROW())&gt;0,$CK$7&gt;=INDEX($F:$F,ROW()),$CK$7&lt;=(INDEX($F:$F,ROW())+ROUND((INDEX($G:$G,ROW())-INDEX($F:$F,ROW())+1)*INDEX($H:$H,ROW()),0)-1))</formula>
    </cfRule>
    <cfRule type="expression" dxfId="12" priority="2828">
      <formula>AND(INDEX($C:$C,ROW())="Regard &amp; Branchement",INDEX($F:$F,ROW())&gt;0,INDEX($G:$G,ROW())&gt;0,$CK$7&gt;=INDEX($F:$F,ROW()),$CK$7&lt;=INDEX($G:$G,ROW()))</formula>
    </cfRule>
    <cfRule type="expression" dxfId="13" priority="2829">
      <formula>AND(INDEX($C:$C,ROW())="Regard &amp; Branchement",INDEX($F:$F,ROW())&gt;0,INDEX($G:$G,ROW())&gt;0,$CK$7&gt;=INDEX($F:$F,ROW()),$CK$7&lt;=(INDEX($F:$F,ROW())+ROUND((INDEX($G:$G,ROW())-INDEX($F:$F,ROW())+1)*INDEX($H:$H,ROW()),0)-1))</formula>
    </cfRule>
    <cfRule type="expression" dxfId="14" priority="2830">
      <formula>AND(INDEX($C:$C,ROW())="Structure (couche de forme)",INDEX($F:$F,ROW())&gt;0,INDEX($G:$G,ROW())&gt;0,$CK$7&gt;=INDEX($F:$F,ROW()),$CK$7&lt;=INDEX($G:$G,ROW()))</formula>
    </cfRule>
    <cfRule type="expression" dxfId="15" priority="2831">
      <formula>AND(INDEX($C:$C,ROW())="Structure (couche de forme)",INDEX($F:$F,ROW())&gt;0,INDEX($G:$G,ROW())&gt;0,$CK$7&gt;=INDEX($F:$F,ROW()),$CK$7&lt;=(INDEX($F:$F,ROW())+ROUND((INDEX($G:$G,ROW())-INDEX($F:$F,ROW())+1)*INDEX($H:$H,ROW()),0)-1))</formula>
    </cfRule>
    <cfRule type="expression" dxfId="16" priority="2832">
      <formula>AND(INDEX($C:$C,ROW())="Fondation/Grave",INDEX($F:$F,ROW())&gt;0,INDEX($G:$G,ROW())&gt;0,$CK$7&gt;=INDEX($F:$F,ROW()),$CK$7&lt;=INDEX($G:$G,ROW()))</formula>
    </cfRule>
    <cfRule type="expression" dxfId="17" priority="2833">
      <formula>AND(INDEX($C:$C,ROW())="Fondation/Grave",INDEX($F:$F,ROW())&gt;0,INDEX($G:$G,ROW())&gt;0,$CK$7&gt;=INDEX($F:$F,ROW()),$CK$7&lt;=(INDEX($F:$F,ROW())+ROUND((INDEX($G:$G,ROW())-INDEX($F:$F,ROW())+1)*INDEX($H:$H,ROW()),0)-1))</formula>
    </cfRule>
    <cfRule type="expression" dxfId="18" priority="2834">
      <formula>AND(INDEX($C:$C,ROW())="Enrobés / Béton",INDEX($F:$F,ROW())&gt;0,INDEX($G:$G,ROW())&gt;0,$CK$7&gt;=INDEX($F:$F,ROW()),$CK$7&lt;=INDEX($G:$G,ROW()))</formula>
    </cfRule>
    <cfRule type="expression" dxfId="19" priority="2835">
      <formula>AND(INDEX($C:$C,ROW())="Enrobés / Béton",INDEX($F:$F,ROW())&gt;0,INDEX($G:$G,ROW())&gt;0,$CK$7&gt;=INDEX($F:$F,ROW()),$CK$7&lt;=(INDEX($F:$F,ROW())+ROUND((INDEX($G:$G,ROW())-INDEX($F:$F,ROW())+1)*INDEX($H:$H,ROW()),0)-1))</formula>
    </cfRule>
    <cfRule type="expression" dxfId="20" priority="2836">
      <formula>AND(INDEX($C:$C,ROW())="Bordures &amp; Trottoirs",INDEX($F:$F,ROW())&gt;0,INDEX($G:$G,ROW())&gt;0,$CK$7&gt;=INDEX($F:$F,ROW()),$CK$7&lt;=INDEX($G:$G,ROW()))</formula>
    </cfRule>
    <cfRule type="expression" dxfId="21" priority="2837">
      <formula>AND(INDEX($C:$C,ROW())="Bordures &amp; Trottoirs",INDEX($F:$F,ROW())&gt;0,INDEX($G:$G,ROW())&gt;0,$CK$7&gt;=INDEX($F:$F,ROW()),$CK$7&lt;=(INDEX($F:$F,ROW())+ROUND((INDEX($G:$G,ROW())-INDEX($F:$F,ROW())+1)*INDEX($H:$H,ROW()),0)-1))</formula>
    </cfRule>
    <cfRule type="expression" dxfId="22" priority="2838">
      <formula>AND(INDEX($C:$C,ROW())="Caniveaux &amp; Avaloirs",INDEX($F:$F,ROW())&gt;0,INDEX($G:$G,ROW())&gt;0,$CK$7&gt;=INDEX($F:$F,ROW()),$CK$7&lt;=INDEX($G:$G,ROW()))</formula>
    </cfRule>
    <cfRule type="expression" dxfId="23" priority="2839">
      <formula>AND(INDEX($C:$C,ROW())="Caniveaux &amp; Avaloirs",INDEX($F:$F,ROW())&gt;0,INDEX($G:$G,ROW())&gt;0,$CK$7&gt;=INDEX($F:$F,ROW()),$CK$7&lt;=(INDEX($F:$F,ROW())+ROUND((INDEX($G:$G,ROW())-INDEX($F:$F,ROW())+1)*INDEX($H:$H,ROW()),0)-1))</formula>
    </cfRule>
    <cfRule type="expression" dxfId="24" priority="2840">
      <formula>AND(INDEX($C:$C,ROW())="Éclairage / Candélabres",INDEX($F:$F,ROW())&gt;0,INDEX($G:$G,ROW())&gt;0,$CK$7&gt;=INDEX($F:$F,ROW()),$CK$7&lt;=INDEX($G:$G,ROW()))</formula>
    </cfRule>
    <cfRule type="expression" dxfId="25" priority="2841">
      <formula>AND(INDEX($C:$C,ROW())="Éclairage / Candélabres",INDEX($F:$F,ROW())&gt;0,INDEX($G:$G,ROW())&gt;0,$CK$7&gt;=INDEX($F:$F,ROW()),$CK$7&lt;=(INDEX($F:$F,ROW())+ROUND((INDEX($G:$G,ROW())-INDEX($F:$F,ROW())+1)*INDEX($H:$H,ROW()),0)-1))</formula>
    </cfRule>
    <cfRule type="expression" dxfId="26" priority="2842">
      <formula>AND(INDEX($C:$C,ROW())="Marquage &amp; Signalétique",INDEX($F:$F,ROW())&gt;0,INDEX($G:$G,ROW())&gt;0,$CK$7&gt;=INDEX($F:$F,ROW()),$CK$7&lt;=INDEX($G:$G,ROW()))</formula>
    </cfRule>
    <cfRule type="expression" dxfId="27" priority="2843">
      <formula>AND(INDEX($C:$C,ROW())="Marquage &amp; Signalétique",INDEX($F:$F,ROW())&gt;0,INDEX($G:$G,ROW())&gt;0,$CK$7&gt;=INDEX($F:$F,ROW()),$CK$7&lt;=(INDEX($F:$F,ROW())+ROUND((INDEX($G:$G,ROW())-INDEX($F:$F,ROW())+1)*INDEX($H:$H,ROW()),0)-1))</formula>
    </cfRule>
    <cfRule type="expression" dxfId="28" priority="2844">
      <formula>AND(INDEX($C:$C,ROW())="Espaces verts / Finitions",INDEX($F:$F,ROW())&gt;0,INDEX($G:$G,ROW())&gt;0,$CK$7&gt;=INDEX($F:$F,ROW()),$CK$7&lt;=INDEX($G:$G,ROW()))</formula>
    </cfRule>
    <cfRule type="expression" dxfId="29" priority="2845">
      <formula>AND(INDEX($C:$C,ROW())="Espaces verts / Finitions",INDEX($F:$F,ROW())&gt;0,INDEX($G:$G,ROW())&gt;0,$CK$7&gt;=INDEX($F:$F,ROW()),$CK$7&lt;=(INDEX($F:$F,ROW())+ROUND((INDEX($G:$G,ROW())-INDEX($F:$F,ROW())+1)*INDEX($H:$H,ROW()),0)-1))</formula>
    </cfRule>
    <cfRule type="expression" dxfId="30" priority="2846">
      <formula>AND(INDEX($C:$C,ROW())="Réception &amp; Réserves",INDEX($F:$F,ROW())&gt;0,INDEX($G:$G,ROW())&gt;0,$CK$7&gt;=INDEX($F:$F,ROW()),$CK$7&lt;=INDEX($G:$G,ROW()))</formula>
    </cfRule>
    <cfRule type="expression" dxfId="31" priority="2847">
      <formula>AND(INDEX($C:$C,ROW())="Réception &amp; Réserves",INDEX($F:$F,ROW())&gt;0,INDEX($G:$G,ROW())&gt;0,$CK$7&gt;=INDEX($F:$F,ROW()),$CK$7&lt;=(INDEX($F:$F,ROW())+ROUND((INDEX($G:$G,ROW())-INDEX($F:$F,ROW())+1)*INDEX($H:$H,ROW()),0)-1))</formula>
    </cfRule>
    <cfRule type="expression" dxfId="0" priority="2848">
      <formula>AND(INDEX($C:$C,ROW())="Réouverture circulation",INDEX($F:$F,ROW())&gt;0,INDEX($G:$G,ROW())&gt;0,$CK$7&gt;=INDEX($F:$F,ROW()),$CK$7&lt;=INDEX($G:$G,ROW()))</formula>
    </cfRule>
    <cfRule type="expression" dxfId="32" priority="2849">
      <formula>AND(INDEX($C:$C,ROW())="Réouverture circulation",INDEX($F:$F,ROW())&gt;0,INDEX($G:$G,ROW())&gt;0,$CK$7&gt;=INDEX($F:$F,ROW()),$CK$7&lt;=(INDEX($F:$F,ROW())+ROUND((INDEX($G:$G,ROW())-INDEX($F:$F,ROW())+1)*INDEX($H:$H,ROW()),0)-1))</formula>
    </cfRule>
  </conditionalFormatting>
  <conditionalFormatting sqref="CL7:CL69">
    <cfRule type="expression" dxfId="0" priority="159">
      <formula>($CL$7=TODAY())</formula>
    </cfRule>
    <cfRule type="expression" dxfId="33" priority="160">
      <formula>WEEKDAY($CL$7,2)&gt;5</formula>
    </cfRule>
  </conditionalFormatting>
  <conditionalFormatting sqref="CL9:CL69">
    <cfRule type="expression" dxfId="2" priority="2850">
      <formula>AND(INDEX($C:$C,ROW())="Études &amp; DICT",INDEX($F:$F,ROW())&gt;0,INDEX($G:$G,ROW())&gt;0,$CL$7&gt;=INDEX($F:$F,ROW()),$CL$7&lt;=INDEX($G:$G,ROW()))</formula>
    </cfRule>
    <cfRule type="expression" dxfId="3" priority="2851">
      <formula>AND(INDEX($C:$C,ROW())="Études &amp; DICT",INDEX($F:$F,ROW())&gt;0,INDEX($G:$G,ROW())&gt;0,$CL$7&gt;=INDEX($F:$F,ROW()),$CL$7&lt;=(INDEX($F:$F,ROW())+ROUND((INDEX($G:$G,ROW())-INDEX($F:$F,ROW())+1)*INDEX($H:$H,ROW()),0)-1))</formula>
    </cfRule>
    <cfRule type="expression" dxfId="4" priority="2852">
      <formula>AND(INDEX($C:$C,ROW())="Piquetage &amp; Implantation",INDEX($F:$F,ROW())&gt;0,INDEX($G:$G,ROW())&gt;0,$CL$7&gt;=INDEX($F:$F,ROW()),$CL$7&lt;=INDEX($G:$G,ROW()))</formula>
    </cfRule>
    <cfRule type="expression" dxfId="5" priority="2853">
      <formula>AND(INDEX($C:$C,ROW())="Piquetage &amp; Implantation",INDEX($F:$F,ROW())&gt;0,INDEX($G:$G,ROW())&gt;0,$CL$7&gt;=INDEX($F:$F,ROW()),$CL$7&lt;=(INDEX($F:$F,ROW())+ROUND((INDEX($G:$G,ROW())-INDEX($F:$F,ROW())+1)*INDEX($H:$H,ROW()),0)-1))</formula>
    </cfRule>
    <cfRule type="expression" dxfId="6" priority="2854">
      <formula>AND(INDEX($C:$C,ROW())="Préparation &amp; Signalisation",INDEX($F:$F,ROW())&gt;0,INDEX($G:$G,ROW())&gt;0,$CL$7&gt;=INDEX($F:$F,ROW()),$CL$7&lt;=INDEX($G:$G,ROW()))</formula>
    </cfRule>
    <cfRule type="expression" dxfId="7" priority="2855">
      <formula>AND(INDEX($C:$C,ROW())="Préparation &amp; Signalisation",INDEX($F:$F,ROW())&gt;0,INDEX($G:$G,ROW())&gt;0,$CL$7&gt;=INDEX($F:$F,ROW()),$CL$7&lt;=(INDEX($F:$F,ROW())+ROUND((INDEX($G:$G,ROW())-INDEX($F:$F,ROW())+1)*INDEX($H:$H,ROW()),0)-1))</formula>
    </cfRule>
    <cfRule type="expression" dxfId="8" priority="2856">
      <formula>AND(INDEX($C:$C,ROW())="Terrassement",INDEX($F:$F,ROW())&gt;0,INDEX($G:$G,ROW())&gt;0,$CL$7&gt;=INDEX($F:$F,ROW()),$CL$7&lt;=INDEX($G:$G,ROW()))</formula>
    </cfRule>
    <cfRule type="expression" dxfId="9" priority="2857">
      <formula>AND(INDEX($C:$C,ROW())="Terrassement",INDEX($F:$F,ROW())&gt;0,INDEX($G:$G,ROW())&gt;0,$CL$7&gt;=INDEX($F:$F,ROW()),$CL$7&lt;=(INDEX($F:$F,ROW())+ROUND((INDEX($G:$G,ROW())-INDEX($F:$F,ROW())+1)*INDEX($H:$H,ROW()),0)-1))</formula>
    </cfRule>
    <cfRule type="expression" dxfId="10" priority="2858">
      <formula>AND(INDEX($C:$C,ROW())="Réseaux (EU/EP/ER/GAZ)",INDEX($F:$F,ROW())&gt;0,INDEX($G:$G,ROW())&gt;0,$CL$7&gt;=INDEX($F:$F,ROW()),$CL$7&lt;=INDEX($G:$G,ROW()))</formula>
    </cfRule>
    <cfRule type="expression" dxfId="11" priority="2859">
      <formula>AND(INDEX($C:$C,ROW())="Réseaux (EU/EP/ER/GAZ)",INDEX($F:$F,ROW())&gt;0,INDEX($G:$G,ROW())&gt;0,$CL$7&gt;=INDEX($F:$F,ROW()),$CL$7&lt;=(INDEX($F:$F,ROW())+ROUND((INDEX($G:$G,ROW())-INDEX($F:$F,ROW())+1)*INDEX($H:$H,ROW()),0)-1))</formula>
    </cfRule>
    <cfRule type="expression" dxfId="12" priority="2860">
      <formula>AND(INDEX($C:$C,ROW())="Regard &amp; Branchement",INDEX($F:$F,ROW())&gt;0,INDEX($G:$G,ROW())&gt;0,$CL$7&gt;=INDEX($F:$F,ROW()),$CL$7&lt;=INDEX($G:$G,ROW()))</formula>
    </cfRule>
    <cfRule type="expression" dxfId="13" priority="2861">
      <formula>AND(INDEX($C:$C,ROW())="Regard &amp; Branchement",INDEX($F:$F,ROW())&gt;0,INDEX($G:$G,ROW())&gt;0,$CL$7&gt;=INDEX($F:$F,ROW()),$CL$7&lt;=(INDEX($F:$F,ROW())+ROUND((INDEX($G:$G,ROW())-INDEX($F:$F,ROW())+1)*INDEX($H:$H,ROW()),0)-1))</formula>
    </cfRule>
    <cfRule type="expression" dxfId="14" priority="2862">
      <formula>AND(INDEX($C:$C,ROW())="Structure (couche de forme)",INDEX($F:$F,ROW())&gt;0,INDEX($G:$G,ROW())&gt;0,$CL$7&gt;=INDEX($F:$F,ROW()),$CL$7&lt;=INDEX($G:$G,ROW()))</formula>
    </cfRule>
    <cfRule type="expression" dxfId="15" priority="2863">
      <formula>AND(INDEX($C:$C,ROW())="Structure (couche de forme)",INDEX($F:$F,ROW())&gt;0,INDEX($G:$G,ROW())&gt;0,$CL$7&gt;=INDEX($F:$F,ROW()),$CL$7&lt;=(INDEX($F:$F,ROW())+ROUND((INDEX($G:$G,ROW())-INDEX($F:$F,ROW())+1)*INDEX($H:$H,ROW()),0)-1))</formula>
    </cfRule>
    <cfRule type="expression" dxfId="16" priority="2864">
      <formula>AND(INDEX($C:$C,ROW())="Fondation/Grave",INDEX($F:$F,ROW())&gt;0,INDEX($G:$G,ROW())&gt;0,$CL$7&gt;=INDEX($F:$F,ROW()),$CL$7&lt;=INDEX($G:$G,ROW()))</formula>
    </cfRule>
    <cfRule type="expression" dxfId="17" priority="2865">
      <formula>AND(INDEX($C:$C,ROW())="Fondation/Grave",INDEX($F:$F,ROW())&gt;0,INDEX($G:$G,ROW())&gt;0,$CL$7&gt;=INDEX($F:$F,ROW()),$CL$7&lt;=(INDEX($F:$F,ROW())+ROUND((INDEX($G:$G,ROW())-INDEX($F:$F,ROW())+1)*INDEX($H:$H,ROW()),0)-1))</formula>
    </cfRule>
    <cfRule type="expression" dxfId="18" priority="2866">
      <formula>AND(INDEX($C:$C,ROW())="Enrobés / Béton",INDEX($F:$F,ROW())&gt;0,INDEX($G:$G,ROW())&gt;0,$CL$7&gt;=INDEX($F:$F,ROW()),$CL$7&lt;=INDEX($G:$G,ROW()))</formula>
    </cfRule>
    <cfRule type="expression" dxfId="19" priority="2867">
      <formula>AND(INDEX($C:$C,ROW())="Enrobés / Béton",INDEX($F:$F,ROW())&gt;0,INDEX($G:$G,ROW())&gt;0,$CL$7&gt;=INDEX($F:$F,ROW()),$CL$7&lt;=(INDEX($F:$F,ROW())+ROUND((INDEX($G:$G,ROW())-INDEX($F:$F,ROW())+1)*INDEX($H:$H,ROW()),0)-1))</formula>
    </cfRule>
    <cfRule type="expression" dxfId="20" priority="2868">
      <formula>AND(INDEX($C:$C,ROW())="Bordures &amp; Trottoirs",INDEX($F:$F,ROW())&gt;0,INDEX($G:$G,ROW())&gt;0,$CL$7&gt;=INDEX($F:$F,ROW()),$CL$7&lt;=INDEX($G:$G,ROW()))</formula>
    </cfRule>
    <cfRule type="expression" dxfId="21" priority="2869">
      <formula>AND(INDEX($C:$C,ROW())="Bordures &amp; Trottoirs",INDEX($F:$F,ROW())&gt;0,INDEX($G:$G,ROW())&gt;0,$CL$7&gt;=INDEX($F:$F,ROW()),$CL$7&lt;=(INDEX($F:$F,ROW())+ROUND((INDEX($G:$G,ROW())-INDEX($F:$F,ROW())+1)*INDEX($H:$H,ROW()),0)-1))</formula>
    </cfRule>
    <cfRule type="expression" dxfId="22" priority="2870">
      <formula>AND(INDEX($C:$C,ROW())="Caniveaux &amp; Avaloirs",INDEX($F:$F,ROW())&gt;0,INDEX($G:$G,ROW())&gt;0,$CL$7&gt;=INDEX($F:$F,ROW()),$CL$7&lt;=INDEX($G:$G,ROW()))</formula>
    </cfRule>
    <cfRule type="expression" dxfId="23" priority="2871">
      <formula>AND(INDEX($C:$C,ROW())="Caniveaux &amp; Avaloirs",INDEX($F:$F,ROW())&gt;0,INDEX($G:$G,ROW())&gt;0,$CL$7&gt;=INDEX($F:$F,ROW()),$CL$7&lt;=(INDEX($F:$F,ROW())+ROUND((INDEX($G:$G,ROW())-INDEX($F:$F,ROW())+1)*INDEX($H:$H,ROW()),0)-1))</formula>
    </cfRule>
    <cfRule type="expression" dxfId="24" priority="2872">
      <formula>AND(INDEX($C:$C,ROW())="Éclairage / Candélabres",INDEX($F:$F,ROW())&gt;0,INDEX($G:$G,ROW())&gt;0,$CL$7&gt;=INDEX($F:$F,ROW()),$CL$7&lt;=INDEX($G:$G,ROW()))</formula>
    </cfRule>
    <cfRule type="expression" dxfId="25" priority="2873">
      <formula>AND(INDEX($C:$C,ROW())="Éclairage / Candélabres",INDEX($F:$F,ROW())&gt;0,INDEX($G:$G,ROW())&gt;0,$CL$7&gt;=INDEX($F:$F,ROW()),$CL$7&lt;=(INDEX($F:$F,ROW())+ROUND((INDEX($G:$G,ROW())-INDEX($F:$F,ROW())+1)*INDEX($H:$H,ROW()),0)-1))</formula>
    </cfRule>
    <cfRule type="expression" dxfId="26" priority="2874">
      <formula>AND(INDEX($C:$C,ROW())="Marquage &amp; Signalétique",INDEX($F:$F,ROW())&gt;0,INDEX($G:$G,ROW())&gt;0,$CL$7&gt;=INDEX($F:$F,ROW()),$CL$7&lt;=INDEX($G:$G,ROW()))</formula>
    </cfRule>
    <cfRule type="expression" dxfId="27" priority="2875">
      <formula>AND(INDEX($C:$C,ROW())="Marquage &amp; Signalétique",INDEX($F:$F,ROW())&gt;0,INDEX($G:$G,ROW())&gt;0,$CL$7&gt;=INDEX($F:$F,ROW()),$CL$7&lt;=(INDEX($F:$F,ROW())+ROUND((INDEX($G:$G,ROW())-INDEX($F:$F,ROW())+1)*INDEX($H:$H,ROW()),0)-1))</formula>
    </cfRule>
    <cfRule type="expression" dxfId="28" priority="2876">
      <formula>AND(INDEX($C:$C,ROW())="Espaces verts / Finitions",INDEX($F:$F,ROW())&gt;0,INDEX($G:$G,ROW())&gt;0,$CL$7&gt;=INDEX($F:$F,ROW()),$CL$7&lt;=INDEX($G:$G,ROW()))</formula>
    </cfRule>
    <cfRule type="expression" dxfId="29" priority="2877">
      <formula>AND(INDEX($C:$C,ROW())="Espaces verts / Finitions",INDEX($F:$F,ROW())&gt;0,INDEX($G:$G,ROW())&gt;0,$CL$7&gt;=INDEX($F:$F,ROW()),$CL$7&lt;=(INDEX($F:$F,ROW())+ROUND((INDEX($G:$G,ROW())-INDEX($F:$F,ROW())+1)*INDEX($H:$H,ROW()),0)-1))</formula>
    </cfRule>
    <cfRule type="expression" dxfId="30" priority="2878">
      <formula>AND(INDEX($C:$C,ROW())="Réception &amp; Réserves",INDEX($F:$F,ROW())&gt;0,INDEX($G:$G,ROW())&gt;0,$CL$7&gt;=INDEX($F:$F,ROW()),$CL$7&lt;=INDEX($G:$G,ROW()))</formula>
    </cfRule>
    <cfRule type="expression" dxfId="31" priority="2879">
      <formula>AND(INDEX($C:$C,ROW())="Réception &amp; Réserves",INDEX($F:$F,ROW())&gt;0,INDEX($G:$G,ROW())&gt;0,$CL$7&gt;=INDEX($F:$F,ROW()),$CL$7&lt;=(INDEX($F:$F,ROW())+ROUND((INDEX($G:$G,ROW())-INDEX($F:$F,ROW())+1)*INDEX($H:$H,ROW()),0)-1))</formula>
    </cfRule>
    <cfRule type="expression" dxfId="0" priority="2880">
      <formula>AND(INDEX($C:$C,ROW())="Réouverture circulation",INDEX($F:$F,ROW())&gt;0,INDEX($G:$G,ROW())&gt;0,$CL$7&gt;=INDEX($F:$F,ROW()),$CL$7&lt;=INDEX($G:$G,ROW()))</formula>
    </cfRule>
    <cfRule type="expression" dxfId="32" priority="2881">
      <formula>AND(INDEX($C:$C,ROW())="Réouverture circulation",INDEX($F:$F,ROW())&gt;0,INDEX($G:$G,ROW())&gt;0,$CL$7&gt;=INDEX($F:$F,ROW()),$CL$7&lt;=(INDEX($F:$F,ROW())+ROUND((INDEX($G:$G,ROW())-INDEX($F:$F,ROW())+1)*INDEX($H:$H,ROW()),0)-1))</formula>
    </cfRule>
  </conditionalFormatting>
  <conditionalFormatting sqref="CM7:CM69">
    <cfRule type="expression" dxfId="0" priority="161">
      <formula>($CM$7=TODAY())</formula>
    </cfRule>
    <cfRule type="expression" dxfId="33" priority="162">
      <formula>WEEKDAY($CM$7,2)&gt;5</formula>
    </cfRule>
  </conditionalFormatting>
  <conditionalFormatting sqref="CM9:CM69">
    <cfRule type="expression" dxfId="2" priority="2882">
      <formula>AND(INDEX($C:$C,ROW())="Études &amp; DICT",INDEX($F:$F,ROW())&gt;0,INDEX($G:$G,ROW())&gt;0,$CM$7&gt;=INDEX($F:$F,ROW()),$CM$7&lt;=INDEX($G:$G,ROW()))</formula>
    </cfRule>
    <cfRule type="expression" dxfId="3" priority="2883">
      <formula>AND(INDEX($C:$C,ROW())="Études &amp; DICT",INDEX($F:$F,ROW())&gt;0,INDEX($G:$G,ROW())&gt;0,$CM$7&gt;=INDEX($F:$F,ROW()),$CM$7&lt;=(INDEX($F:$F,ROW())+ROUND((INDEX($G:$G,ROW())-INDEX($F:$F,ROW())+1)*INDEX($H:$H,ROW()),0)-1))</formula>
    </cfRule>
    <cfRule type="expression" dxfId="4" priority="2884">
      <formula>AND(INDEX($C:$C,ROW())="Piquetage &amp; Implantation",INDEX($F:$F,ROW())&gt;0,INDEX($G:$G,ROW())&gt;0,$CM$7&gt;=INDEX($F:$F,ROW()),$CM$7&lt;=INDEX($G:$G,ROW()))</formula>
    </cfRule>
    <cfRule type="expression" dxfId="5" priority="2885">
      <formula>AND(INDEX($C:$C,ROW())="Piquetage &amp; Implantation",INDEX($F:$F,ROW())&gt;0,INDEX($G:$G,ROW())&gt;0,$CM$7&gt;=INDEX($F:$F,ROW()),$CM$7&lt;=(INDEX($F:$F,ROW())+ROUND((INDEX($G:$G,ROW())-INDEX($F:$F,ROW())+1)*INDEX($H:$H,ROW()),0)-1))</formula>
    </cfRule>
    <cfRule type="expression" dxfId="6" priority="2886">
      <formula>AND(INDEX($C:$C,ROW())="Préparation &amp; Signalisation",INDEX($F:$F,ROW())&gt;0,INDEX($G:$G,ROW())&gt;0,$CM$7&gt;=INDEX($F:$F,ROW()),$CM$7&lt;=INDEX($G:$G,ROW()))</formula>
    </cfRule>
    <cfRule type="expression" dxfId="7" priority="2887">
      <formula>AND(INDEX($C:$C,ROW())="Préparation &amp; Signalisation",INDEX($F:$F,ROW())&gt;0,INDEX($G:$G,ROW())&gt;0,$CM$7&gt;=INDEX($F:$F,ROW()),$CM$7&lt;=(INDEX($F:$F,ROW())+ROUND((INDEX($G:$G,ROW())-INDEX($F:$F,ROW())+1)*INDEX($H:$H,ROW()),0)-1))</formula>
    </cfRule>
    <cfRule type="expression" dxfId="8" priority="2888">
      <formula>AND(INDEX($C:$C,ROW())="Terrassement",INDEX($F:$F,ROW())&gt;0,INDEX($G:$G,ROW())&gt;0,$CM$7&gt;=INDEX($F:$F,ROW()),$CM$7&lt;=INDEX($G:$G,ROW()))</formula>
    </cfRule>
    <cfRule type="expression" dxfId="9" priority="2889">
      <formula>AND(INDEX($C:$C,ROW())="Terrassement",INDEX($F:$F,ROW())&gt;0,INDEX($G:$G,ROW())&gt;0,$CM$7&gt;=INDEX($F:$F,ROW()),$CM$7&lt;=(INDEX($F:$F,ROW())+ROUND((INDEX($G:$G,ROW())-INDEX($F:$F,ROW())+1)*INDEX($H:$H,ROW()),0)-1))</formula>
    </cfRule>
    <cfRule type="expression" dxfId="10" priority="2890">
      <formula>AND(INDEX($C:$C,ROW())="Réseaux (EU/EP/ER/GAZ)",INDEX($F:$F,ROW())&gt;0,INDEX($G:$G,ROW())&gt;0,$CM$7&gt;=INDEX($F:$F,ROW()),$CM$7&lt;=INDEX($G:$G,ROW()))</formula>
    </cfRule>
    <cfRule type="expression" dxfId="11" priority="2891">
      <formula>AND(INDEX($C:$C,ROW())="Réseaux (EU/EP/ER/GAZ)",INDEX($F:$F,ROW())&gt;0,INDEX($G:$G,ROW())&gt;0,$CM$7&gt;=INDEX($F:$F,ROW()),$CM$7&lt;=(INDEX($F:$F,ROW())+ROUND((INDEX($G:$G,ROW())-INDEX($F:$F,ROW())+1)*INDEX($H:$H,ROW()),0)-1))</formula>
    </cfRule>
    <cfRule type="expression" dxfId="12" priority="2892">
      <formula>AND(INDEX($C:$C,ROW())="Regard &amp; Branchement",INDEX($F:$F,ROW())&gt;0,INDEX($G:$G,ROW())&gt;0,$CM$7&gt;=INDEX($F:$F,ROW()),$CM$7&lt;=INDEX($G:$G,ROW()))</formula>
    </cfRule>
    <cfRule type="expression" dxfId="13" priority="2893">
      <formula>AND(INDEX($C:$C,ROW())="Regard &amp; Branchement",INDEX($F:$F,ROW())&gt;0,INDEX($G:$G,ROW())&gt;0,$CM$7&gt;=INDEX($F:$F,ROW()),$CM$7&lt;=(INDEX($F:$F,ROW())+ROUND((INDEX($G:$G,ROW())-INDEX($F:$F,ROW())+1)*INDEX($H:$H,ROW()),0)-1))</formula>
    </cfRule>
    <cfRule type="expression" dxfId="14" priority="2894">
      <formula>AND(INDEX($C:$C,ROW())="Structure (couche de forme)",INDEX($F:$F,ROW())&gt;0,INDEX($G:$G,ROW())&gt;0,$CM$7&gt;=INDEX($F:$F,ROW()),$CM$7&lt;=INDEX($G:$G,ROW()))</formula>
    </cfRule>
    <cfRule type="expression" dxfId="15" priority="2895">
      <formula>AND(INDEX($C:$C,ROW())="Structure (couche de forme)",INDEX($F:$F,ROW())&gt;0,INDEX($G:$G,ROW())&gt;0,$CM$7&gt;=INDEX($F:$F,ROW()),$CM$7&lt;=(INDEX($F:$F,ROW())+ROUND((INDEX($G:$G,ROW())-INDEX($F:$F,ROW())+1)*INDEX($H:$H,ROW()),0)-1))</formula>
    </cfRule>
    <cfRule type="expression" dxfId="16" priority="2896">
      <formula>AND(INDEX($C:$C,ROW())="Fondation/Grave",INDEX($F:$F,ROW())&gt;0,INDEX($G:$G,ROW())&gt;0,$CM$7&gt;=INDEX($F:$F,ROW()),$CM$7&lt;=INDEX($G:$G,ROW()))</formula>
    </cfRule>
    <cfRule type="expression" dxfId="17" priority="2897">
      <formula>AND(INDEX($C:$C,ROW())="Fondation/Grave",INDEX($F:$F,ROW())&gt;0,INDEX($G:$G,ROW())&gt;0,$CM$7&gt;=INDEX($F:$F,ROW()),$CM$7&lt;=(INDEX($F:$F,ROW())+ROUND((INDEX($G:$G,ROW())-INDEX($F:$F,ROW())+1)*INDEX($H:$H,ROW()),0)-1))</formula>
    </cfRule>
    <cfRule type="expression" dxfId="18" priority="2898">
      <formula>AND(INDEX($C:$C,ROW())="Enrobés / Béton",INDEX($F:$F,ROW())&gt;0,INDEX($G:$G,ROW())&gt;0,$CM$7&gt;=INDEX($F:$F,ROW()),$CM$7&lt;=INDEX($G:$G,ROW()))</formula>
    </cfRule>
    <cfRule type="expression" dxfId="19" priority="2899">
      <formula>AND(INDEX($C:$C,ROW())="Enrobés / Béton",INDEX($F:$F,ROW())&gt;0,INDEX($G:$G,ROW())&gt;0,$CM$7&gt;=INDEX($F:$F,ROW()),$CM$7&lt;=(INDEX($F:$F,ROW())+ROUND((INDEX($G:$G,ROW())-INDEX($F:$F,ROW())+1)*INDEX($H:$H,ROW()),0)-1))</formula>
    </cfRule>
    <cfRule type="expression" dxfId="20" priority="2900">
      <formula>AND(INDEX($C:$C,ROW())="Bordures &amp; Trottoirs",INDEX($F:$F,ROW())&gt;0,INDEX($G:$G,ROW())&gt;0,$CM$7&gt;=INDEX($F:$F,ROW()),$CM$7&lt;=INDEX($G:$G,ROW()))</formula>
    </cfRule>
    <cfRule type="expression" dxfId="21" priority="2901">
      <formula>AND(INDEX($C:$C,ROW())="Bordures &amp; Trottoirs",INDEX($F:$F,ROW())&gt;0,INDEX($G:$G,ROW())&gt;0,$CM$7&gt;=INDEX($F:$F,ROW()),$CM$7&lt;=(INDEX($F:$F,ROW())+ROUND((INDEX($G:$G,ROW())-INDEX($F:$F,ROW())+1)*INDEX($H:$H,ROW()),0)-1))</formula>
    </cfRule>
    <cfRule type="expression" dxfId="22" priority="2902">
      <formula>AND(INDEX($C:$C,ROW())="Caniveaux &amp; Avaloirs",INDEX($F:$F,ROW())&gt;0,INDEX($G:$G,ROW())&gt;0,$CM$7&gt;=INDEX($F:$F,ROW()),$CM$7&lt;=INDEX($G:$G,ROW()))</formula>
    </cfRule>
    <cfRule type="expression" dxfId="23" priority="2903">
      <formula>AND(INDEX($C:$C,ROW())="Caniveaux &amp; Avaloirs",INDEX($F:$F,ROW())&gt;0,INDEX($G:$G,ROW())&gt;0,$CM$7&gt;=INDEX($F:$F,ROW()),$CM$7&lt;=(INDEX($F:$F,ROW())+ROUND((INDEX($G:$G,ROW())-INDEX($F:$F,ROW())+1)*INDEX($H:$H,ROW()),0)-1))</formula>
    </cfRule>
    <cfRule type="expression" dxfId="24" priority="2904">
      <formula>AND(INDEX($C:$C,ROW())="Éclairage / Candélabres",INDEX($F:$F,ROW())&gt;0,INDEX($G:$G,ROW())&gt;0,$CM$7&gt;=INDEX($F:$F,ROW()),$CM$7&lt;=INDEX($G:$G,ROW()))</formula>
    </cfRule>
    <cfRule type="expression" dxfId="25" priority="2905">
      <formula>AND(INDEX($C:$C,ROW())="Éclairage / Candélabres",INDEX($F:$F,ROW())&gt;0,INDEX($G:$G,ROW())&gt;0,$CM$7&gt;=INDEX($F:$F,ROW()),$CM$7&lt;=(INDEX($F:$F,ROW())+ROUND((INDEX($G:$G,ROW())-INDEX($F:$F,ROW())+1)*INDEX($H:$H,ROW()),0)-1))</formula>
    </cfRule>
    <cfRule type="expression" dxfId="26" priority="2906">
      <formula>AND(INDEX($C:$C,ROW())="Marquage &amp; Signalétique",INDEX($F:$F,ROW())&gt;0,INDEX($G:$G,ROW())&gt;0,$CM$7&gt;=INDEX($F:$F,ROW()),$CM$7&lt;=INDEX($G:$G,ROW()))</formula>
    </cfRule>
    <cfRule type="expression" dxfId="27" priority="2907">
      <formula>AND(INDEX($C:$C,ROW())="Marquage &amp; Signalétique",INDEX($F:$F,ROW())&gt;0,INDEX($G:$G,ROW())&gt;0,$CM$7&gt;=INDEX($F:$F,ROW()),$CM$7&lt;=(INDEX($F:$F,ROW())+ROUND((INDEX($G:$G,ROW())-INDEX($F:$F,ROW())+1)*INDEX($H:$H,ROW()),0)-1))</formula>
    </cfRule>
    <cfRule type="expression" dxfId="28" priority="2908">
      <formula>AND(INDEX($C:$C,ROW())="Espaces verts / Finitions",INDEX($F:$F,ROW())&gt;0,INDEX($G:$G,ROW())&gt;0,$CM$7&gt;=INDEX($F:$F,ROW()),$CM$7&lt;=INDEX($G:$G,ROW()))</formula>
    </cfRule>
    <cfRule type="expression" dxfId="29" priority="2909">
      <formula>AND(INDEX($C:$C,ROW())="Espaces verts / Finitions",INDEX($F:$F,ROW())&gt;0,INDEX($G:$G,ROW())&gt;0,$CM$7&gt;=INDEX($F:$F,ROW()),$CM$7&lt;=(INDEX($F:$F,ROW())+ROUND((INDEX($G:$G,ROW())-INDEX($F:$F,ROW())+1)*INDEX($H:$H,ROW()),0)-1))</formula>
    </cfRule>
    <cfRule type="expression" dxfId="30" priority="2910">
      <formula>AND(INDEX($C:$C,ROW())="Réception &amp; Réserves",INDEX($F:$F,ROW())&gt;0,INDEX($G:$G,ROW())&gt;0,$CM$7&gt;=INDEX($F:$F,ROW()),$CM$7&lt;=INDEX($G:$G,ROW()))</formula>
    </cfRule>
    <cfRule type="expression" dxfId="31" priority="2911">
      <formula>AND(INDEX($C:$C,ROW())="Réception &amp; Réserves",INDEX($F:$F,ROW())&gt;0,INDEX($G:$G,ROW())&gt;0,$CM$7&gt;=INDEX($F:$F,ROW()),$CM$7&lt;=(INDEX($F:$F,ROW())+ROUND((INDEX($G:$G,ROW())-INDEX($F:$F,ROW())+1)*INDEX($H:$H,ROW()),0)-1))</formula>
    </cfRule>
    <cfRule type="expression" dxfId="0" priority="2912">
      <formula>AND(INDEX($C:$C,ROW())="Réouverture circulation",INDEX($F:$F,ROW())&gt;0,INDEX($G:$G,ROW())&gt;0,$CM$7&gt;=INDEX($F:$F,ROW()),$CM$7&lt;=INDEX($G:$G,ROW()))</formula>
    </cfRule>
    <cfRule type="expression" dxfId="32" priority="2913">
      <formula>AND(INDEX($C:$C,ROW())="Réouverture circulation",INDEX($F:$F,ROW())&gt;0,INDEX($G:$G,ROW())&gt;0,$CM$7&gt;=INDEX($F:$F,ROW()),$CM$7&lt;=(INDEX($F:$F,ROW())+ROUND((INDEX($G:$G,ROW())-INDEX($F:$F,ROW())+1)*INDEX($H:$H,ROW()),0)-1))</formula>
    </cfRule>
  </conditionalFormatting>
  <conditionalFormatting sqref="CN7:CN69">
    <cfRule type="expression" dxfId="0" priority="163">
      <formula>($CN$7=TODAY())</formula>
    </cfRule>
    <cfRule type="expression" dxfId="33" priority="164">
      <formula>WEEKDAY($CN$7,2)&gt;5</formula>
    </cfRule>
  </conditionalFormatting>
  <conditionalFormatting sqref="CN9:CN69">
    <cfRule type="expression" dxfId="2" priority="2914">
      <formula>AND(INDEX($C:$C,ROW())="Études &amp; DICT",INDEX($F:$F,ROW())&gt;0,INDEX($G:$G,ROW())&gt;0,$CN$7&gt;=INDEX($F:$F,ROW()),$CN$7&lt;=INDEX($G:$G,ROW()))</formula>
    </cfRule>
    <cfRule type="expression" dxfId="3" priority="2915">
      <formula>AND(INDEX($C:$C,ROW())="Études &amp; DICT",INDEX($F:$F,ROW())&gt;0,INDEX($G:$G,ROW())&gt;0,$CN$7&gt;=INDEX($F:$F,ROW()),$CN$7&lt;=(INDEX($F:$F,ROW())+ROUND((INDEX($G:$G,ROW())-INDEX($F:$F,ROW())+1)*INDEX($H:$H,ROW()),0)-1))</formula>
    </cfRule>
    <cfRule type="expression" dxfId="4" priority="2916">
      <formula>AND(INDEX($C:$C,ROW())="Piquetage &amp; Implantation",INDEX($F:$F,ROW())&gt;0,INDEX($G:$G,ROW())&gt;0,$CN$7&gt;=INDEX($F:$F,ROW()),$CN$7&lt;=INDEX($G:$G,ROW()))</formula>
    </cfRule>
    <cfRule type="expression" dxfId="5" priority="2917">
      <formula>AND(INDEX($C:$C,ROW())="Piquetage &amp; Implantation",INDEX($F:$F,ROW())&gt;0,INDEX($G:$G,ROW())&gt;0,$CN$7&gt;=INDEX($F:$F,ROW()),$CN$7&lt;=(INDEX($F:$F,ROW())+ROUND((INDEX($G:$G,ROW())-INDEX($F:$F,ROW())+1)*INDEX($H:$H,ROW()),0)-1))</formula>
    </cfRule>
    <cfRule type="expression" dxfId="6" priority="2918">
      <formula>AND(INDEX($C:$C,ROW())="Préparation &amp; Signalisation",INDEX($F:$F,ROW())&gt;0,INDEX($G:$G,ROW())&gt;0,$CN$7&gt;=INDEX($F:$F,ROW()),$CN$7&lt;=INDEX($G:$G,ROW()))</formula>
    </cfRule>
    <cfRule type="expression" dxfId="7" priority="2919">
      <formula>AND(INDEX($C:$C,ROW())="Préparation &amp; Signalisation",INDEX($F:$F,ROW())&gt;0,INDEX($G:$G,ROW())&gt;0,$CN$7&gt;=INDEX($F:$F,ROW()),$CN$7&lt;=(INDEX($F:$F,ROW())+ROUND((INDEX($G:$G,ROW())-INDEX($F:$F,ROW())+1)*INDEX($H:$H,ROW()),0)-1))</formula>
    </cfRule>
    <cfRule type="expression" dxfId="8" priority="2920">
      <formula>AND(INDEX($C:$C,ROW())="Terrassement",INDEX($F:$F,ROW())&gt;0,INDEX($G:$G,ROW())&gt;0,$CN$7&gt;=INDEX($F:$F,ROW()),$CN$7&lt;=INDEX($G:$G,ROW()))</formula>
    </cfRule>
    <cfRule type="expression" dxfId="9" priority="2921">
      <formula>AND(INDEX($C:$C,ROW())="Terrassement",INDEX($F:$F,ROW())&gt;0,INDEX($G:$G,ROW())&gt;0,$CN$7&gt;=INDEX($F:$F,ROW()),$CN$7&lt;=(INDEX($F:$F,ROW())+ROUND((INDEX($G:$G,ROW())-INDEX($F:$F,ROW())+1)*INDEX($H:$H,ROW()),0)-1))</formula>
    </cfRule>
    <cfRule type="expression" dxfId="10" priority="2922">
      <formula>AND(INDEX($C:$C,ROW())="Réseaux (EU/EP/ER/GAZ)",INDEX($F:$F,ROW())&gt;0,INDEX($G:$G,ROW())&gt;0,$CN$7&gt;=INDEX($F:$F,ROW()),$CN$7&lt;=INDEX($G:$G,ROW()))</formula>
    </cfRule>
    <cfRule type="expression" dxfId="11" priority="2923">
      <formula>AND(INDEX($C:$C,ROW())="Réseaux (EU/EP/ER/GAZ)",INDEX($F:$F,ROW())&gt;0,INDEX($G:$G,ROW())&gt;0,$CN$7&gt;=INDEX($F:$F,ROW()),$CN$7&lt;=(INDEX($F:$F,ROW())+ROUND((INDEX($G:$G,ROW())-INDEX($F:$F,ROW())+1)*INDEX($H:$H,ROW()),0)-1))</formula>
    </cfRule>
    <cfRule type="expression" dxfId="12" priority="2924">
      <formula>AND(INDEX($C:$C,ROW())="Regard &amp; Branchement",INDEX($F:$F,ROW())&gt;0,INDEX($G:$G,ROW())&gt;0,$CN$7&gt;=INDEX($F:$F,ROW()),$CN$7&lt;=INDEX($G:$G,ROW()))</formula>
    </cfRule>
    <cfRule type="expression" dxfId="13" priority="2925">
      <formula>AND(INDEX($C:$C,ROW())="Regard &amp; Branchement",INDEX($F:$F,ROW())&gt;0,INDEX($G:$G,ROW())&gt;0,$CN$7&gt;=INDEX($F:$F,ROW()),$CN$7&lt;=(INDEX($F:$F,ROW())+ROUND((INDEX($G:$G,ROW())-INDEX($F:$F,ROW())+1)*INDEX($H:$H,ROW()),0)-1))</formula>
    </cfRule>
    <cfRule type="expression" dxfId="14" priority="2926">
      <formula>AND(INDEX($C:$C,ROW())="Structure (couche de forme)",INDEX($F:$F,ROW())&gt;0,INDEX($G:$G,ROW())&gt;0,$CN$7&gt;=INDEX($F:$F,ROW()),$CN$7&lt;=INDEX($G:$G,ROW()))</formula>
    </cfRule>
    <cfRule type="expression" dxfId="15" priority="2927">
      <formula>AND(INDEX($C:$C,ROW())="Structure (couche de forme)",INDEX($F:$F,ROW())&gt;0,INDEX($G:$G,ROW())&gt;0,$CN$7&gt;=INDEX($F:$F,ROW()),$CN$7&lt;=(INDEX($F:$F,ROW())+ROUND((INDEX($G:$G,ROW())-INDEX($F:$F,ROW())+1)*INDEX($H:$H,ROW()),0)-1))</formula>
    </cfRule>
    <cfRule type="expression" dxfId="16" priority="2928">
      <formula>AND(INDEX($C:$C,ROW())="Fondation/Grave",INDEX($F:$F,ROW())&gt;0,INDEX($G:$G,ROW())&gt;0,$CN$7&gt;=INDEX($F:$F,ROW()),$CN$7&lt;=INDEX($G:$G,ROW()))</formula>
    </cfRule>
    <cfRule type="expression" dxfId="17" priority="2929">
      <formula>AND(INDEX($C:$C,ROW())="Fondation/Grave",INDEX($F:$F,ROW())&gt;0,INDEX($G:$G,ROW())&gt;0,$CN$7&gt;=INDEX($F:$F,ROW()),$CN$7&lt;=(INDEX($F:$F,ROW())+ROUND((INDEX($G:$G,ROW())-INDEX($F:$F,ROW())+1)*INDEX($H:$H,ROW()),0)-1))</formula>
    </cfRule>
    <cfRule type="expression" dxfId="18" priority="2930">
      <formula>AND(INDEX($C:$C,ROW())="Enrobés / Béton",INDEX($F:$F,ROW())&gt;0,INDEX($G:$G,ROW())&gt;0,$CN$7&gt;=INDEX($F:$F,ROW()),$CN$7&lt;=INDEX($G:$G,ROW()))</formula>
    </cfRule>
    <cfRule type="expression" dxfId="19" priority="2931">
      <formula>AND(INDEX($C:$C,ROW())="Enrobés / Béton",INDEX($F:$F,ROW())&gt;0,INDEX($G:$G,ROW())&gt;0,$CN$7&gt;=INDEX($F:$F,ROW()),$CN$7&lt;=(INDEX($F:$F,ROW())+ROUND((INDEX($G:$G,ROW())-INDEX($F:$F,ROW())+1)*INDEX($H:$H,ROW()),0)-1))</formula>
    </cfRule>
    <cfRule type="expression" dxfId="20" priority="2932">
      <formula>AND(INDEX($C:$C,ROW())="Bordures &amp; Trottoirs",INDEX($F:$F,ROW())&gt;0,INDEX($G:$G,ROW())&gt;0,$CN$7&gt;=INDEX($F:$F,ROW()),$CN$7&lt;=INDEX($G:$G,ROW()))</formula>
    </cfRule>
    <cfRule type="expression" dxfId="21" priority="2933">
      <formula>AND(INDEX($C:$C,ROW())="Bordures &amp; Trottoirs",INDEX($F:$F,ROW())&gt;0,INDEX($G:$G,ROW())&gt;0,$CN$7&gt;=INDEX($F:$F,ROW()),$CN$7&lt;=(INDEX($F:$F,ROW())+ROUND((INDEX($G:$G,ROW())-INDEX($F:$F,ROW())+1)*INDEX($H:$H,ROW()),0)-1))</formula>
    </cfRule>
    <cfRule type="expression" dxfId="22" priority="2934">
      <formula>AND(INDEX($C:$C,ROW())="Caniveaux &amp; Avaloirs",INDEX($F:$F,ROW())&gt;0,INDEX($G:$G,ROW())&gt;0,$CN$7&gt;=INDEX($F:$F,ROW()),$CN$7&lt;=INDEX($G:$G,ROW()))</formula>
    </cfRule>
    <cfRule type="expression" dxfId="23" priority="2935">
      <formula>AND(INDEX($C:$C,ROW())="Caniveaux &amp; Avaloirs",INDEX($F:$F,ROW())&gt;0,INDEX($G:$G,ROW())&gt;0,$CN$7&gt;=INDEX($F:$F,ROW()),$CN$7&lt;=(INDEX($F:$F,ROW())+ROUND((INDEX($G:$G,ROW())-INDEX($F:$F,ROW())+1)*INDEX($H:$H,ROW()),0)-1))</formula>
    </cfRule>
    <cfRule type="expression" dxfId="24" priority="2936">
      <formula>AND(INDEX($C:$C,ROW())="Éclairage / Candélabres",INDEX($F:$F,ROW())&gt;0,INDEX($G:$G,ROW())&gt;0,$CN$7&gt;=INDEX($F:$F,ROW()),$CN$7&lt;=INDEX($G:$G,ROW()))</formula>
    </cfRule>
    <cfRule type="expression" dxfId="25" priority="2937">
      <formula>AND(INDEX($C:$C,ROW())="Éclairage / Candélabres",INDEX($F:$F,ROW())&gt;0,INDEX($G:$G,ROW())&gt;0,$CN$7&gt;=INDEX($F:$F,ROW()),$CN$7&lt;=(INDEX($F:$F,ROW())+ROUND((INDEX($G:$G,ROW())-INDEX($F:$F,ROW())+1)*INDEX($H:$H,ROW()),0)-1))</formula>
    </cfRule>
    <cfRule type="expression" dxfId="26" priority="2938">
      <formula>AND(INDEX($C:$C,ROW())="Marquage &amp; Signalétique",INDEX($F:$F,ROW())&gt;0,INDEX($G:$G,ROW())&gt;0,$CN$7&gt;=INDEX($F:$F,ROW()),$CN$7&lt;=INDEX($G:$G,ROW()))</formula>
    </cfRule>
    <cfRule type="expression" dxfId="27" priority="2939">
      <formula>AND(INDEX($C:$C,ROW())="Marquage &amp; Signalétique",INDEX($F:$F,ROW())&gt;0,INDEX($G:$G,ROW())&gt;0,$CN$7&gt;=INDEX($F:$F,ROW()),$CN$7&lt;=(INDEX($F:$F,ROW())+ROUND((INDEX($G:$G,ROW())-INDEX($F:$F,ROW())+1)*INDEX($H:$H,ROW()),0)-1))</formula>
    </cfRule>
    <cfRule type="expression" dxfId="28" priority="2940">
      <formula>AND(INDEX($C:$C,ROW())="Espaces verts / Finitions",INDEX($F:$F,ROW())&gt;0,INDEX($G:$G,ROW())&gt;0,$CN$7&gt;=INDEX($F:$F,ROW()),$CN$7&lt;=INDEX($G:$G,ROW()))</formula>
    </cfRule>
    <cfRule type="expression" dxfId="29" priority="2941">
      <formula>AND(INDEX($C:$C,ROW())="Espaces verts / Finitions",INDEX($F:$F,ROW())&gt;0,INDEX($G:$G,ROW())&gt;0,$CN$7&gt;=INDEX($F:$F,ROW()),$CN$7&lt;=(INDEX($F:$F,ROW())+ROUND((INDEX($G:$G,ROW())-INDEX($F:$F,ROW())+1)*INDEX($H:$H,ROW()),0)-1))</formula>
    </cfRule>
    <cfRule type="expression" dxfId="30" priority="2942">
      <formula>AND(INDEX($C:$C,ROW())="Réception &amp; Réserves",INDEX($F:$F,ROW())&gt;0,INDEX($G:$G,ROW())&gt;0,$CN$7&gt;=INDEX($F:$F,ROW()),$CN$7&lt;=INDEX($G:$G,ROW()))</formula>
    </cfRule>
    <cfRule type="expression" dxfId="31" priority="2943">
      <formula>AND(INDEX($C:$C,ROW())="Réception &amp; Réserves",INDEX($F:$F,ROW())&gt;0,INDEX($G:$G,ROW())&gt;0,$CN$7&gt;=INDEX($F:$F,ROW()),$CN$7&lt;=(INDEX($F:$F,ROW())+ROUND((INDEX($G:$G,ROW())-INDEX($F:$F,ROW())+1)*INDEX($H:$H,ROW()),0)-1))</formula>
    </cfRule>
    <cfRule type="expression" dxfId="0" priority="2944">
      <formula>AND(INDEX($C:$C,ROW())="Réouverture circulation",INDEX($F:$F,ROW())&gt;0,INDEX($G:$G,ROW())&gt;0,$CN$7&gt;=INDEX($F:$F,ROW()),$CN$7&lt;=INDEX($G:$G,ROW()))</formula>
    </cfRule>
    <cfRule type="expression" dxfId="32" priority="2945">
      <formula>AND(INDEX($C:$C,ROW())="Réouverture circulation",INDEX($F:$F,ROW())&gt;0,INDEX($G:$G,ROW())&gt;0,$CN$7&gt;=INDEX($F:$F,ROW()),$CN$7&lt;=(INDEX($F:$F,ROW())+ROUND((INDEX($G:$G,ROW())-INDEX($F:$F,ROW())+1)*INDEX($H:$H,ROW()),0)-1))</formula>
    </cfRule>
  </conditionalFormatting>
  <conditionalFormatting sqref="CO7:CO69">
    <cfRule type="expression" dxfId="0" priority="165">
      <formula>($CO$7=TODAY())</formula>
    </cfRule>
    <cfRule type="expression" dxfId="33" priority="166">
      <formula>WEEKDAY($CO$7,2)&gt;5</formula>
    </cfRule>
  </conditionalFormatting>
  <conditionalFormatting sqref="CO9:CO69">
    <cfRule type="expression" dxfId="2" priority="2946">
      <formula>AND(INDEX($C:$C,ROW())="Études &amp; DICT",INDEX($F:$F,ROW())&gt;0,INDEX($G:$G,ROW())&gt;0,$CO$7&gt;=INDEX($F:$F,ROW()),$CO$7&lt;=INDEX($G:$G,ROW()))</formula>
    </cfRule>
    <cfRule type="expression" dxfId="3" priority="2947">
      <formula>AND(INDEX($C:$C,ROW())="Études &amp; DICT",INDEX($F:$F,ROW())&gt;0,INDEX($G:$G,ROW())&gt;0,$CO$7&gt;=INDEX($F:$F,ROW()),$CO$7&lt;=(INDEX($F:$F,ROW())+ROUND((INDEX($G:$G,ROW())-INDEX($F:$F,ROW())+1)*INDEX($H:$H,ROW()),0)-1))</formula>
    </cfRule>
    <cfRule type="expression" dxfId="4" priority="2948">
      <formula>AND(INDEX($C:$C,ROW())="Piquetage &amp; Implantation",INDEX($F:$F,ROW())&gt;0,INDEX($G:$G,ROW())&gt;0,$CO$7&gt;=INDEX($F:$F,ROW()),$CO$7&lt;=INDEX($G:$G,ROW()))</formula>
    </cfRule>
    <cfRule type="expression" dxfId="5" priority="2949">
      <formula>AND(INDEX($C:$C,ROW())="Piquetage &amp; Implantation",INDEX($F:$F,ROW())&gt;0,INDEX($G:$G,ROW())&gt;0,$CO$7&gt;=INDEX($F:$F,ROW()),$CO$7&lt;=(INDEX($F:$F,ROW())+ROUND((INDEX($G:$G,ROW())-INDEX($F:$F,ROW())+1)*INDEX($H:$H,ROW()),0)-1))</formula>
    </cfRule>
    <cfRule type="expression" dxfId="6" priority="2950">
      <formula>AND(INDEX($C:$C,ROW())="Préparation &amp; Signalisation",INDEX($F:$F,ROW())&gt;0,INDEX($G:$G,ROW())&gt;0,$CO$7&gt;=INDEX($F:$F,ROW()),$CO$7&lt;=INDEX($G:$G,ROW()))</formula>
    </cfRule>
    <cfRule type="expression" dxfId="7" priority="2951">
      <formula>AND(INDEX($C:$C,ROW())="Préparation &amp; Signalisation",INDEX($F:$F,ROW())&gt;0,INDEX($G:$G,ROW())&gt;0,$CO$7&gt;=INDEX($F:$F,ROW()),$CO$7&lt;=(INDEX($F:$F,ROW())+ROUND((INDEX($G:$G,ROW())-INDEX($F:$F,ROW())+1)*INDEX($H:$H,ROW()),0)-1))</formula>
    </cfRule>
    <cfRule type="expression" dxfId="8" priority="2952">
      <formula>AND(INDEX($C:$C,ROW())="Terrassement",INDEX($F:$F,ROW())&gt;0,INDEX($G:$G,ROW())&gt;0,$CO$7&gt;=INDEX($F:$F,ROW()),$CO$7&lt;=INDEX($G:$G,ROW()))</formula>
    </cfRule>
    <cfRule type="expression" dxfId="9" priority="2953">
      <formula>AND(INDEX($C:$C,ROW())="Terrassement",INDEX($F:$F,ROW())&gt;0,INDEX($G:$G,ROW())&gt;0,$CO$7&gt;=INDEX($F:$F,ROW()),$CO$7&lt;=(INDEX($F:$F,ROW())+ROUND((INDEX($G:$G,ROW())-INDEX($F:$F,ROW())+1)*INDEX($H:$H,ROW()),0)-1))</formula>
    </cfRule>
    <cfRule type="expression" dxfId="10" priority="2954">
      <formula>AND(INDEX($C:$C,ROW())="Réseaux (EU/EP/ER/GAZ)",INDEX($F:$F,ROW())&gt;0,INDEX($G:$G,ROW())&gt;0,$CO$7&gt;=INDEX($F:$F,ROW()),$CO$7&lt;=INDEX($G:$G,ROW()))</formula>
    </cfRule>
    <cfRule type="expression" dxfId="11" priority="2955">
      <formula>AND(INDEX($C:$C,ROW())="Réseaux (EU/EP/ER/GAZ)",INDEX($F:$F,ROW())&gt;0,INDEX($G:$G,ROW())&gt;0,$CO$7&gt;=INDEX($F:$F,ROW()),$CO$7&lt;=(INDEX($F:$F,ROW())+ROUND((INDEX($G:$G,ROW())-INDEX($F:$F,ROW())+1)*INDEX($H:$H,ROW()),0)-1))</formula>
    </cfRule>
    <cfRule type="expression" dxfId="12" priority="2956">
      <formula>AND(INDEX($C:$C,ROW())="Regard &amp; Branchement",INDEX($F:$F,ROW())&gt;0,INDEX($G:$G,ROW())&gt;0,$CO$7&gt;=INDEX($F:$F,ROW()),$CO$7&lt;=INDEX($G:$G,ROW()))</formula>
    </cfRule>
    <cfRule type="expression" dxfId="13" priority="2957">
      <formula>AND(INDEX($C:$C,ROW())="Regard &amp; Branchement",INDEX($F:$F,ROW())&gt;0,INDEX($G:$G,ROW())&gt;0,$CO$7&gt;=INDEX($F:$F,ROW()),$CO$7&lt;=(INDEX($F:$F,ROW())+ROUND((INDEX($G:$G,ROW())-INDEX($F:$F,ROW())+1)*INDEX($H:$H,ROW()),0)-1))</formula>
    </cfRule>
    <cfRule type="expression" dxfId="14" priority="2958">
      <formula>AND(INDEX($C:$C,ROW())="Structure (couche de forme)",INDEX($F:$F,ROW())&gt;0,INDEX($G:$G,ROW())&gt;0,$CO$7&gt;=INDEX($F:$F,ROW()),$CO$7&lt;=INDEX($G:$G,ROW()))</formula>
    </cfRule>
    <cfRule type="expression" dxfId="15" priority="2959">
      <formula>AND(INDEX($C:$C,ROW())="Structure (couche de forme)",INDEX($F:$F,ROW())&gt;0,INDEX($G:$G,ROW())&gt;0,$CO$7&gt;=INDEX($F:$F,ROW()),$CO$7&lt;=(INDEX($F:$F,ROW())+ROUND((INDEX($G:$G,ROW())-INDEX($F:$F,ROW())+1)*INDEX($H:$H,ROW()),0)-1))</formula>
    </cfRule>
    <cfRule type="expression" dxfId="16" priority="2960">
      <formula>AND(INDEX($C:$C,ROW())="Fondation/Grave",INDEX($F:$F,ROW())&gt;0,INDEX($G:$G,ROW())&gt;0,$CO$7&gt;=INDEX($F:$F,ROW()),$CO$7&lt;=INDEX($G:$G,ROW()))</formula>
    </cfRule>
    <cfRule type="expression" dxfId="17" priority="2961">
      <formula>AND(INDEX($C:$C,ROW())="Fondation/Grave",INDEX($F:$F,ROW())&gt;0,INDEX($G:$G,ROW())&gt;0,$CO$7&gt;=INDEX($F:$F,ROW()),$CO$7&lt;=(INDEX($F:$F,ROW())+ROUND((INDEX($G:$G,ROW())-INDEX($F:$F,ROW())+1)*INDEX($H:$H,ROW()),0)-1))</formula>
    </cfRule>
    <cfRule type="expression" dxfId="18" priority="2962">
      <formula>AND(INDEX($C:$C,ROW())="Enrobés / Béton",INDEX($F:$F,ROW())&gt;0,INDEX($G:$G,ROW())&gt;0,$CO$7&gt;=INDEX($F:$F,ROW()),$CO$7&lt;=INDEX($G:$G,ROW()))</formula>
    </cfRule>
    <cfRule type="expression" dxfId="19" priority="2963">
      <formula>AND(INDEX($C:$C,ROW())="Enrobés / Béton",INDEX($F:$F,ROW())&gt;0,INDEX($G:$G,ROW())&gt;0,$CO$7&gt;=INDEX($F:$F,ROW()),$CO$7&lt;=(INDEX($F:$F,ROW())+ROUND((INDEX($G:$G,ROW())-INDEX($F:$F,ROW())+1)*INDEX($H:$H,ROW()),0)-1))</formula>
    </cfRule>
    <cfRule type="expression" dxfId="20" priority="2964">
      <formula>AND(INDEX($C:$C,ROW())="Bordures &amp; Trottoirs",INDEX($F:$F,ROW())&gt;0,INDEX($G:$G,ROW())&gt;0,$CO$7&gt;=INDEX($F:$F,ROW()),$CO$7&lt;=INDEX($G:$G,ROW()))</formula>
    </cfRule>
    <cfRule type="expression" dxfId="21" priority="2965">
      <formula>AND(INDEX($C:$C,ROW())="Bordures &amp; Trottoirs",INDEX($F:$F,ROW())&gt;0,INDEX($G:$G,ROW())&gt;0,$CO$7&gt;=INDEX($F:$F,ROW()),$CO$7&lt;=(INDEX($F:$F,ROW())+ROUND((INDEX($G:$G,ROW())-INDEX($F:$F,ROW())+1)*INDEX($H:$H,ROW()),0)-1))</formula>
    </cfRule>
    <cfRule type="expression" dxfId="22" priority="2966">
      <formula>AND(INDEX($C:$C,ROW())="Caniveaux &amp; Avaloirs",INDEX($F:$F,ROW())&gt;0,INDEX($G:$G,ROW())&gt;0,$CO$7&gt;=INDEX($F:$F,ROW()),$CO$7&lt;=INDEX($G:$G,ROW()))</formula>
    </cfRule>
    <cfRule type="expression" dxfId="23" priority="2967">
      <formula>AND(INDEX($C:$C,ROW())="Caniveaux &amp; Avaloirs",INDEX($F:$F,ROW())&gt;0,INDEX($G:$G,ROW())&gt;0,$CO$7&gt;=INDEX($F:$F,ROW()),$CO$7&lt;=(INDEX($F:$F,ROW())+ROUND((INDEX($G:$G,ROW())-INDEX($F:$F,ROW())+1)*INDEX($H:$H,ROW()),0)-1))</formula>
    </cfRule>
    <cfRule type="expression" dxfId="24" priority="2968">
      <formula>AND(INDEX($C:$C,ROW())="Éclairage / Candélabres",INDEX($F:$F,ROW())&gt;0,INDEX($G:$G,ROW())&gt;0,$CO$7&gt;=INDEX($F:$F,ROW()),$CO$7&lt;=INDEX($G:$G,ROW()))</formula>
    </cfRule>
    <cfRule type="expression" dxfId="25" priority="2969">
      <formula>AND(INDEX($C:$C,ROW())="Éclairage / Candélabres",INDEX($F:$F,ROW())&gt;0,INDEX($G:$G,ROW())&gt;0,$CO$7&gt;=INDEX($F:$F,ROW()),$CO$7&lt;=(INDEX($F:$F,ROW())+ROUND((INDEX($G:$G,ROW())-INDEX($F:$F,ROW())+1)*INDEX($H:$H,ROW()),0)-1))</formula>
    </cfRule>
    <cfRule type="expression" dxfId="26" priority="2970">
      <formula>AND(INDEX($C:$C,ROW())="Marquage &amp; Signalétique",INDEX($F:$F,ROW())&gt;0,INDEX($G:$G,ROW())&gt;0,$CO$7&gt;=INDEX($F:$F,ROW()),$CO$7&lt;=INDEX($G:$G,ROW()))</formula>
    </cfRule>
    <cfRule type="expression" dxfId="27" priority="2971">
      <formula>AND(INDEX($C:$C,ROW())="Marquage &amp; Signalétique",INDEX($F:$F,ROW())&gt;0,INDEX($G:$G,ROW())&gt;0,$CO$7&gt;=INDEX($F:$F,ROW()),$CO$7&lt;=(INDEX($F:$F,ROW())+ROUND((INDEX($G:$G,ROW())-INDEX($F:$F,ROW())+1)*INDEX($H:$H,ROW()),0)-1))</formula>
    </cfRule>
    <cfRule type="expression" dxfId="28" priority="2972">
      <formula>AND(INDEX($C:$C,ROW())="Espaces verts / Finitions",INDEX($F:$F,ROW())&gt;0,INDEX($G:$G,ROW())&gt;0,$CO$7&gt;=INDEX($F:$F,ROW()),$CO$7&lt;=INDEX($G:$G,ROW()))</formula>
    </cfRule>
    <cfRule type="expression" dxfId="29" priority="2973">
      <formula>AND(INDEX($C:$C,ROW())="Espaces verts / Finitions",INDEX($F:$F,ROW())&gt;0,INDEX($G:$G,ROW())&gt;0,$CO$7&gt;=INDEX($F:$F,ROW()),$CO$7&lt;=(INDEX($F:$F,ROW())+ROUND((INDEX($G:$G,ROW())-INDEX($F:$F,ROW())+1)*INDEX($H:$H,ROW()),0)-1))</formula>
    </cfRule>
    <cfRule type="expression" dxfId="30" priority="2974">
      <formula>AND(INDEX($C:$C,ROW())="Réception &amp; Réserves",INDEX($F:$F,ROW())&gt;0,INDEX($G:$G,ROW())&gt;0,$CO$7&gt;=INDEX($F:$F,ROW()),$CO$7&lt;=INDEX($G:$G,ROW()))</formula>
    </cfRule>
    <cfRule type="expression" dxfId="31" priority="2975">
      <formula>AND(INDEX($C:$C,ROW())="Réception &amp; Réserves",INDEX($F:$F,ROW())&gt;0,INDEX($G:$G,ROW())&gt;0,$CO$7&gt;=INDEX($F:$F,ROW()),$CO$7&lt;=(INDEX($F:$F,ROW())+ROUND((INDEX($G:$G,ROW())-INDEX($F:$F,ROW())+1)*INDEX($H:$H,ROW()),0)-1))</formula>
    </cfRule>
    <cfRule type="expression" dxfId="0" priority="2976">
      <formula>AND(INDEX($C:$C,ROW())="Réouverture circulation",INDEX($F:$F,ROW())&gt;0,INDEX($G:$G,ROW())&gt;0,$CO$7&gt;=INDEX($F:$F,ROW()),$CO$7&lt;=INDEX($G:$G,ROW()))</formula>
    </cfRule>
    <cfRule type="expression" dxfId="32" priority="2977">
      <formula>AND(INDEX($C:$C,ROW())="Réouverture circulation",INDEX($F:$F,ROW())&gt;0,INDEX($G:$G,ROW())&gt;0,$CO$7&gt;=INDEX($F:$F,ROW()),$CO$7&lt;=(INDEX($F:$F,ROW())+ROUND((INDEX($G:$G,ROW())-INDEX($F:$F,ROW())+1)*INDEX($H:$H,ROW()),0)-1))</formula>
    </cfRule>
  </conditionalFormatting>
  <conditionalFormatting sqref="CP7:CP69">
    <cfRule type="expression" dxfId="0" priority="167">
      <formula>($CP$7=TODAY())</formula>
    </cfRule>
    <cfRule type="expression" dxfId="33" priority="168">
      <formula>WEEKDAY($CP$7,2)&gt;5</formula>
    </cfRule>
  </conditionalFormatting>
  <conditionalFormatting sqref="CP9:CP69">
    <cfRule type="expression" dxfId="2" priority="2978">
      <formula>AND(INDEX($C:$C,ROW())="Études &amp; DICT",INDEX($F:$F,ROW())&gt;0,INDEX($G:$G,ROW())&gt;0,$CP$7&gt;=INDEX($F:$F,ROW()),$CP$7&lt;=INDEX($G:$G,ROW()))</formula>
    </cfRule>
    <cfRule type="expression" dxfId="3" priority="2979">
      <formula>AND(INDEX($C:$C,ROW())="Études &amp; DICT",INDEX($F:$F,ROW())&gt;0,INDEX($G:$G,ROW())&gt;0,$CP$7&gt;=INDEX($F:$F,ROW()),$CP$7&lt;=(INDEX($F:$F,ROW())+ROUND((INDEX($G:$G,ROW())-INDEX($F:$F,ROW())+1)*INDEX($H:$H,ROW()),0)-1))</formula>
    </cfRule>
    <cfRule type="expression" dxfId="4" priority="2980">
      <formula>AND(INDEX($C:$C,ROW())="Piquetage &amp; Implantation",INDEX($F:$F,ROW())&gt;0,INDEX($G:$G,ROW())&gt;0,$CP$7&gt;=INDEX($F:$F,ROW()),$CP$7&lt;=INDEX($G:$G,ROW()))</formula>
    </cfRule>
    <cfRule type="expression" dxfId="5" priority="2981">
      <formula>AND(INDEX($C:$C,ROW())="Piquetage &amp; Implantation",INDEX($F:$F,ROW())&gt;0,INDEX($G:$G,ROW())&gt;0,$CP$7&gt;=INDEX($F:$F,ROW()),$CP$7&lt;=(INDEX($F:$F,ROW())+ROUND((INDEX($G:$G,ROW())-INDEX($F:$F,ROW())+1)*INDEX($H:$H,ROW()),0)-1))</formula>
    </cfRule>
    <cfRule type="expression" dxfId="6" priority="2982">
      <formula>AND(INDEX($C:$C,ROW())="Préparation &amp; Signalisation",INDEX($F:$F,ROW())&gt;0,INDEX($G:$G,ROW())&gt;0,$CP$7&gt;=INDEX($F:$F,ROW()),$CP$7&lt;=INDEX($G:$G,ROW()))</formula>
    </cfRule>
    <cfRule type="expression" dxfId="7" priority="2983">
      <formula>AND(INDEX($C:$C,ROW())="Préparation &amp; Signalisation",INDEX($F:$F,ROW())&gt;0,INDEX($G:$G,ROW())&gt;0,$CP$7&gt;=INDEX($F:$F,ROW()),$CP$7&lt;=(INDEX($F:$F,ROW())+ROUND((INDEX($G:$G,ROW())-INDEX($F:$F,ROW())+1)*INDEX($H:$H,ROW()),0)-1))</formula>
    </cfRule>
    <cfRule type="expression" dxfId="8" priority="2984">
      <formula>AND(INDEX($C:$C,ROW())="Terrassement",INDEX($F:$F,ROW())&gt;0,INDEX($G:$G,ROW())&gt;0,$CP$7&gt;=INDEX($F:$F,ROW()),$CP$7&lt;=INDEX($G:$G,ROW()))</formula>
    </cfRule>
    <cfRule type="expression" dxfId="9" priority="2985">
      <formula>AND(INDEX($C:$C,ROW())="Terrassement",INDEX($F:$F,ROW())&gt;0,INDEX($G:$G,ROW())&gt;0,$CP$7&gt;=INDEX($F:$F,ROW()),$CP$7&lt;=(INDEX($F:$F,ROW())+ROUND((INDEX($G:$G,ROW())-INDEX($F:$F,ROW())+1)*INDEX($H:$H,ROW()),0)-1))</formula>
    </cfRule>
    <cfRule type="expression" dxfId="10" priority="2986">
      <formula>AND(INDEX($C:$C,ROW())="Réseaux (EU/EP/ER/GAZ)",INDEX($F:$F,ROW())&gt;0,INDEX($G:$G,ROW())&gt;0,$CP$7&gt;=INDEX($F:$F,ROW()),$CP$7&lt;=INDEX($G:$G,ROW()))</formula>
    </cfRule>
    <cfRule type="expression" dxfId="11" priority="2987">
      <formula>AND(INDEX($C:$C,ROW())="Réseaux (EU/EP/ER/GAZ)",INDEX($F:$F,ROW())&gt;0,INDEX($G:$G,ROW())&gt;0,$CP$7&gt;=INDEX($F:$F,ROW()),$CP$7&lt;=(INDEX($F:$F,ROW())+ROUND((INDEX($G:$G,ROW())-INDEX($F:$F,ROW())+1)*INDEX($H:$H,ROW()),0)-1))</formula>
    </cfRule>
    <cfRule type="expression" dxfId="12" priority="2988">
      <formula>AND(INDEX($C:$C,ROW())="Regard &amp; Branchement",INDEX($F:$F,ROW())&gt;0,INDEX($G:$G,ROW())&gt;0,$CP$7&gt;=INDEX($F:$F,ROW()),$CP$7&lt;=INDEX($G:$G,ROW()))</formula>
    </cfRule>
    <cfRule type="expression" dxfId="13" priority="2989">
      <formula>AND(INDEX($C:$C,ROW())="Regard &amp; Branchement",INDEX($F:$F,ROW())&gt;0,INDEX($G:$G,ROW())&gt;0,$CP$7&gt;=INDEX($F:$F,ROW()),$CP$7&lt;=(INDEX($F:$F,ROW())+ROUND((INDEX($G:$G,ROW())-INDEX($F:$F,ROW())+1)*INDEX($H:$H,ROW()),0)-1))</formula>
    </cfRule>
    <cfRule type="expression" dxfId="14" priority="2990">
      <formula>AND(INDEX($C:$C,ROW())="Structure (couche de forme)",INDEX($F:$F,ROW())&gt;0,INDEX($G:$G,ROW())&gt;0,$CP$7&gt;=INDEX($F:$F,ROW()),$CP$7&lt;=INDEX($G:$G,ROW()))</formula>
    </cfRule>
    <cfRule type="expression" dxfId="15" priority="2991">
      <formula>AND(INDEX($C:$C,ROW())="Structure (couche de forme)",INDEX($F:$F,ROW())&gt;0,INDEX($G:$G,ROW())&gt;0,$CP$7&gt;=INDEX($F:$F,ROW()),$CP$7&lt;=(INDEX($F:$F,ROW())+ROUND((INDEX($G:$G,ROW())-INDEX($F:$F,ROW())+1)*INDEX($H:$H,ROW()),0)-1))</formula>
    </cfRule>
    <cfRule type="expression" dxfId="16" priority="2992">
      <formula>AND(INDEX($C:$C,ROW())="Fondation/Grave",INDEX($F:$F,ROW())&gt;0,INDEX($G:$G,ROW())&gt;0,$CP$7&gt;=INDEX($F:$F,ROW()),$CP$7&lt;=INDEX($G:$G,ROW()))</formula>
    </cfRule>
    <cfRule type="expression" dxfId="17" priority="2993">
      <formula>AND(INDEX($C:$C,ROW())="Fondation/Grave",INDEX($F:$F,ROW())&gt;0,INDEX($G:$G,ROW())&gt;0,$CP$7&gt;=INDEX($F:$F,ROW()),$CP$7&lt;=(INDEX($F:$F,ROW())+ROUND((INDEX($G:$G,ROW())-INDEX($F:$F,ROW())+1)*INDEX($H:$H,ROW()),0)-1))</formula>
    </cfRule>
    <cfRule type="expression" dxfId="18" priority="2994">
      <formula>AND(INDEX($C:$C,ROW())="Enrobés / Béton",INDEX($F:$F,ROW())&gt;0,INDEX($G:$G,ROW())&gt;0,$CP$7&gt;=INDEX($F:$F,ROW()),$CP$7&lt;=INDEX($G:$G,ROW()))</formula>
    </cfRule>
    <cfRule type="expression" dxfId="19" priority="2995">
      <formula>AND(INDEX($C:$C,ROW())="Enrobés / Béton",INDEX($F:$F,ROW())&gt;0,INDEX($G:$G,ROW())&gt;0,$CP$7&gt;=INDEX($F:$F,ROW()),$CP$7&lt;=(INDEX($F:$F,ROW())+ROUND((INDEX($G:$G,ROW())-INDEX($F:$F,ROW())+1)*INDEX($H:$H,ROW()),0)-1))</formula>
    </cfRule>
    <cfRule type="expression" dxfId="20" priority="2996">
      <formula>AND(INDEX($C:$C,ROW())="Bordures &amp; Trottoirs",INDEX($F:$F,ROW())&gt;0,INDEX($G:$G,ROW())&gt;0,$CP$7&gt;=INDEX($F:$F,ROW()),$CP$7&lt;=INDEX($G:$G,ROW()))</formula>
    </cfRule>
    <cfRule type="expression" dxfId="21" priority="2997">
      <formula>AND(INDEX($C:$C,ROW())="Bordures &amp; Trottoirs",INDEX($F:$F,ROW())&gt;0,INDEX($G:$G,ROW())&gt;0,$CP$7&gt;=INDEX($F:$F,ROW()),$CP$7&lt;=(INDEX($F:$F,ROW())+ROUND((INDEX($G:$G,ROW())-INDEX($F:$F,ROW())+1)*INDEX($H:$H,ROW()),0)-1))</formula>
    </cfRule>
    <cfRule type="expression" dxfId="22" priority="2998">
      <formula>AND(INDEX($C:$C,ROW())="Caniveaux &amp; Avaloirs",INDEX($F:$F,ROW())&gt;0,INDEX($G:$G,ROW())&gt;0,$CP$7&gt;=INDEX($F:$F,ROW()),$CP$7&lt;=INDEX($G:$G,ROW()))</formula>
    </cfRule>
    <cfRule type="expression" dxfId="23" priority="2999">
      <formula>AND(INDEX($C:$C,ROW())="Caniveaux &amp; Avaloirs",INDEX($F:$F,ROW())&gt;0,INDEX($G:$G,ROW())&gt;0,$CP$7&gt;=INDEX($F:$F,ROW()),$CP$7&lt;=(INDEX($F:$F,ROW())+ROUND((INDEX($G:$G,ROW())-INDEX($F:$F,ROW())+1)*INDEX($H:$H,ROW()),0)-1))</formula>
    </cfRule>
    <cfRule type="expression" dxfId="24" priority="3000">
      <formula>AND(INDEX($C:$C,ROW())="Éclairage / Candélabres",INDEX($F:$F,ROW())&gt;0,INDEX($G:$G,ROW())&gt;0,$CP$7&gt;=INDEX($F:$F,ROW()),$CP$7&lt;=INDEX($G:$G,ROW()))</formula>
    </cfRule>
    <cfRule type="expression" dxfId="25" priority="3001">
      <formula>AND(INDEX($C:$C,ROW())="Éclairage / Candélabres",INDEX($F:$F,ROW())&gt;0,INDEX($G:$G,ROW())&gt;0,$CP$7&gt;=INDEX($F:$F,ROW()),$CP$7&lt;=(INDEX($F:$F,ROW())+ROUND((INDEX($G:$G,ROW())-INDEX($F:$F,ROW())+1)*INDEX($H:$H,ROW()),0)-1))</formula>
    </cfRule>
    <cfRule type="expression" dxfId="26" priority="3002">
      <formula>AND(INDEX($C:$C,ROW())="Marquage &amp; Signalétique",INDEX($F:$F,ROW())&gt;0,INDEX($G:$G,ROW())&gt;0,$CP$7&gt;=INDEX($F:$F,ROW()),$CP$7&lt;=INDEX($G:$G,ROW()))</formula>
    </cfRule>
    <cfRule type="expression" dxfId="27" priority="3003">
      <formula>AND(INDEX($C:$C,ROW())="Marquage &amp; Signalétique",INDEX($F:$F,ROW())&gt;0,INDEX($G:$G,ROW())&gt;0,$CP$7&gt;=INDEX($F:$F,ROW()),$CP$7&lt;=(INDEX($F:$F,ROW())+ROUND((INDEX($G:$G,ROW())-INDEX($F:$F,ROW())+1)*INDEX($H:$H,ROW()),0)-1))</formula>
    </cfRule>
    <cfRule type="expression" dxfId="28" priority="3004">
      <formula>AND(INDEX($C:$C,ROW())="Espaces verts / Finitions",INDEX($F:$F,ROW())&gt;0,INDEX($G:$G,ROW())&gt;0,$CP$7&gt;=INDEX($F:$F,ROW()),$CP$7&lt;=INDEX($G:$G,ROW()))</formula>
    </cfRule>
    <cfRule type="expression" dxfId="29" priority="3005">
      <formula>AND(INDEX($C:$C,ROW())="Espaces verts / Finitions",INDEX($F:$F,ROW())&gt;0,INDEX($G:$G,ROW())&gt;0,$CP$7&gt;=INDEX($F:$F,ROW()),$CP$7&lt;=(INDEX($F:$F,ROW())+ROUND((INDEX($G:$G,ROW())-INDEX($F:$F,ROW())+1)*INDEX($H:$H,ROW()),0)-1))</formula>
    </cfRule>
    <cfRule type="expression" dxfId="30" priority="3006">
      <formula>AND(INDEX($C:$C,ROW())="Réception &amp; Réserves",INDEX($F:$F,ROW())&gt;0,INDEX($G:$G,ROW())&gt;0,$CP$7&gt;=INDEX($F:$F,ROW()),$CP$7&lt;=INDEX($G:$G,ROW()))</formula>
    </cfRule>
    <cfRule type="expression" dxfId="31" priority="3007">
      <formula>AND(INDEX($C:$C,ROW())="Réception &amp; Réserves",INDEX($F:$F,ROW())&gt;0,INDEX($G:$G,ROW())&gt;0,$CP$7&gt;=INDEX($F:$F,ROW()),$CP$7&lt;=(INDEX($F:$F,ROW())+ROUND((INDEX($G:$G,ROW())-INDEX($F:$F,ROW())+1)*INDEX($H:$H,ROW()),0)-1))</formula>
    </cfRule>
    <cfRule type="expression" dxfId="0" priority="3008">
      <formula>AND(INDEX($C:$C,ROW())="Réouverture circulation",INDEX($F:$F,ROW())&gt;0,INDEX($G:$G,ROW())&gt;0,$CP$7&gt;=INDEX($F:$F,ROW()),$CP$7&lt;=INDEX($G:$G,ROW()))</formula>
    </cfRule>
    <cfRule type="expression" dxfId="32" priority="3009">
      <formula>AND(INDEX($C:$C,ROW())="Réouverture circulation",INDEX($F:$F,ROW())&gt;0,INDEX($G:$G,ROW())&gt;0,$CP$7&gt;=INDEX($F:$F,ROW()),$CP$7&lt;=(INDEX($F:$F,ROW())+ROUND((INDEX($G:$G,ROW())-INDEX($F:$F,ROW())+1)*INDEX($H:$H,ROW()),0)-1))</formula>
    </cfRule>
  </conditionalFormatting>
  <conditionalFormatting sqref="CQ7:CQ69">
    <cfRule type="expression" dxfId="0" priority="169">
      <formula>($CQ$7=TODAY())</formula>
    </cfRule>
    <cfRule type="expression" dxfId="33" priority="170">
      <formula>WEEKDAY($CQ$7,2)&gt;5</formula>
    </cfRule>
  </conditionalFormatting>
  <conditionalFormatting sqref="CQ9:CQ69">
    <cfRule type="expression" dxfId="2" priority="3010">
      <formula>AND(INDEX($C:$C,ROW())="Études &amp; DICT",INDEX($F:$F,ROW())&gt;0,INDEX($G:$G,ROW())&gt;0,$CQ$7&gt;=INDEX($F:$F,ROW()),$CQ$7&lt;=INDEX($G:$G,ROW()))</formula>
    </cfRule>
    <cfRule type="expression" dxfId="3" priority="3011">
      <formula>AND(INDEX($C:$C,ROW())="Études &amp; DICT",INDEX($F:$F,ROW())&gt;0,INDEX($G:$G,ROW())&gt;0,$CQ$7&gt;=INDEX($F:$F,ROW()),$CQ$7&lt;=(INDEX($F:$F,ROW())+ROUND((INDEX($G:$G,ROW())-INDEX($F:$F,ROW())+1)*INDEX($H:$H,ROW()),0)-1))</formula>
    </cfRule>
    <cfRule type="expression" dxfId="4" priority="3012">
      <formula>AND(INDEX($C:$C,ROW())="Piquetage &amp; Implantation",INDEX($F:$F,ROW())&gt;0,INDEX($G:$G,ROW())&gt;0,$CQ$7&gt;=INDEX($F:$F,ROW()),$CQ$7&lt;=INDEX($G:$G,ROW()))</formula>
    </cfRule>
    <cfRule type="expression" dxfId="5" priority="3013">
      <formula>AND(INDEX($C:$C,ROW())="Piquetage &amp; Implantation",INDEX($F:$F,ROW())&gt;0,INDEX($G:$G,ROW())&gt;0,$CQ$7&gt;=INDEX($F:$F,ROW()),$CQ$7&lt;=(INDEX($F:$F,ROW())+ROUND((INDEX($G:$G,ROW())-INDEX($F:$F,ROW())+1)*INDEX($H:$H,ROW()),0)-1))</formula>
    </cfRule>
    <cfRule type="expression" dxfId="6" priority="3014">
      <formula>AND(INDEX($C:$C,ROW())="Préparation &amp; Signalisation",INDEX($F:$F,ROW())&gt;0,INDEX($G:$G,ROW())&gt;0,$CQ$7&gt;=INDEX($F:$F,ROW()),$CQ$7&lt;=INDEX($G:$G,ROW()))</formula>
    </cfRule>
    <cfRule type="expression" dxfId="7" priority="3015">
      <formula>AND(INDEX($C:$C,ROW())="Préparation &amp; Signalisation",INDEX($F:$F,ROW())&gt;0,INDEX($G:$G,ROW())&gt;0,$CQ$7&gt;=INDEX($F:$F,ROW()),$CQ$7&lt;=(INDEX($F:$F,ROW())+ROUND((INDEX($G:$G,ROW())-INDEX($F:$F,ROW())+1)*INDEX($H:$H,ROW()),0)-1))</formula>
    </cfRule>
    <cfRule type="expression" dxfId="8" priority="3016">
      <formula>AND(INDEX($C:$C,ROW())="Terrassement",INDEX($F:$F,ROW())&gt;0,INDEX($G:$G,ROW())&gt;0,$CQ$7&gt;=INDEX($F:$F,ROW()),$CQ$7&lt;=INDEX($G:$G,ROW()))</formula>
    </cfRule>
    <cfRule type="expression" dxfId="9" priority="3017">
      <formula>AND(INDEX($C:$C,ROW())="Terrassement",INDEX($F:$F,ROW())&gt;0,INDEX($G:$G,ROW())&gt;0,$CQ$7&gt;=INDEX($F:$F,ROW()),$CQ$7&lt;=(INDEX($F:$F,ROW())+ROUND((INDEX($G:$G,ROW())-INDEX($F:$F,ROW())+1)*INDEX($H:$H,ROW()),0)-1))</formula>
    </cfRule>
    <cfRule type="expression" dxfId="10" priority="3018">
      <formula>AND(INDEX($C:$C,ROW())="Réseaux (EU/EP/ER/GAZ)",INDEX($F:$F,ROW())&gt;0,INDEX($G:$G,ROW())&gt;0,$CQ$7&gt;=INDEX($F:$F,ROW()),$CQ$7&lt;=INDEX($G:$G,ROW()))</formula>
    </cfRule>
    <cfRule type="expression" dxfId="11" priority="3019">
      <formula>AND(INDEX($C:$C,ROW())="Réseaux (EU/EP/ER/GAZ)",INDEX($F:$F,ROW())&gt;0,INDEX($G:$G,ROW())&gt;0,$CQ$7&gt;=INDEX($F:$F,ROW()),$CQ$7&lt;=(INDEX($F:$F,ROW())+ROUND((INDEX($G:$G,ROW())-INDEX($F:$F,ROW())+1)*INDEX($H:$H,ROW()),0)-1))</formula>
    </cfRule>
    <cfRule type="expression" dxfId="12" priority="3020">
      <formula>AND(INDEX($C:$C,ROW())="Regard &amp; Branchement",INDEX($F:$F,ROW())&gt;0,INDEX($G:$G,ROW())&gt;0,$CQ$7&gt;=INDEX($F:$F,ROW()),$CQ$7&lt;=INDEX($G:$G,ROW()))</formula>
    </cfRule>
    <cfRule type="expression" dxfId="13" priority="3021">
      <formula>AND(INDEX($C:$C,ROW())="Regard &amp; Branchement",INDEX($F:$F,ROW())&gt;0,INDEX($G:$G,ROW())&gt;0,$CQ$7&gt;=INDEX($F:$F,ROW()),$CQ$7&lt;=(INDEX($F:$F,ROW())+ROUND((INDEX($G:$G,ROW())-INDEX($F:$F,ROW())+1)*INDEX($H:$H,ROW()),0)-1))</formula>
    </cfRule>
    <cfRule type="expression" dxfId="14" priority="3022">
      <formula>AND(INDEX($C:$C,ROW())="Structure (couche de forme)",INDEX($F:$F,ROW())&gt;0,INDEX($G:$G,ROW())&gt;0,$CQ$7&gt;=INDEX($F:$F,ROW()),$CQ$7&lt;=INDEX($G:$G,ROW()))</formula>
    </cfRule>
    <cfRule type="expression" dxfId="15" priority="3023">
      <formula>AND(INDEX($C:$C,ROW())="Structure (couche de forme)",INDEX($F:$F,ROW())&gt;0,INDEX($G:$G,ROW())&gt;0,$CQ$7&gt;=INDEX($F:$F,ROW()),$CQ$7&lt;=(INDEX($F:$F,ROW())+ROUND((INDEX($G:$G,ROW())-INDEX($F:$F,ROW())+1)*INDEX($H:$H,ROW()),0)-1))</formula>
    </cfRule>
    <cfRule type="expression" dxfId="16" priority="3024">
      <formula>AND(INDEX($C:$C,ROW())="Fondation/Grave",INDEX($F:$F,ROW())&gt;0,INDEX($G:$G,ROW())&gt;0,$CQ$7&gt;=INDEX($F:$F,ROW()),$CQ$7&lt;=INDEX($G:$G,ROW()))</formula>
    </cfRule>
    <cfRule type="expression" dxfId="17" priority="3025">
      <formula>AND(INDEX($C:$C,ROW())="Fondation/Grave",INDEX($F:$F,ROW())&gt;0,INDEX($G:$G,ROW())&gt;0,$CQ$7&gt;=INDEX($F:$F,ROW()),$CQ$7&lt;=(INDEX($F:$F,ROW())+ROUND((INDEX($G:$G,ROW())-INDEX($F:$F,ROW())+1)*INDEX($H:$H,ROW()),0)-1))</formula>
    </cfRule>
    <cfRule type="expression" dxfId="18" priority="3026">
      <formula>AND(INDEX($C:$C,ROW())="Enrobés / Béton",INDEX($F:$F,ROW())&gt;0,INDEX($G:$G,ROW())&gt;0,$CQ$7&gt;=INDEX($F:$F,ROW()),$CQ$7&lt;=INDEX($G:$G,ROW()))</formula>
    </cfRule>
    <cfRule type="expression" dxfId="19" priority="3027">
      <formula>AND(INDEX($C:$C,ROW())="Enrobés / Béton",INDEX($F:$F,ROW())&gt;0,INDEX($G:$G,ROW())&gt;0,$CQ$7&gt;=INDEX($F:$F,ROW()),$CQ$7&lt;=(INDEX($F:$F,ROW())+ROUND((INDEX($G:$G,ROW())-INDEX($F:$F,ROW())+1)*INDEX($H:$H,ROW()),0)-1))</formula>
    </cfRule>
    <cfRule type="expression" dxfId="20" priority="3028">
      <formula>AND(INDEX($C:$C,ROW())="Bordures &amp; Trottoirs",INDEX($F:$F,ROW())&gt;0,INDEX($G:$G,ROW())&gt;0,$CQ$7&gt;=INDEX($F:$F,ROW()),$CQ$7&lt;=INDEX($G:$G,ROW()))</formula>
    </cfRule>
    <cfRule type="expression" dxfId="21" priority="3029">
      <formula>AND(INDEX($C:$C,ROW())="Bordures &amp; Trottoirs",INDEX($F:$F,ROW())&gt;0,INDEX($G:$G,ROW())&gt;0,$CQ$7&gt;=INDEX($F:$F,ROW()),$CQ$7&lt;=(INDEX($F:$F,ROW())+ROUND((INDEX($G:$G,ROW())-INDEX($F:$F,ROW())+1)*INDEX($H:$H,ROW()),0)-1))</formula>
    </cfRule>
    <cfRule type="expression" dxfId="22" priority="3030">
      <formula>AND(INDEX($C:$C,ROW())="Caniveaux &amp; Avaloirs",INDEX($F:$F,ROW())&gt;0,INDEX($G:$G,ROW())&gt;0,$CQ$7&gt;=INDEX($F:$F,ROW()),$CQ$7&lt;=INDEX($G:$G,ROW()))</formula>
    </cfRule>
    <cfRule type="expression" dxfId="23" priority="3031">
      <formula>AND(INDEX($C:$C,ROW())="Caniveaux &amp; Avaloirs",INDEX($F:$F,ROW())&gt;0,INDEX($G:$G,ROW())&gt;0,$CQ$7&gt;=INDEX($F:$F,ROW()),$CQ$7&lt;=(INDEX($F:$F,ROW())+ROUND((INDEX($G:$G,ROW())-INDEX($F:$F,ROW())+1)*INDEX($H:$H,ROW()),0)-1))</formula>
    </cfRule>
    <cfRule type="expression" dxfId="24" priority="3032">
      <formula>AND(INDEX($C:$C,ROW())="Éclairage / Candélabres",INDEX($F:$F,ROW())&gt;0,INDEX($G:$G,ROW())&gt;0,$CQ$7&gt;=INDEX($F:$F,ROW()),$CQ$7&lt;=INDEX($G:$G,ROW()))</formula>
    </cfRule>
    <cfRule type="expression" dxfId="25" priority="3033">
      <formula>AND(INDEX($C:$C,ROW())="Éclairage / Candélabres",INDEX($F:$F,ROW())&gt;0,INDEX($G:$G,ROW())&gt;0,$CQ$7&gt;=INDEX($F:$F,ROW()),$CQ$7&lt;=(INDEX($F:$F,ROW())+ROUND((INDEX($G:$G,ROW())-INDEX($F:$F,ROW())+1)*INDEX($H:$H,ROW()),0)-1))</formula>
    </cfRule>
    <cfRule type="expression" dxfId="26" priority="3034">
      <formula>AND(INDEX($C:$C,ROW())="Marquage &amp; Signalétique",INDEX($F:$F,ROW())&gt;0,INDEX($G:$G,ROW())&gt;0,$CQ$7&gt;=INDEX($F:$F,ROW()),$CQ$7&lt;=INDEX($G:$G,ROW()))</formula>
    </cfRule>
    <cfRule type="expression" dxfId="27" priority="3035">
      <formula>AND(INDEX($C:$C,ROW())="Marquage &amp; Signalétique",INDEX($F:$F,ROW())&gt;0,INDEX($G:$G,ROW())&gt;0,$CQ$7&gt;=INDEX($F:$F,ROW()),$CQ$7&lt;=(INDEX($F:$F,ROW())+ROUND((INDEX($G:$G,ROW())-INDEX($F:$F,ROW())+1)*INDEX($H:$H,ROW()),0)-1))</formula>
    </cfRule>
    <cfRule type="expression" dxfId="28" priority="3036">
      <formula>AND(INDEX($C:$C,ROW())="Espaces verts / Finitions",INDEX($F:$F,ROW())&gt;0,INDEX($G:$G,ROW())&gt;0,$CQ$7&gt;=INDEX($F:$F,ROW()),$CQ$7&lt;=INDEX($G:$G,ROW()))</formula>
    </cfRule>
    <cfRule type="expression" dxfId="29" priority="3037">
      <formula>AND(INDEX($C:$C,ROW())="Espaces verts / Finitions",INDEX($F:$F,ROW())&gt;0,INDEX($G:$G,ROW())&gt;0,$CQ$7&gt;=INDEX($F:$F,ROW()),$CQ$7&lt;=(INDEX($F:$F,ROW())+ROUND((INDEX($G:$G,ROW())-INDEX($F:$F,ROW())+1)*INDEX($H:$H,ROW()),0)-1))</formula>
    </cfRule>
    <cfRule type="expression" dxfId="30" priority="3038">
      <formula>AND(INDEX($C:$C,ROW())="Réception &amp; Réserves",INDEX($F:$F,ROW())&gt;0,INDEX($G:$G,ROW())&gt;0,$CQ$7&gt;=INDEX($F:$F,ROW()),$CQ$7&lt;=INDEX($G:$G,ROW()))</formula>
    </cfRule>
    <cfRule type="expression" dxfId="31" priority="3039">
      <formula>AND(INDEX($C:$C,ROW())="Réception &amp; Réserves",INDEX($F:$F,ROW())&gt;0,INDEX($G:$G,ROW())&gt;0,$CQ$7&gt;=INDEX($F:$F,ROW()),$CQ$7&lt;=(INDEX($F:$F,ROW())+ROUND((INDEX($G:$G,ROW())-INDEX($F:$F,ROW())+1)*INDEX($H:$H,ROW()),0)-1))</formula>
    </cfRule>
    <cfRule type="expression" dxfId="0" priority="3040">
      <formula>AND(INDEX($C:$C,ROW())="Réouverture circulation",INDEX($F:$F,ROW())&gt;0,INDEX($G:$G,ROW())&gt;0,$CQ$7&gt;=INDEX($F:$F,ROW()),$CQ$7&lt;=INDEX($G:$G,ROW()))</formula>
    </cfRule>
    <cfRule type="expression" dxfId="32" priority="3041">
      <formula>AND(INDEX($C:$C,ROW())="Réouverture circulation",INDEX($F:$F,ROW())&gt;0,INDEX($G:$G,ROW())&gt;0,$CQ$7&gt;=INDEX($F:$F,ROW()),$CQ$7&lt;=(INDEX($F:$F,ROW())+ROUND((INDEX($G:$G,ROW())-INDEX($F:$F,ROW())+1)*INDEX($H:$H,ROW()),0)-1))</formula>
    </cfRule>
  </conditionalFormatting>
  <conditionalFormatting sqref="CR7:CR69">
    <cfRule type="expression" dxfId="0" priority="171">
      <formula>($CR$7=TODAY())</formula>
    </cfRule>
    <cfRule type="expression" dxfId="33" priority="172">
      <formula>WEEKDAY($CR$7,2)&gt;5</formula>
    </cfRule>
  </conditionalFormatting>
  <conditionalFormatting sqref="CR9:CR69">
    <cfRule type="expression" dxfId="2" priority="3042">
      <formula>AND(INDEX($C:$C,ROW())="Études &amp; DICT",INDEX($F:$F,ROW())&gt;0,INDEX($G:$G,ROW())&gt;0,$CR$7&gt;=INDEX($F:$F,ROW()),$CR$7&lt;=INDEX($G:$G,ROW()))</formula>
    </cfRule>
    <cfRule type="expression" dxfId="3" priority="3043">
      <formula>AND(INDEX($C:$C,ROW())="Études &amp; DICT",INDEX($F:$F,ROW())&gt;0,INDEX($G:$G,ROW())&gt;0,$CR$7&gt;=INDEX($F:$F,ROW()),$CR$7&lt;=(INDEX($F:$F,ROW())+ROUND((INDEX($G:$G,ROW())-INDEX($F:$F,ROW())+1)*INDEX($H:$H,ROW()),0)-1))</formula>
    </cfRule>
    <cfRule type="expression" dxfId="4" priority="3044">
      <formula>AND(INDEX($C:$C,ROW())="Piquetage &amp; Implantation",INDEX($F:$F,ROW())&gt;0,INDEX($G:$G,ROW())&gt;0,$CR$7&gt;=INDEX($F:$F,ROW()),$CR$7&lt;=INDEX($G:$G,ROW()))</formula>
    </cfRule>
    <cfRule type="expression" dxfId="5" priority="3045">
      <formula>AND(INDEX($C:$C,ROW())="Piquetage &amp; Implantation",INDEX($F:$F,ROW())&gt;0,INDEX($G:$G,ROW())&gt;0,$CR$7&gt;=INDEX($F:$F,ROW()),$CR$7&lt;=(INDEX($F:$F,ROW())+ROUND((INDEX($G:$G,ROW())-INDEX($F:$F,ROW())+1)*INDEX($H:$H,ROW()),0)-1))</formula>
    </cfRule>
    <cfRule type="expression" dxfId="6" priority="3046">
      <formula>AND(INDEX($C:$C,ROW())="Préparation &amp; Signalisation",INDEX($F:$F,ROW())&gt;0,INDEX($G:$G,ROW())&gt;0,$CR$7&gt;=INDEX($F:$F,ROW()),$CR$7&lt;=INDEX($G:$G,ROW()))</formula>
    </cfRule>
    <cfRule type="expression" dxfId="7" priority="3047">
      <formula>AND(INDEX($C:$C,ROW())="Préparation &amp; Signalisation",INDEX($F:$F,ROW())&gt;0,INDEX($G:$G,ROW())&gt;0,$CR$7&gt;=INDEX($F:$F,ROW()),$CR$7&lt;=(INDEX($F:$F,ROW())+ROUND((INDEX($G:$G,ROW())-INDEX($F:$F,ROW())+1)*INDEX($H:$H,ROW()),0)-1))</formula>
    </cfRule>
    <cfRule type="expression" dxfId="8" priority="3048">
      <formula>AND(INDEX($C:$C,ROW())="Terrassement",INDEX($F:$F,ROW())&gt;0,INDEX($G:$G,ROW())&gt;0,$CR$7&gt;=INDEX($F:$F,ROW()),$CR$7&lt;=INDEX($G:$G,ROW()))</formula>
    </cfRule>
    <cfRule type="expression" dxfId="9" priority="3049">
      <formula>AND(INDEX($C:$C,ROW())="Terrassement",INDEX($F:$F,ROW())&gt;0,INDEX($G:$G,ROW())&gt;0,$CR$7&gt;=INDEX($F:$F,ROW()),$CR$7&lt;=(INDEX($F:$F,ROW())+ROUND((INDEX($G:$G,ROW())-INDEX($F:$F,ROW())+1)*INDEX($H:$H,ROW()),0)-1))</formula>
    </cfRule>
    <cfRule type="expression" dxfId="10" priority="3050">
      <formula>AND(INDEX($C:$C,ROW())="Réseaux (EU/EP/ER/GAZ)",INDEX($F:$F,ROW())&gt;0,INDEX($G:$G,ROW())&gt;0,$CR$7&gt;=INDEX($F:$F,ROW()),$CR$7&lt;=INDEX($G:$G,ROW()))</formula>
    </cfRule>
    <cfRule type="expression" dxfId="11" priority="3051">
      <formula>AND(INDEX($C:$C,ROW())="Réseaux (EU/EP/ER/GAZ)",INDEX($F:$F,ROW())&gt;0,INDEX($G:$G,ROW())&gt;0,$CR$7&gt;=INDEX($F:$F,ROW()),$CR$7&lt;=(INDEX($F:$F,ROW())+ROUND((INDEX($G:$G,ROW())-INDEX($F:$F,ROW())+1)*INDEX($H:$H,ROW()),0)-1))</formula>
    </cfRule>
    <cfRule type="expression" dxfId="12" priority="3052">
      <formula>AND(INDEX($C:$C,ROW())="Regard &amp; Branchement",INDEX($F:$F,ROW())&gt;0,INDEX($G:$G,ROW())&gt;0,$CR$7&gt;=INDEX($F:$F,ROW()),$CR$7&lt;=INDEX($G:$G,ROW()))</formula>
    </cfRule>
    <cfRule type="expression" dxfId="13" priority="3053">
      <formula>AND(INDEX($C:$C,ROW())="Regard &amp; Branchement",INDEX($F:$F,ROW())&gt;0,INDEX($G:$G,ROW())&gt;0,$CR$7&gt;=INDEX($F:$F,ROW()),$CR$7&lt;=(INDEX($F:$F,ROW())+ROUND((INDEX($G:$G,ROW())-INDEX($F:$F,ROW())+1)*INDEX($H:$H,ROW()),0)-1))</formula>
    </cfRule>
    <cfRule type="expression" dxfId="14" priority="3054">
      <formula>AND(INDEX($C:$C,ROW())="Structure (couche de forme)",INDEX($F:$F,ROW())&gt;0,INDEX($G:$G,ROW())&gt;0,$CR$7&gt;=INDEX($F:$F,ROW()),$CR$7&lt;=INDEX($G:$G,ROW()))</formula>
    </cfRule>
    <cfRule type="expression" dxfId="15" priority="3055">
      <formula>AND(INDEX($C:$C,ROW())="Structure (couche de forme)",INDEX($F:$F,ROW())&gt;0,INDEX($G:$G,ROW())&gt;0,$CR$7&gt;=INDEX($F:$F,ROW()),$CR$7&lt;=(INDEX($F:$F,ROW())+ROUND((INDEX($G:$G,ROW())-INDEX($F:$F,ROW())+1)*INDEX($H:$H,ROW()),0)-1))</formula>
    </cfRule>
    <cfRule type="expression" dxfId="16" priority="3056">
      <formula>AND(INDEX($C:$C,ROW())="Fondation/Grave",INDEX($F:$F,ROW())&gt;0,INDEX($G:$G,ROW())&gt;0,$CR$7&gt;=INDEX($F:$F,ROW()),$CR$7&lt;=INDEX($G:$G,ROW()))</formula>
    </cfRule>
    <cfRule type="expression" dxfId="17" priority="3057">
      <formula>AND(INDEX($C:$C,ROW())="Fondation/Grave",INDEX($F:$F,ROW())&gt;0,INDEX($G:$G,ROW())&gt;0,$CR$7&gt;=INDEX($F:$F,ROW()),$CR$7&lt;=(INDEX($F:$F,ROW())+ROUND((INDEX($G:$G,ROW())-INDEX($F:$F,ROW())+1)*INDEX($H:$H,ROW()),0)-1))</formula>
    </cfRule>
    <cfRule type="expression" dxfId="18" priority="3058">
      <formula>AND(INDEX($C:$C,ROW())="Enrobés / Béton",INDEX($F:$F,ROW())&gt;0,INDEX($G:$G,ROW())&gt;0,$CR$7&gt;=INDEX($F:$F,ROW()),$CR$7&lt;=INDEX($G:$G,ROW()))</formula>
    </cfRule>
    <cfRule type="expression" dxfId="19" priority="3059">
      <formula>AND(INDEX($C:$C,ROW())="Enrobés / Béton",INDEX($F:$F,ROW())&gt;0,INDEX($G:$G,ROW())&gt;0,$CR$7&gt;=INDEX($F:$F,ROW()),$CR$7&lt;=(INDEX($F:$F,ROW())+ROUND((INDEX($G:$G,ROW())-INDEX($F:$F,ROW())+1)*INDEX($H:$H,ROW()),0)-1))</formula>
    </cfRule>
    <cfRule type="expression" dxfId="20" priority="3060">
      <formula>AND(INDEX($C:$C,ROW())="Bordures &amp; Trottoirs",INDEX($F:$F,ROW())&gt;0,INDEX($G:$G,ROW())&gt;0,$CR$7&gt;=INDEX($F:$F,ROW()),$CR$7&lt;=INDEX($G:$G,ROW()))</formula>
    </cfRule>
    <cfRule type="expression" dxfId="21" priority="3061">
      <formula>AND(INDEX($C:$C,ROW())="Bordures &amp; Trottoirs",INDEX($F:$F,ROW())&gt;0,INDEX($G:$G,ROW())&gt;0,$CR$7&gt;=INDEX($F:$F,ROW()),$CR$7&lt;=(INDEX($F:$F,ROW())+ROUND((INDEX($G:$G,ROW())-INDEX($F:$F,ROW())+1)*INDEX($H:$H,ROW()),0)-1))</formula>
    </cfRule>
    <cfRule type="expression" dxfId="22" priority="3062">
      <formula>AND(INDEX($C:$C,ROW())="Caniveaux &amp; Avaloirs",INDEX($F:$F,ROW())&gt;0,INDEX($G:$G,ROW())&gt;0,$CR$7&gt;=INDEX($F:$F,ROW()),$CR$7&lt;=INDEX($G:$G,ROW()))</formula>
    </cfRule>
    <cfRule type="expression" dxfId="23" priority="3063">
      <formula>AND(INDEX($C:$C,ROW())="Caniveaux &amp; Avaloirs",INDEX($F:$F,ROW())&gt;0,INDEX($G:$G,ROW())&gt;0,$CR$7&gt;=INDEX($F:$F,ROW()),$CR$7&lt;=(INDEX($F:$F,ROW())+ROUND((INDEX($G:$G,ROW())-INDEX($F:$F,ROW())+1)*INDEX($H:$H,ROW()),0)-1))</formula>
    </cfRule>
    <cfRule type="expression" dxfId="24" priority="3064">
      <formula>AND(INDEX($C:$C,ROW())="Éclairage / Candélabres",INDEX($F:$F,ROW())&gt;0,INDEX($G:$G,ROW())&gt;0,$CR$7&gt;=INDEX($F:$F,ROW()),$CR$7&lt;=INDEX($G:$G,ROW()))</formula>
    </cfRule>
    <cfRule type="expression" dxfId="25" priority="3065">
      <formula>AND(INDEX($C:$C,ROW())="Éclairage / Candélabres",INDEX($F:$F,ROW())&gt;0,INDEX($G:$G,ROW())&gt;0,$CR$7&gt;=INDEX($F:$F,ROW()),$CR$7&lt;=(INDEX($F:$F,ROW())+ROUND((INDEX($G:$G,ROW())-INDEX($F:$F,ROW())+1)*INDEX($H:$H,ROW()),0)-1))</formula>
    </cfRule>
    <cfRule type="expression" dxfId="26" priority="3066">
      <formula>AND(INDEX($C:$C,ROW())="Marquage &amp; Signalétique",INDEX($F:$F,ROW())&gt;0,INDEX($G:$G,ROW())&gt;0,$CR$7&gt;=INDEX($F:$F,ROW()),$CR$7&lt;=INDEX($G:$G,ROW()))</formula>
    </cfRule>
    <cfRule type="expression" dxfId="27" priority="3067">
      <formula>AND(INDEX($C:$C,ROW())="Marquage &amp; Signalétique",INDEX($F:$F,ROW())&gt;0,INDEX($G:$G,ROW())&gt;0,$CR$7&gt;=INDEX($F:$F,ROW()),$CR$7&lt;=(INDEX($F:$F,ROW())+ROUND((INDEX($G:$G,ROW())-INDEX($F:$F,ROW())+1)*INDEX($H:$H,ROW()),0)-1))</formula>
    </cfRule>
    <cfRule type="expression" dxfId="28" priority="3068">
      <formula>AND(INDEX($C:$C,ROW())="Espaces verts / Finitions",INDEX($F:$F,ROW())&gt;0,INDEX($G:$G,ROW())&gt;0,$CR$7&gt;=INDEX($F:$F,ROW()),$CR$7&lt;=INDEX($G:$G,ROW()))</formula>
    </cfRule>
    <cfRule type="expression" dxfId="29" priority="3069">
      <formula>AND(INDEX($C:$C,ROW())="Espaces verts / Finitions",INDEX($F:$F,ROW())&gt;0,INDEX($G:$G,ROW())&gt;0,$CR$7&gt;=INDEX($F:$F,ROW()),$CR$7&lt;=(INDEX($F:$F,ROW())+ROUND((INDEX($G:$G,ROW())-INDEX($F:$F,ROW())+1)*INDEX($H:$H,ROW()),0)-1))</formula>
    </cfRule>
    <cfRule type="expression" dxfId="30" priority="3070">
      <formula>AND(INDEX($C:$C,ROW())="Réception &amp; Réserves",INDEX($F:$F,ROW())&gt;0,INDEX($G:$G,ROW())&gt;0,$CR$7&gt;=INDEX($F:$F,ROW()),$CR$7&lt;=INDEX($G:$G,ROW()))</formula>
    </cfRule>
    <cfRule type="expression" dxfId="31" priority="3071">
      <formula>AND(INDEX($C:$C,ROW())="Réception &amp; Réserves",INDEX($F:$F,ROW())&gt;0,INDEX($G:$G,ROW())&gt;0,$CR$7&gt;=INDEX($F:$F,ROW()),$CR$7&lt;=(INDEX($F:$F,ROW())+ROUND((INDEX($G:$G,ROW())-INDEX($F:$F,ROW())+1)*INDEX($H:$H,ROW()),0)-1))</formula>
    </cfRule>
    <cfRule type="expression" dxfId="0" priority="3072">
      <formula>AND(INDEX($C:$C,ROW())="Réouverture circulation",INDEX($F:$F,ROW())&gt;0,INDEX($G:$G,ROW())&gt;0,$CR$7&gt;=INDEX($F:$F,ROW()),$CR$7&lt;=INDEX($G:$G,ROW()))</formula>
    </cfRule>
    <cfRule type="expression" dxfId="32" priority="3073">
      <formula>AND(INDEX($C:$C,ROW())="Réouverture circulation",INDEX($F:$F,ROW())&gt;0,INDEX($G:$G,ROW())&gt;0,$CR$7&gt;=INDEX($F:$F,ROW()),$CR$7&lt;=(INDEX($F:$F,ROW())+ROUND((INDEX($G:$G,ROW())-INDEX($F:$F,ROW())+1)*INDEX($H:$H,ROW()),0)-1))</formula>
    </cfRule>
  </conditionalFormatting>
  <conditionalFormatting sqref="CS7:CS69">
    <cfRule type="expression" dxfId="0" priority="173">
      <formula>($CS$7=TODAY())</formula>
    </cfRule>
    <cfRule type="expression" dxfId="33" priority="174">
      <formula>WEEKDAY($CS$7,2)&gt;5</formula>
    </cfRule>
  </conditionalFormatting>
  <conditionalFormatting sqref="CS9:CS69">
    <cfRule type="expression" dxfId="2" priority="3074">
      <formula>AND(INDEX($C:$C,ROW())="Études &amp; DICT",INDEX($F:$F,ROW())&gt;0,INDEX($G:$G,ROW())&gt;0,$CS$7&gt;=INDEX($F:$F,ROW()),$CS$7&lt;=INDEX($G:$G,ROW()))</formula>
    </cfRule>
    <cfRule type="expression" dxfId="3" priority="3075">
      <formula>AND(INDEX($C:$C,ROW())="Études &amp; DICT",INDEX($F:$F,ROW())&gt;0,INDEX($G:$G,ROW())&gt;0,$CS$7&gt;=INDEX($F:$F,ROW()),$CS$7&lt;=(INDEX($F:$F,ROW())+ROUND((INDEX($G:$G,ROW())-INDEX($F:$F,ROW())+1)*INDEX($H:$H,ROW()),0)-1))</formula>
    </cfRule>
    <cfRule type="expression" dxfId="4" priority="3076">
      <formula>AND(INDEX($C:$C,ROW())="Piquetage &amp; Implantation",INDEX($F:$F,ROW())&gt;0,INDEX($G:$G,ROW())&gt;0,$CS$7&gt;=INDEX($F:$F,ROW()),$CS$7&lt;=INDEX($G:$G,ROW()))</formula>
    </cfRule>
    <cfRule type="expression" dxfId="5" priority="3077">
      <formula>AND(INDEX($C:$C,ROW())="Piquetage &amp; Implantation",INDEX($F:$F,ROW())&gt;0,INDEX($G:$G,ROW())&gt;0,$CS$7&gt;=INDEX($F:$F,ROW()),$CS$7&lt;=(INDEX($F:$F,ROW())+ROUND((INDEX($G:$G,ROW())-INDEX($F:$F,ROW())+1)*INDEX($H:$H,ROW()),0)-1))</formula>
    </cfRule>
    <cfRule type="expression" dxfId="6" priority="3078">
      <formula>AND(INDEX($C:$C,ROW())="Préparation &amp; Signalisation",INDEX($F:$F,ROW())&gt;0,INDEX($G:$G,ROW())&gt;0,$CS$7&gt;=INDEX($F:$F,ROW()),$CS$7&lt;=INDEX($G:$G,ROW()))</formula>
    </cfRule>
    <cfRule type="expression" dxfId="7" priority="3079">
      <formula>AND(INDEX($C:$C,ROW())="Préparation &amp; Signalisation",INDEX($F:$F,ROW())&gt;0,INDEX($G:$G,ROW())&gt;0,$CS$7&gt;=INDEX($F:$F,ROW()),$CS$7&lt;=(INDEX($F:$F,ROW())+ROUND((INDEX($G:$G,ROW())-INDEX($F:$F,ROW())+1)*INDEX($H:$H,ROW()),0)-1))</formula>
    </cfRule>
    <cfRule type="expression" dxfId="8" priority="3080">
      <formula>AND(INDEX($C:$C,ROW())="Terrassement",INDEX($F:$F,ROW())&gt;0,INDEX($G:$G,ROW())&gt;0,$CS$7&gt;=INDEX($F:$F,ROW()),$CS$7&lt;=INDEX($G:$G,ROW()))</formula>
    </cfRule>
    <cfRule type="expression" dxfId="9" priority="3081">
      <formula>AND(INDEX($C:$C,ROW())="Terrassement",INDEX($F:$F,ROW())&gt;0,INDEX($G:$G,ROW())&gt;0,$CS$7&gt;=INDEX($F:$F,ROW()),$CS$7&lt;=(INDEX($F:$F,ROW())+ROUND((INDEX($G:$G,ROW())-INDEX($F:$F,ROW())+1)*INDEX($H:$H,ROW()),0)-1))</formula>
    </cfRule>
    <cfRule type="expression" dxfId="10" priority="3082">
      <formula>AND(INDEX($C:$C,ROW())="Réseaux (EU/EP/ER/GAZ)",INDEX($F:$F,ROW())&gt;0,INDEX($G:$G,ROW())&gt;0,$CS$7&gt;=INDEX($F:$F,ROW()),$CS$7&lt;=INDEX($G:$G,ROW()))</formula>
    </cfRule>
    <cfRule type="expression" dxfId="11" priority="3083">
      <formula>AND(INDEX($C:$C,ROW())="Réseaux (EU/EP/ER/GAZ)",INDEX($F:$F,ROW())&gt;0,INDEX($G:$G,ROW())&gt;0,$CS$7&gt;=INDEX($F:$F,ROW()),$CS$7&lt;=(INDEX($F:$F,ROW())+ROUND((INDEX($G:$G,ROW())-INDEX($F:$F,ROW())+1)*INDEX($H:$H,ROW()),0)-1))</formula>
    </cfRule>
    <cfRule type="expression" dxfId="12" priority="3084">
      <formula>AND(INDEX($C:$C,ROW())="Regard &amp; Branchement",INDEX($F:$F,ROW())&gt;0,INDEX($G:$G,ROW())&gt;0,$CS$7&gt;=INDEX($F:$F,ROW()),$CS$7&lt;=INDEX($G:$G,ROW()))</formula>
    </cfRule>
    <cfRule type="expression" dxfId="13" priority="3085">
      <formula>AND(INDEX($C:$C,ROW())="Regard &amp; Branchement",INDEX($F:$F,ROW())&gt;0,INDEX($G:$G,ROW())&gt;0,$CS$7&gt;=INDEX($F:$F,ROW()),$CS$7&lt;=(INDEX($F:$F,ROW())+ROUND((INDEX($G:$G,ROW())-INDEX($F:$F,ROW())+1)*INDEX($H:$H,ROW()),0)-1))</formula>
    </cfRule>
    <cfRule type="expression" dxfId="14" priority="3086">
      <formula>AND(INDEX($C:$C,ROW())="Structure (couche de forme)",INDEX($F:$F,ROW())&gt;0,INDEX($G:$G,ROW())&gt;0,$CS$7&gt;=INDEX($F:$F,ROW()),$CS$7&lt;=INDEX($G:$G,ROW()))</formula>
    </cfRule>
    <cfRule type="expression" dxfId="15" priority="3087">
      <formula>AND(INDEX($C:$C,ROW())="Structure (couche de forme)",INDEX($F:$F,ROW())&gt;0,INDEX($G:$G,ROW())&gt;0,$CS$7&gt;=INDEX($F:$F,ROW()),$CS$7&lt;=(INDEX($F:$F,ROW())+ROUND((INDEX($G:$G,ROW())-INDEX($F:$F,ROW())+1)*INDEX($H:$H,ROW()),0)-1))</formula>
    </cfRule>
    <cfRule type="expression" dxfId="16" priority="3088">
      <formula>AND(INDEX($C:$C,ROW())="Fondation/Grave",INDEX($F:$F,ROW())&gt;0,INDEX($G:$G,ROW())&gt;0,$CS$7&gt;=INDEX($F:$F,ROW()),$CS$7&lt;=INDEX($G:$G,ROW()))</formula>
    </cfRule>
    <cfRule type="expression" dxfId="17" priority="3089">
      <formula>AND(INDEX($C:$C,ROW())="Fondation/Grave",INDEX($F:$F,ROW())&gt;0,INDEX($G:$G,ROW())&gt;0,$CS$7&gt;=INDEX($F:$F,ROW()),$CS$7&lt;=(INDEX($F:$F,ROW())+ROUND((INDEX($G:$G,ROW())-INDEX($F:$F,ROW())+1)*INDEX($H:$H,ROW()),0)-1))</formula>
    </cfRule>
    <cfRule type="expression" dxfId="18" priority="3090">
      <formula>AND(INDEX($C:$C,ROW())="Enrobés / Béton",INDEX($F:$F,ROW())&gt;0,INDEX($G:$G,ROW())&gt;0,$CS$7&gt;=INDEX($F:$F,ROW()),$CS$7&lt;=INDEX($G:$G,ROW()))</formula>
    </cfRule>
    <cfRule type="expression" dxfId="19" priority="3091">
      <formula>AND(INDEX($C:$C,ROW())="Enrobés / Béton",INDEX($F:$F,ROW())&gt;0,INDEX($G:$G,ROW())&gt;0,$CS$7&gt;=INDEX($F:$F,ROW()),$CS$7&lt;=(INDEX($F:$F,ROW())+ROUND((INDEX($G:$G,ROW())-INDEX($F:$F,ROW())+1)*INDEX($H:$H,ROW()),0)-1))</formula>
    </cfRule>
    <cfRule type="expression" dxfId="20" priority="3092">
      <formula>AND(INDEX($C:$C,ROW())="Bordures &amp; Trottoirs",INDEX($F:$F,ROW())&gt;0,INDEX($G:$G,ROW())&gt;0,$CS$7&gt;=INDEX($F:$F,ROW()),$CS$7&lt;=INDEX($G:$G,ROW()))</formula>
    </cfRule>
    <cfRule type="expression" dxfId="21" priority="3093">
      <formula>AND(INDEX($C:$C,ROW())="Bordures &amp; Trottoirs",INDEX($F:$F,ROW())&gt;0,INDEX($G:$G,ROW())&gt;0,$CS$7&gt;=INDEX($F:$F,ROW()),$CS$7&lt;=(INDEX($F:$F,ROW())+ROUND((INDEX($G:$G,ROW())-INDEX($F:$F,ROW())+1)*INDEX($H:$H,ROW()),0)-1))</formula>
    </cfRule>
    <cfRule type="expression" dxfId="22" priority="3094">
      <formula>AND(INDEX($C:$C,ROW())="Caniveaux &amp; Avaloirs",INDEX($F:$F,ROW())&gt;0,INDEX($G:$G,ROW())&gt;0,$CS$7&gt;=INDEX($F:$F,ROW()),$CS$7&lt;=INDEX($G:$G,ROW()))</formula>
    </cfRule>
    <cfRule type="expression" dxfId="23" priority="3095">
      <formula>AND(INDEX($C:$C,ROW())="Caniveaux &amp; Avaloirs",INDEX($F:$F,ROW())&gt;0,INDEX($G:$G,ROW())&gt;0,$CS$7&gt;=INDEX($F:$F,ROW()),$CS$7&lt;=(INDEX($F:$F,ROW())+ROUND((INDEX($G:$G,ROW())-INDEX($F:$F,ROW())+1)*INDEX($H:$H,ROW()),0)-1))</formula>
    </cfRule>
    <cfRule type="expression" dxfId="24" priority="3096">
      <formula>AND(INDEX($C:$C,ROW())="Éclairage / Candélabres",INDEX($F:$F,ROW())&gt;0,INDEX($G:$G,ROW())&gt;0,$CS$7&gt;=INDEX($F:$F,ROW()),$CS$7&lt;=INDEX($G:$G,ROW()))</formula>
    </cfRule>
    <cfRule type="expression" dxfId="25" priority="3097">
      <formula>AND(INDEX($C:$C,ROW())="Éclairage / Candélabres",INDEX($F:$F,ROW())&gt;0,INDEX($G:$G,ROW())&gt;0,$CS$7&gt;=INDEX($F:$F,ROW()),$CS$7&lt;=(INDEX($F:$F,ROW())+ROUND((INDEX($G:$G,ROW())-INDEX($F:$F,ROW())+1)*INDEX($H:$H,ROW()),0)-1))</formula>
    </cfRule>
    <cfRule type="expression" dxfId="26" priority="3098">
      <formula>AND(INDEX($C:$C,ROW())="Marquage &amp; Signalétique",INDEX($F:$F,ROW())&gt;0,INDEX($G:$G,ROW())&gt;0,$CS$7&gt;=INDEX($F:$F,ROW()),$CS$7&lt;=INDEX($G:$G,ROW()))</formula>
    </cfRule>
    <cfRule type="expression" dxfId="27" priority="3099">
      <formula>AND(INDEX($C:$C,ROW())="Marquage &amp; Signalétique",INDEX($F:$F,ROW())&gt;0,INDEX($G:$G,ROW())&gt;0,$CS$7&gt;=INDEX($F:$F,ROW()),$CS$7&lt;=(INDEX($F:$F,ROW())+ROUND((INDEX($G:$G,ROW())-INDEX($F:$F,ROW())+1)*INDEX($H:$H,ROW()),0)-1))</formula>
    </cfRule>
    <cfRule type="expression" dxfId="28" priority="3100">
      <formula>AND(INDEX($C:$C,ROW())="Espaces verts / Finitions",INDEX($F:$F,ROW())&gt;0,INDEX($G:$G,ROW())&gt;0,$CS$7&gt;=INDEX($F:$F,ROW()),$CS$7&lt;=INDEX($G:$G,ROW()))</formula>
    </cfRule>
    <cfRule type="expression" dxfId="29" priority="3101">
      <formula>AND(INDEX($C:$C,ROW())="Espaces verts / Finitions",INDEX($F:$F,ROW())&gt;0,INDEX($G:$G,ROW())&gt;0,$CS$7&gt;=INDEX($F:$F,ROW()),$CS$7&lt;=(INDEX($F:$F,ROW())+ROUND((INDEX($G:$G,ROW())-INDEX($F:$F,ROW())+1)*INDEX($H:$H,ROW()),0)-1))</formula>
    </cfRule>
    <cfRule type="expression" dxfId="30" priority="3102">
      <formula>AND(INDEX($C:$C,ROW())="Réception &amp; Réserves",INDEX($F:$F,ROW())&gt;0,INDEX($G:$G,ROW())&gt;0,$CS$7&gt;=INDEX($F:$F,ROW()),$CS$7&lt;=INDEX($G:$G,ROW()))</formula>
    </cfRule>
    <cfRule type="expression" dxfId="31" priority="3103">
      <formula>AND(INDEX($C:$C,ROW())="Réception &amp; Réserves",INDEX($F:$F,ROW())&gt;0,INDEX($G:$G,ROW())&gt;0,$CS$7&gt;=INDEX($F:$F,ROW()),$CS$7&lt;=(INDEX($F:$F,ROW())+ROUND((INDEX($G:$G,ROW())-INDEX($F:$F,ROW())+1)*INDEX($H:$H,ROW()),0)-1))</formula>
    </cfRule>
    <cfRule type="expression" dxfId="0" priority="3104">
      <formula>AND(INDEX($C:$C,ROW())="Réouverture circulation",INDEX($F:$F,ROW())&gt;0,INDEX($G:$G,ROW())&gt;0,$CS$7&gt;=INDEX($F:$F,ROW()),$CS$7&lt;=INDEX($G:$G,ROW()))</formula>
    </cfRule>
    <cfRule type="expression" dxfId="32" priority="3105">
      <formula>AND(INDEX($C:$C,ROW())="Réouverture circulation",INDEX($F:$F,ROW())&gt;0,INDEX($G:$G,ROW())&gt;0,$CS$7&gt;=INDEX($F:$F,ROW()),$CS$7&lt;=(INDEX($F:$F,ROW())+ROUND((INDEX($G:$G,ROW())-INDEX($F:$F,ROW())+1)*INDEX($H:$H,ROW()),0)-1))</formula>
    </cfRule>
  </conditionalFormatting>
  <conditionalFormatting sqref="CT7:CT69">
    <cfRule type="expression" dxfId="0" priority="175">
      <formula>($CT$7=TODAY())</formula>
    </cfRule>
    <cfRule type="expression" dxfId="33" priority="176">
      <formula>WEEKDAY($CT$7,2)&gt;5</formula>
    </cfRule>
  </conditionalFormatting>
  <conditionalFormatting sqref="CT9:CT69">
    <cfRule type="expression" dxfId="2" priority="3106">
      <formula>AND(INDEX($C:$C,ROW())="Études &amp; DICT",INDEX($F:$F,ROW())&gt;0,INDEX($G:$G,ROW())&gt;0,$CT$7&gt;=INDEX($F:$F,ROW()),$CT$7&lt;=INDEX($G:$G,ROW()))</formula>
    </cfRule>
    <cfRule type="expression" dxfId="3" priority="3107">
      <formula>AND(INDEX($C:$C,ROW())="Études &amp; DICT",INDEX($F:$F,ROW())&gt;0,INDEX($G:$G,ROW())&gt;0,$CT$7&gt;=INDEX($F:$F,ROW()),$CT$7&lt;=(INDEX($F:$F,ROW())+ROUND((INDEX($G:$G,ROW())-INDEX($F:$F,ROW())+1)*INDEX($H:$H,ROW()),0)-1))</formula>
    </cfRule>
    <cfRule type="expression" dxfId="4" priority="3108">
      <formula>AND(INDEX($C:$C,ROW())="Piquetage &amp; Implantation",INDEX($F:$F,ROW())&gt;0,INDEX($G:$G,ROW())&gt;0,$CT$7&gt;=INDEX($F:$F,ROW()),$CT$7&lt;=INDEX($G:$G,ROW()))</formula>
    </cfRule>
    <cfRule type="expression" dxfId="5" priority="3109">
      <formula>AND(INDEX($C:$C,ROW())="Piquetage &amp; Implantation",INDEX($F:$F,ROW())&gt;0,INDEX($G:$G,ROW())&gt;0,$CT$7&gt;=INDEX($F:$F,ROW()),$CT$7&lt;=(INDEX($F:$F,ROW())+ROUND((INDEX($G:$G,ROW())-INDEX($F:$F,ROW())+1)*INDEX($H:$H,ROW()),0)-1))</formula>
    </cfRule>
    <cfRule type="expression" dxfId="6" priority="3110">
      <formula>AND(INDEX($C:$C,ROW())="Préparation &amp; Signalisation",INDEX($F:$F,ROW())&gt;0,INDEX($G:$G,ROW())&gt;0,$CT$7&gt;=INDEX($F:$F,ROW()),$CT$7&lt;=INDEX($G:$G,ROW()))</formula>
    </cfRule>
    <cfRule type="expression" dxfId="7" priority="3111">
      <formula>AND(INDEX($C:$C,ROW())="Préparation &amp; Signalisation",INDEX($F:$F,ROW())&gt;0,INDEX($G:$G,ROW())&gt;0,$CT$7&gt;=INDEX($F:$F,ROW()),$CT$7&lt;=(INDEX($F:$F,ROW())+ROUND((INDEX($G:$G,ROW())-INDEX($F:$F,ROW())+1)*INDEX($H:$H,ROW()),0)-1))</formula>
    </cfRule>
    <cfRule type="expression" dxfId="8" priority="3112">
      <formula>AND(INDEX($C:$C,ROW())="Terrassement",INDEX($F:$F,ROW())&gt;0,INDEX($G:$G,ROW())&gt;0,$CT$7&gt;=INDEX($F:$F,ROW()),$CT$7&lt;=INDEX($G:$G,ROW()))</formula>
    </cfRule>
    <cfRule type="expression" dxfId="9" priority="3113">
      <formula>AND(INDEX($C:$C,ROW())="Terrassement",INDEX($F:$F,ROW())&gt;0,INDEX($G:$G,ROW())&gt;0,$CT$7&gt;=INDEX($F:$F,ROW()),$CT$7&lt;=(INDEX($F:$F,ROW())+ROUND((INDEX($G:$G,ROW())-INDEX($F:$F,ROW())+1)*INDEX($H:$H,ROW()),0)-1))</formula>
    </cfRule>
    <cfRule type="expression" dxfId="10" priority="3114">
      <formula>AND(INDEX($C:$C,ROW())="Réseaux (EU/EP/ER/GAZ)",INDEX($F:$F,ROW())&gt;0,INDEX($G:$G,ROW())&gt;0,$CT$7&gt;=INDEX($F:$F,ROW()),$CT$7&lt;=INDEX($G:$G,ROW()))</formula>
    </cfRule>
    <cfRule type="expression" dxfId="11" priority="3115">
      <formula>AND(INDEX($C:$C,ROW())="Réseaux (EU/EP/ER/GAZ)",INDEX($F:$F,ROW())&gt;0,INDEX($G:$G,ROW())&gt;0,$CT$7&gt;=INDEX($F:$F,ROW()),$CT$7&lt;=(INDEX($F:$F,ROW())+ROUND((INDEX($G:$G,ROW())-INDEX($F:$F,ROW())+1)*INDEX($H:$H,ROW()),0)-1))</formula>
    </cfRule>
    <cfRule type="expression" dxfId="12" priority="3116">
      <formula>AND(INDEX($C:$C,ROW())="Regard &amp; Branchement",INDEX($F:$F,ROW())&gt;0,INDEX($G:$G,ROW())&gt;0,$CT$7&gt;=INDEX($F:$F,ROW()),$CT$7&lt;=INDEX($G:$G,ROW()))</formula>
    </cfRule>
    <cfRule type="expression" dxfId="13" priority="3117">
      <formula>AND(INDEX($C:$C,ROW())="Regard &amp; Branchement",INDEX($F:$F,ROW())&gt;0,INDEX($G:$G,ROW())&gt;0,$CT$7&gt;=INDEX($F:$F,ROW()),$CT$7&lt;=(INDEX($F:$F,ROW())+ROUND((INDEX($G:$G,ROW())-INDEX($F:$F,ROW())+1)*INDEX($H:$H,ROW()),0)-1))</formula>
    </cfRule>
    <cfRule type="expression" dxfId="14" priority="3118">
      <formula>AND(INDEX($C:$C,ROW())="Structure (couche de forme)",INDEX($F:$F,ROW())&gt;0,INDEX($G:$G,ROW())&gt;0,$CT$7&gt;=INDEX($F:$F,ROW()),$CT$7&lt;=INDEX($G:$G,ROW()))</formula>
    </cfRule>
    <cfRule type="expression" dxfId="15" priority="3119">
      <formula>AND(INDEX($C:$C,ROW())="Structure (couche de forme)",INDEX($F:$F,ROW())&gt;0,INDEX($G:$G,ROW())&gt;0,$CT$7&gt;=INDEX($F:$F,ROW()),$CT$7&lt;=(INDEX($F:$F,ROW())+ROUND((INDEX($G:$G,ROW())-INDEX($F:$F,ROW())+1)*INDEX($H:$H,ROW()),0)-1))</formula>
    </cfRule>
    <cfRule type="expression" dxfId="16" priority="3120">
      <formula>AND(INDEX($C:$C,ROW())="Fondation/Grave",INDEX($F:$F,ROW())&gt;0,INDEX($G:$G,ROW())&gt;0,$CT$7&gt;=INDEX($F:$F,ROW()),$CT$7&lt;=INDEX($G:$G,ROW()))</formula>
    </cfRule>
    <cfRule type="expression" dxfId="17" priority="3121">
      <formula>AND(INDEX($C:$C,ROW())="Fondation/Grave",INDEX($F:$F,ROW())&gt;0,INDEX($G:$G,ROW())&gt;0,$CT$7&gt;=INDEX($F:$F,ROW()),$CT$7&lt;=(INDEX($F:$F,ROW())+ROUND((INDEX($G:$G,ROW())-INDEX($F:$F,ROW())+1)*INDEX($H:$H,ROW()),0)-1))</formula>
    </cfRule>
    <cfRule type="expression" dxfId="18" priority="3122">
      <formula>AND(INDEX($C:$C,ROW())="Enrobés / Béton",INDEX($F:$F,ROW())&gt;0,INDEX($G:$G,ROW())&gt;0,$CT$7&gt;=INDEX($F:$F,ROW()),$CT$7&lt;=INDEX($G:$G,ROW()))</formula>
    </cfRule>
    <cfRule type="expression" dxfId="19" priority="3123">
      <formula>AND(INDEX($C:$C,ROW())="Enrobés / Béton",INDEX($F:$F,ROW())&gt;0,INDEX($G:$G,ROW())&gt;0,$CT$7&gt;=INDEX($F:$F,ROW()),$CT$7&lt;=(INDEX($F:$F,ROW())+ROUND((INDEX($G:$G,ROW())-INDEX($F:$F,ROW())+1)*INDEX($H:$H,ROW()),0)-1))</formula>
    </cfRule>
    <cfRule type="expression" dxfId="20" priority="3124">
      <formula>AND(INDEX($C:$C,ROW())="Bordures &amp; Trottoirs",INDEX($F:$F,ROW())&gt;0,INDEX($G:$G,ROW())&gt;0,$CT$7&gt;=INDEX($F:$F,ROW()),$CT$7&lt;=INDEX($G:$G,ROW()))</formula>
    </cfRule>
    <cfRule type="expression" dxfId="21" priority="3125">
      <formula>AND(INDEX($C:$C,ROW())="Bordures &amp; Trottoirs",INDEX($F:$F,ROW())&gt;0,INDEX($G:$G,ROW())&gt;0,$CT$7&gt;=INDEX($F:$F,ROW()),$CT$7&lt;=(INDEX($F:$F,ROW())+ROUND((INDEX($G:$G,ROW())-INDEX($F:$F,ROW())+1)*INDEX($H:$H,ROW()),0)-1))</formula>
    </cfRule>
    <cfRule type="expression" dxfId="22" priority="3126">
      <formula>AND(INDEX($C:$C,ROW())="Caniveaux &amp; Avaloirs",INDEX($F:$F,ROW())&gt;0,INDEX($G:$G,ROW())&gt;0,$CT$7&gt;=INDEX($F:$F,ROW()),$CT$7&lt;=INDEX($G:$G,ROW()))</formula>
    </cfRule>
    <cfRule type="expression" dxfId="23" priority="3127">
      <formula>AND(INDEX($C:$C,ROW())="Caniveaux &amp; Avaloirs",INDEX($F:$F,ROW())&gt;0,INDEX($G:$G,ROW())&gt;0,$CT$7&gt;=INDEX($F:$F,ROW()),$CT$7&lt;=(INDEX($F:$F,ROW())+ROUND((INDEX($G:$G,ROW())-INDEX($F:$F,ROW())+1)*INDEX($H:$H,ROW()),0)-1))</formula>
    </cfRule>
    <cfRule type="expression" dxfId="24" priority="3128">
      <formula>AND(INDEX($C:$C,ROW())="Éclairage / Candélabres",INDEX($F:$F,ROW())&gt;0,INDEX($G:$G,ROW())&gt;0,$CT$7&gt;=INDEX($F:$F,ROW()),$CT$7&lt;=INDEX($G:$G,ROW()))</formula>
    </cfRule>
    <cfRule type="expression" dxfId="25" priority="3129">
      <formula>AND(INDEX($C:$C,ROW())="Éclairage / Candélabres",INDEX($F:$F,ROW())&gt;0,INDEX($G:$G,ROW())&gt;0,$CT$7&gt;=INDEX($F:$F,ROW()),$CT$7&lt;=(INDEX($F:$F,ROW())+ROUND((INDEX($G:$G,ROW())-INDEX($F:$F,ROW())+1)*INDEX($H:$H,ROW()),0)-1))</formula>
    </cfRule>
    <cfRule type="expression" dxfId="26" priority="3130">
      <formula>AND(INDEX($C:$C,ROW())="Marquage &amp; Signalétique",INDEX($F:$F,ROW())&gt;0,INDEX($G:$G,ROW())&gt;0,$CT$7&gt;=INDEX($F:$F,ROW()),$CT$7&lt;=INDEX($G:$G,ROW()))</formula>
    </cfRule>
    <cfRule type="expression" dxfId="27" priority="3131">
      <formula>AND(INDEX($C:$C,ROW())="Marquage &amp; Signalétique",INDEX($F:$F,ROW())&gt;0,INDEX($G:$G,ROW())&gt;0,$CT$7&gt;=INDEX($F:$F,ROW()),$CT$7&lt;=(INDEX($F:$F,ROW())+ROUND((INDEX($G:$G,ROW())-INDEX($F:$F,ROW())+1)*INDEX($H:$H,ROW()),0)-1))</formula>
    </cfRule>
    <cfRule type="expression" dxfId="28" priority="3132">
      <formula>AND(INDEX($C:$C,ROW())="Espaces verts / Finitions",INDEX($F:$F,ROW())&gt;0,INDEX($G:$G,ROW())&gt;0,$CT$7&gt;=INDEX($F:$F,ROW()),$CT$7&lt;=INDEX($G:$G,ROW()))</formula>
    </cfRule>
    <cfRule type="expression" dxfId="29" priority="3133">
      <formula>AND(INDEX($C:$C,ROW())="Espaces verts / Finitions",INDEX($F:$F,ROW())&gt;0,INDEX($G:$G,ROW())&gt;0,$CT$7&gt;=INDEX($F:$F,ROW()),$CT$7&lt;=(INDEX($F:$F,ROW())+ROUND((INDEX($G:$G,ROW())-INDEX($F:$F,ROW())+1)*INDEX($H:$H,ROW()),0)-1))</formula>
    </cfRule>
    <cfRule type="expression" dxfId="30" priority="3134">
      <formula>AND(INDEX($C:$C,ROW())="Réception &amp; Réserves",INDEX($F:$F,ROW())&gt;0,INDEX($G:$G,ROW())&gt;0,$CT$7&gt;=INDEX($F:$F,ROW()),$CT$7&lt;=INDEX($G:$G,ROW()))</formula>
    </cfRule>
    <cfRule type="expression" dxfId="31" priority="3135">
      <formula>AND(INDEX($C:$C,ROW())="Réception &amp; Réserves",INDEX($F:$F,ROW())&gt;0,INDEX($G:$G,ROW())&gt;0,$CT$7&gt;=INDEX($F:$F,ROW()),$CT$7&lt;=(INDEX($F:$F,ROW())+ROUND((INDEX($G:$G,ROW())-INDEX($F:$F,ROW())+1)*INDEX($H:$H,ROW()),0)-1))</formula>
    </cfRule>
    <cfRule type="expression" dxfId="0" priority="3136">
      <formula>AND(INDEX($C:$C,ROW())="Réouverture circulation",INDEX($F:$F,ROW())&gt;0,INDEX($G:$G,ROW())&gt;0,$CT$7&gt;=INDEX($F:$F,ROW()),$CT$7&lt;=INDEX($G:$G,ROW()))</formula>
    </cfRule>
    <cfRule type="expression" dxfId="32" priority="3137">
      <formula>AND(INDEX($C:$C,ROW())="Réouverture circulation",INDEX($F:$F,ROW())&gt;0,INDEX($G:$G,ROW())&gt;0,$CT$7&gt;=INDEX($F:$F,ROW()),$CT$7&lt;=(INDEX($F:$F,ROW())+ROUND((INDEX($G:$G,ROW())-INDEX($F:$F,ROW())+1)*INDEX($H:$H,ROW()),0)-1))</formula>
    </cfRule>
  </conditionalFormatting>
  <conditionalFormatting sqref="CU7:CU69">
    <cfRule type="expression" dxfId="0" priority="177">
      <formula>($CU$7=TODAY())</formula>
    </cfRule>
    <cfRule type="expression" dxfId="33" priority="178">
      <formula>WEEKDAY($CU$7,2)&gt;5</formula>
    </cfRule>
  </conditionalFormatting>
  <conditionalFormatting sqref="CU9:CU69">
    <cfRule type="expression" dxfId="2" priority="3138">
      <formula>AND(INDEX($C:$C,ROW())="Études &amp; DICT",INDEX($F:$F,ROW())&gt;0,INDEX($G:$G,ROW())&gt;0,$CU$7&gt;=INDEX($F:$F,ROW()),$CU$7&lt;=INDEX($G:$G,ROW()))</formula>
    </cfRule>
    <cfRule type="expression" dxfId="3" priority="3139">
      <formula>AND(INDEX($C:$C,ROW())="Études &amp; DICT",INDEX($F:$F,ROW())&gt;0,INDEX($G:$G,ROW())&gt;0,$CU$7&gt;=INDEX($F:$F,ROW()),$CU$7&lt;=(INDEX($F:$F,ROW())+ROUND((INDEX($G:$G,ROW())-INDEX($F:$F,ROW())+1)*INDEX($H:$H,ROW()),0)-1))</formula>
    </cfRule>
    <cfRule type="expression" dxfId="4" priority="3140">
      <formula>AND(INDEX($C:$C,ROW())="Piquetage &amp; Implantation",INDEX($F:$F,ROW())&gt;0,INDEX($G:$G,ROW())&gt;0,$CU$7&gt;=INDEX($F:$F,ROW()),$CU$7&lt;=INDEX($G:$G,ROW()))</formula>
    </cfRule>
    <cfRule type="expression" dxfId="5" priority="3141">
      <formula>AND(INDEX($C:$C,ROW())="Piquetage &amp; Implantation",INDEX($F:$F,ROW())&gt;0,INDEX($G:$G,ROW())&gt;0,$CU$7&gt;=INDEX($F:$F,ROW()),$CU$7&lt;=(INDEX($F:$F,ROW())+ROUND((INDEX($G:$G,ROW())-INDEX($F:$F,ROW())+1)*INDEX($H:$H,ROW()),0)-1))</formula>
    </cfRule>
    <cfRule type="expression" dxfId="6" priority="3142">
      <formula>AND(INDEX($C:$C,ROW())="Préparation &amp; Signalisation",INDEX($F:$F,ROW())&gt;0,INDEX($G:$G,ROW())&gt;0,$CU$7&gt;=INDEX($F:$F,ROW()),$CU$7&lt;=INDEX($G:$G,ROW()))</formula>
    </cfRule>
    <cfRule type="expression" dxfId="7" priority="3143">
      <formula>AND(INDEX($C:$C,ROW())="Préparation &amp; Signalisation",INDEX($F:$F,ROW())&gt;0,INDEX($G:$G,ROW())&gt;0,$CU$7&gt;=INDEX($F:$F,ROW()),$CU$7&lt;=(INDEX($F:$F,ROW())+ROUND((INDEX($G:$G,ROW())-INDEX($F:$F,ROW())+1)*INDEX($H:$H,ROW()),0)-1))</formula>
    </cfRule>
    <cfRule type="expression" dxfId="8" priority="3144">
      <formula>AND(INDEX($C:$C,ROW())="Terrassement",INDEX($F:$F,ROW())&gt;0,INDEX($G:$G,ROW())&gt;0,$CU$7&gt;=INDEX($F:$F,ROW()),$CU$7&lt;=INDEX($G:$G,ROW()))</formula>
    </cfRule>
    <cfRule type="expression" dxfId="9" priority="3145">
      <formula>AND(INDEX($C:$C,ROW())="Terrassement",INDEX($F:$F,ROW())&gt;0,INDEX($G:$G,ROW())&gt;0,$CU$7&gt;=INDEX($F:$F,ROW()),$CU$7&lt;=(INDEX($F:$F,ROW())+ROUND((INDEX($G:$G,ROW())-INDEX($F:$F,ROW())+1)*INDEX($H:$H,ROW()),0)-1))</formula>
    </cfRule>
    <cfRule type="expression" dxfId="10" priority="3146">
      <formula>AND(INDEX($C:$C,ROW())="Réseaux (EU/EP/ER/GAZ)",INDEX($F:$F,ROW())&gt;0,INDEX($G:$G,ROW())&gt;0,$CU$7&gt;=INDEX($F:$F,ROW()),$CU$7&lt;=INDEX($G:$G,ROW()))</formula>
    </cfRule>
    <cfRule type="expression" dxfId="11" priority="3147">
      <formula>AND(INDEX($C:$C,ROW())="Réseaux (EU/EP/ER/GAZ)",INDEX($F:$F,ROW())&gt;0,INDEX($G:$G,ROW())&gt;0,$CU$7&gt;=INDEX($F:$F,ROW()),$CU$7&lt;=(INDEX($F:$F,ROW())+ROUND((INDEX($G:$G,ROW())-INDEX($F:$F,ROW())+1)*INDEX($H:$H,ROW()),0)-1))</formula>
    </cfRule>
    <cfRule type="expression" dxfId="12" priority="3148">
      <formula>AND(INDEX($C:$C,ROW())="Regard &amp; Branchement",INDEX($F:$F,ROW())&gt;0,INDEX($G:$G,ROW())&gt;0,$CU$7&gt;=INDEX($F:$F,ROW()),$CU$7&lt;=INDEX($G:$G,ROW()))</formula>
    </cfRule>
    <cfRule type="expression" dxfId="13" priority="3149">
      <formula>AND(INDEX($C:$C,ROW())="Regard &amp; Branchement",INDEX($F:$F,ROW())&gt;0,INDEX($G:$G,ROW())&gt;0,$CU$7&gt;=INDEX($F:$F,ROW()),$CU$7&lt;=(INDEX($F:$F,ROW())+ROUND((INDEX($G:$G,ROW())-INDEX($F:$F,ROW())+1)*INDEX($H:$H,ROW()),0)-1))</formula>
    </cfRule>
    <cfRule type="expression" dxfId="14" priority="3150">
      <formula>AND(INDEX($C:$C,ROW())="Structure (couche de forme)",INDEX($F:$F,ROW())&gt;0,INDEX($G:$G,ROW())&gt;0,$CU$7&gt;=INDEX($F:$F,ROW()),$CU$7&lt;=INDEX($G:$G,ROW()))</formula>
    </cfRule>
    <cfRule type="expression" dxfId="15" priority="3151">
      <formula>AND(INDEX($C:$C,ROW())="Structure (couche de forme)",INDEX($F:$F,ROW())&gt;0,INDEX($G:$G,ROW())&gt;0,$CU$7&gt;=INDEX($F:$F,ROW()),$CU$7&lt;=(INDEX($F:$F,ROW())+ROUND((INDEX($G:$G,ROW())-INDEX($F:$F,ROW())+1)*INDEX($H:$H,ROW()),0)-1))</formula>
    </cfRule>
    <cfRule type="expression" dxfId="16" priority="3152">
      <formula>AND(INDEX($C:$C,ROW())="Fondation/Grave",INDEX($F:$F,ROW())&gt;0,INDEX($G:$G,ROW())&gt;0,$CU$7&gt;=INDEX($F:$F,ROW()),$CU$7&lt;=INDEX($G:$G,ROW()))</formula>
    </cfRule>
    <cfRule type="expression" dxfId="17" priority="3153">
      <formula>AND(INDEX($C:$C,ROW())="Fondation/Grave",INDEX($F:$F,ROW())&gt;0,INDEX($G:$G,ROW())&gt;0,$CU$7&gt;=INDEX($F:$F,ROW()),$CU$7&lt;=(INDEX($F:$F,ROW())+ROUND((INDEX($G:$G,ROW())-INDEX($F:$F,ROW())+1)*INDEX($H:$H,ROW()),0)-1))</formula>
    </cfRule>
    <cfRule type="expression" dxfId="18" priority="3154">
      <formula>AND(INDEX($C:$C,ROW())="Enrobés / Béton",INDEX($F:$F,ROW())&gt;0,INDEX($G:$G,ROW())&gt;0,$CU$7&gt;=INDEX($F:$F,ROW()),$CU$7&lt;=INDEX($G:$G,ROW()))</formula>
    </cfRule>
    <cfRule type="expression" dxfId="19" priority="3155">
      <formula>AND(INDEX($C:$C,ROW())="Enrobés / Béton",INDEX($F:$F,ROW())&gt;0,INDEX($G:$G,ROW())&gt;0,$CU$7&gt;=INDEX($F:$F,ROW()),$CU$7&lt;=(INDEX($F:$F,ROW())+ROUND((INDEX($G:$G,ROW())-INDEX($F:$F,ROW())+1)*INDEX($H:$H,ROW()),0)-1))</formula>
    </cfRule>
    <cfRule type="expression" dxfId="20" priority="3156">
      <formula>AND(INDEX($C:$C,ROW())="Bordures &amp; Trottoirs",INDEX($F:$F,ROW())&gt;0,INDEX($G:$G,ROW())&gt;0,$CU$7&gt;=INDEX($F:$F,ROW()),$CU$7&lt;=INDEX($G:$G,ROW()))</formula>
    </cfRule>
    <cfRule type="expression" dxfId="21" priority="3157">
      <formula>AND(INDEX($C:$C,ROW())="Bordures &amp; Trottoirs",INDEX($F:$F,ROW())&gt;0,INDEX($G:$G,ROW())&gt;0,$CU$7&gt;=INDEX($F:$F,ROW()),$CU$7&lt;=(INDEX($F:$F,ROW())+ROUND((INDEX($G:$G,ROW())-INDEX($F:$F,ROW())+1)*INDEX($H:$H,ROW()),0)-1))</formula>
    </cfRule>
    <cfRule type="expression" dxfId="22" priority="3158">
      <formula>AND(INDEX($C:$C,ROW())="Caniveaux &amp; Avaloirs",INDEX($F:$F,ROW())&gt;0,INDEX($G:$G,ROW())&gt;0,$CU$7&gt;=INDEX($F:$F,ROW()),$CU$7&lt;=INDEX($G:$G,ROW()))</formula>
    </cfRule>
    <cfRule type="expression" dxfId="23" priority="3159">
      <formula>AND(INDEX($C:$C,ROW())="Caniveaux &amp; Avaloirs",INDEX($F:$F,ROW())&gt;0,INDEX($G:$G,ROW())&gt;0,$CU$7&gt;=INDEX($F:$F,ROW()),$CU$7&lt;=(INDEX($F:$F,ROW())+ROUND((INDEX($G:$G,ROW())-INDEX($F:$F,ROW())+1)*INDEX($H:$H,ROW()),0)-1))</formula>
    </cfRule>
    <cfRule type="expression" dxfId="24" priority="3160">
      <formula>AND(INDEX($C:$C,ROW())="Éclairage / Candélabres",INDEX($F:$F,ROW())&gt;0,INDEX($G:$G,ROW())&gt;0,$CU$7&gt;=INDEX($F:$F,ROW()),$CU$7&lt;=INDEX($G:$G,ROW()))</formula>
    </cfRule>
    <cfRule type="expression" dxfId="25" priority="3161">
      <formula>AND(INDEX($C:$C,ROW())="Éclairage / Candélabres",INDEX($F:$F,ROW())&gt;0,INDEX($G:$G,ROW())&gt;0,$CU$7&gt;=INDEX($F:$F,ROW()),$CU$7&lt;=(INDEX($F:$F,ROW())+ROUND((INDEX($G:$G,ROW())-INDEX($F:$F,ROW())+1)*INDEX($H:$H,ROW()),0)-1))</formula>
    </cfRule>
    <cfRule type="expression" dxfId="26" priority="3162">
      <formula>AND(INDEX($C:$C,ROW())="Marquage &amp; Signalétique",INDEX($F:$F,ROW())&gt;0,INDEX($G:$G,ROW())&gt;0,$CU$7&gt;=INDEX($F:$F,ROW()),$CU$7&lt;=INDEX($G:$G,ROW()))</formula>
    </cfRule>
    <cfRule type="expression" dxfId="27" priority="3163">
      <formula>AND(INDEX($C:$C,ROW())="Marquage &amp; Signalétique",INDEX($F:$F,ROW())&gt;0,INDEX($G:$G,ROW())&gt;0,$CU$7&gt;=INDEX($F:$F,ROW()),$CU$7&lt;=(INDEX($F:$F,ROW())+ROUND((INDEX($G:$G,ROW())-INDEX($F:$F,ROW())+1)*INDEX($H:$H,ROW()),0)-1))</formula>
    </cfRule>
    <cfRule type="expression" dxfId="28" priority="3164">
      <formula>AND(INDEX($C:$C,ROW())="Espaces verts / Finitions",INDEX($F:$F,ROW())&gt;0,INDEX($G:$G,ROW())&gt;0,$CU$7&gt;=INDEX($F:$F,ROW()),$CU$7&lt;=INDEX($G:$G,ROW()))</formula>
    </cfRule>
    <cfRule type="expression" dxfId="29" priority="3165">
      <formula>AND(INDEX($C:$C,ROW())="Espaces verts / Finitions",INDEX($F:$F,ROW())&gt;0,INDEX($G:$G,ROW())&gt;0,$CU$7&gt;=INDEX($F:$F,ROW()),$CU$7&lt;=(INDEX($F:$F,ROW())+ROUND((INDEX($G:$G,ROW())-INDEX($F:$F,ROW())+1)*INDEX($H:$H,ROW()),0)-1))</formula>
    </cfRule>
    <cfRule type="expression" dxfId="30" priority="3166">
      <formula>AND(INDEX($C:$C,ROW())="Réception &amp; Réserves",INDEX($F:$F,ROW())&gt;0,INDEX($G:$G,ROW())&gt;0,$CU$7&gt;=INDEX($F:$F,ROW()),$CU$7&lt;=INDEX($G:$G,ROW()))</formula>
    </cfRule>
    <cfRule type="expression" dxfId="31" priority="3167">
      <formula>AND(INDEX($C:$C,ROW())="Réception &amp; Réserves",INDEX($F:$F,ROW())&gt;0,INDEX($G:$G,ROW())&gt;0,$CU$7&gt;=INDEX($F:$F,ROW()),$CU$7&lt;=(INDEX($F:$F,ROW())+ROUND((INDEX($G:$G,ROW())-INDEX($F:$F,ROW())+1)*INDEX($H:$H,ROW()),0)-1))</formula>
    </cfRule>
    <cfRule type="expression" dxfId="0" priority="3168">
      <formula>AND(INDEX($C:$C,ROW())="Réouverture circulation",INDEX($F:$F,ROW())&gt;0,INDEX($G:$G,ROW())&gt;0,$CU$7&gt;=INDEX($F:$F,ROW()),$CU$7&lt;=INDEX($G:$G,ROW()))</formula>
    </cfRule>
    <cfRule type="expression" dxfId="32" priority="3169">
      <formula>AND(INDEX($C:$C,ROW())="Réouverture circulation",INDEX($F:$F,ROW())&gt;0,INDEX($G:$G,ROW())&gt;0,$CU$7&gt;=INDEX($F:$F,ROW()),$CU$7&lt;=(INDEX($F:$F,ROW())+ROUND((INDEX($G:$G,ROW())-INDEX($F:$F,ROW())+1)*INDEX($H:$H,ROW()),0)-1))</formula>
    </cfRule>
  </conditionalFormatting>
  <conditionalFormatting sqref="CV7:CV69">
    <cfRule type="expression" dxfId="0" priority="179">
      <formula>($CV$7=TODAY())</formula>
    </cfRule>
    <cfRule type="expression" dxfId="33" priority="180">
      <formula>WEEKDAY($CV$7,2)&gt;5</formula>
    </cfRule>
  </conditionalFormatting>
  <conditionalFormatting sqref="CV9:CV69">
    <cfRule type="expression" dxfId="2" priority="3170">
      <formula>AND(INDEX($C:$C,ROW())="Études &amp; DICT",INDEX($F:$F,ROW())&gt;0,INDEX($G:$G,ROW())&gt;0,$CV$7&gt;=INDEX($F:$F,ROW()),$CV$7&lt;=INDEX($G:$G,ROW()))</formula>
    </cfRule>
    <cfRule type="expression" dxfId="3" priority="3171">
      <formula>AND(INDEX($C:$C,ROW())="Études &amp; DICT",INDEX($F:$F,ROW())&gt;0,INDEX($G:$G,ROW())&gt;0,$CV$7&gt;=INDEX($F:$F,ROW()),$CV$7&lt;=(INDEX($F:$F,ROW())+ROUND((INDEX($G:$G,ROW())-INDEX($F:$F,ROW())+1)*INDEX($H:$H,ROW()),0)-1))</formula>
    </cfRule>
    <cfRule type="expression" dxfId="4" priority="3172">
      <formula>AND(INDEX($C:$C,ROW())="Piquetage &amp; Implantation",INDEX($F:$F,ROW())&gt;0,INDEX($G:$G,ROW())&gt;0,$CV$7&gt;=INDEX($F:$F,ROW()),$CV$7&lt;=INDEX($G:$G,ROW()))</formula>
    </cfRule>
    <cfRule type="expression" dxfId="5" priority="3173">
      <formula>AND(INDEX($C:$C,ROW())="Piquetage &amp; Implantation",INDEX($F:$F,ROW())&gt;0,INDEX($G:$G,ROW())&gt;0,$CV$7&gt;=INDEX($F:$F,ROW()),$CV$7&lt;=(INDEX($F:$F,ROW())+ROUND((INDEX($G:$G,ROW())-INDEX($F:$F,ROW())+1)*INDEX($H:$H,ROW()),0)-1))</formula>
    </cfRule>
    <cfRule type="expression" dxfId="6" priority="3174">
      <formula>AND(INDEX($C:$C,ROW())="Préparation &amp; Signalisation",INDEX($F:$F,ROW())&gt;0,INDEX($G:$G,ROW())&gt;0,$CV$7&gt;=INDEX($F:$F,ROW()),$CV$7&lt;=INDEX($G:$G,ROW()))</formula>
    </cfRule>
    <cfRule type="expression" dxfId="7" priority="3175">
      <formula>AND(INDEX($C:$C,ROW())="Préparation &amp; Signalisation",INDEX($F:$F,ROW())&gt;0,INDEX($G:$G,ROW())&gt;0,$CV$7&gt;=INDEX($F:$F,ROW()),$CV$7&lt;=(INDEX($F:$F,ROW())+ROUND((INDEX($G:$G,ROW())-INDEX($F:$F,ROW())+1)*INDEX($H:$H,ROW()),0)-1))</formula>
    </cfRule>
    <cfRule type="expression" dxfId="8" priority="3176">
      <formula>AND(INDEX($C:$C,ROW())="Terrassement",INDEX($F:$F,ROW())&gt;0,INDEX($G:$G,ROW())&gt;0,$CV$7&gt;=INDEX($F:$F,ROW()),$CV$7&lt;=INDEX($G:$G,ROW()))</formula>
    </cfRule>
    <cfRule type="expression" dxfId="9" priority="3177">
      <formula>AND(INDEX($C:$C,ROW())="Terrassement",INDEX($F:$F,ROW())&gt;0,INDEX($G:$G,ROW())&gt;0,$CV$7&gt;=INDEX($F:$F,ROW()),$CV$7&lt;=(INDEX($F:$F,ROW())+ROUND((INDEX($G:$G,ROW())-INDEX($F:$F,ROW())+1)*INDEX($H:$H,ROW()),0)-1))</formula>
    </cfRule>
    <cfRule type="expression" dxfId="10" priority="3178">
      <formula>AND(INDEX($C:$C,ROW())="Réseaux (EU/EP/ER/GAZ)",INDEX($F:$F,ROW())&gt;0,INDEX($G:$G,ROW())&gt;0,$CV$7&gt;=INDEX($F:$F,ROW()),$CV$7&lt;=INDEX($G:$G,ROW()))</formula>
    </cfRule>
    <cfRule type="expression" dxfId="11" priority="3179">
      <formula>AND(INDEX($C:$C,ROW())="Réseaux (EU/EP/ER/GAZ)",INDEX($F:$F,ROW())&gt;0,INDEX($G:$G,ROW())&gt;0,$CV$7&gt;=INDEX($F:$F,ROW()),$CV$7&lt;=(INDEX($F:$F,ROW())+ROUND((INDEX($G:$G,ROW())-INDEX($F:$F,ROW())+1)*INDEX($H:$H,ROW()),0)-1))</formula>
    </cfRule>
    <cfRule type="expression" dxfId="12" priority="3180">
      <formula>AND(INDEX($C:$C,ROW())="Regard &amp; Branchement",INDEX($F:$F,ROW())&gt;0,INDEX($G:$G,ROW())&gt;0,$CV$7&gt;=INDEX($F:$F,ROW()),$CV$7&lt;=INDEX($G:$G,ROW()))</formula>
    </cfRule>
    <cfRule type="expression" dxfId="13" priority="3181">
      <formula>AND(INDEX($C:$C,ROW())="Regard &amp; Branchement",INDEX($F:$F,ROW())&gt;0,INDEX($G:$G,ROW())&gt;0,$CV$7&gt;=INDEX($F:$F,ROW()),$CV$7&lt;=(INDEX($F:$F,ROW())+ROUND((INDEX($G:$G,ROW())-INDEX($F:$F,ROW())+1)*INDEX($H:$H,ROW()),0)-1))</formula>
    </cfRule>
    <cfRule type="expression" dxfId="14" priority="3182">
      <formula>AND(INDEX($C:$C,ROW())="Structure (couche de forme)",INDEX($F:$F,ROW())&gt;0,INDEX($G:$G,ROW())&gt;0,$CV$7&gt;=INDEX($F:$F,ROW()),$CV$7&lt;=INDEX($G:$G,ROW()))</formula>
    </cfRule>
    <cfRule type="expression" dxfId="15" priority="3183">
      <formula>AND(INDEX($C:$C,ROW())="Structure (couche de forme)",INDEX($F:$F,ROW())&gt;0,INDEX($G:$G,ROW())&gt;0,$CV$7&gt;=INDEX($F:$F,ROW()),$CV$7&lt;=(INDEX($F:$F,ROW())+ROUND((INDEX($G:$G,ROW())-INDEX($F:$F,ROW())+1)*INDEX($H:$H,ROW()),0)-1))</formula>
    </cfRule>
    <cfRule type="expression" dxfId="16" priority="3184">
      <formula>AND(INDEX($C:$C,ROW())="Fondation/Grave",INDEX($F:$F,ROW())&gt;0,INDEX($G:$G,ROW())&gt;0,$CV$7&gt;=INDEX($F:$F,ROW()),$CV$7&lt;=INDEX($G:$G,ROW()))</formula>
    </cfRule>
    <cfRule type="expression" dxfId="17" priority="3185">
      <formula>AND(INDEX($C:$C,ROW())="Fondation/Grave",INDEX($F:$F,ROW())&gt;0,INDEX($G:$G,ROW())&gt;0,$CV$7&gt;=INDEX($F:$F,ROW()),$CV$7&lt;=(INDEX($F:$F,ROW())+ROUND((INDEX($G:$G,ROW())-INDEX($F:$F,ROW())+1)*INDEX($H:$H,ROW()),0)-1))</formula>
    </cfRule>
    <cfRule type="expression" dxfId="18" priority="3186">
      <formula>AND(INDEX($C:$C,ROW())="Enrobés / Béton",INDEX($F:$F,ROW())&gt;0,INDEX($G:$G,ROW())&gt;0,$CV$7&gt;=INDEX($F:$F,ROW()),$CV$7&lt;=INDEX($G:$G,ROW()))</formula>
    </cfRule>
    <cfRule type="expression" dxfId="19" priority="3187">
      <formula>AND(INDEX($C:$C,ROW())="Enrobés / Béton",INDEX($F:$F,ROW())&gt;0,INDEX($G:$G,ROW())&gt;0,$CV$7&gt;=INDEX($F:$F,ROW()),$CV$7&lt;=(INDEX($F:$F,ROW())+ROUND((INDEX($G:$G,ROW())-INDEX($F:$F,ROW())+1)*INDEX($H:$H,ROW()),0)-1))</formula>
    </cfRule>
    <cfRule type="expression" dxfId="20" priority="3188">
      <formula>AND(INDEX($C:$C,ROW())="Bordures &amp; Trottoirs",INDEX($F:$F,ROW())&gt;0,INDEX($G:$G,ROW())&gt;0,$CV$7&gt;=INDEX($F:$F,ROW()),$CV$7&lt;=INDEX($G:$G,ROW()))</formula>
    </cfRule>
    <cfRule type="expression" dxfId="21" priority="3189">
      <formula>AND(INDEX($C:$C,ROW())="Bordures &amp; Trottoirs",INDEX($F:$F,ROW())&gt;0,INDEX($G:$G,ROW())&gt;0,$CV$7&gt;=INDEX($F:$F,ROW()),$CV$7&lt;=(INDEX($F:$F,ROW())+ROUND((INDEX($G:$G,ROW())-INDEX($F:$F,ROW())+1)*INDEX($H:$H,ROW()),0)-1))</formula>
    </cfRule>
    <cfRule type="expression" dxfId="22" priority="3190">
      <formula>AND(INDEX($C:$C,ROW())="Caniveaux &amp; Avaloirs",INDEX($F:$F,ROW())&gt;0,INDEX($G:$G,ROW())&gt;0,$CV$7&gt;=INDEX($F:$F,ROW()),$CV$7&lt;=INDEX($G:$G,ROW()))</formula>
    </cfRule>
    <cfRule type="expression" dxfId="23" priority="3191">
      <formula>AND(INDEX($C:$C,ROW())="Caniveaux &amp; Avaloirs",INDEX($F:$F,ROW())&gt;0,INDEX($G:$G,ROW())&gt;0,$CV$7&gt;=INDEX($F:$F,ROW()),$CV$7&lt;=(INDEX($F:$F,ROW())+ROUND((INDEX($G:$G,ROW())-INDEX($F:$F,ROW())+1)*INDEX($H:$H,ROW()),0)-1))</formula>
    </cfRule>
    <cfRule type="expression" dxfId="24" priority="3192">
      <formula>AND(INDEX($C:$C,ROW())="Éclairage / Candélabres",INDEX($F:$F,ROW())&gt;0,INDEX($G:$G,ROW())&gt;0,$CV$7&gt;=INDEX($F:$F,ROW()),$CV$7&lt;=INDEX($G:$G,ROW()))</formula>
    </cfRule>
    <cfRule type="expression" dxfId="25" priority="3193">
      <formula>AND(INDEX($C:$C,ROW())="Éclairage / Candélabres",INDEX($F:$F,ROW())&gt;0,INDEX($G:$G,ROW())&gt;0,$CV$7&gt;=INDEX($F:$F,ROW()),$CV$7&lt;=(INDEX($F:$F,ROW())+ROUND((INDEX($G:$G,ROW())-INDEX($F:$F,ROW())+1)*INDEX($H:$H,ROW()),0)-1))</formula>
    </cfRule>
    <cfRule type="expression" dxfId="26" priority="3194">
      <formula>AND(INDEX($C:$C,ROW())="Marquage &amp; Signalétique",INDEX($F:$F,ROW())&gt;0,INDEX($G:$G,ROW())&gt;0,$CV$7&gt;=INDEX($F:$F,ROW()),$CV$7&lt;=INDEX($G:$G,ROW()))</formula>
    </cfRule>
    <cfRule type="expression" dxfId="27" priority="3195">
      <formula>AND(INDEX($C:$C,ROW())="Marquage &amp; Signalétique",INDEX($F:$F,ROW())&gt;0,INDEX($G:$G,ROW())&gt;0,$CV$7&gt;=INDEX($F:$F,ROW()),$CV$7&lt;=(INDEX($F:$F,ROW())+ROUND((INDEX($G:$G,ROW())-INDEX($F:$F,ROW())+1)*INDEX($H:$H,ROW()),0)-1))</formula>
    </cfRule>
    <cfRule type="expression" dxfId="28" priority="3196">
      <formula>AND(INDEX($C:$C,ROW())="Espaces verts / Finitions",INDEX($F:$F,ROW())&gt;0,INDEX($G:$G,ROW())&gt;0,$CV$7&gt;=INDEX($F:$F,ROW()),$CV$7&lt;=INDEX($G:$G,ROW()))</formula>
    </cfRule>
    <cfRule type="expression" dxfId="29" priority="3197">
      <formula>AND(INDEX($C:$C,ROW())="Espaces verts / Finitions",INDEX($F:$F,ROW())&gt;0,INDEX($G:$G,ROW())&gt;0,$CV$7&gt;=INDEX($F:$F,ROW()),$CV$7&lt;=(INDEX($F:$F,ROW())+ROUND((INDEX($G:$G,ROW())-INDEX($F:$F,ROW())+1)*INDEX($H:$H,ROW()),0)-1))</formula>
    </cfRule>
    <cfRule type="expression" dxfId="30" priority="3198">
      <formula>AND(INDEX($C:$C,ROW())="Réception &amp; Réserves",INDEX($F:$F,ROW())&gt;0,INDEX($G:$G,ROW())&gt;0,$CV$7&gt;=INDEX($F:$F,ROW()),$CV$7&lt;=INDEX($G:$G,ROW()))</formula>
    </cfRule>
    <cfRule type="expression" dxfId="31" priority="3199">
      <formula>AND(INDEX($C:$C,ROW())="Réception &amp; Réserves",INDEX($F:$F,ROW())&gt;0,INDEX($G:$G,ROW())&gt;0,$CV$7&gt;=INDEX($F:$F,ROW()),$CV$7&lt;=(INDEX($F:$F,ROW())+ROUND((INDEX($G:$G,ROW())-INDEX($F:$F,ROW())+1)*INDEX($H:$H,ROW()),0)-1))</formula>
    </cfRule>
    <cfRule type="expression" dxfId="0" priority="3200">
      <formula>AND(INDEX($C:$C,ROW())="Réouverture circulation",INDEX($F:$F,ROW())&gt;0,INDEX($G:$G,ROW())&gt;0,$CV$7&gt;=INDEX($F:$F,ROW()),$CV$7&lt;=INDEX($G:$G,ROW()))</formula>
    </cfRule>
    <cfRule type="expression" dxfId="32" priority="3201">
      <formula>AND(INDEX($C:$C,ROW())="Réouverture circulation",INDEX($F:$F,ROW())&gt;0,INDEX($G:$G,ROW())&gt;0,$CV$7&gt;=INDEX($F:$F,ROW()),$CV$7&lt;=(INDEX($F:$F,ROW())+ROUND((INDEX($G:$G,ROW())-INDEX($F:$F,ROW())+1)*INDEX($H:$H,ROW()),0)-1))</formula>
    </cfRule>
  </conditionalFormatting>
  <conditionalFormatting sqref="CW7:CW69">
    <cfRule type="expression" dxfId="0" priority="181">
      <formula>($CW$7=TODAY())</formula>
    </cfRule>
    <cfRule type="expression" dxfId="33" priority="182">
      <formula>WEEKDAY($CW$7,2)&gt;5</formula>
    </cfRule>
  </conditionalFormatting>
  <conditionalFormatting sqref="CW9:CW69">
    <cfRule type="expression" dxfId="2" priority="3202">
      <formula>AND(INDEX($C:$C,ROW())="Études &amp; DICT",INDEX($F:$F,ROW())&gt;0,INDEX($G:$G,ROW())&gt;0,$CW$7&gt;=INDEX($F:$F,ROW()),$CW$7&lt;=INDEX($G:$G,ROW()))</formula>
    </cfRule>
    <cfRule type="expression" dxfId="3" priority="3203">
      <formula>AND(INDEX($C:$C,ROW())="Études &amp; DICT",INDEX($F:$F,ROW())&gt;0,INDEX($G:$G,ROW())&gt;0,$CW$7&gt;=INDEX($F:$F,ROW()),$CW$7&lt;=(INDEX($F:$F,ROW())+ROUND((INDEX($G:$G,ROW())-INDEX($F:$F,ROW())+1)*INDEX($H:$H,ROW()),0)-1))</formula>
    </cfRule>
    <cfRule type="expression" dxfId="4" priority="3204">
      <formula>AND(INDEX($C:$C,ROW())="Piquetage &amp; Implantation",INDEX($F:$F,ROW())&gt;0,INDEX($G:$G,ROW())&gt;0,$CW$7&gt;=INDEX($F:$F,ROW()),$CW$7&lt;=INDEX($G:$G,ROW()))</formula>
    </cfRule>
    <cfRule type="expression" dxfId="5" priority="3205">
      <formula>AND(INDEX($C:$C,ROW())="Piquetage &amp; Implantation",INDEX($F:$F,ROW())&gt;0,INDEX($G:$G,ROW())&gt;0,$CW$7&gt;=INDEX($F:$F,ROW()),$CW$7&lt;=(INDEX($F:$F,ROW())+ROUND((INDEX($G:$G,ROW())-INDEX($F:$F,ROW())+1)*INDEX($H:$H,ROW()),0)-1))</formula>
    </cfRule>
    <cfRule type="expression" dxfId="6" priority="3206">
      <formula>AND(INDEX($C:$C,ROW())="Préparation &amp; Signalisation",INDEX($F:$F,ROW())&gt;0,INDEX($G:$G,ROW())&gt;0,$CW$7&gt;=INDEX($F:$F,ROW()),$CW$7&lt;=INDEX($G:$G,ROW()))</formula>
    </cfRule>
    <cfRule type="expression" dxfId="7" priority="3207">
      <formula>AND(INDEX($C:$C,ROW())="Préparation &amp; Signalisation",INDEX($F:$F,ROW())&gt;0,INDEX($G:$G,ROW())&gt;0,$CW$7&gt;=INDEX($F:$F,ROW()),$CW$7&lt;=(INDEX($F:$F,ROW())+ROUND((INDEX($G:$G,ROW())-INDEX($F:$F,ROW())+1)*INDEX($H:$H,ROW()),0)-1))</formula>
    </cfRule>
    <cfRule type="expression" dxfId="8" priority="3208">
      <formula>AND(INDEX($C:$C,ROW())="Terrassement",INDEX($F:$F,ROW())&gt;0,INDEX($G:$G,ROW())&gt;0,$CW$7&gt;=INDEX($F:$F,ROW()),$CW$7&lt;=INDEX($G:$G,ROW()))</formula>
    </cfRule>
    <cfRule type="expression" dxfId="9" priority="3209">
      <formula>AND(INDEX($C:$C,ROW())="Terrassement",INDEX($F:$F,ROW())&gt;0,INDEX($G:$G,ROW())&gt;0,$CW$7&gt;=INDEX($F:$F,ROW()),$CW$7&lt;=(INDEX($F:$F,ROW())+ROUND((INDEX($G:$G,ROW())-INDEX($F:$F,ROW())+1)*INDEX($H:$H,ROW()),0)-1))</formula>
    </cfRule>
    <cfRule type="expression" dxfId="10" priority="3210">
      <formula>AND(INDEX($C:$C,ROW())="Réseaux (EU/EP/ER/GAZ)",INDEX($F:$F,ROW())&gt;0,INDEX($G:$G,ROW())&gt;0,$CW$7&gt;=INDEX($F:$F,ROW()),$CW$7&lt;=INDEX($G:$G,ROW()))</formula>
    </cfRule>
    <cfRule type="expression" dxfId="11" priority="3211">
      <formula>AND(INDEX($C:$C,ROW())="Réseaux (EU/EP/ER/GAZ)",INDEX($F:$F,ROW())&gt;0,INDEX($G:$G,ROW())&gt;0,$CW$7&gt;=INDEX($F:$F,ROW()),$CW$7&lt;=(INDEX($F:$F,ROW())+ROUND((INDEX($G:$G,ROW())-INDEX($F:$F,ROW())+1)*INDEX($H:$H,ROW()),0)-1))</formula>
    </cfRule>
    <cfRule type="expression" dxfId="12" priority="3212">
      <formula>AND(INDEX($C:$C,ROW())="Regard &amp; Branchement",INDEX($F:$F,ROW())&gt;0,INDEX($G:$G,ROW())&gt;0,$CW$7&gt;=INDEX($F:$F,ROW()),$CW$7&lt;=INDEX($G:$G,ROW()))</formula>
    </cfRule>
    <cfRule type="expression" dxfId="13" priority="3213">
      <formula>AND(INDEX($C:$C,ROW())="Regard &amp; Branchement",INDEX($F:$F,ROW())&gt;0,INDEX($G:$G,ROW())&gt;0,$CW$7&gt;=INDEX($F:$F,ROW()),$CW$7&lt;=(INDEX($F:$F,ROW())+ROUND((INDEX($G:$G,ROW())-INDEX($F:$F,ROW())+1)*INDEX($H:$H,ROW()),0)-1))</formula>
    </cfRule>
    <cfRule type="expression" dxfId="14" priority="3214">
      <formula>AND(INDEX($C:$C,ROW())="Structure (couche de forme)",INDEX($F:$F,ROW())&gt;0,INDEX($G:$G,ROW())&gt;0,$CW$7&gt;=INDEX($F:$F,ROW()),$CW$7&lt;=INDEX($G:$G,ROW()))</formula>
    </cfRule>
    <cfRule type="expression" dxfId="15" priority="3215">
      <formula>AND(INDEX($C:$C,ROW())="Structure (couche de forme)",INDEX($F:$F,ROW())&gt;0,INDEX($G:$G,ROW())&gt;0,$CW$7&gt;=INDEX($F:$F,ROW()),$CW$7&lt;=(INDEX($F:$F,ROW())+ROUND((INDEX($G:$G,ROW())-INDEX($F:$F,ROW())+1)*INDEX($H:$H,ROW()),0)-1))</formula>
    </cfRule>
    <cfRule type="expression" dxfId="16" priority="3216">
      <formula>AND(INDEX($C:$C,ROW())="Fondation/Grave",INDEX($F:$F,ROW())&gt;0,INDEX($G:$G,ROW())&gt;0,$CW$7&gt;=INDEX($F:$F,ROW()),$CW$7&lt;=INDEX($G:$G,ROW()))</formula>
    </cfRule>
    <cfRule type="expression" dxfId="17" priority="3217">
      <formula>AND(INDEX($C:$C,ROW())="Fondation/Grave",INDEX($F:$F,ROW())&gt;0,INDEX($G:$G,ROW())&gt;0,$CW$7&gt;=INDEX($F:$F,ROW()),$CW$7&lt;=(INDEX($F:$F,ROW())+ROUND((INDEX($G:$G,ROW())-INDEX($F:$F,ROW())+1)*INDEX($H:$H,ROW()),0)-1))</formula>
    </cfRule>
    <cfRule type="expression" dxfId="18" priority="3218">
      <formula>AND(INDEX($C:$C,ROW())="Enrobés / Béton",INDEX($F:$F,ROW())&gt;0,INDEX($G:$G,ROW())&gt;0,$CW$7&gt;=INDEX($F:$F,ROW()),$CW$7&lt;=INDEX($G:$G,ROW()))</formula>
    </cfRule>
    <cfRule type="expression" dxfId="19" priority="3219">
      <formula>AND(INDEX($C:$C,ROW())="Enrobés / Béton",INDEX($F:$F,ROW())&gt;0,INDEX($G:$G,ROW())&gt;0,$CW$7&gt;=INDEX($F:$F,ROW()),$CW$7&lt;=(INDEX($F:$F,ROW())+ROUND((INDEX($G:$G,ROW())-INDEX($F:$F,ROW())+1)*INDEX($H:$H,ROW()),0)-1))</formula>
    </cfRule>
    <cfRule type="expression" dxfId="20" priority="3220">
      <formula>AND(INDEX($C:$C,ROW())="Bordures &amp; Trottoirs",INDEX($F:$F,ROW())&gt;0,INDEX($G:$G,ROW())&gt;0,$CW$7&gt;=INDEX($F:$F,ROW()),$CW$7&lt;=INDEX($G:$G,ROW()))</formula>
    </cfRule>
    <cfRule type="expression" dxfId="21" priority="3221">
      <formula>AND(INDEX($C:$C,ROW())="Bordures &amp; Trottoirs",INDEX($F:$F,ROW())&gt;0,INDEX($G:$G,ROW())&gt;0,$CW$7&gt;=INDEX($F:$F,ROW()),$CW$7&lt;=(INDEX($F:$F,ROW())+ROUND((INDEX($G:$G,ROW())-INDEX($F:$F,ROW())+1)*INDEX($H:$H,ROW()),0)-1))</formula>
    </cfRule>
    <cfRule type="expression" dxfId="22" priority="3222">
      <formula>AND(INDEX($C:$C,ROW())="Caniveaux &amp; Avaloirs",INDEX($F:$F,ROW())&gt;0,INDEX($G:$G,ROW())&gt;0,$CW$7&gt;=INDEX($F:$F,ROW()),$CW$7&lt;=INDEX($G:$G,ROW()))</formula>
    </cfRule>
    <cfRule type="expression" dxfId="23" priority="3223">
      <formula>AND(INDEX($C:$C,ROW())="Caniveaux &amp; Avaloirs",INDEX($F:$F,ROW())&gt;0,INDEX($G:$G,ROW())&gt;0,$CW$7&gt;=INDEX($F:$F,ROW()),$CW$7&lt;=(INDEX($F:$F,ROW())+ROUND((INDEX($G:$G,ROW())-INDEX($F:$F,ROW())+1)*INDEX($H:$H,ROW()),0)-1))</formula>
    </cfRule>
    <cfRule type="expression" dxfId="24" priority="3224">
      <formula>AND(INDEX($C:$C,ROW())="Éclairage / Candélabres",INDEX($F:$F,ROW())&gt;0,INDEX($G:$G,ROW())&gt;0,$CW$7&gt;=INDEX($F:$F,ROW()),$CW$7&lt;=INDEX($G:$G,ROW()))</formula>
    </cfRule>
    <cfRule type="expression" dxfId="25" priority="3225">
      <formula>AND(INDEX($C:$C,ROW())="Éclairage / Candélabres",INDEX($F:$F,ROW())&gt;0,INDEX($G:$G,ROW())&gt;0,$CW$7&gt;=INDEX($F:$F,ROW()),$CW$7&lt;=(INDEX($F:$F,ROW())+ROUND((INDEX($G:$G,ROW())-INDEX($F:$F,ROW())+1)*INDEX($H:$H,ROW()),0)-1))</formula>
    </cfRule>
    <cfRule type="expression" dxfId="26" priority="3226">
      <formula>AND(INDEX($C:$C,ROW())="Marquage &amp; Signalétique",INDEX($F:$F,ROW())&gt;0,INDEX($G:$G,ROW())&gt;0,$CW$7&gt;=INDEX($F:$F,ROW()),$CW$7&lt;=INDEX($G:$G,ROW()))</formula>
    </cfRule>
    <cfRule type="expression" dxfId="27" priority="3227">
      <formula>AND(INDEX($C:$C,ROW())="Marquage &amp; Signalétique",INDEX($F:$F,ROW())&gt;0,INDEX($G:$G,ROW())&gt;0,$CW$7&gt;=INDEX($F:$F,ROW()),$CW$7&lt;=(INDEX($F:$F,ROW())+ROUND((INDEX($G:$G,ROW())-INDEX($F:$F,ROW())+1)*INDEX($H:$H,ROW()),0)-1))</formula>
    </cfRule>
    <cfRule type="expression" dxfId="28" priority="3228">
      <formula>AND(INDEX($C:$C,ROW())="Espaces verts / Finitions",INDEX($F:$F,ROW())&gt;0,INDEX($G:$G,ROW())&gt;0,$CW$7&gt;=INDEX($F:$F,ROW()),$CW$7&lt;=INDEX($G:$G,ROW()))</formula>
    </cfRule>
    <cfRule type="expression" dxfId="29" priority="3229">
      <formula>AND(INDEX($C:$C,ROW())="Espaces verts / Finitions",INDEX($F:$F,ROW())&gt;0,INDEX($G:$G,ROW())&gt;0,$CW$7&gt;=INDEX($F:$F,ROW()),$CW$7&lt;=(INDEX($F:$F,ROW())+ROUND((INDEX($G:$G,ROW())-INDEX($F:$F,ROW())+1)*INDEX($H:$H,ROW()),0)-1))</formula>
    </cfRule>
    <cfRule type="expression" dxfId="30" priority="3230">
      <formula>AND(INDEX($C:$C,ROW())="Réception &amp; Réserves",INDEX($F:$F,ROW())&gt;0,INDEX($G:$G,ROW())&gt;0,$CW$7&gt;=INDEX($F:$F,ROW()),$CW$7&lt;=INDEX($G:$G,ROW()))</formula>
    </cfRule>
    <cfRule type="expression" dxfId="31" priority="3231">
      <formula>AND(INDEX($C:$C,ROW())="Réception &amp; Réserves",INDEX($F:$F,ROW())&gt;0,INDEX($G:$G,ROW())&gt;0,$CW$7&gt;=INDEX($F:$F,ROW()),$CW$7&lt;=(INDEX($F:$F,ROW())+ROUND((INDEX($G:$G,ROW())-INDEX($F:$F,ROW())+1)*INDEX($H:$H,ROW()),0)-1))</formula>
    </cfRule>
    <cfRule type="expression" dxfId="0" priority="3232">
      <formula>AND(INDEX($C:$C,ROW())="Réouverture circulation",INDEX($F:$F,ROW())&gt;0,INDEX($G:$G,ROW())&gt;0,$CW$7&gt;=INDEX($F:$F,ROW()),$CW$7&lt;=INDEX($G:$G,ROW()))</formula>
    </cfRule>
    <cfRule type="expression" dxfId="32" priority="3233">
      <formula>AND(INDEX($C:$C,ROW())="Réouverture circulation",INDEX($F:$F,ROW())&gt;0,INDEX($G:$G,ROW())&gt;0,$CW$7&gt;=INDEX($F:$F,ROW()),$CW$7&lt;=(INDEX($F:$F,ROW())+ROUND((INDEX($G:$G,ROW())-INDEX($F:$F,ROW())+1)*INDEX($H:$H,ROW()),0)-1))</formula>
    </cfRule>
  </conditionalFormatting>
  <conditionalFormatting sqref="CX7:CX69">
    <cfRule type="expression" dxfId="0" priority="183">
      <formula>($CX$7=TODAY())</formula>
    </cfRule>
    <cfRule type="expression" dxfId="33" priority="184">
      <formula>WEEKDAY($CX$7,2)&gt;5</formula>
    </cfRule>
  </conditionalFormatting>
  <conditionalFormatting sqref="CX9:CX69">
    <cfRule type="expression" dxfId="2" priority="3234">
      <formula>AND(INDEX($C:$C,ROW())="Études &amp; DICT",INDEX($F:$F,ROW())&gt;0,INDEX($G:$G,ROW())&gt;0,$CX$7&gt;=INDEX($F:$F,ROW()),$CX$7&lt;=INDEX($G:$G,ROW()))</formula>
    </cfRule>
    <cfRule type="expression" dxfId="3" priority="3235">
      <formula>AND(INDEX($C:$C,ROW())="Études &amp; DICT",INDEX($F:$F,ROW())&gt;0,INDEX($G:$G,ROW())&gt;0,$CX$7&gt;=INDEX($F:$F,ROW()),$CX$7&lt;=(INDEX($F:$F,ROW())+ROUND((INDEX($G:$G,ROW())-INDEX($F:$F,ROW())+1)*INDEX($H:$H,ROW()),0)-1))</formula>
    </cfRule>
    <cfRule type="expression" dxfId="4" priority="3236">
      <formula>AND(INDEX($C:$C,ROW())="Piquetage &amp; Implantation",INDEX($F:$F,ROW())&gt;0,INDEX($G:$G,ROW())&gt;0,$CX$7&gt;=INDEX($F:$F,ROW()),$CX$7&lt;=INDEX($G:$G,ROW()))</formula>
    </cfRule>
    <cfRule type="expression" dxfId="5" priority="3237">
      <formula>AND(INDEX($C:$C,ROW())="Piquetage &amp; Implantation",INDEX($F:$F,ROW())&gt;0,INDEX($G:$G,ROW())&gt;0,$CX$7&gt;=INDEX($F:$F,ROW()),$CX$7&lt;=(INDEX($F:$F,ROW())+ROUND((INDEX($G:$G,ROW())-INDEX($F:$F,ROW())+1)*INDEX($H:$H,ROW()),0)-1))</formula>
    </cfRule>
    <cfRule type="expression" dxfId="6" priority="3238">
      <formula>AND(INDEX($C:$C,ROW())="Préparation &amp; Signalisation",INDEX($F:$F,ROW())&gt;0,INDEX($G:$G,ROW())&gt;0,$CX$7&gt;=INDEX($F:$F,ROW()),$CX$7&lt;=INDEX($G:$G,ROW()))</formula>
    </cfRule>
    <cfRule type="expression" dxfId="7" priority="3239">
      <formula>AND(INDEX($C:$C,ROW())="Préparation &amp; Signalisation",INDEX($F:$F,ROW())&gt;0,INDEX($G:$G,ROW())&gt;0,$CX$7&gt;=INDEX($F:$F,ROW()),$CX$7&lt;=(INDEX($F:$F,ROW())+ROUND((INDEX($G:$G,ROW())-INDEX($F:$F,ROW())+1)*INDEX($H:$H,ROW()),0)-1))</formula>
    </cfRule>
    <cfRule type="expression" dxfId="8" priority="3240">
      <formula>AND(INDEX($C:$C,ROW())="Terrassement",INDEX($F:$F,ROW())&gt;0,INDEX($G:$G,ROW())&gt;0,$CX$7&gt;=INDEX($F:$F,ROW()),$CX$7&lt;=INDEX($G:$G,ROW()))</formula>
    </cfRule>
    <cfRule type="expression" dxfId="9" priority="3241">
      <formula>AND(INDEX($C:$C,ROW())="Terrassement",INDEX($F:$F,ROW())&gt;0,INDEX($G:$G,ROW())&gt;0,$CX$7&gt;=INDEX($F:$F,ROW()),$CX$7&lt;=(INDEX($F:$F,ROW())+ROUND((INDEX($G:$G,ROW())-INDEX($F:$F,ROW())+1)*INDEX($H:$H,ROW()),0)-1))</formula>
    </cfRule>
    <cfRule type="expression" dxfId="10" priority="3242">
      <formula>AND(INDEX($C:$C,ROW())="Réseaux (EU/EP/ER/GAZ)",INDEX($F:$F,ROW())&gt;0,INDEX($G:$G,ROW())&gt;0,$CX$7&gt;=INDEX($F:$F,ROW()),$CX$7&lt;=INDEX($G:$G,ROW()))</formula>
    </cfRule>
    <cfRule type="expression" dxfId="11" priority="3243">
      <formula>AND(INDEX($C:$C,ROW())="Réseaux (EU/EP/ER/GAZ)",INDEX($F:$F,ROW())&gt;0,INDEX($G:$G,ROW())&gt;0,$CX$7&gt;=INDEX($F:$F,ROW()),$CX$7&lt;=(INDEX($F:$F,ROW())+ROUND((INDEX($G:$G,ROW())-INDEX($F:$F,ROW())+1)*INDEX($H:$H,ROW()),0)-1))</formula>
    </cfRule>
    <cfRule type="expression" dxfId="12" priority="3244">
      <formula>AND(INDEX($C:$C,ROW())="Regard &amp; Branchement",INDEX($F:$F,ROW())&gt;0,INDEX($G:$G,ROW())&gt;0,$CX$7&gt;=INDEX($F:$F,ROW()),$CX$7&lt;=INDEX($G:$G,ROW()))</formula>
    </cfRule>
    <cfRule type="expression" dxfId="13" priority="3245">
      <formula>AND(INDEX($C:$C,ROW())="Regard &amp; Branchement",INDEX($F:$F,ROW())&gt;0,INDEX($G:$G,ROW())&gt;0,$CX$7&gt;=INDEX($F:$F,ROW()),$CX$7&lt;=(INDEX($F:$F,ROW())+ROUND((INDEX($G:$G,ROW())-INDEX($F:$F,ROW())+1)*INDEX($H:$H,ROW()),0)-1))</formula>
    </cfRule>
    <cfRule type="expression" dxfId="14" priority="3246">
      <formula>AND(INDEX($C:$C,ROW())="Structure (couche de forme)",INDEX($F:$F,ROW())&gt;0,INDEX($G:$G,ROW())&gt;0,$CX$7&gt;=INDEX($F:$F,ROW()),$CX$7&lt;=INDEX($G:$G,ROW()))</formula>
    </cfRule>
    <cfRule type="expression" dxfId="15" priority="3247">
      <formula>AND(INDEX($C:$C,ROW())="Structure (couche de forme)",INDEX($F:$F,ROW())&gt;0,INDEX($G:$G,ROW())&gt;0,$CX$7&gt;=INDEX($F:$F,ROW()),$CX$7&lt;=(INDEX($F:$F,ROW())+ROUND((INDEX($G:$G,ROW())-INDEX($F:$F,ROW())+1)*INDEX($H:$H,ROW()),0)-1))</formula>
    </cfRule>
    <cfRule type="expression" dxfId="16" priority="3248">
      <formula>AND(INDEX($C:$C,ROW())="Fondation/Grave",INDEX($F:$F,ROW())&gt;0,INDEX($G:$G,ROW())&gt;0,$CX$7&gt;=INDEX($F:$F,ROW()),$CX$7&lt;=INDEX($G:$G,ROW()))</formula>
    </cfRule>
    <cfRule type="expression" dxfId="17" priority="3249">
      <formula>AND(INDEX($C:$C,ROW())="Fondation/Grave",INDEX($F:$F,ROW())&gt;0,INDEX($G:$G,ROW())&gt;0,$CX$7&gt;=INDEX($F:$F,ROW()),$CX$7&lt;=(INDEX($F:$F,ROW())+ROUND((INDEX($G:$G,ROW())-INDEX($F:$F,ROW())+1)*INDEX($H:$H,ROW()),0)-1))</formula>
    </cfRule>
    <cfRule type="expression" dxfId="18" priority="3250">
      <formula>AND(INDEX($C:$C,ROW())="Enrobés / Béton",INDEX($F:$F,ROW())&gt;0,INDEX($G:$G,ROW())&gt;0,$CX$7&gt;=INDEX($F:$F,ROW()),$CX$7&lt;=INDEX($G:$G,ROW()))</formula>
    </cfRule>
    <cfRule type="expression" dxfId="19" priority="3251">
      <formula>AND(INDEX($C:$C,ROW())="Enrobés / Béton",INDEX($F:$F,ROW())&gt;0,INDEX($G:$G,ROW())&gt;0,$CX$7&gt;=INDEX($F:$F,ROW()),$CX$7&lt;=(INDEX($F:$F,ROW())+ROUND((INDEX($G:$G,ROW())-INDEX($F:$F,ROW())+1)*INDEX($H:$H,ROW()),0)-1))</formula>
    </cfRule>
    <cfRule type="expression" dxfId="20" priority="3252">
      <formula>AND(INDEX($C:$C,ROW())="Bordures &amp; Trottoirs",INDEX($F:$F,ROW())&gt;0,INDEX($G:$G,ROW())&gt;0,$CX$7&gt;=INDEX($F:$F,ROW()),$CX$7&lt;=INDEX($G:$G,ROW()))</formula>
    </cfRule>
    <cfRule type="expression" dxfId="21" priority="3253">
      <formula>AND(INDEX($C:$C,ROW())="Bordures &amp; Trottoirs",INDEX($F:$F,ROW())&gt;0,INDEX($G:$G,ROW())&gt;0,$CX$7&gt;=INDEX($F:$F,ROW()),$CX$7&lt;=(INDEX($F:$F,ROW())+ROUND((INDEX($G:$G,ROW())-INDEX($F:$F,ROW())+1)*INDEX($H:$H,ROW()),0)-1))</formula>
    </cfRule>
    <cfRule type="expression" dxfId="22" priority="3254">
      <formula>AND(INDEX($C:$C,ROW())="Caniveaux &amp; Avaloirs",INDEX($F:$F,ROW())&gt;0,INDEX($G:$G,ROW())&gt;0,$CX$7&gt;=INDEX($F:$F,ROW()),$CX$7&lt;=INDEX($G:$G,ROW()))</formula>
    </cfRule>
    <cfRule type="expression" dxfId="23" priority="3255">
      <formula>AND(INDEX($C:$C,ROW())="Caniveaux &amp; Avaloirs",INDEX($F:$F,ROW())&gt;0,INDEX($G:$G,ROW())&gt;0,$CX$7&gt;=INDEX($F:$F,ROW()),$CX$7&lt;=(INDEX($F:$F,ROW())+ROUND((INDEX($G:$G,ROW())-INDEX($F:$F,ROW())+1)*INDEX($H:$H,ROW()),0)-1))</formula>
    </cfRule>
    <cfRule type="expression" dxfId="24" priority="3256">
      <formula>AND(INDEX($C:$C,ROW())="Éclairage / Candélabres",INDEX($F:$F,ROW())&gt;0,INDEX($G:$G,ROW())&gt;0,$CX$7&gt;=INDEX($F:$F,ROW()),$CX$7&lt;=INDEX($G:$G,ROW()))</formula>
    </cfRule>
    <cfRule type="expression" dxfId="25" priority="3257">
      <formula>AND(INDEX($C:$C,ROW())="Éclairage / Candélabres",INDEX($F:$F,ROW())&gt;0,INDEX($G:$G,ROW())&gt;0,$CX$7&gt;=INDEX($F:$F,ROW()),$CX$7&lt;=(INDEX($F:$F,ROW())+ROUND((INDEX($G:$G,ROW())-INDEX($F:$F,ROW())+1)*INDEX($H:$H,ROW()),0)-1))</formula>
    </cfRule>
    <cfRule type="expression" dxfId="26" priority="3258">
      <formula>AND(INDEX($C:$C,ROW())="Marquage &amp; Signalétique",INDEX($F:$F,ROW())&gt;0,INDEX($G:$G,ROW())&gt;0,$CX$7&gt;=INDEX($F:$F,ROW()),$CX$7&lt;=INDEX($G:$G,ROW()))</formula>
    </cfRule>
    <cfRule type="expression" dxfId="27" priority="3259">
      <formula>AND(INDEX($C:$C,ROW())="Marquage &amp; Signalétique",INDEX($F:$F,ROW())&gt;0,INDEX($G:$G,ROW())&gt;0,$CX$7&gt;=INDEX($F:$F,ROW()),$CX$7&lt;=(INDEX($F:$F,ROW())+ROUND((INDEX($G:$G,ROW())-INDEX($F:$F,ROW())+1)*INDEX($H:$H,ROW()),0)-1))</formula>
    </cfRule>
    <cfRule type="expression" dxfId="28" priority="3260">
      <formula>AND(INDEX($C:$C,ROW())="Espaces verts / Finitions",INDEX($F:$F,ROW())&gt;0,INDEX($G:$G,ROW())&gt;0,$CX$7&gt;=INDEX($F:$F,ROW()),$CX$7&lt;=INDEX($G:$G,ROW()))</formula>
    </cfRule>
    <cfRule type="expression" dxfId="29" priority="3261">
      <formula>AND(INDEX($C:$C,ROW())="Espaces verts / Finitions",INDEX($F:$F,ROW())&gt;0,INDEX($G:$G,ROW())&gt;0,$CX$7&gt;=INDEX($F:$F,ROW()),$CX$7&lt;=(INDEX($F:$F,ROW())+ROUND((INDEX($G:$G,ROW())-INDEX($F:$F,ROW())+1)*INDEX($H:$H,ROW()),0)-1))</formula>
    </cfRule>
    <cfRule type="expression" dxfId="30" priority="3262">
      <formula>AND(INDEX($C:$C,ROW())="Réception &amp; Réserves",INDEX($F:$F,ROW())&gt;0,INDEX($G:$G,ROW())&gt;0,$CX$7&gt;=INDEX($F:$F,ROW()),$CX$7&lt;=INDEX($G:$G,ROW()))</formula>
    </cfRule>
    <cfRule type="expression" dxfId="31" priority="3263">
      <formula>AND(INDEX($C:$C,ROW())="Réception &amp; Réserves",INDEX($F:$F,ROW())&gt;0,INDEX($G:$G,ROW())&gt;0,$CX$7&gt;=INDEX($F:$F,ROW()),$CX$7&lt;=(INDEX($F:$F,ROW())+ROUND((INDEX($G:$G,ROW())-INDEX($F:$F,ROW())+1)*INDEX($H:$H,ROW()),0)-1))</formula>
    </cfRule>
    <cfRule type="expression" dxfId="0" priority="3264">
      <formula>AND(INDEX($C:$C,ROW())="Réouverture circulation",INDEX($F:$F,ROW())&gt;0,INDEX($G:$G,ROW())&gt;0,$CX$7&gt;=INDEX($F:$F,ROW()),$CX$7&lt;=INDEX($G:$G,ROW()))</formula>
    </cfRule>
    <cfRule type="expression" dxfId="32" priority="3265">
      <formula>AND(INDEX($C:$C,ROW())="Réouverture circulation",INDEX($F:$F,ROW())&gt;0,INDEX($G:$G,ROW())&gt;0,$CX$7&gt;=INDEX($F:$F,ROW()),$CX$7&lt;=(INDEX($F:$F,ROW())+ROUND((INDEX($G:$G,ROW())-INDEX($F:$F,ROW())+1)*INDEX($H:$H,ROW()),0)-1))</formula>
    </cfRule>
  </conditionalFormatting>
  <conditionalFormatting sqref="CY7:CY69">
    <cfRule type="expression" dxfId="0" priority="185">
      <formula>($CY$7=TODAY())</formula>
    </cfRule>
    <cfRule type="expression" dxfId="33" priority="186">
      <formula>WEEKDAY($CY$7,2)&gt;5</formula>
    </cfRule>
  </conditionalFormatting>
  <conditionalFormatting sqref="CY9:CY69">
    <cfRule type="expression" dxfId="2" priority="3266">
      <formula>AND(INDEX($C:$C,ROW())="Études &amp; DICT",INDEX($F:$F,ROW())&gt;0,INDEX($G:$G,ROW())&gt;0,$CY$7&gt;=INDEX($F:$F,ROW()),$CY$7&lt;=INDEX($G:$G,ROW()))</formula>
    </cfRule>
    <cfRule type="expression" dxfId="3" priority="3267">
      <formula>AND(INDEX($C:$C,ROW())="Études &amp; DICT",INDEX($F:$F,ROW())&gt;0,INDEX($G:$G,ROW())&gt;0,$CY$7&gt;=INDEX($F:$F,ROW()),$CY$7&lt;=(INDEX($F:$F,ROW())+ROUND((INDEX($G:$G,ROW())-INDEX($F:$F,ROW())+1)*INDEX($H:$H,ROW()),0)-1))</formula>
    </cfRule>
    <cfRule type="expression" dxfId="4" priority="3268">
      <formula>AND(INDEX($C:$C,ROW())="Piquetage &amp; Implantation",INDEX($F:$F,ROW())&gt;0,INDEX($G:$G,ROW())&gt;0,$CY$7&gt;=INDEX($F:$F,ROW()),$CY$7&lt;=INDEX($G:$G,ROW()))</formula>
    </cfRule>
    <cfRule type="expression" dxfId="5" priority="3269">
      <formula>AND(INDEX($C:$C,ROW())="Piquetage &amp; Implantation",INDEX($F:$F,ROW())&gt;0,INDEX($G:$G,ROW())&gt;0,$CY$7&gt;=INDEX($F:$F,ROW()),$CY$7&lt;=(INDEX($F:$F,ROW())+ROUND((INDEX($G:$G,ROW())-INDEX($F:$F,ROW())+1)*INDEX($H:$H,ROW()),0)-1))</formula>
    </cfRule>
    <cfRule type="expression" dxfId="6" priority="3270">
      <formula>AND(INDEX($C:$C,ROW())="Préparation &amp; Signalisation",INDEX($F:$F,ROW())&gt;0,INDEX($G:$G,ROW())&gt;0,$CY$7&gt;=INDEX($F:$F,ROW()),$CY$7&lt;=INDEX($G:$G,ROW()))</formula>
    </cfRule>
    <cfRule type="expression" dxfId="7" priority="3271">
      <formula>AND(INDEX($C:$C,ROW())="Préparation &amp; Signalisation",INDEX($F:$F,ROW())&gt;0,INDEX($G:$G,ROW())&gt;0,$CY$7&gt;=INDEX($F:$F,ROW()),$CY$7&lt;=(INDEX($F:$F,ROW())+ROUND((INDEX($G:$G,ROW())-INDEX($F:$F,ROW())+1)*INDEX($H:$H,ROW()),0)-1))</formula>
    </cfRule>
    <cfRule type="expression" dxfId="8" priority="3272">
      <formula>AND(INDEX($C:$C,ROW())="Terrassement",INDEX($F:$F,ROW())&gt;0,INDEX($G:$G,ROW())&gt;0,$CY$7&gt;=INDEX($F:$F,ROW()),$CY$7&lt;=INDEX($G:$G,ROW()))</formula>
    </cfRule>
    <cfRule type="expression" dxfId="9" priority="3273">
      <formula>AND(INDEX($C:$C,ROW())="Terrassement",INDEX($F:$F,ROW())&gt;0,INDEX($G:$G,ROW())&gt;0,$CY$7&gt;=INDEX($F:$F,ROW()),$CY$7&lt;=(INDEX($F:$F,ROW())+ROUND((INDEX($G:$G,ROW())-INDEX($F:$F,ROW())+1)*INDEX($H:$H,ROW()),0)-1))</formula>
    </cfRule>
    <cfRule type="expression" dxfId="10" priority="3274">
      <formula>AND(INDEX($C:$C,ROW())="Réseaux (EU/EP/ER/GAZ)",INDEX($F:$F,ROW())&gt;0,INDEX($G:$G,ROW())&gt;0,$CY$7&gt;=INDEX($F:$F,ROW()),$CY$7&lt;=INDEX($G:$G,ROW()))</formula>
    </cfRule>
    <cfRule type="expression" dxfId="11" priority="3275">
      <formula>AND(INDEX($C:$C,ROW())="Réseaux (EU/EP/ER/GAZ)",INDEX($F:$F,ROW())&gt;0,INDEX($G:$G,ROW())&gt;0,$CY$7&gt;=INDEX($F:$F,ROW()),$CY$7&lt;=(INDEX($F:$F,ROW())+ROUND((INDEX($G:$G,ROW())-INDEX($F:$F,ROW())+1)*INDEX($H:$H,ROW()),0)-1))</formula>
    </cfRule>
    <cfRule type="expression" dxfId="12" priority="3276">
      <formula>AND(INDEX($C:$C,ROW())="Regard &amp; Branchement",INDEX($F:$F,ROW())&gt;0,INDEX($G:$G,ROW())&gt;0,$CY$7&gt;=INDEX($F:$F,ROW()),$CY$7&lt;=INDEX($G:$G,ROW()))</formula>
    </cfRule>
    <cfRule type="expression" dxfId="13" priority="3277">
      <formula>AND(INDEX($C:$C,ROW())="Regard &amp; Branchement",INDEX($F:$F,ROW())&gt;0,INDEX($G:$G,ROW())&gt;0,$CY$7&gt;=INDEX($F:$F,ROW()),$CY$7&lt;=(INDEX($F:$F,ROW())+ROUND((INDEX($G:$G,ROW())-INDEX($F:$F,ROW())+1)*INDEX($H:$H,ROW()),0)-1))</formula>
    </cfRule>
    <cfRule type="expression" dxfId="14" priority="3278">
      <formula>AND(INDEX($C:$C,ROW())="Structure (couche de forme)",INDEX($F:$F,ROW())&gt;0,INDEX($G:$G,ROW())&gt;0,$CY$7&gt;=INDEX($F:$F,ROW()),$CY$7&lt;=INDEX($G:$G,ROW()))</formula>
    </cfRule>
    <cfRule type="expression" dxfId="15" priority="3279">
      <formula>AND(INDEX($C:$C,ROW())="Structure (couche de forme)",INDEX($F:$F,ROW())&gt;0,INDEX($G:$G,ROW())&gt;0,$CY$7&gt;=INDEX($F:$F,ROW()),$CY$7&lt;=(INDEX($F:$F,ROW())+ROUND((INDEX($G:$G,ROW())-INDEX($F:$F,ROW())+1)*INDEX($H:$H,ROW()),0)-1))</formula>
    </cfRule>
    <cfRule type="expression" dxfId="16" priority="3280">
      <formula>AND(INDEX($C:$C,ROW())="Fondation/Grave",INDEX($F:$F,ROW())&gt;0,INDEX($G:$G,ROW())&gt;0,$CY$7&gt;=INDEX($F:$F,ROW()),$CY$7&lt;=INDEX($G:$G,ROW()))</formula>
    </cfRule>
    <cfRule type="expression" dxfId="17" priority="3281">
      <formula>AND(INDEX($C:$C,ROW())="Fondation/Grave",INDEX($F:$F,ROW())&gt;0,INDEX($G:$G,ROW())&gt;0,$CY$7&gt;=INDEX($F:$F,ROW()),$CY$7&lt;=(INDEX($F:$F,ROW())+ROUND((INDEX($G:$G,ROW())-INDEX($F:$F,ROW())+1)*INDEX($H:$H,ROW()),0)-1))</formula>
    </cfRule>
    <cfRule type="expression" dxfId="18" priority="3282">
      <formula>AND(INDEX($C:$C,ROW())="Enrobés / Béton",INDEX($F:$F,ROW())&gt;0,INDEX($G:$G,ROW())&gt;0,$CY$7&gt;=INDEX($F:$F,ROW()),$CY$7&lt;=INDEX($G:$G,ROW()))</formula>
    </cfRule>
    <cfRule type="expression" dxfId="19" priority="3283">
      <formula>AND(INDEX($C:$C,ROW())="Enrobés / Béton",INDEX($F:$F,ROW())&gt;0,INDEX($G:$G,ROW())&gt;0,$CY$7&gt;=INDEX($F:$F,ROW()),$CY$7&lt;=(INDEX($F:$F,ROW())+ROUND((INDEX($G:$G,ROW())-INDEX($F:$F,ROW())+1)*INDEX($H:$H,ROW()),0)-1))</formula>
    </cfRule>
    <cfRule type="expression" dxfId="20" priority="3284">
      <formula>AND(INDEX($C:$C,ROW())="Bordures &amp; Trottoirs",INDEX($F:$F,ROW())&gt;0,INDEX($G:$G,ROW())&gt;0,$CY$7&gt;=INDEX($F:$F,ROW()),$CY$7&lt;=INDEX($G:$G,ROW()))</formula>
    </cfRule>
    <cfRule type="expression" dxfId="21" priority="3285">
      <formula>AND(INDEX($C:$C,ROW())="Bordures &amp; Trottoirs",INDEX($F:$F,ROW())&gt;0,INDEX($G:$G,ROW())&gt;0,$CY$7&gt;=INDEX($F:$F,ROW()),$CY$7&lt;=(INDEX($F:$F,ROW())+ROUND((INDEX($G:$G,ROW())-INDEX($F:$F,ROW())+1)*INDEX($H:$H,ROW()),0)-1))</formula>
    </cfRule>
    <cfRule type="expression" dxfId="22" priority="3286">
      <formula>AND(INDEX($C:$C,ROW())="Caniveaux &amp; Avaloirs",INDEX($F:$F,ROW())&gt;0,INDEX($G:$G,ROW())&gt;0,$CY$7&gt;=INDEX($F:$F,ROW()),$CY$7&lt;=INDEX($G:$G,ROW()))</formula>
    </cfRule>
    <cfRule type="expression" dxfId="23" priority="3287">
      <formula>AND(INDEX($C:$C,ROW())="Caniveaux &amp; Avaloirs",INDEX($F:$F,ROW())&gt;0,INDEX($G:$G,ROW())&gt;0,$CY$7&gt;=INDEX($F:$F,ROW()),$CY$7&lt;=(INDEX($F:$F,ROW())+ROUND((INDEX($G:$G,ROW())-INDEX($F:$F,ROW())+1)*INDEX($H:$H,ROW()),0)-1))</formula>
    </cfRule>
    <cfRule type="expression" dxfId="24" priority="3288">
      <formula>AND(INDEX($C:$C,ROW())="Éclairage / Candélabres",INDEX($F:$F,ROW())&gt;0,INDEX($G:$G,ROW())&gt;0,$CY$7&gt;=INDEX($F:$F,ROW()),$CY$7&lt;=INDEX($G:$G,ROW()))</formula>
    </cfRule>
    <cfRule type="expression" dxfId="25" priority="3289">
      <formula>AND(INDEX($C:$C,ROW())="Éclairage / Candélabres",INDEX($F:$F,ROW())&gt;0,INDEX($G:$G,ROW())&gt;0,$CY$7&gt;=INDEX($F:$F,ROW()),$CY$7&lt;=(INDEX($F:$F,ROW())+ROUND((INDEX($G:$G,ROW())-INDEX($F:$F,ROW())+1)*INDEX($H:$H,ROW()),0)-1))</formula>
    </cfRule>
    <cfRule type="expression" dxfId="26" priority="3290">
      <formula>AND(INDEX($C:$C,ROW())="Marquage &amp; Signalétique",INDEX($F:$F,ROW())&gt;0,INDEX($G:$G,ROW())&gt;0,$CY$7&gt;=INDEX($F:$F,ROW()),$CY$7&lt;=INDEX($G:$G,ROW()))</formula>
    </cfRule>
    <cfRule type="expression" dxfId="27" priority="3291">
      <formula>AND(INDEX($C:$C,ROW())="Marquage &amp; Signalétique",INDEX($F:$F,ROW())&gt;0,INDEX($G:$G,ROW())&gt;0,$CY$7&gt;=INDEX($F:$F,ROW()),$CY$7&lt;=(INDEX($F:$F,ROW())+ROUND((INDEX($G:$G,ROW())-INDEX($F:$F,ROW())+1)*INDEX($H:$H,ROW()),0)-1))</formula>
    </cfRule>
    <cfRule type="expression" dxfId="28" priority="3292">
      <formula>AND(INDEX($C:$C,ROW())="Espaces verts / Finitions",INDEX($F:$F,ROW())&gt;0,INDEX($G:$G,ROW())&gt;0,$CY$7&gt;=INDEX($F:$F,ROW()),$CY$7&lt;=INDEX($G:$G,ROW()))</formula>
    </cfRule>
    <cfRule type="expression" dxfId="29" priority="3293">
      <formula>AND(INDEX($C:$C,ROW())="Espaces verts / Finitions",INDEX($F:$F,ROW())&gt;0,INDEX($G:$G,ROW())&gt;0,$CY$7&gt;=INDEX($F:$F,ROW()),$CY$7&lt;=(INDEX($F:$F,ROW())+ROUND((INDEX($G:$G,ROW())-INDEX($F:$F,ROW())+1)*INDEX($H:$H,ROW()),0)-1))</formula>
    </cfRule>
    <cfRule type="expression" dxfId="30" priority="3294">
      <formula>AND(INDEX($C:$C,ROW())="Réception &amp; Réserves",INDEX($F:$F,ROW())&gt;0,INDEX($G:$G,ROW())&gt;0,$CY$7&gt;=INDEX($F:$F,ROW()),$CY$7&lt;=INDEX($G:$G,ROW()))</formula>
    </cfRule>
    <cfRule type="expression" dxfId="31" priority="3295">
      <formula>AND(INDEX($C:$C,ROW())="Réception &amp; Réserves",INDEX($F:$F,ROW())&gt;0,INDEX($G:$G,ROW())&gt;0,$CY$7&gt;=INDEX($F:$F,ROW()),$CY$7&lt;=(INDEX($F:$F,ROW())+ROUND((INDEX($G:$G,ROW())-INDEX($F:$F,ROW())+1)*INDEX($H:$H,ROW()),0)-1))</formula>
    </cfRule>
    <cfRule type="expression" dxfId="0" priority="3296">
      <formula>AND(INDEX($C:$C,ROW())="Réouverture circulation",INDEX($F:$F,ROW())&gt;0,INDEX($G:$G,ROW())&gt;0,$CY$7&gt;=INDEX($F:$F,ROW()),$CY$7&lt;=INDEX($G:$G,ROW()))</formula>
    </cfRule>
    <cfRule type="expression" dxfId="32" priority="3297">
      <formula>AND(INDEX($C:$C,ROW())="Réouverture circulation",INDEX($F:$F,ROW())&gt;0,INDEX($G:$G,ROW())&gt;0,$CY$7&gt;=INDEX($F:$F,ROW()),$CY$7&lt;=(INDEX($F:$F,ROW())+ROUND((INDEX($G:$G,ROW())-INDEX($F:$F,ROW())+1)*INDEX($H:$H,ROW()),0)-1))</formula>
    </cfRule>
  </conditionalFormatting>
  <conditionalFormatting sqref="CZ7:CZ69">
    <cfRule type="expression" dxfId="0" priority="187">
      <formula>($CZ$7=TODAY())</formula>
    </cfRule>
    <cfRule type="expression" dxfId="33" priority="188">
      <formula>WEEKDAY($CZ$7,2)&gt;5</formula>
    </cfRule>
  </conditionalFormatting>
  <conditionalFormatting sqref="CZ9:CZ69">
    <cfRule type="expression" dxfId="2" priority="3298">
      <formula>AND(INDEX($C:$C,ROW())="Études &amp; DICT",INDEX($F:$F,ROW())&gt;0,INDEX($G:$G,ROW())&gt;0,$CZ$7&gt;=INDEX($F:$F,ROW()),$CZ$7&lt;=INDEX($G:$G,ROW()))</formula>
    </cfRule>
    <cfRule type="expression" dxfId="3" priority="3299">
      <formula>AND(INDEX($C:$C,ROW())="Études &amp; DICT",INDEX($F:$F,ROW())&gt;0,INDEX($G:$G,ROW())&gt;0,$CZ$7&gt;=INDEX($F:$F,ROW()),$CZ$7&lt;=(INDEX($F:$F,ROW())+ROUND((INDEX($G:$G,ROW())-INDEX($F:$F,ROW())+1)*INDEX($H:$H,ROW()),0)-1))</formula>
    </cfRule>
    <cfRule type="expression" dxfId="4" priority="3300">
      <formula>AND(INDEX($C:$C,ROW())="Piquetage &amp; Implantation",INDEX($F:$F,ROW())&gt;0,INDEX($G:$G,ROW())&gt;0,$CZ$7&gt;=INDEX($F:$F,ROW()),$CZ$7&lt;=INDEX($G:$G,ROW()))</formula>
    </cfRule>
    <cfRule type="expression" dxfId="5" priority="3301">
      <formula>AND(INDEX($C:$C,ROW())="Piquetage &amp; Implantation",INDEX($F:$F,ROW())&gt;0,INDEX($G:$G,ROW())&gt;0,$CZ$7&gt;=INDEX($F:$F,ROW()),$CZ$7&lt;=(INDEX($F:$F,ROW())+ROUND((INDEX($G:$G,ROW())-INDEX($F:$F,ROW())+1)*INDEX($H:$H,ROW()),0)-1))</formula>
    </cfRule>
    <cfRule type="expression" dxfId="6" priority="3302">
      <formula>AND(INDEX($C:$C,ROW())="Préparation &amp; Signalisation",INDEX($F:$F,ROW())&gt;0,INDEX($G:$G,ROW())&gt;0,$CZ$7&gt;=INDEX($F:$F,ROW()),$CZ$7&lt;=INDEX($G:$G,ROW()))</formula>
    </cfRule>
    <cfRule type="expression" dxfId="7" priority="3303">
      <formula>AND(INDEX($C:$C,ROW())="Préparation &amp; Signalisation",INDEX($F:$F,ROW())&gt;0,INDEX($G:$G,ROW())&gt;0,$CZ$7&gt;=INDEX($F:$F,ROW()),$CZ$7&lt;=(INDEX($F:$F,ROW())+ROUND((INDEX($G:$G,ROW())-INDEX($F:$F,ROW())+1)*INDEX($H:$H,ROW()),0)-1))</formula>
    </cfRule>
    <cfRule type="expression" dxfId="8" priority="3304">
      <formula>AND(INDEX($C:$C,ROW())="Terrassement",INDEX($F:$F,ROW())&gt;0,INDEX($G:$G,ROW())&gt;0,$CZ$7&gt;=INDEX($F:$F,ROW()),$CZ$7&lt;=INDEX($G:$G,ROW()))</formula>
    </cfRule>
    <cfRule type="expression" dxfId="9" priority="3305">
      <formula>AND(INDEX($C:$C,ROW())="Terrassement",INDEX($F:$F,ROW())&gt;0,INDEX($G:$G,ROW())&gt;0,$CZ$7&gt;=INDEX($F:$F,ROW()),$CZ$7&lt;=(INDEX($F:$F,ROW())+ROUND((INDEX($G:$G,ROW())-INDEX($F:$F,ROW())+1)*INDEX($H:$H,ROW()),0)-1))</formula>
    </cfRule>
    <cfRule type="expression" dxfId="10" priority="3306">
      <formula>AND(INDEX($C:$C,ROW())="Réseaux (EU/EP/ER/GAZ)",INDEX($F:$F,ROW())&gt;0,INDEX($G:$G,ROW())&gt;0,$CZ$7&gt;=INDEX($F:$F,ROW()),$CZ$7&lt;=INDEX($G:$G,ROW()))</formula>
    </cfRule>
    <cfRule type="expression" dxfId="11" priority="3307">
      <formula>AND(INDEX($C:$C,ROW())="Réseaux (EU/EP/ER/GAZ)",INDEX($F:$F,ROW())&gt;0,INDEX($G:$G,ROW())&gt;0,$CZ$7&gt;=INDEX($F:$F,ROW()),$CZ$7&lt;=(INDEX($F:$F,ROW())+ROUND((INDEX($G:$G,ROW())-INDEX($F:$F,ROW())+1)*INDEX($H:$H,ROW()),0)-1))</formula>
    </cfRule>
    <cfRule type="expression" dxfId="12" priority="3308">
      <formula>AND(INDEX($C:$C,ROW())="Regard &amp; Branchement",INDEX($F:$F,ROW())&gt;0,INDEX($G:$G,ROW())&gt;0,$CZ$7&gt;=INDEX($F:$F,ROW()),$CZ$7&lt;=INDEX($G:$G,ROW()))</formula>
    </cfRule>
    <cfRule type="expression" dxfId="13" priority="3309">
      <formula>AND(INDEX($C:$C,ROW())="Regard &amp; Branchement",INDEX($F:$F,ROW())&gt;0,INDEX($G:$G,ROW())&gt;0,$CZ$7&gt;=INDEX($F:$F,ROW()),$CZ$7&lt;=(INDEX($F:$F,ROW())+ROUND((INDEX($G:$G,ROW())-INDEX($F:$F,ROW())+1)*INDEX($H:$H,ROW()),0)-1))</formula>
    </cfRule>
    <cfRule type="expression" dxfId="14" priority="3310">
      <formula>AND(INDEX($C:$C,ROW())="Structure (couche de forme)",INDEX($F:$F,ROW())&gt;0,INDEX($G:$G,ROW())&gt;0,$CZ$7&gt;=INDEX($F:$F,ROW()),$CZ$7&lt;=INDEX($G:$G,ROW()))</formula>
    </cfRule>
    <cfRule type="expression" dxfId="15" priority="3311">
      <formula>AND(INDEX($C:$C,ROW())="Structure (couche de forme)",INDEX($F:$F,ROW())&gt;0,INDEX($G:$G,ROW())&gt;0,$CZ$7&gt;=INDEX($F:$F,ROW()),$CZ$7&lt;=(INDEX($F:$F,ROW())+ROUND((INDEX($G:$G,ROW())-INDEX($F:$F,ROW())+1)*INDEX($H:$H,ROW()),0)-1))</formula>
    </cfRule>
    <cfRule type="expression" dxfId="16" priority="3312">
      <formula>AND(INDEX($C:$C,ROW())="Fondation/Grave",INDEX($F:$F,ROW())&gt;0,INDEX($G:$G,ROW())&gt;0,$CZ$7&gt;=INDEX($F:$F,ROW()),$CZ$7&lt;=INDEX($G:$G,ROW()))</formula>
    </cfRule>
    <cfRule type="expression" dxfId="17" priority="3313">
      <formula>AND(INDEX($C:$C,ROW())="Fondation/Grave",INDEX($F:$F,ROW())&gt;0,INDEX($G:$G,ROW())&gt;0,$CZ$7&gt;=INDEX($F:$F,ROW()),$CZ$7&lt;=(INDEX($F:$F,ROW())+ROUND((INDEX($G:$G,ROW())-INDEX($F:$F,ROW())+1)*INDEX($H:$H,ROW()),0)-1))</formula>
    </cfRule>
    <cfRule type="expression" dxfId="18" priority="3314">
      <formula>AND(INDEX($C:$C,ROW())="Enrobés / Béton",INDEX($F:$F,ROW())&gt;0,INDEX($G:$G,ROW())&gt;0,$CZ$7&gt;=INDEX($F:$F,ROW()),$CZ$7&lt;=INDEX($G:$G,ROW()))</formula>
    </cfRule>
    <cfRule type="expression" dxfId="19" priority="3315">
      <formula>AND(INDEX($C:$C,ROW())="Enrobés / Béton",INDEX($F:$F,ROW())&gt;0,INDEX($G:$G,ROW())&gt;0,$CZ$7&gt;=INDEX($F:$F,ROW()),$CZ$7&lt;=(INDEX($F:$F,ROW())+ROUND((INDEX($G:$G,ROW())-INDEX($F:$F,ROW())+1)*INDEX($H:$H,ROW()),0)-1))</formula>
    </cfRule>
    <cfRule type="expression" dxfId="20" priority="3316">
      <formula>AND(INDEX($C:$C,ROW())="Bordures &amp; Trottoirs",INDEX($F:$F,ROW())&gt;0,INDEX($G:$G,ROW())&gt;0,$CZ$7&gt;=INDEX($F:$F,ROW()),$CZ$7&lt;=INDEX($G:$G,ROW()))</formula>
    </cfRule>
    <cfRule type="expression" dxfId="21" priority="3317">
      <formula>AND(INDEX($C:$C,ROW())="Bordures &amp; Trottoirs",INDEX($F:$F,ROW())&gt;0,INDEX($G:$G,ROW())&gt;0,$CZ$7&gt;=INDEX($F:$F,ROW()),$CZ$7&lt;=(INDEX($F:$F,ROW())+ROUND((INDEX($G:$G,ROW())-INDEX($F:$F,ROW())+1)*INDEX($H:$H,ROW()),0)-1))</formula>
    </cfRule>
    <cfRule type="expression" dxfId="22" priority="3318">
      <formula>AND(INDEX($C:$C,ROW())="Caniveaux &amp; Avaloirs",INDEX($F:$F,ROW())&gt;0,INDEX($G:$G,ROW())&gt;0,$CZ$7&gt;=INDEX($F:$F,ROW()),$CZ$7&lt;=INDEX($G:$G,ROW()))</formula>
    </cfRule>
    <cfRule type="expression" dxfId="23" priority="3319">
      <formula>AND(INDEX($C:$C,ROW())="Caniveaux &amp; Avaloirs",INDEX($F:$F,ROW())&gt;0,INDEX($G:$G,ROW())&gt;0,$CZ$7&gt;=INDEX($F:$F,ROW()),$CZ$7&lt;=(INDEX($F:$F,ROW())+ROUND((INDEX($G:$G,ROW())-INDEX($F:$F,ROW())+1)*INDEX($H:$H,ROW()),0)-1))</formula>
    </cfRule>
    <cfRule type="expression" dxfId="24" priority="3320">
      <formula>AND(INDEX($C:$C,ROW())="Éclairage / Candélabres",INDEX($F:$F,ROW())&gt;0,INDEX($G:$G,ROW())&gt;0,$CZ$7&gt;=INDEX($F:$F,ROW()),$CZ$7&lt;=INDEX($G:$G,ROW()))</formula>
    </cfRule>
    <cfRule type="expression" dxfId="25" priority="3321">
      <formula>AND(INDEX($C:$C,ROW())="Éclairage / Candélabres",INDEX($F:$F,ROW())&gt;0,INDEX($G:$G,ROW())&gt;0,$CZ$7&gt;=INDEX($F:$F,ROW()),$CZ$7&lt;=(INDEX($F:$F,ROW())+ROUND((INDEX($G:$G,ROW())-INDEX($F:$F,ROW())+1)*INDEX($H:$H,ROW()),0)-1))</formula>
    </cfRule>
    <cfRule type="expression" dxfId="26" priority="3322">
      <formula>AND(INDEX($C:$C,ROW())="Marquage &amp; Signalétique",INDEX($F:$F,ROW())&gt;0,INDEX($G:$G,ROW())&gt;0,$CZ$7&gt;=INDEX($F:$F,ROW()),$CZ$7&lt;=INDEX($G:$G,ROW()))</formula>
    </cfRule>
    <cfRule type="expression" dxfId="27" priority="3323">
      <formula>AND(INDEX($C:$C,ROW())="Marquage &amp; Signalétique",INDEX($F:$F,ROW())&gt;0,INDEX($G:$G,ROW())&gt;0,$CZ$7&gt;=INDEX($F:$F,ROW()),$CZ$7&lt;=(INDEX($F:$F,ROW())+ROUND((INDEX($G:$G,ROW())-INDEX($F:$F,ROW())+1)*INDEX($H:$H,ROW()),0)-1))</formula>
    </cfRule>
    <cfRule type="expression" dxfId="28" priority="3324">
      <formula>AND(INDEX($C:$C,ROW())="Espaces verts / Finitions",INDEX($F:$F,ROW())&gt;0,INDEX($G:$G,ROW())&gt;0,$CZ$7&gt;=INDEX($F:$F,ROW()),$CZ$7&lt;=INDEX($G:$G,ROW()))</formula>
    </cfRule>
    <cfRule type="expression" dxfId="29" priority="3325">
      <formula>AND(INDEX($C:$C,ROW())="Espaces verts / Finitions",INDEX($F:$F,ROW())&gt;0,INDEX($G:$G,ROW())&gt;0,$CZ$7&gt;=INDEX($F:$F,ROW()),$CZ$7&lt;=(INDEX($F:$F,ROW())+ROUND((INDEX($G:$G,ROW())-INDEX($F:$F,ROW())+1)*INDEX($H:$H,ROW()),0)-1))</formula>
    </cfRule>
    <cfRule type="expression" dxfId="30" priority="3326">
      <formula>AND(INDEX($C:$C,ROW())="Réception &amp; Réserves",INDEX($F:$F,ROW())&gt;0,INDEX($G:$G,ROW())&gt;0,$CZ$7&gt;=INDEX($F:$F,ROW()),$CZ$7&lt;=INDEX($G:$G,ROW()))</formula>
    </cfRule>
    <cfRule type="expression" dxfId="31" priority="3327">
      <formula>AND(INDEX($C:$C,ROW())="Réception &amp; Réserves",INDEX($F:$F,ROW())&gt;0,INDEX($G:$G,ROW())&gt;0,$CZ$7&gt;=INDEX($F:$F,ROW()),$CZ$7&lt;=(INDEX($F:$F,ROW())+ROUND((INDEX($G:$G,ROW())-INDEX($F:$F,ROW())+1)*INDEX($H:$H,ROW()),0)-1))</formula>
    </cfRule>
    <cfRule type="expression" dxfId="0" priority="3328">
      <formula>AND(INDEX($C:$C,ROW())="Réouverture circulation",INDEX($F:$F,ROW())&gt;0,INDEX($G:$G,ROW())&gt;0,$CZ$7&gt;=INDEX($F:$F,ROW()),$CZ$7&lt;=INDEX($G:$G,ROW()))</formula>
    </cfRule>
    <cfRule type="expression" dxfId="32" priority="3329">
      <formula>AND(INDEX($C:$C,ROW())="Réouverture circulation",INDEX($F:$F,ROW())&gt;0,INDEX($G:$G,ROW())&gt;0,$CZ$7&gt;=INDEX($F:$F,ROW()),$CZ$7&lt;=(INDEX($F:$F,ROW())+ROUND((INDEX($G:$G,ROW())-INDEX($F:$F,ROW())+1)*INDEX($H:$H,ROW()),0)-1))</formula>
    </cfRule>
  </conditionalFormatting>
  <conditionalFormatting sqref="DA7:DA69">
    <cfRule type="expression" dxfId="0" priority="189">
      <formula>($DA$7=TODAY())</formula>
    </cfRule>
    <cfRule type="expression" dxfId="33" priority="190">
      <formula>WEEKDAY($DA$7,2)&gt;5</formula>
    </cfRule>
  </conditionalFormatting>
  <conditionalFormatting sqref="DA9:DA69">
    <cfRule type="expression" dxfId="2" priority="3330">
      <formula>AND(INDEX($C:$C,ROW())="Études &amp; DICT",INDEX($F:$F,ROW())&gt;0,INDEX($G:$G,ROW())&gt;0,$DA$7&gt;=INDEX($F:$F,ROW()),$DA$7&lt;=INDEX($G:$G,ROW()))</formula>
    </cfRule>
    <cfRule type="expression" dxfId="3" priority="3331">
      <formula>AND(INDEX($C:$C,ROW())="Études &amp; DICT",INDEX($F:$F,ROW())&gt;0,INDEX($G:$G,ROW())&gt;0,$DA$7&gt;=INDEX($F:$F,ROW()),$DA$7&lt;=(INDEX($F:$F,ROW())+ROUND((INDEX($G:$G,ROW())-INDEX($F:$F,ROW())+1)*INDEX($H:$H,ROW()),0)-1))</formula>
    </cfRule>
    <cfRule type="expression" dxfId="4" priority="3332">
      <formula>AND(INDEX($C:$C,ROW())="Piquetage &amp; Implantation",INDEX($F:$F,ROW())&gt;0,INDEX($G:$G,ROW())&gt;0,$DA$7&gt;=INDEX($F:$F,ROW()),$DA$7&lt;=INDEX($G:$G,ROW()))</formula>
    </cfRule>
    <cfRule type="expression" dxfId="5" priority="3333">
      <formula>AND(INDEX($C:$C,ROW())="Piquetage &amp; Implantation",INDEX($F:$F,ROW())&gt;0,INDEX($G:$G,ROW())&gt;0,$DA$7&gt;=INDEX($F:$F,ROW()),$DA$7&lt;=(INDEX($F:$F,ROW())+ROUND((INDEX($G:$G,ROW())-INDEX($F:$F,ROW())+1)*INDEX($H:$H,ROW()),0)-1))</formula>
    </cfRule>
    <cfRule type="expression" dxfId="6" priority="3334">
      <formula>AND(INDEX($C:$C,ROW())="Préparation &amp; Signalisation",INDEX($F:$F,ROW())&gt;0,INDEX($G:$G,ROW())&gt;0,$DA$7&gt;=INDEX($F:$F,ROW()),$DA$7&lt;=INDEX($G:$G,ROW()))</formula>
    </cfRule>
    <cfRule type="expression" dxfId="7" priority="3335">
      <formula>AND(INDEX($C:$C,ROW())="Préparation &amp; Signalisation",INDEX($F:$F,ROW())&gt;0,INDEX($G:$G,ROW())&gt;0,$DA$7&gt;=INDEX($F:$F,ROW()),$DA$7&lt;=(INDEX($F:$F,ROW())+ROUND((INDEX($G:$G,ROW())-INDEX($F:$F,ROW())+1)*INDEX($H:$H,ROW()),0)-1))</formula>
    </cfRule>
    <cfRule type="expression" dxfId="8" priority="3336">
      <formula>AND(INDEX($C:$C,ROW())="Terrassement",INDEX($F:$F,ROW())&gt;0,INDEX($G:$G,ROW())&gt;0,$DA$7&gt;=INDEX($F:$F,ROW()),$DA$7&lt;=INDEX($G:$G,ROW()))</formula>
    </cfRule>
    <cfRule type="expression" dxfId="9" priority="3337">
      <formula>AND(INDEX($C:$C,ROW())="Terrassement",INDEX($F:$F,ROW())&gt;0,INDEX($G:$G,ROW())&gt;0,$DA$7&gt;=INDEX($F:$F,ROW()),$DA$7&lt;=(INDEX($F:$F,ROW())+ROUND((INDEX($G:$G,ROW())-INDEX($F:$F,ROW())+1)*INDEX($H:$H,ROW()),0)-1))</formula>
    </cfRule>
    <cfRule type="expression" dxfId="10" priority="3338">
      <formula>AND(INDEX($C:$C,ROW())="Réseaux (EU/EP/ER/GAZ)",INDEX($F:$F,ROW())&gt;0,INDEX($G:$G,ROW())&gt;0,$DA$7&gt;=INDEX($F:$F,ROW()),$DA$7&lt;=INDEX($G:$G,ROW()))</formula>
    </cfRule>
    <cfRule type="expression" dxfId="11" priority="3339">
      <formula>AND(INDEX($C:$C,ROW())="Réseaux (EU/EP/ER/GAZ)",INDEX($F:$F,ROW())&gt;0,INDEX($G:$G,ROW())&gt;0,$DA$7&gt;=INDEX($F:$F,ROW()),$DA$7&lt;=(INDEX($F:$F,ROW())+ROUND((INDEX($G:$G,ROW())-INDEX($F:$F,ROW())+1)*INDEX($H:$H,ROW()),0)-1))</formula>
    </cfRule>
    <cfRule type="expression" dxfId="12" priority="3340">
      <formula>AND(INDEX($C:$C,ROW())="Regard &amp; Branchement",INDEX($F:$F,ROW())&gt;0,INDEX($G:$G,ROW())&gt;0,$DA$7&gt;=INDEX($F:$F,ROW()),$DA$7&lt;=INDEX($G:$G,ROW()))</formula>
    </cfRule>
    <cfRule type="expression" dxfId="13" priority="3341">
      <formula>AND(INDEX($C:$C,ROW())="Regard &amp; Branchement",INDEX($F:$F,ROW())&gt;0,INDEX($G:$G,ROW())&gt;0,$DA$7&gt;=INDEX($F:$F,ROW()),$DA$7&lt;=(INDEX($F:$F,ROW())+ROUND((INDEX($G:$G,ROW())-INDEX($F:$F,ROW())+1)*INDEX($H:$H,ROW()),0)-1))</formula>
    </cfRule>
    <cfRule type="expression" dxfId="14" priority="3342">
      <formula>AND(INDEX($C:$C,ROW())="Structure (couche de forme)",INDEX($F:$F,ROW())&gt;0,INDEX($G:$G,ROW())&gt;0,$DA$7&gt;=INDEX($F:$F,ROW()),$DA$7&lt;=INDEX($G:$G,ROW()))</formula>
    </cfRule>
    <cfRule type="expression" dxfId="15" priority="3343">
      <formula>AND(INDEX($C:$C,ROW())="Structure (couche de forme)",INDEX($F:$F,ROW())&gt;0,INDEX($G:$G,ROW())&gt;0,$DA$7&gt;=INDEX($F:$F,ROW()),$DA$7&lt;=(INDEX($F:$F,ROW())+ROUND((INDEX($G:$G,ROW())-INDEX($F:$F,ROW())+1)*INDEX($H:$H,ROW()),0)-1))</formula>
    </cfRule>
    <cfRule type="expression" dxfId="16" priority="3344">
      <formula>AND(INDEX($C:$C,ROW())="Fondation/Grave",INDEX($F:$F,ROW())&gt;0,INDEX($G:$G,ROW())&gt;0,$DA$7&gt;=INDEX($F:$F,ROW()),$DA$7&lt;=INDEX($G:$G,ROW()))</formula>
    </cfRule>
    <cfRule type="expression" dxfId="17" priority="3345">
      <formula>AND(INDEX($C:$C,ROW())="Fondation/Grave",INDEX($F:$F,ROW())&gt;0,INDEX($G:$G,ROW())&gt;0,$DA$7&gt;=INDEX($F:$F,ROW()),$DA$7&lt;=(INDEX($F:$F,ROW())+ROUND((INDEX($G:$G,ROW())-INDEX($F:$F,ROW())+1)*INDEX($H:$H,ROW()),0)-1))</formula>
    </cfRule>
    <cfRule type="expression" dxfId="18" priority="3346">
      <formula>AND(INDEX($C:$C,ROW())="Enrobés / Béton",INDEX($F:$F,ROW())&gt;0,INDEX($G:$G,ROW())&gt;0,$DA$7&gt;=INDEX($F:$F,ROW()),$DA$7&lt;=INDEX($G:$G,ROW()))</formula>
    </cfRule>
    <cfRule type="expression" dxfId="19" priority="3347">
      <formula>AND(INDEX($C:$C,ROW())="Enrobés / Béton",INDEX($F:$F,ROW())&gt;0,INDEX($G:$G,ROW())&gt;0,$DA$7&gt;=INDEX($F:$F,ROW()),$DA$7&lt;=(INDEX($F:$F,ROW())+ROUND((INDEX($G:$G,ROW())-INDEX($F:$F,ROW())+1)*INDEX($H:$H,ROW()),0)-1))</formula>
    </cfRule>
    <cfRule type="expression" dxfId="20" priority="3348">
      <formula>AND(INDEX($C:$C,ROW())="Bordures &amp; Trottoirs",INDEX($F:$F,ROW())&gt;0,INDEX($G:$G,ROW())&gt;0,$DA$7&gt;=INDEX($F:$F,ROW()),$DA$7&lt;=INDEX($G:$G,ROW()))</formula>
    </cfRule>
    <cfRule type="expression" dxfId="21" priority="3349">
      <formula>AND(INDEX($C:$C,ROW())="Bordures &amp; Trottoirs",INDEX($F:$F,ROW())&gt;0,INDEX($G:$G,ROW())&gt;0,$DA$7&gt;=INDEX($F:$F,ROW()),$DA$7&lt;=(INDEX($F:$F,ROW())+ROUND((INDEX($G:$G,ROW())-INDEX($F:$F,ROW())+1)*INDEX($H:$H,ROW()),0)-1))</formula>
    </cfRule>
    <cfRule type="expression" dxfId="22" priority="3350">
      <formula>AND(INDEX($C:$C,ROW())="Caniveaux &amp; Avaloirs",INDEX($F:$F,ROW())&gt;0,INDEX($G:$G,ROW())&gt;0,$DA$7&gt;=INDEX($F:$F,ROW()),$DA$7&lt;=INDEX($G:$G,ROW()))</formula>
    </cfRule>
    <cfRule type="expression" dxfId="23" priority="3351">
      <formula>AND(INDEX($C:$C,ROW())="Caniveaux &amp; Avaloirs",INDEX($F:$F,ROW())&gt;0,INDEX($G:$G,ROW())&gt;0,$DA$7&gt;=INDEX($F:$F,ROW()),$DA$7&lt;=(INDEX($F:$F,ROW())+ROUND((INDEX($G:$G,ROW())-INDEX($F:$F,ROW())+1)*INDEX($H:$H,ROW()),0)-1))</formula>
    </cfRule>
    <cfRule type="expression" dxfId="24" priority="3352">
      <formula>AND(INDEX($C:$C,ROW())="Éclairage / Candélabres",INDEX($F:$F,ROW())&gt;0,INDEX($G:$G,ROW())&gt;0,$DA$7&gt;=INDEX($F:$F,ROW()),$DA$7&lt;=INDEX($G:$G,ROW()))</formula>
    </cfRule>
    <cfRule type="expression" dxfId="25" priority="3353">
      <formula>AND(INDEX($C:$C,ROW())="Éclairage / Candélabres",INDEX($F:$F,ROW())&gt;0,INDEX($G:$G,ROW())&gt;0,$DA$7&gt;=INDEX($F:$F,ROW()),$DA$7&lt;=(INDEX($F:$F,ROW())+ROUND((INDEX($G:$G,ROW())-INDEX($F:$F,ROW())+1)*INDEX($H:$H,ROW()),0)-1))</formula>
    </cfRule>
    <cfRule type="expression" dxfId="26" priority="3354">
      <formula>AND(INDEX($C:$C,ROW())="Marquage &amp; Signalétique",INDEX($F:$F,ROW())&gt;0,INDEX($G:$G,ROW())&gt;0,$DA$7&gt;=INDEX($F:$F,ROW()),$DA$7&lt;=INDEX($G:$G,ROW()))</formula>
    </cfRule>
    <cfRule type="expression" dxfId="27" priority="3355">
      <formula>AND(INDEX($C:$C,ROW())="Marquage &amp; Signalétique",INDEX($F:$F,ROW())&gt;0,INDEX($G:$G,ROW())&gt;0,$DA$7&gt;=INDEX($F:$F,ROW()),$DA$7&lt;=(INDEX($F:$F,ROW())+ROUND((INDEX($G:$G,ROW())-INDEX($F:$F,ROW())+1)*INDEX($H:$H,ROW()),0)-1))</formula>
    </cfRule>
    <cfRule type="expression" dxfId="28" priority="3356">
      <formula>AND(INDEX($C:$C,ROW())="Espaces verts / Finitions",INDEX($F:$F,ROW())&gt;0,INDEX($G:$G,ROW())&gt;0,$DA$7&gt;=INDEX($F:$F,ROW()),$DA$7&lt;=INDEX($G:$G,ROW()))</formula>
    </cfRule>
    <cfRule type="expression" dxfId="29" priority="3357">
      <formula>AND(INDEX($C:$C,ROW())="Espaces verts / Finitions",INDEX($F:$F,ROW())&gt;0,INDEX($G:$G,ROW())&gt;0,$DA$7&gt;=INDEX($F:$F,ROW()),$DA$7&lt;=(INDEX($F:$F,ROW())+ROUND((INDEX($G:$G,ROW())-INDEX($F:$F,ROW())+1)*INDEX($H:$H,ROW()),0)-1))</formula>
    </cfRule>
    <cfRule type="expression" dxfId="30" priority="3358">
      <formula>AND(INDEX($C:$C,ROW())="Réception &amp; Réserves",INDEX($F:$F,ROW())&gt;0,INDEX($G:$G,ROW())&gt;0,$DA$7&gt;=INDEX($F:$F,ROW()),$DA$7&lt;=INDEX($G:$G,ROW()))</formula>
    </cfRule>
    <cfRule type="expression" dxfId="31" priority="3359">
      <formula>AND(INDEX($C:$C,ROW())="Réception &amp; Réserves",INDEX($F:$F,ROW())&gt;0,INDEX($G:$G,ROW())&gt;0,$DA$7&gt;=INDEX($F:$F,ROW()),$DA$7&lt;=(INDEX($F:$F,ROW())+ROUND((INDEX($G:$G,ROW())-INDEX($F:$F,ROW())+1)*INDEX($H:$H,ROW()),0)-1))</formula>
    </cfRule>
    <cfRule type="expression" dxfId="0" priority="3360">
      <formula>AND(INDEX($C:$C,ROW())="Réouverture circulation",INDEX($F:$F,ROW())&gt;0,INDEX($G:$G,ROW())&gt;0,$DA$7&gt;=INDEX($F:$F,ROW()),$DA$7&lt;=INDEX($G:$G,ROW()))</formula>
    </cfRule>
    <cfRule type="expression" dxfId="32" priority="3361">
      <formula>AND(INDEX($C:$C,ROW())="Réouverture circulation",INDEX($F:$F,ROW())&gt;0,INDEX($G:$G,ROW())&gt;0,$DA$7&gt;=INDEX($F:$F,ROW()),$DA$7&lt;=(INDEX($F:$F,ROW())+ROUND((INDEX($G:$G,ROW())-INDEX($F:$F,ROW())+1)*INDEX($H:$H,ROW()),0)-1))</formula>
    </cfRule>
  </conditionalFormatting>
  <conditionalFormatting sqref="DB7:DB69">
    <cfRule type="expression" dxfId="0" priority="191">
      <formula>($DB$7=TODAY())</formula>
    </cfRule>
    <cfRule type="expression" dxfId="33" priority="192">
      <formula>WEEKDAY($DB$7,2)&gt;5</formula>
    </cfRule>
  </conditionalFormatting>
  <conditionalFormatting sqref="DB9:DB69">
    <cfRule type="expression" dxfId="2" priority="3362">
      <formula>AND(INDEX($C:$C,ROW())="Études &amp; DICT",INDEX($F:$F,ROW())&gt;0,INDEX($G:$G,ROW())&gt;0,$DB$7&gt;=INDEX($F:$F,ROW()),$DB$7&lt;=INDEX($G:$G,ROW()))</formula>
    </cfRule>
    <cfRule type="expression" dxfId="3" priority="3363">
      <formula>AND(INDEX($C:$C,ROW())="Études &amp; DICT",INDEX($F:$F,ROW())&gt;0,INDEX($G:$G,ROW())&gt;0,$DB$7&gt;=INDEX($F:$F,ROW()),$DB$7&lt;=(INDEX($F:$F,ROW())+ROUND((INDEX($G:$G,ROW())-INDEX($F:$F,ROW())+1)*INDEX($H:$H,ROW()),0)-1))</formula>
    </cfRule>
    <cfRule type="expression" dxfId="4" priority="3364">
      <formula>AND(INDEX($C:$C,ROW())="Piquetage &amp; Implantation",INDEX($F:$F,ROW())&gt;0,INDEX($G:$G,ROW())&gt;0,$DB$7&gt;=INDEX($F:$F,ROW()),$DB$7&lt;=INDEX($G:$G,ROW()))</formula>
    </cfRule>
    <cfRule type="expression" dxfId="5" priority="3365">
      <formula>AND(INDEX($C:$C,ROW())="Piquetage &amp; Implantation",INDEX($F:$F,ROW())&gt;0,INDEX($G:$G,ROW())&gt;0,$DB$7&gt;=INDEX($F:$F,ROW()),$DB$7&lt;=(INDEX($F:$F,ROW())+ROUND((INDEX($G:$G,ROW())-INDEX($F:$F,ROW())+1)*INDEX($H:$H,ROW()),0)-1))</formula>
    </cfRule>
    <cfRule type="expression" dxfId="6" priority="3366">
      <formula>AND(INDEX($C:$C,ROW())="Préparation &amp; Signalisation",INDEX($F:$F,ROW())&gt;0,INDEX($G:$G,ROW())&gt;0,$DB$7&gt;=INDEX($F:$F,ROW()),$DB$7&lt;=INDEX($G:$G,ROW()))</formula>
    </cfRule>
    <cfRule type="expression" dxfId="7" priority="3367">
      <formula>AND(INDEX($C:$C,ROW())="Préparation &amp; Signalisation",INDEX($F:$F,ROW())&gt;0,INDEX($G:$G,ROW())&gt;0,$DB$7&gt;=INDEX($F:$F,ROW()),$DB$7&lt;=(INDEX($F:$F,ROW())+ROUND((INDEX($G:$G,ROW())-INDEX($F:$F,ROW())+1)*INDEX($H:$H,ROW()),0)-1))</formula>
    </cfRule>
    <cfRule type="expression" dxfId="8" priority="3368">
      <formula>AND(INDEX($C:$C,ROW())="Terrassement",INDEX($F:$F,ROW())&gt;0,INDEX($G:$G,ROW())&gt;0,$DB$7&gt;=INDEX($F:$F,ROW()),$DB$7&lt;=INDEX($G:$G,ROW()))</formula>
    </cfRule>
    <cfRule type="expression" dxfId="9" priority="3369">
      <formula>AND(INDEX($C:$C,ROW())="Terrassement",INDEX($F:$F,ROW())&gt;0,INDEX($G:$G,ROW())&gt;0,$DB$7&gt;=INDEX($F:$F,ROW()),$DB$7&lt;=(INDEX($F:$F,ROW())+ROUND((INDEX($G:$G,ROW())-INDEX($F:$F,ROW())+1)*INDEX($H:$H,ROW()),0)-1))</formula>
    </cfRule>
    <cfRule type="expression" dxfId="10" priority="3370">
      <formula>AND(INDEX($C:$C,ROW())="Réseaux (EU/EP/ER/GAZ)",INDEX($F:$F,ROW())&gt;0,INDEX($G:$G,ROW())&gt;0,$DB$7&gt;=INDEX($F:$F,ROW()),$DB$7&lt;=INDEX($G:$G,ROW()))</formula>
    </cfRule>
    <cfRule type="expression" dxfId="11" priority="3371">
      <formula>AND(INDEX($C:$C,ROW())="Réseaux (EU/EP/ER/GAZ)",INDEX($F:$F,ROW())&gt;0,INDEX($G:$G,ROW())&gt;0,$DB$7&gt;=INDEX($F:$F,ROW()),$DB$7&lt;=(INDEX($F:$F,ROW())+ROUND((INDEX($G:$G,ROW())-INDEX($F:$F,ROW())+1)*INDEX($H:$H,ROW()),0)-1))</formula>
    </cfRule>
    <cfRule type="expression" dxfId="12" priority="3372">
      <formula>AND(INDEX($C:$C,ROW())="Regard &amp; Branchement",INDEX($F:$F,ROW())&gt;0,INDEX($G:$G,ROW())&gt;0,$DB$7&gt;=INDEX($F:$F,ROW()),$DB$7&lt;=INDEX($G:$G,ROW()))</formula>
    </cfRule>
    <cfRule type="expression" dxfId="13" priority="3373">
      <formula>AND(INDEX($C:$C,ROW())="Regard &amp; Branchement",INDEX($F:$F,ROW())&gt;0,INDEX($G:$G,ROW())&gt;0,$DB$7&gt;=INDEX($F:$F,ROW()),$DB$7&lt;=(INDEX($F:$F,ROW())+ROUND((INDEX($G:$G,ROW())-INDEX($F:$F,ROW())+1)*INDEX($H:$H,ROW()),0)-1))</formula>
    </cfRule>
    <cfRule type="expression" dxfId="14" priority="3374">
      <formula>AND(INDEX($C:$C,ROW())="Structure (couche de forme)",INDEX($F:$F,ROW())&gt;0,INDEX($G:$G,ROW())&gt;0,$DB$7&gt;=INDEX($F:$F,ROW()),$DB$7&lt;=INDEX($G:$G,ROW()))</formula>
    </cfRule>
    <cfRule type="expression" dxfId="15" priority="3375">
      <formula>AND(INDEX($C:$C,ROW())="Structure (couche de forme)",INDEX($F:$F,ROW())&gt;0,INDEX($G:$G,ROW())&gt;0,$DB$7&gt;=INDEX($F:$F,ROW()),$DB$7&lt;=(INDEX($F:$F,ROW())+ROUND((INDEX($G:$G,ROW())-INDEX($F:$F,ROW())+1)*INDEX($H:$H,ROW()),0)-1))</formula>
    </cfRule>
    <cfRule type="expression" dxfId="16" priority="3376">
      <formula>AND(INDEX($C:$C,ROW())="Fondation/Grave",INDEX($F:$F,ROW())&gt;0,INDEX($G:$G,ROW())&gt;0,$DB$7&gt;=INDEX($F:$F,ROW()),$DB$7&lt;=INDEX($G:$G,ROW()))</formula>
    </cfRule>
    <cfRule type="expression" dxfId="17" priority="3377">
      <formula>AND(INDEX($C:$C,ROW())="Fondation/Grave",INDEX($F:$F,ROW())&gt;0,INDEX($G:$G,ROW())&gt;0,$DB$7&gt;=INDEX($F:$F,ROW()),$DB$7&lt;=(INDEX($F:$F,ROW())+ROUND((INDEX($G:$G,ROW())-INDEX($F:$F,ROW())+1)*INDEX($H:$H,ROW()),0)-1))</formula>
    </cfRule>
    <cfRule type="expression" dxfId="18" priority="3378">
      <formula>AND(INDEX($C:$C,ROW())="Enrobés / Béton",INDEX($F:$F,ROW())&gt;0,INDEX($G:$G,ROW())&gt;0,$DB$7&gt;=INDEX($F:$F,ROW()),$DB$7&lt;=INDEX($G:$G,ROW()))</formula>
    </cfRule>
    <cfRule type="expression" dxfId="19" priority="3379">
      <formula>AND(INDEX($C:$C,ROW())="Enrobés / Béton",INDEX($F:$F,ROW())&gt;0,INDEX($G:$G,ROW())&gt;0,$DB$7&gt;=INDEX($F:$F,ROW()),$DB$7&lt;=(INDEX($F:$F,ROW())+ROUND((INDEX($G:$G,ROW())-INDEX($F:$F,ROW())+1)*INDEX($H:$H,ROW()),0)-1))</formula>
    </cfRule>
    <cfRule type="expression" dxfId="20" priority="3380">
      <formula>AND(INDEX($C:$C,ROW())="Bordures &amp; Trottoirs",INDEX($F:$F,ROW())&gt;0,INDEX($G:$G,ROW())&gt;0,$DB$7&gt;=INDEX($F:$F,ROW()),$DB$7&lt;=INDEX($G:$G,ROW()))</formula>
    </cfRule>
    <cfRule type="expression" dxfId="21" priority="3381">
      <formula>AND(INDEX($C:$C,ROW())="Bordures &amp; Trottoirs",INDEX($F:$F,ROW())&gt;0,INDEX($G:$G,ROW())&gt;0,$DB$7&gt;=INDEX($F:$F,ROW()),$DB$7&lt;=(INDEX($F:$F,ROW())+ROUND((INDEX($G:$G,ROW())-INDEX($F:$F,ROW())+1)*INDEX($H:$H,ROW()),0)-1))</formula>
    </cfRule>
    <cfRule type="expression" dxfId="22" priority="3382">
      <formula>AND(INDEX($C:$C,ROW())="Caniveaux &amp; Avaloirs",INDEX($F:$F,ROW())&gt;0,INDEX($G:$G,ROW())&gt;0,$DB$7&gt;=INDEX($F:$F,ROW()),$DB$7&lt;=INDEX($G:$G,ROW()))</formula>
    </cfRule>
    <cfRule type="expression" dxfId="23" priority="3383">
      <formula>AND(INDEX($C:$C,ROW())="Caniveaux &amp; Avaloirs",INDEX($F:$F,ROW())&gt;0,INDEX($G:$G,ROW())&gt;0,$DB$7&gt;=INDEX($F:$F,ROW()),$DB$7&lt;=(INDEX($F:$F,ROW())+ROUND((INDEX($G:$G,ROW())-INDEX($F:$F,ROW())+1)*INDEX($H:$H,ROW()),0)-1))</formula>
    </cfRule>
    <cfRule type="expression" dxfId="24" priority="3384">
      <formula>AND(INDEX($C:$C,ROW())="Éclairage / Candélabres",INDEX($F:$F,ROW())&gt;0,INDEX($G:$G,ROW())&gt;0,$DB$7&gt;=INDEX($F:$F,ROW()),$DB$7&lt;=INDEX($G:$G,ROW()))</formula>
    </cfRule>
    <cfRule type="expression" dxfId="25" priority="3385">
      <formula>AND(INDEX($C:$C,ROW())="Éclairage / Candélabres",INDEX($F:$F,ROW())&gt;0,INDEX($G:$G,ROW())&gt;0,$DB$7&gt;=INDEX($F:$F,ROW()),$DB$7&lt;=(INDEX($F:$F,ROW())+ROUND((INDEX($G:$G,ROW())-INDEX($F:$F,ROW())+1)*INDEX($H:$H,ROW()),0)-1))</formula>
    </cfRule>
    <cfRule type="expression" dxfId="26" priority="3386">
      <formula>AND(INDEX($C:$C,ROW())="Marquage &amp; Signalétique",INDEX($F:$F,ROW())&gt;0,INDEX($G:$G,ROW())&gt;0,$DB$7&gt;=INDEX($F:$F,ROW()),$DB$7&lt;=INDEX($G:$G,ROW()))</formula>
    </cfRule>
    <cfRule type="expression" dxfId="27" priority="3387">
      <formula>AND(INDEX($C:$C,ROW())="Marquage &amp; Signalétique",INDEX($F:$F,ROW())&gt;0,INDEX($G:$G,ROW())&gt;0,$DB$7&gt;=INDEX($F:$F,ROW()),$DB$7&lt;=(INDEX($F:$F,ROW())+ROUND((INDEX($G:$G,ROW())-INDEX($F:$F,ROW())+1)*INDEX($H:$H,ROW()),0)-1))</formula>
    </cfRule>
    <cfRule type="expression" dxfId="28" priority="3388">
      <formula>AND(INDEX($C:$C,ROW())="Espaces verts / Finitions",INDEX($F:$F,ROW())&gt;0,INDEX($G:$G,ROW())&gt;0,$DB$7&gt;=INDEX($F:$F,ROW()),$DB$7&lt;=INDEX($G:$G,ROW()))</formula>
    </cfRule>
    <cfRule type="expression" dxfId="29" priority="3389">
      <formula>AND(INDEX($C:$C,ROW())="Espaces verts / Finitions",INDEX($F:$F,ROW())&gt;0,INDEX($G:$G,ROW())&gt;0,$DB$7&gt;=INDEX($F:$F,ROW()),$DB$7&lt;=(INDEX($F:$F,ROW())+ROUND((INDEX($G:$G,ROW())-INDEX($F:$F,ROW())+1)*INDEX($H:$H,ROW()),0)-1))</formula>
    </cfRule>
    <cfRule type="expression" dxfId="30" priority="3390">
      <formula>AND(INDEX($C:$C,ROW())="Réception &amp; Réserves",INDEX($F:$F,ROW())&gt;0,INDEX($G:$G,ROW())&gt;0,$DB$7&gt;=INDEX($F:$F,ROW()),$DB$7&lt;=INDEX($G:$G,ROW()))</formula>
    </cfRule>
    <cfRule type="expression" dxfId="31" priority="3391">
      <formula>AND(INDEX($C:$C,ROW())="Réception &amp; Réserves",INDEX($F:$F,ROW())&gt;0,INDEX($G:$G,ROW())&gt;0,$DB$7&gt;=INDEX($F:$F,ROW()),$DB$7&lt;=(INDEX($F:$F,ROW())+ROUND((INDEX($G:$G,ROW())-INDEX($F:$F,ROW())+1)*INDEX($H:$H,ROW()),0)-1))</formula>
    </cfRule>
    <cfRule type="expression" dxfId="0" priority="3392">
      <formula>AND(INDEX($C:$C,ROW())="Réouverture circulation",INDEX($F:$F,ROW())&gt;0,INDEX($G:$G,ROW())&gt;0,$DB$7&gt;=INDEX($F:$F,ROW()),$DB$7&lt;=INDEX($G:$G,ROW()))</formula>
    </cfRule>
    <cfRule type="expression" dxfId="32" priority="3393">
      <formula>AND(INDEX($C:$C,ROW())="Réouverture circulation",INDEX($F:$F,ROW())&gt;0,INDEX($G:$G,ROW())&gt;0,$DB$7&gt;=INDEX($F:$F,ROW()),$DB$7&lt;=(INDEX($F:$F,ROW())+ROUND((INDEX($G:$G,ROW())-INDEX($F:$F,ROW())+1)*INDEX($H:$H,ROW()),0)-1))</formula>
    </cfRule>
  </conditionalFormatting>
  <conditionalFormatting sqref="DC7:DC69">
    <cfRule type="expression" dxfId="0" priority="193">
      <formula>($DC$7=TODAY())</formula>
    </cfRule>
    <cfRule type="expression" dxfId="33" priority="194">
      <formula>WEEKDAY($DC$7,2)&gt;5</formula>
    </cfRule>
  </conditionalFormatting>
  <conditionalFormatting sqref="DC9:DC69">
    <cfRule type="expression" dxfId="2" priority="3394">
      <formula>AND(INDEX($C:$C,ROW())="Études &amp; DICT",INDEX($F:$F,ROW())&gt;0,INDEX($G:$G,ROW())&gt;0,$DC$7&gt;=INDEX($F:$F,ROW()),$DC$7&lt;=INDEX($G:$G,ROW()))</formula>
    </cfRule>
    <cfRule type="expression" dxfId="3" priority="3395">
      <formula>AND(INDEX($C:$C,ROW())="Études &amp; DICT",INDEX($F:$F,ROW())&gt;0,INDEX($G:$G,ROW())&gt;0,$DC$7&gt;=INDEX($F:$F,ROW()),$DC$7&lt;=(INDEX($F:$F,ROW())+ROUND((INDEX($G:$G,ROW())-INDEX($F:$F,ROW())+1)*INDEX($H:$H,ROW()),0)-1))</formula>
    </cfRule>
    <cfRule type="expression" dxfId="4" priority="3396">
      <formula>AND(INDEX($C:$C,ROW())="Piquetage &amp; Implantation",INDEX($F:$F,ROW())&gt;0,INDEX($G:$G,ROW())&gt;0,$DC$7&gt;=INDEX($F:$F,ROW()),$DC$7&lt;=INDEX($G:$G,ROW()))</formula>
    </cfRule>
    <cfRule type="expression" dxfId="5" priority="3397">
      <formula>AND(INDEX($C:$C,ROW())="Piquetage &amp; Implantation",INDEX($F:$F,ROW())&gt;0,INDEX($G:$G,ROW())&gt;0,$DC$7&gt;=INDEX($F:$F,ROW()),$DC$7&lt;=(INDEX($F:$F,ROW())+ROUND((INDEX($G:$G,ROW())-INDEX($F:$F,ROW())+1)*INDEX($H:$H,ROW()),0)-1))</formula>
    </cfRule>
    <cfRule type="expression" dxfId="6" priority="3398">
      <formula>AND(INDEX($C:$C,ROW())="Préparation &amp; Signalisation",INDEX($F:$F,ROW())&gt;0,INDEX($G:$G,ROW())&gt;0,$DC$7&gt;=INDEX($F:$F,ROW()),$DC$7&lt;=INDEX($G:$G,ROW()))</formula>
    </cfRule>
    <cfRule type="expression" dxfId="7" priority="3399">
      <formula>AND(INDEX($C:$C,ROW())="Préparation &amp; Signalisation",INDEX($F:$F,ROW())&gt;0,INDEX($G:$G,ROW())&gt;0,$DC$7&gt;=INDEX($F:$F,ROW()),$DC$7&lt;=(INDEX($F:$F,ROW())+ROUND((INDEX($G:$G,ROW())-INDEX($F:$F,ROW())+1)*INDEX($H:$H,ROW()),0)-1))</formula>
    </cfRule>
    <cfRule type="expression" dxfId="8" priority="3400">
      <formula>AND(INDEX($C:$C,ROW())="Terrassement",INDEX($F:$F,ROW())&gt;0,INDEX($G:$G,ROW())&gt;0,$DC$7&gt;=INDEX($F:$F,ROW()),$DC$7&lt;=INDEX($G:$G,ROW()))</formula>
    </cfRule>
    <cfRule type="expression" dxfId="9" priority="3401">
      <formula>AND(INDEX($C:$C,ROW())="Terrassement",INDEX($F:$F,ROW())&gt;0,INDEX($G:$G,ROW())&gt;0,$DC$7&gt;=INDEX($F:$F,ROW()),$DC$7&lt;=(INDEX($F:$F,ROW())+ROUND((INDEX($G:$G,ROW())-INDEX($F:$F,ROW())+1)*INDEX($H:$H,ROW()),0)-1))</formula>
    </cfRule>
    <cfRule type="expression" dxfId="10" priority="3402">
      <formula>AND(INDEX($C:$C,ROW())="Réseaux (EU/EP/ER/GAZ)",INDEX($F:$F,ROW())&gt;0,INDEX($G:$G,ROW())&gt;0,$DC$7&gt;=INDEX($F:$F,ROW()),$DC$7&lt;=INDEX($G:$G,ROW()))</formula>
    </cfRule>
    <cfRule type="expression" dxfId="11" priority="3403">
      <formula>AND(INDEX($C:$C,ROW())="Réseaux (EU/EP/ER/GAZ)",INDEX($F:$F,ROW())&gt;0,INDEX($G:$G,ROW())&gt;0,$DC$7&gt;=INDEX($F:$F,ROW()),$DC$7&lt;=(INDEX($F:$F,ROW())+ROUND((INDEX($G:$G,ROW())-INDEX($F:$F,ROW())+1)*INDEX($H:$H,ROW()),0)-1))</formula>
    </cfRule>
    <cfRule type="expression" dxfId="12" priority="3404">
      <formula>AND(INDEX($C:$C,ROW())="Regard &amp; Branchement",INDEX($F:$F,ROW())&gt;0,INDEX($G:$G,ROW())&gt;0,$DC$7&gt;=INDEX($F:$F,ROW()),$DC$7&lt;=INDEX($G:$G,ROW()))</formula>
    </cfRule>
    <cfRule type="expression" dxfId="13" priority="3405">
      <formula>AND(INDEX($C:$C,ROW())="Regard &amp; Branchement",INDEX($F:$F,ROW())&gt;0,INDEX($G:$G,ROW())&gt;0,$DC$7&gt;=INDEX($F:$F,ROW()),$DC$7&lt;=(INDEX($F:$F,ROW())+ROUND((INDEX($G:$G,ROW())-INDEX($F:$F,ROW())+1)*INDEX($H:$H,ROW()),0)-1))</formula>
    </cfRule>
    <cfRule type="expression" dxfId="14" priority="3406">
      <formula>AND(INDEX($C:$C,ROW())="Structure (couche de forme)",INDEX($F:$F,ROW())&gt;0,INDEX($G:$G,ROW())&gt;0,$DC$7&gt;=INDEX($F:$F,ROW()),$DC$7&lt;=INDEX($G:$G,ROW()))</formula>
    </cfRule>
    <cfRule type="expression" dxfId="15" priority="3407">
      <formula>AND(INDEX($C:$C,ROW())="Structure (couche de forme)",INDEX($F:$F,ROW())&gt;0,INDEX($G:$G,ROW())&gt;0,$DC$7&gt;=INDEX($F:$F,ROW()),$DC$7&lt;=(INDEX($F:$F,ROW())+ROUND((INDEX($G:$G,ROW())-INDEX($F:$F,ROW())+1)*INDEX($H:$H,ROW()),0)-1))</formula>
    </cfRule>
    <cfRule type="expression" dxfId="16" priority="3408">
      <formula>AND(INDEX($C:$C,ROW())="Fondation/Grave",INDEX($F:$F,ROW())&gt;0,INDEX($G:$G,ROW())&gt;0,$DC$7&gt;=INDEX($F:$F,ROW()),$DC$7&lt;=INDEX($G:$G,ROW()))</formula>
    </cfRule>
    <cfRule type="expression" dxfId="17" priority="3409">
      <formula>AND(INDEX($C:$C,ROW())="Fondation/Grave",INDEX($F:$F,ROW())&gt;0,INDEX($G:$G,ROW())&gt;0,$DC$7&gt;=INDEX($F:$F,ROW()),$DC$7&lt;=(INDEX($F:$F,ROW())+ROUND((INDEX($G:$G,ROW())-INDEX($F:$F,ROW())+1)*INDEX($H:$H,ROW()),0)-1))</formula>
    </cfRule>
    <cfRule type="expression" dxfId="18" priority="3410">
      <formula>AND(INDEX($C:$C,ROW())="Enrobés / Béton",INDEX($F:$F,ROW())&gt;0,INDEX($G:$G,ROW())&gt;0,$DC$7&gt;=INDEX($F:$F,ROW()),$DC$7&lt;=INDEX($G:$G,ROW()))</formula>
    </cfRule>
    <cfRule type="expression" dxfId="19" priority="3411">
      <formula>AND(INDEX($C:$C,ROW())="Enrobés / Béton",INDEX($F:$F,ROW())&gt;0,INDEX($G:$G,ROW())&gt;0,$DC$7&gt;=INDEX($F:$F,ROW()),$DC$7&lt;=(INDEX($F:$F,ROW())+ROUND((INDEX($G:$G,ROW())-INDEX($F:$F,ROW())+1)*INDEX($H:$H,ROW()),0)-1))</formula>
    </cfRule>
    <cfRule type="expression" dxfId="20" priority="3412">
      <formula>AND(INDEX($C:$C,ROW())="Bordures &amp; Trottoirs",INDEX($F:$F,ROW())&gt;0,INDEX($G:$G,ROW())&gt;0,$DC$7&gt;=INDEX($F:$F,ROW()),$DC$7&lt;=INDEX($G:$G,ROW()))</formula>
    </cfRule>
    <cfRule type="expression" dxfId="21" priority="3413">
      <formula>AND(INDEX($C:$C,ROW())="Bordures &amp; Trottoirs",INDEX($F:$F,ROW())&gt;0,INDEX($G:$G,ROW())&gt;0,$DC$7&gt;=INDEX($F:$F,ROW()),$DC$7&lt;=(INDEX($F:$F,ROW())+ROUND((INDEX($G:$G,ROW())-INDEX($F:$F,ROW())+1)*INDEX($H:$H,ROW()),0)-1))</formula>
    </cfRule>
    <cfRule type="expression" dxfId="22" priority="3414">
      <formula>AND(INDEX($C:$C,ROW())="Caniveaux &amp; Avaloirs",INDEX($F:$F,ROW())&gt;0,INDEX($G:$G,ROW())&gt;0,$DC$7&gt;=INDEX($F:$F,ROW()),$DC$7&lt;=INDEX($G:$G,ROW()))</formula>
    </cfRule>
    <cfRule type="expression" dxfId="23" priority="3415">
      <formula>AND(INDEX($C:$C,ROW())="Caniveaux &amp; Avaloirs",INDEX($F:$F,ROW())&gt;0,INDEX($G:$G,ROW())&gt;0,$DC$7&gt;=INDEX($F:$F,ROW()),$DC$7&lt;=(INDEX($F:$F,ROW())+ROUND((INDEX($G:$G,ROW())-INDEX($F:$F,ROW())+1)*INDEX($H:$H,ROW()),0)-1))</formula>
    </cfRule>
    <cfRule type="expression" dxfId="24" priority="3416">
      <formula>AND(INDEX($C:$C,ROW())="Éclairage / Candélabres",INDEX($F:$F,ROW())&gt;0,INDEX($G:$G,ROW())&gt;0,$DC$7&gt;=INDEX($F:$F,ROW()),$DC$7&lt;=INDEX($G:$G,ROW()))</formula>
    </cfRule>
    <cfRule type="expression" dxfId="25" priority="3417">
      <formula>AND(INDEX($C:$C,ROW())="Éclairage / Candélabres",INDEX($F:$F,ROW())&gt;0,INDEX($G:$G,ROW())&gt;0,$DC$7&gt;=INDEX($F:$F,ROW()),$DC$7&lt;=(INDEX($F:$F,ROW())+ROUND((INDEX($G:$G,ROW())-INDEX($F:$F,ROW())+1)*INDEX($H:$H,ROW()),0)-1))</formula>
    </cfRule>
    <cfRule type="expression" dxfId="26" priority="3418">
      <formula>AND(INDEX($C:$C,ROW())="Marquage &amp; Signalétique",INDEX($F:$F,ROW())&gt;0,INDEX($G:$G,ROW())&gt;0,$DC$7&gt;=INDEX($F:$F,ROW()),$DC$7&lt;=INDEX($G:$G,ROW()))</formula>
    </cfRule>
    <cfRule type="expression" dxfId="27" priority="3419">
      <formula>AND(INDEX($C:$C,ROW())="Marquage &amp; Signalétique",INDEX($F:$F,ROW())&gt;0,INDEX($G:$G,ROW())&gt;0,$DC$7&gt;=INDEX($F:$F,ROW()),$DC$7&lt;=(INDEX($F:$F,ROW())+ROUND((INDEX($G:$G,ROW())-INDEX($F:$F,ROW())+1)*INDEX($H:$H,ROW()),0)-1))</formula>
    </cfRule>
    <cfRule type="expression" dxfId="28" priority="3420">
      <formula>AND(INDEX($C:$C,ROW())="Espaces verts / Finitions",INDEX($F:$F,ROW())&gt;0,INDEX($G:$G,ROW())&gt;0,$DC$7&gt;=INDEX($F:$F,ROW()),$DC$7&lt;=INDEX($G:$G,ROW()))</formula>
    </cfRule>
    <cfRule type="expression" dxfId="29" priority="3421">
      <formula>AND(INDEX($C:$C,ROW())="Espaces verts / Finitions",INDEX($F:$F,ROW())&gt;0,INDEX($G:$G,ROW())&gt;0,$DC$7&gt;=INDEX($F:$F,ROW()),$DC$7&lt;=(INDEX($F:$F,ROW())+ROUND((INDEX($G:$G,ROW())-INDEX($F:$F,ROW())+1)*INDEX($H:$H,ROW()),0)-1))</formula>
    </cfRule>
    <cfRule type="expression" dxfId="30" priority="3422">
      <formula>AND(INDEX($C:$C,ROW())="Réception &amp; Réserves",INDEX($F:$F,ROW())&gt;0,INDEX($G:$G,ROW())&gt;0,$DC$7&gt;=INDEX($F:$F,ROW()),$DC$7&lt;=INDEX($G:$G,ROW()))</formula>
    </cfRule>
    <cfRule type="expression" dxfId="31" priority="3423">
      <formula>AND(INDEX($C:$C,ROW())="Réception &amp; Réserves",INDEX($F:$F,ROW())&gt;0,INDEX($G:$G,ROW())&gt;0,$DC$7&gt;=INDEX($F:$F,ROW()),$DC$7&lt;=(INDEX($F:$F,ROW())+ROUND((INDEX($G:$G,ROW())-INDEX($F:$F,ROW())+1)*INDEX($H:$H,ROW()),0)-1))</formula>
    </cfRule>
    <cfRule type="expression" dxfId="0" priority="3424">
      <formula>AND(INDEX($C:$C,ROW())="Réouverture circulation",INDEX($F:$F,ROW())&gt;0,INDEX($G:$G,ROW())&gt;0,$DC$7&gt;=INDEX($F:$F,ROW()),$DC$7&lt;=INDEX($G:$G,ROW()))</formula>
    </cfRule>
    <cfRule type="expression" dxfId="32" priority="3425">
      <formula>AND(INDEX($C:$C,ROW())="Réouverture circulation",INDEX($F:$F,ROW())&gt;0,INDEX($G:$G,ROW())&gt;0,$DC$7&gt;=INDEX($F:$F,ROW()),$DC$7&lt;=(INDEX($F:$F,ROW())+ROUND((INDEX($G:$G,ROW())-INDEX($F:$F,ROW())+1)*INDEX($H:$H,ROW()),0)-1))</formula>
    </cfRule>
  </conditionalFormatting>
  <conditionalFormatting sqref="DD7:DD69">
    <cfRule type="expression" dxfId="0" priority="195">
      <formula>($DD$7=TODAY())</formula>
    </cfRule>
    <cfRule type="expression" dxfId="33" priority="196">
      <formula>WEEKDAY($DD$7,2)&gt;5</formula>
    </cfRule>
  </conditionalFormatting>
  <conditionalFormatting sqref="DD9:DD69">
    <cfRule type="expression" dxfId="2" priority="3426">
      <formula>AND(INDEX($C:$C,ROW())="Études &amp; DICT",INDEX($F:$F,ROW())&gt;0,INDEX($G:$G,ROW())&gt;0,$DD$7&gt;=INDEX($F:$F,ROW()),$DD$7&lt;=INDEX($G:$G,ROW()))</formula>
    </cfRule>
    <cfRule type="expression" dxfId="3" priority="3427">
      <formula>AND(INDEX($C:$C,ROW())="Études &amp; DICT",INDEX($F:$F,ROW())&gt;0,INDEX($G:$G,ROW())&gt;0,$DD$7&gt;=INDEX($F:$F,ROW()),$DD$7&lt;=(INDEX($F:$F,ROW())+ROUND((INDEX($G:$G,ROW())-INDEX($F:$F,ROW())+1)*INDEX($H:$H,ROW()),0)-1))</formula>
    </cfRule>
    <cfRule type="expression" dxfId="4" priority="3428">
      <formula>AND(INDEX($C:$C,ROW())="Piquetage &amp; Implantation",INDEX($F:$F,ROW())&gt;0,INDEX($G:$G,ROW())&gt;0,$DD$7&gt;=INDEX($F:$F,ROW()),$DD$7&lt;=INDEX($G:$G,ROW()))</formula>
    </cfRule>
    <cfRule type="expression" dxfId="5" priority="3429">
      <formula>AND(INDEX($C:$C,ROW())="Piquetage &amp; Implantation",INDEX($F:$F,ROW())&gt;0,INDEX($G:$G,ROW())&gt;0,$DD$7&gt;=INDEX($F:$F,ROW()),$DD$7&lt;=(INDEX($F:$F,ROW())+ROUND((INDEX($G:$G,ROW())-INDEX($F:$F,ROW())+1)*INDEX($H:$H,ROW()),0)-1))</formula>
    </cfRule>
    <cfRule type="expression" dxfId="6" priority="3430">
      <formula>AND(INDEX($C:$C,ROW())="Préparation &amp; Signalisation",INDEX($F:$F,ROW())&gt;0,INDEX($G:$G,ROW())&gt;0,$DD$7&gt;=INDEX($F:$F,ROW()),$DD$7&lt;=INDEX($G:$G,ROW()))</formula>
    </cfRule>
    <cfRule type="expression" dxfId="7" priority="3431">
      <formula>AND(INDEX($C:$C,ROW())="Préparation &amp; Signalisation",INDEX($F:$F,ROW())&gt;0,INDEX($G:$G,ROW())&gt;0,$DD$7&gt;=INDEX($F:$F,ROW()),$DD$7&lt;=(INDEX($F:$F,ROW())+ROUND((INDEX($G:$G,ROW())-INDEX($F:$F,ROW())+1)*INDEX($H:$H,ROW()),0)-1))</formula>
    </cfRule>
    <cfRule type="expression" dxfId="8" priority="3432">
      <formula>AND(INDEX($C:$C,ROW())="Terrassement",INDEX($F:$F,ROW())&gt;0,INDEX($G:$G,ROW())&gt;0,$DD$7&gt;=INDEX($F:$F,ROW()),$DD$7&lt;=INDEX($G:$G,ROW()))</formula>
    </cfRule>
    <cfRule type="expression" dxfId="9" priority="3433">
      <formula>AND(INDEX($C:$C,ROW())="Terrassement",INDEX($F:$F,ROW())&gt;0,INDEX($G:$G,ROW())&gt;0,$DD$7&gt;=INDEX($F:$F,ROW()),$DD$7&lt;=(INDEX($F:$F,ROW())+ROUND((INDEX($G:$G,ROW())-INDEX($F:$F,ROW())+1)*INDEX($H:$H,ROW()),0)-1))</formula>
    </cfRule>
    <cfRule type="expression" dxfId="10" priority="3434">
      <formula>AND(INDEX($C:$C,ROW())="Réseaux (EU/EP/ER/GAZ)",INDEX($F:$F,ROW())&gt;0,INDEX($G:$G,ROW())&gt;0,$DD$7&gt;=INDEX($F:$F,ROW()),$DD$7&lt;=INDEX($G:$G,ROW()))</formula>
    </cfRule>
    <cfRule type="expression" dxfId="11" priority="3435">
      <formula>AND(INDEX($C:$C,ROW())="Réseaux (EU/EP/ER/GAZ)",INDEX($F:$F,ROW())&gt;0,INDEX($G:$G,ROW())&gt;0,$DD$7&gt;=INDEX($F:$F,ROW()),$DD$7&lt;=(INDEX($F:$F,ROW())+ROUND((INDEX($G:$G,ROW())-INDEX($F:$F,ROW())+1)*INDEX($H:$H,ROW()),0)-1))</formula>
    </cfRule>
    <cfRule type="expression" dxfId="12" priority="3436">
      <formula>AND(INDEX($C:$C,ROW())="Regard &amp; Branchement",INDEX($F:$F,ROW())&gt;0,INDEX($G:$G,ROW())&gt;0,$DD$7&gt;=INDEX($F:$F,ROW()),$DD$7&lt;=INDEX($G:$G,ROW()))</formula>
    </cfRule>
    <cfRule type="expression" dxfId="13" priority="3437">
      <formula>AND(INDEX($C:$C,ROW())="Regard &amp; Branchement",INDEX($F:$F,ROW())&gt;0,INDEX($G:$G,ROW())&gt;0,$DD$7&gt;=INDEX($F:$F,ROW()),$DD$7&lt;=(INDEX($F:$F,ROW())+ROUND((INDEX($G:$G,ROW())-INDEX($F:$F,ROW())+1)*INDEX($H:$H,ROW()),0)-1))</formula>
    </cfRule>
    <cfRule type="expression" dxfId="14" priority="3438">
      <formula>AND(INDEX($C:$C,ROW())="Structure (couche de forme)",INDEX($F:$F,ROW())&gt;0,INDEX($G:$G,ROW())&gt;0,$DD$7&gt;=INDEX($F:$F,ROW()),$DD$7&lt;=INDEX($G:$G,ROW()))</formula>
    </cfRule>
    <cfRule type="expression" dxfId="15" priority="3439">
      <formula>AND(INDEX($C:$C,ROW())="Structure (couche de forme)",INDEX($F:$F,ROW())&gt;0,INDEX($G:$G,ROW())&gt;0,$DD$7&gt;=INDEX($F:$F,ROW()),$DD$7&lt;=(INDEX($F:$F,ROW())+ROUND((INDEX($G:$G,ROW())-INDEX($F:$F,ROW())+1)*INDEX($H:$H,ROW()),0)-1))</formula>
    </cfRule>
    <cfRule type="expression" dxfId="16" priority="3440">
      <formula>AND(INDEX($C:$C,ROW())="Fondation/Grave",INDEX($F:$F,ROW())&gt;0,INDEX($G:$G,ROW())&gt;0,$DD$7&gt;=INDEX($F:$F,ROW()),$DD$7&lt;=INDEX($G:$G,ROW()))</formula>
    </cfRule>
    <cfRule type="expression" dxfId="17" priority="3441">
      <formula>AND(INDEX($C:$C,ROW())="Fondation/Grave",INDEX($F:$F,ROW())&gt;0,INDEX($G:$G,ROW())&gt;0,$DD$7&gt;=INDEX($F:$F,ROW()),$DD$7&lt;=(INDEX($F:$F,ROW())+ROUND((INDEX($G:$G,ROW())-INDEX($F:$F,ROW())+1)*INDEX($H:$H,ROW()),0)-1))</formula>
    </cfRule>
    <cfRule type="expression" dxfId="18" priority="3442">
      <formula>AND(INDEX($C:$C,ROW())="Enrobés / Béton",INDEX($F:$F,ROW())&gt;0,INDEX($G:$G,ROW())&gt;0,$DD$7&gt;=INDEX($F:$F,ROW()),$DD$7&lt;=INDEX($G:$G,ROW()))</formula>
    </cfRule>
    <cfRule type="expression" dxfId="19" priority="3443">
      <formula>AND(INDEX($C:$C,ROW())="Enrobés / Béton",INDEX($F:$F,ROW())&gt;0,INDEX($G:$G,ROW())&gt;0,$DD$7&gt;=INDEX($F:$F,ROW()),$DD$7&lt;=(INDEX($F:$F,ROW())+ROUND((INDEX($G:$G,ROW())-INDEX($F:$F,ROW())+1)*INDEX($H:$H,ROW()),0)-1))</formula>
    </cfRule>
    <cfRule type="expression" dxfId="20" priority="3444">
      <formula>AND(INDEX($C:$C,ROW())="Bordures &amp; Trottoirs",INDEX($F:$F,ROW())&gt;0,INDEX($G:$G,ROW())&gt;0,$DD$7&gt;=INDEX($F:$F,ROW()),$DD$7&lt;=INDEX($G:$G,ROW()))</formula>
    </cfRule>
    <cfRule type="expression" dxfId="21" priority="3445">
      <formula>AND(INDEX($C:$C,ROW())="Bordures &amp; Trottoirs",INDEX($F:$F,ROW())&gt;0,INDEX($G:$G,ROW())&gt;0,$DD$7&gt;=INDEX($F:$F,ROW()),$DD$7&lt;=(INDEX($F:$F,ROW())+ROUND((INDEX($G:$G,ROW())-INDEX($F:$F,ROW())+1)*INDEX($H:$H,ROW()),0)-1))</formula>
    </cfRule>
    <cfRule type="expression" dxfId="22" priority="3446">
      <formula>AND(INDEX($C:$C,ROW())="Caniveaux &amp; Avaloirs",INDEX($F:$F,ROW())&gt;0,INDEX($G:$G,ROW())&gt;0,$DD$7&gt;=INDEX($F:$F,ROW()),$DD$7&lt;=INDEX($G:$G,ROW()))</formula>
    </cfRule>
    <cfRule type="expression" dxfId="23" priority="3447">
      <formula>AND(INDEX($C:$C,ROW())="Caniveaux &amp; Avaloirs",INDEX($F:$F,ROW())&gt;0,INDEX($G:$G,ROW())&gt;0,$DD$7&gt;=INDEX($F:$F,ROW()),$DD$7&lt;=(INDEX($F:$F,ROW())+ROUND((INDEX($G:$G,ROW())-INDEX($F:$F,ROW())+1)*INDEX($H:$H,ROW()),0)-1))</formula>
    </cfRule>
    <cfRule type="expression" dxfId="24" priority="3448">
      <formula>AND(INDEX($C:$C,ROW())="Éclairage / Candélabres",INDEX($F:$F,ROW())&gt;0,INDEX($G:$G,ROW())&gt;0,$DD$7&gt;=INDEX($F:$F,ROW()),$DD$7&lt;=INDEX($G:$G,ROW()))</formula>
    </cfRule>
    <cfRule type="expression" dxfId="25" priority="3449">
      <formula>AND(INDEX($C:$C,ROW())="Éclairage / Candélabres",INDEX($F:$F,ROW())&gt;0,INDEX($G:$G,ROW())&gt;0,$DD$7&gt;=INDEX($F:$F,ROW()),$DD$7&lt;=(INDEX($F:$F,ROW())+ROUND((INDEX($G:$G,ROW())-INDEX($F:$F,ROW())+1)*INDEX($H:$H,ROW()),0)-1))</formula>
    </cfRule>
    <cfRule type="expression" dxfId="26" priority="3450">
      <formula>AND(INDEX($C:$C,ROW())="Marquage &amp; Signalétique",INDEX($F:$F,ROW())&gt;0,INDEX($G:$G,ROW())&gt;0,$DD$7&gt;=INDEX($F:$F,ROW()),$DD$7&lt;=INDEX($G:$G,ROW()))</formula>
    </cfRule>
    <cfRule type="expression" dxfId="27" priority="3451">
      <formula>AND(INDEX($C:$C,ROW())="Marquage &amp; Signalétique",INDEX($F:$F,ROW())&gt;0,INDEX($G:$G,ROW())&gt;0,$DD$7&gt;=INDEX($F:$F,ROW()),$DD$7&lt;=(INDEX($F:$F,ROW())+ROUND((INDEX($G:$G,ROW())-INDEX($F:$F,ROW())+1)*INDEX($H:$H,ROW()),0)-1))</formula>
    </cfRule>
    <cfRule type="expression" dxfId="28" priority="3452">
      <formula>AND(INDEX($C:$C,ROW())="Espaces verts / Finitions",INDEX($F:$F,ROW())&gt;0,INDEX($G:$G,ROW())&gt;0,$DD$7&gt;=INDEX($F:$F,ROW()),$DD$7&lt;=INDEX($G:$G,ROW()))</formula>
    </cfRule>
    <cfRule type="expression" dxfId="29" priority="3453">
      <formula>AND(INDEX($C:$C,ROW())="Espaces verts / Finitions",INDEX($F:$F,ROW())&gt;0,INDEX($G:$G,ROW())&gt;0,$DD$7&gt;=INDEX($F:$F,ROW()),$DD$7&lt;=(INDEX($F:$F,ROW())+ROUND((INDEX($G:$G,ROW())-INDEX($F:$F,ROW())+1)*INDEX($H:$H,ROW()),0)-1))</formula>
    </cfRule>
    <cfRule type="expression" dxfId="30" priority="3454">
      <formula>AND(INDEX($C:$C,ROW())="Réception &amp; Réserves",INDEX($F:$F,ROW())&gt;0,INDEX($G:$G,ROW())&gt;0,$DD$7&gt;=INDEX($F:$F,ROW()),$DD$7&lt;=INDEX($G:$G,ROW()))</formula>
    </cfRule>
    <cfRule type="expression" dxfId="31" priority="3455">
      <formula>AND(INDEX($C:$C,ROW())="Réception &amp; Réserves",INDEX($F:$F,ROW())&gt;0,INDEX($G:$G,ROW())&gt;0,$DD$7&gt;=INDEX($F:$F,ROW()),$DD$7&lt;=(INDEX($F:$F,ROW())+ROUND((INDEX($G:$G,ROW())-INDEX($F:$F,ROW())+1)*INDEX($H:$H,ROW()),0)-1))</formula>
    </cfRule>
    <cfRule type="expression" dxfId="0" priority="3456">
      <formula>AND(INDEX($C:$C,ROW())="Réouverture circulation",INDEX($F:$F,ROW())&gt;0,INDEX($G:$G,ROW())&gt;0,$DD$7&gt;=INDEX($F:$F,ROW()),$DD$7&lt;=INDEX($G:$G,ROW()))</formula>
    </cfRule>
    <cfRule type="expression" dxfId="32" priority="3457">
      <formula>AND(INDEX($C:$C,ROW())="Réouverture circulation",INDEX($F:$F,ROW())&gt;0,INDEX($G:$G,ROW())&gt;0,$DD$7&gt;=INDEX($F:$F,ROW()),$DD$7&lt;=(INDEX($F:$F,ROW())+ROUND((INDEX($G:$G,ROW())-INDEX($F:$F,ROW())+1)*INDEX($H:$H,ROW()),0)-1))</formula>
    </cfRule>
  </conditionalFormatting>
  <conditionalFormatting sqref="DE7:DE69">
    <cfRule type="expression" dxfId="0" priority="197">
      <formula>($DE$7=TODAY())</formula>
    </cfRule>
    <cfRule type="expression" dxfId="33" priority="198">
      <formula>WEEKDAY($DE$7,2)&gt;5</formula>
    </cfRule>
  </conditionalFormatting>
  <conditionalFormatting sqref="DE9:DE69">
    <cfRule type="expression" dxfId="2" priority="3458">
      <formula>AND(INDEX($C:$C,ROW())="Études &amp; DICT",INDEX($F:$F,ROW())&gt;0,INDEX($G:$G,ROW())&gt;0,$DE$7&gt;=INDEX($F:$F,ROW()),$DE$7&lt;=INDEX($G:$G,ROW()))</formula>
    </cfRule>
    <cfRule type="expression" dxfId="3" priority="3459">
      <formula>AND(INDEX($C:$C,ROW())="Études &amp; DICT",INDEX($F:$F,ROW())&gt;0,INDEX($G:$G,ROW())&gt;0,$DE$7&gt;=INDEX($F:$F,ROW()),$DE$7&lt;=(INDEX($F:$F,ROW())+ROUND((INDEX($G:$G,ROW())-INDEX($F:$F,ROW())+1)*INDEX($H:$H,ROW()),0)-1))</formula>
    </cfRule>
    <cfRule type="expression" dxfId="4" priority="3460">
      <formula>AND(INDEX($C:$C,ROW())="Piquetage &amp; Implantation",INDEX($F:$F,ROW())&gt;0,INDEX($G:$G,ROW())&gt;0,$DE$7&gt;=INDEX($F:$F,ROW()),$DE$7&lt;=INDEX($G:$G,ROW()))</formula>
    </cfRule>
    <cfRule type="expression" dxfId="5" priority="3461">
      <formula>AND(INDEX($C:$C,ROW())="Piquetage &amp; Implantation",INDEX($F:$F,ROW())&gt;0,INDEX($G:$G,ROW())&gt;0,$DE$7&gt;=INDEX($F:$F,ROW()),$DE$7&lt;=(INDEX($F:$F,ROW())+ROUND((INDEX($G:$G,ROW())-INDEX($F:$F,ROW())+1)*INDEX($H:$H,ROW()),0)-1))</formula>
    </cfRule>
    <cfRule type="expression" dxfId="6" priority="3462">
      <formula>AND(INDEX($C:$C,ROW())="Préparation &amp; Signalisation",INDEX($F:$F,ROW())&gt;0,INDEX($G:$G,ROW())&gt;0,$DE$7&gt;=INDEX($F:$F,ROW()),$DE$7&lt;=INDEX($G:$G,ROW()))</formula>
    </cfRule>
    <cfRule type="expression" dxfId="7" priority="3463">
      <formula>AND(INDEX($C:$C,ROW())="Préparation &amp; Signalisation",INDEX($F:$F,ROW())&gt;0,INDEX($G:$G,ROW())&gt;0,$DE$7&gt;=INDEX($F:$F,ROW()),$DE$7&lt;=(INDEX($F:$F,ROW())+ROUND((INDEX($G:$G,ROW())-INDEX($F:$F,ROW())+1)*INDEX($H:$H,ROW()),0)-1))</formula>
    </cfRule>
    <cfRule type="expression" dxfId="8" priority="3464">
      <formula>AND(INDEX($C:$C,ROW())="Terrassement",INDEX($F:$F,ROW())&gt;0,INDEX($G:$G,ROW())&gt;0,$DE$7&gt;=INDEX($F:$F,ROW()),$DE$7&lt;=INDEX($G:$G,ROW()))</formula>
    </cfRule>
    <cfRule type="expression" dxfId="9" priority="3465">
      <formula>AND(INDEX($C:$C,ROW())="Terrassement",INDEX($F:$F,ROW())&gt;0,INDEX($G:$G,ROW())&gt;0,$DE$7&gt;=INDEX($F:$F,ROW()),$DE$7&lt;=(INDEX($F:$F,ROW())+ROUND((INDEX($G:$G,ROW())-INDEX($F:$F,ROW())+1)*INDEX($H:$H,ROW()),0)-1))</formula>
    </cfRule>
    <cfRule type="expression" dxfId="10" priority="3466">
      <formula>AND(INDEX($C:$C,ROW())="Réseaux (EU/EP/ER/GAZ)",INDEX($F:$F,ROW())&gt;0,INDEX($G:$G,ROW())&gt;0,$DE$7&gt;=INDEX($F:$F,ROW()),$DE$7&lt;=INDEX($G:$G,ROW()))</formula>
    </cfRule>
    <cfRule type="expression" dxfId="11" priority="3467">
      <formula>AND(INDEX($C:$C,ROW())="Réseaux (EU/EP/ER/GAZ)",INDEX($F:$F,ROW())&gt;0,INDEX($G:$G,ROW())&gt;0,$DE$7&gt;=INDEX($F:$F,ROW()),$DE$7&lt;=(INDEX($F:$F,ROW())+ROUND((INDEX($G:$G,ROW())-INDEX($F:$F,ROW())+1)*INDEX($H:$H,ROW()),0)-1))</formula>
    </cfRule>
    <cfRule type="expression" dxfId="12" priority="3468">
      <formula>AND(INDEX($C:$C,ROW())="Regard &amp; Branchement",INDEX($F:$F,ROW())&gt;0,INDEX($G:$G,ROW())&gt;0,$DE$7&gt;=INDEX($F:$F,ROW()),$DE$7&lt;=INDEX($G:$G,ROW()))</formula>
    </cfRule>
    <cfRule type="expression" dxfId="13" priority="3469">
      <formula>AND(INDEX($C:$C,ROW())="Regard &amp; Branchement",INDEX($F:$F,ROW())&gt;0,INDEX($G:$G,ROW())&gt;0,$DE$7&gt;=INDEX($F:$F,ROW()),$DE$7&lt;=(INDEX($F:$F,ROW())+ROUND((INDEX($G:$G,ROW())-INDEX($F:$F,ROW())+1)*INDEX($H:$H,ROW()),0)-1))</formula>
    </cfRule>
    <cfRule type="expression" dxfId="14" priority="3470">
      <formula>AND(INDEX($C:$C,ROW())="Structure (couche de forme)",INDEX($F:$F,ROW())&gt;0,INDEX($G:$G,ROW())&gt;0,$DE$7&gt;=INDEX($F:$F,ROW()),$DE$7&lt;=INDEX($G:$G,ROW()))</formula>
    </cfRule>
    <cfRule type="expression" dxfId="15" priority="3471">
      <formula>AND(INDEX($C:$C,ROW())="Structure (couche de forme)",INDEX($F:$F,ROW())&gt;0,INDEX($G:$G,ROW())&gt;0,$DE$7&gt;=INDEX($F:$F,ROW()),$DE$7&lt;=(INDEX($F:$F,ROW())+ROUND((INDEX($G:$G,ROW())-INDEX($F:$F,ROW())+1)*INDEX($H:$H,ROW()),0)-1))</formula>
    </cfRule>
    <cfRule type="expression" dxfId="16" priority="3472">
      <formula>AND(INDEX($C:$C,ROW())="Fondation/Grave",INDEX($F:$F,ROW())&gt;0,INDEX($G:$G,ROW())&gt;0,$DE$7&gt;=INDEX($F:$F,ROW()),$DE$7&lt;=INDEX($G:$G,ROW()))</formula>
    </cfRule>
    <cfRule type="expression" dxfId="17" priority="3473">
      <formula>AND(INDEX($C:$C,ROW())="Fondation/Grave",INDEX($F:$F,ROW())&gt;0,INDEX($G:$G,ROW())&gt;0,$DE$7&gt;=INDEX($F:$F,ROW()),$DE$7&lt;=(INDEX($F:$F,ROW())+ROUND((INDEX($G:$G,ROW())-INDEX($F:$F,ROW())+1)*INDEX($H:$H,ROW()),0)-1))</formula>
    </cfRule>
    <cfRule type="expression" dxfId="18" priority="3474">
      <formula>AND(INDEX($C:$C,ROW())="Enrobés / Béton",INDEX($F:$F,ROW())&gt;0,INDEX($G:$G,ROW())&gt;0,$DE$7&gt;=INDEX($F:$F,ROW()),$DE$7&lt;=INDEX($G:$G,ROW()))</formula>
    </cfRule>
    <cfRule type="expression" dxfId="19" priority="3475">
      <formula>AND(INDEX($C:$C,ROW())="Enrobés / Béton",INDEX($F:$F,ROW())&gt;0,INDEX($G:$G,ROW())&gt;0,$DE$7&gt;=INDEX($F:$F,ROW()),$DE$7&lt;=(INDEX($F:$F,ROW())+ROUND((INDEX($G:$G,ROW())-INDEX($F:$F,ROW())+1)*INDEX($H:$H,ROW()),0)-1))</formula>
    </cfRule>
    <cfRule type="expression" dxfId="20" priority="3476">
      <formula>AND(INDEX($C:$C,ROW())="Bordures &amp; Trottoirs",INDEX($F:$F,ROW())&gt;0,INDEX($G:$G,ROW())&gt;0,$DE$7&gt;=INDEX($F:$F,ROW()),$DE$7&lt;=INDEX($G:$G,ROW()))</formula>
    </cfRule>
    <cfRule type="expression" dxfId="21" priority="3477">
      <formula>AND(INDEX($C:$C,ROW())="Bordures &amp; Trottoirs",INDEX($F:$F,ROW())&gt;0,INDEX($G:$G,ROW())&gt;0,$DE$7&gt;=INDEX($F:$F,ROW()),$DE$7&lt;=(INDEX($F:$F,ROW())+ROUND((INDEX($G:$G,ROW())-INDEX($F:$F,ROW())+1)*INDEX($H:$H,ROW()),0)-1))</formula>
    </cfRule>
    <cfRule type="expression" dxfId="22" priority="3478">
      <formula>AND(INDEX($C:$C,ROW())="Caniveaux &amp; Avaloirs",INDEX($F:$F,ROW())&gt;0,INDEX($G:$G,ROW())&gt;0,$DE$7&gt;=INDEX($F:$F,ROW()),$DE$7&lt;=INDEX($G:$G,ROW()))</formula>
    </cfRule>
    <cfRule type="expression" dxfId="23" priority="3479">
      <formula>AND(INDEX($C:$C,ROW())="Caniveaux &amp; Avaloirs",INDEX($F:$F,ROW())&gt;0,INDEX($G:$G,ROW())&gt;0,$DE$7&gt;=INDEX($F:$F,ROW()),$DE$7&lt;=(INDEX($F:$F,ROW())+ROUND((INDEX($G:$G,ROW())-INDEX($F:$F,ROW())+1)*INDEX($H:$H,ROW()),0)-1))</formula>
    </cfRule>
    <cfRule type="expression" dxfId="24" priority="3480">
      <formula>AND(INDEX($C:$C,ROW())="Éclairage / Candélabres",INDEX($F:$F,ROW())&gt;0,INDEX($G:$G,ROW())&gt;0,$DE$7&gt;=INDEX($F:$F,ROW()),$DE$7&lt;=INDEX($G:$G,ROW()))</formula>
    </cfRule>
    <cfRule type="expression" dxfId="25" priority="3481">
      <formula>AND(INDEX($C:$C,ROW())="Éclairage / Candélabres",INDEX($F:$F,ROW())&gt;0,INDEX($G:$G,ROW())&gt;0,$DE$7&gt;=INDEX($F:$F,ROW()),$DE$7&lt;=(INDEX($F:$F,ROW())+ROUND((INDEX($G:$G,ROW())-INDEX($F:$F,ROW())+1)*INDEX($H:$H,ROW()),0)-1))</formula>
    </cfRule>
    <cfRule type="expression" dxfId="26" priority="3482">
      <formula>AND(INDEX($C:$C,ROW())="Marquage &amp; Signalétique",INDEX($F:$F,ROW())&gt;0,INDEX($G:$G,ROW())&gt;0,$DE$7&gt;=INDEX($F:$F,ROW()),$DE$7&lt;=INDEX($G:$G,ROW()))</formula>
    </cfRule>
    <cfRule type="expression" dxfId="27" priority="3483">
      <formula>AND(INDEX($C:$C,ROW())="Marquage &amp; Signalétique",INDEX($F:$F,ROW())&gt;0,INDEX($G:$G,ROW())&gt;0,$DE$7&gt;=INDEX($F:$F,ROW()),$DE$7&lt;=(INDEX($F:$F,ROW())+ROUND((INDEX($G:$G,ROW())-INDEX($F:$F,ROW())+1)*INDEX($H:$H,ROW()),0)-1))</formula>
    </cfRule>
    <cfRule type="expression" dxfId="28" priority="3484">
      <formula>AND(INDEX($C:$C,ROW())="Espaces verts / Finitions",INDEX($F:$F,ROW())&gt;0,INDEX($G:$G,ROW())&gt;0,$DE$7&gt;=INDEX($F:$F,ROW()),$DE$7&lt;=INDEX($G:$G,ROW()))</formula>
    </cfRule>
    <cfRule type="expression" dxfId="29" priority="3485">
      <formula>AND(INDEX($C:$C,ROW())="Espaces verts / Finitions",INDEX($F:$F,ROW())&gt;0,INDEX($G:$G,ROW())&gt;0,$DE$7&gt;=INDEX($F:$F,ROW()),$DE$7&lt;=(INDEX($F:$F,ROW())+ROUND((INDEX($G:$G,ROW())-INDEX($F:$F,ROW())+1)*INDEX($H:$H,ROW()),0)-1))</formula>
    </cfRule>
    <cfRule type="expression" dxfId="30" priority="3486">
      <formula>AND(INDEX($C:$C,ROW())="Réception &amp; Réserves",INDEX($F:$F,ROW())&gt;0,INDEX($G:$G,ROW())&gt;0,$DE$7&gt;=INDEX($F:$F,ROW()),$DE$7&lt;=INDEX($G:$G,ROW()))</formula>
    </cfRule>
    <cfRule type="expression" dxfId="31" priority="3487">
      <formula>AND(INDEX($C:$C,ROW())="Réception &amp; Réserves",INDEX($F:$F,ROW())&gt;0,INDEX($G:$G,ROW())&gt;0,$DE$7&gt;=INDEX($F:$F,ROW()),$DE$7&lt;=(INDEX($F:$F,ROW())+ROUND((INDEX($G:$G,ROW())-INDEX($F:$F,ROW())+1)*INDEX($H:$H,ROW()),0)-1))</formula>
    </cfRule>
    <cfRule type="expression" dxfId="0" priority="3488">
      <formula>AND(INDEX($C:$C,ROW())="Réouverture circulation",INDEX($F:$F,ROW())&gt;0,INDEX($G:$G,ROW())&gt;0,$DE$7&gt;=INDEX($F:$F,ROW()),$DE$7&lt;=INDEX($G:$G,ROW()))</formula>
    </cfRule>
    <cfRule type="expression" dxfId="32" priority="3489">
      <formula>AND(INDEX($C:$C,ROW())="Réouverture circulation",INDEX($F:$F,ROW())&gt;0,INDEX($G:$G,ROW())&gt;0,$DE$7&gt;=INDEX($F:$F,ROW()),$DE$7&lt;=(INDEX($F:$F,ROW())+ROUND((INDEX($G:$G,ROW())-INDEX($F:$F,ROW())+1)*INDEX($H:$H,ROW()),0)-1))</formula>
    </cfRule>
  </conditionalFormatting>
  <conditionalFormatting sqref="DF7:DF69">
    <cfRule type="expression" dxfId="0" priority="199">
      <formula>($DF$7=TODAY())</formula>
    </cfRule>
    <cfRule type="expression" dxfId="33" priority="200">
      <formula>WEEKDAY($DF$7,2)&gt;5</formula>
    </cfRule>
  </conditionalFormatting>
  <conditionalFormatting sqref="DF9:DF69">
    <cfRule type="expression" dxfId="2" priority="3490">
      <formula>AND(INDEX($C:$C,ROW())="Études &amp; DICT",INDEX($F:$F,ROW())&gt;0,INDEX($G:$G,ROW())&gt;0,$DF$7&gt;=INDEX($F:$F,ROW()),$DF$7&lt;=INDEX($G:$G,ROW()))</formula>
    </cfRule>
    <cfRule type="expression" dxfId="3" priority="3491">
      <formula>AND(INDEX($C:$C,ROW())="Études &amp; DICT",INDEX($F:$F,ROW())&gt;0,INDEX($G:$G,ROW())&gt;0,$DF$7&gt;=INDEX($F:$F,ROW()),$DF$7&lt;=(INDEX($F:$F,ROW())+ROUND((INDEX($G:$G,ROW())-INDEX($F:$F,ROW())+1)*INDEX($H:$H,ROW()),0)-1))</formula>
    </cfRule>
    <cfRule type="expression" dxfId="4" priority="3492">
      <formula>AND(INDEX($C:$C,ROW())="Piquetage &amp; Implantation",INDEX($F:$F,ROW())&gt;0,INDEX($G:$G,ROW())&gt;0,$DF$7&gt;=INDEX($F:$F,ROW()),$DF$7&lt;=INDEX($G:$G,ROW()))</formula>
    </cfRule>
    <cfRule type="expression" dxfId="5" priority="3493">
      <formula>AND(INDEX($C:$C,ROW())="Piquetage &amp; Implantation",INDEX($F:$F,ROW())&gt;0,INDEX($G:$G,ROW())&gt;0,$DF$7&gt;=INDEX($F:$F,ROW()),$DF$7&lt;=(INDEX($F:$F,ROW())+ROUND((INDEX($G:$G,ROW())-INDEX($F:$F,ROW())+1)*INDEX($H:$H,ROW()),0)-1))</formula>
    </cfRule>
    <cfRule type="expression" dxfId="6" priority="3494">
      <formula>AND(INDEX($C:$C,ROW())="Préparation &amp; Signalisation",INDEX($F:$F,ROW())&gt;0,INDEX($G:$G,ROW())&gt;0,$DF$7&gt;=INDEX($F:$F,ROW()),$DF$7&lt;=INDEX($G:$G,ROW()))</formula>
    </cfRule>
    <cfRule type="expression" dxfId="7" priority="3495">
      <formula>AND(INDEX($C:$C,ROW())="Préparation &amp; Signalisation",INDEX($F:$F,ROW())&gt;0,INDEX($G:$G,ROW())&gt;0,$DF$7&gt;=INDEX($F:$F,ROW()),$DF$7&lt;=(INDEX($F:$F,ROW())+ROUND((INDEX($G:$G,ROW())-INDEX($F:$F,ROW())+1)*INDEX($H:$H,ROW()),0)-1))</formula>
    </cfRule>
    <cfRule type="expression" dxfId="8" priority="3496">
      <formula>AND(INDEX($C:$C,ROW())="Terrassement",INDEX($F:$F,ROW())&gt;0,INDEX($G:$G,ROW())&gt;0,$DF$7&gt;=INDEX($F:$F,ROW()),$DF$7&lt;=INDEX($G:$G,ROW()))</formula>
    </cfRule>
    <cfRule type="expression" dxfId="9" priority="3497">
      <formula>AND(INDEX($C:$C,ROW())="Terrassement",INDEX($F:$F,ROW())&gt;0,INDEX($G:$G,ROW())&gt;0,$DF$7&gt;=INDEX($F:$F,ROW()),$DF$7&lt;=(INDEX($F:$F,ROW())+ROUND((INDEX($G:$G,ROW())-INDEX($F:$F,ROW())+1)*INDEX($H:$H,ROW()),0)-1))</formula>
    </cfRule>
    <cfRule type="expression" dxfId="10" priority="3498">
      <formula>AND(INDEX($C:$C,ROW())="Réseaux (EU/EP/ER/GAZ)",INDEX($F:$F,ROW())&gt;0,INDEX($G:$G,ROW())&gt;0,$DF$7&gt;=INDEX($F:$F,ROW()),$DF$7&lt;=INDEX($G:$G,ROW()))</formula>
    </cfRule>
    <cfRule type="expression" dxfId="11" priority="3499">
      <formula>AND(INDEX($C:$C,ROW())="Réseaux (EU/EP/ER/GAZ)",INDEX($F:$F,ROW())&gt;0,INDEX($G:$G,ROW())&gt;0,$DF$7&gt;=INDEX($F:$F,ROW()),$DF$7&lt;=(INDEX($F:$F,ROW())+ROUND((INDEX($G:$G,ROW())-INDEX($F:$F,ROW())+1)*INDEX($H:$H,ROW()),0)-1))</formula>
    </cfRule>
    <cfRule type="expression" dxfId="12" priority="3500">
      <formula>AND(INDEX($C:$C,ROW())="Regard &amp; Branchement",INDEX($F:$F,ROW())&gt;0,INDEX($G:$G,ROW())&gt;0,$DF$7&gt;=INDEX($F:$F,ROW()),$DF$7&lt;=INDEX($G:$G,ROW()))</formula>
    </cfRule>
    <cfRule type="expression" dxfId="13" priority="3501">
      <formula>AND(INDEX($C:$C,ROW())="Regard &amp; Branchement",INDEX($F:$F,ROW())&gt;0,INDEX($G:$G,ROW())&gt;0,$DF$7&gt;=INDEX($F:$F,ROW()),$DF$7&lt;=(INDEX($F:$F,ROW())+ROUND((INDEX($G:$G,ROW())-INDEX($F:$F,ROW())+1)*INDEX($H:$H,ROW()),0)-1))</formula>
    </cfRule>
    <cfRule type="expression" dxfId="14" priority="3502">
      <formula>AND(INDEX($C:$C,ROW())="Structure (couche de forme)",INDEX($F:$F,ROW())&gt;0,INDEX($G:$G,ROW())&gt;0,$DF$7&gt;=INDEX($F:$F,ROW()),$DF$7&lt;=INDEX($G:$G,ROW()))</formula>
    </cfRule>
    <cfRule type="expression" dxfId="15" priority="3503">
      <formula>AND(INDEX($C:$C,ROW())="Structure (couche de forme)",INDEX($F:$F,ROW())&gt;0,INDEX($G:$G,ROW())&gt;0,$DF$7&gt;=INDEX($F:$F,ROW()),$DF$7&lt;=(INDEX($F:$F,ROW())+ROUND((INDEX($G:$G,ROW())-INDEX($F:$F,ROW())+1)*INDEX($H:$H,ROW()),0)-1))</formula>
    </cfRule>
    <cfRule type="expression" dxfId="16" priority="3504">
      <formula>AND(INDEX($C:$C,ROW())="Fondation/Grave",INDEX($F:$F,ROW())&gt;0,INDEX($G:$G,ROW())&gt;0,$DF$7&gt;=INDEX($F:$F,ROW()),$DF$7&lt;=INDEX($G:$G,ROW()))</formula>
    </cfRule>
    <cfRule type="expression" dxfId="17" priority="3505">
      <formula>AND(INDEX($C:$C,ROW())="Fondation/Grave",INDEX($F:$F,ROW())&gt;0,INDEX($G:$G,ROW())&gt;0,$DF$7&gt;=INDEX($F:$F,ROW()),$DF$7&lt;=(INDEX($F:$F,ROW())+ROUND((INDEX($G:$G,ROW())-INDEX($F:$F,ROW())+1)*INDEX($H:$H,ROW()),0)-1))</formula>
    </cfRule>
    <cfRule type="expression" dxfId="18" priority="3506">
      <formula>AND(INDEX($C:$C,ROW())="Enrobés / Béton",INDEX($F:$F,ROW())&gt;0,INDEX($G:$G,ROW())&gt;0,$DF$7&gt;=INDEX($F:$F,ROW()),$DF$7&lt;=INDEX($G:$G,ROW()))</formula>
    </cfRule>
    <cfRule type="expression" dxfId="19" priority="3507">
      <formula>AND(INDEX($C:$C,ROW())="Enrobés / Béton",INDEX($F:$F,ROW())&gt;0,INDEX($G:$G,ROW())&gt;0,$DF$7&gt;=INDEX($F:$F,ROW()),$DF$7&lt;=(INDEX($F:$F,ROW())+ROUND((INDEX($G:$G,ROW())-INDEX($F:$F,ROW())+1)*INDEX($H:$H,ROW()),0)-1))</formula>
    </cfRule>
    <cfRule type="expression" dxfId="20" priority="3508">
      <formula>AND(INDEX($C:$C,ROW())="Bordures &amp; Trottoirs",INDEX($F:$F,ROW())&gt;0,INDEX($G:$G,ROW())&gt;0,$DF$7&gt;=INDEX($F:$F,ROW()),$DF$7&lt;=INDEX($G:$G,ROW()))</formula>
    </cfRule>
    <cfRule type="expression" dxfId="21" priority="3509">
      <formula>AND(INDEX($C:$C,ROW())="Bordures &amp; Trottoirs",INDEX($F:$F,ROW())&gt;0,INDEX($G:$G,ROW())&gt;0,$DF$7&gt;=INDEX($F:$F,ROW()),$DF$7&lt;=(INDEX($F:$F,ROW())+ROUND((INDEX($G:$G,ROW())-INDEX($F:$F,ROW())+1)*INDEX($H:$H,ROW()),0)-1))</formula>
    </cfRule>
    <cfRule type="expression" dxfId="22" priority="3510">
      <formula>AND(INDEX($C:$C,ROW())="Caniveaux &amp; Avaloirs",INDEX($F:$F,ROW())&gt;0,INDEX($G:$G,ROW())&gt;0,$DF$7&gt;=INDEX($F:$F,ROW()),$DF$7&lt;=INDEX($G:$G,ROW()))</formula>
    </cfRule>
    <cfRule type="expression" dxfId="23" priority="3511">
      <formula>AND(INDEX($C:$C,ROW())="Caniveaux &amp; Avaloirs",INDEX($F:$F,ROW())&gt;0,INDEX($G:$G,ROW())&gt;0,$DF$7&gt;=INDEX($F:$F,ROW()),$DF$7&lt;=(INDEX($F:$F,ROW())+ROUND((INDEX($G:$G,ROW())-INDEX($F:$F,ROW())+1)*INDEX($H:$H,ROW()),0)-1))</formula>
    </cfRule>
    <cfRule type="expression" dxfId="24" priority="3512">
      <formula>AND(INDEX($C:$C,ROW())="Éclairage / Candélabres",INDEX($F:$F,ROW())&gt;0,INDEX($G:$G,ROW())&gt;0,$DF$7&gt;=INDEX($F:$F,ROW()),$DF$7&lt;=INDEX($G:$G,ROW()))</formula>
    </cfRule>
    <cfRule type="expression" dxfId="25" priority="3513">
      <formula>AND(INDEX($C:$C,ROW())="Éclairage / Candélabres",INDEX($F:$F,ROW())&gt;0,INDEX($G:$G,ROW())&gt;0,$DF$7&gt;=INDEX($F:$F,ROW()),$DF$7&lt;=(INDEX($F:$F,ROW())+ROUND((INDEX($G:$G,ROW())-INDEX($F:$F,ROW())+1)*INDEX($H:$H,ROW()),0)-1))</formula>
    </cfRule>
    <cfRule type="expression" dxfId="26" priority="3514">
      <formula>AND(INDEX($C:$C,ROW())="Marquage &amp; Signalétique",INDEX($F:$F,ROW())&gt;0,INDEX($G:$G,ROW())&gt;0,$DF$7&gt;=INDEX($F:$F,ROW()),$DF$7&lt;=INDEX($G:$G,ROW()))</formula>
    </cfRule>
    <cfRule type="expression" dxfId="27" priority="3515">
      <formula>AND(INDEX($C:$C,ROW())="Marquage &amp; Signalétique",INDEX($F:$F,ROW())&gt;0,INDEX($G:$G,ROW())&gt;0,$DF$7&gt;=INDEX($F:$F,ROW()),$DF$7&lt;=(INDEX($F:$F,ROW())+ROUND((INDEX($G:$G,ROW())-INDEX($F:$F,ROW())+1)*INDEX($H:$H,ROW()),0)-1))</formula>
    </cfRule>
    <cfRule type="expression" dxfId="28" priority="3516">
      <formula>AND(INDEX($C:$C,ROW())="Espaces verts / Finitions",INDEX($F:$F,ROW())&gt;0,INDEX($G:$G,ROW())&gt;0,$DF$7&gt;=INDEX($F:$F,ROW()),$DF$7&lt;=INDEX($G:$G,ROW()))</formula>
    </cfRule>
    <cfRule type="expression" dxfId="29" priority="3517">
      <formula>AND(INDEX($C:$C,ROW())="Espaces verts / Finitions",INDEX($F:$F,ROW())&gt;0,INDEX($G:$G,ROW())&gt;0,$DF$7&gt;=INDEX($F:$F,ROW()),$DF$7&lt;=(INDEX($F:$F,ROW())+ROUND((INDEX($G:$G,ROW())-INDEX($F:$F,ROW())+1)*INDEX($H:$H,ROW()),0)-1))</formula>
    </cfRule>
    <cfRule type="expression" dxfId="30" priority="3518">
      <formula>AND(INDEX($C:$C,ROW())="Réception &amp; Réserves",INDEX($F:$F,ROW())&gt;0,INDEX($G:$G,ROW())&gt;0,$DF$7&gt;=INDEX($F:$F,ROW()),$DF$7&lt;=INDEX($G:$G,ROW()))</formula>
    </cfRule>
    <cfRule type="expression" dxfId="31" priority="3519">
      <formula>AND(INDEX($C:$C,ROW())="Réception &amp; Réserves",INDEX($F:$F,ROW())&gt;0,INDEX($G:$G,ROW())&gt;0,$DF$7&gt;=INDEX($F:$F,ROW()),$DF$7&lt;=(INDEX($F:$F,ROW())+ROUND((INDEX($G:$G,ROW())-INDEX($F:$F,ROW())+1)*INDEX($H:$H,ROW()),0)-1))</formula>
    </cfRule>
    <cfRule type="expression" dxfId="0" priority="3520">
      <formula>AND(INDEX($C:$C,ROW())="Réouverture circulation",INDEX($F:$F,ROW())&gt;0,INDEX($G:$G,ROW())&gt;0,$DF$7&gt;=INDEX($F:$F,ROW()),$DF$7&lt;=INDEX($G:$G,ROW()))</formula>
    </cfRule>
    <cfRule type="expression" dxfId="32" priority="3521">
      <formula>AND(INDEX($C:$C,ROW())="Réouverture circulation",INDEX($F:$F,ROW())&gt;0,INDEX($G:$G,ROW())&gt;0,$DF$7&gt;=INDEX($F:$F,ROW()),$DF$7&lt;=(INDEX($F:$F,ROW())+ROUND((INDEX($G:$G,ROW())-INDEX($F:$F,ROW())+1)*INDEX($H:$H,ROW()),0)-1))</formula>
    </cfRule>
  </conditionalFormatting>
  <conditionalFormatting sqref="DG7:DG69">
    <cfRule type="expression" dxfId="0" priority="201">
      <formula>($DG$7=TODAY())</formula>
    </cfRule>
    <cfRule type="expression" dxfId="33" priority="202">
      <formula>WEEKDAY($DG$7,2)&gt;5</formula>
    </cfRule>
  </conditionalFormatting>
  <conditionalFormatting sqref="DG9:DG69">
    <cfRule type="expression" dxfId="2" priority="3522">
      <formula>AND(INDEX($C:$C,ROW())="Études &amp; DICT",INDEX($F:$F,ROW())&gt;0,INDEX($G:$G,ROW())&gt;0,$DG$7&gt;=INDEX($F:$F,ROW()),$DG$7&lt;=INDEX($G:$G,ROW()))</formula>
    </cfRule>
    <cfRule type="expression" dxfId="3" priority="3523">
      <formula>AND(INDEX($C:$C,ROW())="Études &amp; DICT",INDEX($F:$F,ROW())&gt;0,INDEX($G:$G,ROW())&gt;0,$DG$7&gt;=INDEX($F:$F,ROW()),$DG$7&lt;=(INDEX($F:$F,ROW())+ROUND((INDEX($G:$G,ROW())-INDEX($F:$F,ROW())+1)*INDEX($H:$H,ROW()),0)-1))</formula>
    </cfRule>
    <cfRule type="expression" dxfId="4" priority="3524">
      <formula>AND(INDEX($C:$C,ROW())="Piquetage &amp; Implantation",INDEX($F:$F,ROW())&gt;0,INDEX($G:$G,ROW())&gt;0,$DG$7&gt;=INDEX($F:$F,ROW()),$DG$7&lt;=INDEX($G:$G,ROW()))</formula>
    </cfRule>
    <cfRule type="expression" dxfId="5" priority="3525">
      <formula>AND(INDEX($C:$C,ROW())="Piquetage &amp; Implantation",INDEX($F:$F,ROW())&gt;0,INDEX($G:$G,ROW())&gt;0,$DG$7&gt;=INDEX($F:$F,ROW()),$DG$7&lt;=(INDEX($F:$F,ROW())+ROUND((INDEX($G:$G,ROW())-INDEX($F:$F,ROW())+1)*INDEX($H:$H,ROW()),0)-1))</formula>
    </cfRule>
    <cfRule type="expression" dxfId="6" priority="3526">
      <formula>AND(INDEX($C:$C,ROW())="Préparation &amp; Signalisation",INDEX($F:$F,ROW())&gt;0,INDEX($G:$G,ROW())&gt;0,$DG$7&gt;=INDEX($F:$F,ROW()),$DG$7&lt;=INDEX($G:$G,ROW()))</formula>
    </cfRule>
    <cfRule type="expression" dxfId="7" priority="3527">
      <formula>AND(INDEX($C:$C,ROW())="Préparation &amp; Signalisation",INDEX($F:$F,ROW())&gt;0,INDEX($G:$G,ROW())&gt;0,$DG$7&gt;=INDEX($F:$F,ROW()),$DG$7&lt;=(INDEX($F:$F,ROW())+ROUND((INDEX($G:$G,ROW())-INDEX($F:$F,ROW())+1)*INDEX($H:$H,ROW()),0)-1))</formula>
    </cfRule>
    <cfRule type="expression" dxfId="8" priority="3528">
      <formula>AND(INDEX($C:$C,ROW())="Terrassement",INDEX($F:$F,ROW())&gt;0,INDEX($G:$G,ROW())&gt;0,$DG$7&gt;=INDEX($F:$F,ROW()),$DG$7&lt;=INDEX($G:$G,ROW()))</formula>
    </cfRule>
    <cfRule type="expression" dxfId="9" priority="3529">
      <formula>AND(INDEX($C:$C,ROW())="Terrassement",INDEX($F:$F,ROW())&gt;0,INDEX($G:$G,ROW())&gt;0,$DG$7&gt;=INDEX($F:$F,ROW()),$DG$7&lt;=(INDEX($F:$F,ROW())+ROUND((INDEX($G:$G,ROW())-INDEX($F:$F,ROW())+1)*INDEX($H:$H,ROW()),0)-1))</formula>
    </cfRule>
    <cfRule type="expression" dxfId="10" priority="3530">
      <formula>AND(INDEX($C:$C,ROW())="Réseaux (EU/EP/ER/GAZ)",INDEX($F:$F,ROW())&gt;0,INDEX($G:$G,ROW())&gt;0,$DG$7&gt;=INDEX($F:$F,ROW()),$DG$7&lt;=INDEX($G:$G,ROW()))</formula>
    </cfRule>
    <cfRule type="expression" dxfId="11" priority="3531">
      <formula>AND(INDEX($C:$C,ROW())="Réseaux (EU/EP/ER/GAZ)",INDEX($F:$F,ROW())&gt;0,INDEX($G:$G,ROW())&gt;0,$DG$7&gt;=INDEX($F:$F,ROW()),$DG$7&lt;=(INDEX($F:$F,ROW())+ROUND((INDEX($G:$G,ROW())-INDEX($F:$F,ROW())+1)*INDEX($H:$H,ROW()),0)-1))</formula>
    </cfRule>
    <cfRule type="expression" dxfId="12" priority="3532">
      <formula>AND(INDEX($C:$C,ROW())="Regard &amp; Branchement",INDEX($F:$F,ROW())&gt;0,INDEX($G:$G,ROW())&gt;0,$DG$7&gt;=INDEX($F:$F,ROW()),$DG$7&lt;=INDEX($G:$G,ROW()))</formula>
    </cfRule>
    <cfRule type="expression" dxfId="13" priority="3533">
      <formula>AND(INDEX($C:$C,ROW())="Regard &amp; Branchement",INDEX($F:$F,ROW())&gt;0,INDEX($G:$G,ROW())&gt;0,$DG$7&gt;=INDEX($F:$F,ROW()),$DG$7&lt;=(INDEX($F:$F,ROW())+ROUND((INDEX($G:$G,ROW())-INDEX($F:$F,ROW())+1)*INDEX($H:$H,ROW()),0)-1))</formula>
    </cfRule>
    <cfRule type="expression" dxfId="14" priority="3534">
      <formula>AND(INDEX($C:$C,ROW())="Structure (couche de forme)",INDEX($F:$F,ROW())&gt;0,INDEX($G:$G,ROW())&gt;0,$DG$7&gt;=INDEX($F:$F,ROW()),$DG$7&lt;=INDEX($G:$G,ROW()))</formula>
    </cfRule>
    <cfRule type="expression" dxfId="15" priority="3535">
      <formula>AND(INDEX($C:$C,ROW())="Structure (couche de forme)",INDEX($F:$F,ROW())&gt;0,INDEX($G:$G,ROW())&gt;0,$DG$7&gt;=INDEX($F:$F,ROW()),$DG$7&lt;=(INDEX($F:$F,ROW())+ROUND((INDEX($G:$G,ROW())-INDEX($F:$F,ROW())+1)*INDEX($H:$H,ROW()),0)-1))</formula>
    </cfRule>
    <cfRule type="expression" dxfId="16" priority="3536">
      <formula>AND(INDEX($C:$C,ROW())="Fondation/Grave",INDEX($F:$F,ROW())&gt;0,INDEX($G:$G,ROW())&gt;0,$DG$7&gt;=INDEX($F:$F,ROW()),$DG$7&lt;=INDEX($G:$G,ROW()))</formula>
    </cfRule>
    <cfRule type="expression" dxfId="17" priority="3537">
      <formula>AND(INDEX($C:$C,ROW())="Fondation/Grave",INDEX($F:$F,ROW())&gt;0,INDEX($G:$G,ROW())&gt;0,$DG$7&gt;=INDEX($F:$F,ROW()),$DG$7&lt;=(INDEX($F:$F,ROW())+ROUND((INDEX($G:$G,ROW())-INDEX($F:$F,ROW())+1)*INDEX($H:$H,ROW()),0)-1))</formula>
    </cfRule>
    <cfRule type="expression" dxfId="18" priority="3538">
      <formula>AND(INDEX($C:$C,ROW())="Enrobés / Béton",INDEX($F:$F,ROW())&gt;0,INDEX($G:$G,ROW())&gt;0,$DG$7&gt;=INDEX($F:$F,ROW()),$DG$7&lt;=INDEX($G:$G,ROW()))</formula>
    </cfRule>
    <cfRule type="expression" dxfId="19" priority="3539">
      <formula>AND(INDEX($C:$C,ROW())="Enrobés / Béton",INDEX($F:$F,ROW())&gt;0,INDEX($G:$G,ROW())&gt;0,$DG$7&gt;=INDEX($F:$F,ROW()),$DG$7&lt;=(INDEX($F:$F,ROW())+ROUND((INDEX($G:$G,ROW())-INDEX($F:$F,ROW())+1)*INDEX($H:$H,ROW()),0)-1))</formula>
    </cfRule>
    <cfRule type="expression" dxfId="20" priority="3540">
      <formula>AND(INDEX($C:$C,ROW())="Bordures &amp; Trottoirs",INDEX($F:$F,ROW())&gt;0,INDEX($G:$G,ROW())&gt;0,$DG$7&gt;=INDEX($F:$F,ROW()),$DG$7&lt;=INDEX($G:$G,ROW()))</formula>
    </cfRule>
    <cfRule type="expression" dxfId="21" priority="3541">
      <formula>AND(INDEX($C:$C,ROW())="Bordures &amp; Trottoirs",INDEX($F:$F,ROW())&gt;0,INDEX($G:$G,ROW())&gt;0,$DG$7&gt;=INDEX($F:$F,ROW()),$DG$7&lt;=(INDEX($F:$F,ROW())+ROUND((INDEX($G:$G,ROW())-INDEX($F:$F,ROW())+1)*INDEX($H:$H,ROW()),0)-1))</formula>
    </cfRule>
    <cfRule type="expression" dxfId="22" priority="3542">
      <formula>AND(INDEX($C:$C,ROW())="Caniveaux &amp; Avaloirs",INDEX($F:$F,ROW())&gt;0,INDEX($G:$G,ROW())&gt;0,$DG$7&gt;=INDEX($F:$F,ROW()),$DG$7&lt;=INDEX($G:$G,ROW()))</formula>
    </cfRule>
    <cfRule type="expression" dxfId="23" priority="3543">
      <formula>AND(INDEX($C:$C,ROW())="Caniveaux &amp; Avaloirs",INDEX($F:$F,ROW())&gt;0,INDEX($G:$G,ROW())&gt;0,$DG$7&gt;=INDEX($F:$F,ROW()),$DG$7&lt;=(INDEX($F:$F,ROW())+ROUND((INDEX($G:$G,ROW())-INDEX($F:$F,ROW())+1)*INDEX($H:$H,ROW()),0)-1))</formula>
    </cfRule>
    <cfRule type="expression" dxfId="24" priority="3544">
      <formula>AND(INDEX($C:$C,ROW())="Éclairage / Candélabres",INDEX($F:$F,ROW())&gt;0,INDEX($G:$G,ROW())&gt;0,$DG$7&gt;=INDEX($F:$F,ROW()),$DG$7&lt;=INDEX($G:$G,ROW()))</formula>
    </cfRule>
    <cfRule type="expression" dxfId="25" priority="3545">
      <formula>AND(INDEX($C:$C,ROW())="Éclairage / Candélabres",INDEX($F:$F,ROW())&gt;0,INDEX($G:$G,ROW())&gt;0,$DG$7&gt;=INDEX($F:$F,ROW()),$DG$7&lt;=(INDEX($F:$F,ROW())+ROUND((INDEX($G:$G,ROW())-INDEX($F:$F,ROW())+1)*INDEX($H:$H,ROW()),0)-1))</formula>
    </cfRule>
    <cfRule type="expression" dxfId="26" priority="3546">
      <formula>AND(INDEX($C:$C,ROW())="Marquage &amp; Signalétique",INDEX($F:$F,ROW())&gt;0,INDEX($G:$G,ROW())&gt;0,$DG$7&gt;=INDEX($F:$F,ROW()),$DG$7&lt;=INDEX($G:$G,ROW()))</formula>
    </cfRule>
    <cfRule type="expression" dxfId="27" priority="3547">
      <formula>AND(INDEX($C:$C,ROW())="Marquage &amp; Signalétique",INDEX($F:$F,ROW())&gt;0,INDEX($G:$G,ROW())&gt;0,$DG$7&gt;=INDEX($F:$F,ROW()),$DG$7&lt;=(INDEX($F:$F,ROW())+ROUND((INDEX($G:$G,ROW())-INDEX($F:$F,ROW())+1)*INDEX($H:$H,ROW()),0)-1))</formula>
    </cfRule>
    <cfRule type="expression" dxfId="28" priority="3548">
      <formula>AND(INDEX($C:$C,ROW())="Espaces verts / Finitions",INDEX($F:$F,ROW())&gt;0,INDEX($G:$G,ROW())&gt;0,$DG$7&gt;=INDEX($F:$F,ROW()),$DG$7&lt;=INDEX($G:$G,ROW()))</formula>
    </cfRule>
    <cfRule type="expression" dxfId="29" priority="3549">
      <formula>AND(INDEX($C:$C,ROW())="Espaces verts / Finitions",INDEX($F:$F,ROW())&gt;0,INDEX($G:$G,ROW())&gt;0,$DG$7&gt;=INDEX($F:$F,ROW()),$DG$7&lt;=(INDEX($F:$F,ROW())+ROUND((INDEX($G:$G,ROW())-INDEX($F:$F,ROW())+1)*INDEX($H:$H,ROW()),0)-1))</formula>
    </cfRule>
    <cfRule type="expression" dxfId="30" priority="3550">
      <formula>AND(INDEX($C:$C,ROW())="Réception &amp; Réserves",INDEX($F:$F,ROW())&gt;0,INDEX($G:$G,ROW())&gt;0,$DG$7&gt;=INDEX($F:$F,ROW()),$DG$7&lt;=INDEX($G:$G,ROW()))</formula>
    </cfRule>
    <cfRule type="expression" dxfId="31" priority="3551">
      <formula>AND(INDEX($C:$C,ROW())="Réception &amp; Réserves",INDEX($F:$F,ROW())&gt;0,INDEX($G:$G,ROW())&gt;0,$DG$7&gt;=INDEX($F:$F,ROW()),$DG$7&lt;=(INDEX($F:$F,ROW())+ROUND((INDEX($G:$G,ROW())-INDEX($F:$F,ROW())+1)*INDEX($H:$H,ROW()),0)-1))</formula>
    </cfRule>
    <cfRule type="expression" dxfId="0" priority="3552">
      <formula>AND(INDEX($C:$C,ROW())="Réouverture circulation",INDEX($F:$F,ROW())&gt;0,INDEX($G:$G,ROW())&gt;0,$DG$7&gt;=INDEX($F:$F,ROW()),$DG$7&lt;=INDEX($G:$G,ROW()))</formula>
    </cfRule>
    <cfRule type="expression" dxfId="32" priority="3553">
      <formula>AND(INDEX($C:$C,ROW())="Réouverture circulation",INDEX($F:$F,ROW())&gt;0,INDEX($G:$G,ROW())&gt;0,$DG$7&gt;=INDEX($F:$F,ROW()),$DG$7&lt;=(INDEX($F:$F,ROW())+ROUND((INDEX($G:$G,ROW())-INDEX($F:$F,ROW())+1)*INDEX($H:$H,ROW()),0)-1))</formula>
    </cfRule>
  </conditionalFormatting>
  <conditionalFormatting sqref="DH7:DH69">
    <cfRule type="expression" dxfId="0" priority="203">
      <formula>($DH$7=TODAY())</formula>
    </cfRule>
    <cfRule type="expression" dxfId="33" priority="204">
      <formula>WEEKDAY($DH$7,2)&gt;5</formula>
    </cfRule>
  </conditionalFormatting>
  <conditionalFormatting sqref="DH9:DH69">
    <cfRule type="expression" dxfId="2" priority="3554">
      <formula>AND(INDEX($C:$C,ROW())="Études &amp; DICT",INDEX($F:$F,ROW())&gt;0,INDEX($G:$G,ROW())&gt;0,$DH$7&gt;=INDEX($F:$F,ROW()),$DH$7&lt;=INDEX($G:$G,ROW()))</formula>
    </cfRule>
    <cfRule type="expression" dxfId="3" priority="3555">
      <formula>AND(INDEX($C:$C,ROW())="Études &amp; DICT",INDEX($F:$F,ROW())&gt;0,INDEX($G:$G,ROW())&gt;0,$DH$7&gt;=INDEX($F:$F,ROW()),$DH$7&lt;=(INDEX($F:$F,ROW())+ROUND((INDEX($G:$G,ROW())-INDEX($F:$F,ROW())+1)*INDEX($H:$H,ROW()),0)-1))</formula>
    </cfRule>
    <cfRule type="expression" dxfId="4" priority="3556">
      <formula>AND(INDEX($C:$C,ROW())="Piquetage &amp; Implantation",INDEX($F:$F,ROW())&gt;0,INDEX($G:$G,ROW())&gt;0,$DH$7&gt;=INDEX($F:$F,ROW()),$DH$7&lt;=INDEX($G:$G,ROW()))</formula>
    </cfRule>
    <cfRule type="expression" dxfId="5" priority="3557">
      <formula>AND(INDEX($C:$C,ROW())="Piquetage &amp; Implantation",INDEX($F:$F,ROW())&gt;0,INDEX($G:$G,ROW())&gt;0,$DH$7&gt;=INDEX($F:$F,ROW()),$DH$7&lt;=(INDEX($F:$F,ROW())+ROUND((INDEX($G:$G,ROW())-INDEX($F:$F,ROW())+1)*INDEX($H:$H,ROW()),0)-1))</formula>
    </cfRule>
    <cfRule type="expression" dxfId="6" priority="3558">
      <formula>AND(INDEX($C:$C,ROW())="Préparation &amp; Signalisation",INDEX($F:$F,ROW())&gt;0,INDEX($G:$G,ROW())&gt;0,$DH$7&gt;=INDEX($F:$F,ROW()),$DH$7&lt;=INDEX($G:$G,ROW()))</formula>
    </cfRule>
    <cfRule type="expression" dxfId="7" priority="3559">
      <formula>AND(INDEX($C:$C,ROW())="Préparation &amp; Signalisation",INDEX($F:$F,ROW())&gt;0,INDEX($G:$G,ROW())&gt;0,$DH$7&gt;=INDEX($F:$F,ROW()),$DH$7&lt;=(INDEX($F:$F,ROW())+ROUND((INDEX($G:$G,ROW())-INDEX($F:$F,ROW())+1)*INDEX($H:$H,ROW()),0)-1))</formula>
    </cfRule>
    <cfRule type="expression" dxfId="8" priority="3560">
      <formula>AND(INDEX($C:$C,ROW())="Terrassement",INDEX($F:$F,ROW())&gt;0,INDEX($G:$G,ROW())&gt;0,$DH$7&gt;=INDEX($F:$F,ROW()),$DH$7&lt;=INDEX($G:$G,ROW()))</formula>
    </cfRule>
    <cfRule type="expression" dxfId="9" priority="3561">
      <formula>AND(INDEX($C:$C,ROW())="Terrassement",INDEX($F:$F,ROW())&gt;0,INDEX($G:$G,ROW())&gt;0,$DH$7&gt;=INDEX($F:$F,ROW()),$DH$7&lt;=(INDEX($F:$F,ROW())+ROUND((INDEX($G:$G,ROW())-INDEX($F:$F,ROW())+1)*INDEX($H:$H,ROW()),0)-1))</formula>
    </cfRule>
    <cfRule type="expression" dxfId="10" priority="3562">
      <formula>AND(INDEX($C:$C,ROW())="Réseaux (EU/EP/ER/GAZ)",INDEX($F:$F,ROW())&gt;0,INDEX($G:$G,ROW())&gt;0,$DH$7&gt;=INDEX($F:$F,ROW()),$DH$7&lt;=INDEX($G:$G,ROW()))</formula>
    </cfRule>
    <cfRule type="expression" dxfId="11" priority="3563">
      <formula>AND(INDEX($C:$C,ROW())="Réseaux (EU/EP/ER/GAZ)",INDEX($F:$F,ROW())&gt;0,INDEX($G:$G,ROW())&gt;0,$DH$7&gt;=INDEX($F:$F,ROW()),$DH$7&lt;=(INDEX($F:$F,ROW())+ROUND((INDEX($G:$G,ROW())-INDEX($F:$F,ROW())+1)*INDEX($H:$H,ROW()),0)-1))</formula>
    </cfRule>
    <cfRule type="expression" dxfId="12" priority="3564">
      <formula>AND(INDEX($C:$C,ROW())="Regard &amp; Branchement",INDEX($F:$F,ROW())&gt;0,INDEX($G:$G,ROW())&gt;0,$DH$7&gt;=INDEX($F:$F,ROW()),$DH$7&lt;=INDEX($G:$G,ROW()))</formula>
    </cfRule>
    <cfRule type="expression" dxfId="13" priority="3565">
      <formula>AND(INDEX($C:$C,ROW())="Regard &amp; Branchement",INDEX($F:$F,ROW())&gt;0,INDEX($G:$G,ROW())&gt;0,$DH$7&gt;=INDEX($F:$F,ROW()),$DH$7&lt;=(INDEX($F:$F,ROW())+ROUND((INDEX($G:$G,ROW())-INDEX($F:$F,ROW())+1)*INDEX($H:$H,ROW()),0)-1))</formula>
    </cfRule>
    <cfRule type="expression" dxfId="14" priority="3566">
      <formula>AND(INDEX($C:$C,ROW())="Structure (couche de forme)",INDEX($F:$F,ROW())&gt;0,INDEX($G:$G,ROW())&gt;0,$DH$7&gt;=INDEX($F:$F,ROW()),$DH$7&lt;=INDEX($G:$G,ROW()))</formula>
    </cfRule>
    <cfRule type="expression" dxfId="15" priority="3567">
      <formula>AND(INDEX($C:$C,ROW())="Structure (couche de forme)",INDEX($F:$F,ROW())&gt;0,INDEX($G:$G,ROW())&gt;0,$DH$7&gt;=INDEX($F:$F,ROW()),$DH$7&lt;=(INDEX($F:$F,ROW())+ROUND((INDEX($G:$G,ROW())-INDEX($F:$F,ROW())+1)*INDEX($H:$H,ROW()),0)-1))</formula>
    </cfRule>
    <cfRule type="expression" dxfId="16" priority="3568">
      <formula>AND(INDEX($C:$C,ROW())="Fondation/Grave",INDEX($F:$F,ROW())&gt;0,INDEX($G:$G,ROW())&gt;0,$DH$7&gt;=INDEX($F:$F,ROW()),$DH$7&lt;=INDEX($G:$G,ROW()))</formula>
    </cfRule>
    <cfRule type="expression" dxfId="17" priority="3569">
      <formula>AND(INDEX($C:$C,ROW())="Fondation/Grave",INDEX($F:$F,ROW())&gt;0,INDEX($G:$G,ROW())&gt;0,$DH$7&gt;=INDEX($F:$F,ROW()),$DH$7&lt;=(INDEX($F:$F,ROW())+ROUND((INDEX($G:$G,ROW())-INDEX($F:$F,ROW())+1)*INDEX($H:$H,ROW()),0)-1))</formula>
    </cfRule>
    <cfRule type="expression" dxfId="18" priority="3570">
      <formula>AND(INDEX($C:$C,ROW())="Enrobés / Béton",INDEX($F:$F,ROW())&gt;0,INDEX($G:$G,ROW())&gt;0,$DH$7&gt;=INDEX($F:$F,ROW()),$DH$7&lt;=INDEX($G:$G,ROW()))</formula>
    </cfRule>
    <cfRule type="expression" dxfId="19" priority="3571">
      <formula>AND(INDEX($C:$C,ROW())="Enrobés / Béton",INDEX($F:$F,ROW())&gt;0,INDEX($G:$G,ROW())&gt;0,$DH$7&gt;=INDEX($F:$F,ROW()),$DH$7&lt;=(INDEX($F:$F,ROW())+ROUND((INDEX($G:$G,ROW())-INDEX($F:$F,ROW())+1)*INDEX($H:$H,ROW()),0)-1))</formula>
    </cfRule>
    <cfRule type="expression" dxfId="20" priority="3572">
      <formula>AND(INDEX($C:$C,ROW())="Bordures &amp; Trottoirs",INDEX($F:$F,ROW())&gt;0,INDEX($G:$G,ROW())&gt;0,$DH$7&gt;=INDEX($F:$F,ROW()),$DH$7&lt;=INDEX($G:$G,ROW()))</formula>
    </cfRule>
    <cfRule type="expression" dxfId="21" priority="3573">
      <formula>AND(INDEX($C:$C,ROW())="Bordures &amp; Trottoirs",INDEX($F:$F,ROW())&gt;0,INDEX($G:$G,ROW())&gt;0,$DH$7&gt;=INDEX($F:$F,ROW()),$DH$7&lt;=(INDEX($F:$F,ROW())+ROUND((INDEX($G:$G,ROW())-INDEX($F:$F,ROW())+1)*INDEX($H:$H,ROW()),0)-1))</formula>
    </cfRule>
    <cfRule type="expression" dxfId="22" priority="3574">
      <formula>AND(INDEX($C:$C,ROW())="Caniveaux &amp; Avaloirs",INDEX($F:$F,ROW())&gt;0,INDEX($G:$G,ROW())&gt;0,$DH$7&gt;=INDEX($F:$F,ROW()),$DH$7&lt;=INDEX($G:$G,ROW()))</formula>
    </cfRule>
    <cfRule type="expression" dxfId="23" priority="3575">
      <formula>AND(INDEX($C:$C,ROW())="Caniveaux &amp; Avaloirs",INDEX($F:$F,ROW())&gt;0,INDEX($G:$G,ROW())&gt;0,$DH$7&gt;=INDEX($F:$F,ROW()),$DH$7&lt;=(INDEX($F:$F,ROW())+ROUND((INDEX($G:$G,ROW())-INDEX($F:$F,ROW())+1)*INDEX($H:$H,ROW()),0)-1))</formula>
    </cfRule>
    <cfRule type="expression" dxfId="24" priority="3576">
      <formula>AND(INDEX($C:$C,ROW())="Éclairage / Candélabres",INDEX($F:$F,ROW())&gt;0,INDEX($G:$G,ROW())&gt;0,$DH$7&gt;=INDEX($F:$F,ROW()),$DH$7&lt;=INDEX($G:$G,ROW()))</formula>
    </cfRule>
    <cfRule type="expression" dxfId="25" priority="3577">
      <formula>AND(INDEX($C:$C,ROW())="Éclairage / Candélabres",INDEX($F:$F,ROW())&gt;0,INDEX($G:$G,ROW())&gt;0,$DH$7&gt;=INDEX($F:$F,ROW()),$DH$7&lt;=(INDEX($F:$F,ROW())+ROUND((INDEX($G:$G,ROW())-INDEX($F:$F,ROW())+1)*INDEX($H:$H,ROW()),0)-1))</formula>
    </cfRule>
    <cfRule type="expression" dxfId="26" priority="3578">
      <formula>AND(INDEX($C:$C,ROW())="Marquage &amp; Signalétique",INDEX($F:$F,ROW())&gt;0,INDEX($G:$G,ROW())&gt;0,$DH$7&gt;=INDEX($F:$F,ROW()),$DH$7&lt;=INDEX($G:$G,ROW()))</formula>
    </cfRule>
    <cfRule type="expression" dxfId="27" priority="3579">
      <formula>AND(INDEX($C:$C,ROW())="Marquage &amp; Signalétique",INDEX($F:$F,ROW())&gt;0,INDEX($G:$G,ROW())&gt;0,$DH$7&gt;=INDEX($F:$F,ROW()),$DH$7&lt;=(INDEX($F:$F,ROW())+ROUND((INDEX($G:$G,ROW())-INDEX($F:$F,ROW())+1)*INDEX($H:$H,ROW()),0)-1))</formula>
    </cfRule>
    <cfRule type="expression" dxfId="28" priority="3580">
      <formula>AND(INDEX($C:$C,ROW())="Espaces verts / Finitions",INDEX($F:$F,ROW())&gt;0,INDEX($G:$G,ROW())&gt;0,$DH$7&gt;=INDEX($F:$F,ROW()),$DH$7&lt;=INDEX($G:$G,ROW()))</formula>
    </cfRule>
    <cfRule type="expression" dxfId="29" priority="3581">
      <formula>AND(INDEX($C:$C,ROW())="Espaces verts / Finitions",INDEX($F:$F,ROW())&gt;0,INDEX($G:$G,ROW())&gt;0,$DH$7&gt;=INDEX($F:$F,ROW()),$DH$7&lt;=(INDEX($F:$F,ROW())+ROUND((INDEX($G:$G,ROW())-INDEX($F:$F,ROW())+1)*INDEX($H:$H,ROW()),0)-1))</formula>
    </cfRule>
    <cfRule type="expression" dxfId="30" priority="3582">
      <formula>AND(INDEX($C:$C,ROW())="Réception &amp; Réserves",INDEX($F:$F,ROW())&gt;0,INDEX($G:$G,ROW())&gt;0,$DH$7&gt;=INDEX($F:$F,ROW()),$DH$7&lt;=INDEX($G:$G,ROW()))</formula>
    </cfRule>
    <cfRule type="expression" dxfId="31" priority="3583">
      <formula>AND(INDEX($C:$C,ROW())="Réception &amp; Réserves",INDEX($F:$F,ROW())&gt;0,INDEX($G:$G,ROW())&gt;0,$DH$7&gt;=INDEX($F:$F,ROW()),$DH$7&lt;=(INDEX($F:$F,ROW())+ROUND((INDEX($G:$G,ROW())-INDEX($F:$F,ROW())+1)*INDEX($H:$H,ROW()),0)-1))</formula>
    </cfRule>
    <cfRule type="expression" dxfId="0" priority="3584">
      <formula>AND(INDEX($C:$C,ROW())="Réouverture circulation",INDEX($F:$F,ROW())&gt;0,INDEX($G:$G,ROW())&gt;0,$DH$7&gt;=INDEX($F:$F,ROW()),$DH$7&lt;=INDEX($G:$G,ROW()))</formula>
    </cfRule>
    <cfRule type="expression" dxfId="32" priority="3585">
      <formula>AND(INDEX($C:$C,ROW())="Réouverture circulation",INDEX($F:$F,ROW())&gt;0,INDEX($G:$G,ROW())&gt;0,$DH$7&gt;=INDEX($F:$F,ROW()),$DH$7&lt;=(INDEX($F:$F,ROW())+ROUND((INDEX($G:$G,ROW())-INDEX($F:$F,ROW())+1)*INDEX($H:$H,ROW()),0)-1))</formula>
    </cfRule>
  </conditionalFormatting>
  <conditionalFormatting sqref="DI7:DI69">
    <cfRule type="expression" dxfId="0" priority="205">
      <formula>($DI$7=TODAY())</formula>
    </cfRule>
    <cfRule type="expression" dxfId="33" priority="206">
      <formula>WEEKDAY($DI$7,2)&gt;5</formula>
    </cfRule>
  </conditionalFormatting>
  <conditionalFormatting sqref="DI9:DI69">
    <cfRule type="expression" dxfId="2" priority="3586">
      <formula>AND(INDEX($C:$C,ROW())="Études &amp; DICT",INDEX($F:$F,ROW())&gt;0,INDEX($G:$G,ROW())&gt;0,$DI$7&gt;=INDEX($F:$F,ROW()),$DI$7&lt;=INDEX($G:$G,ROW()))</formula>
    </cfRule>
    <cfRule type="expression" dxfId="3" priority="3587">
      <formula>AND(INDEX($C:$C,ROW())="Études &amp; DICT",INDEX($F:$F,ROW())&gt;0,INDEX($G:$G,ROW())&gt;0,$DI$7&gt;=INDEX($F:$F,ROW()),$DI$7&lt;=(INDEX($F:$F,ROW())+ROUND((INDEX($G:$G,ROW())-INDEX($F:$F,ROW())+1)*INDEX($H:$H,ROW()),0)-1))</formula>
    </cfRule>
    <cfRule type="expression" dxfId="4" priority="3588">
      <formula>AND(INDEX($C:$C,ROW())="Piquetage &amp; Implantation",INDEX($F:$F,ROW())&gt;0,INDEX($G:$G,ROW())&gt;0,$DI$7&gt;=INDEX($F:$F,ROW()),$DI$7&lt;=INDEX($G:$G,ROW()))</formula>
    </cfRule>
    <cfRule type="expression" dxfId="5" priority="3589">
      <formula>AND(INDEX($C:$C,ROW())="Piquetage &amp; Implantation",INDEX($F:$F,ROW())&gt;0,INDEX($G:$G,ROW())&gt;0,$DI$7&gt;=INDEX($F:$F,ROW()),$DI$7&lt;=(INDEX($F:$F,ROW())+ROUND((INDEX($G:$G,ROW())-INDEX($F:$F,ROW())+1)*INDEX($H:$H,ROW()),0)-1))</formula>
    </cfRule>
    <cfRule type="expression" dxfId="6" priority="3590">
      <formula>AND(INDEX($C:$C,ROW())="Préparation &amp; Signalisation",INDEX($F:$F,ROW())&gt;0,INDEX($G:$G,ROW())&gt;0,$DI$7&gt;=INDEX($F:$F,ROW()),$DI$7&lt;=INDEX($G:$G,ROW()))</formula>
    </cfRule>
    <cfRule type="expression" dxfId="7" priority="3591">
      <formula>AND(INDEX($C:$C,ROW())="Préparation &amp; Signalisation",INDEX($F:$F,ROW())&gt;0,INDEX($G:$G,ROW())&gt;0,$DI$7&gt;=INDEX($F:$F,ROW()),$DI$7&lt;=(INDEX($F:$F,ROW())+ROUND((INDEX($G:$G,ROW())-INDEX($F:$F,ROW())+1)*INDEX($H:$H,ROW()),0)-1))</formula>
    </cfRule>
    <cfRule type="expression" dxfId="8" priority="3592">
      <formula>AND(INDEX($C:$C,ROW())="Terrassement",INDEX($F:$F,ROW())&gt;0,INDEX($G:$G,ROW())&gt;0,$DI$7&gt;=INDEX($F:$F,ROW()),$DI$7&lt;=INDEX($G:$G,ROW()))</formula>
    </cfRule>
    <cfRule type="expression" dxfId="9" priority="3593">
      <formula>AND(INDEX($C:$C,ROW())="Terrassement",INDEX($F:$F,ROW())&gt;0,INDEX($G:$G,ROW())&gt;0,$DI$7&gt;=INDEX($F:$F,ROW()),$DI$7&lt;=(INDEX($F:$F,ROW())+ROUND((INDEX($G:$G,ROW())-INDEX($F:$F,ROW())+1)*INDEX($H:$H,ROW()),0)-1))</formula>
    </cfRule>
    <cfRule type="expression" dxfId="10" priority="3594">
      <formula>AND(INDEX($C:$C,ROW())="Réseaux (EU/EP/ER/GAZ)",INDEX($F:$F,ROW())&gt;0,INDEX($G:$G,ROW())&gt;0,$DI$7&gt;=INDEX($F:$F,ROW()),$DI$7&lt;=INDEX($G:$G,ROW()))</formula>
    </cfRule>
    <cfRule type="expression" dxfId="11" priority="3595">
      <formula>AND(INDEX($C:$C,ROW())="Réseaux (EU/EP/ER/GAZ)",INDEX($F:$F,ROW())&gt;0,INDEX($G:$G,ROW())&gt;0,$DI$7&gt;=INDEX($F:$F,ROW()),$DI$7&lt;=(INDEX($F:$F,ROW())+ROUND((INDEX($G:$G,ROW())-INDEX($F:$F,ROW())+1)*INDEX($H:$H,ROW()),0)-1))</formula>
    </cfRule>
    <cfRule type="expression" dxfId="12" priority="3596">
      <formula>AND(INDEX($C:$C,ROW())="Regard &amp; Branchement",INDEX($F:$F,ROW())&gt;0,INDEX($G:$G,ROW())&gt;0,$DI$7&gt;=INDEX($F:$F,ROW()),$DI$7&lt;=INDEX($G:$G,ROW()))</formula>
    </cfRule>
    <cfRule type="expression" dxfId="13" priority="3597">
      <formula>AND(INDEX($C:$C,ROW())="Regard &amp; Branchement",INDEX($F:$F,ROW())&gt;0,INDEX($G:$G,ROW())&gt;0,$DI$7&gt;=INDEX($F:$F,ROW()),$DI$7&lt;=(INDEX($F:$F,ROW())+ROUND((INDEX($G:$G,ROW())-INDEX($F:$F,ROW())+1)*INDEX($H:$H,ROW()),0)-1))</formula>
    </cfRule>
    <cfRule type="expression" dxfId="14" priority="3598">
      <formula>AND(INDEX($C:$C,ROW())="Structure (couche de forme)",INDEX($F:$F,ROW())&gt;0,INDEX($G:$G,ROW())&gt;0,$DI$7&gt;=INDEX($F:$F,ROW()),$DI$7&lt;=INDEX($G:$G,ROW()))</formula>
    </cfRule>
    <cfRule type="expression" dxfId="15" priority="3599">
      <formula>AND(INDEX($C:$C,ROW())="Structure (couche de forme)",INDEX($F:$F,ROW())&gt;0,INDEX($G:$G,ROW())&gt;0,$DI$7&gt;=INDEX($F:$F,ROW()),$DI$7&lt;=(INDEX($F:$F,ROW())+ROUND((INDEX($G:$G,ROW())-INDEX($F:$F,ROW())+1)*INDEX($H:$H,ROW()),0)-1))</formula>
    </cfRule>
    <cfRule type="expression" dxfId="16" priority="3600">
      <formula>AND(INDEX($C:$C,ROW())="Fondation/Grave",INDEX($F:$F,ROW())&gt;0,INDEX($G:$G,ROW())&gt;0,$DI$7&gt;=INDEX($F:$F,ROW()),$DI$7&lt;=INDEX($G:$G,ROW()))</formula>
    </cfRule>
    <cfRule type="expression" dxfId="17" priority="3601">
      <formula>AND(INDEX($C:$C,ROW())="Fondation/Grave",INDEX($F:$F,ROW())&gt;0,INDEX($G:$G,ROW())&gt;0,$DI$7&gt;=INDEX($F:$F,ROW()),$DI$7&lt;=(INDEX($F:$F,ROW())+ROUND((INDEX($G:$G,ROW())-INDEX($F:$F,ROW())+1)*INDEX($H:$H,ROW()),0)-1))</formula>
    </cfRule>
    <cfRule type="expression" dxfId="18" priority="3602">
      <formula>AND(INDEX($C:$C,ROW())="Enrobés / Béton",INDEX($F:$F,ROW())&gt;0,INDEX($G:$G,ROW())&gt;0,$DI$7&gt;=INDEX($F:$F,ROW()),$DI$7&lt;=INDEX($G:$G,ROW()))</formula>
    </cfRule>
    <cfRule type="expression" dxfId="19" priority="3603">
      <formula>AND(INDEX($C:$C,ROW())="Enrobés / Béton",INDEX($F:$F,ROW())&gt;0,INDEX($G:$G,ROW())&gt;0,$DI$7&gt;=INDEX($F:$F,ROW()),$DI$7&lt;=(INDEX($F:$F,ROW())+ROUND((INDEX($G:$G,ROW())-INDEX($F:$F,ROW())+1)*INDEX($H:$H,ROW()),0)-1))</formula>
    </cfRule>
    <cfRule type="expression" dxfId="20" priority="3604">
      <formula>AND(INDEX($C:$C,ROW())="Bordures &amp; Trottoirs",INDEX($F:$F,ROW())&gt;0,INDEX($G:$G,ROW())&gt;0,$DI$7&gt;=INDEX($F:$F,ROW()),$DI$7&lt;=INDEX($G:$G,ROW()))</formula>
    </cfRule>
    <cfRule type="expression" dxfId="21" priority="3605">
      <formula>AND(INDEX($C:$C,ROW())="Bordures &amp; Trottoirs",INDEX($F:$F,ROW())&gt;0,INDEX($G:$G,ROW())&gt;0,$DI$7&gt;=INDEX($F:$F,ROW()),$DI$7&lt;=(INDEX($F:$F,ROW())+ROUND((INDEX($G:$G,ROW())-INDEX($F:$F,ROW())+1)*INDEX($H:$H,ROW()),0)-1))</formula>
    </cfRule>
    <cfRule type="expression" dxfId="22" priority="3606">
      <formula>AND(INDEX($C:$C,ROW())="Caniveaux &amp; Avaloirs",INDEX($F:$F,ROW())&gt;0,INDEX($G:$G,ROW())&gt;0,$DI$7&gt;=INDEX($F:$F,ROW()),$DI$7&lt;=INDEX($G:$G,ROW()))</formula>
    </cfRule>
    <cfRule type="expression" dxfId="23" priority="3607">
      <formula>AND(INDEX($C:$C,ROW())="Caniveaux &amp; Avaloirs",INDEX($F:$F,ROW())&gt;0,INDEX($G:$G,ROW())&gt;0,$DI$7&gt;=INDEX($F:$F,ROW()),$DI$7&lt;=(INDEX($F:$F,ROW())+ROUND((INDEX($G:$G,ROW())-INDEX($F:$F,ROW())+1)*INDEX($H:$H,ROW()),0)-1))</formula>
    </cfRule>
    <cfRule type="expression" dxfId="24" priority="3608">
      <formula>AND(INDEX($C:$C,ROW())="Éclairage / Candélabres",INDEX($F:$F,ROW())&gt;0,INDEX($G:$G,ROW())&gt;0,$DI$7&gt;=INDEX($F:$F,ROW()),$DI$7&lt;=INDEX($G:$G,ROW()))</formula>
    </cfRule>
    <cfRule type="expression" dxfId="25" priority="3609">
      <formula>AND(INDEX($C:$C,ROW())="Éclairage / Candélabres",INDEX($F:$F,ROW())&gt;0,INDEX($G:$G,ROW())&gt;0,$DI$7&gt;=INDEX($F:$F,ROW()),$DI$7&lt;=(INDEX($F:$F,ROW())+ROUND((INDEX($G:$G,ROW())-INDEX($F:$F,ROW())+1)*INDEX($H:$H,ROW()),0)-1))</formula>
    </cfRule>
    <cfRule type="expression" dxfId="26" priority="3610">
      <formula>AND(INDEX($C:$C,ROW())="Marquage &amp; Signalétique",INDEX($F:$F,ROW())&gt;0,INDEX($G:$G,ROW())&gt;0,$DI$7&gt;=INDEX($F:$F,ROW()),$DI$7&lt;=INDEX($G:$G,ROW()))</formula>
    </cfRule>
    <cfRule type="expression" dxfId="27" priority="3611">
      <formula>AND(INDEX($C:$C,ROW())="Marquage &amp; Signalétique",INDEX($F:$F,ROW())&gt;0,INDEX($G:$G,ROW())&gt;0,$DI$7&gt;=INDEX($F:$F,ROW()),$DI$7&lt;=(INDEX($F:$F,ROW())+ROUND((INDEX($G:$G,ROW())-INDEX($F:$F,ROW())+1)*INDEX($H:$H,ROW()),0)-1))</formula>
    </cfRule>
    <cfRule type="expression" dxfId="28" priority="3612">
      <formula>AND(INDEX($C:$C,ROW())="Espaces verts / Finitions",INDEX($F:$F,ROW())&gt;0,INDEX($G:$G,ROW())&gt;0,$DI$7&gt;=INDEX($F:$F,ROW()),$DI$7&lt;=INDEX($G:$G,ROW()))</formula>
    </cfRule>
    <cfRule type="expression" dxfId="29" priority="3613">
      <formula>AND(INDEX($C:$C,ROW())="Espaces verts / Finitions",INDEX($F:$F,ROW())&gt;0,INDEX($G:$G,ROW())&gt;0,$DI$7&gt;=INDEX($F:$F,ROW()),$DI$7&lt;=(INDEX($F:$F,ROW())+ROUND((INDEX($G:$G,ROW())-INDEX($F:$F,ROW())+1)*INDEX($H:$H,ROW()),0)-1))</formula>
    </cfRule>
    <cfRule type="expression" dxfId="30" priority="3614">
      <formula>AND(INDEX($C:$C,ROW())="Réception &amp; Réserves",INDEX($F:$F,ROW())&gt;0,INDEX($G:$G,ROW())&gt;0,$DI$7&gt;=INDEX($F:$F,ROW()),$DI$7&lt;=INDEX($G:$G,ROW()))</formula>
    </cfRule>
    <cfRule type="expression" dxfId="31" priority="3615">
      <formula>AND(INDEX($C:$C,ROW())="Réception &amp; Réserves",INDEX($F:$F,ROW())&gt;0,INDEX($G:$G,ROW())&gt;0,$DI$7&gt;=INDEX($F:$F,ROW()),$DI$7&lt;=(INDEX($F:$F,ROW())+ROUND((INDEX($G:$G,ROW())-INDEX($F:$F,ROW())+1)*INDEX($H:$H,ROW()),0)-1))</formula>
    </cfRule>
    <cfRule type="expression" dxfId="0" priority="3616">
      <formula>AND(INDEX($C:$C,ROW())="Réouverture circulation",INDEX($F:$F,ROW())&gt;0,INDEX($G:$G,ROW())&gt;0,$DI$7&gt;=INDEX($F:$F,ROW()),$DI$7&lt;=INDEX($G:$G,ROW()))</formula>
    </cfRule>
    <cfRule type="expression" dxfId="32" priority="3617">
      <formula>AND(INDEX($C:$C,ROW())="Réouverture circulation",INDEX($F:$F,ROW())&gt;0,INDEX($G:$G,ROW())&gt;0,$DI$7&gt;=INDEX($F:$F,ROW()),$DI$7&lt;=(INDEX($F:$F,ROW())+ROUND((INDEX($G:$G,ROW())-INDEX($F:$F,ROW())+1)*INDEX($H:$H,ROW()),0)-1))</formula>
    </cfRule>
  </conditionalFormatting>
  <conditionalFormatting sqref="DJ7:DJ69">
    <cfRule type="expression" dxfId="0" priority="207">
      <formula>($DJ$7=TODAY())</formula>
    </cfRule>
    <cfRule type="expression" dxfId="33" priority="208">
      <formula>WEEKDAY($DJ$7,2)&gt;5</formula>
    </cfRule>
  </conditionalFormatting>
  <conditionalFormatting sqref="DJ9:DJ69">
    <cfRule type="expression" dxfId="2" priority="3618">
      <formula>AND(INDEX($C:$C,ROW())="Études &amp; DICT",INDEX($F:$F,ROW())&gt;0,INDEX($G:$G,ROW())&gt;0,$DJ$7&gt;=INDEX($F:$F,ROW()),$DJ$7&lt;=INDEX($G:$G,ROW()))</formula>
    </cfRule>
    <cfRule type="expression" dxfId="3" priority="3619">
      <formula>AND(INDEX($C:$C,ROW())="Études &amp; DICT",INDEX($F:$F,ROW())&gt;0,INDEX($G:$G,ROW())&gt;0,$DJ$7&gt;=INDEX($F:$F,ROW()),$DJ$7&lt;=(INDEX($F:$F,ROW())+ROUND((INDEX($G:$G,ROW())-INDEX($F:$F,ROW())+1)*INDEX($H:$H,ROW()),0)-1))</formula>
    </cfRule>
    <cfRule type="expression" dxfId="4" priority="3620">
      <formula>AND(INDEX($C:$C,ROW())="Piquetage &amp; Implantation",INDEX($F:$F,ROW())&gt;0,INDEX($G:$G,ROW())&gt;0,$DJ$7&gt;=INDEX($F:$F,ROW()),$DJ$7&lt;=INDEX($G:$G,ROW()))</formula>
    </cfRule>
    <cfRule type="expression" dxfId="5" priority="3621">
      <formula>AND(INDEX($C:$C,ROW())="Piquetage &amp; Implantation",INDEX($F:$F,ROW())&gt;0,INDEX($G:$G,ROW())&gt;0,$DJ$7&gt;=INDEX($F:$F,ROW()),$DJ$7&lt;=(INDEX($F:$F,ROW())+ROUND((INDEX($G:$G,ROW())-INDEX($F:$F,ROW())+1)*INDEX($H:$H,ROW()),0)-1))</formula>
    </cfRule>
    <cfRule type="expression" dxfId="6" priority="3622">
      <formula>AND(INDEX($C:$C,ROW())="Préparation &amp; Signalisation",INDEX($F:$F,ROW())&gt;0,INDEX($G:$G,ROW())&gt;0,$DJ$7&gt;=INDEX($F:$F,ROW()),$DJ$7&lt;=INDEX($G:$G,ROW()))</formula>
    </cfRule>
    <cfRule type="expression" dxfId="7" priority="3623">
      <formula>AND(INDEX($C:$C,ROW())="Préparation &amp; Signalisation",INDEX($F:$F,ROW())&gt;0,INDEX($G:$G,ROW())&gt;0,$DJ$7&gt;=INDEX($F:$F,ROW()),$DJ$7&lt;=(INDEX($F:$F,ROW())+ROUND((INDEX($G:$G,ROW())-INDEX($F:$F,ROW())+1)*INDEX($H:$H,ROW()),0)-1))</formula>
    </cfRule>
    <cfRule type="expression" dxfId="8" priority="3624">
      <formula>AND(INDEX($C:$C,ROW())="Terrassement",INDEX($F:$F,ROW())&gt;0,INDEX($G:$G,ROW())&gt;0,$DJ$7&gt;=INDEX($F:$F,ROW()),$DJ$7&lt;=INDEX($G:$G,ROW()))</formula>
    </cfRule>
    <cfRule type="expression" dxfId="9" priority="3625">
      <formula>AND(INDEX($C:$C,ROW())="Terrassement",INDEX($F:$F,ROW())&gt;0,INDEX($G:$G,ROW())&gt;0,$DJ$7&gt;=INDEX($F:$F,ROW()),$DJ$7&lt;=(INDEX($F:$F,ROW())+ROUND((INDEX($G:$G,ROW())-INDEX($F:$F,ROW())+1)*INDEX($H:$H,ROW()),0)-1))</formula>
    </cfRule>
    <cfRule type="expression" dxfId="10" priority="3626">
      <formula>AND(INDEX($C:$C,ROW())="Réseaux (EU/EP/ER/GAZ)",INDEX($F:$F,ROW())&gt;0,INDEX($G:$G,ROW())&gt;0,$DJ$7&gt;=INDEX($F:$F,ROW()),$DJ$7&lt;=INDEX($G:$G,ROW()))</formula>
    </cfRule>
    <cfRule type="expression" dxfId="11" priority="3627">
      <formula>AND(INDEX($C:$C,ROW())="Réseaux (EU/EP/ER/GAZ)",INDEX($F:$F,ROW())&gt;0,INDEX($G:$G,ROW())&gt;0,$DJ$7&gt;=INDEX($F:$F,ROW()),$DJ$7&lt;=(INDEX($F:$F,ROW())+ROUND((INDEX($G:$G,ROW())-INDEX($F:$F,ROW())+1)*INDEX($H:$H,ROW()),0)-1))</formula>
    </cfRule>
    <cfRule type="expression" dxfId="12" priority="3628">
      <formula>AND(INDEX($C:$C,ROW())="Regard &amp; Branchement",INDEX($F:$F,ROW())&gt;0,INDEX($G:$G,ROW())&gt;0,$DJ$7&gt;=INDEX($F:$F,ROW()),$DJ$7&lt;=INDEX($G:$G,ROW()))</formula>
    </cfRule>
    <cfRule type="expression" dxfId="13" priority="3629">
      <formula>AND(INDEX($C:$C,ROW())="Regard &amp; Branchement",INDEX($F:$F,ROW())&gt;0,INDEX($G:$G,ROW())&gt;0,$DJ$7&gt;=INDEX($F:$F,ROW()),$DJ$7&lt;=(INDEX($F:$F,ROW())+ROUND((INDEX($G:$G,ROW())-INDEX($F:$F,ROW())+1)*INDEX($H:$H,ROW()),0)-1))</formula>
    </cfRule>
    <cfRule type="expression" dxfId="14" priority="3630">
      <formula>AND(INDEX($C:$C,ROW())="Structure (couche de forme)",INDEX($F:$F,ROW())&gt;0,INDEX($G:$G,ROW())&gt;0,$DJ$7&gt;=INDEX($F:$F,ROW()),$DJ$7&lt;=INDEX($G:$G,ROW()))</formula>
    </cfRule>
    <cfRule type="expression" dxfId="15" priority="3631">
      <formula>AND(INDEX($C:$C,ROW())="Structure (couche de forme)",INDEX($F:$F,ROW())&gt;0,INDEX($G:$G,ROW())&gt;0,$DJ$7&gt;=INDEX($F:$F,ROW()),$DJ$7&lt;=(INDEX($F:$F,ROW())+ROUND((INDEX($G:$G,ROW())-INDEX($F:$F,ROW())+1)*INDEX($H:$H,ROW()),0)-1))</formula>
    </cfRule>
    <cfRule type="expression" dxfId="16" priority="3632">
      <formula>AND(INDEX($C:$C,ROW())="Fondation/Grave",INDEX($F:$F,ROW())&gt;0,INDEX($G:$G,ROW())&gt;0,$DJ$7&gt;=INDEX($F:$F,ROW()),$DJ$7&lt;=INDEX($G:$G,ROW()))</formula>
    </cfRule>
    <cfRule type="expression" dxfId="17" priority="3633">
      <formula>AND(INDEX($C:$C,ROW())="Fondation/Grave",INDEX($F:$F,ROW())&gt;0,INDEX($G:$G,ROW())&gt;0,$DJ$7&gt;=INDEX($F:$F,ROW()),$DJ$7&lt;=(INDEX($F:$F,ROW())+ROUND((INDEX($G:$G,ROW())-INDEX($F:$F,ROW())+1)*INDEX($H:$H,ROW()),0)-1))</formula>
    </cfRule>
    <cfRule type="expression" dxfId="18" priority="3634">
      <formula>AND(INDEX($C:$C,ROW())="Enrobés / Béton",INDEX($F:$F,ROW())&gt;0,INDEX($G:$G,ROW())&gt;0,$DJ$7&gt;=INDEX($F:$F,ROW()),$DJ$7&lt;=INDEX($G:$G,ROW()))</formula>
    </cfRule>
    <cfRule type="expression" dxfId="19" priority="3635">
      <formula>AND(INDEX($C:$C,ROW())="Enrobés / Béton",INDEX($F:$F,ROW())&gt;0,INDEX($G:$G,ROW())&gt;0,$DJ$7&gt;=INDEX($F:$F,ROW()),$DJ$7&lt;=(INDEX($F:$F,ROW())+ROUND((INDEX($G:$G,ROW())-INDEX($F:$F,ROW())+1)*INDEX($H:$H,ROW()),0)-1))</formula>
    </cfRule>
    <cfRule type="expression" dxfId="20" priority="3636">
      <formula>AND(INDEX($C:$C,ROW())="Bordures &amp; Trottoirs",INDEX($F:$F,ROW())&gt;0,INDEX($G:$G,ROW())&gt;0,$DJ$7&gt;=INDEX($F:$F,ROW()),$DJ$7&lt;=INDEX($G:$G,ROW()))</formula>
    </cfRule>
    <cfRule type="expression" dxfId="21" priority="3637">
      <formula>AND(INDEX($C:$C,ROW())="Bordures &amp; Trottoirs",INDEX($F:$F,ROW())&gt;0,INDEX($G:$G,ROW())&gt;0,$DJ$7&gt;=INDEX($F:$F,ROW()),$DJ$7&lt;=(INDEX($F:$F,ROW())+ROUND((INDEX($G:$G,ROW())-INDEX($F:$F,ROW())+1)*INDEX($H:$H,ROW()),0)-1))</formula>
    </cfRule>
    <cfRule type="expression" dxfId="22" priority="3638">
      <formula>AND(INDEX($C:$C,ROW())="Caniveaux &amp; Avaloirs",INDEX($F:$F,ROW())&gt;0,INDEX($G:$G,ROW())&gt;0,$DJ$7&gt;=INDEX($F:$F,ROW()),$DJ$7&lt;=INDEX($G:$G,ROW()))</formula>
    </cfRule>
    <cfRule type="expression" dxfId="23" priority="3639">
      <formula>AND(INDEX($C:$C,ROW())="Caniveaux &amp; Avaloirs",INDEX($F:$F,ROW())&gt;0,INDEX($G:$G,ROW())&gt;0,$DJ$7&gt;=INDEX($F:$F,ROW()),$DJ$7&lt;=(INDEX($F:$F,ROW())+ROUND((INDEX($G:$G,ROW())-INDEX($F:$F,ROW())+1)*INDEX($H:$H,ROW()),0)-1))</formula>
    </cfRule>
    <cfRule type="expression" dxfId="24" priority="3640">
      <formula>AND(INDEX($C:$C,ROW())="Éclairage / Candélabres",INDEX($F:$F,ROW())&gt;0,INDEX($G:$G,ROW())&gt;0,$DJ$7&gt;=INDEX($F:$F,ROW()),$DJ$7&lt;=INDEX($G:$G,ROW()))</formula>
    </cfRule>
    <cfRule type="expression" dxfId="25" priority="3641">
      <formula>AND(INDEX($C:$C,ROW())="Éclairage / Candélabres",INDEX($F:$F,ROW())&gt;0,INDEX($G:$G,ROW())&gt;0,$DJ$7&gt;=INDEX($F:$F,ROW()),$DJ$7&lt;=(INDEX($F:$F,ROW())+ROUND((INDEX($G:$G,ROW())-INDEX($F:$F,ROW())+1)*INDEX($H:$H,ROW()),0)-1))</formula>
    </cfRule>
    <cfRule type="expression" dxfId="26" priority="3642">
      <formula>AND(INDEX($C:$C,ROW())="Marquage &amp; Signalétique",INDEX($F:$F,ROW())&gt;0,INDEX($G:$G,ROW())&gt;0,$DJ$7&gt;=INDEX($F:$F,ROW()),$DJ$7&lt;=INDEX($G:$G,ROW()))</formula>
    </cfRule>
    <cfRule type="expression" dxfId="27" priority="3643">
      <formula>AND(INDEX($C:$C,ROW())="Marquage &amp; Signalétique",INDEX($F:$F,ROW())&gt;0,INDEX($G:$G,ROW())&gt;0,$DJ$7&gt;=INDEX($F:$F,ROW()),$DJ$7&lt;=(INDEX($F:$F,ROW())+ROUND((INDEX($G:$G,ROW())-INDEX($F:$F,ROW())+1)*INDEX($H:$H,ROW()),0)-1))</formula>
    </cfRule>
    <cfRule type="expression" dxfId="28" priority="3644">
      <formula>AND(INDEX($C:$C,ROW())="Espaces verts / Finitions",INDEX($F:$F,ROW())&gt;0,INDEX($G:$G,ROW())&gt;0,$DJ$7&gt;=INDEX($F:$F,ROW()),$DJ$7&lt;=INDEX($G:$G,ROW()))</formula>
    </cfRule>
    <cfRule type="expression" dxfId="29" priority="3645">
      <formula>AND(INDEX($C:$C,ROW())="Espaces verts / Finitions",INDEX($F:$F,ROW())&gt;0,INDEX($G:$G,ROW())&gt;0,$DJ$7&gt;=INDEX($F:$F,ROW()),$DJ$7&lt;=(INDEX($F:$F,ROW())+ROUND((INDEX($G:$G,ROW())-INDEX($F:$F,ROW())+1)*INDEX($H:$H,ROW()),0)-1))</formula>
    </cfRule>
    <cfRule type="expression" dxfId="30" priority="3646">
      <formula>AND(INDEX($C:$C,ROW())="Réception &amp; Réserves",INDEX($F:$F,ROW())&gt;0,INDEX($G:$G,ROW())&gt;0,$DJ$7&gt;=INDEX($F:$F,ROW()),$DJ$7&lt;=INDEX($G:$G,ROW()))</formula>
    </cfRule>
    <cfRule type="expression" dxfId="31" priority="3647">
      <formula>AND(INDEX($C:$C,ROW())="Réception &amp; Réserves",INDEX($F:$F,ROW())&gt;0,INDEX($G:$G,ROW())&gt;0,$DJ$7&gt;=INDEX($F:$F,ROW()),$DJ$7&lt;=(INDEX($F:$F,ROW())+ROUND((INDEX($G:$G,ROW())-INDEX($F:$F,ROW())+1)*INDEX($H:$H,ROW()),0)-1))</formula>
    </cfRule>
    <cfRule type="expression" dxfId="0" priority="3648">
      <formula>AND(INDEX($C:$C,ROW())="Réouverture circulation",INDEX($F:$F,ROW())&gt;0,INDEX($G:$G,ROW())&gt;0,$DJ$7&gt;=INDEX($F:$F,ROW()),$DJ$7&lt;=INDEX($G:$G,ROW()))</formula>
    </cfRule>
    <cfRule type="expression" dxfId="32" priority="3649">
      <formula>AND(INDEX($C:$C,ROW())="Réouverture circulation",INDEX($F:$F,ROW())&gt;0,INDEX($G:$G,ROW())&gt;0,$DJ$7&gt;=INDEX($F:$F,ROW()),$DJ$7&lt;=(INDEX($F:$F,ROW())+ROUND((INDEX($G:$G,ROW())-INDEX($F:$F,ROW())+1)*INDEX($H:$H,ROW()),0)-1))</formula>
    </cfRule>
  </conditionalFormatting>
  <conditionalFormatting sqref="DK7:DK69">
    <cfRule type="expression" dxfId="0" priority="209">
      <formula>($DK$7=TODAY())</formula>
    </cfRule>
    <cfRule type="expression" dxfId="33" priority="210">
      <formula>WEEKDAY($DK$7,2)&gt;5</formula>
    </cfRule>
  </conditionalFormatting>
  <conditionalFormatting sqref="DK9:DK69">
    <cfRule type="expression" dxfId="2" priority="3650">
      <formula>AND(INDEX($C:$C,ROW())="Études &amp; DICT",INDEX($F:$F,ROW())&gt;0,INDEX($G:$G,ROW())&gt;0,$DK$7&gt;=INDEX($F:$F,ROW()),$DK$7&lt;=INDEX($G:$G,ROW()))</formula>
    </cfRule>
    <cfRule type="expression" dxfId="3" priority="3651">
      <formula>AND(INDEX($C:$C,ROW())="Études &amp; DICT",INDEX($F:$F,ROW())&gt;0,INDEX($G:$G,ROW())&gt;0,$DK$7&gt;=INDEX($F:$F,ROW()),$DK$7&lt;=(INDEX($F:$F,ROW())+ROUND((INDEX($G:$G,ROW())-INDEX($F:$F,ROW())+1)*INDEX($H:$H,ROW()),0)-1))</formula>
    </cfRule>
    <cfRule type="expression" dxfId="4" priority="3652">
      <formula>AND(INDEX($C:$C,ROW())="Piquetage &amp; Implantation",INDEX($F:$F,ROW())&gt;0,INDEX($G:$G,ROW())&gt;0,$DK$7&gt;=INDEX($F:$F,ROW()),$DK$7&lt;=INDEX($G:$G,ROW()))</formula>
    </cfRule>
    <cfRule type="expression" dxfId="5" priority="3653">
      <formula>AND(INDEX($C:$C,ROW())="Piquetage &amp; Implantation",INDEX($F:$F,ROW())&gt;0,INDEX($G:$G,ROW())&gt;0,$DK$7&gt;=INDEX($F:$F,ROW()),$DK$7&lt;=(INDEX($F:$F,ROW())+ROUND((INDEX($G:$G,ROW())-INDEX($F:$F,ROW())+1)*INDEX($H:$H,ROW()),0)-1))</formula>
    </cfRule>
    <cfRule type="expression" dxfId="6" priority="3654">
      <formula>AND(INDEX($C:$C,ROW())="Préparation &amp; Signalisation",INDEX($F:$F,ROW())&gt;0,INDEX($G:$G,ROW())&gt;0,$DK$7&gt;=INDEX($F:$F,ROW()),$DK$7&lt;=INDEX($G:$G,ROW()))</formula>
    </cfRule>
    <cfRule type="expression" dxfId="7" priority="3655">
      <formula>AND(INDEX($C:$C,ROW())="Préparation &amp; Signalisation",INDEX($F:$F,ROW())&gt;0,INDEX($G:$G,ROW())&gt;0,$DK$7&gt;=INDEX($F:$F,ROW()),$DK$7&lt;=(INDEX($F:$F,ROW())+ROUND((INDEX($G:$G,ROW())-INDEX($F:$F,ROW())+1)*INDEX($H:$H,ROW()),0)-1))</formula>
    </cfRule>
    <cfRule type="expression" dxfId="8" priority="3656">
      <formula>AND(INDEX($C:$C,ROW())="Terrassement",INDEX($F:$F,ROW())&gt;0,INDEX($G:$G,ROW())&gt;0,$DK$7&gt;=INDEX($F:$F,ROW()),$DK$7&lt;=INDEX($G:$G,ROW()))</formula>
    </cfRule>
    <cfRule type="expression" dxfId="9" priority="3657">
      <formula>AND(INDEX($C:$C,ROW())="Terrassement",INDEX($F:$F,ROW())&gt;0,INDEX($G:$G,ROW())&gt;0,$DK$7&gt;=INDEX($F:$F,ROW()),$DK$7&lt;=(INDEX($F:$F,ROW())+ROUND((INDEX($G:$G,ROW())-INDEX($F:$F,ROW())+1)*INDEX($H:$H,ROW()),0)-1))</formula>
    </cfRule>
    <cfRule type="expression" dxfId="10" priority="3658">
      <formula>AND(INDEX($C:$C,ROW())="Réseaux (EU/EP/ER/GAZ)",INDEX($F:$F,ROW())&gt;0,INDEX($G:$G,ROW())&gt;0,$DK$7&gt;=INDEX($F:$F,ROW()),$DK$7&lt;=INDEX($G:$G,ROW()))</formula>
    </cfRule>
    <cfRule type="expression" dxfId="11" priority="3659">
      <formula>AND(INDEX($C:$C,ROW())="Réseaux (EU/EP/ER/GAZ)",INDEX($F:$F,ROW())&gt;0,INDEX($G:$G,ROW())&gt;0,$DK$7&gt;=INDEX($F:$F,ROW()),$DK$7&lt;=(INDEX($F:$F,ROW())+ROUND((INDEX($G:$G,ROW())-INDEX($F:$F,ROW())+1)*INDEX($H:$H,ROW()),0)-1))</formula>
    </cfRule>
    <cfRule type="expression" dxfId="12" priority="3660">
      <formula>AND(INDEX($C:$C,ROW())="Regard &amp; Branchement",INDEX($F:$F,ROW())&gt;0,INDEX($G:$G,ROW())&gt;0,$DK$7&gt;=INDEX($F:$F,ROW()),$DK$7&lt;=INDEX($G:$G,ROW()))</formula>
    </cfRule>
    <cfRule type="expression" dxfId="13" priority="3661">
      <formula>AND(INDEX($C:$C,ROW())="Regard &amp; Branchement",INDEX($F:$F,ROW())&gt;0,INDEX($G:$G,ROW())&gt;0,$DK$7&gt;=INDEX($F:$F,ROW()),$DK$7&lt;=(INDEX($F:$F,ROW())+ROUND((INDEX($G:$G,ROW())-INDEX($F:$F,ROW())+1)*INDEX($H:$H,ROW()),0)-1))</formula>
    </cfRule>
    <cfRule type="expression" dxfId="14" priority="3662">
      <formula>AND(INDEX($C:$C,ROW())="Structure (couche de forme)",INDEX($F:$F,ROW())&gt;0,INDEX($G:$G,ROW())&gt;0,$DK$7&gt;=INDEX($F:$F,ROW()),$DK$7&lt;=INDEX($G:$G,ROW()))</formula>
    </cfRule>
    <cfRule type="expression" dxfId="15" priority="3663">
      <formula>AND(INDEX($C:$C,ROW())="Structure (couche de forme)",INDEX($F:$F,ROW())&gt;0,INDEX($G:$G,ROW())&gt;0,$DK$7&gt;=INDEX($F:$F,ROW()),$DK$7&lt;=(INDEX($F:$F,ROW())+ROUND((INDEX($G:$G,ROW())-INDEX($F:$F,ROW())+1)*INDEX($H:$H,ROW()),0)-1))</formula>
    </cfRule>
    <cfRule type="expression" dxfId="16" priority="3664">
      <formula>AND(INDEX($C:$C,ROW())="Fondation/Grave",INDEX($F:$F,ROW())&gt;0,INDEX($G:$G,ROW())&gt;0,$DK$7&gt;=INDEX($F:$F,ROW()),$DK$7&lt;=INDEX($G:$G,ROW()))</formula>
    </cfRule>
    <cfRule type="expression" dxfId="17" priority="3665">
      <formula>AND(INDEX($C:$C,ROW())="Fondation/Grave",INDEX($F:$F,ROW())&gt;0,INDEX($G:$G,ROW())&gt;0,$DK$7&gt;=INDEX($F:$F,ROW()),$DK$7&lt;=(INDEX($F:$F,ROW())+ROUND((INDEX($G:$G,ROW())-INDEX($F:$F,ROW())+1)*INDEX($H:$H,ROW()),0)-1))</formula>
    </cfRule>
    <cfRule type="expression" dxfId="18" priority="3666">
      <formula>AND(INDEX($C:$C,ROW())="Enrobés / Béton",INDEX($F:$F,ROW())&gt;0,INDEX($G:$G,ROW())&gt;0,$DK$7&gt;=INDEX($F:$F,ROW()),$DK$7&lt;=INDEX($G:$G,ROW()))</formula>
    </cfRule>
    <cfRule type="expression" dxfId="19" priority="3667">
      <formula>AND(INDEX($C:$C,ROW())="Enrobés / Béton",INDEX($F:$F,ROW())&gt;0,INDEX($G:$G,ROW())&gt;0,$DK$7&gt;=INDEX($F:$F,ROW()),$DK$7&lt;=(INDEX($F:$F,ROW())+ROUND((INDEX($G:$G,ROW())-INDEX($F:$F,ROW())+1)*INDEX($H:$H,ROW()),0)-1))</formula>
    </cfRule>
    <cfRule type="expression" dxfId="20" priority="3668">
      <formula>AND(INDEX($C:$C,ROW())="Bordures &amp; Trottoirs",INDEX($F:$F,ROW())&gt;0,INDEX($G:$G,ROW())&gt;0,$DK$7&gt;=INDEX($F:$F,ROW()),$DK$7&lt;=INDEX($G:$G,ROW()))</formula>
    </cfRule>
    <cfRule type="expression" dxfId="21" priority="3669">
      <formula>AND(INDEX($C:$C,ROW())="Bordures &amp; Trottoirs",INDEX($F:$F,ROW())&gt;0,INDEX($G:$G,ROW())&gt;0,$DK$7&gt;=INDEX($F:$F,ROW()),$DK$7&lt;=(INDEX($F:$F,ROW())+ROUND((INDEX($G:$G,ROW())-INDEX($F:$F,ROW())+1)*INDEX($H:$H,ROW()),0)-1))</formula>
    </cfRule>
    <cfRule type="expression" dxfId="22" priority="3670">
      <formula>AND(INDEX($C:$C,ROW())="Caniveaux &amp; Avaloirs",INDEX($F:$F,ROW())&gt;0,INDEX($G:$G,ROW())&gt;0,$DK$7&gt;=INDEX($F:$F,ROW()),$DK$7&lt;=INDEX($G:$G,ROW()))</formula>
    </cfRule>
    <cfRule type="expression" dxfId="23" priority="3671">
      <formula>AND(INDEX($C:$C,ROW())="Caniveaux &amp; Avaloirs",INDEX($F:$F,ROW())&gt;0,INDEX($G:$G,ROW())&gt;0,$DK$7&gt;=INDEX($F:$F,ROW()),$DK$7&lt;=(INDEX($F:$F,ROW())+ROUND((INDEX($G:$G,ROW())-INDEX($F:$F,ROW())+1)*INDEX($H:$H,ROW()),0)-1))</formula>
    </cfRule>
    <cfRule type="expression" dxfId="24" priority="3672">
      <formula>AND(INDEX($C:$C,ROW())="Éclairage / Candélabres",INDEX($F:$F,ROW())&gt;0,INDEX($G:$G,ROW())&gt;0,$DK$7&gt;=INDEX($F:$F,ROW()),$DK$7&lt;=INDEX($G:$G,ROW()))</formula>
    </cfRule>
    <cfRule type="expression" dxfId="25" priority="3673">
      <formula>AND(INDEX($C:$C,ROW())="Éclairage / Candélabres",INDEX($F:$F,ROW())&gt;0,INDEX($G:$G,ROW())&gt;0,$DK$7&gt;=INDEX($F:$F,ROW()),$DK$7&lt;=(INDEX($F:$F,ROW())+ROUND((INDEX($G:$G,ROW())-INDEX($F:$F,ROW())+1)*INDEX($H:$H,ROW()),0)-1))</formula>
    </cfRule>
    <cfRule type="expression" dxfId="26" priority="3674">
      <formula>AND(INDEX($C:$C,ROW())="Marquage &amp; Signalétique",INDEX($F:$F,ROW())&gt;0,INDEX($G:$G,ROW())&gt;0,$DK$7&gt;=INDEX($F:$F,ROW()),$DK$7&lt;=INDEX($G:$G,ROW()))</formula>
    </cfRule>
    <cfRule type="expression" dxfId="27" priority="3675">
      <formula>AND(INDEX($C:$C,ROW())="Marquage &amp; Signalétique",INDEX($F:$F,ROW())&gt;0,INDEX($G:$G,ROW())&gt;0,$DK$7&gt;=INDEX($F:$F,ROW()),$DK$7&lt;=(INDEX($F:$F,ROW())+ROUND((INDEX($G:$G,ROW())-INDEX($F:$F,ROW())+1)*INDEX($H:$H,ROW()),0)-1))</formula>
    </cfRule>
    <cfRule type="expression" dxfId="28" priority="3676">
      <formula>AND(INDEX($C:$C,ROW())="Espaces verts / Finitions",INDEX($F:$F,ROW())&gt;0,INDEX($G:$G,ROW())&gt;0,$DK$7&gt;=INDEX($F:$F,ROW()),$DK$7&lt;=INDEX($G:$G,ROW()))</formula>
    </cfRule>
    <cfRule type="expression" dxfId="29" priority="3677">
      <formula>AND(INDEX($C:$C,ROW())="Espaces verts / Finitions",INDEX($F:$F,ROW())&gt;0,INDEX($G:$G,ROW())&gt;0,$DK$7&gt;=INDEX($F:$F,ROW()),$DK$7&lt;=(INDEX($F:$F,ROW())+ROUND((INDEX($G:$G,ROW())-INDEX($F:$F,ROW())+1)*INDEX($H:$H,ROW()),0)-1))</formula>
    </cfRule>
    <cfRule type="expression" dxfId="30" priority="3678">
      <formula>AND(INDEX($C:$C,ROW())="Réception &amp; Réserves",INDEX($F:$F,ROW())&gt;0,INDEX($G:$G,ROW())&gt;0,$DK$7&gt;=INDEX($F:$F,ROW()),$DK$7&lt;=INDEX($G:$G,ROW()))</formula>
    </cfRule>
    <cfRule type="expression" dxfId="31" priority="3679">
      <formula>AND(INDEX($C:$C,ROW())="Réception &amp; Réserves",INDEX($F:$F,ROW())&gt;0,INDEX($G:$G,ROW())&gt;0,$DK$7&gt;=INDEX($F:$F,ROW()),$DK$7&lt;=(INDEX($F:$F,ROW())+ROUND((INDEX($G:$G,ROW())-INDEX($F:$F,ROW())+1)*INDEX($H:$H,ROW()),0)-1))</formula>
    </cfRule>
    <cfRule type="expression" dxfId="0" priority="3680">
      <formula>AND(INDEX($C:$C,ROW())="Réouverture circulation",INDEX($F:$F,ROW())&gt;0,INDEX($G:$G,ROW())&gt;0,$DK$7&gt;=INDEX($F:$F,ROW()),$DK$7&lt;=INDEX($G:$G,ROW()))</formula>
    </cfRule>
    <cfRule type="expression" dxfId="32" priority="3681">
      <formula>AND(INDEX($C:$C,ROW())="Réouverture circulation",INDEX($F:$F,ROW())&gt;0,INDEX($G:$G,ROW())&gt;0,$DK$7&gt;=INDEX($F:$F,ROW()),$DK$7&lt;=(INDEX($F:$F,ROW())+ROUND((INDEX($G:$G,ROW())-INDEX($F:$F,ROW())+1)*INDEX($H:$H,ROW()),0)-1))</formula>
    </cfRule>
  </conditionalFormatting>
  <conditionalFormatting sqref="DL7:DL69">
    <cfRule type="expression" dxfId="0" priority="211">
      <formula>($DL$7=TODAY())</formula>
    </cfRule>
    <cfRule type="expression" dxfId="33" priority="212">
      <formula>WEEKDAY($DL$7,2)&gt;5</formula>
    </cfRule>
  </conditionalFormatting>
  <conditionalFormatting sqref="DL9:DL69">
    <cfRule type="expression" dxfId="2" priority="3682">
      <formula>AND(INDEX($C:$C,ROW())="Études &amp; DICT",INDEX($F:$F,ROW())&gt;0,INDEX($G:$G,ROW())&gt;0,$DL$7&gt;=INDEX($F:$F,ROW()),$DL$7&lt;=INDEX($G:$G,ROW()))</formula>
    </cfRule>
    <cfRule type="expression" dxfId="3" priority="3683">
      <formula>AND(INDEX($C:$C,ROW())="Études &amp; DICT",INDEX($F:$F,ROW())&gt;0,INDEX($G:$G,ROW())&gt;0,$DL$7&gt;=INDEX($F:$F,ROW()),$DL$7&lt;=(INDEX($F:$F,ROW())+ROUND((INDEX($G:$G,ROW())-INDEX($F:$F,ROW())+1)*INDEX($H:$H,ROW()),0)-1))</formula>
    </cfRule>
    <cfRule type="expression" dxfId="4" priority="3684">
      <formula>AND(INDEX($C:$C,ROW())="Piquetage &amp; Implantation",INDEX($F:$F,ROW())&gt;0,INDEX($G:$G,ROW())&gt;0,$DL$7&gt;=INDEX($F:$F,ROW()),$DL$7&lt;=INDEX($G:$G,ROW()))</formula>
    </cfRule>
    <cfRule type="expression" dxfId="5" priority="3685">
      <formula>AND(INDEX($C:$C,ROW())="Piquetage &amp; Implantation",INDEX($F:$F,ROW())&gt;0,INDEX($G:$G,ROW())&gt;0,$DL$7&gt;=INDEX($F:$F,ROW()),$DL$7&lt;=(INDEX($F:$F,ROW())+ROUND((INDEX($G:$G,ROW())-INDEX($F:$F,ROW())+1)*INDEX($H:$H,ROW()),0)-1))</formula>
    </cfRule>
    <cfRule type="expression" dxfId="6" priority="3686">
      <formula>AND(INDEX($C:$C,ROW())="Préparation &amp; Signalisation",INDEX($F:$F,ROW())&gt;0,INDEX($G:$G,ROW())&gt;0,$DL$7&gt;=INDEX($F:$F,ROW()),$DL$7&lt;=INDEX($G:$G,ROW()))</formula>
    </cfRule>
    <cfRule type="expression" dxfId="7" priority="3687">
      <formula>AND(INDEX($C:$C,ROW())="Préparation &amp; Signalisation",INDEX($F:$F,ROW())&gt;0,INDEX($G:$G,ROW())&gt;0,$DL$7&gt;=INDEX($F:$F,ROW()),$DL$7&lt;=(INDEX($F:$F,ROW())+ROUND((INDEX($G:$G,ROW())-INDEX($F:$F,ROW())+1)*INDEX($H:$H,ROW()),0)-1))</formula>
    </cfRule>
    <cfRule type="expression" dxfId="8" priority="3688">
      <formula>AND(INDEX($C:$C,ROW())="Terrassement",INDEX($F:$F,ROW())&gt;0,INDEX($G:$G,ROW())&gt;0,$DL$7&gt;=INDEX($F:$F,ROW()),$DL$7&lt;=INDEX($G:$G,ROW()))</formula>
    </cfRule>
    <cfRule type="expression" dxfId="9" priority="3689">
      <formula>AND(INDEX($C:$C,ROW())="Terrassement",INDEX($F:$F,ROW())&gt;0,INDEX($G:$G,ROW())&gt;0,$DL$7&gt;=INDEX($F:$F,ROW()),$DL$7&lt;=(INDEX($F:$F,ROW())+ROUND((INDEX($G:$G,ROW())-INDEX($F:$F,ROW())+1)*INDEX($H:$H,ROW()),0)-1))</formula>
    </cfRule>
    <cfRule type="expression" dxfId="10" priority="3690">
      <formula>AND(INDEX($C:$C,ROW())="Réseaux (EU/EP/ER/GAZ)",INDEX($F:$F,ROW())&gt;0,INDEX($G:$G,ROW())&gt;0,$DL$7&gt;=INDEX($F:$F,ROW()),$DL$7&lt;=INDEX($G:$G,ROW()))</formula>
    </cfRule>
    <cfRule type="expression" dxfId="11" priority="3691">
      <formula>AND(INDEX($C:$C,ROW())="Réseaux (EU/EP/ER/GAZ)",INDEX($F:$F,ROW())&gt;0,INDEX($G:$G,ROW())&gt;0,$DL$7&gt;=INDEX($F:$F,ROW()),$DL$7&lt;=(INDEX($F:$F,ROW())+ROUND((INDEX($G:$G,ROW())-INDEX($F:$F,ROW())+1)*INDEX($H:$H,ROW()),0)-1))</formula>
    </cfRule>
    <cfRule type="expression" dxfId="12" priority="3692">
      <formula>AND(INDEX($C:$C,ROW())="Regard &amp; Branchement",INDEX($F:$F,ROW())&gt;0,INDEX($G:$G,ROW())&gt;0,$DL$7&gt;=INDEX($F:$F,ROW()),$DL$7&lt;=INDEX($G:$G,ROW()))</formula>
    </cfRule>
    <cfRule type="expression" dxfId="13" priority="3693">
      <formula>AND(INDEX($C:$C,ROW())="Regard &amp; Branchement",INDEX($F:$F,ROW())&gt;0,INDEX($G:$G,ROW())&gt;0,$DL$7&gt;=INDEX($F:$F,ROW()),$DL$7&lt;=(INDEX($F:$F,ROW())+ROUND((INDEX($G:$G,ROW())-INDEX($F:$F,ROW())+1)*INDEX($H:$H,ROW()),0)-1))</formula>
    </cfRule>
    <cfRule type="expression" dxfId="14" priority="3694">
      <formula>AND(INDEX($C:$C,ROW())="Structure (couche de forme)",INDEX($F:$F,ROW())&gt;0,INDEX($G:$G,ROW())&gt;0,$DL$7&gt;=INDEX($F:$F,ROW()),$DL$7&lt;=INDEX($G:$G,ROW()))</formula>
    </cfRule>
    <cfRule type="expression" dxfId="15" priority="3695">
      <formula>AND(INDEX($C:$C,ROW())="Structure (couche de forme)",INDEX($F:$F,ROW())&gt;0,INDEX($G:$G,ROW())&gt;0,$DL$7&gt;=INDEX($F:$F,ROW()),$DL$7&lt;=(INDEX($F:$F,ROW())+ROUND((INDEX($G:$G,ROW())-INDEX($F:$F,ROW())+1)*INDEX($H:$H,ROW()),0)-1))</formula>
    </cfRule>
    <cfRule type="expression" dxfId="16" priority="3696">
      <formula>AND(INDEX($C:$C,ROW())="Fondation/Grave",INDEX($F:$F,ROW())&gt;0,INDEX($G:$G,ROW())&gt;0,$DL$7&gt;=INDEX($F:$F,ROW()),$DL$7&lt;=INDEX($G:$G,ROW()))</formula>
    </cfRule>
    <cfRule type="expression" dxfId="17" priority="3697">
      <formula>AND(INDEX($C:$C,ROW())="Fondation/Grave",INDEX($F:$F,ROW())&gt;0,INDEX($G:$G,ROW())&gt;0,$DL$7&gt;=INDEX($F:$F,ROW()),$DL$7&lt;=(INDEX($F:$F,ROW())+ROUND((INDEX($G:$G,ROW())-INDEX($F:$F,ROW())+1)*INDEX($H:$H,ROW()),0)-1))</formula>
    </cfRule>
    <cfRule type="expression" dxfId="18" priority="3698">
      <formula>AND(INDEX($C:$C,ROW())="Enrobés / Béton",INDEX($F:$F,ROW())&gt;0,INDEX($G:$G,ROW())&gt;0,$DL$7&gt;=INDEX($F:$F,ROW()),$DL$7&lt;=INDEX($G:$G,ROW()))</formula>
    </cfRule>
    <cfRule type="expression" dxfId="19" priority="3699">
      <formula>AND(INDEX($C:$C,ROW())="Enrobés / Béton",INDEX($F:$F,ROW())&gt;0,INDEX($G:$G,ROW())&gt;0,$DL$7&gt;=INDEX($F:$F,ROW()),$DL$7&lt;=(INDEX($F:$F,ROW())+ROUND((INDEX($G:$G,ROW())-INDEX($F:$F,ROW())+1)*INDEX($H:$H,ROW()),0)-1))</formula>
    </cfRule>
    <cfRule type="expression" dxfId="20" priority="3700">
      <formula>AND(INDEX($C:$C,ROW())="Bordures &amp; Trottoirs",INDEX($F:$F,ROW())&gt;0,INDEX($G:$G,ROW())&gt;0,$DL$7&gt;=INDEX($F:$F,ROW()),$DL$7&lt;=INDEX($G:$G,ROW()))</formula>
    </cfRule>
    <cfRule type="expression" dxfId="21" priority="3701">
      <formula>AND(INDEX($C:$C,ROW())="Bordures &amp; Trottoirs",INDEX($F:$F,ROW())&gt;0,INDEX($G:$G,ROW())&gt;0,$DL$7&gt;=INDEX($F:$F,ROW()),$DL$7&lt;=(INDEX($F:$F,ROW())+ROUND((INDEX($G:$G,ROW())-INDEX($F:$F,ROW())+1)*INDEX($H:$H,ROW()),0)-1))</formula>
    </cfRule>
    <cfRule type="expression" dxfId="22" priority="3702">
      <formula>AND(INDEX($C:$C,ROW())="Caniveaux &amp; Avaloirs",INDEX($F:$F,ROW())&gt;0,INDEX($G:$G,ROW())&gt;0,$DL$7&gt;=INDEX($F:$F,ROW()),$DL$7&lt;=INDEX($G:$G,ROW()))</formula>
    </cfRule>
    <cfRule type="expression" dxfId="23" priority="3703">
      <formula>AND(INDEX($C:$C,ROW())="Caniveaux &amp; Avaloirs",INDEX($F:$F,ROW())&gt;0,INDEX($G:$G,ROW())&gt;0,$DL$7&gt;=INDEX($F:$F,ROW()),$DL$7&lt;=(INDEX($F:$F,ROW())+ROUND((INDEX($G:$G,ROW())-INDEX($F:$F,ROW())+1)*INDEX($H:$H,ROW()),0)-1))</formula>
    </cfRule>
    <cfRule type="expression" dxfId="24" priority="3704">
      <formula>AND(INDEX($C:$C,ROW())="Éclairage / Candélabres",INDEX($F:$F,ROW())&gt;0,INDEX($G:$G,ROW())&gt;0,$DL$7&gt;=INDEX($F:$F,ROW()),$DL$7&lt;=INDEX($G:$G,ROW()))</formula>
    </cfRule>
    <cfRule type="expression" dxfId="25" priority="3705">
      <formula>AND(INDEX($C:$C,ROW())="Éclairage / Candélabres",INDEX($F:$F,ROW())&gt;0,INDEX($G:$G,ROW())&gt;0,$DL$7&gt;=INDEX($F:$F,ROW()),$DL$7&lt;=(INDEX($F:$F,ROW())+ROUND((INDEX($G:$G,ROW())-INDEX($F:$F,ROW())+1)*INDEX($H:$H,ROW()),0)-1))</formula>
    </cfRule>
    <cfRule type="expression" dxfId="26" priority="3706">
      <formula>AND(INDEX($C:$C,ROW())="Marquage &amp; Signalétique",INDEX($F:$F,ROW())&gt;0,INDEX($G:$G,ROW())&gt;0,$DL$7&gt;=INDEX($F:$F,ROW()),$DL$7&lt;=INDEX($G:$G,ROW()))</formula>
    </cfRule>
    <cfRule type="expression" dxfId="27" priority="3707">
      <formula>AND(INDEX($C:$C,ROW())="Marquage &amp; Signalétique",INDEX($F:$F,ROW())&gt;0,INDEX($G:$G,ROW())&gt;0,$DL$7&gt;=INDEX($F:$F,ROW()),$DL$7&lt;=(INDEX($F:$F,ROW())+ROUND((INDEX($G:$G,ROW())-INDEX($F:$F,ROW())+1)*INDEX($H:$H,ROW()),0)-1))</formula>
    </cfRule>
    <cfRule type="expression" dxfId="28" priority="3708">
      <formula>AND(INDEX($C:$C,ROW())="Espaces verts / Finitions",INDEX($F:$F,ROW())&gt;0,INDEX($G:$G,ROW())&gt;0,$DL$7&gt;=INDEX($F:$F,ROW()),$DL$7&lt;=INDEX($G:$G,ROW()))</formula>
    </cfRule>
    <cfRule type="expression" dxfId="29" priority="3709">
      <formula>AND(INDEX($C:$C,ROW())="Espaces verts / Finitions",INDEX($F:$F,ROW())&gt;0,INDEX($G:$G,ROW())&gt;0,$DL$7&gt;=INDEX($F:$F,ROW()),$DL$7&lt;=(INDEX($F:$F,ROW())+ROUND((INDEX($G:$G,ROW())-INDEX($F:$F,ROW())+1)*INDEX($H:$H,ROW()),0)-1))</formula>
    </cfRule>
    <cfRule type="expression" dxfId="30" priority="3710">
      <formula>AND(INDEX($C:$C,ROW())="Réception &amp; Réserves",INDEX($F:$F,ROW())&gt;0,INDEX($G:$G,ROW())&gt;0,$DL$7&gt;=INDEX($F:$F,ROW()),$DL$7&lt;=INDEX($G:$G,ROW()))</formula>
    </cfRule>
    <cfRule type="expression" dxfId="31" priority="3711">
      <formula>AND(INDEX($C:$C,ROW())="Réception &amp; Réserves",INDEX($F:$F,ROW())&gt;0,INDEX($G:$G,ROW())&gt;0,$DL$7&gt;=INDEX($F:$F,ROW()),$DL$7&lt;=(INDEX($F:$F,ROW())+ROUND((INDEX($G:$G,ROW())-INDEX($F:$F,ROW())+1)*INDEX($H:$H,ROW()),0)-1))</formula>
    </cfRule>
    <cfRule type="expression" dxfId="0" priority="3712">
      <formula>AND(INDEX($C:$C,ROW())="Réouverture circulation",INDEX($F:$F,ROW())&gt;0,INDEX($G:$G,ROW())&gt;0,$DL$7&gt;=INDEX($F:$F,ROW()),$DL$7&lt;=INDEX($G:$G,ROW()))</formula>
    </cfRule>
    <cfRule type="expression" dxfId="32" priority="3713">
      <formula>AND(INDEX($C:$C,ROW())="Réouverture circulation",INDEX($F:$F,ROW())&gt;0,INDEX($G:$G,ROW())&gt;0,$DL$7&gt;=INDEX($F:$F,ROW()),$DL$7&lt;=(INDEX($F:$F,ROW())+ROUND((INDEX($G:$G,ROW())-INDEX($F:$F,ROW())+1)*INDEX($H:$H,ROW()),0)-1))</formula>
    </cfRule>
  </conditionalFormatting>
  <conditionalFormatting sqref="DM7:DM69">
    <cfRule type="expression" dxfId="0" priority="213">
      <formula>($DM$7=TODAY())</formula>
    </cfRule>
    <cfRule type="expression" dxfId="33" priority="214">
      <formula>WEEKDAY($DM$7,2)&gt;5</formula>
    </cfRule>
  </conditionalFormatting>
  <conditionalFormatting sqref="DM9:DM69">
    <cfRule type="expression" dxfId="2" priority="3714">
      <formula>AND(INDEX($C:$C,ROW())="Études &amp; DICT",INDEX($F:$F,ROW())&gt;0,INDEX($G:$G,ROW())&gt;0,$DM$7&gt;=INDEX($F:$F,ROW()),$DM$7&lt;=INDEX($G:$G,ROW()))</formula>
    </cfRule>
    <cfRule type="expression" dxfId="3" priority="3715">
      <formula>AND(INDEX($C:$C,ROW())="Études &amp; DICT",INDEX($F:$F,ROW())&gt;0,INDEX($G:$G,ROW())&gt;0,$DM$7&gt;=INDEX($F:$F,ROW()),$DM$7&lt;=(INDEX($F:$F,ROW())+ROUND((INDEX($G:$G,ROW())-INDEX($F:$F,ROW())+1)*INDEX($H:$H,ROW()),0)-1))</formula>
    </cfRule>
    <cfRule type="expression" dxfId="4" priority="3716">
      <formula>AND(INDEX($C:$C,ROW())="Piquetage &amp; Implantation",INDEX($F:$F,ROW())&gt;0,INDEX($G:$G,ROW())&gt;0,$DM$7&gt;=INDEX($F:$F,ROW()),$DM$7&lt;=INDEX($G:$G,ROW()))</formula>
    </cfRule>
    <cfRule type="expression" dxfId="5" priority="3717">
      <formula>AND(INDEX($C:$C,ROW())="Piquetage &amp; Implantation",INDEX($F:$F,ROW())&gt;0,INDEX($G:$G,ROW())&gt;0,$DM$7&gt;=INDEX($F:$F,ROW()),$DM$7&lt;=(INDEX($F:$F,ROW())+ROUND((INDEX($G:$G,ROW())-INDEX($F:$F,ROW())+1)*INDEX($H:$H,ROW()),0)-1))</formula>
    </cfRule>
    <cfRule type="expression" dxfId="6" priority="3718">
      <formula>AND(INDEX($C:$C,ROW())="Préparation &amp; Signalisation",INDEX($F:$F,ROW())&gt;0,INDEX($G:$G,ROW())&gt;0,$DM$7&gt;=INDEX($F:$F,ROW()),$DM$7&lt;=INDEX($G:$G,ROW()))</formula>
    </cfRule>
    <cfRule type="expression" dxfId="7" priority="3719">
      <formula>AND(INDEX($C:$C,ROW())="Préparation &amp; Signalisation",INDEX($F:$F,ROW())&gt;0,INDEX($G:$G,ROW())&gt;0,$DM$7&gt;=INDEX($F:$F,ROW()),$DM$7&lt;=(INDEX($F:$F,ROW())+ROUND((INDEX($G:$G,ROW())-INDEX($F:$F,ROW())+1)*INDEX($H:$H,ROW()),0)-1))</formula>
    </cfRule>
    <cfRule type="expression" dxfId="8" priority="3720">
      <formula>AND(INDEX($C:$C,ROW())="Terrassement",INDEX($F:$F,ROW())&gt;0,INDEX($G:$G,ROW())&gt;0,$DM$7&gt;=INDEX($F:$F,ROW()),$DM$7&lt;=INDEX($G:$G,ROW()))</formula>
    </cfRule>
    <cfRule type="expression" dxfId="9" priority="3721">
      <formula>AND(INDEX($C:$C,ROW())="Terrassement",INDEX($F:$F,ROW())&gt;0,INDEX($G:$G,ROW())&gt;0,$DM$7&gt;=INDEX($F:$F,ROW()),$DM$7&lt;=(INDEX($F:$F,ROW())+ROUND((INDEX($G:$G,ROW())-INDEX($F:$F,ROW())+1)*INDEX($H:$H,ROW()),0)-1))</formula>
    </cfRule>
    <cfRule type="expression" dxfId="10" priority="3722">
      <formula>AND(INDEX($C:$C,ROW())="Réseaux (EU/EP/ER/GAZ)",INDEX($F:$F,ROW())&gt;0,INDEX($G:$G,ROW())&gt;0,$DM$7&gt;=INDEX($F:$F,ROW()),$DM$7&lt;=INDEX($G:$G,ROW()))</formula>
    </cfRule>
    <cfRule type="expression" dxfId="11" priority="3723">
      <formula>AND(INDEX($C:$C,ROW())="Réseaux (EU/EP/ER/GAZ)",INDEX($F:$F,ROW())&gt;0,INDEX($G:$G,ROW())&gt;0,$DM$7&gt;=INDEX($F:$F,ROW()),$DM$7&lt;=(INDEX($F:$F,ROW())+ROUND((INDEX($G:$G,ROW())-INDEX($F:$F,ROW())+1)*INDEX($H:$H,ROW()),0)-1))</formula>
    </cfRule>
    <cfRule type="expression" dxfId="12" priority="3724">
      <formula>AND(INDEX($C:$C,ROW())="Regard &amp; Branchement",INDEX($F:$F,ROW())&gt;0,INDEX($G:$G,ROW())&gt;0,$DM$7&gt;=INDEX($F:$F,ROW()),$DM$7&lt;=INDEX($G:$G,ROW()))</formula>
    </cfRule>
    <cfRule type="expression" dxfId="13" priority="3725">
      <formula>AND(INDEX($C:$C,ROW())="Regard &amp; Branchement",INDEX($F:$F,ROW())&gt;0,INDEX($G:$G,ROW())&gt;0,$DM$7&gt;=INDEX($F:$F,ROW()),$DM$7&lt;=(INDEX($F:$F,ROW())+ROUND((INDEX($G:$G,ROW())-INDEX($F:$F,ROW())+1)*INDEX($H:$H,ROW()),0)-1))</formula>
    </cfRule>
    <cfRule type="expression" dxfId="14" priority="3726">
      <formula>AND(INDEX($C:$C,ROW())="Structure (couche de forme)",INDEX($F:$F,ROW())&gt;0,INDEX($G:$G,ROW())&gt;0,$DM$7&gt;=INDEX($F:$F,ROW()),$DM$7&lt;=INDEX($G:$G,ROW()))</formula>
    </cfRule>
    <cfRule type="expression" dxfId="15" priority="3727">
      <formula>AND(INDEX($C:$C,ROW())="Structure (couche de forme)",INDEX($F:$F,ROW())&gt;0,INDEX($G:$G,ROW())&gt;0,$DM$7&gt;=INDEX($F:$F,ROW()),$DM$7&lt;=(INDEX($F:$F,ROW())+ROUND((INDEX($G:$G,ROW())-INDEX($F:$F,ROW())+1)*INDEX($H:$H,ROW()),0)-1))</formula>
    </cfRule>
    <cfRule type="expression" dxfId="16" priority="3728">
      <formula>AND(INDEX($C:$C,ROW())="Fondation/Grave",INDEX($F:$F,ROW())&gt;0,INDEX($G:$G,ROW())&gt;0,$DM$7&gt;=INDEX($F:$F,ROW()),$DM$7&lt;=INDEX($G:$G,ROW()))</formula>
    </cfRule>
    <cfRule type="expression" dxfId="17" priority="3729">
      <formula>AND(INDEX($C:$C,ROW())="Fondation/Grave",INDEX($F:$F,ROW())&gt;0,INDEX($G:$G,ROW())&gt;0,$DM$7&gt;=INDEX($F:$F,ROW()),$DM$7&lt;=(INDEX($F:$F,ROW())+ROUND((INDEX($G:$G,ROW())-INDEX($F:$F,ROW())+1)*INDEX($H:$H,ROW()),0)-1))</formula>
    </cfRule>
    <cfRule type="expression" dxfId="18" priority="3730">
      <formula>AND(INDEX($C:$C,ROW())="Enrobés / Béton",INDEX($F:$F,ROW())&gt;0,INDEX($G:$G,ROW())&gt;0,$DM$7&gt;=INDEX($F:$F,ROW()),$DM$7&lt;=INDEX($G:$G,ROW()))</formula>
    </cfRule>
    <cfRule type="expression" dxfId="19" priority="3731">
      <formula>AND(INDEX($C:$C,ROW())="Enrobés / Béton",INDEX($F:$F,ROW())&gt;0,INDEX($G:$G,ROW())&gt;0,$DM$7&gt;=INDEX($F:$F,ROW()),$DM$7&lt;=(INDEX($F:$F,ROW())+ROUND((INDEX($G:$G,ROW())-INDEX($F:$F,ROW())+1)*INDEX($H:$H,ROW()),0)-1))</formula>
    </cfRule>
    <cfRule type="expression" dxfId="20" priority="3732">
      <formula>AND(INDEX($C:$C,ROW())="Bordures &amp; Trottoirs",INDEX($F:$F,ROW())&gt;0,INDEX($G:$G,ROW())&gt;0,$DM$7&gt;=INDEX($F:$F,ROW()),$DM$7&lt;=INDEX($G:$G,ROW()))</formula>
    </cfRule>
    <cfRule type="expression" dxfId="21" priority="3733">
      <formula>AND(INDEX($C:$C,ROW())="Bordures &amp; Trottoirs",INDEX($F:$F,ROW())&gt;0,INDEX($G:$G,ROW())&gt;0,$DM$7&gt;=INDEX($F:$F,ROW()),$DM$7&lt;=(INDEX($F:$F,ROW())+ROUND((INDEX($G:$G,ROW())-INDEX($F:$F,ROW())+1)*INDEX($H:$H,ROW()),0)-1))</formula>
    </cfRule>
    <cfRule type="expression" dxfId="22" priority="3734">
      <formula>AND(INDEX($C:$C,ROW())="Caniveaux &amp; Avaloirs",INDEX($F:$F,ROW())&gt;0,INDEX($G:$G,ROW())&gt;0,$DM$7&gt;=INDEX($F:$F,ROW()),$DM$7&lt;=INDEX($G:$G,ROW()))</formula>
    </cfRule>
    <cfRule type="expression" dxfId="23" priority="3735">
      <formula>AND(INDEX($C:$C,ROW())="Caniveaux &amp; Avaloirs",INDEX($F:$F,ROW())&gt;0,INDEX($G:$G,ROW())&gt;0,$DM$7&gt;=INDEX($F:$F,ROW()),$DM$7&lt;=(INDEX($F:$F,ROW())+ROUND((INDEX($G:$G,ROW())-INDEX($F:$F,ROW())+1)*INDEX($H:$H,ROW()),0)-1))</formula>
    </cfRule>
    <cfRule type="expression" dxfId="24" priority="3736">
      <formula>AND(INDEX($C:$C,ROW())="Éclairage / Candélabres",INDEX($F:$F,ROW())&gt;0,INDEX($G:$G,ROW())&gt;0,$DM$7&gt;=INDEX($F:$F,ROW()),$DM$7&lt;=INDEX($G:$G,ROW()))</formula>
    </cfRule>
    <cfRule type="expression" dxfId="25" priority="3737">
      <formula>AND(INDEX($C:$C,ROW())="Éclairage / Candélabres",INDEX($F:$F,ROW())&gt;0,INDEX($G:$G,ROW())&gt;0,$DM$7&gt;=INDEX($F:$F,ROW()),$DM$7&lt;=(INDEX($F:$F,ROW())+ROUND((INDEX($G:$G,ROW())-INDEX($F:$F,ROW())+1)*INDEX($H:$H,ROW()),0)-1))</formula>
    </cfRule>
    <cfRule type="expression" dxfId="26" priority="3738">
      <formula>AND(INDEX($C:$C,ROW())="Marquage &amp; Signalétique",INDEX($F:$F,ROW())&gt;0,INDEX($G:$G,ROW())&gt;0,$DM$7&gt;=INDEX($F:$F,ROW()),$DM$7&lt;=INDEX($G:$G,ROW()))</formula>
    </cfRule>
    <cfRule type="expression" dxfId="27" priority="3739">
      <formula>AND(INDEX($C:$C,ROW())="Marquage &amp; Signalétique",INDEX($F:$F,ROW())&gt;0,INDEX($G:$G,ROW())&gt;0,$DM$7&gt;=INDEX($F:$F,ROW()),$DM$7&lt;=(INDEX($F:$F,ROW())+ROUND((INDEX($G:$G,ROW())-INDEX($F:$F,ROW())+1)*INDEX($H:$H,ROW()),0)-1))</formula>
    </cfRule>
    <cfRule type="expression" dxfId="28" priority="3740">
      <formula>AND(INDEX($C:$C,ROW())="Espaces verts / Finitions",INDEX($F:$F,ROW())&gt;0,INDEX($G:$G,ROW())&gt;0,$DM$7&gt;=INDEX($F:$F,ROW()),$DM$7&lt;=INDEX($G:$G,ROW()))</formula>
    </cfRule>
    <cfRule type="expression" dxfId="29" priority="3741">
      <formula>AND(INDEX($C:$C,ROW())="Espaces verts / Finitions",INDEX($F:$F,ROW())&gt;0,INDEX($G:$G,ROW())&gt;0,$DM$7&gt;=INDEX($F:$F,ROW()),$DM$7&lt;=(INDEX($F:$F,ROW())+ROUND((INDEX($G:$G,ROW())-INDEX($F:$F,ROW())+1)*INDEX($H:$H,ROW()),0)-1))</formula>
    </cfRule>
    <cfRule type="expression" dxfId="30" priority="3742">
      <formula>AND(INDEX($C:$C,ROW())="Réception &amp; Réserves",INDEX($F:$F,ROW())&gt;0,INDEX($G:$G,ROW())&gt;0,$DM$7&gt;=INDEX($F:$F,ROW()),$DM$7&lt;=INDEX($G:$G,ROW()))</formula>
    </cfRule>
    <cfRule type="expression" dxfId="31" priority="3743">
      <formula>AND(INDEX($C:$C,ROW())="Réception &amp; Réserves",INDEX($F:$F,ROW())&gt;0,INDEX($G:$G,ROW())&gt;0,$DM$7&gt;=INDEX($F:$F,ROW()),$DM$7&lt;=(INDEX($F:$F,ROW())+ROUND((INDEX($G:$G,ROW())-INDEX($F:$F,ROW())+1)*INDEX($H:$H,ROW()),0)-1))</formula>
    </cfRule>
    <cfRule type="expression" dxfId="0" priority="3744">
      <formula>AND(INDEX($C:$C,ROW())="Réouverture circulation",INDEX($F:$F,ROW())&gt;0,INDEX($G:$G,ROW())&gt;0,$DM$7&gt;=INDEX($F:$F,ROW()),$DM$7&lt;=INDEX($G:$G,ROW()))</formula>
    </cfRule>
    <cfRule type="expression" dxfId="32" priority="3745">
      <formula>AND(INDEX($C:$C,ROW())="Réouverture circulation",INDEX($F:$F,ROW())&gt;0,INDEX($G:$G,ROW())&gt;0,$DM$7&gt;=INDEX($F:$F,ROW()),$DM$7&lt;=(INDEX($F:$F,ROW())+ROUND((INDEX($G:$G,ROW())-INDEX($F:$F,ROW())+1)*INDEX($H:$H,ROW()),0)-1))</formula>
    </cfRule>
  </conditionalFormatting>
  <conditionalFormatting sqref="DN7:DN69">
    <cfRule type="expression" dxfId="0" priority="215">
      <formula>($DN$7=TODAY())</formula>
    </cfRule>
    <cfRule type="expression" dxfId="33" priority="216">
      <formula>WEEKDAY($DN$7,2)&gt;5</formula>
    </cfRule>
  </conditionalFormatting>
  <conditionalFormatting sqref="DN9:DN69">
    <cfRule type="expression" dxfId="2" priority="3746">
      <formula>AND(INDEX($C:$C,ROW())="Études &amp; DICT",INDEX($F:$F,ROW())&gt;0,INDEX($G:$G,ROW())&gt;0,$DN$7&gt;=INDEX($F:$F,ROW()),$DN$7&lt;=INDEX($G:$G,ROW()))</formula>
    </cfRule>
    <cfRule type="expression" dxfId="3" priority="3747">
      <formula>AND(INDEX($C:$C,ROW())="Études &amp; DICT",INDEX($F:$F,ROW())&gt;0,INDEX($G:$G,ROW())&gt;0,$DN$7&gt;=INDEX($F:$F,ROW()),$DN$7&lt;=(INDEX($F:$F,ROW())+ROUND((INDEX($G:$G,ROW())-INDEX($F:$F,ROW())+1)*INDEX($H:$H,ROW()),0)-1))</formula>
    </cfRule>
    <cfRule type="expression" dxfId="4" priority="3748">
      <formula>AND(INDEX($C:$C,ROW())="Piquetage &amp; Implantation",INDEX($F:$F,ROW())&gt;0,INDEX($G:$G,ROW())&gt;0,$DN$7&gt;=INDEX($F:$F,ROW()),$DN$7&lt;=INDEX($G:$G,ROW()))</formula>
    </cfRule>
    <cfRule type="expression" dxfId="5" priority="3749">
      <formula>AND(INDEX($C:$C,ROW())="Piquetage &amp; Implantation",INDEX($F:$F,ROW())&gt;0,INDEX($G:$G,ROW())&gt;0,$DN$7&gt;=INDEX($F:$F,ROW()),$DN$7&lt;=(INDEX($F:$F,ROW())+ROUND((INDEX($G:$G,ROW())-INDEX($F:$F,ROW())+1)*INDEX($H:$H,ROW()),0)-1))</formula>
    </cfRule>
    <cfRule type="expression" dxfId="6" priority="3750">
      <formula>AND(INDEX($C:$C,ROW())="Préparation &amp; Signalisation",INDEX($F:$F,ROW())&gt;0,INDEX($G:$G,ROW())&gt;0,$DN$7&gt;=INDEX($F:$F,ROW()),$DN$7&lt;=INDEX($G:$G,ROW()))</formula>
    </cfRule>
    <cfRule type="expression" dxfId="7" priority="3751">
      <formula>AND(INDEX($C:$C,ROW())="Préparation &amp; Signalisation",INDEX($F:$F,ROW())&gt;0,INDEX($G:$G,ROW())&gt;0,$DN$7&gt;=INDEX($F:$F,ROW()),$DN$7&lt;=(INDEX($F:$F,ROW())+ROUND((INDEX($G:$G,ROW())-INDEX($F:$F,ROW())+1)*INDEX($H:$H,ROW()),0)-1))</formula>
    </cfRule>
    <cfRule type="expression" dxfId="8" priority="3752">
      <formula>AND(INDEX($C:$C,ROW())="Terrassement",INDEX($F:$F,ROW())&gt;0,INDEX($G:$G,ROW())&gt;0,$DN$7&gt;=INDEX($F:$F,ROW()),$DN$7&lt;=INDEX($G:$G,ROW()))</formula>
    </cfRule>
    <cfRule type="expression" dxfId="9" priority="3753">
      <formula>AND(INDEX($C:$C,ROW())="Terrassement",INDEX($F:$F,ROW())&gt;0,INDEX($G:$G,ROW())&gt;0,$DN$7&gt;=INDEX($F:$F,ROW()),$DN$7&lt;=(INDEX($F:$F,ROW())+ROUND((INDEX($G:$G,ROW())-INDEX($F:$F,ROW())+1)*INDEX($H:$H,ROW()),0)-1))</formula>
    </cfRule>
    <cfRule type="expression" dxfId="10" priority="3754">
      <formula>AND(INDEX($C:$C,ROW())="Réseaux (EU/EP/ER/GAZ)",INDEX($F:$F,ROW())&gt;0,INDEX($G:$G,ROW())&gt;0,$DN$7&gt;=INDEX($F:$F,ROW()),$DN$7&lt;=INDEX($G:$G,ROW()))</formula>
    </cfRule>
    <cfRule type="expression" dxfId="11" priority="3755">
      <formula>AND(INDEX($C:$C,ROW())="Réseaux (EU/EP/ER/GAZ)",INDEX($F:$F,ROW())&gt;0,INDEX($G:$G,ROW())&gt;0,$DN$7&gt;=INDEX($F:$F,ROW()),$DN$7&lt;=(INDEX($F:$F,ROW())+ROUND((INDEX($G:$G,ROW())-INDEX($F:$F,ROW())+1)*INDEX($H:$H,ROW()),0)-1))</formula>
    </cfRule>
    <cfRule type="expression" dxfId="12" priority="3756">
      <formula>AND(INDEX($C:$C,ROW())="Regard &amp; Branchement",INDEX($F:$F,ROW())&gt;0,INDEX($G:$G,ROW())&gt;0,$DN$7&gt;=INDEX($F:$F,ROW()),$DN$7&lt;=INDEX($G:$G,ROW()))</formula>
    </cfRule>
    <cfRule type="expression" dxfId="13" priority="3757">
      <formula>AND(INDEX($C:$C,ROW())="Regard &amp; Branchement",INDEX($F:$F,ROW())&gt;0,INDEX($G:$G,ROW())&gt;0,$DN$7&gt;=INDEX($F:$F,ROW()),$DN$7&lt;=(INDEX($F:$F,ROW())+ROUND((INDEX($G:$G,ROW())-INDEX($F:$F,ROW())+1)*INDEX($H:$H,ROW()),0)-1))</formula>
    </cfRule>
    <cfRule type="expression" dxfId="14" priority="3758">
      <formula>AND(INDEX($C:$C,ROW())="Structure (couche de forme)",INDEX($F:$F,ROW())&gt;0,INDEX($G:$G,ROW())&gt;0,$DN$7&gt;=INDEX($F:$F,ROW()),$DN$7&lt;=INDEX($G:$G,ROW()))</formula>
    </cfRule>
    <cfRule type="expression" dxfId="15" priority="3759">
      <formula>AND(INDEX($C:$C,ROW())="Structure (couche de forme)",INDEX($F:$F,ROW())&gt;0,INDEX($G:$G,ROW())&gt;0,$DN$7&gt;=INDEX($F:$F,ROW()),$DN$7&lt;=(INDEX($F:$F,ROW())+ROUND((INDEX($G:$G,ROW())-INDEX($F:$F,ROW())+1)*INDEX($H:$H,ROW()),0)-1))</formula>
    </cfRule>
    <cfRule type="expression" dxfId="16" priority="3760">
      <formula>AND(INDEX($C:$C,ROW())="Fondation/Grave",INDEX($F:$F,ROW())&gt;0,INDEX($G:$G,ROW())&gt;0,$DN$7&gt;=INDEX($F:$F,ROW()),$DN$7&lt;=INDEX($G:$G,ROW()))</formula>
    </cfRule>
    <cfRule type="expression" dxfId="17" priority="3761">
      <formula>AND(INDEX($C:$C,ROW())="Fondation/Grave",INDEX($F:$F,ROW())&gt;0,INDEX($G:$G,ROW())&gt;0,$DN$7&gt;=INDEX($F:$F,ROW()),$DN$7&lt;=(INDEX($F:$F,ROW())+ROUND((INDEX($G:$G,ROW())-INDEX($F:$F,ROW())+1)*INDEX($H:$H,ROW()),0)-1))</formula>
    </cfRule>
    <cfRule type="expression" dxfId="18" priority="3762">
      <formula>AND(INDEX($C:$C,ROW())="Enrobés / Béton",INDEX($F:$F,ROW())&gt;0,INDEX($G:$G,ROW())&gt;0,$DN$7&gt;=INDEX($F:$F,ROW()),$DN$7&lt;=INDEX($G:$G,ROW()))</formula>
    </cfRule>
    <cfRule type="expression" dxfId="19" priority="3763">
      <formula>AND(INDEX($C:$C,ROW())="Enrobés / Béton",INDEX($F:$F,ROW())&gt;0,INDEX($G:$G,ROW())&gt;0,$DN$7&gt;=INDEX($F:$F,ROW()),$DN$7&lt;=(INDEX($F:$F,ROW())+ROUND((INDEX($G:$G,ROW())-INDEX($F:$F,ROW())+1)*INDEX($H:$H,ROW()),0)-1))</formula>
    </cfRule>
    <cfRule type="expression" dxfId="20" priority="3764">
      <formula>AND(INDEX($C:$C,ROW())="Bordures &amp; Trottoirs",INDEX($F:$F,ROW())&gt;0,INDEX($G:$G,ROW())&gt;0,$DN$7&gt;=INDEX($F:$F,ROW()),$DN$7&lt;=INDEX($G:$G,ROW()))</formula>
    </cfRule>
    <cfRule type="expression" dxfId="21" priority="3765">
      <formula>AND(INDEX($C:$C,ROW())="Bordures &amp; Trottoirs",INDEX($F:$F,ROW())&gt;0,INDEX($G:$G,ROW())&gt;0,$DN$7&gt;=INDEX($F:$F,ROW()),$DN$7&lt;=(INDEX($F:$F,ROW())+ROUND((INDEX($G:$G,ROW())-INDEX($F:$F,ROW())+1)*INDEX($H:$H,ROW()),0)-1))</formula>
    </cfRule>
    <cfRule type="expression" dxfId="22" priority="3766">
      <formula>AND(INDEX($C:$C,ROW())="Caniveaux &amp; Avaloirs",INDEX($F:$F,ROW())&gt;0,INDEX($G:$G,ROW())&gt;0,$DN$7&gt;=INDEX($F:$F,ROW()),$DN$7&lt;=INDEX($G:$G,ROW()))</formula>
    </cfRule>
    <cfRule type="expression" dxfId="23" priority="3767">
      <formula>AND(INDEX($C:$C,ROW())="Caniveaux &amp; Avaloirs",INDEX($F:$F,ROW())&gt;0,INDEX($G:$G,ROW())&gt;0,$DN$7&gt;=INDEX($F:$F,ROW()),$DN$7&lt;=(INDEX($F:$F,ROW())+ROUND((INDEX($G:$G,ROW())-INDEX($F:$F,ROW())+1)*INDEX($H:$H,ROW()),0)-1))</formula>
    </cfRule>
    <cfRule type="expression" dxfId="24" priority="3768">
      <formula>AND(INDEX($C:$C,ROW())="Éclairage / Candélabres",INDEX($F:$F,ROW())&gt;0,INDEX($G:$G,ROW())&gt;0,$DN$7&gt;=INDEX($F:$F,ROW()),$DN$7&lt;=INDEX($G:$G,ROW()))</formula>
    </cfRule>
    <cfRule type="expression" dxfId="25" priority="3769">
      <formula>AND(INDEX($C:$C,ROW())="Éclairage / Candélabres",INDEX($F:$F,ROW())&gt;0,INDEX($G:$G,ROW())&gt;0,$DN$7&gt;=INDEX($F:$F,ROW()),$DN$7&lt;=(INDEX($F:$F,ROW())+ROUND((INDEX($G:$G,ROW())-INDEX($F:$F,ROW())+1)*INDEX($H:$H,ROW()),0)-1))</formula>
    </cfRule>
    <cfRule type="expression" dxfId="26" priority="3770">
      <formula>AND(INDEX($C:$C,ROW())="Marquage &amp; Signalétique",INDEX($F:$F,ROW())&gt;0,INDEX($G:$G,ROW())&gt;0,$DN$7&gt;=INDEX($F:$F,ROW()),$DN$7&lt;=INDEX($G:$G,ROW()))</formula>
    </cfRule>
    <cfRule type="expression" dxfId="27" priority="3771">
      <formula>AND(INDEX($C:$C,ROW())="Marquage &amp; Signalétique",INDEX($F:$F,ROW())&gt;0,INDEX($G:$G,ROW())&gt;0,$DN$7&gt;=INDEX($F:$F,ROW()),$DN$7&lt;=(INDEX($F:$F,ROW())+ROUND((INDEX($G:$G,ROW())-INDEX($F:$F,ROW())+1)*INDEX($H:$H,ROW()),0)-1))</formula>
    </cfRule>
    <cfRule type="expression" dxfId="28" priority="3772">
      <formula>AND(INDEX($C:$C,ROW())="Espaces verts / Finitions",INDEX($F:$F,ROW())&gt;0,INDEX($G:$G,ROW())&gt;0,$DN$7&gt;=INDEX($F:$F,ROW()),$DN$7&lt;=INDEX($G:$G,ROW()))</formula>
    </cfRule>
    <cfRule type="expression" dxfId="29" priority="3773">
      <formula>AND(INDEX($C:$C,ROW())="Espaces verts / Finitions",INDEX($F:$F,ROW())&gt;0,INDEX($G:$G,ROW())&gt;0,$DN$7&gt;=INDEX($F:$F,ROW()),$DN$7&lt;=(INDEX($F:$F,ROW())+ROUND((INDEX($G:$G,ROW())-INDEX($F:$F,ROW())+1)*INDEX($H:$H,ROW()),0)-1))</formula>
    </cfRule>
    <cfRule type="expression" dxfId="30" priority="3774">
      <formula>AND(INDEX($C:$C,ROW())="Réception &amp; Réserves",INDEX($F:$F,ROW())&gt;0,INDEX($G:$G,ROW())&gt;0,$DN$7&gt;=INDEX($F:$F,ROW()),$DN$7&lt;=INDEX($G:$G,ROW()))</formula>
    </cfRule>
    <cfRule type="expression" dxfId="31" priority="3775">
      <formula>AND(INDEX($C:$C,ROW())="Réception &amp; Réserves",INDEX($F:$F,ROW())&gt;0,INDEX($G:$G,ROW())&gt;0,$DN$7&gt;=INDEX($F:$F,ROW()),$DN$7&lt;=(INDEX($F:$F,ROW())+ROUND((INDEX($G:$G,ROW())-INDEX($F:$F,ROW())+1)*INDEX($H:$H,ROW()),0)-1))</formula>
    </cfRule>
    <cfRule type="expression" dxfId="0" priority="3776">
      <formula>AND(INDEX($C:$C,ROW())="Réouverture circulation",INDEX($F:$F,ROW())&gt;0,INDEX($G:$G,ROW())&gt;0,$DN$7&gt;=INDEX($F:$F,ROW()),$DN$7&lt;=INDEX($G:$G,ROW()))</formula>
    </cfRule>
    <cfRule type="expression" dxfId="32" priority="3777">
      <formula>AND(INDEX($C:$C,ROW())="Réouverture circulation",INDEX($F:$F,ROW())&gt;0,INDEX($G:$G,ROW())&gt;0,$DN$7&gt;=INDEX($F:$F,ROW()),$DN$7&lt;=(INDEX($F:$F,ROW())+ROUND((INDEX($G:$G,ROW())-INDEX($F:$F,ROW())+1)*INDEX($H:$H,ROW()),0)-1))</formula>
    </cfRule>
  </conditionalFormatting>
  <conditionalFormatting sqref="DO7:DO69">
    <cfRule type="expression" dxfId="0" priority="217">
      <formula>($DO$7=TODAY())</formula>
    </cfRule>
    <cfRule type="expression" dxfId="33" priority="218">
      <formula>WEEKDAY($DO$7,2)&gt;5</formula>
    </cfRule>
  </conditionalFormatting>
  <conditionalFormatting sqref="DO9:DO69">
    <cfRule type="expression" dxfId="2" priority="3778">
      <formula>AND(INDEX($C:$C,ROW())="Études &amp; DICT",INDEX($F:$F,ROW())&gt;0,INDEX($G:$G,ROW())&gt;0,$DO$7&gt;=INDEX($F:$F,ROW()),$DO$7&lt;=INDEX($G:$G,ROW()))</formula>
    </cfRule>
    <cfRule type="expression" dxfId="3" priority="3779">
      <formula>AND(INDEX($C:$C,ROW())="Études &amp; DICT",INDEX($F:$F,ROW())&gt;0,INDEX($G:$G,ROW())&gt;0,$DO$7&gt;=INDEX($F:$F,ROW()),$DO$7&lt;=(INDEX($F:$F,ROW())+ROUND((INDEX($G:$G,ROW())-INDEX($F:$F,ROW())+1)*INDEX($H:$H,ROW()),0)-1))</formula>
    </cfRule>
    <cfRule type="expression" dxfId="4" priority="3780">
      <formula>AND(INDEX($C:$C,ROW())="Piquetage &amp; Implantation",INDEX($F:$F,ROW())&gt;0,INDEX($G:$G,ROW())&gt;0,$DO$7&gt;=INDEX($F:$F,ROW()),$DO$7&lt;=INDEX($G:$G,ROW()))</formula>
    </cfRule>
    <cfRule type="expression" dxfId="5" priority="3781">
      <formula>AND(INDEX($C:$C,ROW())="Piquetage &amp; Implantation",INDEX($F:$F,ROW())&gt;0,INDEX($G:$G,ROW())&gt;0,$DO$7&gt;=INDEX($F:$F,ROW()),$DO$7&lt;=(INDEX($F:$F,ROW())+ROUND((INDEX($G:$G,ROW())-INDEX($F:$F,ROW())+1)*INDEX($H:$H,ROW()),0)-1))</formula>
    </cfRule>
    <cfRule type="expression" dxfId="6" priority="3782">
      <formula>AND(INDEX($C:$C,ROW())="Préparation &amp; Signalisation",INDEX($F:$F,ROW())&gt;0,INDEX($G:$G,ROW())&gt;0,$DO$7&gt;=INDEX($F:$F,ROW()),$DO$7&lt;=INDEX($G:$G,ROW()))</formula>
    </cfRule>
    <cfRule type="expression" dxfId="7" priority="3783">
      <formula>AND(INDEX($C:$C,ROW())="Préparation &amp; Signalisation",INDEX($F:$F,ROW())&gt;0,INDEX($G:$G,ROW())&gt;0,$DO$7&gt;=INDEX($F:$F,ROW()),$DO$7&lt;=(INDEX($F:$F,ROW())+ROUND((INDEX($G:$G,ROW())-INDEX($F:$F,ROW())+1)*INDEX($H:$H,ROW()),0)-1))</formula>
    </cfRule>
    <cfRule type="expression" dxfId="8" priority="3784">
      <formula>AND(INDEX($C:$C,ROW())="Terrassement",INDEX($F:$F,ROW())&gt;0,INDEX($G:$G,ROW())&gt;0,$DO$7&gt;=INDEX($F:$F,ROW()),$DO$7&lt;=INDEX($G:$G,ROW()))</formula>
    </cfRule>
    <cfRule type="expression" dxfId="9" priority="3785">
      <formula>AND(INDEX($C:$C,ROW())="Terrassement",INDEX($F:$F,ROW())&gt;0,INDEX($G:$G,ROW())&gt;0,$DO$7&gt;=INDEX($F:$F,ROW()),$DO$7&lt;=(INDEX($F:$F,ROW())+ROUND((INDEX($G:$G,ROW())-INDEX($F:$F,ROW())+1)*INDEX($H:$H,ROW()),0)-1))</formula>
    </cfRule>
    <cfRule type="expression" dxfId="10" priority="3786">
      <formula>AND(INDEX($C:$C,ROW())="Réseaux (EU/EP/ER/GAZ)",INDEX($F:$F,ROW())&gt;0,INDEX($G:$G,ROW())&gt;0,$DO$7&gt;=INDEX($F:$F,ROW()),$DO$7&lt;=INDEX($G:$G,ROW()))</formula>
    </cfRule>
    <cfRule type="expression" dxfId="11" priority="3787">
      <formula>AND(INDEX($C:$C,ROW())="Réseaux (EU/EP/ER/GAZ)",INDEX($F:$F,ROW())&gt;0,INDEX($G:$G,ROW())&gt;0,$DO$7&gt;=INDEX($F:$F,ROW()),$DO$7&lt;=(INDEX($F:$F,ROW())+ROUND((INDEX($G:$G,ROW())-INDEX($F:$F,ROW())+1)*INDEX($H:$H,ROW()),0)-1))</formula>
    </cfRule>
    <cfRule type="expression" dxfId="12" priority="3788">
      <formula>AND(INDEX($C:$C,ROW())="Regard &amp; Branchement",INDEX($F:$F,ROW())&gt;0,INDEX($G:$G,ROW())&gt;0,$DO$7&gt;=INDEX($F:$F,ROW()),$DO$7&lt;=INDEX($G:$G,ROW()))</formula>
    </cfRule>
    <cfRule type="expression" dxfId="13" priority="3789">
      <formula>AND(INDEX($C:$C,ROW())="Regard &amp; Branchement",INDEX($F:$F,ROW())&gt;0,INDEX($G:$G,ROW())&gt;0,$DO$7&gt;=INDEX($F:$F,ROW()),$DO$7&lt;=(INDEX($F:$F,ROW())+ROUND((INDEX($G:$G,ROW())-INDEX($F:$F,ROW())+1)*INDEX($H:$H,ROW()),0)-1))</formula>
    </cfRule>
    <cfRule type="expression" dxfId="14" priority="3790">
      <formula>AND(INDEX($C:$C,ROW())="Structure (couche de forme)",INDEX($F:$F,ROW())&gt;0,INDEX($G:$G,ROW())&gt;0,$DO$7&gt;=INDEX($F:$F,ROW()),$DO$7&lt;=INDEX($G:$G,ROW()))</formula>
    </cfRule>
    <cfRule type="expression" dxfId="15" priority="3791">
      <formula>AND(INDEX($C:$C,ROW())="Structure (couche de forme)",INDEX($F:$F,ROW())&gt;0,INDEX($G:$G,ROW())&gt;0,$DO$7&gt;=INDEX($F:$F,ROW()),$DO$7&lt;=(INDEX($F:$F,ROW())+ROUND((INDEX($G:$G,ROW())-INDEX($F:$F,ROW())+1)*INDEX($H:$H,ROW()),0)-1))</formula>
    </cfRule>
    <cfRule type="expression" dxfId="16" priority="3792">
      <formula>AND(INDEX($C:$C,ROW())="Fondation/Grave",INDEX($F:$F,ROW())&gt;0,INDEX($G:$G,ROW())&gt;0,$DO$7&gt;=INDEX($F:$F,ROW()),$DO$7&lt;=INDEX($G:$G,ROW()))</formula>
    </cfRule>
    <cfRule type="expression" dxfId="17" priority="3793">
      <formula>AND(INDEX($C:$C,ROW())="Fondation/Grave",INDEX($F:$F,ROW())&gt;0,INDEX($G:$G,ROW())&gt;0,$DO$7&gt;=INDEX($F:$F,ROW()),$DO$7&lt;=(INDEX($F:$F,ROW())+ROUND((INDEX($G:$G,ROW())-INDEX($F:$F,ROW())+1)*INDEX($H:$H,ROW()),0)-1))</formula>
    </cfRule>
    <cfRule type="expression" dxfId="18" priority="3794">
      <formula>AND(INDEX($C:$C,ROW())="Enrobés / Béton",INDEX($F:$F,ROW())&gt;0,INDEX($G:$G,ROW())&gt;0,$DO$7&gt;=INDEX($F:$F,ROW()),$DO$7&lt;=INDEX($G:$G,ROW()))</formula>
    </cfRule>
    <cfRule type="expression" dxfId="19" priority="3795">
      <formula>AND(INDEX($C:$C,ROW())="Enrobés / Béton",INDEX($F:$F,ROW())&gt;0,INDEX($G:$G,ROW())&gt;0,$DO$7&gt;=INDEX($F:$F,ROW()),$DO$7&lt;=(INDEX($F:$F,ROW())+ROUND((INDEX($G:$G,ROW())-INDEX($F:$F,ROW())+1)*INDEX($H:$H,ROW()),0)-1))</formula>
    </cfRule>
    <cfRule type="expression" dxfId="20" priority="3796">
      <formula>AND(INDEX($C:$C,ROW())="Bordures &amp; Trottoirs",INDEX($F:$F,ROW())&gt;0,INDEX($G:$G,ROW())&gt;0,$DO$7&gt;=INDEX($F:$F,ROW()),$DO$7&lt;=INDEX($G:$G,ROW()))</formula>
    </cfRule>
    <cfRule type="expression" dxfId="21" priority="3797">
      <formula>AND(INDEX($C:$C,ROW())="Bordures &amp; Trottoirs",INDEX($F:$F,ROW())&gt;0,INDEX($G:$G,ROW())&gt;0,$DO$7&gt;=INDEX($F:$F,ROW()),$DO$7&lt;=(INDEX($F:$F,ROW())+ROUND((INDEX($G:$G,ROW())-INDEX($F:$F,ROW())+1)*INDEX($H:$H,ROW()),0)-1))</formula>
    </cfRule>
    <cfRule type="expression" dxfId="22" priority="3798">
      <formula>AND(INDEX($C:$C,ROW())="Caniveaux &amp; Avaloirs",INDEX($F:$F,ROW())&gt;0,INDEX($G:$G,ROW())&gt;0,$DO$7&gt;=INDEX($F:$F,ROW()),$DO$7&lt;=INDEX($G:$G,ROW()))</formula>
    </cfRule>
    <cfRule type="expression" dxfId="23" priority="3799">
      <formula>AND(INDEX($C:$C,ROW())="Caniveaux &amp; Avaloirs",INDEX($F:$F,ROW())&gt;0,INDEX($G:$G,ROW())&gt;0,$DO$7&gt;=INDEX($F:$F,ROW()),$DO$7&lt;=(INDEX($F:$F,ROW())+ROUND((INDEX($G:$G,ROW())-INDEX($F:$F,ROW())+1)*INDEX($H:$H,ROW()),0)-1))</formula>
    </cfRule>
    <cfRule type="expression" dxfId="24" priority="3800">
      <formula>AND(INDEX($C:$C,ROW())="Éclairage / Candélabres",INDEX($F:$F,ROW())&gt;0,INDEX($G:$G,ROW())&gt;0,$DO$7&gt;=INDEX($F:$F,ROW()),$DO$7&lt;=INDEX($G:$G,ROW()))</formula>
    </cfRule>
    <cfRule type="expression" dxfId="25" priority="3801">
      <formula>AND(INDEX($C:$C,ROW())="Éclairage / Candélabres",INDEX($F:$F,ROW())&gt;0,INDEX($G:$G,ROW())&gt;0,$DO$7&gt;=INDEX($F:$F,ROW()),$DO$7&lt;=(INDEX($F:$F,ROW())+ROUND((INDEX($G:$G,ROW())-INDEX($F:$F,ROW())+1)*INDEX($H:$H,ROW()),0)-1))</formula>
    </cfRule>
    <cfRule type="expression" dxfId="26" priority="3802">
      <formula>AND(INDEX($C:$C,ROW())="Marquage &amp; Signalétique",INDEX($F:$F,ROW())&gt;0,INDEX($G:$G,ROW())&gt;0,$DO$7&gt;=INDEX($F:$F,ROW()),$DO$7&lt;=INDEX($G:$G,ROW()))</formula>
    </cfRule>
    <cfRule type="expression" dxfId="27" priority="3803">
      <formula>AND(INDEX($C:$C,ROW())="Marquage &amp; Signalétique",INDEX($F:$F,ROW())&gt;0,INDEX($G:$G,ROW())&gt;0,$DO$7&gt;=INDEX($F:$F,ROW()),$DO$7&lt;=(INDEX($F:$F,ROW())+ROUND((INDEX($G:$G,ROW())-INDEX($F:$F,ROW())+1)*INDEX($H:$H,ROW()),0)-1))</formula>
    </cfRule>
    <cfRule type="expression" dxfId="28" priority="3804">
      <formula>AND(INDEX($C:$C,ROW())="Espaces verts / Finitions",INDEX($F:$F,ROW())&gt;0,INDEX($G:$G,ROW())&gt;0,$DO$7&gt;=INDEX($F:$F,ROW()),$DO$7&lt;=INDEX($G:$G,ROW()))</formula>
    </cfRule>
    <cfRule type="expression" dxfId="29" priority="3805">
      <formula>AND(INDEX($C:$C,ROW())="Espaces verts / Finitions",INDEX($F:$F,ROW())&gt;0,INDEX($G:$G,ROW())&gt;0,$DO$7&gt;=INDEX($F:$F,ROW()),$DO$7&lt;=(INDEX($F:$F,ROW())+ROUND((INDEX($G:$G,ROW())-INDEX($F:$F,ROW())+1)*INDEX($H:$H,ROW()),0)-1))</formula>
    </cfRule>
    <cfRule type="expression" dxfId="30" priority="3806">
      <formula>AND(INDEX($C:$C,ROW())="Réception &amp; Réserves",INDEX($F:$F,ROW())&gt;0,INDEX($G:$G,ROW())&gt;0,$DO$7&gt;=INDEX($F:$F,ROW()),$DO$7&lt;=INDEX($G:$G,ROW()))</formula>
    </cfRule>
    <cfRule type="expression" dxfId="31" priority="3807">
      <formula>AND(INDEX($C:$C,ROW())="Réception &amp; Réserves",INDEX($F:$F,ROW())&gt;0,INDEX($G:$G,ROW())&gt;0,$DO$7&gt;=INDEX($F:$F,ROW()),$DO$7&lt;=(INDEX($F:$F,ROW())+ROUND((INDEX($G:$G,ROW())-INDEX($F:$F,ROW())+1)*INDEX($H:$H,ROW()),0)-1))</formula>
    </cfRule>
    <cfRule type="expression" dxfId="0" priority="3808">
      <formula>AND(INDEX($C:$C,ROW())="Réouverture circulation",INDEX($F:$F,ROW())&gt;0,INDEX($G:$G,ROW())&gt;0,$DO$7&gt;=INDEX($F:$F,ROW()),$DO$7&lt;=INDEX($G:$G,ROW()))</formula>
    </cfRule>
    <cfRule type="expression" dxfId="32" priority="3809">
      <formula>AND(INDEX($C:$C,ROW())="Réouverture circulation",INDEX($F:$F,ROW())&gt;0,INDEX($G:$G,ROW())&gt;0,$DO$7&gt;=INDEX($F:$F,ROW()),$DO$7&lt;=(INDEX($F:$F,ROW())+ROUND((INDEX($G:$G,ROW())-INDEX($F:$F,ROW())+1)*INDEX($H:$H,ROW()),0)-1))</formula>
    </cfRule>
  </conditionalFormatting>
  <conditionalFormatting sqref="DP7:DP69">
    <cfRule type="expression" dxfId="0" priority="219">
      <formula>($DP$7=TODAY())</formula>
    </cfRule>
    <cfRule type="expression" dxfId="33" priority="220">
      <formula>WEEKDAY($DP$7,2)&gt;5</formula>
    </cfRule>
  </conditionalFormatting>
  <conditionalFormatting sqref="DP9:DP69">
    <cfRule type="expression" dxfId="2" priority="3810">
      <formula>AND(INDEX($C:$C,ROW())="Études &amp; DICT",INDEX($F:$F,ROW())&gt;0,INDEX($G:$G,ROW())&gt;0,$DP$7&gt;=INDEX($F:$F,ROW()),$DP$7&lt;=INDEX($G:$G,ROW()))</formula>
    </cfRule>
    <cfRule type="expression" dxfId="3" priority="3811">
      <formula>AND(INDEX($C:$C,ROW())="Études &amp; DICT",INDEX($F:$F,ROW())&gt;0,INDEX($G:$G,ROW())&gt;0,$DP$7&gt;=INDEX($F:$F,ROW()),$DP$7&lt;=(INDEX($F:$F,ROW())+ROUND((INDEX($G:$G,ROW())-INDEX($F:$F,ROW())+1)*INDEX($H:$H,ROW()),0)-1))</formula>
    </cfRule>
    <cfRule type="expression" dxfId="4" priority="3812">
      <formula>AND(INDEX($C:$C,ROW())="Piquetage &amp; Implantation",INDEX($F:$F,ROW())&gt;0,INDEX($G:$G,ROW())&gt;0,$DP$7&gt;=INDEX($F:$F,ROW()),$DP$7&lt;=INDEX($G:$G,ROW()))</formula>
    </cfRule>
    <cfRule type="expression" dxfId="5" priority="3813">
      <formula>AND(INDEX($C:$C,ROW())="Piquetage &amp; Implantation",INDEX($F:$F,ROW())&gt;0,INDEX($G:$G,ROW())&gt;0,$DP$7&gt;=INDEX($F:$F,ROW()),$DP$7&lt;=(INDEX($F:$F,ROW())+ROUND((INDEX($G:$G,ROW())-INDEX($F:$F,ROW())+1)*INDEX($H:$H,ROW()),0)-1))</formula>
    </cfRule>
    <cfRule type="expression" dxfId="6" priority="3814">
      <formula>AND(INDEX($C:$C,ROW())="Préparation &amp; Signalisation",INDEX($F:$F,ROW())&gt;0,INDEX($G:$G,ROW())&gt;0,$DP$7&gt;=INDEX($F:$F,ROW()),$DP$7&lt;=INDEX($G:$G,ROW()))</formula>
    </cfRule>
    <cfRule type="expression" dxfId="7" priority="3815">
      <formula>AND(INDEX($C:$C,ROW())="Préparation &amp; Signalisation",INDEX($F:$F,ROW())&gt;0,INDEX($G:$G,ROW())&gt;0,$DP$7&gt;=INDEX($F:$F,ROW()),$DP$7&lt;=(INDEX($F:$F,ROW())+ROUND((INDEX($G:$G,ROW())-INDEX($F:$F,ROW())+1)*INDEX($H:$H,ROW()),0)-1))</formula>
    </cfRule>
    <cfRule type="expression" dxfId="8" priority="3816">
      <formula>AND(INDEX($C:$C,ROW())="Terrassement",INDEX($F:$F,ROW())&gt;0,INDEX($G:$G,ROW())&gt;0,$DP$7&gt;=INDEX($F:$F,ROW()),$DP$7&lt;=INDEX($G:$G,ROW()))</formula>
    </cfRule>
    <cfRule type="expression" dxfId="9" priority="3817">
      <formula>AND(INDEX($C:$C,ROW())="Terrassement",INDEX($F:$F,ROW())&gt;0,INDEX($G:$G,ROW())&gt;0,$DP$7&gt;=INDEX($F:$F,ROW()),$DP$7&lt;=(INDEX($F:$F,ROW())+ROUND((INDEX($G:$G,ROW())-INDEX($F:$F,ROW())+1)*INDEX($H:$H,ROW()),0)-1))</formula>
    </cfRule>
    <cfRule type="expression" dxfId="10" priority="3818">
      <formula>AND(INDEX($C:$C,ROW())="Réseaux (EU/EP/ER/GAZ)",INDEX($F:$F,ROW())&gt;0,INDEX($G:$G,ROW())&gt;0,$DP$7&gt;=INDEX($F:$F,ROW()),$DP$7&lt;=INDEX($G:$G,ROW()))</formula>
    </cfRule>
    <cfRule type="expression" dxfId="11" priority="3819">
      <formula>AND(INDEX($C:$C,ROW())="Réseaux (EU/EP/ER/GAZ)",INDEX($F:$F,ROW())&gt;0,INDEX($G:$G,ROW())&gt;0,$DP$7&gt;=INDEX($F:$F,ROW()),$DP$7&lt;=(INDEX($F:$F,ROW())+ROUND((INDEX($G:$G,ROW())-INDEX($F:$F,ROW())+1)*INDEX($H:$H,ROW()),0)-1))</formula>
    </cfRule>
    <cfRule type="expression" dxfId="12" priority="3820">
      <formula>AND(INDEX($C:$C,ROW())="Regard &amp; Branchement",INDEX($F:$F,ROW())&gt;0,INDEX($G:$G,ROW())&gt;0,$DP$7&gt;=INDEX($F:$F,ROW()),$DP$7&lt;=INDEX($G:$G,ROW()))</formula>
    </cfRule>
    <cfRule type="expression" dxfId="13" priority="3821">
      <formula>AND(INDEX($C:$C,ROW())="Regard &amp; Branchement",INDEX($F:$F,ROW())&gt;0,INDEX($G:$G,ROW())&gt;0,$DP$7&gt;=INDEX($F:$F,ROW()),$DP$7&lt;=(INDEX($F:$F,ROW())+ROUND((INDEX($G:$G,ROW())-INDEX($F:$F,ROW())+1)*INDEX($H:$H,ROW()),0)-1))</formula>
    </cfRule>
    <cfRule type="expression" dxfId="14" priority="3822">
      <formula>AND(INDEX($C:$C,ROW())="Structure (couche de forme)",INDEX($F:$F,ROW())&gt;0,INDEX($G:$G,ROW())&gt;0,$DP$7&gt;=INDEX($F:$F,ROW()),$DP$7&lt;=INDEX($G:$G,ROW()))</formula>
    </cfRule>
    <cfRule type="expression" dxfId="15" priority="3823">
      <formula>AND(INDEX($C:$C,ROW())="Structure (couche de forme)",INDEX($F:$F,ROW())&gt;0,INDEX($G:$G,ROW())&gt;0,$DP$7&gt;=INDEX($F:$F,ROW()),$DP$7&lt;=(INDEX($F:$F,ROW())+ROUND((INDEX($G:$G,ROW())-INDEX($F:$F,ROW())+1)*INDEX($H:$H,ROW()),0)-1))</formula>
    </cfRule>
    <cfRule type="expression" dxfId="16" priority="3824">
      <formula>AND(INDEX($C:$C,ROW())="Fondation/Grave",INDEX($F:$F,ROW())&gt;0,INDEX($G:$G,ROW())&gt;0,$DP$7&gt;=INDEX($F:$F,ROW()),$DP$7&lt;=INDEX($G:$G,ROW()))</formula>
    </cfRule>
    <cfRule type="expression" dxfId="17" priority="3825">
      <formula>AND(INDEX($C:$C,ROW())="Fondation/Grave",INDEX($F:$F,ROW())&gt;0,INDEX($G:$G,ROW())&gt;0,$DP$7&gt;=INDEX($F:$F,ROW()),$DP$7&lt;=(INDEX($F:$F,ROW())+ROUND((INDEX($G:$G,ROW())-INDEX($F:$F,ROW())+1)*INDEX($H:$H,ROW()),0)-1))</formula>
    </cfRule>
    <cfRule type="expression" dxfId="18" priority="3826">
      <formula>AND(INDEX($C:$C,ROW())="Enrobés / Béton",INDEX($F:$F,ROW())&gt;0,INDEX($G:$G,ROW())&gt;0,$DP$7&gt;=INDEX($F:$F,ROW()),$DP$7&lt;=INDEX($G:$G,ROW()))</formula>
    </cfRule>
    <cfRule type="expression" dxfId="19" priority="3827">
      <formula>AND(INDEX($C:$C,ROW())="Enrobés / Béton",INDEX($F:$F,ROW())&gt;0,INDEX($G:$G,ROW())&gt;0,$DP$7&gt;=INDEX($F:$F,ROW()),$DP$7&lt;=(INDEX($F:$F,ROW())+ROUND((INDEX($G:$G,ROW())-INDEX($F:$F,ROW())+1)*INDEX($H:$H,ROW()),0)-1))</formula>
    </cfRule>
    <cfRule type="expression" dxfId="20" priority="3828">
      <formula>AND(INDEX($C:$C,ROW())="Bordures &amp; Trottoirs",INDEX($F:$F,ROW())&gt;0,INDEX($G:$G,ROW())&gt;0,$DP$7&gt;=INDEX($F:$F,ROW()),$DP$7&lt;=INDEX($G:$G,ROW()))</formula>
    </cfRule>
    <cfRule type="expression" dxfId="21" priority="3829">
      <formula>AND(INDEX($C:$C,ROW())="Bordures &amp; Trottoirs",INDEX($F:$F,ROW())&gt;0,INDEX($G:$G,ROW())&gt;0,$DP$7&gt;=INDEX($F:$F,ROW()),$DP$7&lt;=(INDEX($F:$F,ROW())+ROUND((INDEX($G:$G,ROW())-INDEX($F:$F,ROW())+1)*INDEX($H:$H,ROW()),0)-1))</formula>
    </cfRule>
    <cfRule type="expression" dxfId="22" priority="3830">
      <formula>AND(INDEX($C:$C,ROW())="Caniveaux &amp; Avaloirs",INDEX($F:$F,ROW())&gt;0,INDEX($G:$G,ROW())&gt;0,$DP$7&gt;=INDEX($F:$F,ROW()),$DP$7&lt;=INDEX($G:$G,ROW()))</formula>
    </cfRule>
    <cfRule type="expression" dxfId="23" priority="3831">
      <formula>AND(INDEX($C:$C,ROW())="Caniveaux &amp; Avaloirs",INDEX($F:$F,ROW())&gt;0,INDEX($G:$G,ROW())&gt;0,$DP$7&gt;=INDEX($F:$F,ROW()),$DP$7&lt;=(INDEX($F:$F,ROW())+ROUND((INDEX($G:$G,ROW())-INDEX($F:$F,ROW())+1)*INDEX($H:$H,ROW()),0)-1))</formula>
    </cfRule>
    <cfRule type="expression" dxfId="24" priority="3832">
      <formula>AND(INDEX($C:$C,ROW())="Éclairage / Candélabres",INDEX($F:$F,ROW())&gt;0,INDEX($G:$G,ROW())&gt;0,$DP$7&gt;=INDEX($F:$F,ROW()),$DP$7&lt;=INDEX($G:$G,ROW()))</formula>
    </cfRule>
    <cfRule type="expression" dxfId="25" priority="3833">
      <formula>AND(INDEX($C:$C,ROW())="Éclairage / Candélabres",INDEX($F:$F,ROW())&gt;0,INDEX($G:$G,ROW())&gt;0,$DP$7&gt;=INDEX($F:$F,ROW()),$DP$7&lt;=(INDEX($F:$F,ROW())+ROUND((INDEX($G:$G,ROW())-INDEX($F:$F,ROW())+1)*INDEX($H:$H,ROW()),0)-1))</formula>
    </cfRule>
    <cfRule type="expression" dxfId="26" priority="3834">
      <formula>AND(INDEX($C:$C,ROW())="Marquage &amp; Signalétique",INDEX($F:$F,ROW())&gt;0,INDEX($G:$G,ROW())&gt;0,$DP$7&gt;=INDEX($F:$F,ROW()),$DP$7&lt;=INDEX($G:$G,ROW()))</formula>
    </cfRule>
    <cfRule type="expression" dxfId="27" priority="3835">
      <formula>AND(INDEX($C:$C,ROW())="Marquage &amp; Signalétique",INDEX($F:$F,ROW())&gt;0,INDEX($G:$G,ROW())&gt;0,$DP$7&gt;=INDEX($F:$F,ROW()),$DP$7&lt;=(INDEX($F:$F,ROW())+ROUND((INDEX($G:$G,ROW())-INDEX($F:$F,ROW())+1)*INDEX($H:$H,ROW()),0)-1))</formula>
    </cfRule>
    <cfRule type="expression" dxfId="28" priority="3836">
      <formula>AND(INDEX($C:$C,ROW())="Espaces verts / Finitions",INDEX($F:$F,ROW())&gt;0,INDEX($G:$G,ROW())&gt;0,$DP$7&gt;=INDEX($F:$F,ROW()),$DP$7&lt;=INDEX($G:$G,ROW()))</formula>
    </cfRule>
    <cfRule type="expression" dxfId="29" priority="3837">
      <formula>AND(INDEX($C:$C,ROW())="Espaces verts / Finitions",INDEX($F:$F,ROW())&gt;0,INDEX($G:$G,ROW())&gt;0,$DP$7&gt;=INDEX($F:$F,ROW()),$DP$7&lt;=(INDEX($F:$F,ROW())+ROUND((INDEX($G:$G,ROW())-INDEX($F:$F,ROW())+1)*INDEX($H:$H,ROW()),0)-1))</formula>
    </cfRule>
    <cfRule type="expression" dxfId="30" priority="3838">
      <formula>AND(INDEX($C:$C,ROW())="Réception &amp; Réserves",INDEX($F:$F,ROW())&gt;0,INDEX($G:$G,ROW())&gt;0,$DP$7&gt;=INDEX($F:$F,ROW()),$DP$7&lt;=INDEX($G:$G,ROW()))</formula>
    </cfRule>
    <cfRule type="expression" dxfId="31" priority="3839">
      <formula>AND(INDEX($C:$C,ROW())="Réception &amp; Réserves",INDEX($F:$F,ROW())&gt;0,INDEX($G:$G,ROW())&gt;0,$DP$7&gt;=INDEX($F:$F,ROW()),$DP$7&lt;=(INDEX($F:$F,ROW())+ROUND((INDEX($G:$G,ROW())-INDEX($F:$F,ROW())+1)*INDEX($H:$H,ROW()),0)-1))</formula>
    </cfRule>
    <cfRule type="expression" dxfId="0" priority="3840">
      <formula>AND(INDEX($C:$C,ROW())="Réouverture circulation",INDEX($F:$F,ROW())&gt;0,INDEX($G:$G,ROW())&gt;0,$DP$7&gt;=INDEX($F:$F,ROW()),$DP$7&lt;=INDEX($G:$G,ROW()))</formula>
    </cfRule>
    <cfRule type="expression" dxfId="32" priority="3841">
      <formula>AND(INDEX($C:$C,ROW())="Réouverture circulation",INDEX($F:$F,ROW())&gt;0,INDEX($G:$G,ROW())&gt;0,$DP$7&gt;=INDEX($F:$F,ROW()),$DP$7&lt;=(INDEX($F:$F,ROW())+ROUND((INDEX($G:$G,ROW())-INDEX($F:$F,ROW())+1)*INDEX($H:$H,ROW()),0)-1))</formula>
    </cfRule>
  </conditionalFormatting>
  <conditionalFormatting sqref="DQ7:DQ69">
    <cfRule type="expression" dxfId="0" priority="221">
      <formula>($DQ$7=TODAY())</formula>
    </cfRule>
    <cfRule type="expression" dxfId="33" priority="222">
      <formula>WEEKDAY($DQ$7,2)&gt;5</formula>
    </cfRule>
  </conditionalFormatting>
  <conditionalFormatting sqref="DQ9:DQ69">
    <cfRule type="expression" dxfId="2" priority="3842">
      <formula>AND(INDEX($C:$C,ROW())="Études &amp; DICT",INDEX($F:$F,ROW())&gt;0,INDEX($G:$G,ROW())&gt;0,$DQ$7&gt;=INDEX($F:$F,ROW()),$DQ$7&lt;=INDEX($G:$G,ROW()))</formula>
    </cfRule>
    <cfRule type="expression" dxfId="3" priority="3843">
      <formula>AND(INDEX($C:$C,ROW())="Études &amp; DICT",INDEX($F:$F,ROW())&gt;0,INDEX($G:$G,ROW())&gt;0,$DQ$7&gt;=INDEX($F:$F,ROW()),$DQ$7&lt;=(INDEX($F:$F,ROW())+ROUND((INDEX($G:$G,ROW())-INDEX($F:$F,ROW())+1)*INDEX($H:$H,ROW()),0)-1))</formula>
    </cfRule>
    <cfRule type="expression" dxfId="4" priority="3844">
      <formula>AND(INDEX($C:$C,ROW())="Piquetage &amp; Implantation",INDEX($F:$F,ROW())&gt;0,INDEX($G:$G,ROW())&gt;0,$DQ$7&gt;=INDEX($F:$F,ROW()),$DQ$7&lt;=INDEX($G:$G,ROW()))</formula>
    </cfRule>
    <cfRule type="expression" dxfId="5" priority="3845">
      <formula>AND(INDEX($C:$C,ROW())="Piquetage &amp; Implantation",INDEX($F:$F,ROW())&gt;0,INDEX($G:$G,ROW())&gt;0,$DQ$7&gt;=INDEX($F:$F,ROW()),$DQ$7&lt;=(INDEX($F:$F,ROW())+ROUND((INDEX($G:$G,ROW())-INDEX($F:$F,ROW())+1)*INDEX($H:$H,ROW()),0)-1))</formula>
    </cfRule>
    <cfRule type="expression" dxfId="6" priority="3846">
      <formula>AND(INDEX($C:$C,ROW())="Préparation &amp; Signalisation",INDEX($F:$F,ROW())&gt;0,INDEX($G:$G,ROW())&gt;0,$DQ$7&gt;=INDEX($F:$F,ROW()),$DQ$7&lt;=INDEX($G:$G,ROW()))</formula>
    </cfRule>
    <cfRule type="expression" dxfId="7" priority="3847">
      <formula>AND(INDEX($C:$C,ROW())="Préparation &amp; Signalisation",INDEX($F:$F,ROW())&gt;0,INDEX($G:$G,ROW())&gt;0,$DQ$7&gt;=INDEX($F:$F,ROW()),$DQ$7&lt;=(INDEX($F:$F,ROW())+ROUND((INDEX($G:$G,ROW())-INDEX($F:$F,ROW())+1)*INDEX($H:$H,ROW()),0)-1))</formula>
    </cfRule>
    <cfRule type="expression" dxfId="8" priority="3848">
      <formula>AND(INDEX($C:$C,ROW())="Terrassement",INDEX($F:$F,ROW())&gt;0,INDEX($G:$G,ROW())&gt;0,$DQ$7&gt;=INDEX($F:$F,ROW()),$DQ$7&lt;=INDEX($G:$G,ROW()))</formula>
    </cfRule>
    <cfRule type="expression" dxfId="9" priority="3849">
      <formula>AND(INDEX($C:$C,ROW())="Terrassement",INDEX($F:$F,ROW())&gt;0,INDEX($G:$G,ROW())&gt;0,$DQ$7&gt;=INDEX($F:$F,ROW()),$DQ$7&lt;=(INDEX($F:$F,ROW())+ROUND((INDEX($G:$G,ROW())-INDEX($F:$F,ROW())+1)*INDEX($H:$H,ROW()),0)-1))</formula>
    </cfRule>
    <cfRule type="expression" dxfId="10" priority="3850">
      <formula>AND(INDEX($C:$C,ROW())="Réseaux (EU/EP/ER/GAZ)",INDEX($F:$F,ROW())&gt;0,INDEX($G:$G,ROW())&gt;0,$DQ$7&gt;=INDEX($F:$F,ROW()),$DQ$7&lt;=INDEX($G:$G,ROW()))</formula>
    </cfRule>
    <cfRule type="expression" dxfId="11" priority="3851">
      <formula>AND(INDEX($C:$C,ROW())="Réseaux (EU/EP/ER/GAZ)",INDEX($F:$F,ROW())&gt;0,INDEX($G:$G,ROW())&gt;0,$DQ$7&gt;=INDEX($F:$F,ROW()),$DQ$7&lt;=(INDEX($F:$F,ROW())+ROUND((INDEX($G:$G,ROW())-INDEX($F:$F,ROW())+1)*INDEX($H:$H,ROW()),0)-1))</formula>
    </cfRule>
    <cfRule type="expression" dxfId="12" priority="3852">
      <formula>AND(INDEX($C:$C,ROW())="Regard &amp; Branchement",INDEX($F:$F,ROW())&gt;0,INDEX($G:$G,ROW())&gt;0,$DQ$7&gt;=INDEX($F:$F,ROW()),$DQ$7&lt;=INDEX($G:$G,ROW()))</formula>
    </cfRule>
    <cfRule type="expression" dxfId="13" priority="3853">
      <formula>AND(INDEX($C:$C,ROW())="Regard &amp; Branchement",INDEX($F:$F,ROW())&gt;0,INDEX($G:$G,ROW())&gt;0,$DQ$7&gt;=INDEX($F:$F,ROW()),$DQ$7&lt;=(INDEX($F:$F,ROW())+ROUND((INDEX($G:$G,ROW())-INDEX($F:$F,ROW())+1)*INDEX($H:$H,ROW()),0)-1))</formula>
    </cfRule>
    <cfRule type="expression" dxfId="14" priority="3854">
      <formula>AND(INDEX($C:$C,ROW())="Structure (couche de forme)",INDEX($F:$F,ROW())&gt;0,INDEX($G:$G,ROW())&gt;0,$DQ$7&gt;=INDEX($F:$F,ROW()),$DQ$7&lt;=INDEX($G:$G,ROW()))</formula>
    </cfRule>
    <cfRule type="expression" dxfId="15" priority="3855">
      <formula>AND(INDEX($C:$C,ROW())="Structure (couche de forme)",INDEX($F:$F,ROW())&gt;0,INDEX($G:$G,ROW())&gt;0,$DQ$7&gt;=INDEX($F:$F,ROW()),$DQ$7&lt;=(INDEX($F:$F,ROW())+ROUND((INDEX($G:$G,ROW())-INDEX($F:$F,ROW())+1)*INDEX($H:$H,ROW()),0)-1))</formula>
    </cfRule>
    <cfRule type="expression" dxfId="16" priority="3856">
      <formula>AND(INDEX($C:$C,ROW())="Fondation/Grave",INDEX($F:$F,ROW())&gt;0,INDEX($G:$G,ROW())&gt;0,$DQ$7&gt;=INDEX($F:$F,ROW()),$DQ$7&lt;=INDEX($G:$G,ROW()))</formula>
    </cfRule>
    <cfRule type="expression" dxfId="17" priority="3857">
      <formula>AND(INDEX($C:$C,ROW())="Fondation/Grave",INDEX($F:$F,ROW())&gt;0,INDEX($G:$G,ROW())&gt;0,$DQ$7&gt;=INDEX($F:$F,ROW()),$DQ$7&lt;=(INDEX($F:$F,ROW())+ROUND((INDEX($G:$G,ROW())-INDEX($F:$F,ROW())+1)*INDEX($H:$H,ROW()),0)-1))</formula>
    </cfRule>
    <cfRule type="expression" dxfId="18" priority="3858">
      <formula>AND(INDEX($C:$C,ROW())="Enrobés / Béton",INDEX($F:$F,ROW())&gt;0,INDEX($G:$G,ROW())&gt;0,$DQ$7&gt;=INDEX($F:$F,ROW()),$DQ$7&lt;=INDEX($G:$G,ROW()))</formula>
    </cfRule>
    <cfRule type="expression" dxfId="19" priority="3859">
      <formula>AND(INDEX($C:$C,ROW())="Enrobés / Béton",INDEX($F:$F,ROW())&gt;0,INDEX($G:$G,ROW())&gt;0,$DQ$7&gt;=INDEX($F:$F,ROW()),$DQ$7&lt;=(INDEX($F:$F,ROW())+ROUND((INDEX($G:$G,ROW())-INDEX($F:$F,ROW())+1)*INDEX($H:$H,ROW()),0)-1))</formula>
    </cfRule>
    <cfRule type="expression" dxfId="20" priority="3860">
      <formula>AND(INDEX($C:$C,ROW())="Bordures &amp; Trottoirs",INDEX($F:$F,ROW())&gt;0,INDEX($G:$G,ROW())&gt;0,$DQ$7&gt;=INDEX($F:$F,ROW()),$DQ$7&lt;=INDEX($G:$G,ROW()))</formula>
    </cfRule>
    <cfRule type="expression" dxfId="21" priority="3861">
      <formula>AND(INDEX($C:$C,ROW())="Bordures &amp; Trottoirs",INDEX($F:$F,ROW())&gt;0,INDEX($G:$G,ROW())&gt;0,$DQ$7&gt;=INDEX($F:$F,ROW()),$DQ$7&lt;=(INDEX($F:$F,ROW())+ROUND((INDEX($G:$G,ROW())-INDEX($F:$F,ROW())+1)*INDEX($H:$H,ROW()),0)-1))</formula>
    </cfRule>
    <cfRule type="expression" dxfId="22" priority="3862">
      <formula>AND(INDEX($C:$C,ROW())="Caniveaux &amp; Avaloirs",INDEX($F:$F,ROW())&gt;0,INDEX($G:$G,ROW())&gt;0,$DQ$7&gt;=INDEX($F:$F,ROW()),$DQ$7&lt;=INDEX($G:$G,ROW()))</formula>
    </cfRule>
    <cfRule type="expression" dxfId="23" priority="3863">
      <formula>AND(INDEX($C:$C,ROW())="Caniveaux &amp; Avaloirs",INDEX($F:$F,ROW())&gt;0,INDEX($G:$G,ROW())&gt;0,$DQ$7&gt;=INDEX($F:$F,ROW()),$DQ$7&lt;=(INDEX($F:$F,ROW())+ROUND((INDEX($G:$G,ROW())-INDEX($F:$F,ROW())+1)*INDEX($H:$H,ROW()),0)-1))</formula>
    </cfRule>
    <cfRule type="expression" dxfId="24" priority="3864">
      <formula>AND(INDEX($C:$C,ROW())="Éclairage / Candélabres",INDEX($F:$F,ROW())&gt;0,INDEX($G:$G,ROW())&gt;0,$DQ$7&gt;=INDEX($F:$F,ROW()),$DQ$7&lt;=INDEX($G:$G,ROW()))</formula>
    </cfRule>
    <cfRule type="expression" dxfId="25" priority="3865">
      <formula>AND(INDEX($C:$C,ROW())="Éclairage / Candélabres",INDEX($F:$F,ROW())&gt;0,INDEX($G:$G,ROW())&gt;0,$DQ$7&gt;=INDEX($F:$F,ROW()),$DQ$7&lt;=(INDEX($F:$F,ROW())+ROUND((INDEX($G:$G,ROW())-INDEX($F:$F,ROW())+1)*INDEX($H:$H,ROW()),0)-1))</formula>
    </cfRule>
    <cfRule type="expression" dxfId="26" priority="3866">
      <formula>AND(INDEX($C:$C,ROW())="Marquage &amp; Signalétique",INDEX($F:$F,ROW())&gt;0,INDEX($G:$G,ROW())&gt;0,$DQ$7&gt;=INDEX($F:$F,ROW()),$DQ$7&lt;=INDEX($G:$G,ROW()))</formula>
    </cfRule>
    <cfRule type="expression" dxfId="27" priority="3867">
      <formula>AND(INDEX($C:$C,ROW())="Marquage &amp; Signalétique",INDEX($F:$F,ROW())&gt;0,INDEX($G:$G,ROW())&gt;0,$DQ$7&gt;=INDEX($F:$F,ROW()),$DQ$7&lt;=(INDEX($F:$F,ROW())+ROUND((INDEX($G:$G,ROW())-INDEX($F:$F,ROW())+1)*INDEX($H:$H,ROW()),0)-1))</formula>
    </cfRule>
    <cfRule type="expression" dxfId="28" priority="3868">
      <formula>AND(INDEX($C:$C,ROW())="Espaces verts / Finitions",INDEX($F:$F,ROW())&gt;0,INDEX($G:$G,ROW())&gt;0,$DQ$7&gt;=INDEX($F:$F,ROW()),$DQ$7&lt;=INDEX($G:$G,ROW()))</formula>
    </cfRule>
    <cfRule type="expression" dxfId="29" priority="3869">
      <formula>AND(INDEX($C:$C,ROW())="Espaces verts / Finitions",INDEX($F:$F,ROW())&gt;0,INDEX($G:$G,ROW())&gt;0,$DQ$7&gt;=INDEX($F:$F,ROW()),$DQ$7&lt;=(INDEX($F:$F,ROW())+ROUND((INDEX($G:$G,ROW())-INDEX($F:$F,ROW())+1)*INDEX($H:$H,ROW()),0)-1))</formula>
    </cfRule>
    <cfRule type="expression" dxfId="30" priority="3870">
      <formula>AND(INDEX($C:$C,ROW())="Réception &amp; Réserves",INDEX($F:$F,ROW())&gt;0,INDEX($G:$G,ROW())&gt;0,$DQ$7&gt;=INDEX($F:$F,ROW()),$DQ$7&lt;=INDEX($G:$G,ROW()))</formula>
    </cfRule>
    <cfRule type="expression" dxfId="31" priority="3871">
      <formula>AND(INDEX($C:$C,ROW())="Réception &amp; Réserves",INDEX($F:$F,ROW())&gt;0,INDEX($G:$G,ROW())&gt;0,$DQ$7&gt;=INDEX($F:$F,ROW()),$DQ$7&lt;=(INDEX($F:$F,ROW())+ROUND((INDEX($G:$G,ROW())-INDEX($F:$F,ROW())+1)*INDEX($H:$H,ROW()),0)-1))</formula>
    </cfRule>
    <cfRule type="expression" dxfId="0" priority="3872">
      <formula>AND(INDEX($C:$C,ROW())="Réouverture circulation",INDEX($F:$F,ROW())&gt;0,INDEX($G:$G,ROW())&gt;0,$DQ$7&gt;=INDEX($F:$F,ROW()),$DQ$7&lt;=INDEX($G:$G,ROW()))</formula>
    </cfRule>
    <cfRule type="expression" dxfId="32" priority="3873">
      <formula>AND(INDEX($C:$C,ROW())="Réouverture circulation",INDEX($F:$F,ROW())&gt;0,INDEX($G:$G,ROW())&gt;0,$DQ$7&gt;=INDEX($F:$F,ROW()),$DQ$7&lt;=(INDEX($F:$F,ROW())+ROUND((INDEX($G:$G,ROW())-INDEX($F:$F,ROW())+1)*INDEX($H:$H,ROW()),0)-1))</formula>
    </cfRule>
  </conditionalFormatting>
  <conditionalFormatting sqref="DR7:DR69">
    <cfRule type="expression" dxfId="0" priority="223">
      <formula>($DR$7=TODAY())</formula>
    </cfRule>
    <cfRule type="expression" dxfId="33" priority="224">
      <formula>WEEKDAY($DR$7,2)&gt;5</formula>
    </cfRule>
  </conditionalFormatting>
  <conditionalFormatting sqref="DR9:DR69">
    <cfRule type="expression" dxfId="2" priority="3874">
      <formula>AND(INDEX($C:$C,ROW())="Études &amp; DICT",INDEX($F:$F,ROW())&gt;0,INDEX($G:$G,ROW())&gt;0,$DR$7&gt;=INDEX($F:$F,ROW()),$DR$7&lt;=INDEX($G:$G,ROW()))</formula>
    </cfRule>
    <cfRule type="expression" dxfId="3" priority="3875">
      <formula>AND(INDEX($C:$C,ROW())="Études &amp; DICT",INDEX($F:$F,ROW())&gt;0,INDEX($G:$G,ROW())&gt;0,$DR$7&gt;=INDEX($F:$F,ROW()),$DR$7&lt;=(INDEX($F:$F,ROW())+ROUND((INDEX($G:$G,ROW())-INDEX($F:$F,ROW())+1)*INDEX($H:$H,ROW()),0)-1))</formula>
    </cfRule>
    <cfRule type="expression" dxfId="4" priority="3876">
      <formula>AND(INDEX($C:$C,ROW())="Piquetage &amp; Implantation",INDEX($F:$F,ROW())&gt;0,INDEX($G:$G,ROW())&gt;0,$DR$7&gt;=INDEX($F:$F,ROW()),$DR$7&lt;=INDEX($G:$G,ROW()))</formula>
    </cfRule>
    <cfRule type="expression" dxfId="5" priority="3877">
      <formula>AND(INDEX($C:$C,ROW())="Piquetage &amp; Implantation",INDEX($F:$F,ROW())&gt;0,INDEX($G:$G,ROW())&gt;0,$DR$7&gt;=INDEX($F:$F,ROW()),$DR$7&lt;=(INDEX($F:$F,ROW())+ROUND((INDEX($G:$G,ROW())-INDEX($F:$F,ROW())+1)*INDEX($H:$H,ROW()),0)-1))</formula>
    </cfRule>
    <cfRule type="expression" dxfId="6" priority="3878">
      <formula>AND(INDEX($C:$C,ROW())="Préparation &amp; Signalisation",INDEX($F:$F,ROW())&gt;0,INDEX($G:$G,ROW())&gt;0,$DR$7&gt;=INDEX($F:$F,ROW()),$DR$7&lt;=INDEX($G:$G,ROW()))</formula>
    </cfRule>
    <cfRule type="expression" dxfId="7" priority="3879">
      <formula>AND(INDEX($C:$C,ROW())="Préparation &amp; Signalisation",INDEX($F:$F,ROW())&gt;0,INDEX($G:$G,ROW())&gt;0,$DR$7&gt;=INDEX($F:$F,ROW()),$DR$7&lt;=(INDEX($F:$F,ROW())+ROUND((INDEX($G:$G,ROW())-INDEX($F:$F,ROW())+1)*INDEX($H:$H,ROW()),0)-1))</formula>
    </cfRule>
    <cfRule type="expression" dxfId="8" priority="3880">
      <formula>AND(INDEX($C:$C,ROW())="Terrassement",INDEX($F:$F,ROW())&gt;0,INDEX($G:$G,ROW())&gt;0,$DR$7&gt;=INDEX($F:$F,ROW()),$DR$7&lt;=INDEX($G:$G,ROW()))</formula>
    </cfRule>
    <cfRule type="expression" dxfId="9" priority="3881">
      <formula>AND(INDEX($C:$C,ROW())="Terrassement",INDEX($F:$F,ROW())&gt;0,INDEX($G:$G,ROW())&gt;0,$DR$7&gt;=INDEX($F:$F,ROW()),$DR$7&lt;=(INDEX($F:$F,ROW())+ROUND((INDEX($G:$G,ROW())-INDEX($F:$F,ROW())+1)*INDEX($H:$H,ROW()),0)-1))</formula>
    </cfRule>
    <cfRule type="expression" dxfId="10" priority="3882">
      <formula>AND(INDEX($C:$C,ROW())="Réseaux (EU/EP/ER/GAZ)",INDEX($F:$F,ROW())&gt;0,INDEX($G:$G,ROW())&gt;0,$DR$7&gt;=INDEX($F:$F,ROW()),$DR$7&lt;=INDEX($G:$G,ROW()))</formula>
    </cfRule>
    <cfRule type="expression" dxfId="11" priority="3883">
      <formula>AND(INDEX($C:$C,ROW())="Réseaux (EU/EP/ER/GAZ)",INDEX($F:$F,ROW())&gt;0,INDEX($G:$G,ROW())&gt;0,$DR$7&gt;=INDEX($F:$F,ROW()),$DR$7&lt;=(INDEX($F:$F,ROW())+ROUND((INDEX($G:$G,ROW())-INDEX($F:$F,ROW())+1)*INDEX($H:$H,ROW()),0)-1))</formula>
    </cfRule>
    <cfRule type="expression" dxfId="12" priority="3884">
      <formula>AND(INDEX($C:$C,ROW())="Regard &amp; Branchement",INDEX($F:$F,ROW())&gt;0,INDEX($G:$G,ROW())&gt;0,$DR$7&gt;=INDEX($F:$F,ROW()),$DR$7&lt;=INDEX($G:$G,ROW()))</formula>
    </cfRule>
    <cfRule type="expression" dxfId="13" priority="3885">
      <formula>AND(INDEX($C:$C,ROW())="Regard &amp; Branchement",INDEX($F:$F,ROW())&gt;0,INDEX($G:$G,ROW())&gt;0,$DR$7&gt;=INDEX($F:$F,ROW()),$DR$7&lt;=(INDEX($F:$F,ROW())+ROUND((INDEX($G:$G,ROW())-INDEX($F:$F,ROW())+1)*INDEX($H:$H,ROW()),0)-1))</formula>
    </cfRule>
    <cfRule type="expression" dxfId="14" priority="3886">
      <formula>AND(INDEX($C:$C,ROW())="Structure (couche de forme)",INDEX($F:$F,ROW())&gt;0,INDEX($G:$G,ROW())&gt;0,$DR$7&gt;=INDEX($F:$F,ROW()),$DR$7&lt;=INDEX($G:$G,ROW()))</formula>
    </cfRule>
    <cfRule type="expression" dxfId="15" priority="3887">
      <formula>AND(INDEX($C:$C,ROW())="Structure (couche de forme)",INDEX($F:$F,ROW())&gt;0,INDEX($G:$G,ROW())&gt;0,$DR$7&gt;=INDEX($F:$F,ROW()),$DR$7&lt;=(INDEX($F:$F,ROW())+ROUND((INDEX($G:$G,ROW())-INDEX($F:$F,ROW())+1)*INDEX($H:$H,ROW()),0)-1))</formula>
    </cfRule>
    <cfRule type="expression" dxfId="16" priority="3888">
      <formula>AND(INDEX($C:$C,ROW())="Fondation/Grave",INDEX($F:$F,ROW())&gt;0,INDEX($G:$G,ROW())&gt;0,$DR$7&gt;=INDEX($F:$F,ROW()),$DR$7&lt;=INDEX($G:$G,ROW()))</formula>
    </cfRule>
    <cfRule type="expression" dxfId="17" priority="3889">
      <formula>AND(INDEX($C:$C,ROW())="Fondation/Grave",INDEX($F:$F,ROW())&gt;0,INDEX($G:$G,ROW())&gt;0,$DR$7&gt;=INDEX($F:$F,ROW()),$DR$7&lt;=(INDEX($F:$F,ROW())+ROUND((INDEX($G:$G,ROW())-INDEX($F:$F,ROW())+1)*INDEX($H:$H,ROW()),0)-1))</formula>
    </cfRule>
    <cfRule type="expression" dxfId="18" priority="3890">
      <formula>AND(INDEX($C:$C,ROW())="Enrobés / Béton",INDEX($F:$F,ROW())&gt;0,INDEX($G:$G,ROW())&gt;0,$DR$7&gt;=INDEX($F:$F,ROW()),$DR$7&lt;=INDEX($G:$G,ROW()))</formula>
    </cfRule>
    <cfRule type="expression" dxfId="19" priority="3891">
      <formula>AND(INDEX($C:$C,ROW())="Enrobés / Béton",INDEX($F:$F,ROW())&gt;0,INDEX($G:$G,ROW())&gt;0,$DR$7&gt;=INDEX($F:$F,ROW()),$DR$7&lt;=(INDEX($F:$F,ROW())+ROUND((INDEX($G:$G,ROW())-INDEX($F:$F,ROW())+1)*INDEX($H:$H,ROW()),0)-1))</formula>
    </cfRule>
    <cfRule type="expression" dxfId="20" priority="3892">
      <formula>AND(INDEX($C:$C,ROW())="Bordures &amp; Trottoirs",INDEX($F:$F,ROW())&gt;0,INDEX($G:$G,ROW())&gt;0,$DR$7&gt;=INDEX($F:$F,ROW()),$DR$7&lt;=INDEX($G:$G,ROW()))</formula>
    </cfRule>
    <cfRule type="expression" dxfId="21" priority="3893">
      <formula>AND(INDEX($C:$C,ROW())="Bordures &amp; Trottoirs",INDEX($F:$F,ROW())&gt;0,INDEX($G:$G,ROW())&gt;0,$DR$7&gt;=INDEX($F:$F,ROW()),$DR$7&lt;=(INDEX($F:$F,ROW())+ROUND((INDEX($G:$G,ROW())-INDEX($F:$F,ROW())+1)*INDEX($H:$H,ROW()),0)-1))</formula>
    </cfRule>
    <cfRule type="expression" dxfId="22" priority="3894">
      <formula>AND(INDEX($C:$C,ROW())="Caniveaux &amp; Avaloirs",INDEX($F:$F,ROW())&gt;0,INDEX($G:$G,ROW())&gt;0,$DR$7&gt;=INDEX($F:$F,ROW()),$DR$7&lt;=INDEX($G:$G,ROW()))</formula>
    </cfRule>
    <cfRule type="expression" dxfId="23" priority="3895">
      <formula>AND(INDEX($C:$C,ROW())="Caniveaux &amp; Avaloirs",INDEX($F:$F,ROW())&gt;0,INDEX($G:$G,ROW())&gt;0,$DR$7&gt;=INDEX($F:$F,ROW()),$DR$7&lt;=(INDEX($F:$F,ROW())+ROUND((INDEX($G:$G,ROW())-INDEX($F:$F,ROW())+1)*INDEX($H:$H,ROW()),0)-1))</formula>
    </cfRule>
    <cfRule type="expression" dxfId="24" priority="3896">
      <formula>AND(INDEX($C:$C,ROW())="Éclairage / Candélabres",INDEX($F:$F,ROW())&gt;0,INDEX($G:$G,ROW())&gt;0,$DR$7&gt;=INDEX($F:$F,ROW()),$DR$7&lt;=INDEX($G:$G,ROW()))</formula>
    </cfRule>
    <cfRule type="expression" dxfId="25" priority="3897">
      <formula>AND(INDEX($C:$C,ROW())="Éclairage / Candélabres",INDEX($F:$F,ROW())&gt;0,INDEX($G:$G,ROW())&gt;0,$DR$7&gt;=INDEX($F:$F,ROW()),$DR$7&lt;=(INDEX($F:$F,ROW())+ROUND((INDEX($G:$G,ROW())-INDEX($F:$F,ROW())+1)*INDEX($H:$H,ROW()),0)-1))</formula>
    </cfRule>
    <cfRule type="expression" dxfId="26" priority="3898">
      <formula>AND(INDEX($C:$C,ROW())="Marquage &amp; Signalétique",INDEX($F:$F,ROW())&gt;0,INDEX($G:$G,ROW())&gt;0,$DR$7&gt;=INDEX($F:$F,ROW()),$DR$7&lt;=INDEX($G:$G,ROW()))</formula>
    </cfRule>
    <cfRule type="expression" dxfId="27" priority="3899">
      <formula>AND(INDEX($C:$C,ROW())="Marquage &amp; Signalétique",INDEX($F:$F,ROW())&gt;0,INDEX($G:$G,ROW())&gt;0,$DR$7&gt;=INDEX($F:$F,ROW()),$DR$7&lt;=(INDEX($F:$F,ROW())+ROUND((INDEX($G:$G,ROW())-INDEX($F:$F,ROW())+1)*INDEX($H:$H,ROW()),0)-1))</formula>
    </cfRule>
    <cfRule type="expression" dxfId="28" priority="3900">
      <formula>AND(INDEX($C:$C,ROW())="Espaces verts / Finitions",INDEX($F:$F,ROW())&gt;0,INDEX($G:$G,ROW())&gt;0,$DR$7&gt;=INDEX($F:$F,ROW()),$DR$7&lt;=INDEX($G:$G,ROW()))</formula>
    </cfRule>
    <cfRule type="expression" dxfId="29" priority="3901">
      <formula>AND(INDEX($C:$C,ROW())="Espaces verts / Finitions",INDEX($F:$F,ROW())&gt;0,INDEX($G:$G,ROW())&gt;0,$DR$7&gt;=INDEX($F:$F,ROW()),$DR$7&lt;=(INDEX($F:$F,ROW())+ROUND((INDEX($G:$G,ROW())-INDEX($F:$F,ROW())+1)*INDEX($H:$H,ROW()),0)-1))</formula>
    </cfRule>
    <cfRule type="expression" dxfId="30" priority="3902">
      <formula>AND(INDEX($C:$C,ROW())="Réception &amp; Réserves",INDEX($F:$F,ROW())&gt;0,INDEX($G:$G,ROW())&gt;0,$DR$7&gt;=INDEX($F:$F,ROW()),$DR$7&lt;=INDEX($G:$G,ROW()))</formula>
    </cfRule>
    <cfRule type="expression" dxfId="31" priority="3903">
      <formula>AND(INDEX($C:$C,ROW())="Réception &amp; Réserves",INDEX($F:$F,ROW())&gt;0,INDEX($G:$G,ROW())&gt;0,$DR$7&gt;=INDEX($F:$F,ROW()),$DR$7&lt;=(INDEX($F:$F,ROW())+ROUND((INDEX($G:$G,ROW())-INDEX($F:$F,ROW())+1)*INDEX($H:$H,ROW()),0)-1))</formula>
    </cfRule>
    <cfRule type="expression" dxfId="0" priority="3904">
      <formula>AND(INDEX($C:$C,ROW())="Réouverture circulation",INDEX($F:$F,ROW())&gt;0,INDEX($G:$G,ROW())&gt;0,$DR$7&gt;=INDEX($F:$F,ROW()),$DR$7&lt;=INDEX($G:$G,ROW()))</formula>
    </cfRule>
    <cfRule type="expression" dxfId="32" priority="3905">
      <formula>AND(INDEX($C:$C,ROW())="Réouverture circulation",INDEX($F:$F,ROW())&gt;0,INDEX($G:$G,ROW())&gt;0,$DR$7&gt;=INDEX($F:$F,ROW()),$DR$7&lt;=(INDEX($F:$F,ROW())+ROUND((INDEX($G:$G,ROW())-INDEX($F:$F,ROW())+1)*INDEX($H:$H,ROW()),0)-1))</formula>
    </cfRule>
  </conditionalFormatting>
  <conditionalFormatting sqref="DS7:DS69">
    <cfRule type="expression" dxfId="0" priority="225">
      <formula>($DS$7=TODAY())</formula>
    </cfRule>
    <cfRule type="expression" dxfId="33" priority="226">
      <formula>WEEKDAY($DS$7,2)&gt;5</formula>
    </cfRule>
  </conditionalFormatting>
  <conditionalFormatting sqref="DS9:DS69">
    <cfRule type="expression" dxfId="2" priority="3906">
      <formula>AND(INDEX($C:$C,ROW())="Études &amp; DICT",INDEX($F:$F,ROW())&gt;0,INDEX($G:$G,ROW())&gt;0,$DS$7&gt;=INDEX($F:$F,ROW()),$DS$7&lt;=INDEX($G:$G,ROW()))</formula>
    </cfRule>
    <cfRule type="expression" dxfId="3" priority="3907">
      <formula>AND(INDEX($C:$C,ROW())="Études &amp; DICT",INDEX($F:$F,ROW())&gt;0,INDEX($G:$G,ROW())&gt;0,$DS$7&gt;=INDEX($F:$F,ROW()),$DS$7&lt;=(INDEX($F:$F,ROW())+ROUND((INDEX($G:$G,ROW())-INDEX($F:$F,ROW())+1)*INDEX($H:$H,ROW()),0)-1))</formula>
    </cfRule>
    <cfRule type="expression" dxfId="4" priority="3908">
      <formula>AND(INDEX($C:$C,ROW())="Piquetage &amp; Implantation",INDEX($F:$F,ROW())&gt;0,INDEX($G:$G,ROW())&gt;0,$DS$7&gt;=INDEX($F:$F,ROW()),$DS$7&lt;=INDEX($G:$G,ROW()))</formula>
    </cfRule>
    <cfRule type="expression" dxfId="5" priority="3909">
      <formula>AND(INDEX($C:$C,ROW())="Piquetage &amp; Implantation",INDEX($F:$F,ROW())&gt;0,INDEX($G:$G,ROW())&gt;0,$DS$7&gt;=INDEX($F:$F,ROW()),$DS$7&lt;=(INDEX($F:$F,ROW())+ROUND((INDEX($G:$G,ROW())-INDEX($F:$F,ROW())+1)*INDEX($H:$H,ROW()),0)-1))</formula>
    </cfRule>
    <cfRule type="expression" dxfId="6" priority="3910">
      <formula>AND(INDEX($C:$C,ROW())="Préparation &amp; Signalisation",INDEX($F:$F,ROW())&gt;0,INDEX($G:$G,ROW())&gt;0,$DS$7&gt;=INDEX($F:$F,ROW()),$DS$7&lt;=INDEX($G:$G,ROW()))</formula>
    </cfRule>
    <cfRule type="expression" dxfId="7" priority="3911">
      <formula>AND(INDEX($C:$C,ROW())="Préparation &amp; Signalisation",INDEX($F:$F,ROW())&gt;0,INDEX($G:$G,ROW())&gt;0,$DS$7&gt;=INDEX($F:$F,ROW()),$DS$7&lt;=(INDEX($F:$F,ROW())+ROUND((INDEX($G:$G,ROW())-INDEX($F:$F,ROW())+1)*INDEX($H:$H,ROW()),0)-1))</formula>
    </cfRule>
    <cfRule type="expression" dxfId="8" priority="3912">
      <formula>AND(INDEX($C:$C,ROW())="Terrassement",INDEX($F:$F,ROW())&gt;0,INDEX($G:$G,ROW())&gt;0,$DS$7&gt;=INDEX($F:$F,ROW()),$DS$7&lt;=INDEX($G:$G,ROW()))</formula>
    </cfRule>
    <cfRule type="expression" dxfId="9" priority="3913">
      <formula>AND(INDEX($C:$C,ROW())="Terrassement",INDEX($F:$F,ROW())&gt;0,INDEX($G:$G,ROW())&gt;0,$DS$7&gt;=INDEX($F:$F,ROW()),$DS$7&lt;=(INDEX($F:$F,ROW())+ROUND((INDEX($G:$G,ROW())-INDEX($F:$F,ROW())+1)*INDEX($H:$H,ROW()),0)-1))</formula>
    </cfRule>
    <cfRule type="expression" dxfId="10" priority="3914">
      <formula>AND(INDEX($C:$C,ROW())="Réseaux (EU/EP/ER/GAZ)",INDEX($F:$F,ROW())&gt;0,INDEX($G:$G,ROW())&gt;0,$DS$7&gt;=INDEX($F:$F,ROW()),$DS$7&lt;=INDEX($G:$G,ROW()))</formula>
    </cfRule>
    <cfRule type="expression" dxfId="11" priority="3915">
      <formula>AND(INDEX($C:$C,ROW())="Réseaux (EU/EP/ER/GAZ)",INDEX($F:$F,ROW())&gt;0,INDEX($G:$G,ROW())&gt;0,$DS$7&gt;=INDEX($F:$F,ROW()),$DS$7&lt;=(INDEX($F:$F,ROW())+ROUND((INDEX($G:$G,ROW())-INDEX($F:$F,ROW())+1)*INDEX($H:$H,ROW()),0)-1))</formula>
    </cfRule>
    <cfRule type="expression" dxfId="12" priority="3916">
      <formula>AND(INDEX($C:$C,ROW())="Regard &amp; Branchement",INDEX($F:$F,ROW())&gt;0,INDEX($G:$G,ROW())&gt;0,$DS$7&gt;=INDEX($F:$F,ROW()),$DS$7&lt;=INDEX($G:$G,ROW()))</formula>
    </cfRule>
    <cfRule type="expression" dxfId="13" priority="3917">
      <formula>AND(INDEX($C:$C,ROW())="Regard &amp; Branchement",INDEX($F:$F,ROW())&gt;0,INDEX($G:$G,ROW())&gt;0,$DS$7&gt;=INDEX($F:$F,ROW()),$DS$7&lt;=(INDEX($F:$F,ROW())+ROUND((INDEX($G:$G,ROW())-INDEX($F:$F,ROW())+1)*INDEX($H:$H,ROW()),0)-1))</formula>
    </cfRule>
    <cfRule type="expression" dxfId="14" priority="3918">
      <formula>AND(INDEX($C:$C,ROW())="Structure (couche de forme)",INDEX($F:$F,ROW())&gt;0,INDEX($G:$G,ROW())&gt;0,$DS$7&gt;=INDEX($F:$F,ROW()),$DS$7&lt;=INDEX($G:$G,ROW()))</formula>
    </cfRule>
    <cfRule type="expression" dxfId="15" priority="3919">
      <formula>AND(INDEX($C:$C,ROW())="Structure (couche de forme)",INDEX($F:$F,ROW())&gt;0,INDEX($G:$G,ROW())&gt;0,$DS$7&gt;=INDEX($F:$F,ROW()),$DS$7&lt;=(INDEX($F:$F,ROW())+ROUND((INDEX($G:$G,ROW())-INDEX($F:$F,ROW())+1)*INDEX($H:$H,ROW()),0)-1))</formula>
    </cfRule>
    <cfRule type="expression" dxfId="16" priority="3920">
      <formula>AND(INDEX($C:$C,ROW())="Fondation/Grave",INDEX($F:$F,ROW())&gt;0,INDEX($G:$G,ROW())&gt;0,$DS$7&gt;=INDEX($F:$F,ROW()),$DS$7&lt;=INDEX($G:$G,ROW()))</formula>
    </cfRule>
    <cfRule type="expression" dxfId="17" priority="3921">
      <formula>AND(INDEX($C:$C,ROW())="Fondation/Grave",INDEX($F:$F,ROW())&gt;0,INDEX($G:$G,ROW())&gt;0,$DS$7&gt;=INDEX($F:$F,ROW()),$DS$7&lt;=(INDEX($F:$F,ROW())+ROUND((INDEX($G:$G,ROW())-INDEX($F:$F,ROW())+1)*INDEX($H:$H,ROW()),0)-1))</formula>
    </cfRule>
    <cfRule type="expression" dxfId="18" priority="3922">
      <formula>AND(INDEX($C:$C,ROW())="Enrobés / Béton",INDEX($F:$F,ROW())&gt;0,INDEX($G:$G,ROW())&gt;0,$DS$7&gt;=INDEX($F:$F,ROW()),$DS$7&lt;=INDEX($G:$G,ROW()))</formula>
    </cfRule>
    <cfRule type="expression" dxfId="19" priority="3923">
      <formula>AND(INDEX($C:$C,ROW())="Enrobés / Béton",INDEX($F:$F,ROW())&gt;0,INDEX($G:$G,ROW())&gt;0,$DS$7&gt;=INDEX($F:$F,ROW()),$DS$7&lt;=(INDEX($F:$F,ROW())+ROUND((INDEX($G:$G,ROW())-INDEX($F:$F,ROW())+1)*INDEX($H:$H,ROW()),0)-1))</formula>
    </cfRule>
    <cfRule type="expression" dxfId="20" priority="3924">
      <formula>AND(INDEX($C:$C,ROW())="Bordures &amp; Trottoirs",INDEX($F:$F,ROW())&gt;0,INDEX($G:$G,ROW())&gt;0,$DS$7&gt;=INDEX($F:$F,ROW()),$DS$7&lt;=INDEX($G:$G,ROW()))</formula>
    </cfRule>
    <cfRule type="expression" dxfId="21" priority="3925">
      <formula>AND(INDEX($C:$C,ROW())="Bordures &amp; Trottoirs",INDEX($F:$F,ROW())&gt;0,INDEX($G:$G,ROW())&gt;0,$DS$7&gt;=INDEX($F:$F,ROW()),$DS$7&lt;=(INDEX($F:$F,ROW())+ROUND((INDEX($G:$G,ROW())-INDEX($F:$F,ROW())+1)*INDEX($H:$H,ROW()),0)-1))</formula>
    </cfRule>
    <cfRule type="expression" dxfId="22" priority="3926">
      <formula>AND(INDEX($C:$C,ROW())="Caniveaux &amp; Avaloirs",INDEX($F:$F,ROW())&gt;0,INDEX($G:$G,ROW())&gt;0,$DS$7&gt;=INDEX($F:$F,ROW()),$DS$7&lt;=INDEX($G:$G,ROW()))</formula>
    </cfRule>
    <cfRule type="expression" dxfId="23" priority="3927">
      <formula>AND(INDEX($C:$C,ROW())="Caniveaux &amp; Avaloirs",INDEX($F:$F,ROW())&gt;0,INDEX($G:$G,ROW())&gt;0,$DS$7&gt;=INDEX($F:$F,ROW()),$DS$7&lt;=(INDEX($F:$F,ROW())+ROUND((INDEX($G:$G,ROW())-INDEX($F:$F,ROW())+1)*INDEX($H:$H,ROW()),0)-1))</formula>
    </cfRule>
    <cfRule type="expression" dxfId="24" priority="3928">
      <formula>AND(INDEX($C:$C,ROW())="Éclairage / Candélabres",INDEX($F:$F,ROW())&gt;0,INDEX($G:$G,ROW())&gt;0,$DS$7&gt;=INDEX($F:$F,ROW()),$DS$7&lt;=INDEX($G:$G,ROW()))</formula>
    </cfRule>
    <cfRule type="expression" dxfId="25" priority="3929">
      <formula>AND(INDEX($C:$C,ROW())="Éclairage / Candélabres",INDEX($F:$F,ROW())&gt;0,INDEX($G:$G,ROW())&gt;0,$DS$7&gt;=INDEX($F:$F,ROW()),$DS$7&lt;=(INDEX($F:$F,ROW())+ROUND((INDEX($G:$G,ROW())-INDEX($F:$F,ROW())+1)*INDEX($H:$H,ROW()),0)-1))</formula>
    </cfRule>
    <cfRule type="expression" dxfId="26" priority="3930">
      <formula>AND(INDEX($C:$C,ROW())="Marquage &amp; Signalétique",INDEX($F:$F,ROW())&gt;0,INDEX($G:$G,ROW())&gt;0,$DS$7&gt;=INDEX($F:$F,ROW()),$DS$7&lt;=INDEX($G:$G,ROW()))</formula>
    </cfRule>
    <cfRule type="expression" dxfId="27" priority="3931">
      <formula>AND(INDEX($C:$C,ROW())="Marquage &amp; Signalétique",INDEX($F:$F,ROW())&gt;0,INDEX($G:$G,ROW())&gt;0,$DS$7&gt;=INDEX($F:$F,ROW()),$DS$7&lt;=(INDEX($F:$F,ROW())+ROUND((INDEX($G:$G,ROW())-INDEX($F:$F,ROW())+1)*INDEX($H:$H,ROW()),0)-1))</formula>
    </cfRule>
    <cfRule type="expression" dxfId="28" priority="3932">
      <formula>AND(INDEX($C:$C,ROW())="Espaces verts / Finitions",INDEX($F:$F,ROW())&gt;0,INDEX($G:$G,ROW())&gt;0,$DS$7&gt;=INDEX($F:$F,ROW()),$DS$7&lt;=INDEX($G:$G,ROW()))</formula>
    </cfRule>
    <cfRule type="expression" dxfId="29" priority="3933">
      <formula>AND(INDEX($C:$C,ROW())="Espaces verts / Finitions",INDEX($F:$F,ROW())&gt;0,INDEX($G:$G,ROW())&gt;0,$DS$7&gt;=INDEX($F:$F,ROW()),$DS$7&lt;=(INDEX($F:$F,ROW())+ROUND((INDEX($G:$G,ROW())-INDEX($F:$F,ROW())+1)*INDEX($H:$H,ROW()),0)-1))</formula>
    </cfRule>
    <cfRule type="expression" dxfId="30" priority="3934">
      <formula>AND(INDEX($C:$C,ROW())="Réception &amp; Réserves",INDEX($F:$F,ROW())&gt;0,INDEX($G:$G,ROW())&gt;0,$DS$7&gt;=INDEX($F:$F,ROW()),$DS$7&lt;=INDEX($G:$G,ROW()))</formula>
    </cfRule>
    <cfRule type="expression" dxfId="31" priority="3935">
      <formula>AND(INDEX($C:$C,ROW())="Réception &amp; Réserves",INDEX($F:$F,ROW())&gt;0,INDEX($G:$G,ROW())&gt;0,$DS$7&gt;=INDEX($F:$F,ROW()),$DS$7&lt;=(INDEX($F:$F,ROW())+ROUND((INDEX($G:$G,ROW())-INDEX($F:$F,ROW())+1)*INDEX($H:$H,ROW()),0)-1))</formula>
    </cfRule>
    <cfRule type="expression" dxfId="0" priority="3936">
      <formula>AND(INDEX($C:$C,ROW())="Réouverture circulation",INDEX($F:$F,ROW())&gt;0,INDEX($G:$G,ROW())&gt;0,$DS$7&gt;=INDEX($F:$F,ROW()),$DS$7&lt;=INDEX($G:$G,ROW()))</formula>
    </cfRule>
    <cfRule type="expression" dxfId="32" priority="3937">
      <formula>AND(INDEX($C:$C,ROW())="Réouverture circulation",INDEX($F:$F,ROW())&gt;0,INDEX($G:$G,ROW())&gt;0,$DS$7&gt;=INDEX($F:$F,ROW()),$DS$7&lt;=(INDEX($F:$F,ROW())+ROUND((INDEX($G:$G,ROW())-INDEX($F:$F,ROW())+1)*INDEX($H:$H,ROW()),0)-1))</formula>
    </cfRule>
  </conditionalFormatting>
  <conditionalFormatting sqref="DT7:DT69">
    <cfRule type="expression" dxfId="0" priority="227">
      <formula>($DT$7=TODAY())</formula>
    </cfRule>
    <cfRule type="expression" dxfId="33" priority="228">
      <formula>WEEKDAY($DT$7,2)&gt;5</formula>
    </cfRule>
  </conditionalFormatting>
  <conditionalFormatting sqref="DT9:DT69">
    <cfRule type="expression" dxfId="2" priority="3938">
      <formula>AND(INDEX($C:$C,ROW())="Études &amp; DICT",INDEX($F:$F,ROW())&gt;0,INDEX($G:$G,ROW())&gt;0,$DT$7&gt;=INDEX($F:$F,ROW()),$DT$7&lt;=INDEX($G:$G,ROW()))</formula>
    </cfRule>
    <cfRule type="expression" dxfId="3" priority="3939">
      <formula>AND(INDEX($C:$C,ROW())="Études &amp; DICT",INDEX($F:$F,ROW())&gt;0,INDEX($G:$G,ROW())&gt;0,$DT$7&gt;=INDEX($F:$F,ROW()),$DT$7&lt;=(INDEX($F:$F,ROW())+ROUND((INDEX($G:$G,ROW())-INDEX($F:$F,ROW())+1)*INDEX($H:$H,ROW()),0)-1))</formula>
    </cfRule>
    <cfRule type="expression" dxfId="4" priority="3940">
      <formula>AND(INDEX($C:$C,ROW())="Piquetage &amp; Implantation",INDEX($F:$F,ROW())&gt;0,INDEX($G:$G,ROW())&gt;0,$DT$7&gt;=INDEX($F:$F,ROW()),$DT$7&lt;=INDEX($G:$G,ROW()))</formula>
    </cfRule>
    <cfRule type="expression" dxfId="5" priority="3941">
      <formula>AND(INDEX($C:$C,ROW())="Piquetage &amp; Implantation",INDEX($F:$F,ROW())&gt;0,INDEX($G:$G,ROW())&gt;0,$DT$7&gt;=INDEX($F:$F,ROW()),$DT$7&lt;=(INDEX($F:$F,ROW())+ROUND((INDEX($G:$G,ROW())-INDEX($F:$F,ROW())+1)*INDEX($H:$H,ROW()),0)-1))</formula>
    </cfRule>
    <cfRule type="expression" dxfId="6" priority="3942">
      <formula>AND(INDEX($C:$C,ROW())="Préparation &amp; Signalisation",INDEX($F:$F,ROW())&gt;0,INDEX($G:$G,ROW())&gt;0,$DT$7&gt;=INDEX($F:$F,ROW()),$DT$7&lt;=INDEX($G:$G,ROW()))</formula>
    </cfRule>
    <cfRule type="expression" dxfId="7" priority="3943">
      <formula>AND(INDEX($C:$C,ROW())="Préparation &amp; Signalisation",INDEX($F:$F,ROW())&gt;0,INDEX($G:$G,ROW())&gt;0,$DT$7&gt;=INDEX($F:$F,ROW()),$DT$7&lt;=(INDEX($F:$F,ROW())+ROUND((INDEX($G:$G,ROW())-INDEX($F:$F,ROW())+1)*INDEX($H:$H,ROW()),0)-1))</formula>
    </cfRule>
    <cfRule type="expression" dxfId="8" priority="3944">
      <formula>AND(INDEX($C:$C,ROW())="Terrassement",INDEX($F:$F,ROW())&gt;0,INDEX($G:$G,ROW())&gt;0,$DT$7&gt;=INDEX($F:$F,ROW()),$DT$7&lt;=INDEX($G:$G,ROW()))</formula>
    </cfRule>
    <cfRule type="expression" dxfId="9" priority="3945">
      <formula>AND(INDEX($C:$C,ROW())="Terrassement",INDEX($F:$F,ROW())&gt;0,INDEX($G:$G,ROW())&gt;0,$DT$7&gt;=INDEX($F:$F,ROW()),$DT$7&lt;=(INDEX($F:$F,ROW())+ROUND((INDEX($G:$G,ROW())-INDEX($F:$F,ROW())+1)*INDEX($H:$H,ROW()),0)-1))</formula>
    </cfRule>
    <cfRule type="expression" dxfId="10" priority="3946">
      <formula>AND(INDEX($C:$C,ROW())="Réseaux (EU/EP/ER/GAZ)",INDEX($F:$F,ROW())&gt;0,INDEX($G:$G,ROW())&gt;0,$DT$7&gt;=INDEX($F:$F,ROW()),$DT$7&lt;=INDEX($G:$G,ROW()))</formula>
    </cfRule>
    <cfRule type="expression" dxfId="11" priority="3947">
      <formula>AND(INDEX($C:$C,ROW())="Réseaux (EU/EP/ER/GAZ)",INDEX($F:$F,ROW())&gt;0,INDEX($G:$G,ROW())&gt;0,$DT$7&gt;=INDEX($F:$F,ROW()),$DT$7&lt;=(INDEX($F:$F,ROW())+ROUND((INDEX($G:$G,ROW())-INDEX($F:$F,ROW())+1)*INDEX($H:$H,ROW()),0)-1))</formula>
    </cfRule>
    <cfRule type="expression" dxfId="12" priority="3948">
      <formula>AND(INDEX($C:$C,ROW())="Regard &amp; Branchement",INDEX($F:$F,ROW())&gt;0,INDEX($G:$G,ROW())&gt;0,$DT$7&gt;=INDEX($F:$F,ROW()),$DT$7&lt;=INDEX($G:$G,ROW()))</formula>
    </cfRule>
    <cfRule type="expression" dxfId="13" priority="3949">
      <formula>AND(INDEX($C:$C,ROW())="Regard &amp; Branchement",INDEX($F:$F,ROW())&gt;0,INDEX($G:$G,ROW())&gt;0,$DT$7&gt;=INDEX($F:$F,ROW()),$DT$7&lt;=(INDEX($F:$F,ROW())+ROUND((INDEX($G:$G,ROW())-INDEX($F:$F,ROW())+1)*INDEX($H:$H,ROW()),0)-1))</formula>
    </cfRule>
    <cfRule type="expression" dxfId="14" priority="3950">
      <formula>AND(INDEX($C:$C,ROW())="Structure (couche de forme)",INDEX($F:$F,ROW())&gt;0,INDEX($G:$G,ROW())&gt;0,$DT$7&gt;=INDEX($F:$F,ROW()),$DT$7&lt;=INDEX($G:$G,ROW()))</formula>
    </cfRule>
    <cfRule type="expression" dxfId="15" priority="3951">
      <formula>AND(INDEX($C:$C,ROW())="Structure (couche de forme)",INDEX($F:$F,ROW())&gt;0,INDEX($G:$G,ROW())&gt;0,$DT$7&gt;=INDEX($F:$F,ROW()),$DT$7&lt;=(INDEX($F:$F,ROW())+ROUND((INDEX($G:$G,ROW())-INDEX($F:$F,ROW())+1)*INDEX($H:$H,ROW()),0)-1))</formula>
    </cfRule>
    <cfRule type="expression" dxfId="16" priority="3952">
      <formula>AND(INDEX($C:$C,ROW())="Fondation/Grave",INDEX($F:$F,ROW())&gt;0,INDEX($G:$G,ROW())&gt;0,$DT$7&gt;=INDEX($F:$F,ROW()),$DT$7&lt;=INDEX($G:$G,ROW()))</formula>
    </cfRule>
    <cfRule type="expression" dxfId="17" priority="3953">
      <formula>AND(INDEX($C:$C,ROW())="Fondation/Grave",INDEX($F:$F,ROW())&gt;0,INDEX($G:$G,ROW())&gt;0,$DT$7&gt;=INDEX($F:$F,ROW()),$DT$7&lt;=(INDEX($F:$F,ROW())+ROUND((INDEX($G:$G,ROW())-INDEX($F:$F,ROW())+1)*INDEX($H:$H,ROW()),0)-1))</formula>
    </cfRule>
    <cfRule type="expression" dxfId="18" priority="3954">
      <formula>AND(INDEX($C:$C,ROW())="Enrobés / Béton",INDEX($F:$F,ROW())&gt;0,INDEX($G:$G,ROW())&gt;0,$DT$7&gt;=INDEX($F:$F,ROW()),$DT$7&lt;=INDEX($G:$G,ROW()))</formula>
    </cfRule>
    <cfRule type="expression" dxfId="19" priority="3955">
      <formula>AND(INDEX($C:$C,ROW())="Enrobés / Béton",INDEX($F:$F,ROW())&gt;0,INDEX($G:$G,ROW())&gt;0,$DT$7&gt;=INDEX($F:$F,ROW()),$DT$7&lt;=(INDEX($F:$F,ROW())+ROUND((INDEX($G:$G,ROW())-INDEX($F:$F,ROW())+1)*INDEX($H:$H,ROW()),0)-1))</formula>
    </cfRule>
    <cfRule type="expression" dxfId="20" priority="3956">
      <formula>AND(INDEX($C:$C,ROW())="Bordures &amp; Trottoirs",INDEX($F:$F,ROW())&gt;0,INDEX($G:$G,ROW())&gt;0,$DT$7&gt;=INDEX($F:$F,ROW()),$DT$7&lt;=INDEX($G:$G,ROW()))</formula>
    </cfRule>
    <cfRule type="expression" dxfId="21" priority="3957">
      <formula>AND(INDEX($C:$C,ROW())="Bordures &amp; Trottoirs",INDEX($F:$F,ROW())&gt;0,INDEX($G:$G,ROW())&gt;0,$DT$7&gt;=INDEX($F:$F,ROW()),$DT$7&lt;=(INDEX($F:$F,ROW())+ROUND((INDEX($G:$G,ROW())-INDEX($F:$F,ROW())+1)*INDEX($H:$H,ROW()),0)-1))</formula>
    </cfRule>
    <cfRule type="expression" dxfId="22" priority="3958">
      <formula>AND(INDEX($C:$C,ROW())="Caniveaux &amp; Avaloirs",INDEX($F:$F,ROW())&gt;0,INDEX($G:$G,ROW())&gt;0,$DT$7&gt;=INDEX($F:$F,ROW()),$DT$7&lt;=INDEX($G:$G,ROW()))</formula>
    </cfRule>
    <cfRule type="expression" dxfId="23" priority="3959">
      <formula>AND(INDEX($C:$C,ROW())="Caniveaux &amp; Avaloirs",INDEX($F:$F,ROW())&gt;0,INDEX($G:$G,ROW())&gt;0,$DT$7&gt;=INDEX($F:$F,ROW()),$DT$7&lt;=(INDEX($F:$F,ROW())+ROUND((INDEX($G:$G,ROW())-INDEX($F:$F,ROW())+1)*INDEX($H:$H,ROW()),0)-1))</formula>
    </cfRule>
    <cfRule type="expression" dxfId="24" priority="3960">
      <formula>AND(INDEX($C:$C,ROW())="Éclairage / Candélabres",INDEX($F:$F,ROW())&gt;0,INDEX($G:$G,ROW())&gt;0,$DT$7&gt;=INDEX($F:$F,ROW()),$DT$7&lt;=INDEX($G:$G,ROW()))</formula>
    </cfRule>
    <cfRule type="expression" dxfId="25" priority="3961">
      <formula>AND(INDEX($C:$C,ROW())="Éclairage / Candélabres",INDEX($F:$F,ROW())&gt;0,INDEX($G:$G,ROW())&gt;0,$DT$7&gt;=INDEX($F:$F,ROW()),$DT$7&lt;=(INDEX($F:$F,ROW())+ROUND((INDEX($G:$G,ROW())-INDEX($F:$F,ROW())+1)*INDEX($H:$H,ROW()),0)-1))</formula>
    </cfRule>
    <cfRule type="expression" dxfId="26" priority="3962">
      <formula>AND(INDEX($C:$C,ROW())="Marquage &amp; Signalétique",INDEX($F:$F,ROW())&gt;0,INDEX($G:$G,ROW())&gt;0,$DT$7&gt;=INDEX($F:$F,ROW()),$DT$7&lt;=INDEX($G:$G,ROW()))</formula>
    </cfRule>
    <cfRule type="expression" dxfId="27" priority="3963">
      <formula>AND(INDEX($C:$C,ROW())="Marquage &amp; Signalétique",INDEX($F:$F,ROW())&gt;0,INDEX($G:$G,ROW())&gt;0,$DT$7&gt;=INDEX($F:$F,ROW()),$DT$7&lt;=(INDEX($F:$F,ROW())+ROUND((INDEX($G:$G,ROW())-INDEX($F:$F,ROW())+1)*INDEX($H:$H,ROW()),0)-1))</formula>
    </cfRule>
    <cfRule type="expression" dxfId="28" priority="3964">
      <formula>AND(INDEX($C:$C,ROW())="Espaces verts / Finitions",INDEX($F:$F,ROW())&gt;0,INDEX($G:$G,ROW())&gt;0,$DT$7&gt;=INDEX($F:$F,ROW()),$DT$7&lt;=INDEX($G:$G,ROW()))</formula>
    </cfRule>
    <cfRule type="expression" dxfId="29" priority="3965">
      <formula>AND(INDEX($C:$C,ROW())="Espaces verts / Finitions",INDEX($F:$F,ROW())&gt;0,INDEX($G:$G,ROW())&gt;0,$DT$7&gt;=INDEX($F:$F,ROW()),$DT$7&lt;=(INDEX($F:$F,ROW())+ROUND((INDEX($G:$G,ROW())-INDEX($F:$F,ROW())+1)*INDEX($H:$H,ROW()),0)-1))</formula>
    </cfRule>
    <cfRule type="expression" dxfId="30" priority="3966">
      <formula>AND(INDEX($C:$C,ROW())="Réception &amp; Réserves",INDEX($F:$F,ROW())&gt;0,INDEX($G:$G,ROW())&gt;0,$DT$7&gt;=INDEX($F:$F,ROW()),$DT$7&lt;=INDEX($G:$G,ROW()))</formula>
    </cfRule>
    <cfRule type="expression" dxfId="31" priority="3967">
      <formula>AND(INDEX($C:$C,ROW())="Réception &amp; Réserves",INDEX($F:$F,ROW())&gt;0,INDEX($G:$G,ROW())&gt;0,$DT$7&gt;=INDEX($F:$F,ROW()),$DT$7&lt;=(INDEX($F:$F,ROW())+ROUND((INDEX($G:$G,ROW())-INDEX($F:$F,ROW())+1)*INDEX($H:$H,ROW()),0)-1))</formula>
    </cfRule>
    <cfRule type="expression" dxfId="0" priority="3968">
      <formula>AND(INDEX($C:$C,ROW())="Réouverture circulation",INDEX($F:$F,ROW())&gt;0,INDEX($G:$G,ROW())&gt;0,$DT$7&gt;=INDEX($F:$F,ROW()),$DT$7&lt;=INDEX($G:$G,ROW()))</formula>
    </cfRule>
    <cfRule type="expression" dxfId="32" priority="3969">
      <formula>AND(INDEX($C:$C,ROW())="Réouverture circulation",INDEX($F:$F,ROW())&gt;0,INDEX($G:$G,ROW())&gt;0,$DT$7&gt;=INDEX($F:$F,ROW()),$DT$7&lt;=(INDEX($F:$F,ROW())+ROUND((INDEX($G:$G,ROW())-INDEX($F:$F,ROW())+1)*INDEX($H:$H,ROW()),0)-1))</formula>
    </cfRule>
  </conditionalFormatting>
  <conditionalFormatting sqref="DU7:DU69">
    <cfRule type="expression" dxfId="0" priority="229">
      <formula>($DU$7=TODAY())</formula>
    </cfRule>
    <cfRule type="expression" dxfId="33" priority="230">
      <formula>WEEKDAY($DU$7,2)&gt;5</formula>
    </cfRule>
  </conditionalFormatting>
  <conditionalFormatting sqref="DU9:DU69">
    <cfRule type="expression" dxfId="2" priority="3970">
      <formula>AND(INDEX($C:$C,ROW())="Études &amp; DICT",INDEX($F:$F,ROW())&gt;0,INDEX($G:$G,ROW())&gt;0,$DU$7&gt;=INDEX($F:$F,ROW()),$DU$7&lt;=INDEX($G:$G,ROW()))</formula>
    </cfRule>
    <cfRule type="expression" dxfId="3" priority="3971">
      <formula>AND(INDEX($C:$C,ROW())="Études &amp; DICT",INDEX($F:$F,ROW())&gt;0,INDEX($G:$G,ROW())&gt;0,$DU$7&gt;=INDEX($F:$F,ROW()),$DU$7&lt;=(INDEX($F:$F,ROW())+ROUND((INDEX($G:$G,ROW())-INDEX($F:$F,ROW())+1)*INDEX($H:$H,ROW()),0)-1))</formula>
    </cfRule>
    <cfRule type="expression" dxfId="4" priority="3972">
      <formula>AND(INDEX($C:$C,ROW())="Piquetage &amp; Implantation",INDEX($F:$F,ROW())&gt;0,INDEX($G:$G,ROW())&gt;0,$DU$7&gt;=INDEX($F:$F,ROW()),$DU$7&lt;=INDEX($G:$G,ROW()))</formula>
    </cfRule>
    <cfRule type="expression" dxfId="5" priority="3973">
      <formula>AND(INDEX($C:$C,ROW())="Piquetage &amp; Implantation",INDEX($F:$F,ROW())&gt;0,INDEX($G:$G,ROW())&gt;0,$DU$7&gt;=INDEX($F:$F,ROW()),$DU$7&lt;=(INDEX($F:$F,ROW())+ROUND((INDEX($G:$G,ROW())-INDEX($F:$F,ROW())+1)*INDEX($H:$H,ROW()),0)-1))</formula>
    </cfRule>
    <cfRule type="expression" dxfId="6" priority="3974">
      <formula>AND(INDEX($C:$C,ROW())="Préparation &amp; Signalisation",INDEX($F:$F,ROW())&gt;0,INDEX($G:$G,ROW())&gt;0,$DU$7&gt;=INDEX($F:$F,ROW()),$DU$7&lt;=INDEX($G:$G,ROW()))</formula>
    </cfRule>
    <cfRule type="expression" dxfId="7" priority="3975">
      <formula>AND(INDEX($C:$C,ROW())="Préparation &amp; Signalisation",INDEX($F:$F,ROW())&gt;0,INDEX($G:$G,ROW())&gt;0,$DU$7&gt;=INDEX($F:$F,ROW()),$DU$7&lt;=(INDEX($F:$F,ROW())+ROUND((INDEX($G:$G,ROW())-INDEX($F:$F,ROW())+1)*INDEX($H:$H,ROW()),0)-1))</formula>
    </cfRule>
    <cfRule type="expression" dxfId="8" priority="3976">
      <formula>AND(INDEX($C:$C,ROW())="Terrassement",INDEX($F:$F,ROW())&gt;0,INDEX($G:$G,ROW())&gt;0,$DU$7&gt;=INDEX($F:$F,ROW()),$DU$7&lt;=INDEX($G:$G,ROW()))</formula>
    </cfRule>
    <cfRule type="expression" dxfId="9" priority="3977">
      <formula>AND(INDEX($C:$C,ROW())="Terrassement",INDEX($F:$F,ROW())&gt;0,INDEX($G:$G,ROW())&gt;0,$DU$7&gt;=INDEX($F:$F,ROW()),$DU$7&lt;=(INDEX($F:$F,ROW())+ROUND((INDEX($G:$G,ROW())-INDEX($F:$F,ROW())+1)*INDEX($H:$H,ROW()),0)-1))</formula>
    </cfRule>
    <cfRule type="expression" dxfId="10" priority="3978">
      <formula>AND(INDEX($C:$C,ROW())="Réseaux (EU/EP/ER/GAZ)",INDEX($F:$F,ROW())&gt;0,INDEX($G:$G,ROW())&gt;0,$DU$7&gt;=INDEX($F:$F,ROW()),$DU$7&lt;=INDEX($G:$G,ROW()))</formula>
    </cfRule>
    <cfRule type="expression" dxfId="11" priority="3979">
      <formula>AND(INDEX($C:$C,ROW())="Réseaux (EU/EP/ER/GAZ)",INDEX($F:$F,ROW())&gt;0,INDEX($G:$G,ROW())&gt;0,$DU$7&gt;=INDEX($F:$F,ROW()),$DU$7&lt;=(INDEX($F:$F,ROW())+ROUND((INDEX($G:$G,ROW())-INDEX($F:$F,ROW())+1)*INDEX($H:$H,ROW()),0)-1))</formula>
    </cfRule>
    <cfRule type="expression" dxfId="12" priority="3980">
      <formula>AND(INDEX($C:$C,ROW())="Regard &amp; Branchement",INDEX($F:$F,ROW())&gt;0,INDEX($G:$G,ROW())&gt;0,$DU$7&gt;=INDEX($F:$F,ROW()),$DU$7&lt;=INDEX($G:$G,ROW()))</formula>
    </cfRule>
    <cfRule type="expression" dxfId="13" priority="3981">
      <formula>AND(INDEX($C:$C,ROW())="Regard &amp; Branchement",INDEX($F:$F,ROW())&gt;0,INDEX($G:$G,ROW())&gt;0,$DU$7&gt;=INDEX($F:$F,ROW()),$DU$7&lt;=(INDEX($F:$F,ROW())+ROUND((INDEX($G:$G,ROW())-INDEX($F:$F,ROW())+1)*INDEX($H:$H,ROW()),0)-1))</formula>
    </cfRule>
    <cfRule type="expression" dxfId="14" priority="3982">
      <formula>AND(INDEX($C:$C,ROW())="Structure (couche de forme)",INDEX($F:$F,ROW())&gt;0,INDEX($G:$G,ROW())&gt;0,$DU$7&gt;=INDEX($F:$F,ROW()),$DU$7&lt;=INDEX($G:$G,ROW()))</formula>
    </cfRule>
    <cfRule type="expression" dxfId="15" priority="3983">
      <formula>AND(INDEX($C:$C,ROW())="Structure (couche de forme)",INDEX($F:$F,ROW())&gt;0,INDEX($G:$G,ROW())&gt;0,$DU$7&gt;=INDEX($F:$F,ROW()),$DU$7&lt;=(INDEX($F:$F,ROW())+ROUND((INDEX($G:$G,ROW())-INDEX($F:$F,ROW())+1)*INDEX($H:$H,ROW()),0)-1))</formula>
    </cfRule>
    <cfRule type="expression" dxfId="16" priority="3984">
      <formula>AND(INDEX($C:$C,ROW())="Fondation/Grave",INDEX($F:$F,ROW())&gt;0,INDEX($G:$G,ROW())&gt;0,$DU$7&gt;=INDEX($F:$F,ROW()),$DU$7&lt;=INDEX($G:$G,ROW()))</formula>
    </cfRule>
    <cfRule type="expression" dxfId="17" priority="3985">
      <formula>AND(INDEX($C:$C,ROW())="Fondation/Grave",INDEX($F:$F,ROW())&gt;0,INDEX($G:$G,ROW())&gt;0,$DU$7&gt;=INDEX($F:$F,ROW()),$DU$7&lt;=(INDEX($F:$F,ROW())+ROUND((INDEX($G:$G,ROW())-INDEX($F:$F,ROW())+1)*INDEX($H:$H,ROW()),0)-1))</formula>
    </cfRule>
    <cfRule type="expression" dxfId="18" priority="3986">
      <formula>AND(INDEX($C:$C,ROW())="Enrobés / Béton",INDEX($F:$F,ROW())&gt;0,INDEX($G:$G,ROW())&gt;0,$DU$7&gt;=INDEX($F:$F,ROW()),$DU$7&lt;=INDEX($G:$G,ROW()))</formula>
    </cfRule>
    <cfRule type="expression" dxfId="19" priority="3987">
      <formula>AND(INDEX($C:$C,ROW())="Enrobés / Béton",INDEX($F:$F,ROW())&gt;0,INDEX($G:$G,ROW())&gt;0,$DU$7&gt;=INDEX($F:$F,ROW()),$DU$7&lt;=(INDEX($F:$F,ROW())+ROUND((INDEX($G:$G,ROW())-INDEX($F:$F,ROW())+1)*INDEX($H:$H,ROW()),0)-1))</formula>
    </cfRule>
    <cfRule type="expression" dxfId="20" priority="3988">
      <formula>AND(INDEX($C:$C,ROW())="Bordures &amp; Trottoirs",INDEX($F:$F,ROW())&gt;0,INDEX($G:$G,ROW())&gt;0,$DU$7&gt;=INDEX($F:$F,ROW()),$DU$7&lt;=INDEX($G:$G,ROW()))</formula>
    </cfRule>
    <cfRule type="expression" dxfId="21" priority="3989">
      <formula>AND(INDEX($C:$C,ROW())="Bordures &amp; Trottoirs",INDEX($F:$F,ROW())&gt;0,INDEX($G:$G,ROW())&gt;0,$DU$7&gt;=INDEX($F:$F,ROW()),$DU$7&lt;=(INDEX($F:$F,ROW())+ROUND((INDEX($G:$G,ROW())-INDEX($F:$F,ROW())+1)*INDEX($H:$H,ROW()),0)-1))</formula>
    </cfRule>
    <cfRule type="expression" dxfId="22" priority="3990">
      <formula>AND(INDEX($C:$C,ROW())="Caniveaux &amp; Avaloirs",INDEX($F:$F,ROW())&gt;0,INDEX($G:$G,ROW())&gt;0,$DU$7&gt;=INDEX($F:$F,ROW()),$DU$7&lt;=INDEX($G:$G,ROW()))</formula>
    </cfRule>
    <cfRule type="expression" dxfId="23" priority="3991">
      <formula>AND(INDEX($C:$C,ROW())="Caniveaux &amp; Avaloirs",INDEX($F:$F,ROW())&gt;0,INDEX($G:$G,ROW())&gt;0,$DU$7&gt;=INDEX($F:$F,ROW()),$DU$7&lt;=(INDEX($F:$F,ROW())+ROUND((INDEX($G:$G,ROW())-INDEX($F:$F,ROW())+1)*INDEX($H:$H,ROW()),0)-1))</formula>
    </cfRule>
    <cfRule type="expression" dxfId="24" priority="3992">
      <formula>AND(INDEX($C:$C,ROW())="Éclairage / Candélabres",INDEX($F:$F,ROW())&gt;0,INDEX($G:$G,ROW())&gt;0,$DU$7&gt;=INDEX($F:$F,ROW()),$DU$7&lt;=INDEX($G:$G,ROW()))</formula>
    </cfRule>
    <cfRule type="expression" dxfId="25" priority="3993">
      <formula>AND(INDEX($C:$C,ROW())="Éclairage / Candélabres",INDEX($F:$F,ROW())&gt;0,INDEX($G:$G,ROW())&gt;0,$DU$7&gt;=INDEX($F:$F,ROW()),$DU$7&lt;=(INDEX($F:$F,ROW())+ROUND((INDEX($G:$G,ROW())-INDEX($F:$F,ROW())+1)*INDEX($H:$H,ROW()),0)-1))</formula>
    </cfRule>
    <cfRule type="expression" dxfId="26" priority="3994">
      <formula>AND(INDEX($C:$C,ROW())="Marquage &amp; Signalétique",INDEX($F:$F,ROW())&gt;0,INDEX($G:$G,ROW())&gt;0,$DU$7&gt;=INDEX($F:$F,ROW()),$DU$7&lt;=INDEX($G:$G,ROW()))</formula>
    </cfRule>
    <cfRule type="expression" dxfId="27" priority="3995">
      <formula>AND(INDEX($C:$C,ROW())="Marquage &amp; Signalétique",INDEX($F:$F,ROW())&gt;0,INDEX($G:$G,ROW())&gt;0,$DU$7&gt;=INDEX($F:$F,ROW()),$DU$7&lt;=(INDEX($F:$F,ROW())+ROUND((INDEX($G:$G,ROW())-INDEX($F:$F,ROW())+1)*INDEX($H:$H,ROW()),0)-1))</formula>
    </cfRule>
    <cfRule type="expression" dxfId="28" priority="3996">
      <formula>AND(INDEX($C:$C,ROW())="Espaces verts / Finitions",INDEX($F:$F,ROW())&gt;0,INDEX($G:$G,ROW())&gt;0,$DU$7&gt;=INDEX($F:$F,ROW()),$DU$7&lt;=INDEX($G:$G,ROW()))</formula>
    </cfRule>
    <cfRule type="expression" dxfId="29" priority="3997">
      <formula>AND(INDEX($C:$C,ROW())="Espaces verts / Finitions",INDEX($F:$F,ROW())&gt;0,INDEX($G:$G,ROW())&gt;0,$DU$7&gt;=INDEX($F:$F,ROW()),$DU$7&lt;=(INDEX($F:$F,ROW())+ROUND((INDEX($G:$G,ROW())-INDEX($F:$F,ROW())+1)*INDEX($H:$H,ROW()),0)-1))</formula>
    </cfRule>
    <cfRule type="expression" dxfId="30" priority="3998">
      <formula>AND(INDEX($C:$C,ROW())="Réception &amp; Réserves",INDEX($F:$F,ROW())&gt;0,INDEX($G:$G,ROW())&gt;0,$DU$7&gt;=INDEX($F:$F,ROW()),$DU$7&lt;=INDEX($G:$G,ROW()))</formula>
    </cfRule>
    <cfRule type="expression" dxfId="31" priority="3999">
      <formula>AND(INDEX($C:$C,ROW())="Réception &amp; Réserves",INDEX($F:$F,ROW())&gt;0,INDEX($G:$G,ROW())&gt;0,$DU$7&gt;=INDEX($F:$F,ROW()),$DU$7&lt;=(INDEX($F:$F,ROW())+ROUND((INDEX($G:$G,ROW())-INDEX($F:$F,ROW())+1)*INDEX($H:$H,ROW()),0)-1))</formula>
    </cfRule>
    <cfRule type="expression" dxfId="0" priority="4000">
      <formula>AND(INDEX($C:$C,ROW())="Réouverture circulation",INDEX($F:$F,ROW())&gt;0,INDEX($G:$G,ROW())&gt;0,$DU$7&gt;=INDEX($F:$F,ROW()),$DU$7&lt;=INDEX($G:$G,ROW()))</formula>
    </cfRule>
    <cfRule type="expression" dxfId="32" priority="4001">
      <formula>AND(INDEX($C:$C,ROW())="Réouverture circulation",INDEX($F:$F,ROW())&gt;0,INDEX($G:$G,ROW())&gt;0,$DU$7&gt;=INDEX($F:$F,ROW()),$DU$7&lt;=(INDEX($F:$F,ROW())+ROUND((INDEX($G:$G,ROW())-INDEX($F:$F,ROW())+1)*INDEX($H:$H,ROW()),0)-1))</formula>
    </cfRule>
  </conditionalFormatting>
  <conditionalFormatting sqref="DV7:DV69">
    <cfRule type="expression" dxfId="0" priority="231">
      <formula>($DV$7=TODAY())</formula>
    </cfRule>
    <cfRule type="expression" dxfId="33" priority="232">
      <formula>WEEKDAY($DV$7,2)&gt;5</formula>
    </cfRule>
  </conditionalFormatting>
  <conditionalFormatting sqref="DV9:DV69">
    <cfRule type="expression" dxfId="2" priority="4002">
      <formula>AND(INDEX($C:$C,ROW())="Études &amp; DICT",INDEX($F:$F,ROW())&gt;0,INDEX($G:$G,ROW())&gt;0,$DV$7&gt;=INDEX($F:$F,ROW()),$DV$7&lt;=INDEX($G:$G,ROW()))</formula>
    </cfRule>
    <cfRule type="expression" dxfId="3" priority="4003">
      <formula>AND(INDEX($C:$C,ROW())="Études &amp; DICT",INDEX($F:$F,ROW())&gt;0,INDEX($G:$G,ROW())&gt;0,$DV$7&gt;=INDEX($F:$F,ROW()),$DV$7&lt;=(INDEX($F:$F,ROW())+ROUND((INDEX($G:$G,ROW())-INDEX($F:$F,ROW())+1)*INDEX($H:$H,ROW()),0)-1))</formula>
    </cfRule>
    <cfRule type="expression" dxfId="4" priority="4004">
      <formula>AND(INDEX($C:$C,ROW())="Piquetage &amp; Implantation",INDEX($F:$F,ROW())&gt;0,INDEX($G:$G,ROW())&gt;0,$DV$7&gt;=INDEX($F:$F,ROW()),$DV$7&lt;=INDEX($G:$G,ROW()))</formula>
    </cfRule>
    <cfRule type="expression" dxfId="5" priority="4005">
      <formula>AND(INDEX($C:$C,ROW())="Piquetage &amp; Implantation",INDEX($F:$F,ROW())&gt;0,INDEX($G:$G,ROW())&gt;0,$DV$7&gt;=INDEX($F:$F,ROW()),$DV$7&lt;=(INDEX($F:$F,ROW())+ROUND((INDEX($G:$G,ROW())-INDEX($F:$F,ROW())+1)*INDEX($H:$H,ROW()),0)-1))</formula>
    </cfRule>
    <cfRule type="expression" dxfId="6" priority="4006">
      <formula>AND(INDEX($C:$C,ROW())="Préparation &amp; Signalisation",INDEX($F:$F,ROW())&gt;0,INDEX($G:$G,ROW())&gt;0,$DV$7&gt;=INDEX($F:$F,ROW()),$DV$7&lt;=INDEX($G:$G,ROW()))</formula>
    </cfRule>
    <cfRule type="expression" dxfId="7" priority="4007">
      <formula>AND(INDEX($C:$C,ROW())="Préparation &amp; Signalisation",INDEX($F:$F,ROW())&gt;0,INDEX($G:$G,ROW())&gt;0,$DV$7&gt;=INDEX($F:$F,ROW()),$DV$7&lt;=(INDEX($F:$F,ROW())+ROUND((INDEX($G:$G,ROW())-INDEX($F:$F,ROW())+1)*INDEX($H:$H,ROW()),0)-1))</formula>
    </cfRule>
    <cfRule type="expression" dxfId="8" priority="4008">
      <formula>AND(INDEX($C:$C,ROW())="Terrassement",INDEX($F:$F,ROW())&gt;0,INDEX($G:$G,ROW())&gt;0,$DV$7&gt;=INDEX($F:$F,ROW()),$DV$7&lt;=INDEX($G:$G,ROW()))</formula>
    </cfRule>
    <cfRule type="expression" dxfId="9" priority="4009">
      <formula>AND(INDEX($C:$C,ROW())="Terrassement",INDEX($F:$F,ROW())&gt;0,INDEX($G:$G,ROW())&gt;0,$DV$7&gt;=INDEX($F:$F,ROW()),$DV$7&lt;=(INDEX($F:$F,ROW())+ROUND((INDEX($G:$G,ROW())-INDEX($F:$F,ROW())+1)*INDEX($H:$H,ROW()),0)-1))</formula>
    </cfRule>
    <cfRule type="expression" dxfId="10" priority="4010">
      <formula>AND(INDEX($C:$C,ROW())="Réseaux (EU/EP/ER/GAZ)",INDEX($F:$F,ROW())&gt;0,INDEX($G:$G,ROW())&gt;0,$DV$7&gt;=INDEX($F:$F,ROW()),$DV$7&lt;=INDEX($G:$G,ROW()))</formula>
    </cfRule>
    <cfRule type="expression" dxfId="11" priority="4011">
      <formula>AND(INDEX($C:$C,ROW())="Réseaux (EU/EP/ER/GAZ)",INDEX($F:$F,ROW())&gt;0,INDEX($G:$G,ROW())&gt;0,$DV$7&gt;=INDEX($F:$F,ROW()),$DV$7&lt;=(INDEX($F:$F,ROW())+ROUND((INDEX($G:$G,ROW())-INDEX($F:$F,ROW())+1)*INDEX($H:$H,ROW()),0)-1))</formula>
    </cfRule>
    <cfRule type="expression" dxfId="12" priority="4012">
      <formula>AND(INDEX($C:$C,ROW())="Regard &amp; Branchement",INDEX($F:$F,ROW())&gt;0,INDEX($G:$G,ROW())&gt;0,$DV$7&gt;=INDEX($F:$F,ROW()),$DV$7&lt;=INDEX($G:$G,ROW()))</formula>
    </cfRule>
    <cfRule type="expression" dxfId="13" priority="4013">
      <formula>AND(INDEX($C:$C,ROW())="Regard &amp; Branchement",INDEX($F:$F,ROW())&gt;0,INDEX($G:$G,ROW())&gt;0,$DV$7&gt;=INDEX($F:$F,ROW()),$DV$7&lt;=(INDEX($F:$F,ROW())+ROUND((INDEX($G:$G,ROW())-INDEX($F:$F,ROW())+1)*INDEX($H:$H,ROW()),0)-1))</formula>
    </cfRule>
    <cfRule type="expression" dxfId="14" priority="4014">
      <formula>AND(INDEX($C:$C,ROW())="Structure (couche de forme)",INDEX($F:$F,ROW())&gt;0,INDEX($G:$G,ROW())&gt;0,$DV$7&gt;=INDEX($F:$F,ROW()),$DV$7&lt;=INDEX($G:$G,ROW()))</formula>
    </cfRule>
    <cfRule type="expression" dxfId="15" priority="4015">
      <formula>AND(INDEX($C:$C,ROW())="Structure (couche de forme)",INDEX($F:$F,ROW())&gt;0,INDEX($G:$G,ROW())&gt;0,$DV$7&gt;=INDEX($F:$F,ROW()),$DV$7&lt;=(INDEX($F:$F,ROW())+ROUND((INDEX($G:$G,ROW())-INDEX($F:$F,ROW())+1)*INDEX($H:$H,ROW()),0)-1))</formula>
    </cfRule>
    <cfRule type="expression" dxfId="16" priority="4016">
      <formula>AND(INDEX($C:$C,ROW())="Fondation/Grave",INDEX($F:$F,ROW())&gt;0,INDEX($G:$G,ROW())&gt;0,$DV$7&gt;=INDEX($F:$F,ROW()),$DV$7&lt;=INDEX($G:$G,ROW()))</formula>
    </cfRule>
    <cfRule type="expression" dxfId="17" priority="4017">
      <formula>AND(INDEX($C:$C,ROW())="Fondation/Grave",INDEX($F:$F,ROW())&gt;0,INDEX($G:$G,ROW())&gt;0,$DV$7&gt;=INDEX($F:$F,ROW()),$DV$7&lt;=(INDEX($F:$F,ROW())+ROUND((INDEX($G:$G,ROW())-INDEX($F:$F,ROW())+1)*INDEX($H:$H,ROW()),0)-1))</formula>
    </cfRule>
    <cfRule type="expression" dxfId="18" priority="4018">
      <formula>AND(INDEX($C:$C,ROW())="Enrobés / Béton",INDEX($F:$F,ROW())&gt;0,INDEX($G:$G,ROW())&gt;0,$DV$7&gt;=INDEX($F:$F,ROW()),$DV$7&lt;=INDEX($G:$G,ROW()))</formula>
    </cfRule>
    <cfRule type="expression" dxfId="19" priority="4019">
      <formula>AND(INDEX($C:$C,ROW())="Enrobés / Béton",INDEX($F:$F,ROW())&gt;0,INDEX($G:$G,ROW())&gt;0,$DV$7&gt;=INDEX($F:$F,ROW()),$DV$7&lt;=(INDEX($F:$F,ROW())+ROUND((INDEX($G:$G,ROW())-INDEX($F:$F,ROW())+1)*INDEX($H:$H,ROW()),0)-1))</formula>
    </cfRule>
    <cfRule type="expression" dxfId="20" priority="4020">
      <formula>AND(INDEX($C:$C,ROW())="Bordures &amp; Trottoirs",INDEX($F:$F,ROW())&gt;0,INDEX($G:$G,ROW())&gt;0,$DV$7&gt;=INDEX($F:$F,ROW()),$DV$7&lt;=INDEX($G:$G,ROW()))</formula>
    </cfRule>
    <cfRule type="expression" dxfId="21" priority="4021">
      <formula>AND(INDEX($C:$C,ROW())="Bordures &amp; Trottoirs",INDEX($F:$F,ROW())&gt;0,INDEX($G:$G,ROW())&gt;0,$DV$7&gt;=INDEX($F:$F,ROW()),$DV$7&lt;=(INDEX($F:$F,ROW())+ROUND((INDEX($G:$G,ROW())-INDEX($F:$F,ROW())+1)*INDEX($H:$H,ROW()),0)-1))</formula>
    </cfRule>
    <cfRule type="expression" dxfId="22" priority="4022">
      <formula>AND(INDEX($C:$C,ROW())="Caniveaux &amp; Avaloirs",INDEX($F:$F,ROW())&gt;0,INDEX($G:$G,ROW())&gt;0,$DV$7&gt;=INDEX($F:$F,ROW()),$DV$7&lt;=INDEX($G:$G,ROW()))</formula>
    </cfRule>
    <cfRule type="expression" dxfId="23" priority="4023">
      <formula>AND(INDEX($C:$C,ROW())="Caniveaux &amp; Avaloirs",INDEX($F:$F,ROW())&gt;0,INDEX($G:$G,ROW())&gt;0,$DV$7&gt;=INDEX($F:$F,ROW()),$DV$7&lt;=(INDEX($F:$F,ROW())+ROUND((INDEX($G:$G,ROW())-INDEX($F:$F,ROW())+1)*INDEX($H:$H,ROW()),0)-1))</formula>
    </cfRule>
    <cfRule type="expression" dxfId="24" priority="4024">
      <formula>AND(INDEX($C:$C,ROW())="Éclairage / Candélabres",INDEX($F:$F,ROW())&gt;0,INDEX($G:$G,ROW())&gt;0,$DV$7&gt;=INDEX($F:$F,ROW()),$DV$7&lt;=INDEX($G:$G,ROW()))</formula>
    </cfRule>
    <cfRule type="expression" dxfId="25" priority="4025">
      <formula>AND(INDEX($C:$C,ROW())="Éclairage / Candélabres",INDEX($F:$F,ROW())&gt;0,INDEX($G:$G,ROW())&gt;0,$DV$7&gt;=INDEX($F:$F,ROW()),$DV$7&lt;=(INDEX($F:$F,ROW())+ROUND((INDEX($G:$G,ROW())-INDEX($F:$F,ROW())+1)*INDEX($H:$H,ROW()),0)-1))</formula>
    </cfRule>
    <cfRule type="expression" dxfId="26" priority="4026">
      <formula>AND(INDEX($C:$C,ROW())="Marquage &amp; Signalétique",INDEX($F:$F,ROW())&gt;0,INDEX($G:$G,ROW())&gt;0,$DV$7&gt;=INDEX($F:$F,ROW()),$DV$7&lt;=INDEX($G:$G,ROW()))</formula>
    </cfRule>
    <cfRule type="expression" dxfId="27" priority="4027">
      <formula>AND(INDEX($C:$C,ROW())="Marquage &amp; Signalétique",INDEX($F:$F,ROW())&gt;0,INDEX($G:$G,ROW())&gt;0,$DV$7&gt;=INDEX($F:$F,ROW()),$DV$7&lt;=(INDEX($F:$F,ROW())+ROUND((INDEX($G:$G,ROW())-INDEX($F:$F,ROW())+1)*INDEX($H:$H,ROW()),0)-1))</formula>
    </cfRule>
    <cfRule type="expression" dxfId="28" priority="4028">
      <formula>AND(INDEX($C:$C,ROW())="Espaces verts / Finitions",INDEX($F:$F,ROW())&gt;0,INDEX($G:$G,ROW())&gt;0,$DV$7&gt;=INDEX($F:$F,ROW()),$DV$7&lt;=INDEX($G:$G,ROW()))</formula>
    </cfRule>
    <cfRule type="expression" dxfId="29" priority="4029">
      <formula>AND(INDEX($C:$C,ROW())="Espaces verts / Finitions",INDEX($F:$F,ROW())&gt;0,INDEX($G:$G,ROW())&gt;0,$DV$7&gt;=INDEX($F:$F,ROW()),$DV$7&lt;=(INDEX($F:$F,ROW())+ROUND((INDEX($G:$G,ROW())-INDEX($F:$F,ROW())+1)*INDEX($H:$H,ROW()),0)-1))</formula>
    </cfRule>
    <cfRule type="expression" dxfId="30" priority="4030">
      <formula>AND(INDEX($C:$C,ROW())="Réception &amp; Réserves",INDEX($F:$F,ROW())&gt;0,INDEX($G:$G,ROW())&gt;0,$DV$7&gt;=INDEX($F:$F,ROW()),$DV$7&lt;=INDEX($G:$G,ROW()))</formula>
    </cfRule>
    <cfRule type="expression" dxfId="31" priority="4031">
      <formula>AND(INDEX($C:$C,ROW())="Réception &amp; Réserves",INDEX($F:$F,ROW())&gt;0,INDEX($G:$G,ROW())&gt;0,$DV$7&gt;=INDEX($F:$F,ROW()),$DV$7&lt;=(INDEX($F:$F,ROW())+ROUND((INDEX($G:$G,ROW())-INDEX($F:$F,ROW())+1)*INDEX($H:$H,ROW()),0)-1))</formula>
    </cfRule>
    <cfRule type="expression" dxfId="0" priority="4032">
      <formula>AND(INDEX($C:$C,ROW())="Réouverture circulation",INDEX($F:$F,ROW())&gt;0,INDEX($G:$G,ROW())&gt;0,$DV$7&gt;=INDEX($F:$F,ROW()),$DV$7&lt;=INDEX($G:$G,ROW()))</formula>
    </cfRule>
    <cfRule type="expression" dxfId="32" priority="4033">
      <formula>AND(INDEX($C:$C,ROW())="Réouverture circulation",INDEX($F:$F,ROW())&gt;0,INDEX($G:$G,ROW())&gt;0,$DV$7&gt;=INDEX($F:$F,ROW()),$DV$7&lt;=(INDEX($F:$F,ROW())+ROUND((INDEX($G:$G,ROW())-INDEX($F:$F,ROW())+1)*INDEX($H:$H,ROW()),0)-1))</formula>
    </cfRule>
  </conditionalFormatting>
  <conditionalFormatting sqref="DW7:DW69">
    <cfRule type="expression" dxfId="0" priority="233">
      <formula>($DW$7=TODAY())</formula>
    </cfRule>
    <cfRule type="expression" dxfId="33" priority="234">
      <formula>WEEKDAY($DW$7,2)&gt;5</formula>
    </cfRule>
  </conditionalFormatting>
  <conditionalFormatting sqref="DW9:DW69">
    <cfRule type="expression" dxfId="2" priority="4034">
      <formula>AND(INDEX($C:$C,ROW())="Études &amp; DICT",INDEX($F:$F,ROW())&gt;0,INDEX($G:$G,ROW())&gt;0,$DW$7&gt;=INDEX($F:$F,ROW()),$DW$7&lt;=INDEX($G:$G,ROW()))</formula>
    </cfRule>
    <cfRule type="expression" dxfId="3" priority="4035">
      <formula>AND(INDEX($C:$C,ROW())="Études &amp; DICT",INDEX($F:$F,ROW())&gt;0,INDEX($G:$G,ROW())&gt;0,$DW$7&gt;=INDEX($F:$F,ROW()),$DW$7&lt;=(INDEX($F:$F,ROW())+ROUND((INDEX($G:$G,ROW())-INDEX($F:$F,ROW())+1)*INDEX($H:$H,ROW()),0)-1))</formula>
    </cfRule>
    <cfRule type="expression" dxfId="4" priority="4036">
      <formula>AND(INDEX($C:$C,ROW())="Piquetage &amp; Implantation",INDEX($F:$F,ROW())&gt;0,INDEX($G:$G,ROW())&gt;0,$DW$7&gt;=INDEX($F:$F,ROW()),$DW$7&lt;=INDEX($G:$G,ROW()))</formula>
    </cfRule>
    <cfRule type="expression" dxfId="5" priority="4037">
      <formula>AND(INDEX($C:$C,ROW())="Piquetage &amp; Implantation",INDEX($F:$F,ROW())&gt;0,INDEX($G:$G,ROW())&gt;0,$DW$7&gt;=INDEX($F:$F,ROW()),$DW$7&lt;=(INDEX($F:$F,ROW())+ROUND((INDEX($G:$G,ROW())-INDEX($F:$F,ROW())+1)*INDEX($H:$H,ROW()),0)-1))</formula>
    </cfRule>
    <cfRule type="expression" dxfId="6" priority="4038">
      <formula>AND(INDEX($C:$C,ROW())="Préparation &amp; Signalisation",INDEX($F:$F,ROW())&gt;0,INDEX($G:$G,ROW())&gt;0,$DW$7&gt;=INDEX($F:$F,ROW()),$DW$7&lt;=INDEX($G:$G,ROW()))</formula>
    </cfRule>
    <cfRule type="expression" dxfId="7" priority="4039">
      <formula>AND(INDEX($C:$C,ROW())="Préparation &amp; Signalisation",INDEX($F:$F,ROW())&gt;0,INDEX($G:$G,ROW())&gt;0,$DW$7&gt;=INDEX($F:$F,ROW()),$DW$7&lt;=(INDEX($F:$F,ROW())+ROUND((INDEX($G:$G,ROW())-INDEX($F:$F,ROW())+1)*INDEX($H:$H,ROW()),0)-1))</formula>
    </cfRule>
    <cfRule type="expression" dxfId="8" priority="4040">
      <formula>AND(INDEX($C:$C,ROW())="Terrassement",INDEX($F:$F,ROW())&gt;0,INDEX($G:$G,ROW())&gt;0,$DW$7&gt;=INDEX($F:$F,ROW()),$DW$7&lt;=INDEX($G:$G,ROW()))</formula>
    </cfRule>
    <cfRule type="expression" dxfId="9" priority="4041">
      <formula>AND(INDEX($C:$C,ROW())="Terrassement",INDEX($F:$F,ROW())&gt;0,INDEX($G:$G,ROW())&gt;0,$DW$7&gt;=INDEX($F:$F,ROW()),$DW$7&lt;=(INDEX($F:$F,ROW())+ROUND((INDEX($G:$G,ROW())-INDEX($F:$F,ROW())+1)*INDEX($H:$H,ROW()),0)-1))</formula>
    </cfRule>
    <cfRule type="expression" dxfId="10" priority="4042">
      <formula>AND(INDEX($C:$C,ROW())="Réseaux (EU/EP/ER/GAZ)",INDEX($F:$F,ROW())&gt;0,INDEX($G:$G,ROW())&gt;0,$DW$7&gt;=INDEX($F:$F,ROW()),$DW$7&lt;=INDEX($G:$G,ROW()))</formula>
    </cfRule>
    <cfRule type="expression" dxfId="11" priority="4043">
      <formula>AND(INDEX($C:$C,ROW())="Réseaux (EU/EP/ER/GAZ)",INDEX($F:$F,ROW())&gt;0,INDEX($G:$G,ROW())&gt;0,$DW$7&gt;=INDEX($F:$F,ROW()),$DW$7&lt;=(INDEX($F:$F,ROW())+ROUND((INDEX($G:$G,ROW())-INDEX($F:$F,ROW())+1)*INDEX($H:$H,ROW()),0)-1))</formula>
    </cfRule>
    <cfRule type="expression" dxfId="12" priority="4044">
      <formula>AND(INDEX($C:$C,ROW())="Regard &amp; Branchement",INDEX($F:$F,ROW())&gt;0,INDEX($G:$G,ROW())&gt;0,$DW$7&gt;=INDEX($F:$F,ROW()),$DW$7&lt;=INDEX($G:$G,ROW()))</formula>
    </cfRule>
    <cfRule type="expression" dxfId="13" priority="4045">
      <formula>AND(INDEX($C:$C,ROW())="Regard &amp; Branchement",INDEX($F:$F,ROW())&gt;0,INDEX($G:$G,ROW())&gt;0,$DW$7&gt;=INDEX($F:$F,ROW()),$DW$7&lt;=(INDEX($F:$F,ROW())+ROUND((INDEX($G:$G,ROW())-INDEX($F:$F,ROW())+1)*INDEX($H:$H,ROW()),0)-1))</formula>
    </cfRule>
    <cfRule type="expression" dxfId="14" priority="4046">
      <formula>AND(INDEX($C:$C,ROW())="Structure (couche de forme)",INDEX($F:$F,ROW())&gt;0,INDEX($G:$G,ROW())&gt;0,$DW$7&gt;=INDEX($F:$F,ROW()),$DW$7&lt;=INDEX($G:$G,ROW()))</formula>
    </cfRule>
    <cfRule type="expression" dxfId="15" priority="4047">
      <formula>AND(INDEX($C:$C,ROW())="Structure (couche de forme)",INDEX($F:$F,ROW())&gt;0,INDEX($G:$G,ROW())&gt;0,$DW$7&gt;=INDEX($F:$F,ROW()),$DW$7&lt;=(INDEX($F:$F,ROW())+ROUND((INDEX($G:$G,ROW())-INDEX($F:$F,ROW())+1)*INDEX($H:$H,ROW()),0)-1))</formula>
    </cfRule>
    <cfRule type="expression" dxfId="16" priority="4048">
      <formula>AND(INDEX($C:$C,ROW())="Fondation/Grave",INDEX($F:$F,ROW())&gt;0,INDEX($G:$G,ROW())&gt;0,$DW$7&gt;=INDEX($F:$F,ROW()),$DW$7&lt;=INDEX($G:$G,ROW()))</formula>
    </cfRule>
    <cfRule type="expression" dxfId="17" priority="4049">
      <formula>AND(INDEX($C:$C,ROW())="Fondation/Grave",INDEX($F:$F,ROW())&gt;0,INDEX($G:$G,ROW())&gt;0,$DW$7&gt;=INDEX($F:$F,ROW()),$DW$7&lt;=(INDEX($F:$F,ROW())+ROUND((INDEX($G:$G,ROW())-INDEX($F:$F,ROW())+1)*INDEX($H:$H,ROW()),0)-1))</formula>
    </cfRule>
    <cfRule type="expression" dxfId="18" priority="4050">
      <formula>AND(INDEX($C:$C,ROW())="Enrobés / Béton",INDEX($F:$F,ROW())&gt;0,INDEX($G:$G,ROW())&gt;0,$DW$7&gt;=INDEX($F:$F,ROW()),$DW$7&lt;=INDEX($G:$G,ROW()))</formula>
    </cfRule>
    <cfRule type="expression" dxfId="19" priority="4051">
      <formula>AND(INDEX($C:$C,ROW())="Enrobés / Béton",INDEX($F:$F,ROW())&gt;0,INDEX($G:$G,ROW())&gt;0,$DW$7&gt;=INDEX($F:$F,ROW()),$DW$7&lt;=(INDEX($F:$F,ROW())+ROUND((INDEX($G:$G,ROW())-INDEX($F:$F,ROW())+1)*INDEX($H:$H,ROW()),0)-1))</formula>
    </cfRule>
    <cfRule type="expression" dxfId="20" priority="4052">
      <formula>AND(INDEX($C:$C,ROW())="Bordures &amp; Trottoirs",INDEX($F:$F,ROW())&gt;0,INDEX($G:$G,ROW())&gt;0,$DW$7&gt;=INDEX($F:$F,ROW()),$DW$7&lt;=INDEX($G:$G,ROW()))</formula>
    </cfRule>
    <cfRule type="expression" dxfId="21" priority="4053">
      <formula>AND(INDEX($C:$C,ROW())="Bordures &amp; Trottoirs",INDEX($F:$F,ROW())&gt;0,INDEX($G:$G,ROW())&gt;0,$DW$7&gt;=INDEX($F:$F,ROW()),$DW$7&lt;=(INDEX($F:$F,ROW())+ROUND((INDEX($G:$G,ROW())-INDEX($F:$F,ROW())+1)*INDEX($H:$H,ROW()),0)-1))</formula>
    </cfRule>
    <cfRule type="expression" dxfId="22" priority="4054">
      <formula>AND(INDEX($C:$C,ROW())="Caniveaux &amp; Avaloirs",INDEX($F:$F,ROW())&gt;0,INDEX($G:$G,ROW())&gt;0,$DW$7&gt;=INDEX($F:$F,ROW()),$DW$7&lt;=INDEX($G:$G,ROW()))</formula>
    </cfRule>
    <cfRule type="expression" dxfId="23" priority="4055">
      <formula>AND(INDEX($C:$C,ROW())="Caniveaux &amp; Avaloirs",INDEX($F:$F,ROW())&gt;0,INDEX($G:$G,ROW())&gt;0,$DW$7&gt;=INDEX($F:$F,ROW()),$DW$7&lt;=(INDEX($F:$F,ROW())+ROUND((INDEX($G:$G,ROW())-INDEX($F:$F,ROW())+1)*INDEX($H:$H,ROW()),0)-1))</formula>
    </cfRule>
    <cfRule type="expression" dxfId="24" priority="4056">
      <formula>AND(INDEX($C:$C,ROW())="Éclairage / Candélabres",INDEX($F:$F,ROW())&gt;0,INDEX($G:$G,ROW())&gt;0,$DW$7&gt;=INDEX($F:$F,ROW()),$DW$7&lt;=INDEX($G:$G,ROW()))</formula>
    </cfRule>
    <cfRule type="expression" dxfId="25" priority="4057">
      <formula>AND(INDEX($C:$C,ROW())="Éclairage / Candélabres",INDEX($F:$F,ROW())&gt;0,INDEX($G:$G,ROW())&gt;0,$DW$7&gt;=INDEX($F:$F,ROW()),$DW$7&lt;=(INDEX($F:$F,ROW())+ROUND((INDEX($G:$G,ROW())-INDEX($F:$F,ROW())+1)*INDEX($H:$H,ROW()),0)-1))</formula>
    </cfRule>
    <cfRule type="expression" dxfId="26" priority="4058">
      <formula>AND(INDEX($C:$C,ROW())="Marquage &amp; Signalétique",INDEX($F:$F,ROW())&gt;0,INDEX($G:$G,ROW())&gt;0,$DW$7&gt;=INDEX($F:$F,ROW()),$DW$7&lt;=INDEX($G:$G,ROW()))</formula>
    </cfRule>
    <cfRule type="expression" dxfId="27" priority="4059">
      <formula>AND(INDEX($C:$C,ROW())="Marquage &amp; Signalétique",INDEX($F:$F,ROW())&gt;0,INDEX($G:$G,ROW())&gt;0,$DW$7&gt;=INDEX($F:$F,ROW()),$DW$7&lt;=(INDEX($F:$F,ROW())+ROUND((INDEX($G:$G,ROW())-INDEX($F:$F,ROW())+1)*INDEX($H:$H,ROW()),0)-1))</formula>
    </cfRule>
    <cfRule type="expression" dxfId="28" priority="4060">
      <formula>AND(INDEX($C:$C,ROW())="Espaces verts / Finitions",INDEX($F:$F,ROW())&gt;0,INDEX($G:$G,ROW())&gt;0,$DW$7&gt;=INDEX($F:$F,ROW()),$DW$7&lt;=INDEX($G:$G,ROW()))</formula>
    </cfRule>
    <cfRule type="expression" dxfId="29" priority="4061">
      <formula>AND(INDEX($C:$C,ROW())="Espaces verts / Finitions",INDEX($F:$F,ROW())&gt;0,INDEX($G:$G,ROW())&gt;0,$DW$7&gt;=INDEX($F:$F,ROW()),$DW$7&lt;=(INDEX($F:$F,ROW())+ROUND((INDEX($G:$G,ROW())-INDEX($F:$F,ROW())+1)*INDEX($H:$H,ROW()),0)-1))</formula>
    </cfRule>
    <cfRule type="expression" dxfId="30" priority="4062">
      <formula>AND(INDEX($C:$C,ROW())="Réception &amp; Réserves",INDEX($F:$F,ROW())&gt;0,INDEX($G:$G,ROW())&gt;0,$DW$7&gt;=INDEX($F:$F,ROW()),$DW$7&lt;=INDEX($G:$G,ROW()))</formula>
    </cfRule>
    <cfRule type="expression" dxfId="31" priority="4063">
      <formula>AND(INDEX($C:$C,ROW())="Réception &amp; Réserves",INDEX($F:$F,ROW())&gt;0,INDEX($G:$G,ROW())&gt;0,$DW$7&gt;=INDEX($F:$F,ROW()),$DW$7&lt;=(INDEX($F:$F,ROW())+ROUND((INDEX($G:$G,ROW())-INDEX($F:$F,ROW())+1)*INDEX($H:$H,ROW()),0)-1))</formula>
    </cfRule>
    <cfRule type="expression" dxfId="0" priority="4064">
      <formula>AND(INDEX($C:$C,ROW())="Réouverture circulation",INDEX($F:$F,ROW())&gt;0,INDEX($G:$G,ROW())&gt;0,$DW$7&gt;=INDEX($F:$F,ROW()),$DW$7&lt;=INDEX($G:$G,ROW()))</formula>
    </cfRule>
    <cfRule type="expression" dxfId="32" priority="4065">
      <formula>AND(INDEX($C:$C,ROW())="Réouverture circulation",INDEX($F:$F,ROW())&gt;0,INDEX($G:$G,ROW())&gt;0,$DW$7&gt;=INDEX($F:$F,ROW()),$DW$7&lt;=(INDEX($F:$F,ROW())+ROUND((INDEX($G:$G,ROW())-INDEX($F:$F,ROW())+1)*INDEX($H:$H,ROW()),0)-1))</formula>
    </cfRule>
  </conditionalFormatting>
  <conditionalFormatting sqref="DX7:DX69">
    <cfRule type="expression" dxfId="0" priority="235">
      <formula>($DX$7=TODAY())</formula>
    </cfRule>
    <cfRule type="expression" dxfId="33" priority="236">
      <formula>WEEKDAY($DX$7,2)&gt;5</formula>
    </cfRule>
  </conditionalFormatting>
  <conditionalFormatting sqref="DX9:DX69">
    <cfRule type="expression" dxfId="2" priority="4066">
      <formula>AND(INDEX($C:$C,ROW())="Études &amp; DICT",INDEX($F:$F,ROW())&gt;0,INDEX($G:$G,ROW())&gt;0,$DX$7&gt;=INDEX($F:$F,ROW()),$DX$7&lt;=INDEX($G:$G,ROW()))</formula>
    </cfRule>
    <cfRule type="expression" dxfId="3" priority="4067">
      <formula>AND(INDEX($C:$C,ROW())="Études &amp; DICT",INDEX($F:$F,ROW())&gt;0,INDEX($G:$G,ROW())&gt;0,$DX$7&gt;=INDEX($F:$F,ROW()),$DX$7&lt;=(INDEX($F:$F,ROW())+ROUND((INDEX($G:$G,ROW())-INDEX($F:$F,ROW())+1)*INDEX($H:$H,ROW()),0)-1))</formula>
    </cfRule>
    <cfRule type="expression" dxfId="4" priority="4068">
      <formula>AND(INDEX($C:$C,ROW())="Piquetage &amp; Implantation",INDEX($F:$F,ROW())&gt;0,INDEX($G:$G,ROW())&gt;0,$DX$7&gt;=INDEX($F:$F,ROW()),$DX$7&lt;=INDEX($G:$G,ROW()))</formula>
    </cfRule>
    <cfRule type="expression" dxfId="5" priority="4069">
      <formula>AND(INDEX($C:$C,ROW())="Piquetage &amp; Implantation",INDEX($F:$F,ROW())&gt;0,INDEX($G:$G,ROW())&gt;0,$DX$7&gt;=INDEX($F:$F,ROW()),$DX$7&lt;=(INDEX($F:$F,ROW())+ROUND((INDEX($G:$G,ROW())-INDEX($F:$F,ROW())+1)*INDEX($H:$H,ROW()),0)-1))</formula>
    </cfRule>
    <cfRule type="expression" dxfId="6" priority="4070">
      <formula>AND(INDEX($C:$C,ROW())="Préparation &amp; Signalisation",INDEX($F:$F,ROW())&gt;0,INDEX($G:$G,ROW())&gt;0,$DX$7&gt;=INDEX($F:$F,ROW()),$DX$7&lt;=INDEX($G:$G,ROW()))</formula>
    </cfRule>
    <cfRule type="expression" dxfId="7" priority="4071">
      <formula>AND(INDEX($C:$C,ROW())="Préparation &amp; Signalisation",INDEX($F:$F,ROW())&gt;0,INDEX($G:$G,ROW())&gt;0,$DX$7&gt;=INDEX($F:$F,ROW()),$DX$7&lt;=(INDEX($F:$F,ROW())+ROUND((INDEX($G:$G,ROW())-INDEX($F:$F,ROW())+1)*INDEX($H:$H,ROW()),0)-1))</formula>
    </cfRule>
    <cfRule type="expression" dxfId="8" priority="4072">
      <formula>AND(INDEX($C:$C,ROW())="Terrassement",INDEX($F:$F,ROW())&gt;0,INDEX($G:$G,ROW())&gt;0,$DX$7&gt;=INDEX($F:$F,ROW()),$DX$7&lt;=INDEX($G:$G,ROW()))</formula>
    </cfRule>
    <cfRule type="expression" dxfId="9" priority="4073">
      <formula>AND(INDEX($C:$C,ROW())="Terrassement",INDEX($F:$F,ROW())&gt;0,INDEX($G:$G,ROW())&gt;0,$DX$7&gt;=INDEX($F:$F,ROW()),$DX$7&lt;=(INDEX($F:$F,ROW())+ROUND((INDEX($G:$G,ROW())-INDEX($F:$F,ROW())+1)*INDEX($H:$H,ROW()),0)-1))</formula>
    </cfRule>
    <cfRule type="expression" dxfId="10" priority="4074">
      <formula>AND(INDEX($C:$C,ROW())="Réseaux (EU/EP/ER/GAZ)",INDEX($F:$F,ROW())&gt;0,INDEX($G:$G,ROW())&gt;0,$DX$7&gt;=INDEX($F:$F,ROW()),$DX$7&lt;=INDEX($G:$G,ROW()))</formula>
    </cfRule>
    <cfRule type="expression" dxfId="11" priority="4075">
      <formula>AND(INDEX($C:$C,ROW())="Réseaux (EU/EP/ER/GAZ)",INDEX($F:$F,ROW())&gt;0,INDEX($G:$G,ROW())&gt;0,$DX$7&gt;=INDEX($F:$F,ROW()),$DX$7&lt;=(INDEX($F:$F,ROW())+ROUND((INDEX($G:$G,ROW())-INDEX($F:$F,ROW())+1)*INDEX($H:$H,ROW()),0)-1))</formula>
    </cfRule>
    <cfRule type="expression" dxfId="12" priority="4076">
      <formula>AND(INDEX($C:$C,ROW())="Regard &amp; Branchement",INDEX($F:$F,ROW())&gt;0,INDEX($G:$G,ROW())&gt;0,$DX$7&gt;=INDEX($F:$F,ROW()),$DX$7&lt;=INDEX($G:$G,ROW()))</formula>
    </cfRule>
    <cfRule type="expression" dxfId="13" priority="4077">
      <formula>AND(INDEX($C:$C,ROW())="Regard &amp; Branchement",INDEX($F:$F,ROW())&gt;0,INDEX($G:$G,ROW())&gt;0,$DX$7&gt;=INDEX($F:$F,ROW()),$DX$7&lt;=(INDEX($F:$F,ROW())+ROUND((INDEX($G:$G,ROW())-INDEX($F:$F,ROW())+1)*INDEX($H:$H,ROW()),0)-1))</formula>
    </cfRule>
    <cfRule type="expression" dxfId="14" priority="4078">
      <formula>AND(INDEX($C:$C,ROW())="Structure (couche de forme)",INDEX($F:$F,ROW())&gt;0,INDEX($G:$G,ROW())&gt;0,$DX$7&gt;=INDEX($F:$F,ROW()),$DX$7&lt;=INDEX($G:$G,ROW()))</formula>
    </cfRule>
    <cfRule type="expression" dxfId="15" priority="4079">
      <formula>AND(INDEX($C:$C,ROW())="Structure (couche de forme)",INDEX($F:$F,ROW())&gt;0,INDEX($G:$G,ROW())&gt;0,$DX$7&gt;=INDEX($F:$F,ROW()),$DX$7&lt;=(INDEX($F:$F,ROW())+ROUND((INDEX($G:$G,ROW())-INDEX($F:$F,ROW())+1)*INDEX($H:$H,ROW()),0)-1))</formula>
    </cfRule>
    <cfRule type="expression" dxfId="16" priority="4080">
      <formula>AND(INDEX($C:$C,ROW())="Fondation/Grave",INDEX($F:$F,ROW())&gt;0,INDEX($G:$G,ROW())&gt;0,$DX$7&gt;=INDEX($F:$F,ROW()),$DX$7&lt;=INDEX($G:$G,ROW()))</formula>
    </cfRule>
    <cfRule type="expression" dxfId="17" priority="4081">
      <formula>AND(INDEX($C:$C,ROW())="Fondation/Grave",INDEX($F:$F,ROW())&gt;0,INDEX($G:$G,ROW())&gt;0,$DX$7&gt;=INDEX($F:$F,ROW()),$DX$7&lt;=(INDEX($F:$F,ROW())+ROUND((INDEX($G:$G,ROW())-INDEX($F:$F,ROW())+1)*INDEX($H:$H,ROW()),0)-1))</formula>
    </cfRule>
    <cfRule type="expression" dxfId="18" priority="4082">
      <formula>AND(INDEX($C:$C,ROW())="Enrobés / Béton",INDEX($F:$F,ROW())&gt;0,INDEX($G:$G,ROW())&gt;0,$DX$7&gt;=INDEX($F:$F,ROW()),$DX$7&lt;=INDEX($G:$G,ROW()))</formula>
    </cfRule>
    <cfRule type="expression" dxfId="19" priority="4083">
      <formula>AND(INDEX($C:$C,ROW())="Enrobés / Béton",INDEX($F:$F,ROW())&gt;0,INDEX($G:$G,ROW())&gt;0,$DX$7&gt;=INDEX($F:$F,ROW()),$DX$7&lt;=(INDEX($F:$F,ROW())+ROUND((INDEX($G:$G,ROW())-INDEX($F:$F,ROW())+1)*INDEX($H:$H,ROW()),0)-1))</formula>
    </cfRule>
    <cfRule type="expression" dxfId="20" priority="4084">
      <formula>AND(INDEX($C:$C,ROW())="Bordures &amp; Trottoirs",INDEX($F:$F,ROW())&gt;0,INDEX($G:$G,ROW())&gt;0,$DX$7&gt;=INDEX($F:$F,ROW()),$DX$7&lt;=INDEX($G:$G,ROW()))</formula>
    </cfRule>
    <cfRule type="expression" dxfId="21" priority="4085">
      <formula>AND(INDEX($C:$C,ROW())="Bordures &amp; Trottoirs",INDEX($F:$F,ROW())&gt;0,INDEX($G:$G,ROW())&gt;0,$DX$7&gt;=INDEX($F:$F,ROW()),$DX$7&lt;=(INDEX($F:$F,ROW())+ROUND((INDEX($G:$G,ROW())-INDEX($F:$F,ROW())+1)*INDEX($H:$H,ROW()),0)-1))</formula>
    </cfRule>
    <cfRule type="expression" dxfId="22" priority="4086">
      <formula>AND(INDEX($C:$C,ROW())="Caniveaux &amp; Avaloirs",INDEX($F:$F,ROW())&gt;0,INDEX($G:$G,ROW())&gt;0,$DX$7&gt;=INDEX($F:$F,ROW()),$DX$7&lt;=INDEX($G:$G,ROW()))</formula>
    </cfRule>
    <cfRule type="expression" dxfId="23" priority="4087">
      <formula>AND(INDEX($C:$C,ROW())="Caniveaux &amp; Avaloirs",INDEX($F:$F,ROW())&gt;0,INDEX($G:$G,ROW())&gt;0,$DX$7&gt;=INDEX($F:$F,ROW()),$DX$7&lt;=(INDEX($F:$F,ROW())+ROUND((INDEX($G:$G,ROW())-INDEX($F:$F,ROW())+1)*INDEX($H:$H,ROW()),0)-1))</formula>
    </cfRule>
    <cfRule type="expression" dxfId="24" priority="4088">
      <formula>AND(INDEX($C:$C,ROW())="Éclairage / Candélabres",INDEX($F:$F,ROW())&gt;0,INDEX($G:$G,ROW())&gt;0,$DX$7&gt;=INDEX($F:$F,ROW()),$DX$7&lt;=INDEX($G:$G,ROW()))</formula>
    </cfRule>
    <cfRule type="expression" dxfId="25" priority="4089">
      <formula>AND(INDEX($C:$C,ROW())="Éclairage / Candélabres",INDEX($F:$F,ROW())&gt;0,INDEX($G:$G,ROW())&gt;0,$DX$7&gt;=INDEX($F:$F,ROW()),$DX$7&lt;=(INDEX($F:$F,ROW())+ROUND((INDEX($G:$G,ROW())-INDEX($F:$F,ROW())+1)*INDEX($H:$H,ROW()),0)-1))</formula>
    </cfRule>
    <cfRule type="expression" dxfId="26" priority="4090">
      <formula>AND(INDEX($C:$C,ROW())="Marquage &amp; Signalétique",INDEX($F:$F,ROW())&gt;0,INDEX($G:$G,ROW())&gt;0,$DX$7&gt;=INDEX($F:$F,ROW()),$DX$7&lt;=INDEX($G:$G,ROW()))</formula>
    </cfRule>
    <cfRule type="expression" dxfId="27" priority="4091">
      <formula>AND(INDEX($C:$C,ROW())="Marquage &amp; Signalétique",INDEX($F:$F,ROW())&gt;0,INDEX($G:$G,ROW())&gt;0,$DX$7&gt;=INDEX($F:$F,ROW()),$DX$7&lt;=(INDEX($F:$F,ROW())+ROUND((INDEX($G:$G,ROW())-INDEX($F:$F,ROW())+1)*INDEX($H:$H,ROW()),0)-1))</formula>
    </cfRule>
    <cfRule type="expression" dxfId="28" priority="4092">
      <formula>AND(INDEX($C:$C,ROW())="Espaces verts / Finitions",INDEX($F:$F,ROW())&gt;0,INDEX($G:$G,ROW())&gt;0,$DX$7&gt;=INDEX($F:$F,ROW()),$DX$7&lt;=INDEX($G:$G,ROW()))</formula>
    </cfRule>
    <cfRule type="expression" dxfId="29" priority="4093">
      <formula>AND(INDEX($C:$C,ROW())="Espaces verts / Finitions",INDEX($F:$F,ROW())&gt;0,INDEX($G:$G,ROW())&gt;0,$DX$7&gt;=INDEX($F:$F,ROW()),$DX$7&lt;=(INDEX($F:$F,ROW())+ROUND((INDEX($G:$G,ROW())-INDEX($F:$F,ROW())+1)*INDEX($H:$H,ROW()),0)-1))</formula>
    </cfRule>
    <cfRule type="expression" dxfId="30" priority="4094">
      <formula>AND(INDEX($C:$C,ROW())="Réception &amp; Réserves",INDEX($F:$F,ROW())&gt;0,INDEX($G:$G,ROW())&gt;0,$DX$7&gt;=INDEX($F:$F,ROW()),$DX$7&lt;=INDEX($G:$G,ROW()))</formula>
    </cfRule>
    <cfRule type="expression" dxfId="31" priority="4095">
      <formula>AND(INDEX($C:$C,ROW())="Réception &amp; Réserves",INDEX($F:$F,ROW())&gt;0,INDEX($G:$G,ROW())&gt;0,$DX$7&gt;=INDEX($F:$F,ROW()),$DX$7&lt;=(INDEX($F:$F,ROW())+ROUND((INDEX($G:$G,ROW())-INDEX($F:$F,ROW())+1)*INDEX($H:$H,ROW()),0)-1))</formula>
    </cfRule>
    <cfRule type="expression" dxfId="0" priority="4096">
      <formula>AND(INDEX($C:$C,ROW())="Réouverture circulation",INDEX($F:$F,ROW())&gt;0,INDEX($G:$G,ROW())&gt;0,$DX$7&gt;=INDEX($F:$F,ROW()),$DX$7&lt;=INDEX($G:$G,ROW()))</formula>
    </cfRule>
    <cfRule type="expression" dxfId="32" priority="4097">
      <formula>AND(INDEX($C:$C,ROW())="Réouverture circulation",INDEX($F:$F,ROW())&gt;0,INDEX($G:$G,ROW())&gt;0,$DX$7&gt;=INDEX($F:$F,ROW()),$DX$7&lt;=(INDEX($F:$F,ROW())+ROUND((INDEX($G:$G,ROW())-INDEX($F:$F,ROW())+1)*INDEX($H:$H,ROW()),0)-1))</formula>
    </cfRule>
  </conditionalFormatting>
  <conditionalFormatting sqref="DY7:DY69">
    <cfRule type="expression" dxfId="0" priority="237">
      <formula>($DY$7=TODAY())</formula>
    </cfRule>
    <cfRule type="expression" dxfId="33" priority="238">
      <formula>WEEKDAY($DY$7,2)&gt;5</formula>
    </cfRule>
  </conditionalFormatting>
  <conditionalFormatting sqref="DY9:DY69">
    <cfRule type="expression" dxfId="2" priority="4098">
      <formula>AND(INDEX($C:$C,ROW())="Études &amp; DICT",INDEX($F:$F,ROW())&gt;0,INDEX($G:$G,ROW())&gt;0,$DY$7&gt;=INDEX($F:$F,ROW()),$DY$7&lt;=INDEX($G:$G,ROW()))</formula>
    </cfRule>
    <cfRule type="expression" dxfId="3" priority="4099">
      <formula>AND(INDEX($C:$C,ROW())="Études &amp; DICT",INDEX($F:$F,ROW())&gt;0,INDEX($G:$G,ROW())&gt;0,$DY$7&gt;=INDEX($F:$F,ROW()),$DY$7&lt;=(INDEX($F:$F,ROW())+ROUND((INDEX($G:$G,ROW())-INDEX($F:$F,ROW())+1)*INDEX($H:$H,ROW()),0)-1))</formula>
    </cfRule>
    <cfRule type="expression" dxfId="4" priority="4100">
      <formula>AND(INDEX($C:$C,ROW())="Piquetage &amp; Implantation",INDEX($F:$F,ROW())&gt;0,INDEX($G:$G,ROW())&gt;0,$DY$7&gt;=INDEX($F:$F,ROW()),$DY$7&lt;=INDEX($G:$G,ROW()))</formula>
    </cfRule>
    <cfRule type="expression" dxfId="5" priority="4101">
      <formula>AND(INDEX($C:$C,ROW())="Piquetage &amp; Implantation",INDEX($F:$F,ROW())&gt;0,INDEX($G:$G,ROW())&gt;0,$DY$7&gt;=INDEX($F:$F,ROW()),$DY$7&lt;=(INDEX($F:$F,ROW())+ROUND((INDEX($G:$G,ROW())-INDEX($F:$F,ROW())+1)*INDEX($H:$H,ROW()),0)-1))</formula>
    </cfRule>
    <cfRule type="expression" dxfId="6" priority="4102">
      <formula>AND(INDEX($C:$C,ROW())="Préparation &amp; Signalisation",INDEX($F:$F,ROW())&gt;0,INDEX($G:$G,ROW())&gt;0,$DY$7&gt;=INDEX($F:$F,ROW()),$DY$7&lt;=INDEX($G:$G,ROW()))</formula>
    </cfRule>
    <cfRule type="expression" dxfId="7" priority="4103">
      <formula>AND(INDEX($C:$C,ROW())="Préparation &amp; Signalisation",INDEX($F:$F,ROW())&gt;0,INDEX($G:$G,ROW())&gt;0,$DY$7&gt;=INDEX($F:$F,ROW()),$DY$7&lt;=(INDEX($F:$F,ROW())+ROUND((INDEX($G:$G,ROW())-INDEX($F:$F,ROW())+1)*INDEX($H:$H,ROW()),0)-1))</formula>
    </cfRule>
    <cfRule type="expression" dxfId="8" priority="4104">
      <formula>AND(INDEX($C:$C,ROW())="Terrassement",INDEX($F:$F,ROW())&gt;0,INDEX($G:$G,ROW())&gt;0,$DY$7&gt;=INDEX($F:$F,ROW()),$DY$7&lt;=INDEX($G:$G,ROW()))</formula>
    </cfRule>
    <cfRule type="expression" dxfId="9" priority="4105">
      <formula>AND(INDEX($C:$C,ROW())="Terrassement",INDEX($F:$F,ROW())&gt;0,INDEX($G:$G,ROW())&gt;0,$DY$7&gt;=INDEX($F:$F,ROW()),$DY$7&lt;=(INDEX($F:$F,ROW())+ROUND((INDEX($G:$G,ROW())-INDEX($F:$F,ROW())+1)*INDEX($H:$H,ROW()),0)-1))</formula>
    </cfRule>
    <cfRule type="expression" dxfId="10" priority="4106">
      <formula>AND(INDEX($C:$C,ROW())="Réseaux (EU/EP/ER/GAZ)",INDEX($F:$F,ROW())&gt;0,INDEX($G:$G,ROW())&gt;0,$DY$7&gt;=INDEX($F:$F,ROW()),$DY$7&lt;=INDEX($G:$G,ROW()))</formula>
    </cfRule>
    <cfRule type="expression" dxfId="11" priority="4107">
      <formula>AND(INDEX($C:$C,ROW())="Réseaux (EU/EP/ER/GAZ)",INDEX($F:$F,ROW())&gt;0,INDEX($G:$G,ROW())&gt;0,$DY$7&gt;=INDEX($F:$F,ROW()),$DY$7&lt;=(INDEX($F:$F,ROW())+ROUND((INDEX($G:$G,ROW())-INDEX($F:$F,ROW())+1)*INDEX($H:$H,ROW()),0)-1))</formula>
    </cfRule>
    <cfRule type="expression" dxfId="12" priority="4108">
      <formula>AND(INDEX($C:$C,ROW())="Regard &amp; Branchement",INDEX($F:$F,ROW())&gt;0,INDEX($G:$G,ROW())&gt;0,$DY$7&gt;=INDEX($F:$F,ROW()),$DY$7&lt;=INDEX($G:$G,ROW()))</formula>
    </cfRule>
    <cfRule type="expression" dxfId="13" priority="4109">
      <formula>AND(INDEX($C:$C,ROW())="Regard &amp; Branchement",INDEX($F:$F,ROW())&gt;0,INDEX($G:$G,ROW())&gt;0,$DY$7&gt;=INDEX($F:$F,ROW()),$DY$7&lt;=(INDEX($F:$F,ROW())+ROUND((INDEX($G:$G,ROW())-INDEX($F:$F,ROW())+1)*INDEX($H:$H,ROW()),0)-1))</formula>
    </cfRule>
    <cfRule type="expression" dxfId="14" priority="4110">
      <formula>AND(INDEX($C:$C,ROW())="Structure (couche de forme)",INDEX($F:$F,ROW())&gt;0,INDEX($G:$G,ROW())&gt;0,$DY$7&gt;=INDEX($F:$F,ROW()),$DY$7&lt;=INDEX($G:$G,ROW()))</formula>
    </cfRule>
    <cfRule type="expression" dxfId="15" priority="4111">
      <formula>AND(INDEX($C:$C,ROW())="Structure (couche de forme)",INDEX($F:$F,ROW())&gt;0,INDEX($G:$G,ROW())&gt;0,$DY$7&gt;=INDEX($F:$F,ROW()),$DY$7&lt;=(INDEX($F:$F,ROW())+ROUND((INDEX($G:$G,ROW())-INDEX($F:$F,ROW())+1)*INDEX($H:$H,ROW()),0)-1))</formula>
    </cfRule>
    <cfRule type="expression" dxfId="16" priority="4112">
      <formula>AND(INDEX($C:$C,ROW())="Fondation/Grave",INDEX($F:$F,ROW())&gt;0,INDEX($G:$G,ROW())&gt;0,$DY$7&gt;=INDEX($F:$F,ROW()),$DY$7&lt;=INDEX($G:$G,ROW()))</formula>
    </cfRule>
    <cfRule type="expression" dxfId="17" priority="4113">
      <formula>AND(INDEX($C:$C,ROW())="Fondation/Grave",INDEX($F:$F,ROW())&gt;0,INDEX($G:$G,ROW())&gt;0,$DY$7&gt;=INDEX($F:$F,ROW()),$DY$7&lt;=(INDEX($F:$F,ROW())+ROUND((INDEX($G:$G,ROW())-INDEX($F:$F,ROW())+1)*INDEX($H:$H,ROW()),0)-1))</formula>
    </cfRule>
    <cfRule type="expression" dxfId="18" priority="4114">
      <formula>AND(INDEX($C:$C,ROW())="Enrobés / Béton",INDEX($F:$F,ROW())&gt;0,INDEX($G:$G,ROW())&gt;0,$DY$7&gt;=INDEX($F:$F,ROW()),$DY$7&lt;=INDEX($G:$G,ROW()))</formula>
    </cfRule>
    <cfRule type="expression" dxfId="19" priority="4115">
      <formula>AND(INDEX($C:$C,ROW())="Enrobés / Béton",INDEX($F:$F,ROW())&gt;0,INDEX($G:$G,ROW())&gt;0,$DY$7&gt;=INDEX($F:$F,ROW()),$DY$7&lt;=(INDEX($F:$F,ROW())+ROUND((INDEX($G:$G,ROW())-INDEX($F:$F,ROW())+1)*INDEX($H:$H,ROW()),0)-1))</formula>
    </cfRule>
    <cfRule type="expression" dxfId="20" priority="4116">
      <formula>AND(INDEX($C:$C,ROW())="Bordures &amp; Trottoirs",INDEX($F:$F,ROW())&gt;0,INDEX($G:$G,ROW())&gt;0,$DY$7&gt;=INDEX($F:$F,ROW()),$DY$7&lt;=INDEX($G:$G,ROW()))</formula>
    </cfRule>
    <cfRule type="expression" dxfId="21" priority="4117">
      <formula>AND(INDEX($C:$C,ROW())="Bordures &amp; Trottoirs",INDEX($F:$F,ROW())&gt;0,INDEX($G:$G,ROW())&gt;0,$DY$7&gt;=INDEX($F:$F,ROW()),$DY$7&lt;=(INDEX($F:$F,ROW())+ROUND((INDEX($G:$G,ROW())-INDEX($F:$F,ROW())+1)*INDEX($H:$H,ROW()),0)-1))</formula>
    </cfRule>
    <cfRule type="expression" dxfId="22" priority="4118">
      <formula>AND(INDEX($C:$C,ROW())="Caniveaux &amp; Avaloirs",INDEX($F:$F,ROW())&gt;0,INDEX($G:$G,ROW())&gt;0,$DY$7&gt;=INDEX($F:$F,ROW()),$DY$7&lt;=INDEX($G:$G,ROW()))</formula>
    </cfRule>
    <cfRule type="expression" dxfId="23" priority="4119">
      <formula>AND(INDEX($C:$C,ROW())="Caniveaux &amp; Avaloirs",INDEX($F:$F,ROW())&gt;0,INDEX($G:$G,ROW())&gt;0,$DY$7&gt;=INDEX($F:$F,ROW()),$DY$7&lt;=(INDEX($F:$F,ROW())+ROUND((INDEX($G:$G,ROW())-INDEX($F:$F,ROW())+1)*INDEX($H:$H,ROW()),0)-1))</formula>
    </cfRule>
    <cfRule type="expression" dxfId="24" priority="4120">
      <formula>AND(INDEX($C:$C,ROW())="Éclairage / Candélabres",INDEX($F:$F,ROW())&gt;0,INDEX($G:$G,ROW())&gt;0,$DY$7&gt;=INDEX($F:$F,ROW()),$DY$7&lt;=INDEX($G:$G,ROW()))</formula>
    </cfRule>
    <cfRule type="expression" dxfId="25" priority="4121">
      <formula>AND(INDEX($C:$C,ROW())="Éclairage / Candélabres",INDEX($F:$F,ROW())&gt;0,INDEX($G:$G,ROW())&gt;0,$DY$7&gt;=INDEX($F:$F,ROW()),$DY$7&lt;=(INDEX($F:$F,ROW())+ROUND((INDEX($G:$G,ROW())-INDEX($F:$F,ROW())+1)*INDEX($H:$H,ROW()),0)-1))</formula>
    </cfRule>
    <cfRule type="expression" dxfId="26" priority="4122">
      <formula>AND(INDEX($C:$C,ROW())="Marquage &amp; Signalétique",INDEX($F:$F,ROW())&gt;0,INDEX($G:$G,ROW())&gt;0,$DY$7&gt;=INDEX($F:$F,ROW()),$DY$7&lt;=INDEX($G:$G,ROW()))</formula>
    </cfRule>
    <cfRule type="expression" dxfId="27" priority="4123">
      <formula>AND(INDEX($C:$C,ROW())="Marquage &amp; Signalétique",INDEX($F:$F,ROW())&gt;0,INDEX($G:$G,ROW())&gt;0,$DY$7&gt;=INDEX($F:$F,ROW()),$DY$7&lt;=(INDEX($F:$F,ROW())+ROUND((INDEX($G:$G,ROW())-INDEX($F:$F,ROW())+1)*INDEX($H:$H,ROW()),0)-1))</formula>
    </cfRule>
    <cfRule type="expression" dxfId="28" priority="4124">
      <formula>AND(INDEX($C:$C,ROW())="Espaces verts / Finitions",INDEX($F:$F,ROW())&gt;0,INDEX($G:$G,ROW())&gt;0,$DY$7&gt;=INDEX($F:$F,ROW()),$DY$7&lt;=INDEX($G:$G,ROW()))</formula>
    </cfRule>
    <cfRule type="expression" dxfId="29" priority="4125">
      <formula>AND(INDEX($C:$C,ROW())="Espaces verts / Finitions",INDEX($F:$F,ROW())&gt;0,INDEX($G:$G,ROW())&gt;0,$DY$7&gt;=INDEX($F:$F,ROW()),$DY$7&lt;=(INDEX($F:$F,ROW())+ROUND((INDEX($G:$G,ROW())-INDEX($F:$F,ROW())+1)*INDEX($H:$H,ROW()),0)-1))</formula>
    </cfRule>
    <cfRule type="expression" dxfId="30" priority="4126">
      <formula>AND(INDEX($C:$C,ROW())="Réception &amp; Réserves",INDEX($F:$F,ROW())&gt;0,INDEX($G:$G,ROW())&gt;0,$DY$7&gt;=INDEX($F:$F,ROW()),$DY$7&lt;=INDEX($G:$G,ROW()))</formula>
    </cfRule>
    <cfRule type="expression" dxfId="31" priority="4127">
      <formula>AND(INDEX($C:$C,ROW())="Réception &amp; Réserves",INDEX($F:$F,ROW())&gt;0,INDEX($G:$G,ROW())&gt;0,$DY$7&gt;=INDEX($F:$F,ROW()),$DY$7&lt;=(INDEX($F:$F,ROW())+ROUND((INDEX($G:$G,ROW())-INDEX($F:$F,ROW())+1)*INDEX($H:$H,ROW()),0)-1))</formula>
    </cfRule>
    <cfRule type="expression" dxfId="0" priority="4128">
      <formula>AND(INDEX($C:$C,ROW())="Réouverture circulation",INDEX($F:$F,ROW())&gt;0,INDEX($G:$G,ROW())&gt;0,$DY$7&gt;=INDEX($F:$F,ROW()),$DY$7&lt;=INDEX($G:$G,ROW()))</formula>
    </cfRule>
    <cfRule type="expression" dxfId="32" priority="4129">
      <formula>AND(INDEX($C:$C,ROW())="Réouverture circulation",INDEX($F:$F,ROW())&gt;0,INDEX($G:$G,ROW())&gt;0,$DY$7&gt;=INDEX($F:$F,ROW()),$DY$7&lt;=(INDEX($F:$F,ROW())+ROUND((INDEX($G:$G,ROW())-INDEX($F:$F,ROW())+1)*INDEX($H:$H,ROW()),0)-1))</formula>
    </cfRule>
  </conditionalFormatting>
  <conditionalFormatting sqref="DZ7:DZ69">
    <cfRule type="expression" dxfId="0" priority="239">
      <formula>($DZ$7=TODAY())</formula>
    </cfRule>
    <cfRule type="expression" dxfId="33" priority="240">
      <formula>WEEKDAY($DZ$7,2)&gt;5</formula>
    </cfRule>
  </conditionalFormatting>
  <conditionalFormatting sqref="DZ9:DZ69">
    <cfRule type="expression" dxfId="2" priority="4130">
      <formula>AND(INDEX($C:$C,ROW())="Études &amp; DICT",INDEX($F:$F,ROW())&gt;0,INDEX($G:$G,ROW())&gt;0,$DZ$7&gt;=INDEX($F:$F,ROW()),$DZ$7&lt;=INDEX($G:$G,ROW()))</formula>
    </cfRule>
    <cfRule type="expression" dxfId="3" priority="4131">
      <formula>AND(INDEX($C:$C,ROW())="Études &amp; DICT",INDEX($F:$F,ROW())&gt;0,INDEX($G:$G,ROW())&gt;0,$DZ$7&gt;=INDEX($F:$F,ROW()),$DZ$7&lt;=(INDEX($F:$F,ROW())+ROUND((INDEX($G:$G,ROW())-INDEX($F:$F,ROW())+1)*INDEX($H:$H,ROW()),0)-1))</formula>
    </cfRule>
    <cfRule type="expression" dxfId="4" priority="4132">
      <formula>AND(INDEX($C:$C,ROW())="Piquetage &amp; Implantation",INDEX($F:$F,ROW())&gt;0,INDEX($G:$G,ROW())&gt;0,$DZ$7&gt;=INDEX($F:$F,ROW()),$DZ$7&lt;=INDEX($G:$G,ROW()))</formula>
    </cfRule>
    <cfRule type="expression" dxfId="5" priority="4133">
      <formula>AND(INDEX($C:$C,ROW())="Piquetage &amp; Implantation",INDEX($F:$F,ROW())&gt;0,INDEX($G:$G,ROW())&gt;0,$DZ$7&gt;=INDEX($F:$F,ROW()),$DZ$7&lt;=(INDEX($F:$F,ROW())+ROUND((INDEX($G:$G,ROW())-INDEX($F:$F,ROW())+1)*INDEX($H:$H,ROW()),0)-1))</formula>
    </cfRule>
    <cfRule type="expression" dxfId="6" priority="4134">
      <formula>AND(INDEX($C:$C,ROW())="Préparation &amp; Signalisation",INDEX($F:$F,ROW())&gt;0,INDEX($G:$G,ROW())&gt;0,$DZ$7&gt;=INDEX($F:$F,ROW()),$DZ$7&lt;=INDEX($G:$G,ROW()))</formula>
    </cfRule>
    <cfRule type="expression" dxfId="7" priority="4135">
      <formula>AND(INDEX($C:$C,ROW())="Préparation &amp; Signalisation",INDEX($F:$F,ROW())&gt;0,INDEX($G:$G,ROW())&gt;0,$DZ$7&gt;=INDEX($F:$F,ROW()),$DZ$7&lt;=(INDEX($F:$F,ROW())+ROUND((INDEX($G:$G,ROW())-INDEX($F:$F,ROW())+1)*INDEX($H:$H,ROW()),0)-1))</formula>
    </cfRule>
    <cfRule type="expression" dxfId="8" priority="4136">
      <formula>AND(INDEX($C:$C,ROW())="Terrassement",INDEX($F:$F,ROW())&gt;0,INDEX($G:$G,ROW())&gt;0,$DZ$7&gt;=INDEX($F:$F,ROW()),$DZ$7&lt;=INDEX($G:$G,ROW()))</formula>
    </cfRule>
    <cfRule type="expression" dxfId="9" priority="4137">
      <formula>AND(INDEX($C:$C,ROW())="Terrassement",INDEX($F:$F,ROW())&gt;0,INDEX($G:$G,ROW())&gt;0,$DZ$7&gt;=INDEX($F:$F,ROW()),$DZ$7&lt;=(INDEX($F:$F,ROW())+ROUND((INDEX($G:$G,ROW())-INDEX($F:$F,ROW())+1)*INDEX($H:$H,ROW()),0)-1))</formula>
    </cfRule>
    <cfRule type="expression" dxfId="10" priority="4138">
      <formula>AND(INDEX($C:$C,ROW())="Réseaux (EU/EP/ER/GAZ)",INDEX($F:$F,ROW())&gt;0,INDEX($G:$G,ROW())&gt;0,$DZ$7&gt;=INDEX($F:$F,ROW()),$DZ$7&lt;=INDEX($G:$G,ROW()))</formula>
    </cfRule>
    <cfRule type="expression" dxfId="11" priority="4139">
      <formula>AND(INDEX($C:$C,ROW())="Réseaux (EU/EP/ER/GAZ)",INDEX($F:$F,ROW())&gt;0,INDEX($G:$G,ROW())&gt;0,$DZ$7&gt;=INDEX($F:$F,ROW()),$DZ$7&lt;=(INDEX($F:$F,ROW())+ROUND((INDEX($G:$G,ROW())-INDEX($F:$F,ROW())+1)*INDEX($H:$H,ROW()),0)-1))</formula>
    </cfRule>
    <cfRule type="expression" dxfId="12" priority="4140">
      <formula>AND(INDEX($C:$C,ROW())="Regard &amp; Branchement",INDEX($F:$F,ROW())&gt;0,INDEX($G:$G,ROW())&gt;0,$DZ$7&gt;=INDEX($F:$F,ROW()),$DZ$7&lt;=INDEX($G:$G,ROW()))</formula>
    </cfRule>
    <cfRule type="expression" dxfId="13" priority="4141">
      <formula>AND(INDEX($C:$C,ROW())="Regard &amp; Branchement",INDEX($F:$F,ROW())&gt;0,INDEX($G:$G,ROW())&gt;0,$DZ$7&gt;=INDEX($F:$F,ROW()),$DZ$7&lt;=(INDEX($F:$F,ROW())+ROUND((INDEX($G:$G,ROW())-INDEX($F:$F,ROW())+1)*INDEX($H:$H,ROW()),0)-1))</formula>
    </cfRule>
    <cfRule type="expression" dxfId="14" priority="4142">
      <formula>AND(INDEX($C:$C,ROW())="Structure (couche de forme)",INDEX($F:$F,ROW())&gt;0,INDEX($G:$G,ROW())&gt;0,$DZ$7&gt;=INDEX($F:$F,ROW()),$DZ$7&lt;=INDEX($G:$G,ROW()))</formula>
    </cfRule>
    <cfRule type="expression" dxfId="15" priority="4143">
      <formula>AND(INDEX($C:$C,ROW())="Structure (couche de forme)",INDEX($F:$F,ROW())&gt;0,INDEX($G:$G,ROW())&gt;0,$DZ$7&gt;=INDEX($F:$F,ROW()),$DZ$7&lt;=(INDEX($F:$F,ROW())+ROUND((INDEX($G:$G,ROW())-INDEX($F:$F,ROW())+1)*INDEX($H:$H,ROW()),0)-1))</formula>
    </cfRule>
    <cfRule type="expression" dxfId="16" priority="4144">
      <formula>AND(INDEX($C:$C,ROW())="Fondation/Grave",INDEX($F:$F,ROW())&gt;0,INDEX($G:$G,ROW())&gt;0,$DZ$7&gt;=INDEX($F:$F,ROW()),$DZ$7&lt;=INDEX($G:$G,ROW()))</formula>
    </cfRule>
    <cfRule type="expression" dxfId="17" priority="4145">
      <formula>AND(INDEX($C:$C,ROW())="Fondation/Grave",INDEX($F:$F,ROW())&gt;0,INDEX($G:$G,ROW())&gt;0,$DZ$7&gt;=INDEX($F:$F,ROW()),$DZ$7&lt;=(INDEX($F:$F,ROW())+ROUND((INDEX($G:$G,ROW())-INDEX($F:$F,ROW())+1)*INDEX($H:$H,ROW()),0)-1))</formula>
    </cfRule>
    <cfRule type="expression" dxfId="18" priority="4146">
      <formula>AND(INDEX($C:$C,ROW())="Enrobés / Béton",INDEX($F:$F,ROW())&gt;0,INDEX($G:$G,ROW())&gt;0,$DZ$7&gt;=INDEX($F:$F,ROW()),$DZ$7&lt;=INDEX($G:$G,ROW()))</formula>
    </cfRule>
    <cfRule type="expression" dxfId="19" priority="4147">
      <formula>AND(INDEX($C:$C,ROW())="Enrobés / Béton",INDEX($F:$F,ROW())&gt;0,INDEX($G:$G,ROW())&gt;0,$DZ$7&gt;=INDEX($F:$F,ROW()),$DZ$7&lt;=(INDEX($F:$F,ROW())+ROUND((INDEX($G:$G,ROW())-INDEX($F:$F,ROW())+1)*INDEX($H:$H,ROW()),0)-1))</formula>
    </cfRule>
    <cfRule type="expression" dxfId="20" priority="4148">
      <formula>AND(INDEX($C:$C,ROW())="Bordures &amp; Trottoirs",INDEX($F:$F,ROW())&gt;0,INDEX($G:$G,ROW())&gt;0,$DZ$7&gt;=INDEX($F:$F,ROW()),$DZ$7&lt;=INDEX($G:$G,ROW()))</formula>
    </cfRule>
    <cfRule type="expression" dxfId="21" priority="4149">
      <formula>AND(INDEX($C:$C,ROW())="Bordures &amp; Trottoirs",INDEX($F:$F,ROW())&gt;0,INDEX($G:$G,ROW())&gt;0,$DZ$7&gt;=INDEX($F:$F,ROW()),$DZ$7&lt;=(INDEX($F:$F,ROW())+ROUND((INDEX($G:$G,ROW())-INDEX($F:$F,ROW())+1)*INDEX($H:$H,ROW()),0)-1))</formula>
    </cfRule>
    <cfRule type="expression" dxfId="22" priority="4150">
      <formula>AND(INDEX($C:$C,ROW())="Caniveaux &amp; Avaloirs",INDEX($F:$F,ROW())&gt;0,INDEX($G:$G,ROW())&gt;0,$DZ$7&gt;=INDEX($F:$F,ROW()),$DZ$7&lt;=INDEX($G:$G,ROW()))</formula>
    </cfRule>
    <cfRule type="expression" dxfId="23" priority="4151">
      <formula>AND(INDEX($C:$C,ROW())="Caniveaux &amp; Avaloirs",INDEX($F:$F,ROW())&gt;0,INDEX($G:$G,ROW())&gt;0,$DZ$7&gt;=INDEX($F:$F,ROW()),$DZ$7&lt;=(INDEX($F:$F,ROW())+ROUND((INDEX($G:$G,ROW())-INDEX($F:$F,ROW())+1)*INDEX($H:$H,ROW()),0)-1))</formula>
    </cfRule>
    <cfRule type="expression" dxfId="24" priority="4152">
      <formula>AND(INDEX($C:$C,ROW())="Éclairage / Candélabres",INDEX($F:$F,ROW())&gt;0,INDEX($G:$G,ROW())&gt;0,$DZ$7&gt;=INDEX($F:$F,ROW()),$DZ$7&lt;=INDEX($G:$G,ROW()))</formula>
    </cfRule>
    <cfRule type="expression" dxfId="25" priority="4153">
      <formula>AND(INDEX($C:$C,ROW())="Éclairage / Candélabres",INDEX($F:$F,ROW())&gt;0,INDEX($G:$G,ROW())&gt;0,$DZ$7&gt;=INDEX($F:$F,ROW()),$DZ$7&lt;=(INDEX($F:$F,ROW())+ROUND((INDEX($G:$G,ROW())-INDEX($F:$F,ROW())+1)*INDEX($H:$H,ROW()),0)-1))</formula>
    </cfRule>
    <cfRule type="expression" dxfId="26" priority="4154">
      <formula>AND(INDEX($C:$C,ROW())="Marquage &amp; Signalétique",INDEX($F:$F,ROW())&gt;0,INDEX($G:$G,ROW())&gt;0,$DZ$7&gt;=INDEX($F:$F,ROW()),$DZ$7&lt;=INDEX($G:$G,ROW()))</formula>
    </cfRule>
    <cfRule type="expression" dxfId="27" priority="4155">
      <formula>AND(INDEX($C:$C,ROW())="Marquage &amp; Signalétique",INDEX($F:$F,ROW())&gt;0,INDEX($G:$G,ROW())&gt;0,$DZ$7&gt;=INDEX($F:$F,ROW()),$DZ$7&lt;=(INDEX($F:$F,ROW())+ROUND((INDEX($G:$G,ROW())-INDEX($F:$F,ROW())+1)*INDEX($H:$H,ROW()),0)-1))</formula>
    </cfRule>
    <cfRule type="expression" dxfId="28" priority="4156">
      <formula>AND(INDEX($C:$C,ROW())="Espaces verts / Finitions",INDEX($F:$F,ROW())&gt;0,INDEX($G:$G,ROW())&gt;0,$DZ$7&gt;=INDEX($F:$F,ROW()),$DZ$7&lt;=INDEX($G:$G,ROW()))</formula>
    </cfRule>
    <cfRule type="expression" dxfId="29" priority="4157">
      <formula>AND(INDEX($C:$C,ROW())="Espaces verts / Finitions",INDEX($F:$F,ROW())&gt;0,INDEX($G:$G,ROW())&gt;0,$DZ$7&gt;=INDEX($F:$F,ROW()),$DZ$7&lt;=(INDEX($F:$F,ROW())+ROUND((INDEX($G:$G,ROW())-INDEX($F:$F,ROW())+1)*INDEX($H:$H,ROW()),0)-1))</formula>
    </cfRule>
    <cfRule type="expression" dxfId="30" priority="4158">
      <formula>AND(INDEX($C:$C,ROW())="Réception &amp; Réserves",INDEX($F:$F,ROW())&gt;0,INDEX($G:$G,ROW())&gt;0,$DZ$7&gt;=INDEX($F:$F,ROW()),$DZ$7&lt;=INDEX($G:$G,ROW()))</formula>
    </cfRule>
    <cfRule type="expression" dxfId="31" priority="4159">
      <formula>AND(INDEX($C:$C,ROW())="Réception &amp; Réserves",INDEX($F:$F,ROW())&gt;0,INDEX($G:$G,ROW())&gt;0,$DZ$7&gt;=INDEX($F:$F,ROW()),$DZ$7&lt;=(INDEX($F:$F,ROW())+ROUND((INDEX($G:$G,ROW())-INDEX($F:$F,ROW())+1)*INDEX($H:$H,ROW()),0)-1))</formula>
    </cfRule>
    <cfRule type="expression" dxfId="0" priority="4160">
      <formula>AND(INDEX($C:$C,ROW())="Réouverture circulation",INDEX($F:$F,ROW())&gt;0,INDEX($G:$G,ROW())&gt;0,$DZ$7&gt;=INDEX($F:$F,ROW()),$DZ$7&lt;=INDEX($G:$G,ROW()))</formula>
    </cfRule>
    <cfRule type="expression" dxfId="32" priority="4161">
      <formula>AND(INDEX($C:$C,ROW())="Réouverture circulation",INDEX($F:$F,ROW())&gt;0,INDEX($G:$G,ROW())&gt;0,$DZ$7&gt;=INDEX($F:$F,ROW()),$DZ$7&lt;=(INDEX($F:$F,ROW())+ROUND((INDEX($G:$G,ROW())-INDEX($F:$F,ROW())+1)*INDEX($H:$H,ROW()),0)-1))</formula>
    </cfRule>
  </conditionalFormatting>
  <conditionalFormatting sqref="EA7:EA69">
    <cfRule type="expression" dxfId="0" priority="241">
      <formula>($EA$7=TODAY())</formula>
    </cfRule>
    <cfRule type="expression" dxfId="33" priority="242">
      <formula>WEEKDAY($EA$7,2)&gt;5</formula>
    </cfRule>
  </conditionalFormatting>
  <conditionalFormatting sqref="EA9:EA69">
    <cfRule type="expression" dxfId="2" priority="4162">
      <formula>AND(INDEX($C:$C,ROW())="Études &amp; DICT",INDEX($F:$F,ROW())&gt;0,INDEX($G:$G,ROW())&gt;0,$EA$7&gt;=INDEX($F:$F,ROW()),$EA$7&lt;=INDEX($G:$G,ROW()))</formula>
    </cfRule>
    <cfRule type="expression" dxfId="3" priority="4163">
      <formula>AND(INDEX($C:$C,ROW())="Études &amp; DICT",INDEX($F:$F,ROW())&gt;0,INDEX($G:$G,ROW())&gt;0,$EA$7&gt;=INDEX($F:$F,ROW()),$EA$7&lt;=(INDEX($F:$F,ROW())+ROUND((INDEX($G:$G,ROW())-INDEX($F:$F,ROW())+1)*INDEX($H:$H,ROW()),0)-1))</formula>
    </cfRule>
    <cfRule type="expression" dxfId="4" priority="4164">
      <formula>AND(INDEX($C:$C,ROW())="Piquetage &amp; Implantation",INDEX($F:$F,ROW())&gt;0,INDEX($G:$G,ROW())&gt;0,$EA$7&gt;=INDEX($F:$F,ROW()),$EA$7&lt;=INDEX($G:$G,ROW()))</formula>
    </cfRule>
    <cfRule type="expression" dxfId="5" priority="4165">
      <formula>AND(INDEX($C:$C,ROW())="Piquetage &amp; Implantation",INDEX($F:$F,ROW())&gt;0,INDEX($G:$G,ROW())&gt;0,$EA$7&gt;=INDEX($F:$F,ROW()),$EA$7&lt;=(INDEX($F:$F,ROW())+ROUND((INDEX($G:$G,ROW())-INDEX($F:$F,ROW())+1)*INDEX($H:$H,ROW()),0)-1))</formula>
    </cfRule>
    <cfRule type="expression" dxfId="6" priority="4166">
      <formula>AND(INDEX($C:$C,ROW())="Préparation &amp; Signalisation",INDEX($F:$F,ROW())&gt;0,INDEX($G:$G,ROW())&gt;0,$EA$7&gt;=INDEX($F:$F,ROW()),$EA$7&lt;=INDEX($G:$G,ROW()))</formula>
    </cfRule>
    <cfRule type="expression" dxfId="7" priority="4167">
      <formula>AND(INDEX($C:$C,ROW())="Préparation &amp; Signalisation",INDEX($F:$F,ROW())&gt;0,INDEX($G:$G,ROW())&gt;0,$EA$7&gt;=INDEX($F:$F,ROW()),$EA$7&lt;=(INDEX($F:$F,ROW())+ROUND((INDEX($G:$G,ROW())-INDEX($F:$F,ROW())+1)*INDEX($H:$H,ROW()),0)-1))</formula>
    </cfRule>
    <cfRule type="expression" dxfId="8" priority="4168">
      <formula>AND(INDEX($C:$C,ROW())="Terrassement",INDEX($F:$F,ROW())&gt;0,INDEX($G:$G,ROW())&gt;0,$EA$7&gt;=INDEX($F:$F,ROW()),$EA$7&lt;=INDEX($G:$G,ROW()))</formula>
    </cfRule>
    <cfRule type="expression" dxfId="9" priority="4169">
      <formula>AND(INDEX($C:$C,ROW())="Terrassement",INDEX($F:$F,ROW())&gt;0,INDEX($G:$G,ROW())&gt;0,$EA$7&gt;=INDEX($F:$F,ROW()),$EA$7&lt;=(INDEX($F:$F,ROW())+ROUND((INDEX($G:$G,ROW())-INDEX($F:$F,ROW())+1)*INDEX($H:$H,ROW()),0)-1))</formula>
    </cfRule>
    <cfRule type="expression" dxfId="10" priority="4170">
      <formula>AND(INDEX($C:$C,ROW())="Réseaux (EU/EP/ER/GAZ)",INDEX($F:$F,ROW())&gt;0,INDEX($G:$G,ROW())&gt;0,$EA$7&gt;=INDEX($F:$F,ROW()),$EA$7&lt;=INDEX($G:$G,ROW()))</formula>
    </cfRule>
    <cfRule type="expression" dxfId="11" priority="4171">
      <formula>AND(INDEX($C:$C,ROW())="Réseaux (EU/EP/ER/GAZ)",INDEX($F:$F,ROW())&gt;0,INDEX($G:$G,ROW())&gt;0,$EA$7&gt;=INDEX($F:$F,ROW()),$EA$7&lt;=(INDEX($F:$F,ROW())+ROUND((INDEX($G:$G,ROW())-INDEX($F:$F,ROW())+1)*INDEX($H:$H,ROW()),0)-1))</formula>
    </cfRule>
    <cfRule type="expression" dxfId="12" priority="4172">
      <formula>AND(INDEX($C:$C,ROW())="Regard &amp; Branchement",INDEX($F:$F,ROW())&gt;0,INDEX($G:$G,ROW())&gt;0,$EA$7&gt;=INDEX($F:$F,ROW()),$EA$7&lt;=INDEX($G:$G,ROW()))</formula>
    </cfRule>
    <cfRule type="expression" dxfId="13" priority="4173">
      <formula>AND(INDEX($C:$C,ROW())="Regard &amp; Branchement",INDEX($F:$F,ROW())&gt;0,INDEX($G:$G,ROW())&gt;0,$EA$7&gt;=INDEX($F:$F,ROW()),$EA$7&lt;=(INDEX($F:$F,ROW())+ROUND((INDEX($G:$G,ROW())-INDEX($F:$F,ROW())+1)*INDEX($H:$H,ROW()),0)-1))</formula>
    </cfRule>
    <cfRule type="expression" dxfId="14" priority="4174">
      <formula>AND(INDEX($C:$C,ROW())="Structure (couche de forme)",INDEX($F:$F,ROW())&gt;0,INDEX($G:$G,ROW())&gt;0,$EA$7&gt;=INDEX($F:$F,ROW()),$EA$7&lt;=INDEX($G:$G,ROW()))</formula>
    </cfRule>
    <cfRule type="expression" dxfId="15" priority="4175">
      <formula>AND(INDEX($C:$C,ROW())="Structure (couche de forme)",INDEX($F:$F,ROW())&gt;0,INDEX($G:$G,ROW())&gt;0,$EA$7&gt;=INDEX($F:$F,ROW()),$EA$7&lt;=(INDEX($F:$F,ROW())+ROUND((INDEX($G:$G,ROW())-INDEX($F:$F,ROW())+1)*INDEX($H:$H,ROW()),0)-1))</formula>
    </cfRule>
    <cfRule type="expression" dxfId="16" priority="4176">
      <formula>AND(INDEX($C:$C,ROW())="Fondation/Grave",INDEX($F:$F,ROW())&gt;0,INDEX($G:$G,ROW())&gt;0,$EA$7&gt;=INDEX($F:$F,ROW()),$EA$7&lt;=INDEX($G:$G,ROW()))</formula>
    </cfRule>
    <cfRule type="expression" dxfId="17" priority="4177">
      <formula>AND(INDEX($C:$C,ROW())="Fondation/Grave",INDEX($F:$F,ROW())&gt;0,INDEX($G:$G,ROW())&gt;0,$EA$7&gt;=INDEX($F:$F,ROW()),$EA$7&lt;=(INDEX($F:$F,ROW())+ROUND((INDEX($G:$G,ROW())-INDEX($F:$F,ROW())+1)*INDEX($H:$H,ROW()),0)-1))</formula>
    </cfRule>
    <cfRule type="expression" dxfId="18" priority="4178">
      <formula>AND(INDEX($C:$C,ROW())="Enrobés / Béton",INDEX($F:$F,ROW())&gt;0,INDEX($G:$G,ROW())&gt;0,$EA$7&gt;=INDEX($F:$F,ROW()),$EA$7&lt;=INDEX($G:$G,ROW()))</formula>
    </cfRule>
    <cfRule type="expression" dxfId="19" priority="4179">
      <formula>AND(INDEX($C:$C,ROW())="Enrobés / Béton",INDEX($F:$F,ROW())&gt;0,INDEX($G:$G,ROW())&gt;0,$EA$7&gt;=INDEX($F:$F,ROW()),$EA$7&lt;=(INDEX($F:$F,ROW())+ROUND((INDEX($G:$G,ROW())-INDEX($F:$F,ROW())+1)*INDEX($H:$H,ROW()),0)-1))</formula>
    </cfRule>
    <cfRule type="expression" dxfId="20" priority="4180">
      <formula>AND(INDEX($C:$C,ROW())="Bordures &amp; Trottoirs",INDEX($F:$F,ROW())&gt;0,INDEX($G:$G,ROW())&gt;0,$EA$7&gt;=INDEX($F:$F,ROW()),$EA$7&lt;=INDEX($G:$G,ROW()))</formula>
    </cfRule>
    <cfRule type="expression" dxfId="21" priority="4181">
      <formula>AND(INDEX($C:$C,ROW())="Bordures &amp; Trottoirs",INDEX($F:$F,ROW())&gt;0,INDEX($G:$G,ROW())&gt;0,$EA$7&gt;=INDEX($F:$F,ROW()),$EA$7&lt;=(INDEX($F:$F,ROW())+ROUND((INDEX($G:$G,ROW())-INDEX($F:$F,ROW())+1)*INDEX($H:$H,ROW()),0)-1))</formula>
    </cfRule>
    <cfRule type="expression" dxfId="22" priority="4182">
      <formula>AND(INDEX($C:$C,ROW())="Caniveaux &amp; Avaloirs",INDEX($F:$F,ROW())&gt;0,INDEX($G:$G,ROW())&gt;0,$EA$7&gt;=INDEX($F:$F,ROW()),$EA$7&lt;=INDEX($G:$G,ROW()))</formula>
    </cfRule>
    <cfRule type="expression" dxfId="23" priority="4183">
      <formula>AND(INDEX($C:$C,ROW())="Caniveaux &amp; Avaloirs",INDEX($F:$F,ROW())&gt;0,INDEX($G:$G,ROW())&gt;0,$EA$7&gt;=INDEX($F:$F,ROW()),$EA$7&lt;=(INDEX($F:$F,ROW())+ROUND((INDEX($G:$G,ROW())-INDEX($F:$F,ROW())+1)*INDEX($H:$H,ROW()),0)-1))</formula>
    </cfRule>
    <cfRule type="expression" dxfId="24" priority="4184">
      <formula>AND(INDEX($C:$C,ROW())="Éclairage / Candélabres",INDEX($F:$F,ROW())&gt;0,INDEX($G:$G,ROW())&gt;0,$EA$7&gt;=INDEX($F:$F,ROW()),$EA$7&lt;=INDEX($G:$G,ROW()))</formula>
    </cfRule>
    <cfRule type="expression" dxfId="25" priority="4185">
      <formula>AND(INDEX($C:$C,ROW())="Éclairage / Candélabres",INDEX($F:$F,ROW())&gt;0,INDEX($G:$G,ROW())&gt;0,$EA$7&gt;=INDEX($F:$F,ROW()),$EA$7&lt;=(INDEX($F:$F,ROW())+ROUND((INDEX($G:$G,ROW())-INDEX($F:$F,ROW())+1)*INDEX($H:$H,ROW()),0)-1))</formula>
    </cfRule>
    <cfRule type="expression" dxfId="26" priority="4186">
      <formula>AND(INDEX($C:$C,ROW())="Marquage &amp; Signalétique",INDEX($F:$F,ROW())&gt;0,INDEX($G:$G,ROW())&gt;0,$EA$7&gt;=INDEX($F:$F,ROW()),$EA$7&lt;=INDEX($G:$G,ROW()))</formula>
    </cfRule>
    <cfRule type="expression" dxfId="27" priority="4187">
      <formula>AND(INDEX($C:$C,ROW())="Marquage &amp; Signalétique",INDEX($F:$F,ROW())&gt;0,INDEX($G:$G,ROW())&gt;0,$EA$7&gt;=INDEX($F:$F,ROW()),$EA$7&lt;=(INDEX($F:$F,ROW())+ROUND((INDEX($G:$G,ROW())-INDEX($F:$F,ROW())+1)*INDEX($H:$H,ROW()),0)-1))</formula>
    </cfRule>
    <cfRule type="expression" dxfId="28" priority="4188">
      <formula>AND(INDEX($C:$C,ROW())="Espaces verts / Finitions",INDEX($F:$F,ROW())&gt;0,INDEX($G:$G,ROW())&gt;0,$EA$7&gt;=INDEX($F:$F,ROW()),$EA$7&lt;=INDEX($G:$G,ROW()))</formula>
    </cfRule>
    <cfRule type="expression" dxfId="29" priority="4189">
      <formula>AND(INDEX($C:$C,ROW())="Espaces verts / Finitions",INDEX($F:$F,ROW())&gt;0,INDEX($G:$G,ROW())&gt;0,$EA$7&gt;=INDEX($F:$F,ROW()),$EA$7&lt;=(INDEX($F:$F,ROW())+ROUND((INDEX($G:$G,ROW())-INDEX($F:$F,ROW())+1)*INDEX($H:$H,ROW()),0)-1))</formula>
    </cfRule>
    <cfRule type="expression" dxfId="30" priority="4190">
      <formula>AND(INDEX($C:$C,ROW())="Réception &amp; Réserves",INDEX($F:$F,ROW())&gt;0,INDEX($G:$G,ROW())&gt;0,$EA$7&gt;=INDEX($F:$F,ROW()),$EA$7&lt;=INDEX($G:$G,ROW()))</formula>
    </cfRule>
    <cfRule type="expression" dxfId="31" priority="4191">
      <formula>AND(INDEX($C:$C,ROW())="Réception &amp; Réserves",INDEX($F:$F,ROW())&gt;0,INDEX($G:$G,ROW())&gt;0,$EA$7&gt;=INDEX($F:$F,ROW()),$EA$7&lt;=(INDEX($F:$F,ROW())+ROUND((INDEX($G:$G,ROW())-INDEX($F:$F,ROW())+1)*INDEX($H:$H,ROW()),0)-1))</formula>
    </cfRule>
    <cfRule type="expression" dxfId="0" priority="4192">
      <formula>AND(INDEX($C:$C,ROW())="Réouverture circulation",INDEX($F:$F,ROW())&gt;0,INDEX($G:$G,ROW())&gt;0,$EA$7&gt;=INDEX($F:$F,ROW()),$EA$7&lt;=INDEX($G:$G,ROW()))</formula>
    </cfRule>
    <cfRule type="expression" dxfId="32" priority="4193">
      <formula>AND(INDEX($C:$C,ROW())="Réouverture circulation",INDEX($F:$F,ROW())&gt;0,INDEX($G:$G,ROW())&gt;0,$EA$7&gt;=INDEX($F:$F,ROW()),$EA$7&lt;=(INDEX($F:$F,ROW())+ROUND((INDEX($G:$G,ROW())-INDEX($F:$F,ROW())+1)*INDEX($H:$H,ROW()),0)-1))</formula>
    </cfRule>
  </conditionalFormatting>
  <conditionalFormatting sqref="EB7:EB69">
    <cfRule type="expression" dxfId="0" priority="243">
      <formula>($EB$7=TODAY())</formula>
    </cfRule>
    <cfRule type="expression" dxfId="33" priority="244">
      <formula>WEEKDAY($EB$7,2)&gt;5</formula>
    </cfRule>
  </conditionalFormatting>
  <conditionalFormatting sqref="EB9:EB69">
    <cfRule type="expression" dxfId="2" priority="4194">
      <formula>AND(INDEX($C:$C,ROW())="Études &amp; DICT",INDEX($F:$F,ROW())&gt;0,INDEX($G:$G,ROW())&gt;0,$EB$7&gt;=INDEX($F:$F,ROW()),$EB$7&lt;=INDEX($G:$G,ROW()))</formula>
    </cfRule>
    <cfRule type="expression" dxfId="3" priority="4195">
      <formula>AND(INDEX($C:$C,ROW())="Études &amp; DICT",INDEX($F:$F,ROW())&gt;0,INDEX($G:$G,ROW())&gt;0,$EB$7&gt;=INDEX($F:$F,ROW()),$EB$7&lt;=(INDEX($F:$F,ROW())+ROUND((INDEX($G:$G,ROW())-INDEX($F:$F,ROW())+1)*INDEX($H:$H,ROW()),0)-1))</formula>
    </cfRule>
    <cfRule type="expression" dxfId="4" priority="4196">
      <formula>AND(INDEX($C:$C,ROW())="Piquetage &amp; Implantation",INDEX($F:$F,ROW())&gt;0,INDEX($G:$G,ROW())&gt;0,$EB$7&gt;=INDEX($F:$F,ROW()),$EB$7&lt;=INDEX($G:$G,ROW()))</formula>
    </cfRule>
    <cfRule type="expression" dxfId="5" priority="4197">
      <formula>AND(INDEX($C:$C,ROW())="Piquetage &amp; Implantation",INDEX($F:$F,ROW())&gt;0,INDEX($G:$G,ROW())&gt;0,$EB$7&gt;=INDEX($F:$F,ROW()),$EB$7&lt;=(INDEX($F:$F,ROW())+ROUND((INDEX($G:$G,ROW())-INDEX($F:$F,ROW())+1)*INDEX($H:$H,ROW()),0)-1))</formula>
    </cfRule>
    <cfRule type="expression" dxfId="6" priority="4198">
      <formula>AND(INDEX($C:$C,ROW())="Préparation &amp; Signalisation",INDEX($F:$F,ROW())&gt;0,INDEX($G:$G,ROW())&gt;0,$EB$7&gt;=INDEX($F:$F,ROW()),$EB$7&lt;=INDEX($G:$G,ROW()))</formula>
    </cfRule>
    <cfRule type="expression" dxfId="7" priority="4199">
      <formula>AND(INDEX($C:$C,ROW())="Préparation &amp; Signalisation",INDEX($F:$F,ROW())&gt;0,INDEX($G:$G,ROW())&gt;0,$EB$7&gt;=INDEX($F:$F,ROW()),$EB$7&lt;=(INDEX($F:$F,ROW())+ROUND((INDEX($G:$G,ROW())-INDEX($F:$F,ROW())+1)*INDEX($H:$H,ROW()),0)-1))</formula>
    </cfRule>
    <cfRule type="expression" dxfId="8" priority="4200">
      <formula>AND(INDEX($C:$C,ROW())="Terrassement",INDEX($F:$F,ROW())&gt;0,INDEX($G:$G,ROW())&gt;0,$EB$7&gt;=INDEX($F:$F,ROW()),$EB$7&lt;=INDEX($G:$G,ROW()))</formula>
    </cfRule>
    <cfRule type="expression" dxfId="9" priority="4201">
      <formula>AND(INDEX($C:$C,ROW())="Terrassement",INDEX($F:$F,ROW())&gt;0,INDEX($G:$G,ROW())&gt;0,$EB$7&gt;=INDEX($F:$F,ROW()),$EB$7&lt;=(INDEX($F:$F,ROW())+ROUND((INDEX($G:$G,ROW())-INDEX($F:$F,ROW())+1)*INDEX($H:$H,ROW()),0)-1))</formula>
    </cfRule>
    <cfRule type="expression" dxfId="10" priority="4202">
      <formula>AND(INDEX($C:$C,ROW())="Réseaux (EU/EP/ER/GAZ)",INDEX($F:$F,ROW())&gt;0,INDEX($G:$G,ROW())&gt;0,$EB$7&gt;=INDEX($F:$F,ROW()),$EB$7&lt;=INDEX($G:$G,ROW()))</formula>
    </cfRule>
    <cfRule type="expression" dxfId="11" priority="4203">
      <formula>AND(INDEX($C:$C,ROW())="Réseaux (EU/EP/ER/GAZ)",INDEX($F:$F,ROW())&gt;0,INDEX($G:$G,ROW())&gt;0,$EB$7&gt;=INDEX($F:$F,ROW()),$EB$7&lt;=(INDEX($F:$F,ROW())+ROUND((INDEX($G:$G,ROW())-INDEX($F:$F,ROW())+1)*INDEX($H:$H,ROW()),0)-1))</formula>
    </cfRule>
    <cfRule type="expression" dxfId="12" priority="4204">
      <formula>AND(INDEX($C:$C,ROW())="Regard &amp; Branchement",INDEX($F:$F,ROW())&gt;0,INDEX($G:$G,ROW())&gt;0,$EB$7&gt;=INDEX($F:$F,ROW()),$EB$7&lt;=INDEX($G:$G,ROW()))</formula>
    </cfRule>
    <cfRule type="expression" dxfId="13" priority="4205">
      <formula>AND(INDEX($C:$C,ROW())="Regard &amp; Branchement",INDEX($F:$F,ROW())&gt;0,INDEX($G:$G,ROW())&gt;0,$EB$7&gt;=INDEX($F:$F,ROW()),$EB$7&lt;=(INDEX($F:$F,ROW())+ROUND((INDEX($G:$G,ROW())-INDEX($F:$F,ROW())+1)*INDEX($H:$H,ROW()),0)-1))</formula>
    </cfRule>
    <cfRule type="expression" dxfId="14" priority="4206">
      <formula>AND(INDEX($C:$C,ROW())="Structure (couche de forme)",INDEX($F:$F,ROW())&gt;0,INDEX($G:$G,ROW())&gt;0,$EB$7&gt;=INDEX($F:$F,ROW()),$EB$7&lt;=INDEX($G:$G,ROW()))</formula>
    </cfRule>
    <cfRule type="expression" dxfId="15" priority="4207">
      <formula>AND(INDEX($C:$C,ROW())="Structure (couche de forme)",INDEX($F:$F,ROW())&gt;0,INDEX($G:$G,ROW())&gt;0,$EB$7&gt;=INDEX($F:$F,ROW()),$EB$7&lt;=(INDEX($F:$F,ROW())+ROUND((INDEX($G:$G,ROW())-INDEX($F:$F,ROW())+1)*INDEX($H:$H,ROW()),0)-1))</formula>
    </cfRule>
    <cfRule type="expression" dxfId="16" priority="4208">
      <formula>AND(INDEX($C:$C,ROW())="Fondation/Grave",INDEX($F:$F,ROW())&gt;0,INDEX($G:$G,ROW())&gt;0,$EB$7&gt;=INDEX($F:$F,ROW()),$EB$7&lt;=INDEX($G:$G,ROW()))</formula>
    </cfRule>
    <cfRule type="expression" dxfId="17" priority="4209">
      <formula>AND(INDEX($C:$C,ROW())="Fondation/Grave",INDEX($F:$F,ROW())&gt;0,INDEX($G:$G,ROW())&gt;0,$EB$7&gt;=INDEX($F:$F,ROW()),$EB$7&lt;=(INDEX($F:$F,ROW())+ROUND((INDEX($G:$G,ROW())-INDEX($F:$F,ROW())+1)*INDEX($H:$H,ROW()),0)-1))</formula>
    </cfRule>
    <cfRule type="expression" dxfId="18" priority="4210">
      <formula>AND(INDEX($C:$C,ROW())="Enrobés / Béton",INDEX($F:$F,ROW())&gt;0,INDEX($G:$G,ROW())&gt;0,$EB$7&gt;=INDEX($F:$F,ROW()),$EB$7&lt;=INDEX($G:$G,ROW()))</formula>
    </cfRule>
    <cfRule type="expression" dxfId="19" priority="4211">
      <formula>AND(INDEX($C:$C,ROW())="Enrobés / Béton",INDEX($F:$F,ROW())&gt;0,INDEX($G:$G,ROW())&gt;0,$EB$7&gt;=INDEX($F:$F,ROW()),$EB$7&lt;=(INDEX($F:$F,ROW())+ROUND((INDEX($G:$G,ROW())-INDEX($F:$F,ROW())+1)*INDEX($H:$H,ROW()),0)-1))</formula>
    </cfRule>
    <cfRule type="expression" dxfId="20" priority="4212">
      <formula>AND(INDEX($C:$C,ROW())="Bordures &amp; Trottoirs",INDEX($F:$F,ROW())&gt;0,INDEX($G:$G,ROW())&gt;0,$EB$7&gt;=INDEX($F:$F,ROW()),$EB$7&lt;=INDEX($G:$G,ROW()))</formula>
    </cfRule>
    <cfRule type="expression" dxfId="21" priority="4213">
      <formula>AND(INDEX($C:$C,ROW())="Bordures &amp; Trottoirs",INDEX($F:$F,ROW())&gt;0,INDEX($G:$G,ROW())&gt;0,$EB$7&gt;=INDEX($F:$F,ROW()),$EB$7&lt;=(INDEX($F:$F,ROW())+ROUND((INDEX($G:$G,ROW())-INDEX($F:$F,ROW())+1)*INDEX($H:$H,ROW()),0)-1))</formula>
    </cfRule>
    <cfRule type="expression" dxfId="22" priority="4214">
      <formula>AND(INDEX($C:$C,ROW())="Caniveaux &amp; Avaloirs",INDEX($F:$F,ROW())&gt;0,INDEX($G:$G,ROW())&gt;0,$EB$7&gt;=INDEX($F:$F,ROW()),$EB$7&lt;=INDEX($G:$G,ROW()))</formula>
    </cfRule>
    <cfRule type="expression" dxfId="23" priority="4215">
      <formula>AND(INDEX($C:$C,ROW())="Caniveaux &amp; Avaloirs",INDEX($F:$F,ROW())&gt;0,INDEX($G:$G,ROW())&gt;0,$EB$7&gt;=INDEX($F:$F,ROW()),$EB$7&lt;=(INDEX($F:$F,ROW())+ROUND((INDEX($G:$G,ROW())-INDEX($F:$F,ROW())+1)*INDEX($H:$H,ROW()),0)-1))</formula>
    </cfRule>
    <cfRule type="expression" dxfId="24" priority="4216">
      <formula>AND(INDEX($C:$C,ROW())="Éclairage / Candélabres",INDEX($F:$F,ROW())&gt;0,INDEX($G:$G,ROW())&gt;0,$EB$7&gt;=INDEX($F:$F,ROW()),$EB$7&lt;=INDEX($G:$G,ROW()))</formula>
    </cfRule>
    <cfRule type="expression" dxfId="25" priority="4217">
      <formula>AND(INDEX($C:$C,ROW())="Éclairage / Candélabres",INDEX($F:$F,ROW())&gt;0,INDEX($G:$G,ROW())&gt;0,$EB$7&gt;=INDEX($F:$F,ROW()),$EB$7&lt;=(INDEX($F:$F,ROW())+ROUND((INDEX($G:$G,ROW())-INDEX($F:$F,ROW())+1)*INDEX($H:$H,ROW()),0)-1))</formula>
    </cfRule>
    <cfRule type="expression" dxfId="26" priority="4218">
      <formula>AND(INDEX($C:$C,ROW())="Marquage &amp; Signalétique",INDEX($F:$F,ROW())&gt;0,INDEX($G:$G,ROW())&gt;0,$EB$7&gt;=INDEX($F:$F,ROW()),$EB$7&lt;=INDEX($G:$G,ROW()))</formula>
    </cfRule>
    <cfRule type="expression" dxfId="27" priority="4219">
      <formula>AND(INDEX($C:$C,ROW())="Marquage &amp; Signalétique",INDEX($F:$F,ROW())&gt;0,INDEX($G:$G,ROW())&gt;0,$EB$7&gt;=INDEX($F:$F,ROW()),$EB$7&lt;=(INDEX($F:$F,ROW())+ROUND((INDEX($G:$G,ROW())-INDEX($F:$F,ROW())+1)*INDEX($H:$H,ROW()),0)-1))</formula>
    </cfRule>
    <cfRule type="expression" dxfId="28" priority="4220">
      <formula>AND(INDEX($C:$C,ROW())="Espaces verts / Finitions",INDEX($F:$F,ROW())&gt;0,INDEX($G:$G,ROW())&gt;0,$EB$7&gt;=INDEX($F:$F,ROW()),$EB$7&lt;=INDEX($G:$G,ROW()))</formula>
    </cfRule>
    <cfRule type="expression" dxfId="29" priority="4221">
      <formula>AND(INDEX($C:$C,ROW())="Espaces verts / Finitions",INDEX($F:$F,ROW())&gt;0,INDEX($G:$G,ROW())&gt;0,$EB$7&gt;=INDEX($F:$F,ROW()),$EB$7&lt;=(INDEX($F:$F,ROW())+ROUND((INDEX($G:$G,ROW())-INDEX($F:$F,ROW())+1)*INDEX($H:$H,ROW()),0)-1))</formula>
    </cfRule>
    <cfRule type="expression" dxfId="30" priority="4222">
      <formula>AND(INDEX($C:$C,ROW())="Réception &amp; Réserves",INDEX($F:$F,ROW())&gt;0,INDEX($G:$G,ROW())&gt;0,$EB$7&gt;=INDEX($F:$F,ROW()),$EB$7&lt;=INDEX($G:$G,ROW()))</formula>
    </cfRule>
    <cfRule type="expression" dxfId="31" priority="4223">
      <formula>AND(INDEX($C:$C,ROW())="Réception &amp; Réserves",INDEX($F:$F,ROW())&gt;0,INDEX($G:$G,ROW())&gt;0,$EB$7&gt;=INDEX($F:$F,ROW()),$EB$7&lt;=(INDEX($F:$F,ROW())+ROUND((INDEX($G:$G,ROW())-INDEX($F:$F,ROW())+1)*INDEX($H:$H,ROW()),0)-1))</formula>
    </cfRule>
    <cfRule type="expression" dxfId="0" priority="4224">
      <formula>AND(INDEX($C:$C,ROW())="Réouverture circulation",INDEX($F:$F,ROW())&gt;0,INDEX($G:$G,ROW())&gt;0,$EB$7&gt;=INDEX($F:$F,ROW()),$EB$7&lt;=INDEX($G:$G,ROW()))</formula>
    </cfRule>
    <cfRule type="expression" dxfId="32" priority="4225">
      <formula>AND(INDEX($C:$C,ROW())="Réouverture circulation",INDEX($F:$F,ROW())&gt;0,INDEX($G:$G,ROW())&gt;0,$EB$7&gt;=INDEX($F:$F,ROW()),$EB$7&lt;=(INDEX($F:$F,ROW())+ROUND((INDEX($G:$G,ROW())-INDEX($F:$F,ROW())+1)*INDEX($H:$H,ROW()),0)-1))</formula>
    </cfRule>
  </conditionalFormatting>
  <conditionalFormatting sqref="EC7:EC69">
    <cfRule type="expression" dxfId="0" priority="245">
      <formula>($EC$7=TODAY())</formula>
    </cfRule>
    <cfRule type="expression" dxfId="33" priority="246">
      <formula>WEEKDAY($EC$7,2)&gt;5</formula>
    </cfRule>
  </conditionalFormatting>
  <conditionalFormatting sqref="EC9:EC69">
    <cfRule type="expression" dxfId="2" priority="4226">
      <formula>AND(INDEX($C:$C,ROW())="Études &amp; DICT",INDEX($F:$F,ROW())&gt;0,INDEX($G:$G,ROW())&gt;0,$EC$7&gt;=INDEX($F:$F,ROW()),$EC$7&lt;=INDEX($G:$G,ROW()))</formula>
    </cfRule>
    <cfRule type="expression" dxfId="3" priority="4227">
      <formula>AND(INDEX($C:$C,ROW())="Études &amp; DICT",INDEX($F:$F,ROW())&gt;0,INDEX($G:$G,ROW())&gt;0,$EC$7&gt;=INDEX($F:$F,ROW()),$EC$7&lt;=(INDEX($F:$F,ROW())+ROUND((INDEX($G:$G,ROW())-INDEX($F:$F,ROW())+1)*INDEX($H:$H,ROW()),0)-1))</formula>
    </cfRule>
    <cfRule type="expression" dxfId="4" priority="4228">
      <formula>AND(INDEX($C:$C,ROW())="Piquetage &amp; Implantation",INDEX($F:$F,ROW())&gt;0,INDEX($G:$G,ROW())&gt;0,$EC$7&gt;=INDEX($F:$F,ROW()),$EC$7&lt;=INDEX($G:$G,ROW()))</formula>
    </cfRule>
    <cfRule type="expression" dxfId="5" priority="4229">
      <formula>AND(INDEX($C:$C,ROW())="Piquetage &amp; Implantation",INDEX($F:$F,ROW())&gt;0,INDEX($G:$G,ROW())&gt;0,$EC$7&gt;=INDEX($F:$F,ROW()),$EC$7&lt;=(INDEX($F:$F,ROW())+ROUND((INDEX($G:$G,ROW())-INDEX($F:$F,ROW())+1)*INDEX($H:$H,ROW()),0)-1))</formula>
    </cfRule>
    <cfRule type="expression" dxfId="6" priority="4230">
      <formula>AND(INDEX($C:$C,ROW())="Préparation &amp; Signalisation",INDEX($F:$F,ROW())&gt;0,INDEX($G:$G,ROW())&gt;0,$EC$7&gt;=INDEX($F:$F,ROW()),$EC$7&lt;=INDEX($G:$G,ROW()))</formula>
    </cfRule>
    <cfRule type="expression" dxfId="7" priority="4231">
      <formula>AND(INDEX($C:$C,ROW())="Préparation &amp; Signalisation",INDEX($F:$F,ROW())&gt;0,INDEX($G:$G,ROW())&gt;0,$EC$7&gt;=INDEX($F:$F,ROW()),$EC$7&lt;=(INDEX($F:$F,ROW())+ROUND((INDEX($G:$G,ROW())-INDEX($F:$F,ROW())+1)*INDEX($H:$H,ROW()),0)-1))</formula>
    </cfRule>
    <cfRule type="expression" dxfId="8" priority="4232">
      <formula>AND(INDEX($C:$C,ROW())="Terrassement",INDEX($F:$F,ROW())&gt;0,INDEX($G:$G,ROW())&gt;0,$EC$7&gt;=INDEX($F:$F,ROW()),$EC$7&lt;=INDEX($G:$G,ROW()))</formula>
    </cfRule>
    <cfRule type="expression" dxfId="9" priority="4233">
      <formula>AND(INDEX($C:$C,ROW())="Terrassement",INDEX($F:$F,ROW())&gt;0,INDEX($G:$G,ROW())&gt;0,$EC$7&gt;=INDEX($F:$F,ROW()),$EC$7&lt;=(INDEX($F:$F,ROW())+ROUND((INDEX($G:$G,ROW())-INDEX($F:$F,ROW())+1)*INDEX($H:$H,ROW()),0)-1))</formula>
    </cfRule>
    <cfRule type="expression" dxfId="10" priority="4234">
      <formula>AND(INDEX($C:$C,ROW())="Réseaux (EU/EP/ER/GAZ)",INDEX($F:$F,ROW())&gt;0,INDEX($G:$G,ROW())&gt;0,$EC$7&gt;=INDEX($F:$F,ROW()),$EC$7&lt;=INDEX($G:$G,ROW()))</formula>
    </cfRule>
    <cfRule type="expression" dxfId="11" priority="4235">
      <formula>AND(INDEX($C:$C,ROW())="Réseaux (EU/EP/ER/GAZ)",INDEX($F:$F,ROW())&gt;0,INDEX($G:$G,ROW())&gt;0,$EC$7&gt;=INDEX($F:$F,ROW()),$EC$7&lt;=(INDEX($F:$F,ROW())+ROUND((INDEX($G:$G,ROW())-INDEX($F:$F,ROW())+1)*INDEX($H:$H,ROW()),0)-1))</formula>
    </cfRule>
    <cfRule type="expression" dxfId="12" priority="4236">
      <formula>AND(INDEX($C:$C,ROW())="Regard &amp; Branchement",INDEX($F:$F,ROW())&gt;0,INDEX($G:$G,ROW())&gt;0,$EC$7&gt;=INDEX($F:$F,ROW()),$EC$7&lt;=INDEX($G:$G,ROW()))</formula>
    </cfRule>
    <cfRule type="expression" dxfId="13" priority="4237">
      <formula>AND(INDEX($C:$C,ROW())="Regard &amp; Branchement",INDEX($F:$F,ROW())&gt;0,INDEX($G:$G,ROW())&gt;0,$EC$7&gt;=INDEX($F:$F,ROW()),$EC$7&lt;=(INDEX($F:$F,ROW())+ROUND((INDEX($G:$G,ROW())-INDEX($F:$F,ROW())+1)*INDEX($H:$H,ROW()),0)-1))</formula>
    </cfRule>
    <cfRule type="expression" dxfId="14" priority="4238">
      <formula>AND(INDEX($C:$C,ROW())="Structure (couche de forme)",INDEX($F:$F,ROW())&gt;0,INDEX($G:$G,ROW())&gt;0,$EC$7&gt;=INDEX($F:$F,ROW()),$EC$7&lt;=INDEX($G:$G,ROW()))</formula>
    </cfRule>
    <cfRule type="expression" dxfId="15" priority="4239">
      <formula>AND(INDEX($C:$C,ROW())="Structure (couche de forme)",INDEX($F:$F,ROW())&gt;0,INDEX($G:$G,ROW())&gt;0,$EC$7&gt;=INDEX($F:$F,ROW()),$EC$7&lt;=(INDEX($F:$F,ROW())+ROUND((INDEX($G:$G,ROW())-INDEX($F:$F,ROW())+1)*INDEX($H:$H,ROW()),0)-1))</formula>
    </cfRule>
    <cfRule type="expression" dxfId="16" priority="4240">
      <formula>AND(INDEX($C:$C,ROW())="Fondation/Grave",INDEX($F:$F,ROW())&gt;0,INDEX($G:$G,ROW())&gt;0,$EC$7&gt;=INDEX($F:$F,ROW()),$EC$7&lt;=INDEX($G:$G,ROW()))</formula>
    </cfRule>
    <cfRule type="expression" dxfId="17" priority="4241">
      <formula>AND(INDEX($C:$C,ROW())="Fondation/Grave",INDEX($F:$F,ROW())&gt;0,INDEX($G:$G,ROW())&gt;0,$EC$7&gt;=INDEX($F:$F,ROW()),$EC$7&lt;=(INDEX($F:$F,ROW())+ROUND((INDEX($G:$G,ROW())-INDEX($F:$F,ROW())+1)*INDEX($H:$H,ROW()),0)-1))</formula>
    </cfRule>
    <cfRule type="expression" dxfId="18" priority="4242">
      <formula>AND(INDEX($C:$C,ROW())="Enrobés / Béton",INDEX($F:$F,ROW())&gt;0,INDEX($G:$G,ROW())&gt;0,$EC$7&gt;=INDEX($F:$F,ROW()),$EC$7&lt;=INDEX($G:$G,ROW()))</formula>
    </cfRule>
    <cfRule type="expression" dxfId="19" priority="4243">
      <formula>AND(INDEX($C:$C,ROW())="Enrobés / Béton",INDEX($F:$F,ROW())&gt;0,INDEX($G:$G,ROW())&gt;0,$EC$7&gt;=INDEX($F:$F,ROW()),$EC$7&lt;=(INDEX($F:$F,ROW())+ROUND((INDEX($G:$G,ROW())-INDEX($F:$F,ROW())+1)*INDEX($H:$H,ROW()),0)-1))</formula>
    </cfRule>
    <cfRule type="expression" dxfId="20" priority="4244">
      <formula>AND(INDEX($C:$C,ROW())="Bordures &amp; Trottoirs",INDEX($F:$F,ROW())&gt;0,INDEX($G:$G,ROW())&gt;0,$EC$7&gt;=INDEX($F:$F,ROW()),$EC$7&lt;=INDEX($G:$G,ROW()))</formula>
    </cfRule>
    <cfRule type="expression" dxfId="21" priority="4245">
      <formula>AND(INDEX($C:$C,ROW())="Bordures &amp; Trottoirs",INDEX($F:$F,ROW())&gt;0,INDEX($G:$G,ROW())&gt;0,$EC$7&gt;=INDEX($F:$F,ROW()),$EC$7&lt;=(INDEX($F:$F,ROW())+ROUND((INDEX($G:$G,ROW())-INDEX($F:$F,ROW())+1)*INDEX($H:$H,ROW()),0)-1))</formula>
    </cfRule>
    <cfRule type="expression" dxfId="22" priority="4246">
      <formula>AND(INDEX($C:$C,ROW())="Caniveaux &amp; Avaloirs",INDEX($F:$F,ROW())&gt;0,INDEX($G:$G,ROW())&gt;0,$EC$7&gt;=INDEX($F:$F,ROW()),$EC$7&lt;=INDEX($G:$G,ROW()))</formula>
    </cfRule>
    <cfRule type="expression" dxfId="23" priority="4247">
      <formula>AND(INDEX($C:$C,ROW())="Caniveaux &amp; Avaloirs",INDEX($F:$F,ROW())&gt;0,INDEX($G:$G,ROW())&gt;0,$EC$7&gt;=INDEX($F:$F,ROW()),$EC$7&lt;=(INDEX($F:$F,ROW())+ROUND((INDEX($G:$G,ROW())-INDEX($F:$F,ROW())+1)*INDEX($H:$H,ROW()),0)-1))</formula>
    </cfRule>
    <cfRule type="expression" dxfId="24" priority="4248">
      <formula>AND(INDEX($C:$C,ROW())="Éclairage / Candélabres",INDEX($F:$F,ROW())&gt;0,INDEX($G:$G,ROW())&gt;0,$EC$7&gt;=INDEX($F:$F,ROW()),$EC$7&lt;=INDEX($G:$G,ROW()))</formula>
    </cfRule>
    <cfRule type="expression" dxfId="25" priority="4249">
      <formula>AND(INDEX($C:$C,ROW())="Éclairage / Candélabres",INDEX($F:$F,ROW())&gt;0,INDEX($G:$G,ROW())&gt;0,$EC$7&gt;=INDEX($F:$F,ROW()),$EC$7&lt;=(INDEX($F:$F,ROW())+ROUND((INDEX($G:$G,ROW())-INDEX($F:$F,ROW())+1)*INDEX($H:$H,ROW()),0)-1))</formula>
    </cfRule>
    <cfRule type="expression" dxfId="26" priority="4250">
      <formula>AND(INDEX($C:$C,ROW())="Marquage &amp; Signalétique",INDEX($F:$F,ROW())&gt;0,INDEX($G:$G,ROW())&gt;0,$EC$7&gt;=INDEX($F:$F,ROW()),$EC$7&lt;=INDEX($G:$G,ROW()))</formula>
    </cfRule>
    <cfRule type="expression" dxfId="27" priority="4251">
      <formula>AND(INDEX($C:$C,ROW())="Marquage &amp; Signalétique",INDEX($F:$F,ROW())&gt;0,INDEX($G:$G,ROW())&gt;0,$EC$7&gt;=INDEX($F:$F,ROW()),$EC$7&lt;=(INDEX($F:$F,ROW())+ROUND((INDEX($G:$G,ROW())-INDEX($F:$F,ROW())+1)*INDEX($H:$H,ROW()),0)-1))</formula>
    </cfRule>
    <cfRule type="expression" dxfId="28" priority="4252">
      <formula>AND(INDEX($C:$C,ROW())="Espaces verts / Finitions",INDEX($F:$F,ROW())&gt;0,INDEX($G:$G,ROW())&gt;0,$EC$7&gt;=INDEX($F:$F,ROW()),$EC$7&lt;=INDEX($G:$G,ROW()))</formula>
    </cfRule>
    <cfRule type="expression" dxfId="29" priority="4253">
      <formula>AND(INDEX($C:$C,ROW())="Espaces verts / Finitions",INDEX($F:$F,ROW())&gt;0,INDEX($G:$G,ROW())&gt;0,$EC$7&gt;=INDEX($F:$F,ROW()),$EC$7&lt;=(INDEX($F:$F,ROW())+ROUND((INDEX($G:$G,ROW())-INDEX($F:$F,ROW())+1)*INDEX($H:$H,ROW()),0)-1))</formula>
    </cfRule>
    <cfRule type="expression" dxfId="30" priority="4254">
      <formula>AND(INDEX($C:$C,ROW())="Réception &amp; Réserves",INDEX($F:$F,ROW())&gt;0,INDEX($G:$G,ROW())&gt;0,$EC$7&gt;=INDEX($F:$F,ROW()),$EC$7&lt;=INDEX($G:$G,ROW()))</formula>
    </cfRule>
    <cfRule type="expression" dxfId="31" priority="4255">
      <formula>AND(INDEX($C:$C,ROW())="Réception &amp; Réserves",INDEX($F:$F,ROW())&gt;0,INDEX($G:$G,ROW())&gt;0,$EC$7&gt;=INDEX($F:$F,ROW()),$EC$7&lt;=(INDEX($F:$F,ROW())+ROUND((INDEX($G:$G,ROW())-INDEX($F:$F,ROW())+1)*INDEX($H:$H,ROW()),0)-1))</formula>
    </cfRule>
    <cfRule type="expression" dxfId="0" priority="4256">
      <formula>AND(INDEX($C:$C,ROW())="Réouverture circulation",INDEX($F:$F,ROW())&gt;0,INDEX($G:$G,ROW())&gt;0,$EC$7&gt;=INDEX($F:$F,ROW()),$EC$7&lt;=INDEX($G:$G,ROW()))</formula>
    </cfRule>
    <cfRule type="expression" dxfId="32" priority="4257">
      <formula>AND(INDEX($C:$C,ROW())="Réouverture circulation",INDEX($F:$F,ROW())&gt;0,INDEX($G:$G,ROW())&gt;0,$EC$7&gt;=INDEX($F:$F,ROW()),$EC$7&lt;=(INDEX($F:$F,ROW())+ROUND((INDEX($G:$G,ROW())-INDEX($F:$F,ROW())+1)*INDEX($H:$H,ROW()),0)-1))</formula>
    </cfRule>
  </conditionalFormatting>
  <conditionalFormatting sqref="ED7:ED69">
    <cfRule type="expression" dxfId="0" priority="247">
      <formula>($ED$7=TODAY())</formula>
    </cfRule>
    <cfRule type="expression" dxfId="33" priority="248">
      <formula>WEEKDAY($ED$7,2)&gt;5</formula>
    </cfRule>
  </conditionalFormatting>
  <conditionalFormatting sqref="ED9:ED69">
    <cfRule type="expression" dxfId="2" priority="4258">
      <formula>AND(INDEX($C:$C,ROW())="Études &amp; DICT",INDEX($F:$F,ROW())&gt;0,INDEX($G:$G,ROW())&gt;0,$ED$7&gt;=INDEX($F:$F,ROW()),$ED$7&lt;=INDEX($G:$G,ROW()))</formula>
    </cfRule>
    <cfRule type="expression" dxfId="3" priority="4259">
      <formula>AND(INDEX($C:$C,ROW())="Études &amp; DICT",INDEX($F:$F,ROW())&gt;0,INDEX($G:$G,ROW())&gt;0,$ED$7&gt;=INDEX($F:$F,ROW()),$ED$7&lt;=(INDEX($F:$F,ROW())+ROUND((INDEX($G:$G,ROW())-INDEX($F:$F,ROW())+1)*INDEX($H:$H,ROW()),0)-1))</formula>
    </cfRule>
    <cfRule type="expression" dxfId="4" priority="4260">
      <formula>AND(INDEX($C:$C,ROW())="Piquetage &amp; Implantation",INDEX($F:$F,ROW())&gt;0,INDEX($G:$G,ROW())&gt;0,$ED$7&gt;=INDEX($F:$F,ROW()),$ED$7&lt;=INDEX($G:$G,ROW()))</formula>
    </cfRule>
    <cfRule type="expression" dxfId="5" priority="4261">
      <formula>AND(INDEX($C:$C,ROW())="Piquetage &amp; Implantation",INDEX($F:$F,ROW())&gt;0,INDEX($G:$G,ROW())&gt;0,$ED$7&gt;=INDEX($F:$F,ROW()),$ED$7&lt;=(INDEX($F:$F,ROW())+ROUND((INDEX($G:$G,ROW())-INDEX($F:$F,ROW())+1)*INDEX($H:$H,ROW()),0)-1))</formula>
    </cfRule>
    <cfRule type="expression" dxfId="6" priority="4262">
      <formula>AND(INDEX($C:$C,ROW())="Préparation &amp; Signalisation",INDEX($F:$F,ROW())&gt;0,INDEX($G:$G,ROW())&gt;0,$ED$7&gt;=INDEX($F:$F,ROW()),$ED$7&lt;=INDEX($G:$G,ROW()))</formula>
    </cfRule>
    <cfRule type="expression" dxfId="7" priority="4263">
      <formula>AND(INDEX($C:$C,ROW())="Préparation &amp; Signalisation",INDEX($F:$F,ROW())&gt;0,INDEX($G:$G,ROW())&gt;0,$ED$7&gt;=INDEX($F:$F,ROW()),$ED$7&lt;=(INDEX($F:$F,ROW())+ROUND((INDEX($G:$G,ROW())-INDEX($F:$F,ROW())+1)*INDEX($H:$H,ROW()),0)-1))</formula>
    </cfRule>
    <cfRule type="expression" dxfId="8" priority="4264">
      <formula>AND(INDEX($C:$C,ROW())="Terrassement",INDEX($F:$F,ROW())&gt;0,INDEX($G:$G,ROW())&gt;0,$ED$7&gt;=INDEX($F:$F,ROW()),$ED$7&lt;=INDEX($G:$G,ROW()))</formula>
    </cfRule>
    <cfRule type="expression" dxfId="9" priority="4265">
      <formula>AND(INDEX($C:$C,ROW())="Terrassement",INDEX($F:$F,ROW())&gt;0,INDEX($G:$G,ROW())&gt;0,$ED$7&gt;=INDEX($F:$F,ROW()),$ED$7&lt;=(INDEX($F:$F,ROW())+ROUND((INDEX($G:$G,ROW())-INDEX($F:$F,ROW())+1)*INDEX($H:$H,ROW()),0)-1))</formula>
    </cfRule>
    <cfRule type="expression" dxfId="10" priority="4266">
      <formula>AND(INDEX($C:$C,ROW())="Réseaux (EU/EP/ER/GAZ)",INDEX($F:$F,ROW())&gt;0,INDEX($G:$G,ROW())&gt;0,$ED$7&gt;=INDEX($F:$F,ROW()),$ED$7&lt;=INDEX($G:$G,ROW()))</formula>
    </cfRule>
    <cfRule type="expression" dxfId="11" priority="4267">
      <formula>AND(INDEX($C:$C,ROW())="Réseaux (EU/EP/ER/GAZ)",INDEX($F:$F,ROW())&gt;0,INDEX($G:$G,ROW())&gt;0,$ED$7&gt;=INDEX($F:$F,ROW()),$ED$7&lt;=(INDEX($F:$F,ROW())+ROUND((INDEX($G:$G,ROW())-INDEX($F:$F,ROW())+1)*INDEX($H:$H,ROW()),0)-1))</formula>
    </cfRule>
    <cfRule type="expression" dxfId="12" priority="4268">
      <formula>AND(INDEX($C:$C,ROW())="Regard &amp; Branchement",INDEX($F:$F,ROW())&gt;0,INDEX($G:$G,ROW())&gt;0,$ED$7&gt;=INDEX($F:$F,ROW()),$ED$7&lt;=INDEX($G:$G,ROW()))</formula>
    </cfRule>
    <cfRule type="expression" dxfId="13" priority="4269">
      <formula>AND(INDEX($C:$C,ROW())="Regard &amp; Branchement",INDEX($F:$F,ROW())&gt;0,INDEX($G:$G,ROW())&gt;0,$ED$7&gt;=INDEX($F:$F,ROW()),$ED$7&lt;=(INDEX($F:$F,ROW())+ROUND((INDEX($G:$G,ROW())-INDEX($F:$F,ROW())+1)*INDEX($H:$H,ROW()),0)-1))</formula>
    </cfRule>
    <cfRule type="expression" dxfId="14" priority="4270">
      <formula>AND(INDEX($C:$C,ROW())="Structure (couche de forme)",INDEX($F:$F,ROW())&gt;0,INDEX($G:$G,ROW())&gt;0,$ED$7&gt;=INDEX($F:$F,ROW()),$ED$7&lt;=INDEX($G:$G,ROW()))</formula>
    </cfRule>
    <cfRule type="expression" dxfId="15" priority="4271">
      <formula>AND(INDEX($C:$C,ROW())="Structure (couche de forme)",INDEX($F:$F,ROW())&gt;0,INDEX($G:$G,ROW())&gt;0,$ED$7&gt;=INDEX($F:$F,ROW()),$ED$7&lt;=(INDEX($F:$F,ROW())+ROUND((INDEX($G:$G,ROW())-INDEX($F:$F,ROW())+1)*INDEX($H:$H,ROW()),0)-1))</formula>
    </cfRule>
    <cfRule type="expression" dxfId="16" priority="4272">
      <formula>AND(INDEX($C:$C,ROW())="Fondation/Grave",INDEX($F:$F,ROW())&gt;0,INDEX($G:$G,ROW())&gt;0,$ED$7&gt;=INDEX($F:$F,ROW()),$ED$7&lt;=INDEX($G:$G,ROW()))</formula>
    </cfRule>
    <cfRule type="expression" dxfId="17" priority="4273">
      <formula>AND(INDEX($C:$C,ROW())="Fondation/Grave",INDEX($F:$F,ROW())&gt;0,INDEX($G:$G,ROW())&gt;0,$ED$7&gt;=INDEX($F:$F,ROW()),$ED$7&lt;=(INDEX($F:$F,ROW())+ROUND((INDEX($G:$G,ROW())-INDEX($F:$F,ROW())+1)*INDEX($H:$H,ROW()),0)-1))</formula>
    </cfRule>
    <cfRule type="expression" dxfId="18" priority="4274">
      <formula>AND(INDEX($C:$C,ROW())="Enrobés / Béton",INDEX($F:$F,ROW())&gt;0,INDEX($G:$G,ROW())&gt;0,$ED$7&gt;=INDEX($F:$F,ROW()),$ED$7&lt;=INDEX($G:$G,ROW()))</formula>
    </cfRule>
    <cfRule type="expression" dxfId="19" priority="4275">
      <formula>AND(INDEX($C:$C,ROW())="Enrobés / Béton",INDEX($F:$F,ROW())&gt;0,INDEX($G:$G,ROW())&gt;0,$ED$7&gt;=INDEX($F:$F,ROW()),$ED$7&lt;=(INDEX($F:$F,ROW())+ROUND((INDEX($G:$G,ROW())-INDEX($F:$F,ROW())+1)*INDEX($H:$H,ROW()),0)-1))</formula>
    </cfRule>
    <cfRule type="expression" dxfId="20" priority="4276">
      <formula>AND(INDEX($C:$C,ROW())="Bordures &amp; Trottoirs",INDEX($F:$F,ROW())&gt;0,INDEX($G:$G,ROW())&gt;0,$ED$7&gt;=INDEX($F:$F,ROW()),$ED$7&lt;=INDEX($G:$G,ROW()))</formula>
    </cfRule>
    <cfRule type="expression" dxfId="21" priority="4277">
      <formula>AND(INDEX($C:$C,ROW())="Bordures &amp; Trottoirs",INDEX($F:$F,ROW())&gt;0,INDEX($G:$G,ROW())&gt;0,$ED$7&gt;=INDEX($F:$F,ROW()),$ED$7&lt;=(INDEX($F:$F,ROW())+ROUND((INDEX($G:$G,ROW())-INDEX($F:$F,ROW())+1)*INDEX($H:$H,ROW()),0)-1))</formula>
    </cfRule>
    <cfRule type="expression" dxfId="22" priority="4278">
      <formula>AND(INDEX($C:$C,ROW())="Caniveaux &amp; Avaloirs",INDEX($F:$F,ROW())&gt;0,INDEX($G:$G,ROW())&gt;0,$ED$7&gt;=INDEX($F:$F,ROW()),$ED$7&lt;=INDEX($G:$G,ROW()))</formula>
    </cfRule>
    <cfRule type="expression" dxfId="23" priority="4279">
      <formula>AND(INDEX($C:$C,ROW())="Caniveaux &amp; Avaloirs",INDEX($F:$F,ROW())&gt;0,INDEX($G:$G,ROW())&gt;0,$ED$7&gt;=INDEX($F:$F,ROW()),$ED$7&lt;=(INDEX($F:$F,ROW())+ROUND((INDEX($G:$G,ROW())-INDEX($F:$F,ROW())+1)*INDEX($H:$H,ROW()),0)-1))</formula>
    </cfRule>
    <cfRule type="expression" dxfId="24" priority="4280">
      <formula>AND(INDEX($C:$C,ROW())="Éclairage / Candélabres",INDEX($F:$F,ROW())&gt;0,INDEX($G:$G,ROW())&gt;0,$ED$7&gt;=INDEX($F:$F,ROW()),$ED$7&lt;=INDEX($G:$G,ROW()))</formula>
    </cfRule>
    <cfRule type="expression" dxfId="25" priority="4281">
      <formula>AND(INDEX($C:$C,ROW())="Éclairage / Candélabres",INDEX($F:$F,ROW())&gt;0,INDEX($G:$G,ROW())&gt;0,$ED$7&gt;=INDEX($F:$F,ROW()),$ED$7&lt;=(INDEX($F:$F,ROW())+ROUND((INDEX($G:$G,ROW())-INDEX($F:$F,ROW())+1)*INDEX($H:$H,ROW()),0)-1))</formula>
    </cfRule>
    <cfRule type="expression" dxfId="26" priority="4282">
      <formula>AND(INDEX($C:$C,ROW())="Marquage &amp; Signalétique",INDEX($F:$F,ROW())&gt;0,INDEX($G:$G,ROW())&gt;0,$ED$7&gt;=INDEX($F:$F,ROW()),$ED$7&lt;=INDEX($G:$G,ROW()))</formula>
    </cfRule>
    <cfRule type="expression" dxfId="27" priority="4283">
      <formula>AND(INDEX($C:$C,ROW())="Marquage &amp; Signalétique",INDEX($F:$F,ROW())&gt;0,INDEX($G:$G,ROW())&gt;0,$ED$7&gt;=INDEX($F:$F,ROW()),$ED$7&lt;=(INDEX($F:$F,ROW())+ROUND((INDEX($G:$G,ROW())-INDEX($F:$F,ROW())+1)*INDEX($H:$H,ROW()),0)-1))</formula>
    </cfRule>
    <cfRule type="expression" dxfId="28" priority="4284">
      <formula>AND(INDEX($C:$C,ROW())="Espaces verts / Finitions",INDEX($F:$F,ROW())&gt;0,INDEX($G:$G,ROW())&gt;0,$ED$7&gt;=INDEX($F:$F,ROW()),$ED$7&lt;=INDEX($G:$G,ROW()))</formula>
    </cfRule>
    <cfRule type="expression" dxfId="29" priority="4285">
      <formula>AND(INDEX($C:$C,ROW())="Espaces verts / Finitions",INDEX($F:$F,ROW())&gt;0,INDEX($G:$G,ROW())&gt;0,$ED$7&gt;=INDEX($F:$F,ROW()),$ED$7&lt;=(INDEX($F:$F,ROW())+ROUND((INDEX($G:$G,ROW())-INDEX($F:$F,ROW())+1)*INDEX($H:$H,ROW()),0)-1))</formula>
    </cfRule>
    <cfRule type="expression" dxfId="30" priority="4286">
      <formula>AND(INDEX($C:$C,ROW())="Réception &amp; Réserves",INDEX($F:$F,ROW())&gt;0,INDEX($G:$G,ROW())&gt;0,$ED$7&gt;=INDEX($F:$F,ROW()),$ED$7&lt;=INDEX($G:$G,ROW()))</formula>
    </cfRule>
    <cfRule type="expression" dxfId="31" priority="4287">
      <formula>AND(INDEX($C:$C,ROW())="Réception &amp; Réserves",INDEX($F:$F,ROW())&gt;0,INDEX($G:$G,ROW())&gt;0,$ED$7&gt;=INDEX($F:$F,ROW()),$ED$7&lt;=(INDEX($F:$F,ROW())+ROUND((INDEX($G:$G,ROW())-INDEX($F:$F,ROW())+1)*INDEX($H:$H,ROW()),0)-1))</formula>
    </cfRule>
    <cfRule type="expression" dxfId="0" priority="4288">
      <formula>AND(INDEX($C:$C,ROW())="Réouverture circulation",INDEX($F:$F,ROW())&gt;0,INDEX($G:$G,ROW())&gt;0,$ED$7&gt;=INDEX($F:$F,ROW()),$ED$7&lt;=INDEX($G:$G,ROW()))</formula>
    </cfRule>
    <cfRule type="expression" dxfId="32" priority="4289">
      <formula>AND(INDEX($C:$C,ROW())="Réouverture circulation",INDEX($F:$F,ROW())&gt;0,INDEX($G:$G,ROW())&gt;0,$ED$7&gt;=INDEX($F:$F,ROW()),$ED$7&lt;=(INDEX($F:$F,ROW())+ROUND((INDEX($G:$G,ROW())-INDEX($F:$F,ROW())+1)*INDEX($H:$H,ROW()),0)-1))</formula>
    </cfRule>
  </conditionalFormatting>
  <conditionalFormatting sqref="EE7:EE69">
    <cfRule type="expression" dxfId="0" priority="249">
      <formula>($EE$7=TODAY())</formula>
    </cfRule>
    <cfRule type="expression" dxfId="33" priority="250">
      <formula>WEEKDAY($EE$7,2)&gt;5</formula>
    </cfRule>
  </conditionalFormatting>
  <conditionalFormatting sqref="EE9:EE69">
    <cfRule type="expression" dxfId="2" priority="4290">
      <formula>AND(INDEX($C:$C,ROW())="Études &amp; DICT",INDEX($F:$F,ROW())&gt;0,INDEX($G:$G,ROW())&gt;0,$EE$7&gt;=INDEX($F:$F,ROW()),$EE$7&lt;=INDEX($G:$G,ROW()))</formula>
    </cfRule>
    <cfRule type="expression" dxfId="3" priority="4291">
      <formula>AND(INDEX($C:$C,ROW())="Études &amp; DICT",INDEX($F:$F,ROW())&gt;0,INDEX($G:$G,ROW())&gt;0,$EE$7&gt;=INDEX($F:$F,ROW()),$EE$7&lt;=(INDEX($F:$F,ROW())+ROUND((INDEX($G:$G,ROW())-INDEX($F:$F,ROW())+1)*INDEX($H:$H,ROW()),0)-1))</formula>
    </cfRule>
    <cfRule type="expression" dxfId="4" priority="4292">
      <formula>AND(INDEX($C:$C,ROW())="Piquetage &amp; Implantation",INDEX($F:$F,ROW())&gt;0,INDEX($G:$G,ROW())&gt;0,$EE$7&gt;=INDEX($F:$F,ROW()),$EE$7&lt;=INDEX($G:$G,ROW()))</formula>
    </cfRule>
    <cfRule type="expression" dxfId="5" priority="4293">
      <formula>AND(INDEX($C:$C,ROW())="Piquetage &amp; Implantation",INDEX($F:$F,ROW())&gt;0,INDEX($G:$G,ROW())&gt;0,$EE$7&gt;=INDEX($F:$F,ROW()),$EE$7&lt;=(INDEX($F:$F,ROW())+ROUND((INDEX($G:$G,ROW())-INDEX($F:$F,ROW())+1)*INDEX($H:$H,ROW()),0)-1))</formula>
    </cfRule>
    <cfRule type="expression" dxfId="6" priority="4294">
      <formula>AND(INDEX($C:$C,ROW())="Préparation &amp; Signalisation",INDEX($F:$F,ROW())&gt;0,INDEX($G:$G,ROW())&gt;0,$EE$7&gt;=INDEX($F:$F,ROW()),$EE$7&lt;=INDEX($G:$G,ROW()))</formula>
    </cfRule>
    <cfRule type="expression" dxfId="7" priority="4295">
      <formula>AND(INDEX($C:$C,ROW())="Préparation &amp; Signalisation",INDEX($F:$F,ROW())&gt;0,INDEX($G:$G,ROW())&gt;0,$EE$7&gt;=INDEX($F:$F,ROW()),$EE$7&lt;=(INDEX($F:$F,ROW())+ROUND((INDEX($G:$G,ROW())-INDEX($F:$F,ROW())+1)*INDEX($H:$H,ROW()),0)-1))</formula>
    </cfRule>
    <cfRule type="expression" dxfId="8" priority="4296">
      <formula>AND(INDEX($C:$C,ROW())="Terrassement",INDEX($F:$F,ROW())&gt;0,INDEX($G:$G,ROW())&gt;0,$EE$7&gt;=INDEX($F:$F,ROW()),$EE$7&lt;=INDEX($G:$G,ROW()))</formula>
    </cfRule>
    <cfRule type="expression" dxfId="9" priority="4297">
      <formula>AND(INDEX($C:$C,ROW())="Terrassement",INDEX($F:$F,ROW())&gt;0,INDEX($G:$G,ROW())&gt;0,$EE$7&gt;=INDEX($F:$F,ROW()),$EE$7&lt;=(INDEX($F:$F,ROW())+ROUND((INDEX($G:$G,ROW())-INDEX($F:$F,ROW())+1)*INDEX($H:$H,ROW()),0)-1))</formula>
    </cfRule>
    <cfRule type="expression" dxfId="10" priority="4298">
      <formula>AND(INDEX($C:$C,ROW())="Réseaux (EU/EP/ER/GAZ)",INDEX($F:$F,ROW())&gt;0,INDEX($G:$G,ROW())&gt;0,$EE$7&gt;=INDEX($F:$F,ROW()),$EE$7&lt;=INDEX($G:$G,ROW()))</formula>
    </cfRule>
    <cfRule type="expression" dxfId="11" priority="4299">
      <formula>AND(INDEX($C:$C,ROW())="Réseaux (EU/EP/ER/GAZ)",INDEX($F:$F,ROW())&gt;0,INDEX($G:$G,ROW())&gt;0,$EE$7&gt;=INDEX($F:$F,ROW()),$EE$7&lt;=(INDEX($F:$F,ROW())+ROUND((INDEX($G:$G,ROW())-INDEX($F:$F,ROW())+1)*INDEX($H:$H,ROW()),0)-1))</formula>
    </cfRule>
    <cfRule type="expression" dxfId="12" priority="4300">
      <formula>AND(INDEX($C:$C,ROW())="Regard &amp; Branchement",INDEX($F:$F,ROW())&gt;0,INDEX($G:$G,ROW())&gt;0,$EE$7&gt;=INDEX($F:$F,ROW()),$EE$7&lt;=INDEX($G:$G,ROW()))</formula>
    </cfRule>
    <cfRule type="expression" dxfId="13" priority="4301">
      <formula>AND(INDEX($C:$C,ROW())="Regard &amp; Branchement",INDEX($F:$F,ROW())&gt;0,INDEX($G:$G,ROW())&gt;0,$EE$7&gt;=INDEX($F:$F,ROW()),$EE$7&lt;=(INDEX($F:$F,ROW())+ROUND((INDEX($G:$G,ROW())-INDEX($F:$F,ROW())+1)*INDEX($H:$H,ROW()),0)-1))</formula>
    </cfRule>
    <cfRule type="expression" dxfId="14" priority="4302">
      <formula>AND(INDEX($C:$C,ROW())="Structure (couche de forme)",INDEX($F:$F,ROW())&gt;0,INDEX($G:$G,ROW())&gt;0,$EE$7&gt;=INDEX($F:$F,ROW()),$EE$7&lt;=INDEX($G:$G,ROW()))</formula>
    </cfRule>
    <cfRule type="expression" dxfId="15" priority="4303">
      <formula>AND(INDEX($C:$C,ROW())="Structure (couche de forme)",INDEX($F:$F,ROW())&gt;0,INDEX($G:$G,ROW())&gt;0,$EE$7&gt;=INDEX($F:$F,ROW()),$EE$7&lt;=(INDEX($F:$F,ROW())+ROUND((INDEX($G:$G,ROW())-INDEX($F:$F,ROW())+1)*INDEX($H:$H,ROW()),0)-1))</formula>
    </cfRule>
    <cfRule type="expression" dxfId="16" priority="4304">
      <formula>AND(INDEX($C:$C,ROW())="Fondation/Grave",INDEX($F:$F,ROW())&gt;0,INDEX($G:$G,ROW())&gt;0,$EE$7&gt;=INDEX($F:$F,ROW()),$EE$7&lt;=INDEX($G:$G,ROW()))</formula>
    </cfRule>
    <cfRule type="expression" dxfId="17" priority="4305">
      <formula>AND(INDEX($C:$C,ROW())="Fondation/Grave",INDEX($F:$F,ROW())&gt;0,INDEX($G:$G,ROW())&gt;0,$EE$7&gt;=INDEX($F:$F,ROW()),$EE$7&lt;=(INDEX($F:$F,ROW())+ROUND((INDEX($G:$G,ROW())-INDEX($F:$F,ROW())+1)*INDEX($H:$H,ROW()),0)-1))</formula>
    </cfRule>
    <cfRule type="expression" dxfId="18" priority="4306">
      <formula>AND(INDEX($C:$C,ROW())="Enrobés / Béton",INDEX($F:$F,ROW())&gt;0,INDEX($G:$G,ROW())&gt;0,$EE$7&gt;=INDEX($F:$F,ROW()),$EE$7&lt;=INDEX($G:$G,ROW()))</formula>
    </cfRule>
    <cfRule type="expression" dxfId="19" priority="4307">
      <formula>AND(INDEX($C:$C,ROW())="Enrobés / Béton",INDEX($F:$F,ROW())&gt;0,INDEX($G:$G,ROW())&gt;0,$EE$7&gt;=INDEX($F:$F,ROW()),$EE$7&lt;=(INDEX($F:$F,ROW())+ROUND((INDEX($G:$G,ROW())-INDEX($F:$F,ROW())+1)*INDEX($H:$H,ROW()),0)-1))</formula>
    </cfRule>
    <cfRule type="expression" dxfId="20" priority="4308">
      <formula>AND(INDEX($C:$C,ROW())="Bordures &amp; Trottoirs",INDEX($F:$F,ROW())&gt;0,INDEX($G:$G,ROW())&gt;0,$EE$7&gt;=INDEX($F:$F,ROW()),$EE$7&lt;=INDEX($G:$G,ROW()))</formula>
    </cfRule>
    <cfRule type="expression" dxfId="21" priority="4309">
      <formula>AND(INDEX($C:$C,ROW())="Bordures &amp; Trottoirs",INDEX($F:$F,ROW())&gt;0,INDEX($G:$G,ROW())&gt;0,$EE$7&gt;=INDEX($F:$F,ROW()),$EE$7&lt;=(INDEX($F:$F,ROW())+ROUND((INDEX($G:$G,ROW())-INDEX($F:$F,ROW())+1)*INDEX($H:$H,ROW()),0)-1))</formula>
    </cfRule>
    <cfRule type="expression" dxfId="22" priority="4310">
      <formula>AND(INDEX($C:$C,ROW())="Caniveaux &amp; Avaloirs",INDEX($F:$F,ROW())&gt;0,INDEX($G:$G,ROW())&gt;0,$EE$7&gt;=INDEX($F:$F,ROW()),$EE$7&lt;=INDEX($G:$G,ROW()))</formula>
    </cfRule>
    <cfRule type="expression" dxfId="23" priority="4311">
      <formula>AND(INDEX($C:$C,ROW())="Caniveaux &amp; Avaloirs",INDEX($F:$F,ROW())&gt;0,INDEX($G:$G,ROW())&gt;0,$EE$7&gt;=INDEX($F:$F,ROW()),$EE$7&lt;=(INDEX($F:$F,ROW())+ROUND((INDEX($G:$G,ROW())-INDEX($F:$F,ROW())+1)*INDEX($H:$H,ROW()),0)-1))</formula>
    </cfRule>
    <cfRule type="expression" dxfId="24" priority="4312">
      <formula>AND(INDEX($C:$C,ROW())="Éclairage / Candélabres",INDEX($F:$F,ROW())&gt;0,INDEX($G:$G,ROW())&gt;0,$EE$7&gt;=INDEX($F:$F,ROW()),$EE$7&lt;=INDEX($G:$G,ROW()))</formula>
    </cfRule>
    <cfRule type="expression" dxfId="25" priority="4313">
      <formula>AND(INDEX($C:$C,ROW())="Éclairage / Candélabres",INDEX($F:$F,ROW())&gt;0,INDEX($G:$G,ROW())&gt;0,$EE$7&gt;=INDEX($F:$F,ROW()),$EE$7&lt;=(INDEX($F:$F,ROW())+ROUND((INDEX($G:$G,ROW())-INDEX($F:$F,ROW())+1)*INDEX($H:$H,ROW()),0)-1))</formula>
    </cfRule>
    <cfRule type="expression" dxfId="26" priority="4314">
      <formula>AND(INDEX($C:$C,ROW())="Marquage &amp; Signalétique",INDEX($F:$F,ROW())&gt;0,INDEX($G:$G,ROW())&gt;0,$EE$7&gt;=INDEX($F:$F,ROW()),$EE$7&lt;=INDEX($G:$G,ROW()))</formula>
    </cfRule>
    <cfRule type="expression" dxfId="27" priority="4315">
      <formula>AND(INDEX($C:$C,ROW())="Marquage &amp; Signalétique",INDEX($F:$F,ROW())&gt;0,INDEX($G:$G,ROW())&gt;0,$EE$7&gt;=INDEX($F:$F,ROW()),$EE$7&lt;=(INDEX($F:$F,ROW())+ROUND((INDEX($G:$G,ROW())-INDEX($F:$F,ROW())+1)*INDEX($H:$H,ROW()),0)-1))</formula>
    </cfRule>
    <cfRule type="expression" dxfId="28" priority="4316">
      <formula>AND(INDEX($C:$C,ROW())="Espaces verts / Finitions",INDEX($F:$F,ROW())&gt;0,INDEX($G:$G,ROW())&gt;0,$EE$7&gt;=INDEX($F:$F,ROW()),$EE$7&lt;=INDEX($G:$G,ROW()))</formula>
    </cfRule>
    <cfRule type="expression" dxfId="29" priority="4317">
      <formula>AND(INDEX($C:$C,ROW())="Espaces verts / Finitions",INDEX($F:$F,ROW())&gt;0,INDEX($G:$G,ROW())&gt;0,$EE$7&gt;=INDEX($F:$F,ROW()),$EE$7&lt;=(INDEX($F:$F,ROW())+ROUND((INDEX($G:$G,ROW())-INDEX($F:$F,ROW())+1)*INDEX($H:$H,ROW()),0)-1))</formula>
    </cfRule>
    <cfRule type="expression" dxfId="30" priority="4318">
      <formula>AND(INDEX($C:$C,ROW())="Réception &amp; Réserves",INDEX($F:$F,ROW())&gt;0,INDEX($G:$G,ROW())&gt;0,$EE$7&gt;=INDEX($F:$F,ROW()),$EE$7&lt;=INDEX($G:$G,ROW()))</formula>
    </cfRule>
    <cfRule type="expression" dxfId="31" priority="4319">
      <formula>AND(INDEX($C:$C,ROW())="Réception &amp; Réserves",INDEX($F:$F,ROW())&gt;0,INDEX($G:$G,ROW())&gt;0,$EE$7&gt;=INDEX($F:$F,ROW()),$EE$7&lt;=(INDEX($F:$F,ROW())+ROUND((INDEX($G:$G,ROW())-INDEX($F:$F,ROW())+1)*INDEX($H:$H,ROW()),0)-1))</formula>
    </cfRule>
    <cfRule type="expression" dxfId="0" priority="4320">
      <formula>AND(INDEX($C:$C,ROW())="Réouverture circulation",INDEX($F:$F,ROW())&gt;0,INDEX($G:$G,ROW())&gt;0,$EE$7&gt;=INDEX($F:$F,ROW()),$EE$7&lt;=INDEX($G:$G,ROW()))</formula>
    </cfRule>
    <cfRule type="expression" dxfId="32" priority="4321">
      <formula>AND(INDEX($C:$C,ROW())="Réouverture circulation",INDEX($F:$F,ROW())&gt;0,INDEX($G:$G,ROW())&gt;0,$EE$7&gt;=INDEX($F:$F,ROW()),$EE$7&lt;=(INDEX($F:$F,ROW())+ROUND((INDEX($G:$G,ROW())-INDEX($F:$F,ROW())+1)*INDEX($H:$H,ROW()),0)-1))</formula>
    </cfRule>
  </conditionalFormatting>
  <conditionalFormatting sqref="EF7:EF69">
    <cfRule type="expression" dxfId="0" priority="251">
      <formula>($EF$7=TODAY())</formula>
    </cfRule>
    <cfRule type="expression" dxfId="33" priority="252">
      <formula>WEEKDAY($EF$7,2)&gt;5</formula>
    </cfRule>
  </conditionalFormatting>
  <conditionalFormatting sqref="EF9:EF69">
    <cfRule type="expression" dxfId="2" priority="4322">
      <formula>AND(INDEX($C:$C,ROW())="Études &amp; DICT",INDEX($F:$F,ROW())&gt;0,INDEX($G:$G,ROW())&gt;0,$EF$7&gt;=INDEX($F:$F,ROW()),$EF$7&lt;=INDEX($G:$G,ROW()))</formula>
    </cfRule>
    <cfRule type="expression" dxfId="3" priority="4323">
      <formula>AND(INDEX($C:$C,ROW())="Études &amp; DICT",INDEX($F:$F,ROW())&gt;0,INDEX($G:$G,ROW())&gt;0,$EF$7&gt;=INDEX($F:$F,ROW()),$EF$7&lt;=(INDEX($F:$F,ROW())+ROUND((INDEX($G:$G,ROW())-INDEX($F:$F,ROW())+1)*INDEX($H:$H,ROW()),0)-1))</formula>
    </cfRule>
    <cfRule type="expression" dxfId="4" priority="4324">
      <formula>AND(INDEX($C:$C,ROW())="Piquetage &amp; Implantation",INDEX($F:$F,ROW())&gt;0,INDEX($G:$G,ROW())&gt;0,$EF$7&gt;=INDEX($F:$F,ROW()),$EF$7&lt;=INDEX($G:$G,ROW()))</formula>
    </cfRule>
    <cfRule type="expression" dxfId="5" priority="4325">
      <formula>AND(INDEX($C:$C,ROW())="Piquetage &amp; Implantation",INDEX($F:$F,ROW())&gt;0,INDEX($G:$G,ROW())&gt;0,$EF$7&gt;=INDEX($F:$F,ROW()),$EF$7&lt;=(INDEX($F:$F,ROW())+ROUND((INDEX($G:$G,ROW())-INDEX($F:$F,ROW())+1)*INDEX($H:$H,ROW()),0)-1))</formula>
    </cfRule>
    <cfRule type="expression" dxfId="6" priority="4326">
      <formula>AND(INDEX($C:$C,ROW())="Préparation &amp; Signalisation",INDEX($F:$F,ROW())&gt;0,INDEX($G:$G,ROW())&gt;0,$EF$7&gt;=INDEX($F:$F,ROW()),$EF$7&lt;=INDEX($G:$G,ROW()))</formula>
    </cfRule>
    <cfRule type="expression" dxfId="7" priority="4327">
      <formula>AND(INDEX($C:$C,ROW())="Préparation &amp; Signalisation",INDEX($F:$F,ROW())&gt;0,INDEX($G:$G,ROW())&gt;0,$EF$7&gt;=INDEX($F:$F,ROW()),$EF$7&lt;=(INDEX($F:$F,ROW())+ROUND((INDEX($G:$G,ROW())-INDEX($F:$F,ROW())+1)*INDEX($H:$H,ROW()),0)-1))</formula>
    </cfRule>
    <cfRule type="expression" dxfId="8" priority="4328">
      <formula>AND(INDEX($C:$C,ROW())="Terrassement",INDEX($F:$F,ROW())&gt;0,INDEX($G:$G,ROW())&gt;0,$EF$7&gt;=INDEX($F:$F,ROW()),$EF$7&lt;=INDEX($G:$G,ROW()))</formula>
    </cfRule>
    <cfRule type="expression" dxfId="9" priority="4329">
      <formula>AND(INDEX($C:$C,ROW())="Terrassement",INDEX($F:$F,ROW())&gt;0,INDEX($G:$G,ROW())&gt;0,$EF$7&gt;=INDEX($F:$F,ROW()),$EF$7&lt;=(INDEX($F:$F,ROW())+ROUND((INDEX($G:$G,ROW())-INDEX($F:$F,ROW())+1)*INDEX($H:$H,ROW()),0)-1))</formula>
    </cfRule>
    <cfRule type="expression" dxfId="10" priority="4330">
      <formula>AND(INDEX($C:$C,ROW())="Réseaux (EU/EP/ER/GAZ)",INDEX($F:$F,ROW())&gt;0,INDEX($G:$G,ROW())&gt;0,$EF$7&gt;=INDEX($F:$F,ROW()),$EF$7&lt;=INDEX($G:$G,ROW()))</formula>
    </cfRule>
    <cfRule type="expression" dxfId="11" priority="4331">
      <formula>AND(INDEX($C:$C,ROW())="Réseaux (EU/EP/ER/GAZ)",INDEX($F:$F,ROW())&gt;0,INDEX($G:$G,ROW())&gt;0,$EF$7&gt;=INDEX($F:$F,ROW()),$EF$7&lt;=(INDEX($F:$F,ROW())+ROUND((INDEX($G:$G,ROW())-INDEX($F:$F,ROW())+1)*INDEX($H:$H,ROW()),0)-1))</formula>
    </cfRule>
    <cfRule type="expression" dxfId="12" priority="4332">
      <formula>AND(INDEX($C:$C,ROW())="Regard &amp; Branchement",INDEX($F:$F,ROW())&gt;0,INDEX($G:$G,ROW())&gt;0,$EF$7&gt;=INDEX($F:$F,ROW()),$EF$7&lt;=INDEX($G:$G,ROW()))</formula>
    </cfRule>
    <cfRule type="expression" dxfId="13" priority="4333">
      <formula>AND(INDEX($C:$C,ROW())="Regard &amp; Branchement",INDEX($F:$F,ROW())&gt;0,INDEX($G:$G,ROW())&gt;0,$EF$7&gt;=INDEX($F:$F,ROW()),$EF$7&lt;=(INDEX($F:$F,ROW())+ROUND((INDEX($G:$G,ROW())-INDEX($F:$F,ROW())+1)*INDEX($H:$H,ROW()),0)-1))</formula>
    </cfRule>
    <cfRule type="expression" dxfId="14" priority="4334">
      <formula>AND(INDEX($C:$C,ROW())="Structure (couche de forme)",INDEX($F:$F,ROW())&gt;0,INDEX($G:$G,ROW())&gt;0,$EF$7&gt;=INDEX($F:$F,ROW()),$EF$7&lt;=INDEX($G:$G,ROW()))</formula>
    </cfRule>
    <cfRule type="expression" dxfId="15" priority="4335">
      <formula>AND(INDEX($C:$C,ROW())="Structure (couche de forme)",INDEX($F:$F,ROW())&gt;0,INDEX($G:$G,ROW())&gt;0,$EF$7&gt;=INDEX($F:$F,ROW()),$EF$7&lt;=(INDEX($F:$F,ROW())+ROUND((INDEX($G:$G,ROW())-INDEX($F:$F,ROW())+1)*INDEX($H:$H,ROW()),0)-1))</formula>
    </cfRule>
    <cfRule type="expression" dxfId="16" priority="4336">
      <formula>AND(INDEX($C:$C,ROW())="Fondation/Grave",INDEX($F:$F,ROW())&gt;0,INDEX($G:$G,ROW())&gt;0,$EF$7&gt;=INDEX($F:$F,ROW()),$EF$7&lt;=INDEX($G:$G,ROW()))</formula>
    </cfRule>
    <cfRule type="expression" dxfId="17" priority="4337">
      <formula>AND(INDEX($C:$C,ROW())="Fondation/Grave",INDEX($F:$F,ROW())&gt;0,INDEX($G:$G,ROW())&gt;0,$EF$7&gt;=INDEX($F:$F,ROW()),$EF$7&lt;=(INDEX($F:$F,ROW())+ROUND((INDEX($G:$G,ROW())-INDEX($F:$F,ROW())+1)*INDEX($H:$H,ROW()),0)-1))</formula>
    </cfRule>
    <cfRule type="expression" dxfId="18" priority="4338">
      <formula>AND(INDEX($C:$C,ROW())="Enrobés / Béton",INDEX($F:$F,ROW())&gt;0,INDEX($G:$G,ROW())&gt;0,$EF$7&gt;=INDEX($F:$F,ROW()),$EF$7&lt;=INDEX($G:$G,ROW()))</formula>
    </cfRule>
    <cfRule type="expression" dxfId="19" priority="4339">
      <formula>AND(INDEX($C:$C,ROW())="Enrobés / Béton",INDEX($F:$F,ROW())&gt;0,INDEX($G:$G,ROW())&gt;0,$EF$7&gt;=INDEX($F:$F,ROW()),$EF$7&lt;=(INDEX($F:$F,ROW())+ROUND((INDEX($G:$G,ROW())-INDEX($F:$F,ROW())+1)*INDEX($H:$H,ROW()),0)-1))</formula>
    </cfRule>
    <cfRule type="expression" dxfId="20" priority="4340">
      <formula>AND(INDEX($C:$C,ROW())="Bordures &amp; Trottoirs",INDEX($F:$F,ROW())&gt;0,INDEX($G:$G,ROW())&gt;0,$EF$7&gt;=INDEX($F:$F,ROW()),$EF$7&lt;=INDEX($G:$G,ROW()))</formula>
    </cfRule>
    <cfRule type="expression" dxfId="21" priority="4341">
      <formula>AND(INDEX($C:$C,ROW())="Bordures &amp; Trottoirs",INDEX($F:$F,ROW())&gt;0,INDEX($G:$G,ROW())&gt;0,$EF$7&gt;=INDEX($F:$F,ROW()),$EF$7&lt;=(INDEX($F:$F,ROW())+ROUND((INDEX($G:$G,ROW())-INDEX($F:$F,ROW())+1)*INDEX($H:$H,ROW()),0)-1))</formula>
    </cfRule>
    <cfRule type="expression" dxfId="22" priority="4342">
      <formula>AND(INDEX($C:$C,ROW())="Caniveaux &amp; Avaloirs",INDEX($F:$F,ROW())&gt;0,INDEX($G:$G,ROW())&gt;0,$EF$7&gt;=INDEX($F:$F,ROW()),$EF$7&lt;=INDEX($G:$G,ROW()))</formula>
    </cfRule>
    <cfRule type="expression" dxfId="23" priority="4343">
      <formula>AND(INDEX($C:$C,ROW())="Caniveaux &amp; Avaloirs",INDEX($F:$F,ROW())&gt;0,INDEX($G:$G,ROW())&gt;0,$EF$7&gt;=INDEX($F:$F,ROW()),$EF$7&lt;=(INDEX($F:$F,ROW())+ROUND((INDEX($G:$G,ROW())-INDEX($F:$F,ROW())+1)*INDEX($H:$H,ROW()),0)-1))</formula>
    </cfRule>
    <cfRule type="expression" dxfId="24" priority="4344">
      <formula>AND(INDEX($C:$C,ROW())="Éclairage / Candélabres",INDEX($F:$F,ROW())&gt;0,INDEX($G:$G,ROW())&gt;0,$EF$7&gt;=INDEX($F:$F,ROW()),$EF$7&lt;=INDEX($G:$G,ROW()))</formula>
    </cfRule>
    <cfRule type="expression" dxfId="25" priority="4345">
      <formula>AND(INDEX($C:$C,ROW())="Éclairage / Candélabres",INDEX($F:$F,ROW())&gt;0,INDEX($G:$G,ROW())&gt;0,$EF$7&gt;=INDEX($F:$F,ROW()),$EF$7&lt;=(INDEX($F:$F,ROW())+ROUND((INDEX($G:$G,ROW())-INDEX($F:$F,ROW())+1)*INDEX($H:$H,ROW()),0)-1))</formula>
    </cfRule>
    <cfRule type="expression" dxfId="26" priority="4346">
      <formula>AND(INDEX($C:$C,ROW())="Marquage &amp; Signalétique",INDEX($F:$F,ROW())&gt;0,INDEX($G:$G,ROW())&gt;0,$EF$7&gt;=INDEX($F:$F,ROW()),$EF$7&lt;=INDEX($G:$G,ROW()))</formula>
    </cfRule>
    <cfRule type="expression" dxfId="27" priority="4347">
      <formula>AND(INDEX($C:$C,ROW())="Marquage &amp; Signalétique",INDEX($F:$F,ROW())&gt;0,INDEX($G:$G,ROW())&gt;0,$EF$7&gt;=INDEX($F:$F,ROW()),$EF$7&lt;=(INDEX($F:$F,ROW())+ROUND((INDEX($G:$G,ROW())-INDEX($F:$F,ROW())+1)*INDEX($H:$H,ROW()),0)-1))</formula>
    </cfRule>
    <cfRule type="expression" dxfId="28" priority="4348">
      <formula>AND(INDEX($C:$C,ROW())="Espaces verts / Finitions",INDEX($F:$F,ROW())&gt;0,INDEX($G:$G,ROW())&gt;0,$EF$7&gt;=INDEX($F:$F,ROW()),$EF$7&lt;=INDEX($G:$G,ROW()))</formula>
    </cfRule>
    <cfRule type="expression" dxfId="29" priority="4349">
      <formula>AND(INDEX($C:$C,ROW())="Espaces verts / Finitions",INDEX($F:$F,ROW())&gt;0,INDEX($G:$G,ROW())&gt;0,$EF$7&gt;=INDEX($F:$F,ROW()),$EF$7&lt;=(INDEX($F:$F,ROW())+ROUND((INDEX($G:$G,ROW())-INDEX($F:$F,ROW())+1)*INDEX($H:$H,ROW()),0)-1))</formula>
    </cfRule>
    <cfRule type="expression" dxfId="30" priority="4350">
      <formula>AND(INDEX($C:$C,ROW())="Réception &amp; Réserves",INDEX($F:$F,ROW())&gt;0,INDEX($G:$G,ROW())&gt;0,$EF$7&gt;=INDEX($F:$F,ROW()),$EF$7&lt;=INDEX($G:$G,ROW()))</formula>
    </cfRule>
    <cfRule type="expression" dxfId="31" priority="4351">
      <formula>AND(INDEX($C:$C,ROW())="Réception &amp; Réserves",INDEX($F:$F,ROW())&gt;0,INDEX($G:$G,ROW())&gt;0,$EF$7&gt;=INDEX($F:$F,ROW()),$EF$7&lt;=(INDEX($F:$F,ROW())+ROUND((INDEX($G:$G,ROW())-INDEX($F:$F,ROW())+1)*INDEX($H:$H,ROW()),0)-1))</formula>
    </cfRule>
    <cfRule type="expression" dxfId="0" priority="4352">
      <formula>AND(INDEX($C:$C,ROW())="Réouverture circulation",INDEX($F:$F,ROW())&gt;0,INDEX($G:$G,ROW())&gt;0,$EF$7&gt;=INDEX($F:$F,ROW()),$EF$7&lt;=INDEX($G:$G,ROW()))</formula>
    </cfRule>
    <cfRule type="expression" dxfId="32" priority="4353">
      <formula>AND(INDEX($C:$C,ROW())="Réouverture circulation",INDEX($F:$F,ROW())&gt;0,INDEX($G:$G,ROW())&gt;0,$EF$7&gt;=INDEX($F:$F,ROW()),$EF$7&lt;=(INDEX($F:$F,ROW())+ROUND((INDEX($G:$G,ROW())-INDEX($F:$F,ROW())+1)*INDEX($H:$H,ROW()),0)-1))</formula>
    </cfRule>
  </conditionalFormatting>
  <conditionalFormatting sqref="EG7:EG69">
    <cfRule type="expression" dxfId="0" priority="253">
      <formula>($EG$7=TODAY())</formula>
    </cfRule>
    <cfRule type="expression" dxfId="33" priority="254">
      <formula>WEEKDAY($EG$7,2)&gt;5</formula>
    </cfRule>
  </conditionalFormatting>
  <conditionalFormatting sqref="EG9:EG69">
    <cfRule type="expression" dxfId="2" priority="4354">
      <formula>AND(INDEX($C:$C,ROW())="Études &amp; DICT",INDEX($F:$F,ROW())&gt;0,INDEX($G:$G,ROW())&gt;0,$EG$7&gt;=INDEX($F:$F,ROW()),$EG$7&lt;=INDEX($G:$G,ROW()))</formula>
    </cfRule>
    <cfRule type="expression" dxfId="3" priority="4355">
      <formula>AND(INDEX($C:$C,ROW())="Études &amp; DICT",INDEX($F:$F,ROW())&gt;0,INDEX($G:$G,ROW())&gt;0,$EG$7&gt;=INDEX($F:$F,ROW()),$EG$7&lt;=(INDEX($F:$F,ROW())+ROUND((INDEX($G:$G,ROW())-INDEX($F:$F,ROW())+1)*INDEX($H:$H,ROW()),0)-1))</formula>
    </cfRule>
    <cfRule type="expression" dxfId="4" priority="4356">
      <formula>AND(INDEX($C:$C,ROW())="Piquetage &amp; Implantation",INDEX($F:$F,ROW())&gt;0,INDEX($G:$G,ROW())&gt;0,$EG$7&gt;=INDEX($F:$F,ROW()),$EG$7&lt;=INDEX($G:$G,ROW()))</formula>
    </cfRule>
    <cfRule type="expression" dxfId="5" priority="4357">
      <formula>AND(INDEX($C:$C,ROW())="Piquetage &amp; Implantation",INDEX($F:$F,ROW())&gt;0,INDEX($G:$G,ROW())&gt;0,$EG$7&gt;=INDEX($F:$F,ROW()),$EG$7&lt;=(INDEX($F:$F,ROW())+ROUND((INDEX($G:$G,ROW())-INDEX($F:$F,ROW())+1)*INDEX($H:$H,ROW()),0)-1))</formula>
    </cfRule>
    <cfRule type="expression" dxfId="6" priority="4358">
      <formula>AND(INDEX($C:$C,ROW())="Préparation &amp; Signalisation",INDEX($F:$F,ROW())&gt;0,INDEX($G:$G,ROW())&gt;0,$EG$7&gt;=INDEX($F:$F,ROW()),$EG$7&lt;=INDEX($G:$G,ROW()))</formula>
    </cfRule>
    <cfRule type="expression" dxfId="7" priority="4359">
      <formula>AND(INDEX($C:$C,ROW())="Préparation &amp; Signalisation",INDEX($F:$F,ROW())&gt;0,INDEX($G:$G,ROW())&gt;0,$EG$7&gt;=INDEX($F:$F,ROW()),$EG$7&lt;=(INDEX($F:$F,ROW())+ROUND((INDEX($G:$G,ROW())-INDEX($F:$F,ROW())+1)*INDEX($H:$H,ROW()),0)-1))</formula>
    </cfRule>
    <cfRule type="expression" dxfId="8" priority="4360">
      <formula>AND(INDEX($C:$C,ROW())="Terrassement",INDEX($F:$F,ROW())&gt;0,INDEX($G:$G,ROW())&gt;0,$EG$7&gt;=INDEX($F:$F,ROW()),$EG$7&lt;=INDEX($G:$G,ROW()))</formula>
    </cfRule>
    <cfRule type="expression" dxfId="9" priority="4361">
      <formula>AND(INDEX($C:$C,ROW())="Terrassement",INDEX($F:$F,ROW())&gt;0,INDEX($G:$G,ROW())&gt;0,$EG$7&gt;=INDEX($F:$F,ROW()),$EG$7&lt;=(INDEX($F:$F,ROW())+ROUND((INDEX($G:$G,ROW())-INDEX($F:$F,ROW())+1)*INDEX($H:$H,ROW()),0)-1))</formula>
    </cfRule>
    <cfRule type="expression" dxfId="10" priority="4362">
      <formula>AND(INDEX($C:$C,ROW())="Réseaux (EU/EP/ER/GAZ)",INDEX($F:$F,ROW())&gt;0,INDEX($G:$G,ROW())&gt;0,$EG$7&gt;=INDEX($F:$F,ROW()),$EG$7&lt;=INDEX($G:$G,ROW()))</formula>
    </cfRule>
    <cfRule type="expression" dxfId="11" priority="4363">
      <formula>AND(INDEX($C:$C,ROW())="Réseaux (EU/EP/ER/GAZ)",INDEX($F:$F,ROW())&gt;0,INDEX($G:$G,ROW())&gt;0,$EG$7&gt;=INDEX($F:$F,ROW()),$EG$7&lt;=(INDEX($F:$F,ROW())+ROUND((INDEX($G:$G,ROW())-INDEX($F:$F,ROW())+1)*INDEX($H:$H,ROW()),0)-1))</formula>
    </cfRule>
    <cfRule type="expression" dxfId="12" priority="4364">
      <formula>AND(INDEX($C:$C,ROW())="Regard &amp; Branchement",INDEX($F:$F,ROW())&gt;0,INDEX($G:$G,ROW())&gt;0,$EG$7&gt;=INDEX($F:$F,ROW()),$EG$7&lt;=INDEX($G:$G,ROW()))</formula>
    </cfRule>
    <cfRule type="expression" dxfId="13" priority="4365">
      <formula>AND(INDEX($C:$C,ROW())="Regard &amp; Branchement",INDEX($F:$F,ROW())&gt;0,INDEX($G:$G,ROW())&gt;0,$EG$7&gt;=INDEX($F:$F,ROW()),$EG$7&lt;=(INDEX($F:$F,ROW())+ROUND((INDEX($G:$G,ROW())-INDEX($F:$F,ROW())+1)*INDEX($H:$H,ROW()),0)-1))</formula>
    </cfRule>
    <cfRule type="expression" dxfId="14" priority="4366">
      <formula>AND(INDEX($C:$C,ROW())="Structure (couche de forme)",INDEX($F:$F,ROW())&gt;0,INDEX($G:$G,ROW())&gt;0,$EG$7&gt;=INDEX($F:$F,ROW()),$EG$7&lt;=INDEX($G:$G,ROW()))</formula>
    </cfRule>
    <cfRule type="expression" dxfId="15" priority="4367">
      <formula>AND(INDEX($C:$C,ROW())="Structure (couche de forme)",INDEX($F:$F,ROW())&gt;0,INDEX($G:$G,ROW())&gt;0,$EG$7&gt;=INDEX($F:$F,ROW()),$EG$7&lt;=(INDEX($F:$F,ROW())+ROUND((INDEX($G:$G,ROW())-INDEX($F:$F,ROW())+1)*INDEX($H:$H,ROW()),0)-1))</formula>
    </cfRule>
    <cfRule type="expression" dxfId="16" priority="4368">
      <formula>AND(INDEX($C:$C,ROW())="Fondation/Grave",INDEX($F:$F,ROW())&gt;0,INDEX($G:$G,ROW())&gt;0,$EG$7&gt;=INDEX($F:$F,ROW()),$EG$7&lt;=INDEX($G:$G,ROW()))</formula>
    </cfRule>
    <cfRule type="expression" dxfId="17" priority="4369">
      <formula>AND(INDEX($C:$C,ROW())="Fondation/Grave",INDEX($F:$F,ROW())&gt;0,INDEX($G:$G,ROW())&gt;0,$EG$7&gt;=INDEX($F:$F,ROW()),$EG$7&lt;=(INDEX($F:$F,ROW())+ROUND((INDEX($G:$G,ROW())-INDEX($F:$F,ROW())+1)*INDEX($H:$H,ROW()),0)-1))</formula>
    </cfRule>
    <cfRule type="expression" dxfId="18" priority="4370">
      <formula>AND(INDEX($C:$C,ROW())="Enrobés / Béton",INDEX($F:$F,ROW())&gt;0,INDEX($G:$G,ROW())&gt;0,$EG$7&gt;=INDEX($F:$F,ROW()),$EG$7&lt;=INDEX($G:$G,ROW()))</formula>
    </cfRule>
    <cfRule type="expression" dxfId="19" priority="4371">
      <formula>AND(INDEX($C:$C,ROW())="Enrobés / Béton",INDEX($F:$F,ROW())&gt;0,INDEX($G:$G,ROW())&gt;0,$EG$7&gt;=INDEX($F:$F,ROW()),$EG$7&lt;=(INDEX($F:$F,ROW())+ROUND((INDEX($G:$G,ROW())-INDEX($F:$F,ROW())+1)*INDEX($H:$H,ROW()),0)-1))</formula>
    </cfRule>
    <cfRule type="expression" dxfId="20" priority="4372">
      <formula>AND(INDEX($C:$C,ROW())="Bordures &amp; Trottoirs",INDEX($F:$F,ROW())&gt;0,INDEX($G:$G,ROW())&gt;0,$EG$7&gt;=INDEX($F:$F,ROW()),$EG$7&lt;=INDEX($G:$G,ROW()))</formula>
    </cfRule>
    <cfRule type="expression" dxfId="21" priority="4373">
      <formula>AND(INDEX($C:$C,ROW())="Bordures &amp; Trottoirs",INDEX($F:$F,ROW())&gt;0,INDEX($G:$G,ROW())&gt;0,$EG$7&gt;=INDEX($F:$F,ROW()),$EG$7&lt;=(INDEX($F:$F,ROW())+ROUND((INDEX($G:$G,ROW())-INDEX($F:$F,ROW())+1)*INDEX($H:$H,ROW()),0)-1))</formula>
    </cfRule>
    <cfRule type="expression" dxfId="22" priority="4374">
      <formula>AND(INDEX($C:$C,ROW())="Caniveaux &amp; Avaloirs",INDEX($F:$F,ROW())&gt;0,INDEX($G:$G,ROW())&gt;0,$EG$7&gt;=INDEX($F:$F,ROW()),$EG$7&lt;=INDEX($G:$G,ROW()))</formula>
    </cfRule>
    <cfRule type="expression" dxfId="23" priority="4375">
      <formula>AND(INDEX($C:$C,ROW())="Caniveaux &amp; Avaloirs",INDEX($F:$F,ROW())&gt;0,INDEX($G:$G,ROW())&gt;0,$EG$7&gt;=INDEX($F:$F,ROW()),$EG$7&lt;=(INDEX($F:$F,ROW())+ROUND((INDEX($G:$G,ROW())-INDEX($F:$F,ROW())+1)*INDEX($H:$H,ROW()),0)-1))</formula>
    </cfRule>
    <cfRule type="expression" dxfId="24" priority="4376">
      <formula>AND(INDEX($C:$C,ROW())="Éclairage / Candélabres",INDEX($F:$F,ROW())&gt;0,INDEX($G:$G,ROW())&gt;0,$EG$7&gt;=INDEX($F:$F,ROW()),$EG$7&lt;=INDEX($G:$G,ROW()))</formula>
    </cfRule>
    <cfRule type="expression" dxfId="25" priority="4377">
      <formula>AND(INDEX($C:$C,ROW())="Éclairage / Candélabres",INDEX($F:$F,ROW())&gt;0,INDEX($G:$G,ROW())&gt;0,$EG$7&gt;=INDEX($F:$F,ROW()),$EG$7&lt;=(INDEX($F:$F,ROW())+ROUND((INDEX($G:$G,ROW())-INDEX($F:$F,ROW())+1)*INDEX($H:$H,ROW()),0)-1))</formula>
    </cfRule>
    <cfRule type="expression" dxfId="26" priority="4378">
      <formula>AND(INDEX($C:$C,ROW())="Marquage &amp; Signalétique",INDEX($F:$F,ROW())&gt;0,INDEX($G:$G,ROW())&gt;0,$EG$7&gt;=INDEX($F:$F,ROW()),$EG$7&lt;=INDEX($G:$G,ROW()))</formula>
    </cfRule>
    <cfRule type="expression" dxfId="27" priority="4379">
      <formula>AND(INDEX($C:$C,ROW())="Marquage &amp; Signalétique",INDEX($F:$F,ROW())&gt;0,INDEX($G:$G,ROW())&gt;0,$EG$7&gt;=INDEX($F:$F,ROW()),$EG$7&lt;=(INDEX($F:$F,ROW())+ROUND((INDEX($G:$G,ROW())-INDEX($F:$F,ROW())+1)*INDEX($H:$H,ROW()),0)-1))</formula>
    </cfRule>
    <cfRule type="expression" dxfId="28" priority="4380">
      <formula>AND(INDEX($C:$C,ROW())="Espaces verts / Finitions",INDEX($F:$F,ROW())&gt;0,INDEX($G:$G,ROW())&gt;0,$EG$7&gt;=INDEX($F:$F,ROW()),$EG$7&lt;=INDEX($G:$G,ROW()))</formula>
    </cfRule>
    <cfRule type="expression" dxfId="29" priority="4381">
      <formula>AND(INDEX($C:$C,ROW())="Espaces verts / Finitions",INDEX($F:$F,ROW())&gt;0,INDEX($G:$G,ROW())&gt;0,$EG$7&gt;=INDEX($F:$F,ROW()),$EG$7&lt;=(INDEX($F:$F,ROW())+ROUND((INDEX($G:$G,ROW())-INDEX($F:$F,ROW())+1)*INDEX($H:$H,ROW()),0)-1))</formula>
    </cfRule>
    <cfRule type="expression" dxfId="30" priority="4382">
      <formula>AND(INDEX($C:$C,ROW())="Réception &amp; Réserves",INDEX($F:$F,ROW())&gt;0,INDEX($G:$G,ROW())&gt;0,$EG$7&gt;=INDEX($F:$F,ROW()),$EG$7&lt;=INDEX($G:$G,ROW()))</formula>
    </cfRule>
    <cfRule type="expression" dxfId="31" priority="4383">
      <formula>AND(INDEX($C:$C,ROW())="Réception &amp; Réserves",INDEX($F:$F,ROW())&gt;0,INDEX($G:$G,ROW())&gt;0,$EG$7&gt;=INDEX($F:$F,ROW()),$EG$7&lt;=(INDEX($F:$F,ROW())+ROUND((INDEX($G:$G,ROW())-INDEX($F:$F,ROW())+1)*INDEX($H:$H,ROW()),0)-1))</formula>
    </cfRule>
    <cfRule type="expression" dxfId="0" priority="4384">
      <formula>AND(INDEX($C:$C,ROW())="Réouverture circulation",INDEX($F:$F,ROW())&gt;0,INDEX($G:$G,ROW())&gt;0,$EG$7&gt;=INDEX($F:$F,ROW()),$EG$7&lt;=INDEX($G:$G,ROW()))</formula>
    </cfRule>
    <cfRule type="expression" dxfId="32" priority="4385">
      <formula>AND(INDEX($C:$C,ROW())="Réouverture circulation",INDEX($F:$F,ROW())&gt;0,INDEX($G:$G,ROW())&gt;0,$EG$7&gt;=INDEX($F:$F,ROW()),$EG$7&lt;=(INDEX($F:$F,ROW())+ROUND((INDEX($G:$G,ROW())-INDEX($F:$F,ROW())+1)*INDEX($H:$H,ROW()),0)-1))</formula>
    </cfRule>
  </conditionalFormatting>
  <conditionalFormatting sqref="EH7:EH69">
    <cfRule type="expression" dxfId="0" priority="255">
      <formula>($EH$7=TODAY())</formula>
    </cfRule>
    <cfRule type="expression" dxfId="33" priority="256">
      <formula>WEEKDAY($EH$7,2)&gt;5</formula>
    </cfRule>
  </conditionalFormatting>
  <conditionalFormatting sqref="EH9:EH69">
    <cfRule type="expression" dxfId="2" priority="4386">
      <formula>AND(INDEX($C:$C,ROW())="Études &amp; DICT",INDEX($F:$F,ROW())&gt;0,INDEX($G:$G,ROW())&gt;0,$EH$7&gt;=INDEX($F:$F,ROW()),$EH$7&lt;=INDEX($G:$G,ROW()))</formula>
    </cfRule>
    <cfRule type="expression" dxfId="3" priority="4387">
      <formula>AND(INDEX($C:$C,ROW())="Études &amp; DICT",INDEX($F:$F,ROW())&gt;0,INDEX($G:$G,ROW())&gt;0,$EH$7&gt;=INDEX($F:$F,ROW()),$EH$7&lt;=(INDEX($F:$F,ROW())+ROUND((INDEX($G:$G,ROW())-INDEX($F:$F,ROW())+1)*INDEX($H:$H,ROW()),0)-1))</formula>
    </cfRule>
    <cfRule type="expression" dxfId="4" priority="4388">
      <formula>AND(INDEX($C:$C,ROW())="Piquetage &amp; Implantation",INDEX($F:$F,ROW())&gt;0,INDEX($G:$G,ROW())&gt;0,$EH$7&gt;=INDEX($F:$F,ROW()),$EH$7&lt;=INDEX($G:$G,ROW()))</formula>
    </cfRule>
    <cfRule type="expression" dxfId="5" priority="4389">
      <formula>AND(INDEX($C:$C,ROW())="Piquetage &amp; Implantation",INDEX($F:$F,ROW())&gt;0,INDEX($G:$G,ROW())&gt;0,$EH$7&gt;=INDEX($F:$F,ROW()),$EH$7&lt;=(INDEX($F:$F,ROW())+ROUND((INDEX($G:$G,ROW())-INDEX($F:$F,ROW())+1)*INDEX($H:$H,ROW()),0)-1))</formula>
    </cfRule>
    <cfRule type="expression" dxfId="6" priority="4390">
      <formula>AND(INDEX($C:$C,ROW())="Préparation &amp; Signalisation",INDEX($F:$F,ROW())&gt;0,INDEX($G:$G,ROW())&gt;0,$EH$7&gt;=INDEX($F:$F,ROW()),$EH$7&lt;=INDEX($G:$G,ROW()))</formula>
    </cfRule>
    <cfRule type="expression" dxfId="7" priority="4391">
      <formula>AND(INDEX($C:$C,ROW())="Préparation &amp; Signalisation",INDEX($F:$F,ROW())&gt;0,INDEX($G:$G,ROW())&gt;0,$EH$7&gt;=INDEX($F:$F,ROW()),$EH$7&lt;=(INDEX($F:$F,ROW())+ROUND((INDEX($G:$G,ROW())-INDEX($F:$F,ROW())+1)*INDEX($H:$H,ROW()),0)-1))</formula>
    </cfRule>
    <cfRule type="expression" dxfId="8" priority="4392">
      <formula>AND(INDEX($C:$C,ROW())="Terrassement",INDEX($F:$F,ROW())&gt;0,INDEX($G:$G,ROW())&gt;0,$EH$7&gt;=INDEX($F:$F,ROW()),$EH$7&lt;=INDEX($G:$G,ROW()))</formula>
    </cfRule>
    <cfRule type="expression" dxfId="9" priority="4393">
      <formula>AND(INDEX($C:$C,ROW())="Terrassement",INDEX($F:$F,ROW())&gt;0,INDEX($G:$G,ROW())&gt;0,$EH$7&gt;=INDEX($F:$F,ROW()),$EH$7&lt;=(INDEX($F:$F,ROW())+ROUND((INDEX($G:$G,ROW())-INDEX($F:$F,ROW())+1)*INDEX($H:$H,ROW()),0)-1))</formula>
    </cfRule>
    <cfRule type="expression" dxfId="10" priority="4394">
      <formula>AND(INDEX($C:$C,ROW())="Réseaux (EU/EP/ER/GAZ)",INDEX($F:$F,ROW())&gt;0,INDEX($G:$G,ROW())&gt;0,$EH$7&gt;=INDEX($F:$F,ROW()),$EH$7&lt;=INDEX($G:$G,ROW()))</formula>
    </cfRule>
    <cfRule type="expression" dxfId="11" priority="4395">
      <formula>AND(INDEX($C:$C,ROW())="Réseaux (EU/EP/ER/GAZ)",INDEX($F:$F,ROW())&gt;0,INDEX($G:$G,ROW())&gt;0,$EH$7&gt;=INDEX($F:$F,ROW()),$EH$7&lt;=(INDEX($F:$F,ROW())+ROUND((INDEX($G:$G,ROW())-INDEX($F:$F,ROW())+1)*INDEX($H:$H,ROW()),0)-1))</formula>
    </cfRule>
    <cfRule type="expression" dxfId="12" priority="4396">
      <formula>AND(INDEX($C:$C,ROW())="Regard &amp; Branchement",INDEX($F:$F,ROW())&gt;0,INDEX($G:$G,ROW())&gt;0,$EH$7&gt;=INDEX($F:$F,ROW()),$EH$7&lt;=INDEX($G:$G,ROW()))</formula>
    </cfRule>
    <cfRule type="expression" dxfId="13" priority="4397">
      <formula>AND(INDEX($C:$C,ROW())="Regard &amp; Branchement",INDEX($F:$F,ROW())&gt;0,INDEX($G:$G,ROW())&gt;0,$EH$7&gt;=INDEX($F:$F,ROW()),$EH$7&lt;=(INDEX($F:$F,ROW())+ROUND((INDEX($G:$G,ROW())-INDEX($F:$F,ROW())+1)*INDEX($H:$H,ROW()),0)-1))</formula>
    </cfRule>
    <cfRule type="expression" dxfId="14" priority="4398">
      <formula>AND(INDEX($C:$C,ROW())="Structure (couche de forme)",INDEX($F:$F,ROW())&gt;0,INDEX($G:$G,ROW())&gt;0,$EH$7&gt;=INDEX($F:$F,ROW()),$EH$7&lt;=INDEX($G:$G,ROW()))</formula>
    </cfRule>
    <cfRule type="expression" dxfId="15" priority="4399">
      <formula>AND(INDEX($C:$C,ROW())="Structure (couche de forme)",INDEX($F:$F,ROW())&gt;0,INDEX($G:$G,ROW())&gt;0,$EH$7&gt;=INDEX($F:$F,ROW()),$EH$7&lt;=(INDEX($F:$F,ROW())+ROUND((INDEX($G:$G,ROW())-INDEX($F:$F,ROW())+1)*INDEX($H:$H,ROW()),0)-1))</formula>
    </cfRule>
    <cfRule type="expression" dxfId="16" priority="4400">
      <formula>AND(INDEX($C:$C,ROW())="Fondation/Grave",INDEX($F:$F,ROW())&gt;0,INDEX($G:$G,ROW())&gt;0,$EH$7&gt;=INDEX($F:$F,ROW()),$EH$7&lt;=INDEX($G:$G,ROW()))</formula>
    </cfRule>
    <cfRule type="expression" dxfId="17" priority="4401">
      <formula>AND(INDEX($C:$C,ROW())="Fondation/Grave",INDEX($F:$F,ROW())&gt;0,INDEX($G:$G,ROW())&gt;0,$EH$7&gt;=INDEX($F:$F,ROW()),$EH$7&lt;=(INDEX($F:$F,ROW())+ROUND((INDEX($G:$G,ROW())-INDEX($F:$F,ROW())+1)*INDEX($H:$H,ROW()),0)-1))</formula>
    </cfRule>
    <cfRule type="expression" dxfId="18" priority="4402">
      <formula>AND(INDEX($C:$C,ROW())="Enrobés / Béton",INDEX($F:$F,ROW())&gt;0,INDEX($G:$G,ROW())&gt;0,$EH$7&gt;=INDEX($F:$F,ROW()),$EH$7&lt;=INDEX($G:$G,ROW()))</formula>
    </cfRule>
    <cfRule type="expression" dxfId="19" priority="4403">
      <formula>AND(INDEX($C:$C,ROW())="Enrobés / Béton",INDEX($F:$F,ROW())&gt;0,INDEX($G:$G,ROW())&gt;0,$EH$7&gt;=INDEX($F:$F,ROW()),$EH$7&lt;=(INDEX($F:$F,ROW())+ROUND((INDEX($G:$G,ROW())-INDEX($F:$F,ROW())+1)*INDEX($H:$H,ROW()),0)-1))</formula>
    </cfRule>
    <cfRule type="expression" dxfId="20" priority="4404">
      <formula>AND(INDEX($C:$C,ROW())="Bordures &amp; Trottoirs",INDEX($F:$F,ROW())&gt;0,INDEX($G:$G,ROW())&gt;0,$EH$7&gt;=INDEX($F:$F,ROW()),$EH$7&lt;=INDEX($G:$G,ROW()))</formula>
    </cfRule>
    <cfRule type="expression" dxfId="21" priority="4405">
      <formula>AND(INDEX($C:$C,ROW())="Bordures &amp; Trottoirs",INDEX($F:$F,ROW())&gt;0,INDEX($G:$G,ROW())&gt;0,$EH$7&gt;=INDEX($F:$F,ROW()),$EH$7&lt;=(INDEX($F:$F,ROW())+ROUND((INDEX($G:$G,ROW())-INDEX($F:$F,ROW())+1)*INDEX($H:$H,ROW()),0)-1))</formula>
    </cfRule>
    <cfRule type="expression" dxfId="22" priority="4406">
      <formula>AND(INDEX($C:$C,ROW())="Caniveaux &amp; Avaloirs",INDEX($F:$F,ROW())&gt;0,INDEX($G:$G,ROW())&gt;0,$EH$7&gt;=INDEX($F:$F,ROW()),$EH$7&lt;=INDEX($G:$G,ROW()))</formula>
    </cfRule>
    <cfRule type="expression" dxfId="23" priority="4407">
      <formula>AND(INDEX($C:$C,ROW())="Caniveaux &amp; Avaloirs",INDEX($F:$F,ROW())&gt;0,INDEX($G:$G,ROW())&gt;0,$EH$7&gt;=INDEX($F:$F,ROW()),$EH$7&lt;=(INDEX($F:$F,ROW())+ROUND((INDEX($G:$G,ROW())-INDEX($F:$F,ROW())+1)*INDEX($H:$H,ROW()),0)-1))</formula>
    </cfRule>
    <cfRule type="expression" dxfId="24" priority="4408">
      <formula>AND(INDEX($C:$C,ROW())="Éclairage / Candélabres",INDEX($F:$F,ROW())&gt;0,INDEX($G:$G,ROW())&gt;0,$EH$7&gt;=INDEX($F:$F,ROW()),$EH$7&lt;=INDEX($G:$G,ROW()))</formula>
    </cfRule>
    <cfRule type="expression" dxfId="25" priority="4409">
      <formula>AND(INDEX($C:$C,ROW())="Éclairage / Candélabres",INDEX($F:$F,ROW())&gt;0,INDEX($G:$G,ROW())&gt;0,$EH$7&gt;=INDEX($F:$F,ROW()),$EH$7&lt;=(INDEX($F:$F,ROW())+ROUND((INDEX($G:$G,ROW())-INDEX($F:$F,ROW())+1)*INDEX($H:$H,ROW()),0)-1))</formula>
    </cfRule>
    <cfRule type="expression" dxfId="26" priority="4410">
      <formula>AND(INDEX($C:$C,ROW())="Marquage &amp; Signalétique",INDEX($F:$F,ROW())&gt;0,INDEX($G:$G,ROW())&gt;0,$EH$7&gt;=INDEX($F:$F,ROW()),$EH$7&lt;=INDEX($G:$G,ROW()))</formula>
    </cfRule>
    <cfRule type="expression" dxfId="27" priority="4411">
      <formula>AND(INDEX($C:$C,ROW())="Marquage &amp; Signalétique",INDEX($F:$F,ROW())&gt;0,INDEX($G:$G,ROW())&gt;0,$EH$7&gt;=INDEX($F:$F,ROW()),$EH$7&lt;=(INDEX($F:$F,ROW())+ROUND((INDEX($G:$G,ROW())-INDEX($F:$F,ROW())+1)*INDEX($H:$H,ROW()),0)-1))</formula>
    </cfRule>
    <cfRule type="expression" dxfId="28" priority="4412">
      <formula>AND(INDEX($C:$C,ROW())="Espaces verts / Finitions",INDEX($F:$F,ROW())&gt;0,INDEX($G:$G,ROW())&gt;0,$EH$7&gt;=INDEX($F:$F,ROW()),$EH$7&lt;=INDEX($G:$G,ROW()))</formula>
    </cfRule>
    <cfRule type="expression" dxfId="29" priority="4413">
      <formula>AND(INDEX($C:$C,ROW())="Espaces verts / Finitions",INDEX($F:$F,ROW())&gt;0,INDEX($G:$G,ROW())&gt;0,$EH$7&gt;=INDEX($F:$F,ROW()),$EH$7&lt;=(INDEX($F:$F,ROW())+ROUND((INDEX($G:$G,ROW())-INDEX($F:$F,ROW())+1)*INDEX($H:$H,ROW()),0)-1))</formula>
    </cfRule>
    <cfRule type="expression" dxfId="30" priority="4414">
      <formula>AND(INDEX($C:$C,ROW())="Réception &amp; Réserves",INDEX($F:$F,ROW())&gt;0,INDEX($G:$G,ROW())&gt;0,$EH$7&gt;=INDEX($F:$F,ROW()),$EH$7&lt;=INDEX($G:$G,ROW()))</formula>
    </cfRule>
    <cfRule type="expression" dxfId="31" priority="4415">
      <formula>AND(INDEX($C:$C,ROW())="Réception &amp; Réserves",INDEX($F:$F,ROW())&gt;0,INDEX($G:$G,ROW())&gt;0,$EH$7&gt;=INDEX($F:$F,ROW()),$EH$7&lt;=(INDEX($F:$F,ROW())+ROUND((INDEX($G:$G,ROW())-INDEX($F:$F,ROW())+1)*INDEX($H:$H,ROW()),0)-1))</formula>
    </cfRule>
    <cfRule type="expression" dxfId="0" priority="4416">
      <formula>AND(INDEX($C:$C,ROW())="Réouverture circulation",INDEX($F:$F,ROW())&gt;0,INDEX($G:$G,ROW())&gt;0,$EH$7&gt;=INDEX($F:$F,ROW()),$EH$7&lt;=INDEX($G:$G,ROW()))</formula>
    </cfRule>
    <cfRule type="expression" dxfId="32" priority="4417">
      <formula>AND(INDEX($C:$C,ROW())="Réouverture circulation",INDEX($F:$F,ROW())&gt;0,INDEX($G:$G,ROW())&gt;0,$EH$7&gt;=INDEX($F:$F,ROW()),$EH$7&lt;=(INDEX($F:$F,ROW())+ROUND((INDEX($G:$G,ROW())-INDEX($F:$F,ROW())+1)*INDEX($H:$H,ROW()),0)-1))</formula>
    </cfRule>
  </conditionalFormatting>
  <conditionalFormatting sqref="EI7:EI69">
    <cfRule type="expression" dxfId="0" priority="257">
      <formula>($EI$7=TODAY())</formula>
    </cfRule>
    <cfRule type="expression" dxfId="33" priority="258">
      <formula>WEEKDAY($EI$7,2)&gt;5</formula>
    </cfRule>
  </conditionalFormatting>
  <conditionalFormatting sqref="EI9:EI69">
    <cfRule type="expression" dxfId="2" priority="4418">
      <formula>AND(INDEX($C:$C,ROW())="Études &amp; DICT",INDEX($F:$F,ROW())&gt;0,INDEX($G:$G,ROW())&gt;0,$EI$7&gt;=INDEX($F:$F,ROW()),$EI$7&lt;=INDEX($G:$G,ROW()))</formula>
    </cfRule>
    <cfRule type="expression" dxfId="3" priority="4419">
      <formula>AND(INDEX($C:$C,ROW())="Études &amp; DICT",INDEX($F:$F,ROW())&gt;0,INDEX($G:$G,ROW())&gt;0,$EI$7&gt;=INDEX($F:$F,ROW()),$EI$7&lt;=(INDEX($F:$F,ROW())+ROUND((INDEX($G:$G,ROW())-INDEX($F:$F,ROW())+1)*INDEX($H:$H,ROW()),0)-1))</formula>
    </cfRule>
    <cfRule type="expression" dxfId="4" priority="4420">
      <formula>AND(INDEX($C:$C,ROW())="Piquetage &amp; Implantation",INDEX($F:$F,ROW())&gt;0,INDEX($G:$G,ROW())&gt;0,$EI$7&gt;=INDEX($F:$F,ROW()),$EI$7&lt;=INDEX($G:$G,ROW()))</formula>
    </cfRule>
    <cfRule type="expression" dxfId="5" priority="4421">
      <formula>AND(INDEX($C:$C,ROW())="Piquetage &amp; Implantation",INDEX($F:$F,ROW())&gt;0,INDEX($G:$G,ROW())&gt;0,$EI$7&gt;=INDEX($F:$F,ROW()),$EI$7&lt;=(INDEX($F:$F,ROW())+ROUND((INDEX($G:$G,ROW())-INDEX($F:$F,ROW())+1)*INDEX($H:$H,ROW()),0)-1))</formula>
    </cfRule>
    <cfRule type="expression" dxfId="6" priority="4422">
      <formula>AND(INDEX($C:$C,ROW())="Préparation &amp; Signalisation",INDEX($F:$F,ROW())&gt;0,INDEX($G:$G,ROW())&gt;0,$EI$7&gt;=INDEX($F:$F,ROW()),$EI$7&lt;=INDEX($G:$G,ROW()))</formula>
    </cfRule>
    <cfRule type="expression" dxfId="7" priority="4423">
      <formula>AND(INDEX($C:$C,ROW())="Préparation &amp; Signalisation",INDEX($F:$F,ROW())&gt;0,INDEX($G:$G,ROW())&gt;0,$EI$7&gt;=INDEX($F:$F,ROW()),$EI$7&lt;=(INDEX($F:$F,ROW())+ROUND((INDEX($G:$G,ROW())-INDEX($F:$F,ROW())+1)*INDEX($H:$H,ROW()),0)-1))</formula>
    </cfRule>
    <cfRule type="expression" dxfId="8" priority="4424">
      <formula>AND(INDEX($C:$C,ROW())="Terrassement",INDEX($F:$F,ROW())&gt;0,INDEX($G:$G,ROW())&gt;0,$EI$7&gt;=INDEX($F:$F,ROW()),$EI$7&lt;=INDEX($G:$G,ROW()))</formula>
    </cfRule>
    <cfRule type="expression" dxfId="9" priority="4425">
      <formula>AND(INDEX($C:$C,ROW())="Terrassement",INDEX($F:$F,ROW())&gt;0,INDEX($G:$G,ROW())&gt;0,$EI$7&gt;=INDEX($F:$F,ROW()),$EI$7&lt;=(INDEX($F:$F,ROW())+ROUND((INDEX($G:$G,ROW())-INDEX($F:$F,ROW())+1)*INDEX($H:$H,ROW()),0)-1))</formula>
    </cfRule>
    <cfRule type="expression" dxfId="10" priority="4426">
      <formula>AND(INDEX($C:$C,ROW())="Réseaux (EU/EP/ER/GAZ)",INDEX($F:$F,ROW())&gt;0,INDEX($G:$G,ROW())&gt;0,$EI$7&gt;=INDEX($F:$F,ROW()),$EI$7&lt;=INDEX($G:$G,ROW()))</formula>
    </cfRule>
    <cfRule type="expression" dxfId="11" priority="4427">
      <formula>AND(INDEX($C:$C,ROW())="Réseaux (EU/EP/ER/GAZ)",INDEX($F:$F,ROW())&gt;0,INDEX($G:$G,ROW())&gt;0,$EI$7&gt;=INDEX($F:$F,ROW()),$EI$7&lt;=(INDEX($F:$F,ROW())+ROUND((INDEX($G:$G,ROW())-INDEX($F:$F,ROW())+1)*INDEX($H:$H,ROW()),0)-1))</formula>
    </cfRule>
    <cfRule type="expression" dxfId="12" priority="4428">
      <formula>AND(INDEX($C:$C,ROW())="Regard &amp; Branchement",INDEX($F:$F,ROW())&gt;0,INDEX($G:$G,ROW())&gt;0,$EI$7&gt;=INDEX($F:$F,ROW()),$EI$7&lt;=INDEX($G:$G,ROW()))</formula>
    </cfRule>
    <cfRule type="expression" dxfId="13" priority="4429">
      <formula>AND(INDEX($C:$C,ROW())="Regard &amp; Branchement",INDEX($F:$F,ROW())&gt;0,INDEX($G:$G,ROW())&gt;0,$EI$7&gt;=INDEX($F:$F,ROW()),$EI$7&lt;=(INDEX($F:$F,ROW())+ROUND((INDEX($G:$G,ROW())-INDEX($F:$F,ROW())+1)*INDEX($H:$H,ROW()),0)-1))</formula>
    </cfRule>
    <cfRule type="expression" dxfId="14" priority="4430">
      <formula>AND(INDEX($C:$C,ROW())="Structure (couche de forme)",INDEX($F:$F,ROW())&gt;0,INDEX($G:$G,ROW())&gt;0,$EI$7&gt;=INDEX($F:$F,ROW()),$EI$7&lt;=INDEX($G:$G,ROW()))</formula>
    </cfRule>
    <cfRule type="expression" dxfId="15" priority="4431">
      <formula>AND(INDEX($C:$C,ROW())="Structure (couche de forme)",INDEX($F:$F,ROW())&gt;0,INDEX($G:$G,ROW())&gt;0,$EI$7&gt;=INDEX($F:$F,ROW()),$EI$7&lt;=(INDEX($F:$F,ROW())+ROUND((INDEX($G:$G,ROW())-INDEX($F:$F,ROW())+1)*INDEX($H:$H,ROW()),0)-1))</formula>
    </cfRule>
    <cfRule type="expression" dxfId="16" priority="4432">
      <formula>AND(INDEX($C:$C,ROW())="Fondation/Grave",INDEX($F:$F,ROW())&gt;0,INDEX($G:$G,ROW())&gt;0,$EI$7&gt;=INDEX($F:$F,ROW()),$EI$7&lt;=INDEX($G:$G,ROW()))</formula>
    </cfRule>
    <cfRule type="expression" dxfId="17" priority="4433">
      <formula>AND(INDEX($C:$C,ROW())="Fondation/Grave",INDEX($F:$F,ROW())&gt;0,INDEX($G:$G,ROW())&gt;0,$EI$7&gt;=INDEX($F:$F,ROW()),$EI$7&lt;=(INDEX($F:$F,ROW())+ROUND((INDEX($G:$G,ROW())-INDEX($F:$F,ROW())+1)*INDEX($H:$H,ROW()),0)-1))</formula>
    </cfRule>
    <cfRule type="expression" dxfId="18" priority="4434">
      <formula>AND(INDEX($C:$C,ROW())="Enrobés / Béton",INDEX($F:$F,ROW())&gt;0,INDEX($G:$G,ROW())&gt;0,$EI$7&gt;=INDEX($F:$F,ROW()),$EI$7&lt;=INDEX($G:$G,ROW()))</formula>
    </cfRule>
    <cfRule type="expression" dxfId="19" priority="4435">
      <formula>AND(INDEX($C:$C,ROW())="Enrobés / Béton",INDEX($F:$F,ROW())&gt;0,INDEX($G:$G,ROW())&gt;0,$EI$7&gt;=INDEX($F:$F,ROW()),$EI$7&lt;=(INDEX($F:$F,ROW())+ROUND((INDEX($G:$G,ROW())-INDEX($F:$F,ROW())+1)*INDEX($H:$H,ROW()),0)-1))</formula>
    </cfRule>
    <cfRule type="expression" dxfId="20" priority="4436">
      <formula>AND(INDEX($C:$C,ROW())="Bordures &amp; Trottoirs",INDEX($F:$F,ROW())&gt;0,INDEX($G:$G,ROW())&gt;0,$EI$7&gt;=INDEX($F:$F,ROW()),$EI$7&lt;=INDEX($G:$G,ROW()))</formula>
    </cfRule>
    <cfRule type="expression" dxfId="21" priority="4437">
      <formula>AND(INDEX($C:$C,ROW())="Bordures &amp; Trottoirs",INDEX($F:$F,ROW())&gt;0,INDEX($G:$G,ROW())&gt;0,$EI$7&gt;=INDEX($F:$F,ROW()),$EI$7&lt;=(INDEX($F:$F,ROW())+ROUND((INDEX($G:$G,ROW())-INDEX($F:$F,ROW())+1)*INDEX($H:$H,ROW()),0)-1))</formula>
    </cfRule>
    <cfRule type="expression" dxfId="22" priority="4438">
      <formula>AND(INDEX($C:$C,ROW())="Caniveaux &amp; Avaloirs",INDEX($F:$F,ROW())&gt;0,INDEX($G:$G,ROW())&gt;0,$EI$7&gt;=INDEX($F:$F,ROW()),$EI$7&lt;=INDEX($G:$G,ROW()))</formula>
    </cfRule>
    <cfRule type="expression" dxfId="23" priority="4439">
      <formula>AND(INDEX($C:$C,ROW())="Caniveaux &amp; Avaloirs",INDEX($F:$F,ROW())&gt;0,INDEX($G:$G,ROW())&gt;0,$EI$7&gt;=INDEX($F:$F,ROW()),$EI$7&lt;=(INDEX($F:$F,ROW())+ROUND((INDEX($G:$G,ROW())-INDEX($F:$F,ROW())+1)*INDEX($H:$H,ROW()),0)-1))</formula>
    </cfRule>
    <cfRule type="expression" dxfId="24" priority="4440">
      <formula>AND(INDEX($C:$C,ROW())="Éclairage / Candélabres",INDEX($F:$F,ROW())&gt;0,INDEX($G:$G,ROW())&gt;0,$EI$7&gt;=INDEX($F:$F,ROW()),$EI$7&lt;=INDEX($G:$G,ROW()))</formula>
    </cfRule>
    <cfRule type="expression" dxfId="25" priority="4441">
      <formula>AND(INDEX($C:$C,ROW())="Éclairage / Candélabres",INDEX($F:$F,ROW())&gt;0,INDEX($G:$G,ROW())&gt;0,$EI$7&gt;=INDEX($F:$F,ROW()),$EI$7&lt;=(INDEX($F:$F,ROW())+ROUND((INDEX($G:$G,ROW())-INDEX($F:$F,ROW())+1)*INDEX($H:$H,ROW()),0)-1))</formula>
    </cfRule>
    <cfRule type="expression" dxfId="26" priority="4442">
      <formula>AND(INDEX($C:$C,ROW())="Marquage &amp; Signalétique",INDEX($F:$F,ROW())&gt;0,INDEX($G:$G,ROW())&gt;0,$EI$7&gt;=INDEX($F:$F,ROW()),$EI$7&lt;=INDEX($G:$G,ROW()))</formula>
    </cfRule>
    <cfRule type="expression" dxfId="27" priority="4443">
      <formula>AND(INDEX($C:$C,ROW())="Marquage &amp; Signalétique",INDEX($F:$F,ROW())&gt;0,INDEX($G:$G,ROW())&gt;0,$EI$7&gt;=INDEX($F:$F,ROW()),$EI$7&lt;=(INDEX($F:$F,ROW())+ROUND((INDEX($G:$G,ROW())-INDEX($F:$F,ROW())+1)*INDEX($H:$H,ROW()),0)-1))</formula>
    </cfRule>
    <cfRule type="expression" dxfId="28" priority="4444">
      <formula>AND(INDEX($C:$C,ROW())="Espaces verts / Finitions",INDEX($F:$F,ROW())&gt;0,INDEX($G:$G,ROW())&gt;0,$EI$7&gt;=INDEX($F:$F,ROW()),$EI$7&lt;=INDEX($G:$G,ROW()))</formula>
    </cfRule>
    <cfRule type="expression" dxfId="29" priority="4445">
      <formula>AND(INDEX($C:$C,ROW())="Espaces verts / Finitions",INDEX($F:$F,ROW())&gt;0,INDEX($G:$G,ROW())&gt;0,$EI$7&gt;=INDEX($F:$F,ROW()),$EI$7&lt;=(INDEX($F:$F,ROW())+ROUND((INDEX($G:$G,ROW())-INDEX($F:$F,ROW())+1)*INDEX($H:$H,ROW()),0)-1))</formula>
    </cfRule>
    <cfRule type="expression" dxfId="30" priority="4446">
      <formula>AND(INDEX($C:$C,ROW())="Réception &amp; Réserves",INDEX($F:$F,ROW())&gt;0,INDEX($G:$G,ROW())&gt;0,$EI$7&gt;=INDEX($F:$F,ROW()),$EI$7&lt;=INDEX($G:$G,ROW()))</formula>
    </cfRule>
    <cfRule type="expression" dxfId="31" priority="4447">
      <formula>AND(INDEX($C:$C,ROW())="Réception &amp; Réserves",INDEX($F:$F,ROW())&gt;0,INDEX($G:$G,ROW())&gt;0,$EI$7&gt;=INDEX($F:$F,ROW()),$EI$7&lt;=(INDEX($F:$F,ROW())+ROUND((INDEX($G:$G,ROW())-INDEX($F:$F,ROW())+1)*INDEX($H:$H,ROW()),0)-1))</formula>
    </cfRule>
    <cfRule type="expression" dxfId="0" priority="4448">
      <formula>AND(INDEX($C:$C,ROW())="Réouverture circulation",INDEX($F:$F,ROW())&gt;0,INDEX($G:$G,ROW())&gt;0,$EI$7&gt;=INDEX($F:$F,ROW()),$EI$7&lt;=INDEX($G:$G,ROW()))</formula>
    </cfRule>
    <cfRule type="expression" dxfId="32" priority="4449">
      <formula>AND(INDEX($C:$C,ROW())="Réouverture circulation",INDEX($F:$F,ROW())&gt;0,INDEX($G:$G,ROW())&gt;0,$EI$7&gt;=INDEX($F:$F,ROW()),$EI$7&lt;=(INDEX($F:$F,ROW())+ROUND((INDEX($G:$G,ROW())-INDEX($F:$F,ROW())+1)*INDEX($H:$H,ROW()),0)-1))</formula>
    </cfRule>
  </conditionalFormatting>
  <conditionalFormatting sqref="EJ7:EJ69">
    <cfRule type="expression" dxfId="0" priority="259">
      <formula>($EJ$7=TODAY())</formula>
    </cfRule>
    <cfRule type="expression" dxfId="33" priority="260">
      <formula>WEEKDAY($EJ$7,2)&gt;5</formula>
    </cfRule>
  </conditionalFormatting>
  <conditionalFormatting sqref="EJ9:EJ69">
    <cfRule type="expression" dxfId="2" priority="4450">
      <formula>AND(INDEX($C:$C,ROW())="Études &amp; DICT",INDEX($F:$F,ROW())&gt;0,INDEX($G:$G,ROW())&gt;0,$EJ$7&gt;=INDEX($F:$F,ROW()),$EJ$7&lt;=INDEX($G:$G,ROW()))</formula>
    </cfRule>
    <cfRule type="expression" dxfId="3" priority="4451">
      <formula>AND(INDEX($C:$C,ROW())="Études &amp; DICT",INDEX($F:$F,ROW())&gt;0,INDEX($G:$G,ROW())&gt;0,$EJ$7&gt;=INDEX($F:$F,ROW()),$EJ$7&lt;=(INDEX($F:$F,ROW())+ROUND((INDEX($G:$G,ROW())-INDEX($F:$F,ROW())+1)*INDEX($H:$H,ROW()),0)-1))</formula>
    </cfRule>
    <cfRule type="expression" dxfId="4" priority="4452">
      <formula>AND(INDEX($C:$C,ROW())="Piquetage &amp; Implantation",INDEX($F:$F,ROW())&gt;0,INDEX($G:$G,ROW())&gt;0,$EJ$7&gt;=INDEX($F:$F,ROW()),$EJ$7&lt;=INDEX($G:$G,ROW()))</formula>
    </cfRule>
    <cfRule type="expression" dxfId="5" priority="4453">
      <formula>AND(INDEX($C:$C,ROW())="Piquetage &amp; Implantation",INDEX($F:$F,ROW())&gt;0,INDEX($G:$G,ROW())&gt;0,$EJ$7&gt;=INDEX($F:$F,ROW()),$EJ$7&lt;=(INDEX($F:$F,ROW())+ROUND((INDEX($G:$G,ROW())-INDEX($F:$F,ROW())+1)*INDEX($H:$H,ROW()),0)-1))</formula>
    </cfRule>
    <cfRule type="expression" dxfId="6" priority="4454">
      <formula>AND(INDEX($C:$C,ROW())="Préparation &amp; Signalisation",INDEX($F:$F,ROW())&gt;0,INDEX($G:$G,ROW())&gt;0,$EJ$7&gt;=INDEX($F:$F,ROW()),$EJ$7&lt;=INDEX($G:$G,ROW()))</formula>
    </cfRule>
    <cfRule type="expression" dxfId="7" priority="4455">
      <formula>AND(INDEX($C:$C,ROW())="Préparation &amp; Signalisation",INDEX($F:$F,ROW())&gt;0,INDEX($G:$G,ROW())&gt;0,$EJ$7&gt;=INDEX($F:$F,ROW()),$EJ$7&lt;=(INDEX($F:$F,ROW())+ROUND((INDEX($G:$G,ROW())-INDEX($F:$F,ROW())+1)*INDEX($H:$H,ROW()),0)-1))</formula>
    </cfRule>
    <cfRule type="expression" dxfId="8" priority="4456">
      <formula>AND(INDEX($C:$C,ROW())="Terrassement",INDEX($F:$F,ROW())&gt;0,INDEX($G:$G,ROW())&gt;0,$EJ$7&gt;=INDEX($F:$F,ROW()),$EJ$7&lt;=INDEX($G:$G,ROW()))</formula>
    </cfRule>
    <cfRule type="expression" dxfId="9" priority="4457">
      <formula>AND(INDEX($C:$C,ROW())="Terrassement",INDEX($F:$F,ROW())&gt;0,INDEX($G:$G,ROW())&gt;0,$EJ$7&gt;=INDEX($F:$F,ROW()),$EJ$7&lt;=(INDEX($F:$F,ROW())+ROUND((INDEX($G:$G,ROW())-INDEX($F:$F,ROW())+1)*INDEX($H:$H,ROW()),0)-1))</formula>
    </cfRule>
    <cfRule type="expression" dxfId="10" priority="4458">
      <formula>AND(INDEX($C:$C,ROW())="Réseaux (EU/EP/ER/GAZ)",INDEX($F:$F,ROW())&gt;0,INDEX($G:$G,ROW())&gt;0,$EJ$7&gt;=INDEX($F:$F,ROW()),$EJ$7&lt;=INDEX($G:$G,ROW()))</formula>
    </cfRule>
    <cfRule type="expression" dxfId="11" priority="4459">
      <formula>AND(INDEX($C:$C,ROW())="Réseaux (EU/EP/ER/GAZ)",INDEX($F:$F,ROW())&gt;0,INDEX($G:$G,ROW())&gt;0,$EJ$7&gt;=INDEX($F:$F,ROW()),$EJ$7&lt;=(INDEX($F:$F,ROW())+ROUND((INDEX($G:$G,ROW())-INDEX($F:$F,ROW())+1)*INDEX($H:$H,ROW()),0)-1))</formula>
    </cfRule>
    <cfRule type="expression" dxfId="12" priority="4460">
      <formula>AND(INDEX($C:$C,ROW())="Regard &amp; Branchement",INDEX($F:$F,ROW())&gt;0,INDEX($G:$G,ROW())&gt;0,$EJ$7&gt;=INDEX($F:$F,ROW()),$EJ$7&lt;=INDEX($G:$G,ROW()))</formula>
    </cfRule>
    <cfRule type="expression" dxfId="13" priority="4461">
      <formula>AND(INDEX($C:$C,ROW())="Regard &amp; Branchement",INDEX($F:$F,ROW())&gt;0,INDEX($G:$G,ROW())&gt;0,$EJ$7&gt;=INDEX($F:$F,ROW()),$EJ$7&lt;=(INDEX($F:$F,ROW())+ROUND((INDEX($G:$G,ROW())-INDEX($F:$F,ROW())+1)*INDEX($H:$H,ROW()),0)-1))</formula>
    </cfRule>
    <cfRule type="expression" dxfId="14" priority="4462">
      <formula>AND(INDEX($C:$C,ROW())="Structure (couche de forme)",INDEX($F:$F,ROW())&gt;0,INDEX($G:$G,ROW())&gt;0,$EJ$7&gt;=INDEX($F:$F,ROW()),$EJ$7&lt;=INDEX($G:$G,ROW()))</formula>
    </cfRule>
    <cfRule type="expression" dxfId="15" priority="4463">
      <formula>AND(INDEX($C:$C,ROW())="Structure (couche de forme)",INDEX($F:$F,ROW())&gt;0,INDEX($G:$G,ROW())&gt;0,$EJ$7&gt;=INDEX($F:$F,ROW()),$EJ$7&lt;=(INDEX($F:$F,ROW())+ROUND((INDEX($G:$G,ROW())-INDEX($F:$F,ROW())+1)*INDEX($H:$H,ROW()),0)-1))</formula>
    </cfRule>
    <cfRule type="expression" dxfId="16" priority="4464">
      <formula>AND(INDEX($C:$C,ROW())="Fondation/Grave",INDEX($F:$F,ROW())&gt;0,INDEX($G:$G,ROW())&gt;0,$EJ$7&gt;=INDEX($F:$F,ROW()),$EJ$7&lt;=INDEX($G:$G,ROW()))</formula>
    </cfRule>
    <cfRule type="expression" dxfId="17" priority="4465">
      <formula>AND(INDEX($C:$C,ROW())="Fondation/Grave",INDEX($F:$F,ROW())&gt;0,INDEX($G:$G,ROW())&gt;0,$EJ$7&gt;=INDEX($F:$F,ROW()),$EJ$7&lt;=(INDEX($F:$F,ROW())+ROUND((INDEX($G:$G,ROW())-INDEX($F:$F,ROW())+1)*INDEX($H:$H,ROW()),0)-1))</formula>
    </cfRule>
    <cfRule type="expression" dxfId="18" priority="4466">
      <formula>AND(INDEX($C:$C,ROW())="Enrobés / Béton",INDEX($F:$F,ROW())&gt;0,INDEX($G:$G,ROW())&gt;0,$EJ$7&gt;=INDEX($F:$F,ROW()),$EJ$7&lt;=INDEX($G:$G,ROW()))</formula>
    </cfRule>
    <cfRule type="expression" dxfId="19" priority="4467">
      <formula>AND(INDEX($C:$C,ROW())="Enrobés / Béton",INDEX($F:$F,ROW())&gt;0,INDEX($G:$G,ROW())&gt;0,$EJ$7&gt;=INDEX($F:$F,ROW()),$EJ$7&lt;=(INDEX($F:$F,ROW())+ROUND((INDEX($G:$G,ROW())-INDEX($F:$F,ROW())+1)*INDEX($H:$H,ROW()),0)-1))</formula>
    </cfRule>
    <cfRule type="expression" dxfId="20" priority="4468">
      <formula>AND(INDEX($C:$C,ROW())="Bordures &amp; Trottoirs",INDEX($F:$F,ROW())&gt;0,INDEX($G:$G,ROW())&gt;0,$EJ$7&gt;=INDEX($F:$F,ROW()),$EJ$7&lt;=INDEX($G:$G,ROW()))</formula>
    </cfRule>
    <cfRule type="expression" dxfId="21" priority="4469">
      <formula>AND(INDEX($C:$C,ROW())="Bordures &amp; Trottoirs",INDEX($F:$F,ROW())&gt;0,INDEX($G:$G,ROW())&gt;0,$EJ$7&gt;=INDEX($F:$F,ROW()),$EJ$7&lt;=(INDEX($F:$F,ROW())+ROUND((INDEX($G:$G,ROW())-INDEX($F:$F,ROW())+1)*INDEX($H:$H,ROW()),0)-1))</formula>
    </cfRule>
    <cfRule type="expression" dxfId="22" priority="4470">
      <formula>AND(INDEX($C:$C,ROW())="Caniveaux &amp; Avaloirs",INDEX($F:$F,ROW())&gt;0,INDEX($G:$G,ROW())&gt;0,$EJ$7&gt;=INDEX($F:$F,ROW()),$EJ$7&lt;=INDEX($G:$G,ROW()))</formula>
    </cfRule>
    <cfRule type="expression" dxfId="23" priority="4471">
      <formula>AND(INDEX($C:$C,ROW())="Caniveaux &amp; Avaloirs",INDEX($F:$F,ROW())&gt;0,INDEX($G:$G,ROW())&gt;0,$EJ$7&gt;=INDEX($F:$F,ROW()),$EJ$7&lt;=(INDEX($F:$F,ROW())+ROUND((INDEX($G:$G,ROW())-INDEX($F:$F,ROW())+1)*INDEX($H:$H,ROW()),0)-1))</formula>
    </cfRule>
    <cfRule type="expression" dxfId="24" priority="4472">
      <formula>AND(INDEX($C:$C,ROW())="Éclairage / Candélabres",INDEX($F:$F,ROW())&gt;0,INDEX($G:$G,ROW())&gt;0,$EJ$7&gt;=INDEX($F:$F,ROW()),$EJ$7&lt;=INDEX($G:$G,ROW()))</formula>
    </cfRule>
    <cfRule type="expression" dxfId="25" priority="4473">
      <formula>AND(INDEX($C:$C,ROW())="Éclairage / Candélabres",INDEX($F:$F,ROW())&gt;0,INDEX($G:$G,ROW())&gt;0,$EJ$7&gt;=INDEX($F:$F,ROW()),$EJ$7&lt;=(INDEX($F:$F,ROW())+ROUND((INDEX($G:$G,ROW())-INDEX($F:$F,ROW())+1)*INDEX($H:$H,ROW()),0)-1))</formula>
    </cfRule>
    <cfRule type="expression" dxfId="26" priority="4474">
      <formula>AND(INDEX($C:$C,ROW())="Marquage &amp; Signalétique",INDEX($F:$F,ROW())&gt;0,INDEX($G:$G,ROW())&gt;0,$EJ$7&gt;=INDEX($F:$F,ROW()),$EJ$7&lt;=INDEX($G:$G,ROW()))</formula>
    </cfRule>
    <cfRule type="expression" dxfId="27" priority="4475">
      <formula>AND(INDEX($C:$C,ROW())="Marquage &amp; Signalétique",INDEX($F:$F,ROW())&gt;0,INDEX($G:$G,ROW())&gt;0,$EJ$7&gt;=INDEX($F:$F,ROW()),$EJ$7&lt;=(INDEX($F:$F,ROW())+ROUND((INDEX($G:$G,ROW())-INDEX($F:$F,ROW())+1)*INDEX($H:$H,ROW()),0)-1))</formula>
    </cfRule>
    <cfRule type="expression" dxfId="28" priority="4476">
      <formula>AND(INDEX($C:$C,ROW())="Espaces verts / Finitions",INDEX($F:$F,ROW())&gt;0,INDEX($G:$G,ROW())&gt;0,$EJ$7&gt;=INDEX($F:$F,ROW()),$EJ$7&lt;=INDEX($G:$G,ROW()))</formula>
    </cfRule>
    <cfRule type="expression" dxfId="29" priority="4477">
      <formula>AND(INDEX($C:$C,ROW())="Espaces verts / Finitions",INDEX($F:$F,ROW())&gt;0,INDEX($G:$G,ROW())&gt;0,$EJ$7&gt;=INDEX($F:$F,ROW()),$EJ$7&lt;=(INDEX($F:$F,ROW())+ROUND((INDEX($G:$G,ROW())-INDEX($F:$F,ROW())+1)*INDEX($H:$H,ROW()),0)-1))</formula>
    </cfRule>
    <cfRule type="expression" dxfId="30" priority="4478">
      <formula>AND(INDEX($C:$C,ROW())="Réception &amp; Réserves",INDEX($F:$F,ROW())&gt;0,INDEX($G:$G,ROW())&gt;0,$EJ$7&gt;=INDEX($F:$F,ROW()),$EJ$7&lt;=INDEX($G:$G,ROW()))</formula>
    </cfRule>
    <cfRule type="expression" dxfId="31" priority="4479">
      <formula>AND(INDEX($C:$C,ROW())="Réception &amp; Réserves",INDEX($F:$F,ROW())&gt;0,INDEX($G:$G,ROW())&gt;0,$EJ$7&gt;=INDEX($F:$F,ROW()),$EJ$7&lt;=(INDEX($F:$F,ROW())+ROUND((INDEX($G:$G,ROW())-INDEX($F:$F,ROW())+1)*INDEX($H:$H,ROW()),0)-1))</formula>
    </cfRule>
    <cfRule type="expression" dxfId="0" priority="4480">
      <formula>AND(INDEX($C:$C,ROW())="Réouverture circulation",INDEX($F:$F,ROW())&gt;0,INDEX($G:$G,ROW())&gt;0,$EJ$7&gt;=INDEX($F:$F,ROW()),$EJ$7&lt;=INDEX($G:$G,ROW()))</formula>
    </cfRule>
    <cfRule type="expression" dxfId="32" priority="4481">
      <formula>AND(INDEX($C:$C,ROW())="Réouverture circulation",INDEX($F:$F,ROW())&gt;0,INDEX($G:$G,ROW())&gt;0,$EJ$7&gt;=INDEX($F:$F,ROW()),$EJ$7&lt;=(INDEX($F:$F,ROW())+ROUND((INDEX($G:$G,ROW())-INDEX($F:$F,ROW())+1)*INDEX($H:$H,ROW()),0)-1))</formula>
    </cfRule>
  </conditionalFormatting>
  <conditionalFormatting sqref="EK7:EK69">
    <cfRule type="expression" dxfId="0" priority="261">
      <formula>($EK$7=TODAY())</formula>
    </cfRule>
    <cfRule type="expression" dxfId="33" priority="262">
      <formula>WEEKDAY($EK$7,2)&gt;5</formula>
    </cfRule>
  </conditionalFormatting>
  <conditionalFormatting sqref="EK9:EK69">
    <cfRule type="expression" dxfId="2" priority="4482">
      <formula>AND(INDEX($C:$C,ROW())="Études &amp; DICT",INDEX($F:$F,ROW())&gt;0,INDEX($G:$G,ROW())&gt;0,$EK$7&gt;=INDEX($F:$F,ROW()),$EK$7&lt;=INDEX($G:$G,ROW()))</formula>
    </cfRule>
    <cfRule type="expression" dxfId="3" priority="4483">
      <formula>AND(INDEX($C:$C,ROW())="Études &amp; DICT",INDEX($F:$F,ROW())&gt;0,INDEX($G:$G,ROW())&gt;0,$EK$7&gt;=INDEX($F:$F,ROW()),$EK$7&lt;=(INDEX($F:$F,ROW())+ROUND((INDEX($G:$G,ROW())-INDEX($F:$F,ROW())+1)*INDEX($H:$H,ROW()),0)-1))</formula>
    </cfRule>
    <cfRule type="expression" dxfId="4" priority="4484">
      <formula>AND(INDEX($C:$C,ROW())="Piquetage &amp; Implantation",INDEX($F:$F,ROW())&gt;0,INDEX($G:$G,ROW())&gt;0,$EK$7&gt;=INDEX($F:$F,ROW()),$EK$7&lt;=INDEX($G:$G,ROW()))</formula>
    </cfRule>
    <cfRule type="expression" dxfId="5" priority="4485">
      <formula>AND(INDEX($C:$C,ROW())="Piquetage &amp; Implantation",INDEX($F:$F,ROW())&gt;0,INDEX($G:$G,ROW())&gt;0,$EK$7&gt;=INDEX($F:$F,ROW()),$EK$7&lt;=(INDEX($F:$F,ROW())+ROUND((INDEX($G:$G,ROW())-INDEX($F:$F,ROW())+1)*INDEX($H:$H,ROW()),0)-1))</formula>
    </cfRule>
    <cfRule type="expression" dxfId="6" priority="4486">
      <formula>AND(INDEX($C:$C,ROW())="Préparation &amp; Signalisation",INDEX($F:$F,ROW())&gt;0,INDEX($G:$G,ROW())&gt;0,$EK$7&gt;=INDEX($F:$F,ROW()),$EK$7&lt;=INDEX($G:$G,ROW()))</formula>
    </cfRule>
    <cfRule type="expression" dxfId="7" priority="4487">
      <formula>AND(INDEX($C:$C,ROW())="Préparation &amp; Signalisation",INDEX($F:$F,ROW())&gt;0,INDEX($G:$G,ROW())&gt;0,$EK$7&gt;=INDEX($F:$F,ROW()),$EK$7&lt;=(INDEX($F:$F,ROW())+ROUND((INDEX($G:$G,ROW())-INDEX($F:$F,ROW())+1)*INDEX($H:$H,ROW()),0)-1))</formula>
    </cfRule>
    <cfRule type="expression" dxfId="8" priority="4488">
      <formula>AND(INDEX($C:$C,ROW())="Terrassement",INDEX($F:$F,ROW())&gt;0,INDEX($G:$G,ROW())&gt;0,$EK$7&gt;=INDEX($F:$F,ROW()),$EK$7&lt;=INDEX($G:$G,ROW()))</formula>
    </cfRule>
    <cfRule type="expression" dxfId="9" priority="4489">
      <formula>AND(INDEX($C:$C,ROW())="Terrassement",INDEX($F:$F,ROW())&gt;0,INDEX($G:$G,ROW())&gt;0,$EK$7&gt;=INDEX($F:$F,ROW()),$EK$7&lt;=(INDEX($F:$F,ROW())+ROUND((INDEX($G:$G,ROW())-INDEX($F:$F,ROW())+1)*INDEX($H:$H,ROW()),0)-1))</formula>
    </cfRule>
    <cfRule type="expression" dxfId="10" priority="4490">
      <formula>AND(INDEX($C:$C,ROW())="Réseaux (EU/EP/ER/GAZ)",INDEX($F:$F,ROW())&gt;0,INDEX($G:$G,ROW())&gt;0,$EK$7&gt;=INDEX($F:$F,ROW()),$EK$7&lt;=INDEX($G:$G,ROW()))</formula>
    </cfRule>
    <cfRule type="expression" dxfId="11" priority="4491">
      <formula>AND(INDEX($C:$C,ROW())="Réseaux (EU/EP/ER/GAZ)",INDEX($F:$F,ROW())&gt;0,INDEX($G:$G,ROW())&gt;0,$EK$7&gt;=INDEX($F:$F,ROW()),$EK$7&lt;=(INDEX($F:$F,ROW())+ROUND((INDEX($G:$G,ROW())-INDEX($F:$F,ROW())+1)*INDEX($H:$H,ROW()),0)-1))</formula>
    </cfRule>
    <cfRule type="expression" dxfId="12" priority="4492">
      <formula>AND(INDEX($C:$C,ROW())="Regard &amp; Branchement",INDEX($F:$F,ROW())&gt;0,INDEX($G:$G,ROW())&gt;0,$EK$7&gt;=INDEX($F:$F,ROW()),$EK$7&lt;=INDEX($G:$G,ROW()))</formula>
    </cfRule>
    <cfRule type="expression" dxfId="13" priority="4493">
      <formula>AND(INDEX($C:$C,ROW())="Regard &amp; Branchement",INDEX($F:$F,ROW())&gt;0,INDEX($G:$G,ROW())&gt;0,$EK$7&gt;=INDEX($F:$F,ROW()),$EK$7&lt;=(INDEX($F:$F,ROW())+ROUND((INDEX($G:$G,ROW())-INDEX($F:$F,ROW())+1)*INDEX($H:$H,ROW()),0)-1))</formula>
    </cfRule>
    <cfRule type="expression" dxfId="14" priority="4494">
      <formula>AND(INDEX($C:$C,ROW())="Structure (couche de forme)",INDEX($F:$F,ROW())&gt;0,INDEX($G:$G,ROW())&gt;0,$EK$7&gt;=INDEX($F:$F,ROW()),$EK$7&lt;=INDEX($G:$G,ROW()))</formula>
    </cfRule>
    <cfRule type="expression" dxfId="15" priority="4495">
      <formula>AND(INDEX($C:$C,ROW())="Structure (couche de forme)",INDEX($F:$F,ROW())&gt;0,INDEX($G:$G,ROW())&gt;0,$EK$7&gt;=INDEX($F:$F,ROW()),$EK$7&lt;=(INDEX($F:$F,ROW())+ROUND((INDEX($G:$G,ROW())-INDEX($F:$F,ROW())+1)*INDEX($H:$H,ROW()),0)-1))</formula>
    </cfRule>
    <cfRule type="expression" dxfId="16" priority="4496">
      <formula>AND(INDEX($C:$C,ROW())="Fondation/Grave",INDEX($F:$F,ROW())&gt;0,INDEX($G:$G,ROW())&gt;0,$EK$7&gt;=INDEX($F:$F,ROW()),$EK$7&lt;=INDEX($G:$G,ROW()))</formula>
    </cfRule>
    <cfRule type="expression" dxfId="17" priority="4497">
      <formula>AND(INDEX($C:$C,ROW())="Fondation/Grave",INDEX($F:$F,ROW())&gt;0,INDEX($G:$G,ROW())&gt;0,$EK$7&gt;=INDEX($F:$F,ROW()),$EK$7&lt;=(INDEX($F:$F,ROW())+ROUND((INDEX($G:$G,ROW())-INDEX($F:$F,ROW())+1)*INDEX($H:$H,ROW()),0)-1))</formula>
    </cfRule>
    <cfRule type="expression" dxfId="18" priority="4498">
      <formula>AND(INDEX($C:$C,ROW())="Enrobés / Béton",INDEX($F:$F,ROW())&gt;0,INDEX($G:$G,ROW())&gt;0,$EK$7&gt;=INDEX($F:$F,ROW()),$EK$7&lt;=INDEX($G:$G,ROW()))</formula>
    </cfRule>
    <cfRule type="expression" dxfId="19" priority="4499">
      <formula>AND(INDEX($C:$C,ROW())="Enrobés / Béton",INDEX($F:$F,ROW())&gt;0,INDEX($G:$G,ROW())&gt;0,$EK$7&gt;=INDEX($F:$F,ROW()),$EK$7&lt;=(INDEX($F:$F,ROW())+ROUND((INDEX($G:$G,ROW())-INDEX($F:$F,ROW())+1)*INDEX($H:$H,ROW()),0)-1))</formula>
    </cfRule>
    <cfRule type="expression" dxfId="20" priority="4500">
      <formula>AND(INDEX($C:$C,ROW())="Bordures &amp; Trottoirs",INDEX($F:$F,ROW())&gt;0,INDEX($G:$G,ROW())&gt;0,$EK$7&gt;=INDEX($F:$F,ROW()),$EK$7&lt;=INDEX($G:$G,ROW()))</formula>
    </cfRule>
    <cfRule type="expression" dxfId="21" priority="4501">
      <formula>AND(INDEX($C:$C,ROW())="Bordures &amp; Trottoirs",INDEX($F:$F,ROW())&gt;0,INDEX($G:$G,ROW())&gt;0,$EK$7&gt;=INDEX($F:$F,ROW()),$EK$7&lt;=(INDEX($F:$F,ROW())+ROUND((INDEX($G:$G,ROW())-INDEX($F:$F,ROW())+1)*INDEX($H:$H,ROW()),0)-1))</formula>
    </cfRule>
    <cfRule type="expression" dxfId="22" priority="4502">
      <formula>AND(INDEX($C:$C,ROW())="Caniveaux &amp; Avaloirs",INDEX($F:$F,ROW())&gt;0,INDEX($G:$G,ROW())&gt;0,$EK$7&gt;=INDEX($F:$F,ROW()),$EK$7&lt;=INDEX($G:$G,ROW()))</formula>
    </cfRule>
    <cfRule type="expression" dxfId="23" priority="4503">
      <formula>AND(INDEX($C:$C,ROW())="Caniveaux &amp; Avaloirs",INDEX($F:$F,ROW())&gt;0,INDEX($G:$G,ROW())&gt;0,$EK$7&gt;=INDEX($F:$F,ROW()),$EK$7&lt;=(INDEX($F:$F,ROW())+ROUND((INDEX($G:$G,ROW())-INDEX($F:$F,ROW())+1)*INDEX($H:$H,ROW()),0)-1))</formula>
    </cfRule>
    <cfRule type="expression" dxfId="24" priority="4504">
      <formula>AND(INDEX($C:$C,ROW())="Éclairage / Candélabres",INDEX($F:$F,ROW())&gt;0,INDEX($G:$G,ROW())&gt;0,$EK$7&gt;=INDEX($F:$F,ROW()),$EK$7&lt;=INDEX($G:$G,ROW()))</formula>
    </cfRule>
    <cfRule type="expression" dxfId="25" priority="4505">
      <formula>AND(INDEX($C:$C,ROW())="Éclairage / Candélabres",INDEX($F:$F,ROW())&gt;0,INDEX($G:$G,ROW())&gt;0,$EK$7&gt;=INDEX($F:$F,ROW()),$EK$7&lt;=(INDEX($F:$F,ROW())+ROUND((INDEX($G:$G,ROW())-INDEX($F:$F,ROW())+1)*INDEX($H:$H,ROW()),0)-1))</formula>
    </cfRule>
    <cfRule type="expression" dxfId="26" priority="4506">
      <formula>AND(INDEX($C:$C,ROW())="Marquage &amp; Signalétique",INDEX($F:$F,ROW())&gt;0,INDEX($G:$G,ROW())&gt;0,$EK$7&gt;=INDEX($F:$F,ROW()),$EK$7&lt;=INDEX($G:$G,ROW()))</formula>
    </cfRule>
    <cfRule type="expression" dxfId="27" priority="4507">
      <formula>AND(INDEX($C:$C,ROW())="Marquage &amp; Signalétique",INDEX($F:$F,ROW())&gt;0,INDEX($G:$G,ROW())&gt;0,$EK$7&gt;=INDEX($F:$F,ROW()),$EK$7&lt;=(INDEX($F:$F,ROW())+ROUND((INDEX($G:$G,ROW())-INDEX($F:$F,ROW())+1)*INDEX($H:$H,ROW()),0)-1))</formula>
    </cfRule>
    <cfRule type="expression" dxfId="28" priority="4508">
      <formula>AND(INDEX($C:$C,ROW())="Espaces verts / Finitions",INDEX($F:$F,ROW())&gt;0,INDEX($G:$G,ROW())&gt;0,$EK$7&gt;=INDEX($F:$F,ROW()),$EK$7&lt;=INDEX($G:$G,ROW()))</formula>
    </cfRule>
    <cfRule type="expression" dxfId="29" priority="4509">
      <formula>AND(INDEX($C:$C,ROW())="Espaces verts / Finitions",INDEX($F:$F,ROW())&gt;0,INDEX($G:$G,ROW())&gt;0,$EK$7&gt;=INDEX($F:$F,ROW()),$EK$7&lt;=(INDEX($F:$F,ROW())+ROUND((INDEX($G:$G,ROW())-INDEX($F:$F,ROW())+1)*INDEX($H:$H,ROW()),0)-1))</formula>
    </cfRule>
    <cfRule type="expression" dxfId="30" priority="4510">
      <formula>AND(INDEX($C:$C,ROW())="Réception &amp; Réserves",INDEX($F:$F,ROW())&gt;0,INDEX($G:$G,ROW())&gt;0,$EK$7&gt;=INDEX($F:$F,ROW()),$EK$7&lt;=INDEX($G:$G,ROW()))</formula>
    </cfRule>
    <cfRule type="expression" dxfId="31" priority="4511">
      <formula>AND(INDEX($C:$C,ROW())="Réception &amp; Réserves",INDEX($F:$F,ROW())&gt;0,INDEX($G:$G,ROW())&gt;0,$EK$7&gt;=INDEX($F:$F,ROW()),$EK$7&lt;=(INDEX($F:$F,ROW())+ROUND((INDEX($G:$G,ROW())-INDEX($F:$F,ROW())+1)*INDEX($H:$H,ROW()),0)-1))</formula>
    </cfRule>
    <cfRule type="expression" dxfId="0" priority="4512">
      <formula>AND(INDEX($C:$C,ROW())="Réouverture circulation",INDEX($F:$F,ROW())&gt;0,INDEX($G:$G,ROW())&gt;0,$EK$7&gt;=INDEX($F:$F,ROW()),$EK$7&lt;=INDEX($G:$G,ROW()))</formula>
    </cfRule>
    <cfRule type="expression" dxfId="32" priority="4513">
      <formula>AND(INDEX($C:$C,ROW())="Réouverture circulation",INDEX($F:$F,ROW())&gt;0,INDEX($G:$G,ROW())&gt;0,$EK$7&gt;=INDEX($F:$F,ROW()),$EK$7&lt;=(INDEX($F:$F,ROW())+ROUND((INDEX($G:$G,ROW())-INDEX($F:$F,ROW())+1)*INDEX($H:$H,ROW()),0)-1))</formula>
    </cfRule>
  </conditionalFormatting>
  <conditionalFormatting sqref="EL7:EL69">
    <cfRule type="expression" dxfId="0" priority="263">
      <formula>($EL$7=TODAY())</formula>
    </cfRule>
    <cfRule type="expression" dxfId="33" priority="264">
      <formula>WEEKDAY($EL$7,2)&gt;5</formula>
    </cfRule>
  </conditionalFormatting>
  <conditionalFormatting sqref="EL9:EL69">
    <cfRule type="expression" dxfId="2" priority="4514">
      <formula>AND(INDEX($C:$C,ROW())="Études &amp; DICT",INDEX($F:$F,ROW())&gt;0,INDEX($G:$G,ROW())&gt;0,$EL$7&gt;=INDEX($F:$F,ROW()),$EL$7&lt;=INDEX($G:$G,ROW()))</formula>
    </cfRule>
    <cfRule type="expression" dxfId="3" priority="4515">
      <formula>AND(INDEX($C:$C,ROW())="Études &amp; DICT",INDEX($F:$F,ROW())&gt;0,INDEX($G:$G,ROW())&gt;0,$EL$7&gt;=INDEX($F:$F,ROW()),$EL$7&lt;=(INDEX($F:$F,ROW())+ROUND((INDEX($G:$G,ROW())-INDEX($F:$F,ROW())+1)*INDEX($H:$H,ROW()),0)-1))</formula>
    </cfRule>
    <cfRule type="expression" dxfId="4" priority="4516">
      <formula>AND(INDEX($C:$C,ROW())="Piquetage &amp; Implantation",INDEX($F:$F,ROW())&gt;0,INDEX($G:$G,ROW())&gt;0,$EL$7&gt;=INDEX($F:$F,ROW()),$EL$7&lt;=INDEX($G:$G,ROW()))</formula>
    </cfRule>
    <cfRule type="expression" dxfId="5" priority="4517">
      <formula>AND(INDEX($C:$C,ROW())="Piquetage &amp; Implantation",INDEX($F:$F,ROW())&gt;0,INDEX($G:$G,ROW())&gt;0,$EL$7&gt;=INDEX($F:$F,ROW()),$EL$7&lt;=(INDEX($F:$F,ROW())+ROUND((INDEX($G:$G,ROW())-INDEX($F:$F,ROW())+1)*INDEX($H:$H,ROW()),0)-1))</formula>
    </cfRule>
    <cfRule type="expression" dxfId="6" priority="4518">
      <formula>AND(INDEX($C:$C,ROW())="Préparation &amp; Signalisation",INDEX($F:$F,ROW())&gt;0,INDEX($G:$G,ROW())&gt;0,$EL$7&gt;=INDEX($F:$F,ROW()),$EL$7&lt;=INDEX($G:$G,ROW()))</formula>
    </cfRule>
    <cfRule type="expression" dxfId="7" priority="4519">
      <formula>AND(INDEX($C:$C,ROW())="Préparation &amp; Signalisation",INDEX($F:$F,ROW())&gt;0,INDEX($G:$G,ROW())&gt;0,$EL$7&gt;=INDEX($F:$F,ROW()),$EL$7&lt;=(INDEX($F:$F,ROW())+ROUND((INDEX($G:$G,ROW())-INDEX($F:$F,ROW())+1)*INDEX($H:$H,ROW()),0)-1))</formula>
    </cfRule>
    <cfRule type="expression" dxfId="8" priority="4520">
      <formula>AND(INDEX($C:$C,ROW())="Terrassement",INDEX($F:$F,ROW())&gt;0,INDEX($G:$G,ROW())&gt;0,$EL$7&gt;=INDEX($F:$F,ROW()),$EL$7&lt;=INDEX($G:$G,ROW()))</formula>
    </cfRule>
    <cfRule type="expression" dxfId="9" priority="4521">
      <formula>AND(INDEX($C:$C,ROW())="Terrassement",INDEX($F:$F,ROW())&gt;0,INDEX($G:$G,ROW())&gt;0,$EL$7&gt;=INDEX($F:$F,ROW()),$EL$7&lt;=(INDEX($F:$F,ROW())+ROUND((INDEX($G:$G,ROW())-INDEX($F:$F,ROW())+1)*INDEX($H:$H,ROW()),0)-1))</formula>
    </cfRule>
    <cfRule type="expression" dxfId="10" priority="4522">
      <formula>AND(INDEX($C:$C,ROW())="Réseaux (EU/EP/ER/GAZ)",INDEX($F:$F,ROW())&gt;0,INDEX($G:$G,ROW())&gt;0,$EL$7&gt;=INDEX($F:$F,ROW()),$EL$7&lt;=INDEX($G:$G,ROW()))</formula>
    </cfRule>
    <cfRule type="expression" dxfId="11" priority="4523">
      <formula>AND(INDEX($C:$C,ROW())="Réseaux (EU/EP/ER/GAZ)",INDEX($F:$F,ROW())&gt;0,INDEX($G:$G,ROW())&gt;0,$EL$7&gt;=INDEX($F:$F,ROW()),$EL$7&lt;=(INDEX($F:$F,ROW())+ROUND((INDEX($G:$G,ROW())-INDEX($F:$F,ROW())+1)*INDEX($H:$H,ROW()),0)-1))</formula>
    </cfRule>
    <cfRule type="expression" dxfId="12" priority="4524">
      <formula>AND(INDEX($C:$C,ROW())="Regard &amp; Branchement",INDEX($F:$F,ROW())&gt;0,INDEX($G:$G,ROW())&gt;0,$EL$7&gt;=INDEX($F:$F,ROW()),$EL$7&lt;=INDEX($G:$G,ROW()))</formula>
    </cfRule>
    <cfRule type="expression" dxfId="13" priority="4525">
      <formula>AND(INDEX($C:$C,ROW())="Regard &amp; Branchement",INDEX($F:$F,ROW())&gt;0,INDEX($G:$G,ROW())&gt;0,$EL$7&gt;=INDEX($F:$F,ROW()),$EL$7&lt;=(INDEX($F:$F,ROW())+ROUND((INDEX($G:$G,ROW())-INDEX($F:$F,ROW())+1)*INDEX($H:$H,ROW()),0)-1))</formula>
    </cfRule>
    <cfRule type="expression" dxfId="14" priority="4526">
      <formula>AND(INDEX($C:$C,ROW())="Structure (couche de forme)",INDEX($F:$F,ROW())&gt;0,INDEX($G:$G,ROW())&gt;0,$EL$7&gt;=INDEX($F:$F,ROW()),$EL$7&lt;=INDEX($G:$G,ROW()))</formula>
    </cfRule>
    <cfRule type="expression" dxfId="15" priority="4527">
      <formula>AND(INDEX($C:$C,ROW())="Structure (couche de forme)",INDEX($F:$F,ROW())&gt;0,INDEX($G:$G,ROW())&gt;0,$EL$7&gt;=INDEX($F:$F,ROW()),$EL$7&lt;=(INDEX($F:$F,ROW())+ROUND((INDEX($G:$G,ROW())-INDEX($F:$F,ROW())+1)*INDEX($H:$H,ROW()),0)-1))</formula>
    </cfRule>
    <cfRule type="expression" dxfId="16" priority="4528">
      <formula>AND(INDEX($C:$C,ROW())="Fondation/Grave",INDEX($F:$F,ROW())&gt;0,INDEX($G:$G,ROW())&gt;0,$EL$7&gt;=INDEX($F:$F,ROW()),$EL$7&lt;=INDEX($G:$G,ROW()))</formula>
    </cfRule>
    <cfRule type="expression" dxfId="17" priority="4529">
      <formula>AND(INDEX($C:$C,ROW())="Fondation/Grave",INDEX($F:$F,ROW())&gt;0,INDEX($G:$G,ROW())&gt;0,$EL$7&gt;=INDEX($F:$F,ROW()),$EL$7&lt;=(INDEX($F:$F,ROW())+ROUND((INDEX($G:$G,ROW())-INDEX($F:$F,ROW())+1)*INDEX($H:$H,ROW()),0)-1))</formula>
    </cfRule>
    <cfRule type="expression" dxfId="18" priority="4530">
      <formula>AND(INDEX($C:$C,ROW())="Enrobés / Béton",INDEX($F:$F,ROW())&gt;0,INDEX($G:$G,ROW())&gt;0,$EL$7&gt;=INDEX($F:$F,ROW()),$EL$7&lt;=INDEX($G:$G,ROW()))</formula>
    </cfRule>
    <cfRule type="expression" dxfId="19" priority="4531">
      <formula>AND(INDEX($C:$C,ROW())="Enrobés / Béton",INDEX($F:$F,ROW())&gt;0,INDEX($G:$G,ROW())&gt;0,$EL$7&gt;=INDEX($F:$F,ROW()),$EL$7&lt;=(INDEX($F:$F,ROW())+ROUND((INDEX($G:$G,ROW())-INDEX($F:$F,ROW())+1)*INDEX($H:$H,ROW()),0)-1))</formula>
    </cfRule>
    <cfRule type="expression" dxfId="20" priority="4532">
      <formula>AND(INDEX($C:$C,ROW())="Bordures &amp; Trottoirs",INDEX($F:$F,ROW())&gt;0,INDEX($G:$G,ROW())&gt;0,$EL$7&gt;=INDEX($F:$F,ROW()),$EL$7&lt;=INDEX($G:$G,ROW()))</formula>
    </cfRule>
    <cfRule type="expression" dxfId="21" priority="4533">
      <formula>AND(INDEX($C:$C,ROW())="Bordures &amp; Trottoirs",INDEX($F:$F,ROW())&gt;0,INDEX($G:$G,ROW())&gt;0,$EL$7&gt;=INDEX($F:$F,ROW()),$EL$7&lt;=(INDEX($F:$F,ROW())+ROUND((INDEX($G:$G,ROW())-INDEX($F:$F,ROW())+1)*INDEX($H:$H,ROW()),0)-1))</formula>
    </cfRule>
    <cfRule type="expression" dxfId="22" priority="4534">
      <formula>AND(INDEX($C:$C,ROW())="Caniveaux &amp; Avaloirs",INDEX($F:$F,ROW())&gt;0,INDEX($G:$G,ROW())&gt;0,$EL$7&gt;=INDEX($F:$F,ROW()),$EL$7&lt;=INDEX($G:$G,ROW()))</formula>
    </cfRule>
    <cfRule type="expression" dxfId="23" priority="4535">
      <formula>AND(INDEX($C:$C,ROW())="Caniveaux &amp; Avaloirs",INDEX($F:$F,ROW())&gt;0,INDEX($G:$G,ROW())&gt;0,$EL$7&gt;=INDEX($F:$F,ROW()),$EL$7&lt;=(INDEX($F:$F,ROW())+ROUND((INDEX($G:$G,ROW())-INDEX($F:$F,ROW())+1)*INDEX($H:$H,ROW()),0)-1))</formula>
    </cfRule>
    <cfRule type="expression" dxfId="24" priority="4536">
      <formula>AND(INDEX($C:$C,ROW())="Éclairage / Candélabres",INDEX($F:$F,ROW())&gt;0,INDEX($G:$G,ROW())&gt;0,$EL$7&gt;=INDEX($F:$F,ROW()),$EL$7&lt;=INDEX($G:$G,ROW()))</formula>
    </cfRule>
    <cfRule type="expression" dxfId="25" priority="4537">
      <formula>AND(INDEX($C:$C,ROW())="Éclairage / Candélabres",INDEX($F:$F,ROW())&gt;0,INDEX($G:$G,ROW())&gt;0,$EL$7&gt;=INDEX($F:$F,ROW()),$EL$7&lt;=(INDEX($F:$F,ROW())+ROUND((INDEX($G:$G,ROW())-INDEX($F:$F,ROW())+1)*INDEX($H:$H,ROW()),0)-1))</formula>
    </cfRule>
    <cfRule type="expression" dxfId="26" priority="4538">
      <formula>AND(INDEX($C:$C,ROW())="Marquage &amp; Signalétique",INDEX($F:$F,ROW())&gt;0,INDEX($G:$G,ROW())&gt;0,$EL$7&gt;=INDEX($F:$F,ROW()),$EL$7&lt;=INDEX($G:$G,ROW()))</formula>
    </cfRule>
    <cfRule type="expression" dxfId="27" priority="4539">
      <formula>AND(INDEX($C:$C,ROW())="Marquage &amp; Signalétique",INDEX($F:$F,ROW())&gt;0,INDEX($G:$G,ROW())&gt;0,$EL$7&gt;=INDEX($F:$F,ROW()),$EL$7&lt;=(INDEX($F:$F,ROW())+ROUND((INDEX($G:$G,ROW())-INDEX($F:$F,ROW())+1)*INDEX($H:$H,ROW()),0)-1))</formula>
    </cfRule>
    <cfRule type="expression" dxfId="28" priority="4540">
      <formula>AND(INDEX($C:$C,ROW())="Espaces verts / Finitions",INDEX($F:$F,ROW())&gt;0,INDEX($G:$G,ROW())&gt;0,$EL$7&gt;=INDEX($F:$F,ROW()),$EL$7&lt;=INDEX($G:$G,ROW()))</formula>
    </cfRule>
    <cfRule type="expression" dxfId="29" priority="4541">
      <formula>AND(INDEX($C:$C,ROW())="Espaces verts / Finitions",INDEX($F:$F,ROW())&gt;0,INDEX($G:$G,ROW())&gt;0,$EL$7&gt;=INDEX($F:$F,ROW()),$EL$7&lt;=(INDEX($F:$F,ROW())+ROUND((INDEX($G:$G,ROW())-INDEX($F:$F,ROW())+1)*INDEX($H:$H,ROW()),0)-1))</formula>
    </cfRule>
    <cfRule type="expression" dxfId="30" priority="4542">
      <formula>AND(INDEX($C:$C,ROW())="Réception &amp; Réserves",INDEX($F:$F,ROW())&gt;0,INDEX($G:$G,ROW())&gt;0,$EL$7&gt;=INDEX($F:$F,ROW()),$EL$7&lt;=INDEX($G:$G,ROW()))</formula>
    </cfRule>
    <cfRule type="expression" dxfId="31" priority="4543">
      <formula>AND(INDEX($C:$C,ROW())="Réception &amp; Réserves",INDEX($F:$F,ROW())&gt;0,INDEX($G:$G,ROW())&gt;0,$EL$7&gt;=INDEX($F:$F,ROW()),$EL$7&lt;=(INDEX($F:$F,ROW())+ROUND((INDEX($G:$G,ROW())-INDEX($F:$F,ROW())+1)*INDEX($H:$H,ROW()),0)-1))</formula>
    </cfRule>
    <cfRule type="expression" dxfId="0" priority="4544">
      <formula>AND(INDEX($C:$C,ROW())="Réouverture circulation",INDEX($F:$F,ROW())&gt;0,INDEX($G:$G,ROW())&gt;0,$EL$7&gt;=INDEX($F:$F,ROW()),$EL$7&lt;=INDEX($G:$G,ROW()))</formula>
    </cfRule>
    <cfRule type="expression" dxfId="32" priority="4545">
      <formula>AND(INDEX($C:$C,ROW())="Réouverture circulation",INDEX($F:$F,ROW())&gt;0,INDEX($G:$G,ROW())&gt;0,$EL$7&gt;=INDEX($F:$F,ROW()),$EL$7&lt;=(INDEX($F:$F,ROW())+ROUND((INDEX($G:$G,ROW())-INDEX($F:$F,ROW())+1)*INDEX($H:$H,ROW()),0)-1))</formula>
    </cfRule>
  </conditionalFormatting>
  <conditionalFormatting sqref="EM7:EM69">
    <cfRule type="expression" dxfId="0" priority="265">
      <formula>($EM$7=TODAY())</formula>
    </cfRule>
    <cfRule type="expression" dxfId="33" priority="266">
      <formula>WEEKDAY($EM$7,2)&gt;5</formula>
    </cfRule>
  </conditionalFormatting>
  <conditionalFormatting sqref="EM9:EM69">
    <cfRule type="expression" dxfId="2" priority="4546">
      <formula>AND(INDEX($C:$C,ROW())="Études &amp; DICT",INDEX($F:$F,ROW())&gt;0,INDEX($G:$G,ROW())&gt;0,$EM$7&gt;=INDEX($F:$F,ROW()),$EM$7&lt;=INDEX($G:$G,ROW()))</formula>
    </cfRule>
    <cfRule type="expression" dxfId="3" priority="4547">
      <formula>AND(INDEX($C:$C,ROW())="Études &amp; DICT",INDEX($F:$F,ROW())&gt;0,INDEX($G:$G,ROW())&gt;0,$EM$7&gt;=INDEX($F:$F,ROW()),$EM$7&lt;=(INDEX($F:$F,ROW())+ROUND((INDEX($G:$G,ROW())-INDEX($F:$F,ROW())+1)*INDEX($H:$H,ROW()),0)-1))</formula>
    </cfRule>
    <cfRule type="expression" dxfId="4" priority="4548">
      <formula>AND(INDEX($C:$C,ROW())="Piquetage &amp; Implantation",INDEX($F:$F,ROW())&gt;0,INDEX($G:$G,ROW())&gt;0,$EM$7&gt;=INDEX($F:$F,ROW()),$EM$7&lt;=INDEX($G:$G,ROW()))</formula>
    </cfRule>
    <cfRule type="expression" dxfId="5" priority="4549">
      <formula>AND(INDEX($C:$C,ROW())="Piquetage &amp; Implantation",INDEX($F:$F,ROW())&gt;0,INDEX($G:$G,ROW())&gt;0,$EM$7&gt;=INDEX($F:$F,ROW()),$EM$7&lt;=(INDEX($F:$F,ROW())+ROUND((INDEX($G:$G,ROW())-INDEX($F:$F,ROW())+1)*INDEX($H:$H,ROW()),0)-1))</formula>
    </cfRule>
    <cfRule type="expression" dxfId="6" priority="4550">
      <formula>AND(INDEX($C:$C,ROW())="Préparation &amp; Signalisation",INDEX($F:$F,ROW())&gt;0,INDEX($G:$G,ROW())&gt;0,$EM$7&gt;=INDEX($F:$F,ROW()),$EM$7&lt;=INDEX($G:$G,ROW()))</formula>
    </cfRule>
    <cfRule type="expression" dxfId="7" priority="4551">
      <formula>AND(INDEX($C:$C,ROW())="Préparation &amp; Signalisation",INDEX($F:$F,ROW())&gt;0,INDEX($G:$G,ROW())&gt;0,$EM$7&gt;=INDEX($F:$F,ROW()),$EM$7&lt;=(INDEX($F:$F,ROW())+ROUND((INDEX($G:$G,ROW())-INDEX($F:$F,ROW())+1)*INDEX($H:$H,ROW()),0)-1))</formula>
    </cfRule>
    <cfRule type="expression" dxfId="8" priority="4552">
      <formula>AND(INDEX($C:$C,ROW())="Terrassement",INDEX($F:$F,ROW())&gt;0,INDEX($G:$G,ROW())&gt;0,$EM$7&gt;=INDEX($F:$F,ROW()),$EM$7&lt;=INDEX($G:$G,ROW()))</formula>
    </cfRule>
    <cfRule type="expression" dxfId="9" priority="4553">
      <formula>AND(INDEX($C:$C,ROW())="Terrassement",INDEX($F:$F,ROW())&gt;0,INDEX($G:$G,ROW())&gt;0,$EM$7&gt;=INDEX($F:$F,ROW()),$EM$7&lt;=(INDEX($F:$F,ROW())+ROUND((INDEX($G:$G,ROW())-INDEX($F:$F,ROW())+1)*INDEX($H:$H,ROW()),0)-1))</formula>
    </cfRule>
    <cfRule type="expression" dxfId="10" priority="4554">
      <formula>AND(INDEX($C:$C,ROW())="Réseaux (EU/EP/ER/GAZ)",INDEX($F:$F,ROW())&gt;0,INDEX($G:$G,ROW())&gt;0,$EM$7&gt;=INDEX($F:$F,ROW()),$EM$7&lt;=INDEX($G:$G,ROW()))</formula>
    </cfRule>
    <cfRule type="expression" dxfId="11" priority="4555">
      <formula>AND(INDEX($C:$C,ROW())="Réseaux (EU/EP/ER/GAZ)",INDEX($F:$F,ROW())&gt;0,INDEX($G:$G,ROW())&gt;0,$EM$7&gt;=INDEX($F:$F,ROW()),$EM$7&lt;=(INDEX($F:$F,ROW())+ROUND((INDEX($G:$G,ROW())-INDEX($F:$F,ROW())+1)*INDEX($H:$H,ROW()),0)-1))</formula>
    </cfRule>
    <cfRule type="expression" dxfId="12" priority="4556">
      <formula>AND(INDEX($C:$C,ROW())="Regard &amp; Branchement",INDEX($F:$F,ROW())&gt;0,INDEX($G:$G,ROW())&gt;0,$EM$7&gt;=INDEX($F:$F,ROW()),$EM$7&lt;=INDEX($G:$G,ROW()))</formula>
    </cfRule>
    <cfRule type="expression" dxfId="13" priority="4557">
      <formula>AND(INDEX($C:$C,ROW())="Regard &amp; Branchement",INDEX($F:$F,ROW())&gt;0,INDEX($G:$G,ROW())&gt;0,$EM$7&gt;=INDEX($F:$F,ROW()),$EM$7&lt;=(INDEX($F:$F,ROW())+ROUND((INDEX($G:$G,ROW())-INDEX($F:$F,ROW())+1)*INDEX($H:$H,ROW()),0)-1))</formula>
    </cfRule>
    <cfRule type="expression" dxfId="14" priority="4558">
      <formula>AND(INDEX($C:$C,ROW())="Structure (couche de forme)",INDEX($F:$F,ROW())&gt;0,INDEX($G:$G,ROW())&gt;0,$EM$7&gt;=INDEX($F:$F,ROW()),$EM$7&lt;=INDEX($G:$G,ROW()))</formula>
    </cfRule>
    <cfRule type="expression" dxfId="15" priority="4559">
      <formula>AND(INDEX($C:$C,ROW())="Structure (couche de forme)",INDEX($F:$F,ROW())&gt;0,INDEX($G:$G,ROW())&gt;0,$EM$7&gt;=INDEX($F:$F,ROW()),$EM$7&lt;=(INDEX($F:$F,ROW())+ROUND((INDEX($G:$G,ROW())-INDEX($F:$F,ROW())+1)*INDEX($H:$H,ROW()),0)-1))</formula>
    </cfRule>
    <cfRule type="expression" dxfId="16" priority="4560">
      <formula>AND(INDEX($C:$C,ROW())="Fondation/Grave",INDEX($F:$F,ROW())&gt;0,INDEX($G:$G,ROW())&gt;0,$EM$7&gt;=INDEX($F:$F,ROW()),$EM$7&lt;=INDEX($G:$G,ROW()))</formula>
    </cfRule>
    <cfRule type="expression" dxfId="17" priority="4561">
      <formula>AND(INDEX($C:$C,ROW())="Fondation/Grave",INDEX($F:$F,ROW())&gt;0,INDEX($G:$G,ROW())&gt;0,$EM$7&gt;=INDEX($F:$F,ROW()),$EM$7&lt;=(INDEX($F:$F,ROW())+ROUND((INDEX($G:$G,ROW())-INDEX($F:$F,ROW())+1)*INDEX($H:$H,ROW()),0)-1))</formula>
    </cfRule>
    <cfRule type="expression" dxfId="18" priority="4562">
      <formula>AND(INDEX($C:$C,ROW())="Enrobés / Béton",INDEX($F:$F,ROW())&gt;0,INDEX($G:$G,ROW())&gt;0,$EM$7&gt;=INDEX($F:$F,ROW()),$EM$7&lt;=INDEX($G:$G,ROW()))</formula>
    </cfRule>
    <cfRule type="expression" dxfId="19" priority="4563">
      <formula>AND(INDEX($C:$C,ROW())="Enrobés / Béton",INDEX($F:$F,ROW())&gt;0,INDEX($G:$G,ROW())&gt;0,$EM$7&gt;=INDEX($F:$F,ROW()),$EM$7&lt;=(INDEX($F:$F,ROW())+ROUND((INDEX($G:$G,ROW())-INDEX($F:$F,ROW())+1)*INDEX($H:$H,ROW()),0)-1))</formula>
    </cfRule>
    <cfRule type="expression" dxfId="20" priority="4564">
      <formula>AND(INDEX($C:$C,ROW())="Bordures &amp; Trottoirs",INDEX($F:$F,ROW())&gt;0,INDEX($G:$G,ROW())&gt;0,$EM$7&gt;=INDEX($F:$F,ROW()),$EM$7&lt;=INDEX($G:$G,ROW()))</formula>
    </cfRule>
    <cfRule type="expression" dxfId="21" priority="4565">
      <formula>AND(INDEX($C:$C,ROW())="Bordures &amp; Trottoirs",INDEX($F:$F,ROW())&gt;0,INDEX($G:$G,ROW())&gt;0,$EM$7&gt;=INDEX($F:$F,ROW()),$EM$7&lt;=(INDEX($F:$F,ROW())+ROUND((INDEX($G:$G,ROW())-INDEX($F:$F,ROW())+1)*INDEX($H:$H,ROW()),0)-1))</formula>
    </cfRule>
    <cfRule type="expression" dxfId="22" priority="4566">
      <formula>AND(INDEX($C:$C,ROW())="Caniveaux &amp; Avaloirs",INDEX($F:$F,ROW())&gt;0,INDEX($G:$G,ROW())&gt;0,$EM$7&gt;=INDEX($F:$F,ROW()),$EM$7&lt;=INDEX($G:$G,ROW()))</formula>
    </cfRule>
    <cfRule type="expression" dxfId="23" priority="4567">
      <formula>AND(INDEX($C:$C,ROW())="Caniveaux &amp; Avaloirs",INDEX($F:$F,ROW())&gt;0,INDEX($G:$G,ROW())&gt;0,$EM$7&gt;=INDEX($F:$F,ROW()),$EM$7&lt;=(INDEX($F:$F,ROW())+ROUND((INDEX($G:$G,ROW())-INDEX($F:$F,ROW())+1)*INDEX($H:$H,ROW()),0)-1))</formula>
    </cfRule>
    <cfRule type="expression" dxfId="24" priority="4568">
      <formula>AND(INDEX($C:$C,ROW())="Éclairage / Candélabres",INDEX($F:$F,ROW())&gt;0,INDEX($G:$G,ROW())&gt;0,$EM$7&gt;=INDEX($F:$F,ROW()),$EM$7&lt;=INDEX($G:$G,ROW()))</formula>
    </cfRule>
    <cfRule type="expression" dxfId="25" priority="4569">
      <formula>AND(INDEX($C:$C,ROW())="Éclairage / Candélabres",INDEX($F:$F,ROW())&gt;0,INDEX($G:$G,ROW())&gt;0,$EM$7&gt;=INDEX($F:$F,ROW()),$EM$7&lt;=(INDEX($F:$F,ROW())+ROUND((INDEX($G:$G,ROW())-INDEX($F:$F,ROW())+1)*INDEX($H:$H,ROW()),0)-1))</formula>
    </cfRule>
    <cfRule type="expression" dxfId="26" priority="4570">
      <formula>AND(INDEX($C:$C,ROW())="Marquage &amp; Signalétique",INDEX($F:$F,ROW())&gt;0,INDEX($G:$G,ROW())&gt;0,$EM$7&gt;=INDEX($F:$F,ROW()),$EM$7&lt;=INDEX($G:$G,ROW()))</formula>
    </cfRule>
    <cfRule type="expression" dxfId="27" priority="4571">
      <formula>AND(INDEX($C:$C,ROW())="Marquage &amp; Signalétique",INDEX($F:$F,ROW())&gt;0,INDEX($G:$G,ROW())&gt;0,$EM$7&gt;=INDEX($F:$F,ROW()),$EM$7&lt;=(INDEX($F:$F,ROW())+ROUND((INDEX($G:$G,ROW())-INDEX($F:$F,ROW())+1)*INDEX($H:$H,ROW()),0)-1))</formula>
    </cfRule>
    <cfRule type="expression" dxfId="28" priority="4572">
      <formula>AND(INDEX($C:$C,ROW())="Espaces verts / Finitions",INDEX($F:$F,ROW())&gt;0,INDEX($G:$G,ROW())&gt;0,$EM$7&gt;=INDEX($F:$F,ROW()),$EM$7&lt;=INDEX($G:$G,ROW()))</formula>
    </cfRule>
    <cfRule type="expression" dxfId="29" priority="4573">
      <formula>AND(INDEX($C:$C,ROW())="Espaces verts / Finitions",INDEX($F:$F,ROW())&gt;0,INDEX($G:$G,ROW())&gt;0,$EM$7&gt;=INDEX($F:$F,ROW()),$EM$7&lt;=(INDEX($F:$F,ROW())+ROUND((INDEX($G:$G,ROW())-INDEX($F:$F,ROW())+1)*INDEX($H:$H,ROW()),0)-1))</formula>
    </cfRule>
    <cfRule type="expression" dxfId="30" priority="4574">
      <formula>AND(INDEX($C:$C,ROW())="Réception &amp; Réserves",INDEX($F:$F,ROW())&gt;0,INDEX($G:$G,ROW())&gt;0,$EM$7&gt;=INDEX($F:$F,ROW()),$EM$7&lt;=INDEX($G:$G,ROW()))</formula>
    </cfRule>
    <cfRule type="expression" dxfId="31" priority="4575">
      <formula>AND(INDEX($C:$C,ROW())="Réception &amp; Réserves",INDEX($F:$F,ROW())&gt;0,INDEX($G:$G,ROW())&gt;0,$EM$7&gt;=INDEX($F:$F,ROW()),$EM$7&lt;=(INDEX($F:$F,ROW())+ROUND((INDEX($G:$G,ROW())-INDEX($F:$F,ROW())+1)*INDEX($H:$H,ROW()),0)-1))</formula>
    </cfRule>
    <cfRule type="expression" dxfId="0" priority="4576">
      <formula>AND(INDEX($C:$C,ROW())="Réouverture circulation",INDEX($F:$F,ROW())&gt;0,INDEX($G:$G,ROW())&gt;0,$EM$7&gt;=INDEX($F:$F,ROW()),$EM$7&lt;=INDEX($G:$G,ROW()))</formula>
    </cfRule>
    <cfRule type="expression" dxfId="32" priority="4577">
      <formula>AND(INDEX($C:$C,ROW())="Réouverture circulation",INDEX($F:$F,ROW())&gt;0,INDEX($G:$G,ROW())&gt;0,$EM$7&gt;=INDEX($F:$F,ROW()),$EM$7&lt;=(INDEX($F:$F,ROW())+ROUND((INDEX($G:$G,ROW())-INDEX($F:$F,ROW())+1)*INDEX($H:$H,ROW()),0)-1))</formula>
    </cfRule>
  </conditionalFormatting>
  <conditionalFormatting sqref="EN7:EN69">
    <cfRule type="expression" dxfId="0" priority="267">
      <formula>($EN$7=TODAY())</formula>
    </cfRule>
    <cfRule type="expression" dxfId="33" priority="268">
      <formula>WEEKDAY($EN$7,2)&gt;5</formula>
    </cfRule>
  </conditionalFormatting>
  <conditionalFormatting sqref="EN9:EN69">
    <cfRule type="expression" dxfId="2" priority="4578">
      <formula>AND(INDEX($C:$C,ROW())="Études &amp; DICT",INDEX($F:$F,ROW())&gt;0,INDEX($G:$G,ROW())&gt;0,$EN$7&gt;=INDEX($F:$F,ROW()),$EN$7&lt;=INDEX($G:$G,ROW()))</formula>
    </cfRule>
    <cfRule type="expression" dxfId="3" priority="4579">
      <formula>AND(INDEX($C:$C,ROW())="Études &amp; DICT",INDEX($F:$F,ROW())&gt;0,INDEX($G:$G,ROW())&gt;0,$EN$7&gt;=INDEX($F:$F,ROW()),$EN$7&lt;=(INDEX($F:$F,ROW())+ROUND((INDEX($G:$G,ROW())-INDEX($F:$F,ROW())+1)*INDEX($H:$H,ROW()),0)-1))</formula>
    </cfRule>
    <cfRule type="expression" dxfId="4" priority="4580">
      <formula>AND(INDEX($C:$C,ROW())="Piquetage &amp; Implantation",INDEX($F:$F,ROW())&gt;0,INDEX($G:$G,ROW())&gt;0,$EN$7&gt;=INDEX($F:$F,ROW()),$EN$7&lt;=INDEX($G:$G,ROW()))</formula>
    </cfRule>
    <cfRule type="expression" dxfId="5" priority="4581">
      <formula>AND(INDEX($C:$C,ROW())="Piquetage &amp; Implantation",INDEX($F:$F,ROW())&gt;0,INDEX($G:$G,ROW())&gt;0,$EN$7&gt;=INDEX($F:$F,ROW()),$EN$7&lt;=(INDEX($F:$F,ROW())+ROUND((INDEX($G:$G,ROW())-INDEX($F:$F,ROW())+1)*INDEX($H:$H,ROW()),0)-1))</formula>
    </cfRule>
    <cfRule type="expression" dxfId="6" priority="4582">
      <formula>AND(INDEX($C:$C,ROW())="Préparation &amp; Signalisation",INDEX($F:$F,ROW())&gt;0,INDEX($G:$G,ROW())&gt;0,$EN$7&gt;=INDEX($F:$F,ROW()),$EN$7&lt;=INDEX($G:$G,ROW()))</formula>
    </cfRule>
    <cfRule type="expression" dxfId="7" priority="4583">
      <formula>AND(INDEX($C:$C,ROW())="Préparation &amp; Signalisation",INDEX($F:$F,ROW())&gt;0,INDEX($G:$G,ROW())&gt;0,$EN$7&gt;=INDEX($F:$F,ROW()),$EN$7&lt;=(INDEX($F:$F,ROW())+ROUND((INDEX($G:$G,ROW())-INDEX($F:$F,ROW())+1)*INDEX($H:$H,ROW()),0)-1))</formula>
    </cfRule>
    <cfRule type="expression" dxfId="8" priority="4584">
      <formula>AND(INDEX($C:$C,ROW())="Terrassement",INDEX($F:$F,ROW())&gt;0,INDEX($G:$G,ROW())&gt;0,$EN$7&gt;=INDEX($F:$F,ROW()),$EN$7&lt;=INDEX($G:$G,ROW()))</formula>
    </cfRule>
    <cfRule type="expression" dxfId="9" priority="4585">
      <formula>AND(INDEX($C:$C,ROW())="Terrassement",INDEX($F:$F,ROW())&gt;0,INDEX($G:$G,ROW())&gt;0,$EN$7&gt;=INDEX($F:$F,ROW()),$EN$7&lt;=(INDEX($F:$F,ROW())+ROUND((INDEX($G:$G,ROW())-INDEX($F:$F,ROW())+1)*INDEX($H:$H,ROW()),0)-1))</formula>
    </cfRule>
    <cfRule type="expression" dxfId="10" priority="4586">
      <formula>AND(INDEX($C:$C,ROW())="Réseaux (EU/EP/ER/GAZ)",INDEX($F:$F,ROW())&gt;0,INDEX($G:$G,ROW())&gt;0,$EN$7&gt;=INDEX($F:$F,ROW()),$EN$7&lt;=INDEX($G:$G,ROW()))</formula>
    </cfRule>
    <cfRule type="expression" dxfId="11" priority="4587">
      <formula>AND(INDEX($C:$C,ROW())="Réseaux (EU/EP/ER/GAZ)",INDEX($F:$F,ROW())&gt;0,INDEX($G:$G,ROW())&gt;0,$EN$7&gt;=INDEX($F:$F,ROW()),$EN$7&lt;=(INDEX($F:$F,ROW())+ROUND((INDEX($G:$G,ROW())-INDEX($F:$F,ROW())+1)*INDEX($H:$H,ROW()),0)-1))</formula>
    </cfRule>
    <cfRule type="expression" dxfId="12" priority="4588">
      <formula>AND(INDEX($C:$C,ROW())="Regard &amp; Branchement",INDEX($F:$F,ROW())&gt;0,INDEX($G:$G,ROW())&gt;0,$EN$7&gt;=INDEX($F:$F,ROW()),$EN$7&lt;=INDEX($G:$G,ROW()))</formula>
    </cfRule>
    <cfRule type="expression" dxfId="13" priority="4589">
      <formula>AND(INDEX($C:$C,ROW())="Regard &amp; Branchement",INDEX($F:$F,ROW())&gt;0,INDEX($G:$G,ROW())&gt;0,$EN$7&gt;=INDEX($F:$F,ROW()),$EN$7&lt;=(INDEX($F:$F,ROW())+ROUND((INDEX($G:$G,ROW())-INDEX($F:$F,ROW())+1)*INDEX($H:$H,ROW()),0)-1))</formula>
    </cfRule>
    <cfRule type="expression" dxfId="14" priority="4590">
      <formula>AND(INDEX($C:$C,ROW())="Structure (couche de forme)",INDEX($F:$F,ROW())&gt;0,INDEX($G:$G,ROW())&gt;0,$EN$7&gt;=INDEX($F:$F,ROW()),$EN$7&lt;=INDEX($G:$G,ROW()))</formula>
    </cfRule>
    <cfRule type="expression" dxfId="15" priority="4591">
      <formula>AND(INDEX($C:$C,ROW())="Structure (couche de forme)",INDEX($F:$F,ROW())&gt;0,INDEX($G:$G,ROW())&gt;0,$EN$7&gt;=INDEX($F:$F,ROW()),$EN$7&lt;=(INDEX($F:$F,ROW())+ROUND((INDEX($G:$G,ROW())-INDEX($F:$F,ROW())+1)*INDEX($H:$H,ROW()),0)-1))</formula>
    </cfRule>
    <cfRule type="expression" dxfId="16" priority="4592">
      <formula>AND(INDEX($C:$C,ROW())="Fondation/Grave",INDEX($F:$F,ROW())&gt;0,INDEX($G:$G,ROW())&gt;0,$EN$7&gt;=INDEX($F:$F,ROW()),$EN$7&lt;=INDEX($G:$G,ROW()))</formula>
    </cfRule>
    <cfRule type="expression" dxfId="17" priority="4593">
      <formula>AND(INDEX($C:$C,ROW())="Fondation/Grave",INDEX($F:$F,ROW())&gt;0,INDEX($G:$G,ROW())&gt;0,$EN$7&gt;=INDEX($F:$F,ROW()),$EN$7&lt;=(INDEX($F:$F,ROW())+ROUND((INDEX($G:$G,ROW())-INDEX($F:$F,ROW())+1)*INDEX($H:$H,ROW()),0)-1))</formula>
    </cfRule>
    <cfRule type="expression" dxfId="18" priority="4594">
      <formula>AND(INDEX($C:$C,ROW())="Enrobés / Béton",INDEX($F:$F,ROW())&gt;0,INDEX($G:$G,ROW())&gt;0,$EN$7&gt;=INDEX($F:$F,ROW()),$EN$7&lt;=INDEX($G:$G,ROW()))</formula>
    </cfRule>
    <cfRule type="expression" dxfId="19" priority="4595">
      <formula>AND(INDEX($C:$C,ROW())="Enrobés / Béton",INDEX($F:$F,ROW())&gt;0,INDEX($G:$G,ROW())&gt;0,$EN$7&gt;=INDEX($F:$F,ROW()),$EN$7&lt;=(INDEX($F:$F,ROW())+ROUND((INDEX($G:$G,ROW())-INDEX($F:$F,ROW())+1)*INDEX($H:$H,ROW()),0)-1))</formula>
    </cfRule>
    <cfRule type="expression" dxfId="20" priority="4596">
      <formula>AND(INDEX($C:$C,ROW())="Bordures &amp; Trottoirs",INDEX($F:$F,ROW())&gt;0,INDEX($G:$G,ROW())&gt;0,$EN$7&gt;=INDEX($F:$F,ROW()),$EN$7&lt;=INDEX($G:$G,ROW()))</formula>
    </cfRule>
    <cfRule type="expression" dxfId="21" priority="4597">
      <formula>AND(INDEX($C:$C,ROW())="Bordures &amp; Trottoirs",INDEX($F:$F,ROW())&gt;0,INDEX($G:$G,ROW())&gt;0,$EN$7&gt;=INDEX($F:$F,ROW()),$EN$7&lt;=(INDEX($F:$F,ROW())+ROUND((INDEX($G:$G,ROW())-INDEX($F:$F,ROW())+1)*INDEX($H:$H,ROW()),0)-1))</formula>
    </cfRule>
    <cfRule type="expression" dxfId="22" priority="4598">
      <formula>AND(INDEX($C:$C,ROW())="Caniveaux &amp; Avaloirs",INDEX($F:$F,ROW())&gt;0,INDEX($G:$G,ROW())&gt;0,$EN$7&gt;=INDEX($F:$F,ROW()),$EN$7&lt;=INDEX($G:$G,ROW()))</formula>
    </cfRule>
    <cfRule type="expression" dxfId="23" priority="4599">
      <formula>AND(INDEX($C:$C,ROW())="Caniveaux &amp; Avaloirs",INDEX($F:$F,ROW())&gt;0,INDEX($G:$G,ROW())&gt;0,$EN$7&gt;=INDEX($F:$F,ROW()),$EN$7&lt;=(INDEX($F:$F,ROW())+ROUND((INDEX($G:$G,ROW())-INDEX($F:$F,ROW())+1)*INDEX($H:$H,ROW()),0)-1))</formula>
    </cfRule>
    <cfRule type="expression" dxfId="24" priority="4600">
      <formula>AND(INDEX($C:$C,ROW())="Éclairage / Candélabres",INDEX($F:$F,ROW())&gt;0,INDEX($G:$G,ROW())&gt;0,$EN$7&gt;=INDEX($F:$F,ROW()),$EN$7&lt;=INDEX($G:$G,ROW()))</formula>
    </cfRule>
    <cfRule type="expression" dxfId="25" priority="4601">
      <formula>AND(INDEX($C:$C,ROW())="Éclairage / Candélabres",INDEX($F:$F,ROW())&gt;0,INDEX($G:$G,ROW())&gt;0,$EN$7&gt;=INDEX($F:$F,ROW()),$EN$7&lt;=(INDEX($F:$F,ROW())+ROUND((INDEX($G:$G,ROW())-INDEX($F:$F,ROW())+1)*INDEX($H:$H,ROW()),0)-1))</formula>
    </cfRule>
    <cfRule type="expression" dxfId="26" priority="4602">
      <formula>AND(INDEX($C:$C,ROW())="Marquage &amp; Signalétique",INDEX($F:$F,ROW())&gt;0,INDEX($G:$G,ROW())&gt;0,$EN$7&gt;=INDEX($F:$F,ROW()),$EN$7&lt;=INDEX($G:$G,ROW()))</formula>
    </cfRule>
    <cfRule type="expression" dxfId="27" priority="4603">
      <formula>AND(INDEX($C:$C,ROW())="Marquage &amp; Signalétique",INDEX($F:$F,ROW())&gt;0,INDEX($G:$G,ROW())&gt;0,$EN$7&gt;=INDEX($F:$F,ROW()),$EN$7&lt;=(INDEX($F:$F,ROW())+ROUND((INDEX($G:$G,ROW())-INDEX($F:$F,ROW())+1)*INDEX($H:$H,ROW()),0)-1))</formula>
    </cfRule>
    <cfRule type="expression" dxfId="28" priority="4604">
      <formula>AND(INDEX($C:$C,ROW())="Espaces verts / Finitions",INDEX($F:$F,ROW())&gt;0,INDEX($G:$G,ROW())&gt;0,$EN$7&gt;=INDEX($F:$F,ROW()),$EN$7&lt;=INDEX($G:$G,ROW()))</formula>
    </cfRule>
    <cfRule type="expression" dxfId="29" priority="4605">
      <formula>AND(INDEX($C:$C,ROW())="Espaces verts / Finitions",INDEX($F:$F,ROW())&gt;0,INDEX($G:$G,ROW())&gt;0,$EN$7&gt;=INDEX($F:$F,ROW()),$EN$7&lt;=(INDEX($F:$F,ROW())+ROUND((INDEX($G:$G,ROW())-INDEX($F:$F,ROW())+1)*INDEX($H:$H,ROW()),0)-1))</formula>
    </cfRule>
    <cfRule type="expression" dxfId="30" priority="4606">
      <formula>AND(INDEX($C:$C,ROW())="Réception &amp; Réserves",INDEX($F:$F,ROW())&gt;0,INDEX($G:$G,ROW())&gt;0,$EN$7&gt;=INDEX($F:$F,ROW()),$EN$7&lt;=INDEX($G:$G,ROW()))</formula>
    </cfRule>
    <cfRule type="expression" dxfId="31" priority="4607">
      <formula>AND(INDEX($C:$C,ROW())="Réception &amp; Réserves",INDEX($F:$F,ROW())&gt;0,INDEX($G:$G,ROW())&gt;0,$EN$7&gt;=INDEX($F:$F,ROW()),$EN$7&lt;=(INDEX($F:$F,ROW())+ROUND((INDEX($G:$G,ROW())-INDEX($F:$F,ROW())+1)*INDEX($H:$H,ROW()),0)-1))</formula>
    </cfRule>
    <cfRule type="expression" dxfId="0" priority="4608">
      <formula>AND(INDEX($C:$C,ROW())="Réouverture circulation",INDEX($F:$F,ROW())&gt;0,INDEX($G:$G,ROW())&gt;0,$EN$7&gt;=INDEX($F:$F,ROW()),$EN$7&lt;=INDEX($G:$G,ROW()))</formula>
    </cfRule>
    <cfRule type="expression" dxfId="32" priority="4609">
      <formula>AND(INDEX($C:$C,ROW())="Réouverture circulation",INDEX($F:$F,ROW())&gt;0,INDEX($G:$G,ROW())&gt;0,$EN$7&gt;=INDEX($F:$F,ROW()),$EN$7&lt;=(INDEX($F:$F,ROW())+ROUND((INDEX($G:$G,ROW())-INDEX($F:$F,ROW())+1)*INDEX($H:$H,ROW()),0)-1))</formula>
    </cfRule>
  </conditionalFormatting>
  <conditionalFormatting sqref="EO7:EO69">
    <cfRule type="expression" dxfId="0" priority="269">
      <formula>($EO$7=TODAY())</formula>
    </cfRule>
    <cfRule type="expression" dxfId="33" priority="270">
      <formula>WEEKDAY($EO$7,2)&gt;5</formula>
    </cfRule>
  </conditionalFormatting>
  <conditionalFormatting sqref="EO9:EO69">
    <cfRule type="expression" dxfId="2" priority="4610">
      <formula>AND(INDEX($C:$C,ROW())="Études &amp; DICT",INDEX($F:$F,ROW())&gt;0,INDEX($G:$G,ROW())&gt;0,$EO$7&gt;=INDEX($F:$F,ROW()),$EO$7&lt;=INDEX($G:$G,ROW()))</formula>
    </cfRule>
    <cfRule type="expression" dxfId="3" priority="4611">
      <formula>AND(INDEX($C:$C,ROW())="Études &amp; DICT",INDEX($F:$F,ROW())&gt;0,INDEX($G:$G,ROW())&gt;0,$EO$7&gt;=INDEX($F:$F,ROW()),$EO$7&lt;=(INDEX($F:$F,ROW())+ROUND((INDEX($G:$G,ROW())-INDEX($F:$F,ROW())+1)*INDEX($H:$H,ROW()),0)-1))</formula>
    </cfRule>
    <cfRule type="expression" dxfId="4" priority="4612">
      <formula>AND(INDEX($C:$C,ROW())="Piquetage &amp; Implantation",INDEX($F:$F,ROW())&gt;0,INDEX($G:$G,ROW())&gt;0,$EO$7&gt;=INDEX($F:$F,ROW()),$EO$7&lt;=INDEX($G:$G,ROW()))</formula>
    </cfRule>
    <cfRule type="expression" dxfId="5" priority="4613">
      <formula>AND(INDEX($C:$C,ROW())="Piquetage &amp; Implantation",INDEX($F:$F,ROW())&gt;0,INDEX($G:$G,ROW())&gt;0,$EO$7&gt;=INDEX($F:$F,ROW()),$EO$7&lt;=(INDEX($F:$F,ROW())+ROUND((INDEX($G:$G,ROW())-INDEX($F:$F,ROW())+1)*INDEX($H:$H,ROW()),0)-1))</formula>
    </cfRule>
    <cfRule type="expression" dxfId="6" priority="4614">
      <formula>AND(INDEX($C:$C,ROW())="Préparation &amp; Signalisation",INDEX($F:$F,ROW())&gt;0,INDEX($G:$G,ROW())&gt;0,$EO$7&gt;=INDEX($F:$F,ROW()),$EO$7&lt;=INDEX($G:$G,ROW()))</formula>
    </cfRule>
    <cfRule type="expression" dxfId="7" priority="4615">
      <formula>AND(INDEX($C:$C,ROW())="Préparation &amp; Signalisation",INDEX($F:$F,ROW())&gt;0,INDEX($G:$G,ROW())&gt;0,$EO$7&gt;=INDEX($F:$F,ROW()),$EO$7&lt;=(INDEX($F:$F,ROW())+ROUND((INDEX($G:$G,ROW())-INDEX($F:$F,ROW())+1)*INDEX($H:$H,ROW()),0)-1))</formula>
    </cfRule>
    <cfRule type="expression" dxfId="8" priority="4616">
      <formula>AND(INDEX($C:$C,ROW())="Terrassement",INDEX($F:$F,ROW())&gt;0,INDEX($G:$G,ROW())&gt;0,$EO$7&gt;=INDEX($F:$F,ROW()),$EO$7&lt;=INDEX($G:$G,ROW()))</formula>
    </cfRule>
    <cfRule type="expression" dxfId="9" priority="4617">
      <formula>AND(INDEX($C:$C,ROW())="Terrassement",INDEX($F:$F,ROW())&gt;0,INDEX($G:$G,ROW())&gt;0,$EO$7&gt;=INDEX($F:$F,ROW()),$EO$7&lt;=(INDEX($F:$F,ROW())+ROUND((INDEX($G:$G,ROW())-INDEX($F:$F,ROW())+1)*INDEX($H:$H,ROW()),0)-1))</formula>
    </cfRule>
    <cfRule type="expression" dxfId="10" priority="4618">
      <formula>AND(INDEX($C:$C,ROW())="Réseaux (EU/EP/ER/GAZ)",INDEX($F:$F,ROW())&gt;0,INDEX($G:$G,ROW())&gt;0,$EO$7&gt;=INDEX($F:$F,ROW()),$EO$7&lt;=INDEX($G:$G,ROW()))</formula>
    </cfRule>
    <cfRule type="expression" dxfId="11" priority="4619">
      <formula>AND(INDEX($C:$C,ROW())="Réseaux (EU/EP/ER/GAZ)",INDEX($F:$F,ROW())&gt;0,INDEX($G:$G,ROW())&gt;0,$EO$7&gt;=INDEX($F:$F,ROW()),$EO$7&lt;=(INDEX($F:$F,ROW())+ROUND((INDEX($G:$G,ROW())-INDEX($F:$F,ROW())+1)*INDEX($H:$H,ROW()),0)-1))</formula>
    </cfRule>
    <cfRule type="expression" dxfId="12" priority="4620">
      <formula>AND(INDEX($C:$C,ROW())="Regard &amp; Branchement",INDEX($F:$F,ROW())&gt;0,INDEX($G:$G,ROW())&gt;0,$EO$7&gt;=INDEX($F:$F,ROW()),$EO$7&lt;=INDEX($G:$G,ROW()))</formula>
    </cfRule>
    <cfRule type="expression" dxfId="13" priority="4621">
      <formula>AND(INDEX($C:$C,ROW())="Regard &amp; Branchement",INDEX($F:$F,ROW())&gt;0,INDEX($G:$G,ROW())&gt;0,$EO$7&gt;=INDEX($F:$F,ROW()),$EO$7&lt;=(INDEX($F:$F,ROW())+ROUND((INDEX($G:$G,ROW())-INDEX($F:$F,ROW())+1)*INDEX($H:$H,ROW()),0)-1))</formula>
    </cfRule>
    <cfRule type="expression" dxfId="14" priority="4622">
      <formula>AND(INDEX($C:$C,ROW())="Structure (couche de forme)",INDEX($F:$F,ROW())&gt;0,INDEX($G:$G,ROW())&gt;0,$EO$7&gt;=INDEX($F:$F,ROW()),$EO$7&lt;=INDEX($G:$G,ROW()))</formula>
    </cfRule>
    <cfRule type="expression" dxfId="15" priority="4623">
      <formula>AND(INDEX($C:$C,ROW())="Structure (couche de forme)",INDEX($F:$F,ROW())&gt;0,INDEX($G:$G,ROW())&gt;0,$EO$7&gt;=INDEX($F:$F,ROW()),$EO$7&lt;=(INDEX($F:$F,ROW())+ROUND((INDEX($G:$G,ROW())-INDEX($F:$F,ROW())+1)*INDEX($H:$H,ROW()),0)-1))</formula>
    </cfRule>
    <cfRule type="expression" dxfId="16" priority="4624">
      <formula>AND(INDEX($C:$C,ROW())="Fondation/Grave",INDEX($F:$F,ROW())&gt;0,INDEX($G:$G,ROW())&gt;0,$EO$7&gt;=INDEX($F:$F,ROW()),$EO$7&lt;=INDEX($G:$G,ROW()))</formula>
    </cfRule>
    <cfRule type="expression" dxfId="17" priority="4625">
      <formula>AND(INDEX($C:$C,ROW())="Fondation/Grave",INDEX($F:$F,ROW())&gt;0,INDEX($G:$G,ROW())&gt;0,$EO$7&gt;=INDEX($F:$F,ROW()),$EO$7&lt;=(INDEX($F:$F,ROW())+ROUND((INDEX($G:$G,ROW())-INDEX($F:$F,ROW())+1)*INDEX($H:$H,ROW()),0)-1))</formula>
    </cfRule>
    <cfRule type="expression" dxfId="18" priority="4626">
      <formula>AND(INDEX($C:$C,ROW())="Enrobés / Béton",INDEX($F:$F,ROW())&gt;0,INDEX($G:$G,ROW())&gt;0,$EO$7&gt;=INDEX($F:$F,ROW()),$EO$7&lt;=INDEX($G:$G,ROW()))</formula>
    </cfRule>
    <cfRule type="expression" dxfId="19" priority="4627">
      <formula>AND(INDEX($C:$C,ROW())="Enrobés / Béton",INDEX($F:$F,ROW())&gt;0,INDEX($G:$G,ROW())&gt;0,$EO$7&gt;=INDEX($F:$F,ROW()),$EO$7&lt;=(INDEX($F:$F,ROW())+ROUND((INDEX($G:$G,ROW())-INDEX($F:$F,ROW())+1)*INDEX($H:$H,ROW()),0)-1))</formula>
    </cfRule>
    <cfRule type="expression" dxfId="20" priority="4628">
      <formula>AND(INDEX($C:$C,ROW())="Bordures &amp; Trottoirs",INDEX($F:$F,ROW())&gt;0,INDEX($G:$G,ROW())&gt;0,$EO$7&gt;=INDEX($F:$F,ROW()),$EO$7&lt;=INDEX($G:$G,ROW()))</formula>
    </cfRule>
    <cfRule type="expression" dxfId="21" priority="4629">
      <formula>AND(INDEX($C:$C,ROW())="Bordures &amp; Trottoirs",INDEX($F:$F,ROW())&gt;0,INDEX($G:$G,ROW())&gt;0,$EO$7&gt;=INDEX($F:$F,ROW()),$EO$7&lt;=(INDEX($F:$F,ROW())+ROUND((INDEX($G:$G,ROW())-INDEX($F:$F,ROW())+1)*INDEX($H:$H,ROW()),0)-1))</formula>
    </cfRule>
    <cfRule type="expression" dxfId="22" priority="4630">
      <formula>AND(INDEX($C:$C,ROW())="Caniveaux &amp; Avaloirs",INDEX($F:$F,ROW())&gt;0,INDEX($G:$G,ROW())&gt;0,$EO$7&gt;=INDEX($F:$F,ROW()),$EO$7&lt;=INDEX($G:$G,ROW()))</formula>
    </cfRule>
    <cfRule type="expression" dxfId="23" priority="4631">
      <formula>AND(INDEX($C:$C,ROW())="Caniveaux &amp; Avaloirs",INDEX($F:$F,ROW())&gt;0,INDEX($G:$G,ROW())&gt;0,$EO$7&gt;=INDEX($F:$F,ROW()),$EO$7&lt;=(INDEX($F:$F,ROW())+ROUND((INDEX($G:$G,ROW())-INDEX($F:$F,ROW())+1)*INDEX($H:$H,ROW()),0)-1))</formula>
    </cfRule>
    <cfRule type="expression" dxfId="24" priority="4632">
      <formula>AND(INDEX($C:$C,ROW())="Éclairage / Candélabres",INDEX($F:$F,ROW())&gt;0,INDEX($G:$G,ROW())&gt;0,$EO$7&gt;=INDEX($F:$F,ROW()),$EO$7&lt;=INDEX($G:$G,ROW()))</formula>
    </cfRule>
    <cfRule type="expression" dxfId="25" priority="4633">
      <formula>AND(INDEX($C:$C,ROW())="Éclairage / Candélabres",INDEX($F:$F,ROW())&gt;0,INDEX($G:$G,ROW())&gt;0,$EO$7&gt;=INDEX($F:$F,ROW()),$EO$7&lt;=(INDEX($F:$F,ROW())+ROUND((INDEX($G:$G,ROW())-INDEX($F:$F,ROW())+1)*INDEX($H:$H,ROW()),0)-1))</formula>
    </cfRule>
    <cfRule type="expression" dxfId="26" priority="4634">
      <formula>AND(INDEX($C:$C,ROW())="Marquage &amp; Signalétique",INDEX($F:$F,ROW())&gt;0,INDEX($G:$G,ROW())&gt;0,$EO$7&gt;=INDEX($F:$F,ROW()),$EO$7&lt;=INDEX($G:$G,ROW()))</formula>
    </cfRule>
    <cfRule type="expression" dxfId="27" priority="4635">
      <formula>AND(INDEX($C:$C,ROW())="Marquage &amp; Signalétique",INDEX($F:$F,ROW())&gt;0,INDEX($G:$G,ROW())&gt;0,$EO$7&gt;=INDEX($F:$F,ROW()),$EO$7&lt;=(INDEX($F:$F,ROW())+ROUND((INDEX($G:$G,ROW())-INDEX($F:$F,ROW())+1)*INDEX($H:$H,ROW()),0)-1))</formula>
    </cfRule>
    <cfRule type="expression" dxfId="28" priority="4636">
      <formula>AND(INDEX($C:$C,ROW())="Espaces verts / Finitions",INDEX($F:$F,ROW())&gt;0,INDEX($G:$G,ROW())&gt;0,$EO$7&gt;=INDEX($F:$F,ROW()),$EO$7&lt;=INDEX($G:$G,ROW()))</formula>
    </cfRule>
    <cfRule type="expression" dxfId="29" priority="4637">
      <formula>AND(INDEX($C:$C,ROW())="Espaces verts / Finitions",INDEX($F:$F,ROW())&gt;0,INDEX($G:$G,ROW())&gt;0,$EO$7&gt;=INDEX($F:$F,ROW()),$EO$7&lt;=(INDEX($F:$F,ROW())+ROUND((INDEX($G:$G,ROW())-INDEX($F:$F,ROW())+1)*INDEX($H:$H,ROW()),0)-1))</formula>
    </cfRule>
    <cfRule type="expression" dxfId="30" priority="4638">
      <formula>AND(INDEX($C:$C,ROW())="Réception &amp; Réserves",INDEX($F:$F,ROW())&gt;0,INDEX($G:$G,ROW())&gt;0,$EO$7&gt;=INDEX($F:$F,ROW()),$EO$7&lt;=INDEX($G:$G,ROW()))</formula>
    </cfRule>
    <cfRule type="expression" dxfId="31" priority="4639">
      <formula>AND(INDEX($C:$C,ROW())="Réception &amp; Réserves",INDEX($F:$F,ROW())&gt;0,INDEX($G:$G,ROW())&gt;0,$EO$7&gt;=INDEX($F:$F,ROW()),$EO$7&lt;=(INDEX($F:$F,ROW())+ROUND((INDEX($G:$G,ROW())-INDEX($F:$F,ROW())+1)*INDEX($H:$H,ROW()),0)-1))</formula>
    </cfRule>
    <cfRule type="expression" dxfId="0" priority="4640">
      <formula>AND(INDEX($C:$C,ROW())="Réouverture circulation",INDEX($F:$F,ROW())&gt;0,INDEX($G:$G,ROW())&gt;0,$EO$7&gt;=INDEX($F:$F,ROW()),$EO$7&lt;=INDEX($G:$G,ROW()))</formula>
    </cfRule>
    <cfRule type="expression" dxfId="32" priority="4641">
      <formula>AND(INDEX($C:$C,ROW())="Réouverture circulation",INDEX($F:$F,ROW())&gt;0,INDEX($G:$G,ROW())&gt;0,$EO$7&gt;=INDEX($F:$F,ROW()),$EO$7&lt;=(INDEX($F:$F,ROW())+ROUND((INDEX($G:$G,ROW())-INDEX($F:$F,ROW())+1)*INDEX($H:$H,ROW()),0)-1))</formula>
    </cfRule>
  </conditionalFormatting>
  <conditionalFormatting sqref="EP7:EP69">
    <cfRule type="expression" dxfId="0" priority="271">
      <formula>($EP$7=TODAY())</formula>
    </cfRule>
    <cfRule type="expression" dxfId="33" priority="272">
      <formula>WEEKDAY($EP$7,2)&gt;5</formula>
    </cfRule>
  </conditionalFormatting>
  <conditionalFormatting sqref="EP9:EP69">
    <cfRule type="expression" dxfId="2" priority="4642">
      <formula>AND(INDEX($C:$C,ROW())="Études &amp; DICT",INDEX($F:$F,ROW())&gt;0,INDEX($G:$G,ROW())&gt;0,$EP$7&gt;=INDEX($F:$F,ROW()),$EP$7&lt;=INDEX($G:$G,ROW()))</formula>
    </cfRule>
    <cfRule type="expression" dxfId="3" priority="4643">
      <formula>AND(INDEX($C:$C,ROW())="Études &amp; DICT",INDEX($F:$F,ROW())&gt;0,INDEX($G:$G,ROW())&gt;0,$EP$7&gt;=INDEX($F:$F,ROW()),$EP$7&lt;=(INDEX($F:$F,ROW())+ROUND((INDEX($G:$G,ROW())-INDEX($F:$F,ROW())+1)*INDEX($H:$H,ROW()),0)-1))</formula>
    </cfRule>
    <cfRule type="expression" dxfId="4" priority="4644">
      <formula>AND(INDEX($C:$C,ROW())="Piquetage &amp; Implantation",INDEX($F:$F,ROW())&gt;0,INDEX($G:$G,ROW())&gt;0,$EP$7&gt;=INDEX($F:$F,ROW()),$EP$7&lt;=INDEX($G:$G,ROW()))</formula>
    </cfRule>
    <cfRule type="expression" dxfId="5" priority="4645">
      <formula>AND(INDEX($C:$C,ROW())="Piquetage &amp; Implantation",INDEX($F:$F,ROW())&gt;0,INDEX($G:$G,ROW())&gt;0,$EP$7&gt;=INDEX($F:$F,ROW()),$EP$7&lt;=(INDEX($F:$F,ROW())+ROUND((INDEX($G:$G,ROW())-INDEX($F:$F,ROW())+1)*INDEX($H:$H,ROW()),0)-1))</formula>
    </cfRule>
    <cfRule type="expression" dxfId="6" priority="4646">
      <formula>AND(INDEX($C:$C,ROW())="Préparation &amp; Signalisation",INDEX($F:$F,ROW())&gt;0,INDEX($G:$G,ROW())&gt;0,$EP$7&gt;=INDEX($F:$F,ROW()),$EP$7&lt;=INDEX($G:$G,ROW()))</formula>
    </cfRule>
    <cfRule type="expression" dxfId="7" priority="4647">
      <formula>AND(INDEX($C:$C,ROW())="Préparation &amp; Signalisation",INDEX($F:$F,ROW())&gt;0,INDEX($G:$G,ROW())&gt;0,$EP$7&gt;=INDEX($F:$F,ROW()),$EP$7&lt;=(INDEX($F:$F,ROW())+ROUND((INDEX($G:$G,ROW())-INDEX($F:$F,ROW())+1)*INDEX($H:$H,ROW()),0)-1))</formula>
    </cfRule>
    <cfRule type="expression" dxfId="8" priority="4648">
      <formula>AND(INDEX($C:$C,ROW())="Terrassement",INDEX($F:$F,ROW())&gt;0,INDEX($G:$G,ROW())&gt;0,$EP$7&gt;=INDEX($F:$F,ROW()),$EP$7&lt;=INDEX($G:$G,ROW()))</formula>
    </cfRule>
    <cfRule type="expression" dxfId="9" priority="4649">
      <formula>AND(INDEX($C:$C,ROW())="Terrassement",INDEX($F:$F,ROW())&gt;0,INDEX($G:$G,ROW())&gt;0,$EP$7&gt;=INDEX($F:$F,ROW()),$EP$7&lt;=(INDEX($F:$F,ROW())+ROUND((INDEX($G:$G,ROW())-INDEX($F:$F,ROW())+1)*INDEX($H:$H,ROW()),0)-1))</formula>
    </cfRule>
    <cfRule type="expression" dxfId="10" priority="4650">
      <formula>AND(INDEX($C:$C,ROW())="Réseaux (EU/EP/ER/GAZ)",INDEX($F:$F,ROW())&gt;0,INDEX($G:$G,ROW())&gt;0,$EP$7&gt;=INDEX($F:$F,ROW()),$EP$7&lt;=INDEX($G:$G,ROW()))</formula>
    </cfRule>
    <cfRule type="expression" dxfId="11" priority="4651">
      <formula>AND(INDEX($C:$C,ROW())="Réseaux (EU/EP/ER/GAZ)",INDEX($F:$F,ROW())&gt;0,INDEX($G:$G,ROW())&gt;0,$EP$7&gt;=INDEX($F:$F,ROW()),$EP$7&lt;=(INDEX($F:$F,ROW())+ROUND((INDEX($G:$G,ROW())-INDEX($F:$F,ROW())+1)*INDEX($H:$H,ROW()),0)-1))</formula>
    </cfRule>
    <cfRule type="expression" dxfId="12" priority="4652">
      <formula>AND(INDEX($C:$C,ROW())="Regard &amp; Branchement",INDEX($F:$F,ROW())&gt;0,INDEX($G:$G,ROW())&gt;0,$EP$7&gt;=INDEX($F:$F,ROW()),$EP$7&lt;=INDEX($G:$G,ROW()))</formula>
    </cfRule>
    <cfRule type="expression" dxfId="13" priority="4653">
      <formula>AND(INDEX($C:$C,ROW())="Regard &amp; Branchement",INDEX($F:$F,ROW())&gt;0,INDEX($G:$G,ROW())&gt;0,$EP$7&gt;=INDEX($F:$F,ROW()),$EP$7&lt;=(INDEX($F:$F,ROW())+ROUND((INDEX($G:$G,ROW())-INDEX($F:$F,ROW())+1)*INDEX($H:$H,ROW()),0)-1))</formula>
    </cfRule>
    <cfRule type="expression" dxfId="14" priority="4654">
      <formula>AND(INDEX($C:$C,ROW())="Structure (couche de forme)",INDEX($F:$F,ROW())&gt;0,INDEX($G:$G,ROW())&gt;0,$EP$7&gt;=INDEX($F:$F,ROW()),$EP$7&lt;=INDEX($G:$G,ROW()))</formula>
    </cfRule>
    <cfRule type="expression" dxfId="15" priority="4655">
      <formula>AND(INDEX($C:$C,ROW())="Structure (couche de forme)",INDEX($F:$F,ROW())&gt;0,INDEX($G:$G,ROW())&gt;0,$EP$7&gt;=INDEX($F:$F,ROW()),$EP$7&lt;=(INDEX($F:$F,ROW())+ROUND((INDEX($G:$G,ROW())-INDEX($F:$F,ROW())+1)*INDEX($H:$H,ROW()),0)-1))</formula>
    </cfRule>
    <cfRule type="expression" dxfId="16" priority="4656">
      <formula>AND(INDEX($C:$C,ROW())="Fondation/Grave",INDEX($F:$F,ROW())&gt;0,INDEX($G:$G,ROW())&gt;0,$EP$7&gt;=INDEX($F:$F,ROW()),$EP$7&lt;=INDEX($G:$G,ROW()))</formula>
    </cfRule>
    <cfRule type="expression" dxfId="17" priority="4657">
      <formula>AND(INDEX($C:$C,ROW())="Fondation/Grave",INDEX($F:$F,ROW())&gt;0,INDEX($G:$G,ROW())&gt;0,$EP$7&gt;=INDEX($F:$F,ROW()),$EP$7&lt;=(INDEX($F:$F,ROW())+ROUND((INDEX($G:$G,ROW())-INDEX($F:$F,ROW())+1)*INDEX($H:$H,ROW()),0)-1))</formula>
    </cfRule>
    <cfRule type="expression" dxfId="18" priority="4658">
      <formula>AND(INDEX($C:$C,ROW())="Enrobés / Béton",INDEX($F:$F,ROW())&gt;0,INDEX($G:$G,ROW())&gt;0,$EP$7&gt;=INDEX($F:$F,ROW()),$EP$7&lt;=INDEX($G:$G,ROW()))</formula>
    </cfRule>
    <cfRule type="expression" dxfId="19" priority="4659">
      <formula>AND(INDEX($C:$C,ROW())="Enrobés / Béton",INDEX($F:$F,ROW())&gt;0,INDEX($G:$G,ROW())&gt;0,$EP$7&gt;=INDEX($F:$F,ROW()),$EP$7&lt;=(INDEX($F:$F,ROW())+ROUND((INDEX($G:$G,ROW())-INDEX($F:$F,ROW())+1)*INDEX($H:$H,ROW()),0)-1))</formula>
    </cfRule>
    <cfRule type="expression" dxfId="20" priority="4660">
      <formula>AND(INDEX($C:$C,ROW())="Bordures &amp; Trottoirs",INDEX($F:$F,ROW())&gt;0,INDEX($G:$G,ROW())&gt;0,$EP$7&gt;=INDEX($F:$F,ROW()),$EP$7&lt;=INDEX($G:$G,ROW()))</formula>
    </cfRule>
    <cfRule type="expression" dxfId="21" priority="4661">
      <formula>AND(INDEX($C:$C,ROW())="Bordures &amp; Trottoirs",INDEX($F:$F,ROW())&gt;0,INDEX($G:$G,ROW())&gt;0,$EP$7&gt;=INDEX($F:$F,ROW()),$EP$7&lt;=(INDEX($F:$F,ROW())+ROUND((INDEX($G:$G,ROW())-INDEX($F:$F,ROW())+1)*INDEX($H:$H,ROW()),0)-1))</formula>
    </cfRule>
    <cfRule type="expression" dxfId="22" priority="4662">
      <formula>AND(INDEX($C:$C,ROW())="Caniveaux &amp; Avaloirs",INDEX($F:$F,ROW())&gt;0,INDEX($G:$G,ROW())&gt;0,$EP$7&gt;=INDEX($F:$F,ROW()),$EP$7&lt;=INDEX($G:$G,ROW()))</formula>
    </cfRule>
    <cfRule type="expression" dxfId="23" priority="4663">
      <formula>AND(INDEX($C:$C,ROW())="Caniveaux &amp; Avaloirs",INDEX($F:$F,ROW())&gt;0,INDEX($G:$G,ROW())&gt;0,$EP$7&gt;=INDEX($F:$F,ROW()),$EP$7&lt;=(INDEX($F:$F,ROW())+ROUND((INDEX($G:$G,ROW())-INDEX($F:$F,ROW())+1)*INDEX($H:$H,ROW()),0)-1))</formula>
    </cfRule>
    <cfRule type="expression" dxfId="24" priority="4664">
      <formula>AND(INDEX($C:$C,ROW())="Éclairage / Candélabres",INDEX($F:$F,ROW())&gt;0,INDEX($G:$G,ROW())&gt;0,$EP$7&gt;=INDEX($F:$F,ROW()),$EP$7&lt;=INDEX($G:$G,ROW()))</formula>
    </cfRule>
    <cfRule type="expression" dxfId="25" priority="4665">
      <formula>AND(INDEX($C:$C,ROW())="Éclairage / Candélabres",INDEX($F:$F,ROW())&gt;0,INDEX($G:$G,ROW())&gt;0,$EP$7&gt;=INDEX($F:$F,ROW()),$EP$7&lt;=(INDEX($F:$F,ROW())+ROUND((INDEX($G:$G,ROW())-INDEX($F:$F,ROW())+1)*INDEX($H:$H,ROW()),0)-1))</formula>
    </cfRule>
    <cfRule type="expression" dxfId="26" priority="4666">
      <formula>AND(INDEX($C:$C,ROW())="Marquage &amp; Signalétique",INDEX($F:$F,ROW())&gt;0,INDEX($G:$G,ROW())&gt;0,$EP$7&gt;=INDEX($F:$F,ROW()),$EP$7&lt;=INDEX($G:$G,ROW()))</formula>
    </cfRule>
    <cfRule type="expression" dxfId="27" priority="4667">
      <formula>AND(INDEX($C:$C,ROW())="Marquage &amp; Signalétique",INDEX($F:$F,ROW())&gt;0,INDEX($G:$G,ROW())&gt;0,$EP$7&gt;=INDEX($F:$F,ROW()),$EP$7&lt;=(INDEX($F:$F,ROW())+ROUND((INDEX($G:$G,ROW())-INDEX($F:$F,ROW())+1)*INDEX($H:$H,ROW()),0)-1))</formula>
    </cfRule>
    <cfRule type="expression" dxfId="28" priority="4668">
      <formula>AND(INDEX($C:$C,ROW())="Espaces verts / Finitions",INDEX($F:$F,ROW())&gt;0,INDEX($G:$G,ROW())&gt;0,$EP$7&gt;=INDEX($F:$F,ROW()),$EP$7&lt;=INDEX($G:$G,ROW()))</formula>
    </cfRule>
    <cfRule type="expression" dxfId="29" priority="4669">
      <formula>AND(INDEX($C:$C,ROW())="Espaces verts / Finitions",INDEX($F:$F,ROW())&gt;0,INDEX($G:$G,ROW())&gt;0,$EP$7&gt;=INDEX($F:$F,ROW()),$EP$7&lt;=(INDEX($F:$F,ROW())+ROUND((INDEX($G:$G,ROW())-INDEX($F:$F,ROW())+1)*INDEX($H:$H,ROW()),0)-1))</formula>
    </cfRule>
    <cfRule type="expression" dxfId="30" priority="4670">
      <formula>AND(INDEX($C:$C,ROW())="Réception &amp; Réserves",INDEX($F:$F,ROW())&gt;0,INDEX($G:$G,ROW())&gt;0,$EP$7&gt;=INDEX($F:$F,ROW()),$EP$7&lt;=INDEX($G:$G,ROW()))</formula>
    </cfRule>
    <cfRule type="expression" dxfId="31" priority="4671">
      <formula>AND(INDEX($C:$C,ROW())="Réception &amp; Réserves",INDEX($F:$F,ROW())&gt;0,INDEX($G:$G,ROW())&gt;0,$EP$7&gt;=INDEX($F:$F,ROW()),$EP$7&lt;=(INDEX($F:$F,ROW())+ROUND((INDEX($G:$G,ROW())-INDEX($F:$F,ROW())+1)*INDEX($H:$H,ROW()),0)-1))</formula>
    </cfRule>
    <cfRule type="expression" dxfId="0" priority="4672">
      <formula>AND(INDEX($C:$C,ROW())="Réouverture circulation",INDEX($F:$F,ROW())&gt;0,INDEX($G:$G,ROW())&gt;0,$EP$7&gt;=INDEX($F:$F,ROW()),$EP$7&lt;=INDEX($G:$G,ROW()))</formula>
    </cfRule>
    <cfRule type="expression" dxfId="32" priority="4673">
      <formula>AND(INDEX($C:$C,ROW())="Réouverture circulation",INDEX($F:$F,ROW())&gt;0,INDEX($G:$G,ROW())&gt;0,$EP$7&gt;=INDEX($F:$F,ROW()),$EP$7&lt;=(INDEX($F:$F,ROW())+ROUND((INDEX($G:$G,ROW())-INDEX($F:$F,ROW())+1)*INDEX($H:$H,ROW()),0)-1))</formula>
    </cfRule>
  </conditionalFormatting>
  <conditionalFormatting sqref="EQ7:EQ69">
    <cfRule type="expression" dxfId="0" priority="273">
      <formula>($EQ$7=TODAY())</formula>
    </cfRule>
    <cfRule type="expression" dxfId="33" priority="274">
      <formula>WEEKDAY($EQ$7,2)&gt;5</formula>
    </cfRule>
  </conditionalFormatting>
  <conditionalFormatting sqref="EQ9:EQ69">
    <cfRule type="expression" dxfId="2" priority="4674">
      <formula>AND(INDEX($C:$C,ROW())="Études &amp; DICT",INDEX($F:$F,ROW())&gt;0,INDEX($G:$G,ROW())&gt;0,$EQ$7&gt;=INDEX($F:$F,ROW()),$EQ$7&lt;=INDEX($G:$G,ROW()))</formula>
    </cfRule>
    <cfRule type="expression" dxfId="3" priority="4675">
      <formula>AND(INDEX($C:$C,ROW())="Études &amp; DICT",INDEX($F:$F,ROW())&gt;0,INDEX($G:$G,ROW())&gt;0,$EQ$7&gt;=INDEX($F:$F,ROW()),$EQ$7&lt;=(INDEX($F:$F,ROW())+ROUND((INDEX($G:$G,ROW())-INDEX($F:$F,ROW())+1)*INDEX($H:$H,ROW()),0)-1))</formula>
    </cfRule>
    <cfRule type="expression" dxfId="4" priority="4676">
      <formula>AND(INDEX($C:$C,ROW())="Piquetage &amp; Implantation",INDEX($F:$F,ROW())&gt;0,INDEX($G:$G,ROW())&gt;0,$EQ$7&gt;=INDEX($F:$F,ROW()),$EQ$7&lt;=INDEX($G:$G,ROW()))</formula>
    </cfRule>
    <cfRule type="expression" dxfId="5" priority="4677">
      <formula>AND(INDEX($C:$C,ROW())="Piquetage &amp; Implantation",INDEX($F:$F,ROW())&gt;0,INDEX($G:$G,ROW())&gt;0,$EQ$7&gt;=INDEX($F:$F,ROW()),$EQ$7&lt;=(INDEX($F:$F,ROW())+ROUND((INDEX($G:$G,ROW())-INDEX($F:$F,ROW())+1)*INDEX($H:$H,ROW()),0)-1))</formula>
    </cfRule>
    <cfRule type="expression" dxfId="6" priority="4678">
      <formula>AND(INDEX($C:$C,ROW())="Préparation &amp; Signalisation",INDEX($F:$F,ROW())&gt;0,INDEX($G:$G,ROW())&gt;0,$EQ$7&gt;=INDEX($F:$F,ROW()),$EQ$7&lt;=INDEX($G:$G,ROW()))</formula>
    </cfRule>
    <cfRule type="expression" dxfId="7" priority="4679">
      <formula>AND(INDEX($C:$C,ROW())="Préparation &amp; Signalisation",INDEX($F:$F,ROW())&gt;0,INDEX($G:$G,ROW())&gt;0,$EQ$7&gt;=INDEX($F:$F,ROW()),$EQ$7&lt;=(INDEX($F:$F,ROW())+ROUND((INDEX($G:$G,ROW())-INDEX($F:$F,ROW())+1)*INDEX($H:$H,ROW()),0)-1))</formula>
    </cfRule>
    <cfRule type="expression" dxfId="8" priority="4680">
      <formula>AND(INDEX($C:$C,ROW())="Terrassement",INDEX($F:$F,ROW())&gt;0,INDEX($G:$G,ROW())&gt;0,$EQ$7&gt;=INDEX($F:$F,ROW()),$EQ$7&lt;=INDEX($G:$G,ROW()))</formula>
    </cfRule>
    <cfRule type="expression" dxfId="9" priority="4681">
      <formula>AND(INDEX($C:$C,ROW())="Terrassement",INDEX($F:$F,ROW())&gt;0,INDEX($G:$G,ROW())&gt;0,$EQ$7&gt;=INDEX($F:$F,ROW()),$EQ$7&lt;=(INDEX($F:$F,ROW())+ROUND((INDEX($G:$G,ROW())-INDEX($F:$F,ROW())+1)*INDEX($H:$H,ROW()),0)-1))</formula>
    </cfRule>
    <cfRule type="expression" dxfId="10" priority="4682">
      <formula>AND(INDEX($C:$C,ROW())="Réseaux (EU/EP/ER/GAZ)",INDEX($F:$F,ROW())&gt;0,INDEX($G:$G,ROW())&gt;0,$EQ$7&gt;=INDEX($F:$F,ROW()),$EQ$7&lt;=INDEX($G:$G,ROW()))</formula>
    </cfRule>
    <cfRule type="expression" dxfId="11" priority="4683">
      <formula>AND(INDEX($C:$C,ROW())="Réseaux (EU/EP/ER/GAZ)",INDEX($F:$F,ROW())&gt;0,INDEX($G:$G,ROW())&gt;0,$EQ$7&gt;=INDEX($F:$F,ROW()),$EQ$7&lt;=(INDEX($F:$F,ROW())+ROUND((INDEX($G:$G,ROW())-INDEX($F:$F,ROW())+1)*INDEX($H:$H,ROW()),0)-1))</formula>
    </cfRule>
    <cfRule type="expression" dxfId="12" priority="4684">
      <formula>AND(INDEX($C:$C,ROW())="Regard &amp; Branchement",INDEX($F:$F,ROW())&gt;0,INDEX($G:$G,ROW())&gt;0,$EQ$7&gt;=INDEX($F:$F,ROW()),$EQ$7&lt;=INDEX($G:$G,ROW()))</formula>
    </cfRule>
    <cfRule type="expression" dxfId="13" priority="4685">
      <formula>AND(INDEX($C:$C,ROW())="Regard &amp; Branchement",INDEX($F:$F,ROW())&gt;0,INDEX($G:$G,ROW())&gt;0,$EQ$7&gt;=INDEX($F:$F,ROW()),$EQ$7&lt;=(INDEX($F:$F,ROW())+ROUND((INDEX($G:$G,ROW())-INDEX($F:$F,ROW())+1)*INDEX($H:$H,ROW()),0)-1))</formula>
    </cfRule>
    <cfRule type="expression" dxfId="14" priority="4686">
      <formula>AND(INDEX($C:$C,ROW())="Structure (couche de forme)",INDEX($F:$F,ROW())&gt;0,INDEX($G:$G,ROW())&gt;0,$EQ$7&gt;=INDEX($F:$F,ROW()),$EQ$7&lt;=INDEX($G:$G,ROW()))</formula>
    </cfRule>
    <cfRule type="expression" dxfId="15" priority="4687">
      <formula>AND(INDEX($C:$C,ROW())="Structure (couche de forme)",INDEX($F:$F,ROW())&gt;0,INDEX($G:$G,ROW())&gt;0,$EQ$7&gt;=INDEX($F:$F,ROW()),$EQ$7&lt;=(INDEX($F:$F,ROW())+ROUND((INDEX($G:$G,ROW())-INDEX($F:$F,ROW())+1)*INDEX($H:$H,ROW()),0)-1))</formula>
    </cfRule>
    <cfRule type="expression" dxfId="16" priority="4688">
      <formula>AND(INDEX($C:$C,ROW())="Fondation/Grave",INDEX($F:$F,ROW())&gt;0,INDEX($G:$G,ROW())&gt;0,$EQ$7&gt;=INDEX($F:$F,ROW()),$EQ$7&lt;=INDEX($G:$G,ROW()))</formula>
    </cfRule>
    <cfRule type="expression" dxfId="17" priority="4689">
      <formula>AND(INDEX($C:$C,ROW())="Fondation/Grave",INDEX($F:$F,ROW())&gt;0,INDEX($G:$G,ROW())&gt;0,$EQ$7&gt;=INDEX($F:$F,ROW()),$EQ$7&lt;=(INDEX($F:$F,ROW())+ROUND((INDEX($G:$G,ROW())-INDEX($F:$F,ROW())+1)*INDEX($H:$H,ROW()),0)-1))</formula>
    </cfRule>
    <cfRule type="expression" dxfId="18" priority="4690">
      <formula>AND(INDEX($C:$C,ROW())="Enrobés / Béton",INDEX($F:$F,ROW())&gt;0,INDEX($G:$G,ROW())&gt;0,$EQ$7&gt;=INDEX($F:$F,ROW()),$EQ$7&lt;=INDEX($G:$G,ROW()))</formula>
    </cfRule>
    <cfRule type="expression" dxfId="19" priority="4691">
      <formula>AND(INDEX($C:$C,ROW())="Enrobés / Béton",INDEX($F:$F,ROW())&gt;0,INDEX($G:$G,ROW())&gt;0,$EQ$7&gt;=INDEX($F:$F,ROW()),$EQ$7&lt;=(INDEX($F:$F,ROW())+ROUND((INDEX($G:$G,ROW())-INDEX($F:$F,ROW())+1)*INDEX($H:$H,ROW()),0)-1))</formula>
    </cfRule>
    <cfRule type="expression" dxfId="20" priority="4692">
      <formula>AND(INDEX($C:$C,ROW())="Bordures &amp; Trottoirs",INDEX($F:$F,ROW())&gt;0,INDEX($G:$G,ROW())&gt;0,$EQ$7&gt;=INDEX($F:$F,ROW()),$EQ$7&lt;=INDEX($G:$G,ROW()))</formula>
    </cfRule>
    <cfRule type="expression" dxfId="21" priority="4693">
      <formula>AND(INDEX($C:$C,ROW())="Bordures &amp; Trottoirs",INDEX($F:$F,ROW())&gt;0,INDEX($G:$G,ROW())&gt;0,$EQ$7&gt;=INDEX($F:$F,ROW()),$EQ$7&lt;=(INDEX($F:$F,ROW())+ROUND((INDEX($G:$G,ROW())-INDEX($F:$F,ROW())+1)*INDEX($H:$H,ROW()),0)-1))</formula>
    </cfRule>
    <cfRule type="expression" dxfId="22" priority="4694">
      <formula>AND(INDEX($C:$C,ROW())="Caniveaux &amp; Avaloirs",INDEX($F:$F,ROW())&gt;0,INDEX($G:$G,ROW())&gt;0,$EQ$7&gt;=INDEX($F:$F,ROW()),$EQ$7&lt;=INDEX($G:$G,ROW()))</formula>
    </cfRule>
    <cfRule type="expression" dxfId="23" priority="4695">
      <formula>AND(INDEX($C:$C,ROW())="Caniveaux &amp; Avaloirs",INDEX($F:$F,ROW())&gt;0,INDEX($G:$G,ROW())&gt;0,$EQ$7&gt;=INDEX($F:$F,ROW()),$EQ$7&lt;=(INDEX($F:$F,ROW())+ROUND((INDEX($G:$G,ROW())-INDEX($F:$F,ROW())+1)*INDEX($H:$H,ROW()),0)-1))</formula>
    </cfRule>
    <cfRule type="expression" dxfId="24" priority="4696">
      <formula>AND(INDEX($C:$C,ROW())="Éclairage / Candélabres",INDEX($F:$F,ROW())&gt;0,INDEX($G:$G,ROW())&gt;0,$EQ$7&gt;=INDEX($F:$F,ROW()),$EQ$7&lt;=INDEX($G:$G,ROW()))</formula>
    </cfRule>
    <cfRule type="expression" dxfId="25" priority="4697">
      <formula>AND(INDEX($C:$C,ROW())="Éclairage / Candélabres",INDEX($F:$F,ROW())&gt;0,INDEX($G:$G,ROW())&gt;0,$EQ$7&gt;=INDEX($F:$F,ROW()),$EQ$7&lt;=(INDEX($F:$F,ROW())+ROUND((INDEX($G:$G,ROW())-INDEX($F:$F,ROW())+1)*INDEX($H:$H,ROW()),0)-1))</formula>
    </cfRule>
    <cfRule type="expression" dxfId="26" priority="4698">
      <formula>AND(INDEX($C:$C,ROW())="Marquage &amp; Signalétique",INDEX($F:$F,ROW())&gt;0,INDEX($G:$G,ROW())&gt;0,$EQ$7&gt;=INDEX($F:$F,ROW()),$EQ$7&lt;=INDEX($G:$G,ROW()))</formula>
    </cfRule>
    <cfRule type="expression" dxfId="27" priority="4699">
      <formula>AND(INDEX($C:$C,ROW())="Marquage &amp; Signalétique",INDEX($F:$F,ROW())&gt;0,INDEX($G:$G,ROW())&gt;0,$EQ$7&gt;=INDEX($F:$F,ROW()),$EQ$7&lt;=(INDEX($F:$F,ROW())+ROUND((INDEX($G:$G,ROW())-INDEX($F:$F,ROW())+1)*INDEX($H:$H,ROW()),0)-1))</formula>
    </cfRule>
    <cfRule type="expression" dxfId="28" priority="4700">
      <formula>AND(INDEX($C:$C,ROW())="Espaces verts / Finitions",INDEX($F:$F,ROW())&gt;0,INDEX($G:$G,ROW())&gt;0,$EQ$7&gt;=INDEX($F:$F,ROW()),$EQ$7&lt;=INDEX($G:$G,ROW()))</formula>
    </cfRule>
    <cfRule type="expression" dxfId="29" priority="4701">
      <formula>AND(INDEX($C:$C,ROW())="Espaces verts / Finitions",INDEX($F:$F,ROW())&gt;0,INDEX($G:$G,ROW())&gt;0,$EQ$7&gt;=INDEX($F:$F,ROW()),$EQ$7&lt;=(INDEX($F:$F,ROW())+ROUND((INDEX($G:$G,ROW())-INDEX($F:$F,ROW())+1)*INDEX($H:$H,ROW()),0)-1))</formula>
    </cfRule>
    <cfRule type="expression" dxfId="30" priority="4702">
      <formula>AND(INDEX($C:$C,ROW())="Réception &amp; Réserves",INDEX($F:$F,ROW())&gt;0,INDEX($G:$G,ROW())&gt;0,$EQ$7&gt;=INDEX($F:$F,ROW()),$EQ$7&lt;=INDEX($G:$G,ROW()))</formula>
    </cfRule>
    <cfRule type="expression" dxfId="31" priority="4703">
      <formula>AND(INDEX($C:$C,ROW())="Réception &amp; Réserves",INDEX($F:$F,ROW())&gt;0,INDEX($G:$G,ROW())&gt;0,$EQ$7&gt;=INDEX($F:$F,ROW()),$EQ$7&lt;=(INDEX($F:$F,ROW())+ROUND((INDEX($G:$G,ROW())-INDEX($F:$F,ROW())+1)*INDEX($H:$H,ROW()),0)-1))</formula>
    </cfRule>
    <cfRule type="expression" dxfId="0" priority="4704">
      <formula>AND(INDEX($C:$C,ROW())="Réouverture circulation",INDEX($F:$F,ROW())&gt;0,INDEX($G:$G,ROW())&gt;0,$EQ$7&gt;=INDEX($F:$F,ROW()),$EQ$7&lt;=INDEX($G:$G,ROW()))</formula>
    </cfRule>
    <cfRule type="expression" dxfId="32" priority="4705">
      <formula>AND(INDEX($C:$C,ROW())="Réouverture circulation",INDEX($F:$F,ROW())&gt;0,INDEX($G:$G,ROW())&gt;0,$EQ$7&gt;=INDEX($F:$F,ROW()),$EQ$7&lt;=(INDEX($F:$F,ROW())+ROUND((INDEX($G:$G,ROW())-INDEX($F:$F,ROW())+1)*INDEX($H:$H,ROW()),0)-1))</formula>
    </cfRule>
  </conditionalFormatting>
  <conditionalFormatting sqref="ER7:ER69">
    <cfRule type="expression" dxfId="0" priority="275">
      <formula>($ER$7=TODAY())</formula>
    </cfRule>
    <cfRule type="expression" dxfId="33" priority="276">
      <formula>WEEKDAY($ER$7,2)&gt;5</formula>
    </cfRule>
  </conditionalFormatting>
  <conditionalFormatting sqref="ER9:ER69">
    <cfRule type="expression" dxfId="2" priority="4706">
      <formula>AND(INDEX($C:$C,ROW())="Études &amp; DICT",INDEX($F:$F,ROW())&gt;0,INDEX($G:$G,ROW())&gt;0,$ER$7&gt;=INDEX($F:$F,ROW()),$ER$7&lt;=INDEX($G:$G,ROW()))</formula>
    </cfRule>
    <cfRule type="expression" dxfId="3" priority="4707">
      <formula>AND(INDEX($C:$C,ROW())="Études &amp; DICT",INDEX($F:$F,ROW())&gt;0,INDEX($G:$G,ROW())&gt;0,$ER$7&gt;=INDEX($F:$F,ROW()),$ER$7&lt;=(INDEX($F:$F,ROW())+ROUND((INDEX($G:$G,ROW())-INDEX($F:$F,ROW())+1)*INDEX($H:$H,ROW()),0)-1))</formula>
    </cfRule>
    <cfRule type="expression" dxfId="4" priority="4708">
      <formula>AND(INDEX($C:$C,ROW())="Piquetage &amp; Implantation",INDEX($F:$F,ROW())&gt;0,INDEX($G:$G,ROW())&gt;0,$ER$7&gt;=INDEX($F:$F,ROW()),$ER$7&lt;=INDEX($G:$G,ROW()))</formula>
    </cfRule>
    <cfRule type="expression" dxfId="5" priority="4709">
      <formula>AND(INDEX($C:$C,ROW())="Piquetage &amp; Implantation",INDEX($F:$F,ROW())&gt;0,INDEX($G:$G,ROW())&gt;0,$ER$7&gt;=INDEX($F:$F,ROW()),$ER$7&lt;=(INDEX($F:$F,ROW())+ROUND((INDEX($G:$G,ROW())-INDEX($F:$F,ROW())+1)*INDEX($H:$H,ROW()),0)-1))</formula>
    </cfRule>
    <cfRule type="expression" dxfId="6" priority="4710">
      <formula>AND(INDEX($C:$C,ROW())="Préparation &amp; Signalisation",INDEX($F:$F,ROW())&gt;0,INDEX($G:$G,ROW())&gt;0,$ER$7&gt;=INDEX($F:$F,ROW()),$ER$7&lt;=INDEX($G:$G,ROW()))</formula>
    </cfRule>
    <cfRule type="expression" dxfId="7" priority="4711">
      <formula>AND(INDEX($C:$C,ROW())="Préparation &amp; Signalisation",INDEX($F:$F,ROW())&gt;0,INDEX($G:$G,ROW())&gt;0,$ER$7&gt;=INDEX($F:$F,ROW()),$ER$7&lt;=(INDEX($F:$F,ROW())+ROUND((INDEX($G:$G,ROW())-INDEX($F:$F,ROW())+1)*INDEX($H:$H,ROW()),0)-1))</formula>
    </cfRule>
    <cfRule type="expression" dxfId="8" priority="4712">
      <formula>AND(INDEX($C:$C,ROW())="Terrassement",INDEX($F:$F,ROW())&gt;0,INDEX($G:$G,ROW())&gt;0,$ER$7&gt;=INDEX($F:$F,ROW()),$ER$7&lt;=INDEX($G:$G,ROW()))</formula>
    </cfRule>
    <cfRule type="expression" dxfId="9" priority="4713">
      <formula>AND(INDEX($C:$C,ROW())="Terrassement",INDEX($F:$F,ROW())&gt;0,INDEX($G:$G,ROW())&gt;0,$ER$7&gt;=INDEX($F:$F,ROW()),$ER$7&lt;=(INDEX($F:$F,ROW())+ROUND((INDEX($G:$G,ROW())-INDEX($F:$F,ROW())+1)*INDEX($H:$H,ROW()),0)-1))</formula>
    </cfRule>
    <cfRule type="expression" dxfId="10" priority="4714">
      <formula>AND(INDEX($C:$C,ROW())="Réseaux (EU/EP/ER/GAZ)",INDEX($F:$F,ROW())&gt;0,INDEX($G:$G,ROW())&gt;0,$ER$7&gt;=INDEX($F:$F,ROW()),$ER$7&lt;=INDEX($G:$G,ROW()))</formula>
    </cfRule>
    <cfRule type="expression" dxfId="11" priority="4715">
      <formula>AND(INDEX($C:$C,ROW())="Réseaux (EU/EP/ER/GAZ)",INDEX($F:$F,ROW())&gt;0,INDEX($G:$G,ROW())&gt;0,$ER$7&gt;=INDEX($F:$F,ROW()),$ER$7&lt;=(INDEX($F:$F,ROW())+ROUND((INDEX($G:$G,ROW())-INDEX($F:$F,ROW())+1)*INDEX($H:$H,ROW()),0)-1))</formula>
    </cfRule>
    <cfRule type="expression" dxfId="12" priority="4716">
      <formula>AND(INDEX($C:$C,ROW())="Regard &amp; Branchement",INDEX($F:$F,ROW())&gt;0,INDEX($G:$G,ROW())&gt;0,$ER$7&gt;=INDEX($F:$F,ROW()),$ER$7&lt;=INDEX($G:$G,ROW()))</formula>
    </cfRule>
    <cfRule type="expression" dxfId="13" priority="4717">
      <formula>AND(INDEX($C:$C,ROW())="Regard &amp; Branchement",INDEX($F:$F,ROW())&gt;0,INDEX($G:$G,ROW())&gt;0,$ER$7&gt;=INDEX($F:$F,ROW()),$ER$7&lt;=(INDEX($F:$F,ROW())+ROUND((INDEX($G:$G,ROW())-INDEX($F:$F,ROW())+1)*INDEX($H:$H,ROW()),0)-1))</formula>
    </cfRule>
    <cfRule type="expression" dxfId="14" priority="4718">
      <formula>AND(INDEX($C:$C,ROW())="Structure (couche de forme)",INDEX($F:$F,ROW())&gt;0,INDEX($G:$G,ROW())&gt;0,$ER$7&gt;=INDEX($F:$F,ROW()),$ER$7&lt;=INDEX($G:$G,ROW()))</formula>
    </cfRule>
    <cfRule type="expression" dxfId="15" priority="4719">
      <formula>AND(INDEX($C:$C,ROW())="Structure (couche de forme)",INDEX($F:$F,ROW())&gt;0,INDEX($G:$G,ROW())&gt;0,$ER$7&gt;=INDEX($F:$F,ROW()),$ER$7&lt;=(INDEX($F:$F,ROW())+ROUND((INDEX($G:$G,ROW())-INDEX($F:$F,ROW())+1)*INDEX($H:$H,ROW()),0)-1))</formula>
    </cfRule>
    <cfRule type="expression" dxfId="16" priority="4720">
      <formula>AND(INDEX($C:$C,ROW())="Fondation/Grave",INDEX($F:$F,ROW())&gt;0,INDEX($G:$G,ROW())&gt;0,$ER$7&gt;=INDEX($F:$F,ROW()),$ER$7&lt;=INDEX($G:$G,ROW()))</formula>
    </cfRule>
    <cfRule type="expression" dxfId="17" priority="4721">
      <formula>AND(INDEX($C:$C,ROW())="Fondation/Grave",INDEX($F:$F,ROW())&gt;0,INDEX($G:$G,ROW())&gt;0,$ER$7&gt;=INDEX($F:$F,ROW()),$ER$7&lt;=(INDEX($F:$F,ROW())+ROUND((INDEX($G:$G,ROW())-INDEX($F:$F,ROW())+1)*INDEX($H:$H,ROW()),0)-1))</formula>
    </cfRule>
    <cfRule type="expression" dxfId="18" priority="4722">
      <formula>AND(INDEX($C:$C,ROW())="Enrobés / Béton",INDEX($F:$F,ROW())&gt;0,INDEX($G:$G,ROW())&gt;0,$ER$7&gt;=INDEX($F:$F,ROW()),$ER$7&lt;=INDEX($G:$G,ROW()))</formula>
    </cfRule>
    <cfRule type="expression" dxfId="19" priority="4723">
      <formula>AND(INDEX($C:$C,ROW())="Enrobés / Béton",INDEX($F:$F,ROW())&gt;0,INDEX($G:$G,ROW())&gt;0,$ER$7&gt;=INDEX($F:$F,ROW()),$ER$7&lt;=(INDEX($F:$F,ROW())+ROUND((INDEX($G:$G,ROW())-INDEX($F:$F,ROW())+1)*INDEX($H:$H,ROW()),0)-1))</formula>
    </cfRule>
    <cfRule type="expression" dxfId="20" priority="4724">
      <formula>AND(INDEX($C:$C,ROW())="Bordures &amp; Trottoirs",INDEX($F:$F,ROW())&gt;0,INDEX($G:$G,ROW())&gt;0,$ER$7&gt;=INDEX($F:$F,ROW()),$ER$7&lt;=INDEX($G:$G,ROW()))</formula>
    </cfRule>
    <cfRule type="expression" dxfId="21" priority="4725">
      <formula>AND(INDEX($C:$C,ROW())="Bordures &amp; Trottoirs",INDEX($F:$F,ROW())&gt;0,INDEX($G:$G,ROW())&gt;0,$ER$7&gt;=INDEX($F:$F,ROW()),$ER$7&lt;=(INDEX($F:$F,ROW())+ROUND((INDEX($G:$G,ROW())-INDEX($F:$F,ROW())+1)*INDEX($H:$H,ROW()),0)-1))</formula>
    </cfRule>
    <cfRule type="expression" dxfId="22" priority="4726">
      <formula>AND(INDEX($C:$C,ROW())="Caniveaux &amp; Avaloirs",INDEX($F:$F,ROW())&gt;0,INDEX($G:$G,ROW())&gt;0,$ER$7&gt;=INDEX($F:$F,ROW()),$ER$7&lt;=INDEX($G:$G,ROW()))</formula>
    </cfRule>
    <cfRule type="expression" dxfId="23" priority="4727">
      <formula>AND(INDEX($C:$C,ROW())="Caniveaux &amp; Avaloirs",INDEX($F:$F,ROW())&gt;0,INDEX($G:$G,ROW())&gt;0,$ER$7&gt;=INDEX($F:$F,ROW()),$ER$7&lt;=(INDEX($F:$F,ROW())+ROUND((INDEX($G:$G,ROW())-INDEX($F:$F,ROW())+1)*INDEX($H:$H,ROW()),0)-1))</formula>
    </cfRule>
    <cfRule type="expression" dxfId="24" priority="4728">
      <formula>AND(INDEX($C:$C,ROW())="Éclairage / Candélabres",INDEX($F:$F,ROW())&gt;0,INDEX($G:$G,ROW())&gt;0,$ER$7&gt;=INDEX($F:$F,ROW()),$ER$7&lt;=INDEX($G:$G,ROW()))</formula>
    </cfRule>
    <cfRule type="expression" dxfId="25" priority="4729">
      <formula>AND(INDEX($C:$C,ROW())="Éclairage / Candélabres",INDEX($F:$F,ROW())&gt;0,INDEX($G:$G,ROW())&gt;0,$ER$7&gt;=INDEX($F:$F,ROW()),$ER$7&lt;=(INDEX($F:$F,ROW())+ROUND((INDEX($G:$G,ROW())-INDEX($F:$F,ROW())+1)*INDEX($H:$H,ROW()),0)-1))</formula>
    </cfRule>
    <cfRule type="expression" dxfId="26" priority="4730">
      <formula>AND(INDEX($C:$C,ROW())="Marquage &amp; Signalétique",INDEX($F:$F,ROW())&gt;0,INDEX($G:$G,ROW())&gt;0,$ER$7&gt;=INDEX($F:$F,ROW()),$ER$7&lt;=INDEX($G:$G,ROW()))</formula>
    </cfRule>
    <cfRule type="expression" dxfId="27" priority="4731">
      <formula>AND(INDEX($C:$C,ROW())="Marquage &amp; Signalétique",INDEX($F:$F,ROW())&gt;0,INDEX($G:$G,ROW())&gt;0,$ER$7&gt;=INDEX($F:$F,ROW()),$ER$7&lt;=(INDEX($F:$F,ROW())+ROUND((INDEX($G:$G,ROW())-INDEX($F:$F,ROW())+1)*INDEX($H:$H,ROW()),0)-1))</formula>
    </cfRule>
    <cfRule type="expression" dxfId="28" priority="4732">
      <formula>AND(INDEX($C:$C,ROW())="Espaces verts / Finitions",INDEX($F:$F,ROW())&gt;0,INDEX($G:$G,ROW())&gt;0,$ER$7&gt;=INDEX($F:$F,ROW()),$ER$7&lt;=INDEX($G:$G,ROW()))</formula>
    </cfRule>
    <cfRule type="expression" dxfId="29" priority="4733">
      <formula>AND(INDEX($C:$C,ROW())="Espaces verts / Finitions",INDEX($F:$F,ROW())&gt;0,INDEX($G:$G,ROW())&gt;0,$ER$7&gt;=INDEX($F:$F,ROW()),$ER$7&lt;=(INDEX($F:$F,ROW())+ROUND((INDEX($G:$G,ROW())-INDEX($F:$F,ROW())+1)*INDEX($H:$H,ROW()),0)-1))</formula>
    </cfRule>
    <cfRule type="expression" dxfId="30" priority="4734">
      <formula>AND(INDEX($C:$C,ROW())="Réception &amp; Réserves",INDEX($F:$F,ROW())&gt;0,INDEX($G:$G,ROW())&gt;0,$ER$7&gt;=INDEX($F:$F,ROW()),$ER$7&lt;=INDEX($G:$G,ROW()))</formula>
    </cfRule>
    <cfRule type="expression" dxfId="31" priority="4735">
      <formula>AND(INDEX($C:$C,ROW())="Réception &amp; Réserves",INDEX($F:$F,ROW())&gt;0,INDEX($G:$G,ROW())&gt;0,$ER$7&gt;=INDEX($F:$F,ROW()),$ER$7&lt;=(INDEX($F:$F,ROW())+ROUND((INDEX($G:$G,ROW())-INDEX($F:$F,ROW())+1)*INDEX($H:$H,ROW()),0)-1))</formula>
    </cfRule>
    <cfRule type="expression" dxfId="0" priority="4736">
      <formula>AND(INDEX($C:$C,ROW())="Réouverture circulation",INDEX($F:$F,ROW())&gt;0,INDEX($G:$G,ROW())&gt;0,$ER$7&gt;=INDEX($F:$F,ROW()),$ER$7&lt;=INDEX($G:$G,ROW()))</formula>
    </cfRule>
    <cfRule type="expression" dxfId="32" priority="4737">
      <formula>AND(INDEX($C:$C,ROW())="Réouverture circulation",INDEX($F:$F,ROW())&gt;0,INDEX($G:$G,ROW())&gt;0,$ER$7&gt;=INDEX($F:$F,ROW()),$ER$7&lt;=(INDEX($F:$F,ROW())+ROUND((INDEX($G:$G,ROW())-INDEX($F:$F,ROW())+1)*INDEX($H:$H,ROW()),0)-1))</formula>
    </cfRule>
  </conditionalFormatting>
  <conditionalFormatting sqref="ES7:ES69">
    <cfRule type="expression" dxfId="0" priority="277">
      <formula>($ES$7=TODAY())</formula>
    </cfRule>
    <cfRule type="expression" dxfId="33" priority="278">
      <formula>WEEKDAY($ES$7,2)&gt;5</formula>
    </cfRule>
  </conditionalFormatting>
  <conditionalFormatting sqref="ES9:ES69">
    <cfRule type="expression" dxfId="2" priority="4738">
      <formula>AND(INDEX($C:$C,ROW())="Études &amp; DICT",INDEX($F:$F,ROW())&gt;0,INDEX($G:$G,ROW())&gt;0,$ES$7&gt;=INDEX($F:$F,ROW()),$ES$7&lt;=INDEX($G:$G,ROW()))</formula>
    </cfRule>
    <cfRule type="expression" dxfId="3" priority="4739">
      <formula>AND(INDEX($C:$C,ROW())="Études &amp; DICT",INDEX($F:$F,ROW())&gt;0,INDEX($G:$G,ROW())&gt;0,$ES$7&gt;=INDEX($F:$F,ROW()),$ES$7&lt;=(INDEX($F:$F,ROW())+ROUND((INDEX($G:$G,ROW())-INDEX($F:$F,ROW())+1)*INDEX($H:$H,ROW()),0)-1))</formula>
    </cfRule>
    <cfRule type="expression" dxfId="4" priority="4740">
      <formula>AND(INDEX($C:$C,ROW())="Piquetage &amp; Implantation",INDEX($F:$F,ROW())&gt;0,INDEX($G:$G,ROW())&gt;0,$ES$7&gt;=INDEX($F:$F,ROW()),$ES$7&lt;=INDEX($G:$G,ROW()))</formula>
    </cfRule>
    <cfRule type="expression" dxfId="5" priority="4741">
      <formula>AND(INDEX($C:$C,ROW())="Piquetage &amp; Implantation",INDEX($F:$F,ROW())&gt;0,INDEX($G:$G,ROW())&gt;0,$ES$7&gt;=INDEX($F:$F,ROW()),$ES$7&lt;=(INDEX($F:$F,ROW())+ROUND((INDEX($G:$G,ROW())-INDEX($F:$F,ROW())+1)*INDEX($H:$H,ROW()),0)-1))</formula>
    </cfRule>
    <cfRule type="expression" dxfId="6" priority="4742">
      <formula>AND(INDEX($C:$C,ROW())="Préparation &amp; Signalisation",INDEX($F:$F,ROW())&gt;0,INDEX($G:$G,ROW())&gt;0,$ES$7&gt;=INDEX($F:$F,ROW()),$ES$7&lt;=INDEX($G:$G,ROW()))</formula>
    </cfRule>
    <cfRule type="expression" dxfId="7" priority="4743">
      <formula>AND(INDEX($C:$C,ROW())="Préparation &amp; Signalisation",INDEX($F:$F,ROW())&gt;0,INDEX($G:$G,ROW())&gt;0,$ES$7&gt;=INDEX($F:$F,ROW()),$ES$7&lt;=(INDEX($F:$F,ROW())+ROUND((INDEX($G:$G,ROW())-INDEX($F:$F,ROW())+1)*INDEX($H:$H,ROW()),0)-1))</formula>
    </cfRule>
    <cfRule type="expression" dxfId="8" priority="4744">
      <formula>AND(INDEX($C:$C,ROW())="Terrassement",INDEX($F:$F,ROW())&gt;0,INDEX($G:$G,ROW())&gt;0,$ES$7&gt;=INDEX($F:$F,ROW()),$ES$7&lt;=INDEX($G:$G,ROW()))</formula>
    </cfRule>
    <cfRule type="expression" dxfId="9" priority="4745">
      <formula>AND(INDEX($C:$C,ROW())="Terrassement",INDEX($F:$F,ROW())&gt;0,INDEX($G:$G,ROW())&gt;0,$ES$7&gt;=INDEX($F:$F,ROW()),$ES$7&lt;=(INDEX($F:$F,ROW())+ROUND((INDEX($G:$G,ROW())-INDEX($F:$F,ROW())+1)*INDEX($H:$H,ROW()),0)-1))</formula>
    </cfRule>
    <cfRule type="expression" dxfId="10" priority="4746">
      <formula>AND(INDEX($C:$C,ROW())="Réseaux (EU/EP/ER/GAZ)",INDEX($F:$F,ROW())&gt;0,INDEX($G:$G,ROW())&gt;0,$ES$7&gt;=INDEX($F:$F,ROW()),$ES$7&lt;=INDEX($G:$G,ROW()))</formula>
    </cfRule>
    <cfRule type="expression" dxfId="11" priority="4747">
      <formula>AND(INDEX($C:$C,ROW())="Réseaux (EU/EP/ER/GAZ)",INDEX($F:$F,ROW())&gt;0,INDEX($G:$G,ROW())&gt;0,$ES$7&gt;=INDEX($F:$F,ROW()),$ES$7&lt;=(INDEX($F:$F,ROW())+ROUND((INDEX($G:$G,ROW())-INDEX($F:$F,ROW())+1)*INDEX($H:$H,ROW()),0)-1))</formula>
    </cfRule>
    <cfRule type="expression" dxfId="12" priority="4748">
      <formula>AND(INDEX($C:$C,ROW())="Regard &amp; Branchement",INDEX($F:$F,ROW())&gt;0,INDEX($G:$G,ROW())&gt;0,$ES$7&gt;=INDEX($F:$F,ROW()),$ES$7&lt;=INDEX($G:$G,ROW()))</formula>
    </cfRule>
    <cfRule type="expression" dxfId="13" priority="4749">
      <formula>AND(INDEX($C:$C,ROW())="Regard &amp; Branchement",INDEX($F:$F,ROW())&gt;0,INDEX($G:$G,ROW())&gt;0,$ES$7&gt;=INDEX($F:$F,ROW()),$ES$7&lt;=(INDEX($F:$F,ROW())+ROUND((INDEX($G:$G,ROW())-INDEX($F:$F,ROW())+1)*INDEX($H:$H,ROW()),0)-1))</formula>
    </cfRule>
    <cfRule type="expression" dxfId="14" priority="4750">
      <formula>AND(INDEX($C:$C,ROW())="Structure (couche de forme)",INDEX($F:$F,ROW())&gt;0,INDEX($G:$G,ROW())&gt;0,$ES$7&gt;=INDEX($F:$F,ROW()),$ES$7&lt;=INDEX($G:$G,ROW()))</formula>
    </cfRule>
    <cfRule type="expression" dxfId="15" priority="4751">
      <formula>AND(INDEX($C:$C,ROW())="Structure (couche de forme)",INDEX($F:$F,ROW())&gt;0,INDEX($G:$G,ROW())&gt;0,$ES$7&gt;=INDEX($F:$F,ROW()),$ES$7&lt;=(INDEX($F:$F,ROW())+ROUND((INDEX($G:$G,ROW())-INDEX($F:$F,ROW())+1)*INDEX($H:$H,ROW()),0)-1))</formula>
    </cfRule>
    <cfRule type="expression" dxfId="16" priority="4752">
      <formula>AND(INDEX($C:$C,ROW())="Fondation/Grave",INDEX($F:$F,ROW())&gt;0,INDEX($G:$G,ROW())&gt;0,$ES$7&gt;=INDEX($F:$F,ROW()),$ES$7&lt;=INDEX($G:$G,ROW()))</formula>
    </cfRule>
    <cfRule type="expression" dxfId="17" priority="4753">
      <formula>AND(INDEX($C:$C,ROW())="Fondation/Grave",INDEX($F:$F,ROW())&gt;0,INDEX($G:$G,ROW())&gt;0,$ES$7&gt;=INDEX($F:$F,ROW()),$ES$7&lt;=(INDEX($F:$F,ROW())+ROUND((INDEX($G:$G,ROW())-INDEX($F:$F,ROW())+1)*INDEX($H:$H,ROW()),0)-1))</formula>
    </cfRule>
    <cfRule type="expression" dxfId="18" priority="4754">
      <formula>AND(INDEX($C:$C,ROW())="Enrobés / Béton",INDEX($F:$F,ROW())&gt;0,INDEX($G:$G,ROW())&gt;0,$ES$7&gt;=INDEX($F:$F,ROW()),$ES$7&lt;=INDEX($G:$G,ROW()))</formula>
    </cfRule>
    <cfRule type="expression" dxfId="19" priority="4755">
      <formula>AND(INDEX($C:$C,ROW())="Enrobés / Béton",INDEX($F:$F,ROW())&gt;0,INDEX($G:$G,ROW())&gt;0,$ES$7&gt;=INDEX($F:$F,ROW()),$ES$7&lt;=(INDEX($F:$F,ROW())+ROUND((INDEX($G:$G,ROW())-INDEX($F:$F,ROW())+1)*INDEX($H:$H,ROW()),0)-1))</formula>
    </cfRule>
    <cfRule type="expression" dxfId="20" priority="4756">
      <formula>AND(INDEX($C:$C,ROW())="Bordures &amp; Trottoirs",INDEX($F:$F,ROW())&gt;0,INDEX($G:$G,ROW())&gt;0,$ES$7&gt;=INDEX($F:$F,ROW()),$ES$7&lt;=INDEX($G:$G,ROW()))</formula>
    </cfRule>
    <cfRule type="expression" dxfId="21" priority="4757">
      <formula>AND(INDEX($C:$C,ROW())="Bordures &amp; Trottoirs",INDEX($F:$F,ROW())&gt;0,INDEX($G:$G,ROW())&gt;0,$ES$7&gt;=INDEX($F:$F,ROW()),$ES$7&lt;=(INDEX($F:$F,ROW())+ROUND((INDEX($G:$G,ROW())-INDEX($F:$F,ROW())+1)*INDEX($H:$H,ROW()),0)-1))</formula>
    </cfRule>
    <cfRule type="expression" dxfId="22" priority="4758">
      <formula>AND(INDEX($C:$C,ROW())="Caniveaux &amp; Avaloirs",INDEX($F:$F,ROW())&gt;0,INDEX($G:$G,ROW())&gt;0,$ES$7&gt;=INDEX($F:$F,ROW()),$ES$7&lt;=INDEX($G:$G,ROW()))</formula>
    </cfRule>
    <cfRule type="expression" dxfId="23" priority="4759">
      <formula>AND(INDEX($C:$C,ROW())="Caniveaux &amp; Avaloirs",INDEX($F:$F,ROW())&gt;0,INDEX($G:$G,ROW())&gt;0,$ES$7&gt;=INDEX($F:$F,ROW()),$ES$7&lt;=(INDEX($F:$F,ROW())+ROUND((INDEX($G:$G,ROW())-INDEX($F:$F,ROW())+1)*INDEX($H:$H,ROW()),0)-1))</formula>
    </cfRule>
    <cfRule type="expression" dxfId="24" priority="4760">
      <formula>AND(INDEX($C:$C,ROW())="Éclairage / Candélabres",INDEX($F:$F,ROW())&gt;0,INDEX($G:$G,ROW())&gt;0,$ES$7&gt;=INDEX($F:$F,ROW()),$ES$7&lt;=INDEX($G:$G,ROW()))</formula>
    </cfRule>
    <cfRule type="expression" dxfId="25" priority="4761">
      <formula>AND(INDEX($C:$C,ROW())="Éclairage / Candélabres",INDEX($F:$F,ROW())&gt;0,INDEX($G:$G,ROW())&gt;0,$ES$7&gt;=INDEX($F:$F,ROW()),$ES$7&lt;=(INDEX($F:$F,ROW())+ROUND((INDEX($G:$G,ROW())-INDEX($F:$F,ROW())+1)*INDEX($H:$H,ROW()),0)-1))</formula>
    </cfRule>
    <cfRule type="expression" dxfId="26" priority="4762">
      <formula>AND(INDEX($C:$C,ROW())="Marquage &amp; Signalétique",INDEX($F:$F,ROW())&gt;0,INDEX($G:$G,ROW())&gt;0,$ES$7&gt;=INDEX($F:$F,ROW()),$ES$7&lt;=INDEX($G:$G,ROW()))</formula>
    </cfRule>
    <cfRule type="expression" dxfId="27" priority="4763">
      <formula>AND(INDEX($C:$C,ROW())="Marquage &amp; Signalétique",INDEX($F:$F,ROW())&gt;0,INDEX($G:$G,ROW())&gt;0,$ES$7&gt;=INDEX($F:$F,ROW()),$ES$7&lt;=(INDEX($F:$F,ROW())+ROUND((INDEX($G:$G,ROW())-INDEX($F:$F,ROW())+1)*INDEX($H:$H,ROW()),0)-1))</formula>
    </cfRule>
    <cfRule type="expression" dxfId="28" priority="4764">
      <formula>AND(INDEX($C:$C,ROW())="Espaces verts / Finitions",INDEX($F:$F,ROW())&gt;0,INDEX($G:$G,ROW())&gt;0,$ES$7&gt;=INDEX($F:$F,ROW()),$ES$7&lt;=INDEX($G:$G,ROW()))</formula>
    </cfRule>
    <cfRule type="expression" dxfId="29" priority="4765">
      <formula>AND(INDEX($C:$C,ROW())="Espaces verts / Finitions",INDEX($F:$F,ROW())&gt;0,INDEX($G:$G,ROW())&gt;0,$ES$7&gt;=INDEX($F:$F,ROW()),$ES$7&lt;=(INDEX($F:$F,ROW())+ROUND((INDEX($G:$G,ROW())-INDEX($F:$F,ROW())+1)*INDEX($H:$H,ROW()),0)-1))</formula>
    </cfRule>
    <cfRule type="expression" dxfId="30" priority="4766">
      <formula>AND(INDEX($C:$C,ROW())="Réception &amp; Réserves",INDEX($F:$F,ROW())&gt;0,INDEX($G:$G,ROW())&gt;0,$ES$7&gt;=INDEX($F:$F,ROW()),$ES$7&lt;=INDEX($G:$G,ROW()))</formula>
    </cfRule>
    <cfRule type="expression" dxfId="31" priority="4767">
      <formula>AND(INDEX($C:$C,ROW())="Réception &amp; Réserves",INDEX($F:$F,ROW())&gt;0,INDEX($G:$G,ROW())&gt;0,$ES$7&gt;=INDEX($F:$F,ROW()),$ES$7&lt;=(INDEX($F:$F,ROW())+ROUND((INDEX($G:$G,ROW())-INDEX($F:$F,ROW())+1)*INDEX($H:$H,ROW()),0)-1))</formula>
    </cfRule>
    <cfRule type="expression" dxfId="0" priority="4768">
      <formula>AND(INDEX($C:$C,ROW())="Réouverture circulation",INDEX($F:$F,ROW())&gt;0,INDEX($G:$G,ROW())&gt;0,$ES$7&gt;=INDEX($F:$F,ROW()),$ES$7&lt;=INDEX($G:$G,ROW()))</formula>
    </cfRule>
    <cfRule type="expression" dxfId="32" priority="4769">
      <formula>AND(INDEX($C:$C,ROW())="Réouverture circulation",INDEX($F:$F,ROW())&gt;0,INDEX($G:$G,ROW())&gt;0,$ES$7&gt;=INDEX($F:$F,ROW()),$ES$7&lt;=(INDEX($F:$F,ROW())+ROUND((INDEX($G:$G,ROW())-INDEX($F:$F,ROW())+1)*INDEX($H:$H,ROW()),0)-1))</formula>
    </cfRule>
  </conditionalFormatting>
  <conditionalFormatting sqref="ET7:ET69">
    <cfRule type="expression" dxfId="0" priority="279">
      <formula>($ET$7=TODAY())</formula>
    </cfRule>
    <cfRule type="expression" dxfId="33" priority="280">
      <formula>WEEKDAY($ET$7,2)&gt;5</formula>
    </cfRule>
  </conditionalFormatting>
  <conditionalFormatting sqref="ET9:ET69">
    <cfRule type="expression" dxfId="2" priority="4770">
      <formula>AND(INDEX($C:$C,ROW())="Études &amp; DICT",INDEX($F:$F,ROW())&gt;0,INDEX($G:$G,ROW())&gt;0,$ET$7&gt;=INDEX($F:$F,ROW()),$ET$7&lt;=INDEX($G:$G,ROW()))</formula>
    </cfRule>
    <cfRule type="expression" dxfId="3" priority="4771">
      <formula>AND(INDEX($C:$C,ROW())="Études &amp; DICT",INDEX($F:$F,ROW())&gt;0,INDEX($G:$G,ROW())&gt;0,$ET$7&gt;=INDEX($F:$F,ROW()),$ET$7&lt;=(INDEX($F:$F,ROW())+ROUND((INDEX($G:$G,ROW())-INDEX($F:$F,ROW())+1)*INDEX($H:$H,ROW()),0)-1))</formula>
    </cfRule>
    <cfRule type="expression" dxfId="4" priority="4772">
      <formula>AND(INDEX($C:$C,ROW())="Piquetage &amp; Implantation",INDEX($F:$F,ROW())&gt;0,INDEX($G:$G,ROW())&gt;0,$ET$7&gt;=INDEX($F:$F,ROW()),$ET$7&lt;=INDEX($G:$G,ROW()))</formula>
    </cfRule>
    <cfRule type="expression" dxfId="5" priority="4773">
      <formula>AND(INDEX($C:$C,ROW())="Piquetage &amp; Implantation",INDEX($F:$F,ROW())&gt;0,INDEX($G:$G,ROW())&gt;0,$ET$7&gt;=INDEX($F:$F,ROW()),$ET$7&lt;=(INDEX($F:$F,ROW())+ROUND((INDEX($G:$G,ROW())-INDEX($F:$F,ROW())+1)*INDEX($H:$H,ROW()),0)-1))</formula>
    </cfRule>
    <cfRule type="expression" dxfId="6" priority="4774">
      <formula>AND(INDEX($C:$C,ROW())="Préparation &amp; Signalisation",INDEX($F:$F,ROW())&gt;0,INDEX($G:$G,ROW())&gt;0,$ET$7&gt;=INDEX($F:$F,ROW()),$ET$7&lt;=INDEX($G:$G,ROW()))</formula>
    </cfRule>
    <cfRule type="expression" dxfId="7" priority="4775">
      <formula>AND(INDEX($C:$C,ROW())="Préparation &amp; Signalisation",INDEX($F:$F,ROW())&gt;0,INDEX($G:$G,ROW())&gt;0,$ET$7&gt;=INDEX($F:$F,ROW()),$ET$7&lt;=(INDEX($F:$F,ROW())+ROUND((INDEX($G:$G,ROW())-INDEX($F:$F,ROW())+1)*INDEX($H:$H,ROW()),0)-1))</formula>
    </cfRule>
    <cfRule type="expression" dxfId="8" priority="4776">
      <formula>AND(INDEX($C:$C,ROW())="Terrassement",INDEX($F:$F,ROW())&gt;0,INDEX($G:$G,ROW())&gt;0,$ET$7&gt;=INDEX($F:$F,ROW()),$ET$7&lt;=INDEX($G:$G,ROW()))</formula>
    </cfRule>
    <cfRule type="expression" dxfId="9" priority="4777">
      <formula>AND(INDEX($C:$C,ROW())="Terrassement",INDEX($F:$F,ROW())&gt;0,INDEX($G:$G,ROW())&gt;0,$ET$7&gt;=INDEX($F:$F,ROW()),$ET$7&lt;=(INDEX($F:$F,ROW())+ROUND((INDEX($G:$G,ROW())-INDEX($F:$F,ROW())+1)*INDEX($H:$H,ROW()),0)-1))</formula>
    </cfRule>
    <cfRule type="expression" dxfId="10" priority="4778">
      <formula>AND(INDEX($C:$C,ROW())="Réseaux (EU/EP/ER/GAZ)",INDEX($F:$F,ROW())&gt;0,INDEX($G:$G,ROW())&gt;0,$ET$7&gt;=INDEX($F:$F,ROW()),$ET$7&lt;=INDEX($G:$G,ROW()))</formula>
    </cfRule>
    <cfRule type="expression" dxfId="11" priority="4779">
      <formula>AND(INDEX($C:$C,ROW())="Réseaux (EU/EP/ER/GAZ)",INDEX($F:$F,ROW())&gt;0,INDEX($G:$G,ROW())&gt;0,$ET$7&gt;=INDEX($F:$F,ROW()),$ET$7&lt;=(INDEX($F:$F,ROW())+ROUND((INDEX($G:$G,ROW())-INDEX($F:$F,ROW())+1)*INDEX($H:$H,ROW()),0)-1))</formula>
    </cfRule>
    <cfRule type="expression" dxfId="12" priority="4780">
      <formula>AND(INDEX($C:$C,ROW())="Regard &amp; Branchement",INDEX($F:$F,ROW())&gt;0,INDEX($G:$G,ROW())&gt;0,$ET$7&gt;=INDEX($F:$F,ROW()),$ET$7&lt;=INDEX($G:$G,ROW()))</formula>
    </cfRule>
    <cfRule type="expression" dxfId="13" priority="4781">
      <formula>AND(INDEX($C:$C,ROW())="Regard &amp; Branchement",INDEX($F:$F,ROW())&gt;0,INDEX($G:$G,ROW())&gt;0,$ET$7&gt;=INDEX($F:$F,ROW()),$ET$7&lt;=(INDEX($F:$F,ROW())+ROUND((INDEX($G:$G,ROW())-INDEX($F:$F,ROW())+1)*INDEX($H:$H,ROW()),0)-1))</formula>
    </cfRule>
    <cfRule type="expression" dxfId="14" priority="4782">
      <formula>AND(INDEX($C:$C,ROW())="Structure (couche de forme)",INDEX($F:$F,ROW())&gt;0,INDEX($G:$G,ROW())&gt;0,$ET$7&gt;=INDEX($F:$F,ROW()),$ET$7&lt;=INDEX($G:$G,ROW()))</formula>
    </cfRule>
    <cfRule type="expression" dxfId="15" priority="4783">
      <formula>AND(INDEX($C:$C,ROW())="Structure (couche de forme)",INDEX($F:$F,ROW())&gt;0,INDEX($G:$G,ROW())&gt;0,$ET$7&gt;=INDEX($F:$F,ROW()),$ET$7&lt;=(INDEX($F:$F,ROW())+ROUND((INDEX($G:$G,ROW())-INDEX($F:$F,ROW())+1)*INDEX($H:$H,ROW()),0)-1))</formula>
    </cfRule>
    <cfRule type="expression" dxfId="16" priority="4784">
      <formula>AND(INDEX($C:$C,ROW())="Fondation/Grave",INDEX($F:$F,ROW())&gt;0,INDEX($G:$G,ROW())&gt;0,$ET$7&gt;=INDEX($F:$F,ROW()),$ET$7&lt;=INDEX($G:$G,ROW()))</formula>
    </cfRule>
    <cfRule type="expression" dxfId="17" priority="4785">
      <formula>AND(INDEX($C:$C,ROW())="Fondation/Grave",INDEX($F:$F,ROW())&gt;0,INDEX($G:$G,ROW())&gt;0,$ET$7&gt;=INDEX($F:$F,ROW()),$ET$7&lt;=(INDEX($F:$F,ROW())+ROUND((INDEX($G:$G,ROW())-INDEX($F:$F,ROW())+1)*INDEX($H:$H,ROW()),0)-1))</formula>
    </cfRule>
    <cfRule type="expression" dxfId="18" priority="4786">
      <formula>AND(INDEX($C:$C,ROW())="Enrobés / Béton",INDEX($F:$F,ROW())&gt;0,INDEX($G:$G,ROW())&gt;0,$ET$7&gt;=INDEX($F:$F,ROW()),$ET$7&lt;=INDEX($G:$G,ROW()))</formula>
    </cfRule>
    <cfRule type="expression" dxfId="19" priority="4787">
      <formula>AND(INDEX($C:$C,ROW())="Enrobés / Béton",INDEX($F:$F,ROW())&gt;0,INDEX($G:$G,ROW())&gt;0,$ET$7&gt;=INDEX($F:$F,ROW()),$ET$7&lt;=(INDEX($F:$F,ROW())+ROUND((INDEX($G:$G,ROW())-INDEX($F:$F,ROW())+1)*INDEX($H:$H,ROW()),0)-1))</formula>
    </cfRule>
    <cfRule type="expression" dxfId="20" priority="4788">
      <formula>AND(INDEX($C:$C,ROW())="Bordures &amp; Trottoirs",INDEX($F:$F,ROW())&gt;0,INDEX($G:$G,ROW())&gt;0,$ET$7&gt;=INDEX($F:$F,ROW()),$ET$7&lt;=INDEX($G:$G,ROW()))</formula>
    </cfRule>
    <cfRule type="expression" dxfId="21" priority="4789">
      <formula>AND(INDEX($C:$C,ROW())="Bordures &amp; Trottoirs",INDEX($F:$F,ROW())&gt;0,INDEX($G:$G,ROW())&gt;0,$ET$7&gt;=INDEX($F:$F,ROW()),$ET$7&lt;=(INDEX($F:$F,ROW())+ROUND((INDEX($G:$G,ROW())-INDEX($F:$F,ROW())+1)*INDEX($H:$H,ROW()),0)-1))</formula>
    </cfRule>
    <cfRule type="expression" dxfId="22" priority="4790">
      <formula>AND(INDEX($C:$C,ROW())="Caniveaux &amp; Avaloirs",INDEX($F:$F,ROW())&gt;0,INDEX($G:$G,ROW())&gt;0,$ET$7&gt;=INDEX($F:$F,ROW()),$ET$7&lt;=INDEX($G:$G,ROW()))</formula>
    </cfRule>
    <cfRule type="expression" dxfId="23" priority="4791">
      <formula>AND(INDEX($C:$C,ROW())="Caniveaux &amp; Avaloirs",INDEX($F:$F,ROW())&gt;0,INDEX($G:$G,ROW())&gt;0,$ET$7&gt;=INDEX($F:$F,ROW()),$ET$7&lt;=(INDEX($F:$F,ROW())+ROUND((INDEX($G:$G,ROW())-INDEX($F:$F,ROW())+1)*INDEX($H:$H,ROW()),0)-1))</formula>
    </cfRule>
    <cfRule type="expression" dxfId="24" priority="4792">
      <formula>AND(INDEX($C:$C,ROW())="Éclairage / Candélabres",INDEX($F:$F,ROW())&gt;0,INDEX($G:$G,ROW())&gt;0,$ET$7&gt;=INDEX($F:$F,ROW()),$ET$7&lt;=INDEX($G:$G,ROW()))</formula>
    </cfRule>
    <cfRule type="expression" dxfId="25" priority="4793">
      <formula>AND(INDEX($C:$C,ROW())="Éclairage / Candélabres",INDEX($F:$F,ROW())&gt;0,INDEX($G:$G,ROW())&gt;0,$ET$7&gt;=INDEX($F:$F,ROW()),$ET$7&lt;=(INDEX($F:$F,ROW())+ROUND((INDEX($G:$G,ROW())-INDEX($F:$F,ROW())+1)*INDEX($H:$H,ROW()),0)-1))</formula>
    </cfRule>
    <cfRule type="expression" dxfId="26" priority="4794">
      <formula>AND(INDEX($C:$C,ROW())="Marquage &amp; Signalétique",INDEX($F:$F,ROW())&gt;0,INDEX($G:$G,ROW())&gt;0,$ET$7&gt;=INDEX($F:$F,ROW()),$ET$7&lt;=INDEX($G:$G,ROW()))</formula>
    </cfRule>
    <cfRule type="expression" dxfId="27" priority="4795">
      <formula>AND(INDEX($C:$C,ROW())="Marquage &amp; Signalétique",INDEX($F:$F,ROW())&gt;0,INDEX($G:$G,ROW())&gt;0,$ET$7&gt;=INDEX($F:$F,ROW()),$ET$7&lt;=(INDEX($F:$F,ROW())+ROUND((INDEX($G:$G,ROW())-INDEX($F:$F,ROW())+1)*INDEX($H:$H,ROW()),0)-1))</formula>
    </cfRule>
    <cfRule type="expression" dxfId="28" priority="4796">
      <formula>AND(INDEX($C:$C,ROW())="Espaces verts / Finitions",INDEX($F:$F,ROW())&gt;0,INDEX($G:$G,ROW())&gt;0,$ET$7&gt;=INDEX($F:$F,ROW()),$ET$7&lt;=INDEX($G:$G,ROW()))</formula>
    </cfRule>
    <cfRule type="expression" dxfId="29" priority="4797">
      <formula>AND(INDEX($C:$C,ROW())="Espaces verts / Finitions",INDEX($F:$F,ROW())&gt;0,INDEX($G:$G,ROW())&gt;0,$ET$7&gt;=INDEX($F:$F,ROW()),$ET$7&lt;=(INDEX($F:$F,ROW())+ROUND((INDEX($G:$G,ROW())-INDEX($F:$F,ROW())+1)*INDEX($H:$H,ROW()),0)-1))</formula>
    </cfRule>
    <cfRule type="expression" dxfId="30" priority="4798">
      <formula>AND(INDEX($C:$C,ROW())="Réception &amp; Réserves",INDEX($F:$F,ROW())&gt;0,INDEX($G:$G,ROW())&gt;0,$ET$7&gt;=INDEX($F:$F,ROW()),$ET$7&lt;=INDEX($G:$G,ROW()))</formula>
    </cfRule>
    <cfRule type="expression" dxfId="31" priority="4799">
      <formula>AND(INDEX($C:$C,ROW())="Réception &amp; Réserves",INDEX($F:$F,ROW())&gt;0,INDEX($G:$G,ROW())&gt;0,$ET$7&gt;=INDEX($F:$F,ROW()),$ET$7&lt;=(INDEX($F:$F,ROW())+ROUND((INDEX($G:$G,ROW())-INDEX($F:$F,ROW())+1)*INDEX($H:$H,ROW()),0)-1))</formula>
    </cfRule>
    <cfRule type="expression" dxfId="0" priority="4800">
      <formula>AND(INDEX($C:$C,ROW())="Réouverture circulation",INDEX($F:$F,ROW())&gt;0,INDEX($G:$G,ROW())&gt;0,$ET$7&gt;=INDEX($F:$F,ROW()),$ET$7&lt;=INDEX($G:$G,ROW()))</formula>
    </cfRule>
    <cfRule type="expression" dxfId="32" priority="4801">
      <formula>AND(INDEX($C:$C,ROW())="Réouverture circulation",INDEX($F:$F,ROW())&gt;0,INDEX($G:$G,ROW())&gt;0,$ET$7&gt;=INDEX($F:$F,ROW()),$ET$7&lt;=(INDEX($F:$F,ROW())+ROUND((INDEX($G:$G,ROW())-INDEX($F:$F,ROW())+1)*INDEX($H:$H,ROW()),0)-1))</formula>
    </cfRule>
  </conditionalFormatting>
  <conditionalFormatting sqref="EU7:EU69">
    <cfRule type="expression" dxfId="0" priority="281">
      <formula>($EU$7=TODAY())</formula>
    </cfRule>
    <cfRule type="expression" dxfId="33" priority="282">
      <formula>WEEKDAY($EU$7,2)&gt;5</formula>
    </cfRule>
  </conditionalFormatting>
  <conditionalFormatting sqref="EU9:EU69">
    <cfRule type="expression" dxfId="2" priority="4802">
      <formula>AND(INDEX($C:$C,ROW())="Études &amp; DICT",INDEX($F:$F,ROW())&gt;0,INDEX($G:$G,ROW())&gt;0,$EU$7&gt;=INDEX($F:$F,ROW()),$EU$7&lt;=INDEX($G:$G,ROW()))</formula>
    </cfRule>
    <cfRule type="expression" dxfId="3" priority="4803">
      <formula>AND(INDEX($C:$C,ROW())="Études &amp; DICT",INDEX($F:$F,ROW())&gt;0,INDEX($G:$G,ROW())&gt;0,$EU$7&gt;=INDEX($F:$F,ROW()),$EU$7&lt;=(INDEX($F:$F,ROW())+ROUND((INDEX($G:$G,ROW())-INDEX($F:$F,ROW())+1)*INDEX($H:$H,ROW()),0)-1))</formula>
    </cfRule>
    <cfRule type="expression" dxfId="4" priority="4804">
      <formula>AND(INDEX($C:$C,ROW())="Piquetage &amp; Implantation",INDEX($F:$F,ROW())&gt;0,INDEX($G:$G,ROW())&gt;0,$EU$7&gt;=INDEX($F:$F,ROW()),$EU$7&lt;=INDEX($G:$G,ROW()))</formula>
    </cfRule>
    <cfRule type="expression" dxfId="5" priority="4805">
      <formula>AND(INDEX($C:$C,ROW())="Piquetage &amp; Implantation",INDEX($F:$F,ROW())&gt;0,INDEX($G:$G,ROW())&gt;0,$EU$7&gt;=INDEX($F:$F,ROW()),$EU$7&lt;=(INDEX($F:$F,ROW())+ROUND((INDEX($G:$G,ROW())-INDEX($F:$F,ROW())+1)*INDEX($H:$H,ROW()),0)-1))</formula>
    </cfRule>
    <cfRule type="expression" dxfId="6" priority="4806">
      <formula>AND(INDEX($C:$C,ROW())="Préparation &amp; Signalisation",INDEX($F:$F,ROW())&gt;0,INDEX($G:$G,ROW())&gt;0,$EU$7&gt;=INDEX($F:$F,ROW()),$EU$7&lt;=INDEX($G:$G,ROW()))</formula>
    </cfRule>
    <cfRule type="expression" dxfId="7" priority="4807">
      <formula>AND(INDEX($C:$C,ROW())="Préparation &amp; Signalisation",INDEX($F:$F,ROW())&gt;0,INDEX($G:$G,ROW())&gt;0,$EU$7&gt;=INDEX($F:$F,ROW()),$EU$7&lt;=(INDEX($F:$F,ROW())+ROUND((INDEX($G:$G,ROW())-INDEX($F:$F,ROW())+1)*INDEX($H:$H,ROW()),0)-1))</formula>
    </cfRule>
    <cfRule type="expression" dxfId="8" priority="4808">
      <formula>AND(INDEX($C:$C,ROW())="Terrassement",INDEX($F:$F,ROW())&gt;0,INDEX($G:$G,ROW())&gt;0,$EU$7&gt;=INDEX($F:$F,ROW()),$EU$7&lt;=INDEX($G:$G,ROW()))</formula>
    </cfRule>
    <cfRule type="expression" dxfId="9" priority="4809">
      <formula>AND(INDEX($C:$C,ROW())="Terrassement",INDEX($F:$F,ROW())&gt;0,INDEX($G:$G,ROW())&gt;0,$EU$7&gt;=INDEX($F:$F,ROW()),$EU$7&lt;=(INDEX($F:$F,ROW())+ROUND((INDEX($G:$G,ROW())-INDEX($F:$F,ROW())+1)*INDEX($H:$H,ROW()),0)-1))</formula>
    </cfRule>
    <cfRule type="expression" dxfId="10" priority="4810">
      <formula>AND(INDEX($C:$C,ROW())="Réseaux (EU/EP/ER/GAZ)",INDEX($F:$F,ROW())&gt;0,INDEX($G:$G,ROW())&gt;0,$EU$7&gt;=INDEX($F:$F,ROW()),$EU$7&lt;=INDEX($G:$G,ROW()))</formula>
    </cfRule>
    <cfRule type="expression" dxfId="11" priority="4811">
      <formula>AND(INDEX($C:$C,ROW())="Réseaux (EU/EP/ER/GAZ)",INDEX($F:$F,ROW())&gt;0,INDEX($G:$G,ROW())&gt;0,$EU$7&gt;=INDEX($F:$F,ROW()),$EU$7&lt;=(INDEX($F:$F,ROW())+ROUND((INDEX($G:$G,ROW())-INDEX($F:$F,ROW())+1)*INDEX($H:$H,ROW()),0)-1))</formula>
    </cfRule>
    <cfRule type="expression" dxfId="12" priority="4812">
      <formula>AND(INDEX($C:$C,ROW())="Regard &amp; Branchement",INDEX($F:$F,ROW())&gt;0,INDEX($G:$G,ROW())&gt;0,$EU$7&gt;=INDEX($F:$F,ROW()),$EU$7&lt;=INDEX($G:$G,ROW()))</formula>
    </cfRule>
    <cfRule type="expression" dxfId="13" priority="4813">
      <formula>AND(INDEX($C:$C,ROW())="Regard &amp; Branchement",INDEX($F:$F,ROW())&gt;0,INDEX($G:$G,ROW())&gt;0,$EU$7&gt;=INDEX($F:$F,ROW()),$EU$7&lt;=(INDEX($F:$F,ROW())+ROUND((INDEX($G:$G,ROW())-INDEX($F:$F,ROW())+1)*INDEX($H:$H,ROW()),0)-1))</formula>
    </cfRule>
    <cfRule type="expression" dxfId="14" priority="4814">
      <formula>AND(INDEX($C:$C,ROW())="Structure (couche de forme)",INDEX($F:$F,ROW())&gt;0,INDEX($G:$G,ROW())&gt;0,$EU$7&gt;=INDEX($F:$F,ROW()),$EU$7&lt;=INDEX($G:$G,ROW()))</formula>
    </cfRule>
    <cfRule type="expression" dxfId="15" priority="4815">
      <formula>AND(INDEX($C:$C,ROW())="Structure (couche de forme)",INDEX($F:$F,ROW())&gt;0,INDEX($G:$G,ROW())&gt;0,$EU$7&gt;=INDEX($F:$F,ROW()),$EU$7&lt;=(INDEX($F:$F,ROW())+ROUND((INDEX($G:$G,ROW())-INDEX($F:$F,ROW())+1)*INDEX($H:$H,ROW()),0)-1))</formula>
    </cfRule>
    <cfRule type="expression" dxfId="16" priority="4816">
      <formula>AND(INDEX($C:$C,ROW())="Fondation/Grave",INDEX($F:$F,ROW())&gt;0,INDEX($G:$G,ROW())&gt;0,$EU$7&gt;=INDEX($F:$F,ROW()),$EU$7&lt;=INDEX($G:$G,ROW()))</formula>
    </cfRule>
    <cfRule type="expression" dxfId="17" priority="4817">
      <formula>AND(INDEX($C:$C,ROW())="Fondation/Grave",INDEX($F:$F,ROW())&gt;0,INDEX($G:$G,ROW())&gt;0,$EU$7&gt;=INDEX($F:$F,ROW()),$EU$7&lt;=(INDEX($F:$F,ROW())+ROUND((INDEX($G:$G,ROW())-INDEX($F:$F,ROW())+1)*INDEX($H:$H,ROW()),0)-1))</formula>
    </cfRule>
    <cfRule type="expression" dxfId="18" priority="4818">
      <formula>AND(INDEX($C:$C,ROW())="Enrobés / Béton",INDEX($F:$F,ROW())&gt;0,INDEX($G:$G,ROW())&gt;0,$EU$7&gt;=INDEX($F:$F,ROW()),$EU$7&lt;=INDEX($G:$G,ROW()))</formula>
    </cfRule>
    <cfRule type="expression" dxfId="19" priority="4819">
      <formula>AND(INDEX($C:$C,ROW())="Enrobés / Béton",INDEX($F:$F,ROW())&gt;0,INDEX($G:$G,ROW())&gt;0,$EU$7&gt;=INDEX($F:$F,ROW()),$EU$7&lt;=(INDEX($F:$F,ROW())+ROUND((INDEX($G:$G,ROW())-INDEX($F:$F,ROW())+1)*INDEX($H:$H,ROW()),0)-1))</formula>
    </cfRule>
    <cfRule type="expression" dxfId="20" priority="4820">
      <formula>AND(INDEX($C:$C,ROW())="Bordures &amp; Trottoirs",INDEX($F:$F,ROW())&gt;0,INDEX($G:$G,ROW())&gt;0,$EU$7&gt;=INDEX($F:$F,ROW()),$EU$7&lt;=INDEX($G:$G,ROW()))</formula>
    </cfRule>
    <cfRule type="expression" dxfId="21" priority="4821">
      <formula>AND(INDEX($C:$C,ROW())="Bordures &amp; Trottoirs",INDEX($F:$F,ROW())&gt;0,INDEX($G:$G,ROW())&gt;0,$EU$7&gt;=INDEX($F:$F,ROW()),$EU$7&lt;=(INDEX($F:$F,ROW())+ROUND((INDEX($G:$G,ROW())-INDEX($F:$F,ROW())+1)*INDEX($H:$H,ROW()),0)-1))</formula>
    </cfRule>
    <cfRule type="expression" dxfId="22" priority="4822">
      <formula>AND(INDEX($C:$C,ROW())="Caniveaux &amp; Avaloirs",INDEX($F:$F,ROW())&gt;0,INDEX($G:$G,ROW())&gt;0,$EU$7&gt;=INDEX($F:$F,ROW()),$EU$7&lt;=INDEX($G:$G,ROW()))</formula>
    </cfRule>
    <cfRule type="expression" dxfId="23" priority="4823">
      <formula>AND(INDEX($C:$C,ROW())="Caniveaux &amp; Avaloirs",INDEX($F:$F,ROW())&gt;0,INDEX($G:$G,ROW())&gt;0,$EU$7&gt;=INDEX($F:$F,ROW()),$EU$7&lt;=(INDEX($F:$F,ROW())+ROUND((INDEX($G:$G,ROW())-INDEX($F:$F,ROW())+1)*INDEX($H:$H,ROW()),0)-1))</formula>
    </cfRule>
    <cfRule type="expression" dxfId="24" priority="4824">
      <formula>AND(INDEX($C:$C,ROW())="Éclairage / Candélabres",INDEX($F:$F,ROW())&gt;0,INDEX($G:$G,ROW())&gt;0,$EU$7&gt;=INDEX($F:$F,ROW()),$EU$7&lt;=INDEX($G:$G,ROW()))</formula>
    </cfRule>
    <cfRule type="expression" dxfId="25" priority="4825">
      <formula>AND(INDEX($C:$C,ROW())="Éclairage / Candélabres",INDEX($F:$F,ROW())&gt;0,INDEX($G:$G,ROW())&gt;0,$EU$7&gt;=INDEX($F:$F,ROW()),$EU$7&lt;=(INDEX($F:$F,ROW())+ROUND((INDEX($G:$G,ROW())-INDEX($F:$F,ROW())+1)*INDEX($H:$H,ROW()),0)-1))</formula>
    </cfRule>
    <cfRule type="expression" dxfId="26" priority="4826">
      <formula>AND(INDEX($C:$C,ROW())="Marquage &amp; Signalétique",INDEX($F:$F,ROW())&gt;0,INDEX($G:$G,ROW())&gt;0,$EU$7&gt;=INDEX($F:$F,ROW()),$EU$7&lt;=INDEX($G:$G,ROW()))</formula>
    </cfRule>
    <cfRule type="expression" dxfId="27" priority="4827">
      <formula>AND(INDEX($C:$C,ROW())="Marquage &amp; Signalétique",INDEX($F:$F,ROW())&gt;0,INDEX($G:$G,ROW())&gt;0,$EU$7&gt;=INDEX($F:$F,ROW()),$EU$7&lt;=(INDEX($F:$F,ROW())+ROUND((INDEX($G:$G,ROW())-INDEX($F:$F,ROW())+1)*INDEX($H:$H,ROW()),0)-1))</formula>
    </cfRule>
    <cfRule type="expression" dxfId="28" priority="4828">
      <formula>AND(INDEX($C:$C,ROW())="Espaces verts / Finitions",INDEX($F:$F,ROW())&gt;0,INDEX($G:$G,ROW())&gt;0,$EU$7&gt;=INDEX($F:$F,ROW()),$EU$7&lt;=INDEX($G:$G,ROW()))</formula>
    </cfRule>
    <cfRule type="expression" dxfId="29" priority="4829">
      <formula>AND(INDEX($C:$C,ROW())="Espaces verts / Finitions",INDEX($F:$F,ROW())&gt;0,INDEX($G:$G,ROW())&gt;0,$EU$7&gt;=INDEX($F:$F,ROW()),$EU$7&lt;=(INDEX($F:$F,ROW())+ROUND((INDEX($G:$G,ROW())-INDEX($F:$F,ROW())+1)*INDEX($H:$H,ROW()),0)-1))</formula>
    </cfRule>
    <cfRule type="expression" dxfId="30" priority="4830">
      <formula>AND(INDEX($C:$C,ROW())="Réception &amp; Réserves",INDEX($F:$F,ROW())&gt;0,INDEX($G:$G,ROW())&gt;0,$EU$7&gt;=INDEX($F:$F,ROW()),$EU$7&lt;=INDEX($G:$G,ROW()))</formula>
    </cfRule>
    <cfRule type="expression" dxfId="31" priority="4831">
      <formula>AND(INDEX($C:$C,ROW())="Réception &amp; Réserves",INDEX($F:$F,ROW())&gt;0,INDEX($G:$G,ROW())&gt;0,$EU$7&gt;=INDEX($F:$F,ROW()),$EU$7&lt;=(INDEX($F:$F,ROW())+ROUND((INDEX($G:$G,ROW())-INDEX($F:$F,ROW())+1)*INDEX($H:$H,ROW()),0)-1))</formula>
    </cfRule>
    <cfRule type="expression" dxfId="0" priority="4832">
      <formula>AND(INDEX($C:$C,ROW())="Réouverture circulation",INDEX($F:$F,ROW())&gt;0,INDEX($G:$G,ROW())&gt;0,$EU$7&gt;=INDEX($F:$F,ROW()),$EU$7&lt;=INDEX($G:$G,ROW()))</formula>
    </cfRule>
    <cfRule type="expression" dxfId="32" priority="4833">
      <formula>AND(INDEX($C:$C,ROW())="Réouverture circulation",INDEX($F:$F,ROW())&gt;0,INDEX($G:$G,ROW())&gt;0,$EU$7&gt;=INDEX($F:$F,ROW()),$EU$7&lt;=(INDEX($F:$F,ROW())+ROUND((INDEX($G:$G,ROW())-INDEX($F:$F,ROW())+1)*INDEX($H:$H,ROW()),0)-1))</formula>
    </cfRule>
  </conditionalFormatting>
  <conditionalFormatting sqref="EV7:EV69">
    <cfRule type="expression" dxfId="0" priority="283">
      <formula>($EV$7=TODAY())</formula>
    </cfRule>
    <cfRule type="expression" dxfId="33" priority="284">
      <formula>WEEKDAY($EV$7,2)&gt;5</formula>
    </cfRule>
  </conditionalFormatting>
  <conditionalFormatting sqref="EV9:EV69">
    <cfRule type="expression" dxfId="2" priority="4834">
      <formula>AND(INDEX($C:$C,ROW())="Études &amp; DICT",INDEX($F:$F,ROW())&gt;0,INDEX($G:$G,ROW())&gt;0,$EV$7&gt;=INDEX($F:$F,ROW()),$EV$7&lt;=INDEX($G:$G,ROW()))</formula>
    </cfRule>
    <cfRule type="expression" dxfId="3" priority="4835">
      <formula>AND(INDEX($C:$C,ROW())="Études &amp; DICT",INDEX($F:$F,ROW())&gt;0,INDEX($G:$G,ROW())&gt;0,$EV$7&gt;=INDEX($F:$F,ROW()),$EV$7&lt;=(INDEX($F:$F,ROW())+ROUND((INDEX($G:$G,ROW())-INDEX($F:$F,ROW())+1)*INDEX($H:$H,ROW()),0)-1))</formula>
    </cfRule>
    <cfRule type="expression" dxfId="4" priority="4836">
      <formula>AND(INDEX($C:$C,ROW())="Piquetage &amp; Implantation",INDEX($F:$F,ROW())&gt;0,INDEX($G:$G,ROW())&gt;0,$EV$7&gt;=INDEX($F:$F,ROW()),$EV$7&lt;=INDEX($G:$G,ROW()))</formula>
    </cfRule>
    <cfRule type="expression" dxfId="5" priority="4837">
      <formula>AND(INDEX($C:$C,ROW())="Piquetage &amp; Implantation",INDEX($F:$F,ROW())&gt;0,INDEX($G:$G,ROW())&gt;0,$EV$7&gt;=INDEX($F:$F,ROW()),$EV$7&lt;=(INDEX($F:$F,ROW())+ROUND((INDEX($G:$G,ROW())-INDEX($F:$F,ROW())+1)*INDEX($H:$H,ROW()),0)-1))</formula>
    </cfRule>
    <cfRule type="expression" dxfId="6" priority="4838">
      <formula>AND(INDEX($C:$C,ROW())="Préparation &amp; Signalisation",INDEX($F:$F,ROW())&gt;0,INDEX($G:$G,ROW())&gt;0,$EV$7&gt;=INDEX($F:$F,ROW()),$EV$7&lt;=INDEX($G:$G,ROW()))</formula>
    </cfRule>
    <cfRule type="expression" dxfId="7" priority="4839">
      <formula>AND(INDEX($C:$C,ROW())="Préparation &amp; Signalisation",INDEX($F:$F,ROW())&gt;0,INDEX($G:$G,ROW())&gt;0,$EV$7&gt;=INDEX($F:$F,ROW()),$EV$7&lt;=(INDEX($F:$F,ROW())+ROUND((INDEX($G:$G,ROW())-INDEX($F:$F,ROW())+1)*INDEX($H:$H,ROW()),0)-1))</formula>
    </cfRule>
    <cfRule type="expression" dxfId="8" priority="4840">
      <formula>AND(INDEX($C:$C,ROW())="Terrassement",INDEX($F:$F,ROW())&gt;0,INDEX($G:$G,ROW())&gt;0,$EV$7&gt;=INDEX($F:$F,ROW()),$EV$7&lt;=INDEX($G:$G,ROW()))</formula>
    </cfRule>
    <cfRule type="expression" dxfId="9" priority="4841">
      <formula>AND(INDEX($C:$C,ROW())="Terrassement",INDEX($F:$F,ROW())&gt;0,INDEX($G:$G,ROW())&gt;0,$EV$7&gt;=INDEX($F:$F,ROW()),$EV$7&lt;=(INDEX($F:$F,ROW())+ROUND((INDEX($G:$G,ROW())-INDEX($F:$F,ROW())+1)*INDEX($H:$H,ROW()),0)-1))</formula>
    </cfRule>
    <cfRule type="expression" dxfId="10" priority="4842">
      <formula>AND(INDEX($C:$C,ROW())="Réseaux (EU/EP/ER/GAZ)",INDEX($F:$F,ROW())&gt;0,INDEX($G:$G,ROW())&gt;0,$EV$7&gt;=INDEX($F:$F,ROW()),$EV$7&lt;=INDEX($G:$G,ROW()))</formula>
    </cfRule>
    <cfRule type="expression" dxfId="11" priority="4843">
      <formula>AND(INDEX($C:$C,ROW())="Réseaux (EU/EP/ER/GAZ)",INDEX($F:$F,ROW())&gt;0,INDEX($G:$G,ROW())&gt;0,$EV$7&gt;=INDEX($F:$F,ROW()),$EV$7&lt;=(INDEX($F:$F,ROW())+ROUND((INDEX($G:$G,ROW())-INDEX($F:$F,ROW())+1)*INDEX($H:$H,ROW()),0)-1))</formula>
    </cfRule>
    <cfRule type="expression" dxfId="12" priority="4844">
      <formula>AND(INDEX($C:$C,ROW())="Regard &amp; Branchement",INDEX($F:$F,ROW())&gt;0,INDEX($G:$G,ROW())&gt;0,$EV$7&gt;=INDEX($F:$F,ROW()),$EV$7&lt;=INDEX($G:$G,ROW()))</formula>
    </cfRule>
    <cfRule type="expression" dxfId="13" priority="4845">
      <formula>AND(INDEX($C:$C,ROW())="Regard &amp; Branchement",INDEX($F:$F,ROW())&gt;0,INDEX($G:$G,ROW())&gt;0,$EV$7&gt;=INDEX($F:$F,ROW()),$EV$7&lt;=(INDEX($F:$F,ROW())+ROUND((INDEX($G:$G,ROW())-INDEX($F:$F,ROW())+1)*INDEX($H:$H,ROW()),0)-1))</formula>
    </cfRule>
    <cfRule type="expression" dxfId="14" priority="4846">
      <formula>AND(INDEX($C:$C,ROW())="Structure (couche de forme)",INDEX($F:$F,ROW())&gt;0,INDEX($G:$G,ROW())&gt;0,$EV$7&gt;=INDEX($F:$F,ROW()),$EV$7&lt;=INDEX($G:$G,ROW()))</formula>
    </cfRule>
    <cfRule type="expression" dxfId="15" priority="4847">
      <formula>AND(INDEX($C:$C,ROW())="Structure (couche de forme)",INDEX($F:$F,ROW())&gt;0,INDEX($G:$G,ROW())&gt;0,$EV$7&gt;=INDEX($F:$F,ROW()),$EV$7&lt;=(INDEX($F:$F,ROW())+ROUND((INDEX($G:$G,ROW())-INDEX($F:$F,ROW())+1)*INDEX($H:$H,ROW()),0)-1))</formula>
    </cfRule>
    <cfRule type="expression" dxfId="16" priority="4848">
      <formula>AND(INDEX($C:$C,ROW())="Fondation/Grave",INDEX($F:$F,ROW())&gt;0,INDEX($G:$G,ROW())&gt;0,$EV$7&gt;=INDEX($F:$F,ROW()),$EV$7&lt;=INDEX($G:$G,ROW()))</formula>
    </cfRule>
    <cfRule type="expression" dxfId="17" priority="4849">
      <formula>AND(INDEX($C:$C,ROW())="Fondation/Grave",INDEX($F:$F,ROW())&gt;0,INDEX($G:$G,ROW())&gt;0,$EV$7&gt;=INDEX($F:$F,ROW()),$EV$7&lt;=(INDEX($F:$F,ROW())+ROUND((INDEX($G:$G,ROW())-INDEX($F:$F,ROW())+1)*INDEX($H:$H,ROW()),0)-1))</formula>
    </cfRule>
    <cfRule type="expression" dxfId="18" priority="4850">
      <formula>AND(INDEX($C:$C,ROW())="Enrobés / Béton",INDEX($F:$F,ROW())&gt;0,INDEX($G:$G,ROW())&gt;0,$EV$7&gt;=INDEX($F:$F,ROW()),$EV$7&lt;=INDEX($G:$G,ROW()))</formula>
    </cfRule>
    <cfRule type="expression" dxfId="19" priority="4851">
      <formula>AND(INDEX($C:$C,ROW())="Enrobés / Béton",INDEX($F:$F,ROW())&gt;0,INDEX($G:$G,ROW())&gt;0,$EV$7&gt;=INDEX($F:$F,ROW()),$EV$7&lt;=(INDEX($F:$F,ROW())+ROUND((INDEX($G:$G,ROW())-INDEX($F:$F,ROW())+1)*INDEX($H:$H,ROW()),0)-1))</formula>
    </cfRule>
    <cfRule type="expression" dxfId="20" priority="4852">
      <formula>AND(INDEX($C:$C,ROW())="Bordures &amp; Trottoirs",INDEX($F:$F,ROW())&gt;0,INDEX($G:$G,ROW())&gt;0,$EV$7&gt;=INDEX($F:$F,ROW()),$EV$7&lt;=INDEX($G:$G,ROW()))</formula>
    </cfRule>
    <cfRule type="expression" dxfId="21" priority="4853">
      <formula>AND(INDEX($C:$C,ROW())="Bordures &amp; Trottoirs",INDEX($F:$F,ROW())&gt;0,INDEX($G:$G,ROW())&gt;0,$EV$7&gt;=INDEX($F:$F,ROW()),$EV$7&lt;=(INDEX($F:$F,ROW())+ROUND((INDEX($G:$G,ROW())-INDEX($F:$F,ROW())+1)*INDEX($H:$H,ROW()),0)-1))</formula>
    </cfRule>
    <cfRule type="expression" dxfId="22" priority="4854">
      <formula>AND(INDEX($C:$C,ROW())="Caniveaux &amp; Avaloirs",INDEX($F:$F,ROW())&gt;0,INDEX($G:$G,ROW())&gt;0,$EV$7&gt;=INDEX($F:$F,ROW()),$EV$7&lt;=INDEX($G:$G,ROW()))</formula>
    </cfRule>
    <cfRule type="expression" dxfId="23" priority="4855">
      <formula>AND(INDEX($C:$C,ROW())="Caniveaux &amp; Avaloirs",INDEX($F:$F,ROW())&gt;0,INDEX($G:$G,ROW())&gt;0,$EV$7&gt;=INDEX($F:$F,ROW()),$EV$7&lt;=(INDEX($F:$F,ROW())+ROUND((INDEX($G:$G,ROW())-INDEX($F:$F,ROW())+1)*INDEX($H:$H,ROW()),0)-1))</formula>
    </cfRule>
    <cfRule type="expression" dxfId="24" priority="4856">
      <formula>AND(INDEX($C:$C,ROW())="Éclairage / Candélabres",INDEX($F:$F,ROW())&gt;0,INDEX($G:$G,ROW())&gt;0,$EV$7&gt;=INDEX($F:$F,ROW()),$EV$7&lt;=INDEX($G:$G,ROW()))</formula>
    </cfRule>
    <cfRule type="expression" dxfId="25" priority="4857">
      <formula>AND(INDEX($C:$C,ROW())="Éclairage / Candélabres",INDEX($F:$F,ROW())&gt;0,INDEX($G:$G,ROW())&gt;0,$EV$7&gt;=INDEX($F:$F,ROW()),$EV$7&lt;=(INDEX($F:$F,ROW())+ROUND((INDEX($G:$G,ROW())-INDEX($F:$F,ROW())+1)*INDEX($H:$H,ROW()),0)-1))</formula>
    </cfRule>
    <cfRule type="expression" dxfId="26" priority="4858">
      <formula>AND(INDEX($C:$C,ROW())="Marquage &amp; Signalétique",INDEX($F:$F,ROW())&gt;0,INDEX($G:$G,ROW())&gt;0,$EV$7&gt;=INDEX($F:$F,ROW()),$EV$7&lt;=INDEX($G:$G,ROW()))</formula>
    </cfRule>
    <cfRule type="expression" dxfId="27" priority="4859">
      <formula>AND(INDEX($C:$C,ROW())="Marquage &amp; Signalétique",INDEX($F:$F,ROW())&gt;0,INDEX($G:$G,ROW())&gt;0,$EV$7&gt;=INDEX($F:$F,ROW()),$EV$7&lt;=(INDEX($F:$F,ROW())+ROUND((INDEX($G:$G,ROW())-INDEX($F:$F,ROW())+1)*INDEX($H:$H,ROW()),0)-1))</formula>
    </cfRule>
    <cfRule type="expression" dxfId="28" priority="4860">
      <formula>AND(INDEX($C:$C,ROW())="Espaces verts / Finitions",INDEX($F:$F,ROW())&gt;0,INDEX($G:$G,ROW())&gt;0,$EV$7&gt;=INDEX($F:$F,ROW()),$EV$7&lt;=INDEX($G:$G,ROW()))</formula>
    </cfRule>
    <cfRule type="expression" dxfId="29" priority="4861">
      <formula>AND(INDEX($C:$C,ROW())="Espaces verts / Finitions",INDEX($F:$F,ROW())&gt;0,INDEX($G:$G,ROW())&gt;0,$EV$7&gt;=INDEX($F:$F,ROW()),$EV$7&lt;=(INDEX($F:$F,ROW())+ROUND((INDEX($G:$G,ROW())-INDEX($F:$F,ROW())+1)*INDEX($H:$H,ROW()),0)-1))</formula>
    </cfRule>
    <cfRule type="expression" dxfId="30" priority="4862">
      <formula>AND(INDEX($C:$C,ROW())="Réception &amp; Réserves",INDEX($F:$F,ROW())&gt;0,INDEX($G:$G,ROW())&gt;0,$EV$7&gt;=INDEX($F:$F,ROW()),$EV$7&lt;=INDEX($G:$G,ROW()))</formula>
    </cfRule>
    <cfRule type="expression" dxfId="31" priority="4863">
      <formula>AND(INDEX($C:$C,ROW())="Réception &amp; Réserves",INDEX($F:$F,ROW())&gt;0,INDEX($G:$G,ROW())&gt;0,$EV$7&gt;=INDEX($F:$F,ROW()),$EV$7&lt;=(INDEX($F:$F,ROW())+ROUND((INDEX($G:$G,ROW())-INDEX($F:$F,ROW())+1)*INDEX($H:$H,ROW()),0)-1))</formula>
    </cfRule>
    <cfRule type="expression" dxfId="0" priority="4864">
      <formula>AND(INDEX($C:$C,ROW())="Réouverture circulation",INDEX($F:$F,ROW())&gt;0,INDEX($G:$G,ROW())&gt;0,$EV$7&gt;=INDEX($F:$F,ROW()),$EV$7&lt;=INDEX($G:$G,ROW()))</formula>
    </cfRule>
    <cfRule type="expression" dxfId="32" priority="4865">
      <formula>AND(INDEX($C:$C,ROW())="Réouverture circulation",INDEX($F:$F,ROW())&gt;0,INDEX($G:$G,ROW())&gt;0,$EV$7&gt;=INDEX($F:$F,ROW()),$EV$7&lt;=(INDEX($F:$F,ROW())+ROUND((INDEX($G:$G,ROW())-INDEX($F:$F,ROW())+1)*INDEX($H:$H,ROW()),0)-1))</formula>
    </cfRule>
  </conditionalFormatting>
  <conditionalFormatting sqref="EW7:EW69">
    <cfRule type="expression" dxfId="0" priority="285">
      <formula>($EW$7=TODAY())</formula>
    </cfRule>
    <cfRule type="expression" dxfId="33" priority="286">
      <formula>WEEKDAY($EW$7,2)&gt;5</formula>
    </cfRule>
  </conditionalFormatting>
  <conditionalFormatting sqref="EW9:EW69">
    <cfRule type="expression" dxfId="2" priority="4866">
      <formula>AND(INDEX($C:$C,ROW())="Études &amp; DICT",INDEX($F:$F,ROW())&gt;0,INDEX($G:$G,ROW())&gt;0,$EW$7&gt;=INDEX($F:$F,ROW()),$EW$7&lt;=INDEX($G:$G,ROW()))</formula>
    </cfRule>
    <cfRule type="expression" dxfId="3" priority="4867">
      <formula>AND(INDEX($C:$C,ROW())="Études &amp; DICT",INDEX($F:$F,ROW())&gt;0,INDEX($G:$G,ROW())&gt;0,$EW$7&gt;=INDEX($F:$F,ROW()),$EW$7&lt;=(INDEX($F:$F,ROW())+ROUND((INDEX($G:$G,ROW())-INDEX($F:$F,ROW())+1)*INDEX($H:$H,ROW()),0)-1))</formula>
    </cfRule>
    <cfRule type="expression" dxfId="4" priority="4868">
      <formula>AND(INDEX($C:$C,ROW())="Piquetage &amp; Implantation",INDEX($F:$F,ROW())&gt;0,INDEX($G:$G,ROW())&gt;0,$EW$7&gt;=INDEX($F:$F,ROW()),$EW$7&lt;=INDEX($G:$G,ROW()))</formula>
    </cfRule>
    <cfRule type="expression" dxfId="5" priority="4869">
      <formula>AND(INDEX($C:$C,ROW())="Piquetage &amp; Implantation",INDEX($F:$F,ROW())&gt;0,INDEX($G:$G,ROW())&gt;0,$EW$7&gt;=INDEX($F:$F,ROW()),$EW$7&lt;=(INDEX($F:$F,ROW())+ROUND((INDEX($G:$G,ROW())-INDEX($F:$F,ROW())+1)*INDEX($H:$H,ROW()),0)-1))</formula>
    </cfRule>
    <cfRule type="expression" dxfId="6" priority="4870">
      <formula>AND(INDEX($C:$C,ROW())="Préparation &amp; Signalisation",INDEX($F:$F,ROW())&gt;0,INDEX($G:$G,ROW())&gt;0,$EW$7&gt;=INDEX($F:$F,ROW()),$EW$7&lt;=INDEX($G:$G,ROW()))</formula>
    </cfRule>
    <cfRule type="expression" dxfId="7" priority="4871">
      <formula>AND(INDEX($C:$C,ROW())="Préparation &amp; Signalisation",INDEX($F:$F,ROW())&gt;0,INDEX($G:$G,ROW())&gt;0,$EW$7&gt;=INDEX($F:$F,ROW()),$EW$7&lt;=(INDEX($F:$F,ROW())+ROUND((INDEX($G:$G,ROW())-INDEX($F:$F,ROW())+1)*INDEX($H:$H,ROW()),0)-1))</formula>
    </cfRule>
    <cfRule type="expression" dxfId="8" priority="4872">
      <formula>AND(INDEX($C:$C,ROW())="Terrassement",INDEX($F:$F,ROW())&gt;0,INDEX($G:$G,ROW())&gt;0,$EW$7&gt;=INDEX($F:$F,ROW()),$EW$7&lt;=INDEX($G:$G,ROW()))</formula>
    </cfRule>
    <cfRule type="expression" dxfId="9" priority="4873">
      <formula>AND(INDEX($C:$C,ROW())="Terrassement",INDEX($F:$F,ROW())&gt;0,INDEX($G:$G,ROW())&gt;0,$EW$7&gt;=INDEX($F:$F,ROW()),$EW$7&lt;=(INDEX($F:$F,ROW())+ROUND((INDEX($G:$G,ROW())-INDEX($F:$F,ROW())+1)*INDEX($H:$H,ROW()),0)-1))</formula>
    </cfRule>
    <cfRule type="expression" dxfId="10" priority="4874">
      <formula>AND(INDEX($C:$C,ROW())="Réseaux (EU/EP/ER/GAZ)",INDEX($F:$F,ROW())&gt;0,INDEX($G:$G,ROW())&gt;0,$EW$7&gt;=INDEX($F:$F,ROW()),$EW$7&lt;=INDEX($G:$G,ROW()))</formula>
    </cfRule>
    <cfRule type="expression" dxfId="11" priority="4875">
      <formula>AND(INDEX($C:$C,ROW())="Réseaux (EU/EP/ER/GAZ)",INDEX($F:$F,ROW())&gt;0,INDEX($G:$G,ROW())&gt;0,$EW$7&gt;=INDEX($F:$F,ROW()),$EW$7&lt;=(INDEX($F:$F,ROW())+ROUND((INDEX($G:$G,ROW())-INDEX($F:$F,ROW())+1)*INDEX($H:$H,ROW()),0)-1))</formula>
    </cfRule>
    <cfRule type="expression" dxfId="12" priority="4876">
      <formula>AND(INDEX($C:$C,ROW())="Regard &amp; Branchement",INDEX($F:$F,ROW())&gt;0,INDEX($G:$G,ROW())&gt;0,$EW$7&gt;=INDEX($F:$F,ROW()),$EW$7&lt;=INDEX($G:$G,ROW()))</formula>
    </cfRule>
    <cfRule type="expression" dxfId="13" priority="4877">
      <formula>AND(INDEX($C:$C,ROW())="Regard &amp; Branchement",INDEX($F:$F,ROW())&gt;0,INDEX($G:$G,ROW())&gt;0,$EW$7&gt;=INDEX($F:$F,ROW()),$EW$7&lt;=(INDEX($F:$F,ROW())+ROUND((INDEX($G:$G,ROW())-INDEX($F:$F,ROW())+1)*INDEX($H:$H,ROW()),0)-1))</formula>
    </cfRule>
    <cfRule type="expression" dxfId="14" priority="4878">
      <formula>AND(INDEX($C:$C,ROW())="Structure (couche de forme)",INDEX($F:$F,ROW())&gt;0,INDEX($G:$G,ROW())&gt;0,$EW$7&gt;=INDEX($F:$F,ROW()),$EW$7&lt;=INDEX($G:$G,ROW()))</formula>
    </cfRule>
    <cfRule type="expression" dxfId="15" priority="4879">
      <formula>AND(INDEX($C:$C,ROW())="Structure (couche de forme)",INDEX($F:$F,ROW())&gt;0,INDEX($G:$G,ROW())&gt;0,$EW$7&gt;=INDEX($F:$F,ROW()),$EW$7&lt;=(INDEX($F:$F,ROW())+ROUND((INDEX($G:$G,ROW())-INDEX($F:$F,ROW())+1)*INDEX($H:$H,ROW()),0)-1))</formula>
    </cfRule>
    <cfRule type="expression" dxfId="16" priority="4880">
      <formula>AND(INDEX($C:$C,ROW())="Fondation/Grave",INDEX($F:$F,ROW())&gt;0,INDEX($G:$G,ROW())&gt;0,$EW$7&gt;=INDEX($F:$F,ROW()),$EW$7&lt;=INDEX($G:$G,ROW()))</formula>
    </cfRule>
    <cfRule type="expression" dxfId="17" priority="4881">
      <formula>AND(INDEX($C:$C,ROW())="Fondation/Grave",INDEX($F:$F,ROW())&gt;0,INDEX($G:$G,ROW())&gt;0,$EW$7&gt;=INDEX($F:$F,ROW()),$EW$7&lt;=(INDEX($F:$F,ROW())+ROUND((INDEX($G:$G,ROW())-INDEX($F:$F,ROW())+1)*INDEX($H:$H,ROW()),0)-1))</formula>
    </cfRule>
    <cfRule type="expression" dxfId="18" priority="4882">
      <formula>AND(INDEX($C:$C,ROW())="Enrobés / Béton",INDEX($F:$F,ROW())&gt;0,INDEX($G:$G,ROW())&gt;0,$EW$7&gt;=INDEX($F:$F,ROW()),$EW$7&lt;=INDEX($G:$G,ROW()))</formula>
    </cfRule>
    <cfRule type="expression" dxfId="19" priority="4883">
      <formula>AND(INDEX($C:$C,ROW())="Enrobés / Béton",INDEX($F:$F,ROW())&gt;0,INDEX($G:$G,ROW())&gt;0,$EW$7&gt;=INDEX($F:$F,ROW()),$EW$7&lt;=(INDEX($F:$F,ROW())+ROUND((INDEX($G:$G,ROW())-INDEX($F:$F,ROW())+1)*INDEX($H:$H,ROW()),0)-1))</formula>
    </cfRule>
    <cfRule type="expression" dxfId="20" priority="4884">
      <formula>AND(INDEX($C:$C,ROW())="Bordures &amp; Trottoirs",INDEX($F:$F,ROW())&gt;0,INDEX($G:$G,ROW())&gt;0,$EW$7&gt;=INDEX($F:$F,ROW()),$EW$7&lt;=INDEX($G:$G,ROW()))</formula>
    </cfRule>
    <cfRule type="expression" dxfId="21" priority="4885">
      <formula>AND(INDEX($C:$C,ROW())="Bordures &amp; Trottoirs",INDEX($F:$F,ROW())&gt;0,INDEX($G:$G,ROW())&gt;0,$EW$7&gt;=INDEX($F:$F,ROW()),$EW$7&lt;=(INDEX($F:$F,ROW())+ROUND((INDEX($G:$G,ROW())-INDEX($F:$F,ROW())+1)*INDEX($H:$H,ROW()),0)-1))</formula>
    </cfRule>
    <cfRule type="expression" dxfId="22" priority="4886">
      <formula>AND(INDEX($C:$C,ROW())="Caniveaux &amp; Avaloirs",INDEX($F:$F,ROW())&gt;0,INDEX($G:$G,ROW())&gt;0,$EW$7&gt;=INDEX($F:$F,ROW()),$EW$7&lt;=INDEX($G:$G,ROW()))</formula>
    </cfRule>
    <cfRule type="expression" dxfId="23" priority="4887">
      <formula>AND(INDEX($C:$C,ROW())="Caniveaux &amp; Avaloirs",INDEX($F:$F,ROW())&gt;0,INDEX($G:$G,ROW())&gt;0,$EW$7&gt;=INDEX($F:$F,ROW()),$EW$7&lt;=(INDEX($F:$F,ROW())+ROUND((INDEX($G:$G,ROW())-INDEX($F:$F,ROW())+1)*INDEX($H:$H,ROW()),0)-1))</formula>
    </cfRule>
    <cfRule type="expression" dxfId="24" priority="4888">
      <formula>AND(INDEX($C:$C,ROW())="Éclairage / Candélabres",INDEX($F:$F,ROW())&gt;0,INDEX($G:$G,ROW())&gt;0,$EW$7&gt;=INDEX($F:$F,ROW()),$EW$7&lt;=INDEX($G:$G,ROW()))</formula>
    </cfRule>
    <cfRule type="expression" dxfId="25" priority="4889">
      <formula>AND(INDEX($C:$C,ROW())="Éclairage / Candélabres",INDEX($F:$F,ROW())&gt;0,INDEX($G:$G,ROW())&gt;0,$EW$7&gt;=INDEX($F:$F,ROW()),$EW$7&lt;=(INDEX($F:$F,ROW())+ROUND((INDEX($G:$G,ROW())-INDEX($F:$F,ROW())+1)*INDEX($H:$H,ROW()),0)-1))</formula>
    </cfRule>
    <cfRule type="expression" dxfId="26" priority="4890">
      <formula>AND(INDEX($C:$C,ROW())="Marquage &amp; Signalétique",INDEX($F:$F,ROW())&gt;0,INDEX($G:$G,ROW())&gt;0,$EW$7&gt;=INDEX($F:$F,ROW()),$EW$7&lt;=INDEX($G:$G,ROW()))</formula>
    </cfRule>
    <cfRule type="expression" dxfId="27" priority="4891">
      <formula>AND(INDEX($C:$C,ROW())="Marquage &amp; Signalétique",INDEX($F:$F,ROW())&gt;0,INDEX($G:$G,ROW())&gt;0,$EW$7&gt;=INDEX($F:$F,ROW()),$EW$7&lt;=(INDEX($F:$F,ROW())+ROUND((INDEX($G:$G,ROW())-INDEX($F:$F,ROW())+1)*INDEX($H:$H,ROW()),0)-1))</formula>
    </cfRule>
    <cfRule type="expression" dxfId="28" priority="4892">
      <formula>AND(INDEX($C:$C,ROW())="Espaces verts / Finitions",INDEX($F:$F,ROW())&gt;0,INDEX($G:$G,ROW())&gt;0,$EW$7&gt;=INDEX($F:$F,ROW()),$EW$7&lt;=INDEX($G:$G,ROW()))</formula>
    </cfRule>
    <cfRule type="expression" dxfId="29" priority="4893">
      <formula>AND(INDEX($C:$C,ROW())="Espaces verts / Finitions",INDEX($F:$F,ROW())&gt;0,INDEX($G:$G,ROW())&gt;0,$EW$7&gt;=INDEX($F:$F,ROW()),$EW$7&lt;=(INDEX($F:$F,ROW())+ROUND((INDEX($G:$G,ROW())-INDEX($F:$F,ROW())+1)*INDEX($H:$H,ROW()),0)-1))</formula>
    </cfRule>
    <cfRule type="expression" dxfId="30" priority="4894">
      <formula>AND(INDEX($C:$C,ROW())="Réception &amp; Réserves",INDEX($F:$F,ROW())&gt;0,INDEX($G:$G,ROW())&gt;0,$EW$7&gt;=INDEX($F:$F,ROW()),$EW$7&lt;=INDEX($G:$G,ROW()))</formula>
    </cfRule>
    <cfRule type="expression" dxfId="31" priority="4895">
      <formula>AND(INDEX($C:$C,ROW())="Réception &amp; Réserves",INDEX($F:$F,ROW())&gt;0,INDEX($G:$G,ROW())&gt;0,$EW$7&gt;=INDEX($F:$F,ROW()),$EW$7&lt;=(INDEX($F:$F,ROW())+ROUND((INDEX($G:$G,ROW())-INDEX($F:$F,ROW())+1)*INDEX($H:$H,ROW()),0)-1))</formula>
    </cfRule>
    <cfRule type="expression" dxfId="0" priority="4896">
      <formula>AND(INDEX($C:$C,ROW())="Réouverture circulation",INDEX($F:$F,ROW())&gt;0,INDEX($G:$G,ROW())&gt;0,$EW$7&gt;=INDEX($F:$F,ROW()),$EW$7&lt;=INDEX($G:$G,ROW()))</formula>
    </cfRule>
    <cfRule type="expression" dxfId="32" priority="4897">
      <formula>AND(INDEX($C:$C,ROW())="Réouverture circulation",INDEX($F:$F,ROW())&gt;0,INDEX($G:$G,ROW())&gt;0,$EW$7&gt;=INDEX($F:$F,ROW()),$EW$7&lt;=(INDEX($F:$F,ROW())+ROUND((INDEX($G:$G,ROW())-INDEX($F:$F,ROW())+1)*INDEX($H:$H,ROW()),0)-1))</formula>
    </cfRule>
  </conditionalFormatting>
  <conditionalFormatting sqref="EX7:EX69">
    <cfRule type="expression" dxfId="0" priority="287">
      <formula>($EX$7=TODAY())</formula>
    </cfRule>
    <cfRule type="expression" dxfId="33" priority="288">
      <formula>WEEKDAY($EX$7,2)&gt;5</formula>
    </cfRule>
  </conditionalFormatting>
  <conditionalFormatting sqref="EX9:EX69">
    <cfRule type="expression" dxfId="2" priority="4898">
      <formula>AND(INDEX($C:$C,ROW())="Études &amp; DICT",INDEX($F:$F,ROW())&gt;0,INDEX($G:$G,ROW())&gt;0,$EX$7&gt;=INDEX($F:$F,ROW()),$EX$7&lt;=INDEX($G:$G,ROW()))</formula>
    </cfRule>
    <cfRule type="expression" dxfId="3" priority="4899">
      <formula>AND(INDEX($C:$C,ROW())="Études &amp; DICT",INDEX($F:$F,ROW())&gt;0,INDEX($G:$G,ROW())&gt;0,$EX$7&gt;=INDEX($F:$F,ROW()),$EX$7&lt;=(INDEX($F:$F,ROW())+ROUND((INDEX($G:$G,ROW())-INDEX($F:$F,ROW())+1)*INDEX($H:$H,ROW()),0)-1))</formula>
    </cfRule>
    <cfRule type="expression" dxfId="4" priority="4900">
      <formula>AND(INDEX($C:$C,ROW())="Piquetage &amp; Implantation",INDEX($F:$F,ROW())&gt;0,INDEX($G:$G,ROW())&gt;0,$EX$7&gt;=INDEX($F:$F,ROW()),$EX$7&lt;=INDEX($G:$G,ROW()))</formula>
    </cfRule>
    <cfRule type="expression" dxfId="5" priority="4901">
      <formula>AND(INDEX($C:$C,ROW())="Piquetage &amp; Implantation",INDEX($F:$F,ROW())&gt;0,INDEX($G:$G,ROW())&gt;0,$EX$7&gt;=INDEX($F:$F,ROW()),$EX$7&lt;=(INDEX($F:$F,ROW())+ROUND((INDEX($G:$G,ROW())-INDEX($F:$F,ROW())+1)*INDEX($H:$H,ROW()),0)-1))</formula>
    </cfRule>
    <cfRule type="expression" dxfId="6" priority="4902">
      <formula>AND(INDEX($C:$C,ROW())="Préparation &amp; Signalisation",INDEX($F:$F,ROW())&gt;0,INDEX($G:$G,ROW())&gt;0,$EX$7&gt;=INDEX($F:$F,ROW()),$EX$7&lt;=INDEX($G:$G,ROW()))</formula>
    </cfRule>
    <cfRule type="expression" dxfId="7" priority="4903">
      <formula>AND(INDEX($C:$C,ROW())="Préparation &amp; Signalisation",INDEX($F:$F,ROW())&gt;0,INDEX($G:$G,ROW())&gt;0,$EX$7&gt;=INDEX($F:$F,ROW()),$EX$7&lt;=(INDEX($F:$F,ROW())+ROUND((INDEX($G:$G,ROW())-INDEX($F:$F,ROW())+1)*INDEX($H:$H,ROW()),0)-1))</formula>
    </cfRule>
    <cfRule type="expression" dxfId="8" priority="4904">
      <formula>AND(INDEX($C:$C,ROW())="Terrassement",INDEX($F:$F,ROW())&gt;0,INDEX($G:$G,ROW())&gt;0,$EX$7&gt;=INDEX($F:$F,ROW()),$EX$7&lt;=INDEX($G:$G,ROW()))</formula>
    </cfRule>
    <cfRule type="expression" dxfId="9" priority="4905">
      <formula>AND(INDEX($C:$C,ROW())="Terrassement",INDEX($F:$F,ROW())&gt;0,INDEX($G:$G,ROW())&gt;0,$EX$7&gt;=INDEX($F:$F,ROW()),$EX$7&lt;=(INDEX($F:$F,ROW())+ROUND((INDEX($G:$G,ROW())-INDEX($F:$F,ROW())+1)*INDEX($H:$H,ROW()),0)-1))</formula>
    </cfRule>
    <cfRule type="expression" dxfId="10" priority="4906">
      <formula>AND(INDEX($C:$C,ROW())="Réseaux (EU/EP/ER/GAZ)",INDEX($F:$F,ROW())&gt;0,INDEX($G:$G,ROW())&gt;0,$EX$7&gt;=INDEX($F:$F,ROW()),$EX$7&lt;=INDEX($G:$G,ROW()))</formula>
    </cfRule>
    <cfRule type="expression" dxfId="11" priority="4907">
      <formula>AND(INDEX($C:$C,ROW())="Réseaux (EU/EP/ER/GAZ)",INDEX($F:$F,ROW())&gt;0,INDEX($G:$G,ROW())&gt;0,$EX$7&gt;=INDEX($F:$F,ROW()),$EX$7&lt;=(INDEX($F:$F,ROW())+ROUND((INDEX($G:$G,ROW())-INDEX($F:$F,ROW())+1)*INDEX($H:$H,ROW()),0)-1))</formula>
    </cfRule>
    <cfRule type="expression" dxfId="12" priority="4908">
      <formula>AND(INDEX($C:$C,ROW())="Regard &amp; Branchement",INDEX($F:$F,ROW())&gt;0,INDEX($G:$G,ROW())&gt;0,$EX$7&gt;=INDEX($F:$F,ROW()),$EX$7&lt;=INDEX($G:$G,ROW()))</formula>
    </cfRule>
    <cfRule type="expression" dxfId="13" priority="4909">
      <formula>AND(INDEX($C:$C,ROW())="Regard &amp; Branchement",INDEX($F:$F,ROW())&gt;0,INDEX($G:$G,ROW())&gt;0,$EX$7&gt;=INDEX($F:$F,ROW()),$EX$7&lt;=(INDEX($F:$F,ROW())+ROUND((INDEX($G:$G,ROW())-INDEX($F:$F,ROW())+1)*INDEX($H:$H,ROW()),0)-1))</formula>
    </cfRule>
    <cfRule type="expression" dxfId="14" priority="4910">
      <formula>AND(INDEX($C:$C,ROW())="Structure (couche de forme)",INDEX($F:$F,ROW())&gt;0,INDEX($G:$G,ROW())&gt;0,$EX$7&gt;=INDEX($F:$F,ROW()),$EX$7&lt;=INDEX($G:$G,ROW()))</formula>
    </cfRule>
    <cfRule type="expression" dxfId="15" priority="4911">
      <formula>AND(INDEX($C:$C,ROW())="Structure (couche de forme)",INDEX($F:$F,ROW())&gt;0,INDEX($G:$G,ROW())&gt;0,$EX$7&gt;=INDEX($F:$F,ROW()),$EX$7&lt;=(INDEX($F:$F,ROW())+ROUND((INDEX($G:$G,ROW())-INDEX($F:$F,ROW())+1)*INDEX($H:$H,ROW()),0)-1))</formula>
    </cfRule>
    <cfRule type="expression" dxfId="16" priority="4912">
      <formula>AND(INDEX($C:$C,ROW())="Fondation/Grave",INDEX($F:$F,ROW())&gt;0,INDEX($G:$G,ROW())&gt;0,$EX$7&gt;=INDEX($F:$F,ROW()),$EX$7&lt;=INDEX($G:$G,ROW()))</formula>
    </cfRule>
    <cfRule type="expression" dxfId="17" priority="4913">
      <formula>AND(INDEX($C:$C,ROW())="Fondation/Grave",INDEX($F:$F,ROW())&gt;0,INDEX($G:$G,ROW())&gt;0,$EX$7&gt;=INDEX($F:$F,ROW()),$EX$7&lt;=(INDEX($F:$F,ROW())+ROUND((INDEX($G:$G,ROW())-INDEX($F:$F,ROW())+1)*INDEX($H:$H,ROW()),0)-1))</formula>
    </cfRule>
    <cfRule type="expression" dxfId="18" priority="4914">
      <formula>AND(INDEX($C:$C,ROW())="Enrobés / Béton",INDEX($F:$F,ROW())&gt;0,INDEX($G:$G,ROW())&gt;0,$EX$7&gt;=INDEX($F:$F,ROW()),$EX$7&lt;=INDEX($G:$G,ROW()))</formula>
    </cfRule>
    <cfRule type="expression" dxfId="19" priority="4915">
      <formula>AND(INDEX($C:$C,ROW())="Enrobés / Béton",INDEX($F:$F,ROW())&gt;0,INDEX($G:$G,ROW())&gt;0,$EX$7&gt;=INDEX($F:$F,ROW()),$EX$7&lt;=(INDEX($F:$F,ROW())+ROUND((INDEX($G:$G,ROW())-INDEX($F:$F,ROW())+1)*INDEX($H:$H,ROW()),0)-1))</formula>
    </cfRule>
    <cfRule type="expression" dxfId="20" priority="4916">
      <formula>AND(INDEX($C:$C,ROW())="Bordures &amp; Trottoirs",INDEX($F:$F,ROW())&gt;0,INDEX($G:$G,ROW())&gt;0,$EX$7&gt;=INDEX($F:$F,ROW()),$EX$7&lt;=INDEX($G:$G,ROW()))</formula>
    </cfRule>
    <cfRule type="expression" dxfId="21" priority="4917">
      <formula>AND(INDEX($C:$C,ROW())="Bordures &amp; Trottoirs",INDEX($F:$F,ROW())&gt;0,INDEX($G:$G,ROW())&gt;0,$EX$7&gt;=INDEX($F:$F,ROW()),$EX$7&lt;=(INDEX($F:$F,ROW())+ROUND((INDEX($G:$G,ROW())-INDEX($F:$F,ROW())+1)*INDEX($H:$H,ROW()),0)-1))</formula>
    </cfRule>
    <cfRule type="expression" dxfId="22" priority="4918">
      <formula>AND(INDEX($C:$C,ROW())="Caniveaux &amp; Avaloirs",INDEX($F:$F,ROW())&gt;0,INDEX($G:$G,ROW())&gt;0,$EX$7&gt;=INDEX($F:$F,ROW()),$EX$7&lt;=INDEX($G:$G,ROW()))</formula>
    </cfRule>
    <cfRule type="expression" dxfId="23" priority="4919">
      <formula>AND(INDEX($C:$C,ROW())="Caniveaux &amp; Avaloirs",INDEX($F:$F,ROW())&gt;0,INDEX($G:$G,ROW())&gt;0,$EX$7&gt;=INDEX($F:$F,ROW()),$EX$7&lt;=(INDEX($F:$F,ROW())+ROUND((INDEX($G:$G,ROW())-INDEX($F:$F,ROW())+1)*INDEX($H:$H,ROW()),0)-1))</formula>
    </cfRule>
    <cfRule type="expression" dxfId="24" priority="4920">
      <formula>AND(INDEX($C:$C,ROW())="Éclairage / Candélabres",INDEX($F:$F,ROW())&gt;0,INDEX($G:$G,ROW())&gt;0,$EX$7&gt;=INDEX($F:$F,ROW()),$EX$7&lt;=INDEX($G:$G,ROW()))</formula>
    </cfRule>
    <cfRule type="expression" dxfId="25" priority="4921">
      <formula>AND(INDEX($C:$C,ROW())="Éclairage / Candélabres",INDEX($F:$F,ROW())&gt;0,INDEX($G:$G,ROW())&gt;0,$EX$7&gt;=INDEX($F:$F,ROW()),$EX$7&lt;=(INDEX($F:$F,ROW())+ROUND((INDEX($G:$G,ROW())-INDEX($F:$F,ROW())+1)*INDEX($H:$H,ROW()),0)-1))</formula>
    </cfRule>
    <cfRule type="expression" dxfId="26" priority="4922">
      <formula>AND(INDEX($C:$C,ROW())="Marquage &amp; Signalétique",INDEX($F:$F,ROW())&gt;0,INDEX($G:$G,ROW())&gt;0,$EX$7&gt;=INDEX($F:$F,ROW()),$EX$7&lt;=INDEX($G:$G,ROW()))</formula>
    </cfRule>
    <cfRule type="expression" dxfId="27" priority="4923">
      <formula>AND(INDEX($C:$C,ROW())="Marquage &amp; Signalétique",INDEX($F:$F,ROW())&gt;0,INDEX($G:$G,ROW())&gt;0,$EX$7&gt;=INDEX($F:$F,ROW()),$EX$7&lt;=(INDEX($F:$F,ROW())+ROUND((INDEX($G:$G,ROW())-INDEX($F:$F,ROW())+1)*INDEX($H:$H,ROW()),0)-1))</formula>
    </cfRule>
    <cfRule type="expression" dxfId="28" priority="4924">
      <formula>AND(INDEX($C:$C,ROW())="Espaces verts / Finitions",INDEX($F:$F,ROW())&gt;0,INDEX($G:$G,ROW())&gt;0,$EX$7&gt;=INDEX($F:$F,ROW()),$EX$7&lt;=INDEX($G:$G,ROW()))</formula>
    </cfRule>
    <cfRule type="expression" dxfId="29" priority="4925">
      <formula>AND(INDEX($C:$C,ROW())="Espaces verts / Finitions",INDEX($F:$F,ROW())&gt;0,INDEX($G:$G,ROW())&gt;0,$EX$7&gt;=INDEX($F:$F,ROW()),$EX$7&lt;=(INDEX($F:$F,ROW())+ROUND((INDEX($G:$G,ROW())-INDEX($F:$F,ROW())+1)*INDEX($H:$H,ROW()),0)-1))</formula>
    </cfRule>
    <cfRule type="expression" dxfId="30" priority="4926">
      <formula>AND(INDEX($C:$C,ROW())="Réception &amp; Réserves",INDEX($F:$F,ROW())&gt;0,INDEX($G:$G,ROW())&gt;0,$EX$7&gt;=INDEX($F:$F,ROW()),$EX$7&lt;=INDEX($G:$G,ROW()))</formula>
    </cfRule>
    <cfRule type="expression" dxfId="31" priority="4927">
      <formula>AND(INDEX($C:$C,ROW())="Réception &amp; Réserves",INDEX($F:$F,ROW())&gt;0,INDEX($G:$G,ROW())&gt;0,$EX$7&gt;=INDEX($F:$F,ROW()),$EX$7&lt;=(INDEX($F:$F,ROW())+ROUND((INDEX($G:$G,ROW())-INDEX($F:$F,ROW())+1)*INDEX($H:$H,ROW()),0)-1))</formula>
    </cfRule>
    <cfRule type="expression" dxfId="0" priority="4928">
      <formula>AND(INDEX($C:$C,ROW())="Réouverture circulation",INDEX($F:$F,ROW())&gt;0,INDEX($G:$G,ROW())&gt;0,$EX$7&gt;=INDEX($F:$F,ROW()),$EX$7&lt;=INDEX($G:$G,ROW()))</formula>
    </cfRule>
    <cfRule type="expression" dxfId="32" priority="4929">
      <formula>AND(INDEX($C:$C,ROW())="Réouverture circulation",INDEX($F:$F,ROW())&gt;0,INDEX($G:$G,ROW())&gt;0,$EX$7&gt;=INDEX($F:$F,ROW()),$EX$7&lt;=(INDEX($F:$F,ROW())+ROUND((INDEX($G:$G,ROW())-INDEX($F:$F,ROW())+1)*INDEX($H:$H,ROW()),0)-1))</formula>
    </cfRule>
  </conditionalFormatting>
  <conditionalFormatting sqref="EY7:EY69">
    <cfRule type="expression" dxfId="0" priority="289">
      <formula>($EY$7=TODAY())</formula>
    </cfRule>
    <cfRule type="expression" dxfId="33" priority="290">
      <formula>WEEKDAY($EY$7,2)&gt;5</formula>
    </cfRule>
  </conditionalFormatting>
  <conditionalFormatting sqref="EY9:EY69">
    <cfRule type="expression" dxfId="2" priority="4930">
      <formula>AND(INDEX($C:$C,ROW())="Études &amp; DICT",INDEX($F:$F,ROW())&gt;0,INDEX($G:$G,ROW())&gt;0,$EY$7&gt;=INDEX($F:$F,ROW()),$EY$7&lt;=INDEX($G:$G,ROW()))</formula>
    </cfRule>
    <cfRule type="expression" dxfId="3" priority="4931">
      <formula>AND(INDEX($C:$C,ROW())="Études &amp; DICT",INDEX($F:$F,ROW())&gt;0,INDEX($G:$G,ROW())&gt;0,$EY$7&gt;=INDEX($F:$F,ROW()),$EY$7&lt;=(INDEX($F:$F,ROW())+ROUND((INDEX($G:$G,ROW())-INDEX($F:$F,ROW())+1)*INDEX($H:$H,ROW()),0)-1))</formula>
    </cfRule>
    <cfRule type="expression" dxfId="4" priority="4932">
      <formula>AND(INDEX($C:$C,ROW())="Piquetage &amp; Implantation",INDEX($F:$F,ROW())&gt;0,INDEX($G:$G,ROW())&gt;0,$EY$7&gt;=INDEX($F:$F,ROW()),$EY$7&lt;=INDEX($G:$G,ROW()))</formula>
    </cfRule>
    <cfRule type="expression" dxfId="5" priority="4933">
      <formula>AND(INDEX($C:$C,ROW())="Piquetage &amp; Implantation",INDEX($F:$F,ROW())&gt;0,INDEX($G:$G,ROW())&gt;0,$EY$7&gt;=INDEX($F:$F,ROW()),$EY$7&lt;=(INDEX($F:$F,ROW())+ROUND((INDEX($G:$G,ROW())-INDEX($F:$F,ROW())+1)*INDEX($H:$H,ROW()),0)-1))</formula>
    </cfRule>
    <cfRule type="expression" dxfId="6" priority="4934">
      <formula>AND(INDEX($C:$C,ROW())="Préparation &amp; Signalisation",INDEX($F:$F,ROW())&gt;0,INDEX($G:$G,ROW())&gt;0,$EY$7&gt;=INDEX($F:$F,ROW()),$EY$7&lt;=INDEX($G:$G,ROW()))</formula>
    </cfRule>
    <cfRule type="expression" dxfId="7" priority="4935">
      <formula>AND(INDEX($C:$C,ROW())="Préparation &amp; Signalisation",INDEX($F:$F,ROW())&gt;0,INDEX($G:$G,ROW())&gt;0,$EY$7&gt;=INDEX($F:$F,ROW()),$EY$7&lt;=(INDEX($F:$F,ROW())+ROUND((INDEX($G:$G,ROW())-INDEX($F:$F,ROW())+1)*INDEX($H:$H,ROW()),0)-1))</formula>
    </cfRule>
    <cfRule type="expression" dxfId="8" priority="4936">
      <formula>AND(INDEX($C:$C,ROW())="Terrassement",INDEX($F:$F,ROW())&gt;0,INDEX($G:$G,ROW())&gt;0,$EY$7&gt;=INDEX($F:$F,ROW()),$EY$7&lt;=INDEX($G:$G,ROW()))</formula>
    </cfRule>
    <cfRule type="expression" dxfId="9" priority="4937">
      <formula>AND(INDEX($C:$C,ROW())="Terrassement",INDEX($F:$F,ROW())&gt;0,INDEX($G:$G,ROW())&gt;0,$EY$7&gt;=INDEX($F:$F,ROW()),$EY$7&lt;=(INDEX($F:$F,ROW())+ROUND((INDEX($G:$G,ROW())-INDEX($F:$F,ROW())+1)*INDEX($H:$H,ROW()),0)-1))</formula>
    </cfRule>
    <cfRule type="expression" dxfId="10" priority="4938">
      <formula>AND(INDEX($C:$C,ROW())="Réseaux (EU/EP/ER/GAZ)",INDEX($F:$F,ROW())&gt;0,INDEX($G:$G,ROW())&gt;0,$EY$7&gt;=INDEX($F:$F,ROW()),$EY$7&lt;=INDEX($G:$G,ROW()))</formula>
    </cfRule>
    <cfRule type="expression" dxfId="11" priority="4939">
      <formula>AND(INDEX($C:$C,ROW())="Réseaux (EU/EP/ER/GAZ)",INDEX($F:$F,ROW())&gt;0,INDEX($G:$G,ROW())&gt;0,$EY$7&gt;=INDEX($F:$F,ROW()),$EY$7&lt;=(INDEX($F:$F,ROW())+ROUND((INDEX($G:$G,ROW())-INDEX($F:$F,ROW())+1)*INDEX($H:$H,ROW()),0)-1))</formula>
    </cfRule>
    <cfRule type="expression" dxfId="12" priority="4940">
      <formula>AND(INDEX($C:$C,ROW())="Regard &amp; Branchement",INDEX($F:$F,ROW())&gt;0,INDEX($G:$G,ROW())&gt;0,$EY$7&gt;=INDEX($F:$F,ROW()),$EY$7&lt;=INDEX($G:$G,ROW()))</formula>
    </cfRule>
    <cfRule type="expression" dxfId="13" priority="4941">
      <formula>AND(INDEX($C:$C,ROW())="Regard &amp; Branchement",INDEX($F:$F,ROW())&gt;0,INDEX($G:$G,ROW())&gt;0,$EY$7&gt;=INDEX($F:$F,ROW()),$EY$7&lt;=(INDEX($F:$F,ROW())+ROUND((INDEX($G:$G,ROW())-INDEX($F:$F,ROW())+1)*INDEX($H:$H,ROW()),0)-1))</formula>
    </cfRule>
    <cfRule type="expression" dxfId="14" priority="4942">
      <formula>AND(INDEX($C:$C,ROW())="Structure (couche de forme)",INDEX($F:$F,ROW())&gt;0,INDEX($G:$G,ROW())&gt;0,$EY$7&gt;=INDEX($F:$F,ROW()),$EY$7&lt;=INDEX($G:$G,ROW()))</formula>
    </cfRule>
    <cfRule type="expression" dxfId="15" priority="4943">
      <formula>AND(INDEX($C:$C,ROW())="Structure (couche de forme)",INDEX($F:$F,ROW())&gt;0,INDEX($G:$G,ROW())&gt;0,$EY$7&gt;=INDEX($F:$F,ROW()),$EY$7&lt;=(INDEX($F:$F,ROW())+ROUND((INDEX($G:$G,ROW())-INDEX($F:$F,ROW())+1)*INDEX($H:$H,ROW()),0)-1))</formula>
    </cfRule>
    <cfRule type="expression" dxfId="16" priority="4944">
      <formula>AND(INDEX($C:$C,ROW())="Fondation/Grave",INDEX($F:$F,ROW())&gt;0,INDEX($G:$G,ROW())&gt;0,$EY$7&gt;=INDEX($F:$F,ROW()),$EY$7&lt;=INDEX($G:$G,ROW()))</formula>
    </cfRule>
    <cfRule type="expression" dxfId="17" priority="4945">
      <formula>AND(INDEX($C:$C,ROW())="Fondation/Grave",INDEX($F:$F,ROW())&gt;0,INDEX($G:$G,ROW())&gt;0,$EY$7&gt;=INDEX($F:$F,ROW()),$EY$7&lt;=(INDEX($F:$F,ROW())+ROUND((INDEX($G:$G,ROW())-INDEX($F:$F,ROW())+1)*INDEX($H:$H,ROW()),0)-1))</formula>
    </cfRule>
    <cfRule type="expression" dxfId="18" priority="4946">
      <formula>AND(INDEX($C:$C,ROW())="Enrobés / Béton",INDEX($F:$F,ROW())&gt;0,INDEX($G:$G,ROW())&gt;0,$EY$7&gt;=INDEX($F:$F,ROW()),$EY$7&lt;=INDEX($G:$G,ROW()))</formula>
    </cfRule>
    <cfRule type="expression" dxfId="19" priority="4947">
      <formula>AND(INDEX($C:$C,ROW())="Enrobés / Béton",INDEX($F:$F,ROW())&gt;0,INDEX($G:$G,ROW())&gt;0,$EY$7&gt;=INDEX($F:$F,ROW()),$EY$7&lt;=(INDEX($F:$F,ROW())+ROUND((INDEX($G:$G,ROW())-INDEX($F:$F,ROW())+1)*INDEX($H:$H,ROW()),0)-1))</formula>
    </cfRule>
    <cfRule type="expression" dxfId="20" priority="4948">
      <formula>AND(INDEX($C:$C,ROW())="Bordures &amp; Trottoirs",INDEX($F:$F,ROW())&gt;0,INDEX($G:$G,ROW())&gt;0,$EY$7&gt;=INDEX($F:$F,ROW()),$EY$7&lt;=INDEX($G:$G,ROW()))</formula>
    </cfRule>
    <cfRule type="expression" dxfId="21" priority="4949">
      <formula>AND(INDEX($C:$C,ROW())="Bordures &amp; Trottoirs",INDEX($F:$F,ROW())&gt;0,INDEX($G:$G,ROW())&gt;0,$EY$7&gt;=INDEX($F:$F,ROW()),$EY$7&lt;=(INDEX($F:$F,ROW())+ROUND((INDEX($G:$G,ROW())-INDEX($F:$F,ROW())+1)*INDEX($H:$H,ROW()),0)-1))</formula>
    </cfRule>
    <cfRule type="expression" dxfId="22" priority="4950">
      <formula>AND(INDEX($C:$C,ROW())="Caniveaux &amp; Avaloirs",INDEX($F:$F,ROW())&gt;0,INDEX($G:$G,ROW())&gt;0,$EY$7&gt;=INDEX($F:$F,ROW()),$EY$7&lt;=INDEX($G:$G,ROW()))</formula>
    </cfRule>
    <cfRule type="expression" dxfId="23" priority="4951">
      <formula>AND(INDEX($C:$C,ROW())="Caniveaux &amp; Avaloirs",INDEX($F:$F,ROW())&gt;0,INDEX($G:$G,ROW())&gt;0,$EY$7&gt;=INDEX($F:$F,ROW()),$EY$7&lt;=(INDEX($F:$F,ROW())+ROUND((INDEX($G:$G,ROW())-INDEX($F:$F,ROW())+1)*INDEX($H:$H,ROW()),0)-1))</formula>
    </cfRule>
    <cfRule type="expression" dxfId="24" priority="4952">
      <formula>AND(INDEX($C:$C,ROW())="Éclairage / Candélabres",INDEX($F:$F,ROW())&gt;0,INDEX($G:$G,ROW())&gt;0,$EY$7&gt;=INDEX($F:$F,ROW()),$EY$7&lt;=INDEX($G:$G,ROW()))</formula>
    </cfRule>
    <cfRule type="expression" dxfId="25" priority="4953">
      <formula>AND(INDEX($C:$C,ROW())="Éclairage / Candélabres",INDEX($F:$F,ROW())&gt;0,INDEX($G:$G,ROW())&gt;0,$EY$7&gt;=INDEX($F:$F,ROW()),$EY$7&lt;=(INDEX($F:$F,ROW())+ROUND((INDEX($G:$G,ROW())-INDEX($F:$F,ROW())+1)*INDEX($H:$H,ROW()),0)-1))</formula>
    </cfRule>
    <cfRule type="expression" dxfId="26" priority="4954">
      <formula>AND(INDEX($C:$C,ROW())="Marquage &amp; Signalétique",INDEX($F:$F,ROW())&gt;0,INDEX($G:$G,ROW())&gt;0,$EY$7&gt;=INDEX($F:$F,ROW()),$EY$7&lt;=INDEX($G:$G,ROW()))</formula>
    </cfRule>
    <cfRule type="expression" dxfId="27" priority="4955">
      <formula>AND(INDEX($C:$C,ROW())="Marquage &amp; Signalétique",INDEX($F:$F,ROW())&gt;0,INDEX($G:$G,ROW())&gt;0,$EY$7&gt;=INDEX($F:$F,ROW()),$EY$7&lt;=(INDEX($F:$F,ROW())+ROUND((INDEX($G:$G,ROW())-INDEX($F:$F,ROW())+1)*INDEX($H:$H,ROW()),0)-1))</formula>
    </cfRule>
    <cfRule type="expression" dxfId="28" priority="4956">
      <formula>AND(INDEX($C:$C,ROW())="Espaces verts / Finitions",INDEX($F:$F,ROW())&gt;0,INDEX($G:$G,ROW())&gt;0,$EY$7&gt;=INDEX($F:$F,ROW()),$EY$7&lt;=INDEX($G:$G,ROW()))</formula>
    </cfRule>
    <cfRule type="expression" dxfId="29" priority="4957">
      <formula>AND(INDEX($C:$C,ROW())="Espaces verts / Finitions",INDEX($F:$F,ROW())&gt;0,INDEX($G:$G,ROW())&gt;0,$EY$7&gt;=INDEX($F:$F,ROW()),$EY$7&lt;=(INDEX($F:$F,ROW())+ROUND((INDEX($G:$G,ROW())-INDEX($F:$F,ROW())+1)*INDEX($H:$H,ROW()),0)-1))</formula>
    </cfRule>
    <cfRule type="expression" dxfId="30" priority="4958">
      <formula>AND(INDEX($C:$C,ROW())="Réception &amp; Réserves",INDEX($F:$F,ROW())&gt;0,INDEX($G:$G,ROW())&gt;0,$EY$7&gt;=INDEX($F:$F,ROW()),$EY$7&lt;=INDEX($G:$G,ROW()))</formula>
    </cfRule>
    <cfRule type="expression" dxfId="31" priority="4959">
      <formula>AND(INDEX($C:$C,ROW())="Réception &amp; Réserves",INDEX($F:$F,ROW())&gt;0,INDEX($G:$G,ROW())&gt;0,$EY$7&gt;=INDEX($F:$F,ROW()),$EY$7&lt;=(INDEX($F:$F,ROW())+ROUND((INDEX($G:$G,ROW())-INDEX($F:$F,ROW())+1)*INDEX($H:$H,ROW()),0)-1))</formula>
    </cfRule>
    <cfRule type="expression" dxfId="0" priority="4960">
      <formula>AND(INDEX($C:$C,ROW())="Réouverture circulation",INDEX($F:$F,ROW())&gt;0,INDEX($G:$G,ROW())&gt;0,$EY$7&gt;=INDEX($F:$F,ROW()),$EY$7&lt;=INDEX($G:$G,ROW()))</formula>
    </cfRule>
    <cfRule type="expression" dxfId="32" priority="4961">
      <formula>AND(INDEX($C:$C,ROW())="Réouverture circulation",INDEX($F:$F,ROW())&gt;0,INDEX($G:$G,ROW())&gt;0,$EY$7&gt;=INDEX($F:$F,ROW()),$EY$7&lt;=(INDEX($F:$F,ROW())+ROUND((INDEX($G:$G,ROW())-INDEX($F:$F,ROW())+1)*INDEX($H:$H,ROW()),0)-1))</formula>
    </cfRule>
  </conditionalFormatting>
  <conditionalFormatting sqref="EZ7:EZ69">
    <cfRule type="expression" dxfId="0" priority="291">
      <formula>($EZ$7=TODAY())</formula>
    </cfRule>
    <cfRule type="expression" dxfId="33" priority="292">
      <formula>WEEKDAY($EZ$7,2)&gt;5</formula>
    </cfRule>
  </conditionalFormatting>
  <conditionalFormatting sqref="EZ9:EZ69">
    <cfRule type="expression" dxfId="2" priority="4962">
      <formula>AND(INDEX($C:$C,ROW())="Études &amp; DICT",INDEX($F:$F,ROW())&gt;0,INDEX($G:$G,ROW())&gt;0,$EZ$7&gt;=INDEX($F:$F,ROW()),$EZ$7&lt;=INDEX($G:$G,ROW()))</formula>
    </cfRule>
    <cfRule type="expression" dxfId="3" priority="4963">
      <formula>AND(INDEX($C:$C,ROW())="Études &amp; DICT",INDEX($F:$F,ROW())&gt;0,INDEX($G:$G,ROW())&gt;0,$EZ$7&gt;=INDEX($F:$F,ROW()),$EZ$7&lt;=(INDEX($F:$F,ROW())+ROUND((INDEX($G:$G,ROW())-INDEX($F:$F,ROW())+1)*INDEX($H:$H,ROW()),0)-1))</formula>
    </cfRule>
    <cfRule type="expression" dxfId="4" priority="4964">
      <formula>AND(INDEX($C:$C,ROW())="Piquetage &amp; Implantation",INDEX($F:$F,ROW())&gt;0,INDEX($G:$G,ROW())&gt;0,$EZ$7&gt;=INDEX($F:$F,ROW()),$EZ$7&lt;=INDEX($G:$G,ROW()))</formula>
    </cfRule>
    <cfRule type="expression" dxfId="5" priority="4965">
      <formula>AND(INDEX($C:$C,ROW())="Piquetage &amp; Implantation",INDEX($F:$F,ROW())&gt;0,INDEX($G:$G,ROW())&gt;0,$EZ$7&gt;=INDEX($F:$F,ROW()),$EZ$7&lt;=(INDEX($F:$F,ROW())+ROUND((INDEX($G:$G,ROW())-INDEX($F:$F,ROW())+1)*INDEX($H:$H,ROW()),0)-1))</formula>
    </cfRule>
    <cfRule type="expression" dxfId="6" priority="4966">
      <formula>AND(INDEX($C:$C,ROW())="Préparation &amp; Signalisation",INDEX($F:$F,ROW())&gt;0,INDEX($G:$G,ROW())&gt;0,$EZ$7&gt;=INDEX($F:$F,ROW()),$EZ$7&lt;=INDEX($G:$G,ROW()))</formula>
    </cfRule>
    <cfRule type="expression" dxfId="7" priority="4967">
      <formula>AND(INDEX($C:$C,ROW())="Préparation &amp; Signalisation",INDEX($F:$F,ROW())&gt;0,INDEX($G:$G,ROW())&gt;0,$EZ$7&gt;=INDEX($F:$F,ROW()),$EZ$7&lt;=(INDEX($F:$F,ROW())+ROUND((INDEX($G:$G,ROW())-INDEX($F:$F,ROW())+1)*INDEX($H:$H,ROW()),0)-1))</formula>
    </cfRule>
    <cfRule type="expression" dxfId="8" priority="4968">
      <formula>AND(INDEX($C:$C,ROW())="Terrassement",INDEX($F:$F,ROW())&gt;0,INDEX($G:$G,ROW())&gt;0,$EZ$7&gt;=INDEX($F:$F,ROW()),$EZ$7&lt;=INDEX($G:$G,ROW()))</formula>
    </cfRule>
    <cfRule type="expression" dxfId="9" priority="4969">
      <formula>AND(INDEX($C:$C,ROW())="Terrassement",INDEX($F:$F,ROW())&gt;0,INDEX($G:$G,ROW())&gt;0,$EZ$7&gt;=INDEX($F:$F,ROW()),$EZ$7&lt;=(INDEX($F:$F,ROW())+ROUND((INDEX($G:$G,ROW())-INDEX($F:$F,ROW())+1)*INDEX($H:$H,ROW()),0)-1))</formula>
    </cfRule>
    <cfRule type="expression" dxfId="10" priority="4970">
      <formula>AND(INDEX($C:$C,ROW())="Réseaux (EU/EP/ER/GAZ)",INDEX($F:$F,ROW())&gt;0,INDEX($G:$G,ROW())&gt;0,$EZ$7&gt;=INDEX($F:$F,ROW()),$EZ$7&lt;=INDEX($G:$G,ROW()))</formula>
    </cfRule>
    <cfRule type="expression" dxfId="11" priority="4971">
      <formula>AND(INDEX($C:$C,ROW())="Réseaux (EU/EP/ER/GAZ)",INDEX($F:$F,ROW())&gt;0,INDEX($G:$G,ROW())&gt;0,$EZ$7&gt;=INDEX($F:$F,ROW()),$EZ$7&lt;=(INDEX($F:$F,ROW())+ROUND((INDEX($G:$G,ROW())-INDEX($F:$F,ROW())+1)*INDEX($H:$H,ROW()),0)-1))</formula>
    </cfRule>
    <cfRule type="expression" dxfId="12" priority="4972">
      <formula>AND(INDEX($C:$C,ROW())="Regard &amp; Branchement",INDEX($F:$F,ROW())&gt;0,INDEX($G:$G,ROW())&gt;0,$EZ$7&gt;=INDEX($F:$F,ROW()),$EZ$7&lt;=INDEX($G:$G,ROW()))</formula>
    </cfRule>
    <cfRule type="expression" dxfId="13" priority="4973">
      <formula>AND(INDEX($C:$C,ROW())="Regard &amp; Branchement",INDEX($F:$F,ROW())&gt;0,INDEX($G:$G,ROW())&gt;0,$EZ$7&gt;=INDEX($F:$F,ROW()),$EZ$7&lt;=(INDEX($F:$F,ROW())+ROUND((INDEX($G:$G,ROW())-INDEX($F:$F,ROW())+1)*INDEX($H:$H,ROW()),0)-1))</formula>
    </cfRule>
    <cfRule type="expression" dxfId="14" priority="4974">
      <formula>AND(INDEX($C:$C,ROW())="Structure (couche de forme)",INDEX($F:$F,ROW())&gt;0,INDEX($G:$G,ROW())&gt;0,$EZ$7&gt;=INDEX($F:$F,ROW()),$EZ$7&lt;=INDEX($G:$G,ROW()))</formula>
    </cfRule>
    <cfRule type="expression" dxfId="15" priority="4975">
      <formula>AND(INDEX($C:$C,ROW())="Structure (couche de forme)",INDEX($F:$F,ROW())&gt;0,INDEX($G:$G,ROW())&gt;0,$EZ$7&gt;=INDEX($F:$F,ROW()),$EZ$7&lt;=(INDEX($F:$F,ROW())+ROUND((INDEX($G:$G,ROW())-INDEX($F:$F,ROW())+1)*INDEX($H:$H,ROW()),0)-1))</formula>
    </cfRule>
    <cfRule type="expression" dxfId="16" priority="4976">
      <formula>AND(INDEX($C:$C,ROW())="Fondation/Grave",INDEX($F:$F,ROW())&gt;0,INDEX($G:$G,ROW())&gt;0,$EZ$7&gt;=INDEX($F:$F,ROW()),$EZ$7&lt;=INDEX($G:$G,ROW()))</formula>
    </cfRule>
    <cfRule type="expression" dxfId="17" priority="4977">
      <formula>AND(INDEX($C:$C,ROW())="Fondation/Grave",INDEX($F:$F,ROW())&gt;0,INDEX($G:$G,ROW())&gt;0,$EZ$7&gt;=INDEX($F:$F,ROW()),$EZ$7&lt;=(INDEX($F:$F,ROW())+ROUND((INDEX($G:$G,ROW())-INDEX($F:$F,ROW())+1)*INDEX($H:$H,ROW()),0)-1))</formula>
    </cfRule>
    <cfRule type="expression" dxfId="18" priority="4978">
      <formula>AND(INDEX($C:$C,ROW())="Enrobés / Béton",INDEX($F:$F,ROW())&gt;0,INDEX($G:$G,ROW())&gt;0,$EZ$7&gt;=INDEX($F:$F,ROW()),$EZ$7&lt;=INDEX($G:$G,ROW()))</formula>
    </cfRule>
    <cfRule type="expression" dxfId="19" priority="4979">
      <formula>AND(INDEX($C:$C,ROW())="Enrobés / Béton",INDEX($F:$F,ROW())&gt;0,INDEX($G:$G,ROW())&gt;0,$EZ$7&gt;=INDEX($F:$F,ROW()),$EZ$7&lt;=(INDEX($F:$F,ROW())+ROUND((INDEX($G:$G,ROW())-INDEX($F:$F,ROW())+1)*INDEX($H:$H,ROW()),0)-1))</formula>
    </cfRule>
    <cfRule type="expression" dxfId="20" priority="4980">
      <formula>AND(INDEX($C:$C,ROW())="Bordures &amp; Trottoirs",INDEX($F:$F,ROW())&gt;0,INDEX($G:$G,ROW())&gt;0,$EZ$7&gt;=INDEX($F:$F,ROW()),$EZ$7&lt;=INDEX($G:$G,ROW()))</formula>
    </cfRule>
    <cfRule type="expression" dxfId="21" priority="4981">
      <formula>AND(INDEX($C:$C,ROW())="Bordures &amp; Trottoirs",INDEX($F:$F,ROW())&gt;0,INDEX($G:$G,ROW())&gt;0,$EZ$7&gt;=INDEX($F:$F,ROW()),$EZ$7&lt;=(INDEX($F:$F,ROW())+ROUND((INDEX($G:$G,ROW())-INDEX($F:$F,ROW())+1)*INDEX($H:$H,ROW()),0)-1))</formula>
    </cfRule>
    <cfRule type="expression" dxfId="22" priority="4982">
      <formula>AND(INDEX($C:$C,ROW())="Caniveaux &amp; Avaloirs",INDEX($F:$F,ROW())&gt;0,INDEX($G:$G,ROW())&gt;0,$EZ$7&gt;=INDEX($F:$F,ROW()),$EZ$7&lt;=INDEX($G:$G,ROW()))</formula>
    </cfRule>
    <cfRule type="expression" dxfId="23" priority="4983">
      <formula>AND(INDEX($C:$C,ROW())="Caniveaux &amp; Avaloirs",INDEX($F:$F,ROW())&gt;0,INDEX($G:$G,ROW())&gt;0,$EZ$7&gt;=INDEX($F:$F,ROW()),$EZ$7&lt;=(INDEX($F:$F,ROW())+ROUND((INDEX($G:$G,ROW())-INDEX($F:$F,ROW())+1)*INDEX($H:$H,ROW()),0)-1))</formula>
    </cfRule>
    <cfRule type="expression" dxfId="24" priority="4984">
      <formula>AND(INDEX($C:$C,ROW())="Éclairage / Candélabres",INDEX($F:$F,ROW())&gt;0,INDEX($G:$G,ROW())&gt;0,$EZ$7&gt;=INDEX($F:$F,ROW()),$EZ$7&lt;=INDEX($G:$G,ROW()))</formula>
    </cfRule>
    <cfRule type="expression" dxfId="25" priority="4985">
      <formula>AND(INDEX($C:$C,ROW())="Éclairage / Candélabres",INDEX($F:$F,ROW())&gt;0,INDEX($G:$G,ROW())&gt;0,$EZ$7&gt;=INDEX($F:$F,ROW()),$EZ$7&lt;=(INDEX($F:$F,ROW())+ROUND((INDEX($G:$G,ROW())-INDEX($F:$F,ROW())+1)*INDEX($H:$H,ROW()),0)-1))</formula>
    </cfRule>
    <cfRule type="expression" dxfId="26" priority="4986">
      <formula>AND(INDEX($C:$C,ROW())="Marquage &amp; Signalétique",INDEX($F:$F,ROW())&gt;0,INDEX($G:$G,ROW())&gt;0,$EZ$7&gt;=INDEX($F:$F,ROW()),$EZ$7&lt;=INDEX($G:$G,ROW()))</formula>
    </cfRule>
    <cfRule type="expression" dxfId="27" priority="4987">
      <formula>AND(INDEX($C:$C,ROW())="Marquage &amp; Signalétique",INDEX($F:$F,ROW())&gt;0,INDEX($G:$G,ROW())&gt;0,$EZ$7&gt;=INDEX($F:$F,ROW()),$EZ$7&lt;=(INDEX($F:$F,ROW())+ROUND((INDEX($G:$G,ROW())-INDEX($F:$F,ROW())+1)*INDEX($H:$H,ROW()),0)-1))</formula>
    </cfRule>
    <cfRule type="expression" dxfId="28" priority="4988">
      <formula>AND(INDEX($C:$C,ROW())="Espaces verts / Finitions",INDEX($F:$F,ROW())&gt;0,INDEX($G:$G,ROW())&gt;0,$EZ$7&gt;=INDEX($F:$F,ROW()),$EZ$7&lt;=INDEX($G:$G,ROW()))</formula>
    </cfRule>
    <cfRule type="expression" dxfId="29" priority="4989">
      <formula>AND(INDEX($C:$C,ROW())="Espaces verts / Finitions",INDEX($F:$F,ROW())&gt;0,INDEX($G:$G,ROW())&gt;0,$EZ$7&gt;=INDEX($F:$F,ROW()),$EZ$7&lt;=(INDEX($F:$F,ROW())+ROUND((INDEX($G:$G,ROW())-INDEX($F:$F,ROW())+1)*INDEX($H:$H,ROW()),0)-1))</formula>
    </cfRule>
    <cfRule type="expression" dxfId="30" priority="4990">
      <formula>AND(INDEX($C:$C,ROW())="Réception &amp; Réserves",INDEX($F:$F,ROW())&gt;0,INDEX($G:$G,ROW())&gt;0,$EZ$7&gt;=INDEX($F:$F,ROW()),$EZ$7&lt;=INDEX($G:$G,ROW()))</formula>
    </cfRule>
    <cfRule type="expression" dxfId="31" priority="4991">
      <formula>AND(INDEX($C:$C,ROW())="Réception &amp; Réserves",INDEX($F:$F,ROW())&gt;0,INDEX($G:$G,ROW())&gt;0,$EZ$7&gt;=INDEX($F:$F,ROW()),$EZ$7&lt;=(INDEX($F:$F,ROW())+ROUND((INDEX($G:$G,ROW())-INDEX($F:$F,ROW())+1)*INDEX($H:$H,ROW()),0)-1))</formula>
    </cfRule>
    <cfRule type="expression" dxfId="0" priority="4992">
      <formula>AND(INDEX($C:$C,ROW())="Réouverture circulation",INDEX($F:$F,ROW())&gt;0,INDEX($G:$G,ROW())&gt;0,$EZ$7&gt;=INDEX($F:$F,ROW()),$EZ$7&lt;=INDEX($G:$G,ROW()))</formula>
    </cfRule>
    <cfRule type="expression" dxfId="32" priority="4993">
      <formula>AND(INDEX($C:$C,ROW())="Réouverture circulation",INDEX($F:$F,ROW())&gt;0,INDEX($G:$G,ROW())&gt;0,$EZ$7&gt;=INDEX($F:$F,ROW()),$EZ$7&lt;=(INDEX($F:$F,ROW())+ROUND((INDEX($G:$G,ROW())-INDEX($F:$F,ROW())+1)*INDEX($H:$H,ROW()),0)-1))</formula>
    </cfRule>
  </conditionalFormatting>
  <conditionalFormatting sqref="FA7:FA69">
    <cfRule type="expression" dxfId="0" priority="293">
      <formula>($FA$7=TODAY())</formula>
    </cfRule>
    <cfRule type="expression" dxfId="33" priority="294">
      <formula>WEEKDAY($FA$7,2)&gt;5</formula>
    </cfRule>
  </conditionalFormatting>
  <conditionalFormatting sqref="FA9:FA69">
    <cfRule type="expression" dxfId="2" priority="4994">
      <formula>AND(INDEX($C:$C,ROW())="Études &amp; DICT",INDEX($F:$F,ROW())&gt;0,INDEX($G:$G,ROW())&gt;0,$FA$7&gt;=INDEX($F:$F,ROW()),$FA$7&lt;=INDEX($G:$G,ROW()))</formula>
    </cfRule>
    <cfRule type="expression" dxfId="3" priority="4995">
      <formula>AND(INDEX($C:$C,ROW())="Études &amp; DICT",INDEX($F:$F,ROW())&gt;0,INDEX($G:$G,ROW())&gt;0,$FA$7&gt;=INDEX($F:$F,ROW()),$FA$7&lt;=(INDEX($F:$F,ROW())+ROUND((INDEX($G:$G,ROW())-INDEX($F:$F,ROW())+1)*INDEX($H:$H,ROW()),0)-1))</formula>
    </cfRule>
    <cfRule type="expression" dxfId="4" priority="4996">
      <formula>AND(INDEX($C:$C,ROW())="Piquetage &amp; Implantation",INDEX($F:$F,ROW())&gt;0,INDEX($G:$G,ROW())&gt;0,$FA$7&gt;=INDEX($F:$F,ROW()),$FA$7&lt;=INDEX($G:$G,ROW()))</formula>
    </cfRule>
    <cfRule type="expression" dxfId="5" priority="4997">
      <formula>AND(INDEX($C:$C,ROW())="Piquetage &amp; Implantation",INDEX($F:$F,ROW())&gt;0,INDEX($G:$G,ROW())&gt;0,$FA$7&gt;=INDEX($F:$F,ROW()),$FA$7&lt;=(INDEX($F:$F,ROW())+ROUND((INDEX($G:$G,ROW())-INDEX($F:$F,ROW())+1)*INDEX($H:$H,ROW()),0)-1))</formula>
    </cfRule>
    <cfRule type="expression" dxfId="6" priority="4998">
      <formula>AND(INDEX($C:$C,ROW())="Préparation &amp; Signalisation",INDEX($F:$F,ROW())&gt;0,INDEX($G:$G,ROW())&gt;0,$FA$7&gt;=INDEX($F:$F,ROW()),$FA$7&lt;=INDEX($G:$G,ROW()))</formula>
    </cfRule>
    <cfRule type="expression" dxfId="7" priority="4999">
      <formula>AND(INDEX($C:$C,ROW())="Préparation &amp; Signalisation",INDEX($F:$F,ROW())&gt;0,INDEX($G:$G,ROW())&gt;0,$FA$7&gt;=INDEX($F:$F,ROW()),$FA$7&lt;=(INDEX($F:$F,ROW())+ROUND((INDEX($G:$G,ROW())-INDEX($F:$F,ROW())+1)*INDEX($H:$H,ROW()),0)-1))</formula>
    </cfRule>
    <cfRule type="expression" dxfId="8" priority="5000">
      <formula>AND(INDEX($C:$C,ROW())="Terrassement",INDEX($F:$F,ROW())&gt;0,INDEX($G:$G,ROW())&gt;0,$FA$7&gt;=INDEX($F:$F,ROW()),$FA$7&lt;=INDEX($G:$G,ROW()))</formula>
    </cfRule>
    <cfRule type="expression" dxfId="9" priority="5001">
      <formula>AND(INDEX($C:$C,ROW())="Terrassement",INDEX($F:$F,ROW())&gt;0,INDEX($G:$G,ROW())&gt;0,$FA$7&gt;=INDEX($F:$F,ROW()),$FA$7&lt;=(INDEX($F:$F,ROW())+ROUND((INDEX($G:$G,ROW())-INDEX($F:$F,ROW())+1)*INDEX($H:$H,ROW()),0)-1))</formula>
    </cfRule>
    <cfRule type="expression" dxfId="10" priority="5002">
      <formula>AND(INDEX($C:$C,ROW())="Réseaux (EU/EP/ER/GAZ)",INDEX($F:$F,ROW())&gt;0,INDEX($G:$G,ROW())&gt;0,$FA$7&gt;=INDEX($F:$F,ROW()),$FA$7&lt;=INDEX($G:$G,ROW()))</formula>
    </cfRule>
    <cfRule type="expression" dxfId="11" priority="5003">
      <formula>AND(INDEX($C:$C,ROW())="Réseaux (EU/EP/ER/GAZ)",INDEX($F:$F,ROW())&gt;0,INDEX($G:$G,ROW())&gt;0,$FA$7&gt;=INDEX($F:$F,ROW()),$FA$7&lt;=(INDEX($F:$F,ROW())+ROUND((INDEX($G:$G,ROW())-INDEX($F:$F,ROW())+1)*INDEX($H:$H,ROW()),0)-1))</formula>
    </cfRule>
    <cfRule type="expression" dxfId="12" priority="5004">
      <formula>AND(INDEX($C:$C,ROW())="Regard &amp; Branchement",INDEX($F:$F,ROW())&gt;0,INDEX($G:$G,ROW())&gt;0,$FA$7&gt;=INDEX($F:$F,ROW()),$FA$7&lt;=INDEX($G:$G,ROW()))</formula>
    </cfRule>
    <cfRule type="expression" dxfId="13" priority="5005">
      <formula>AND(INDEX($C:$C,ROW())="Regard &amp; Branchement",INDEX($F:$F,ROW())&gt;0,INDEX($G:$G,ROW())&gt;0,$FA$7&gt;=INDEX($F:$F,ROW()),$FA$7&lt;=(INDEX($F:$F,ROW())+ROUND((INDEX($G:$G,ROW())-INDEX($F:$F,ROW())+1)*INDEX($H:$H,ROW()),0)-1))</formula>
    </cfRule>
    <cfRule type="expression" dxfId="14" priority="5006">
      <formula>AND(INDEX($C:$C,ROW())="Structure (couche de forme)",INDEX($F:$F,ROW())&gt;0,INDEX($G:$G,ROW())&gt;0,$FA$7&gt;=INDEX($F:$F,ROW()),$FA$7&lt;=INDEX($G:$G,ROW()))</formula>
    </cfRule>
    <cfRule type="expression" dxfId="15" priority="5007">
      <formula>AND(INDEX($C:$C,ROW())="Structure (couche de forme)",INDEX($F:$F,ROW())&gt;0,INDEX($G:$G,ROW())&gt;0,$FA$7&gt;=INDEX($F:$F,ROW()),$FA$7&lt;=(INDEX($F:$F,ROW())+ROUND((INDEX($G:$G,ROW())-INDEX($F:$F,ROW())+1)*INDEX($H:$H,ROW()),0)-1))</formula>
    </cfRule>
    <cfRule type="expression" dxfId="16" priority="5008">
      <formula>AND(INDEX($C:$C,ROW())="Fondation/Grave",INDEX($F:$F,ROW())&gt;0,INDEX($G:$G,ROW())&gt;0,$FA$7&gt;=INDEX($F:$F,ROW()),$FA$7&lt;=INDEX($G:$G,ROW()))</formula>
    </cfRule>
    <cfRule type="expression" dxfId="17" priority="5009">
      <formula>AND(INDEX($C:$C,ROW())="Fondation/Grave",INDEX($F:$F,ROW())&gt;0,INDEX($G:$G,ROW())&gt;0,$FA$7&gt;=INDEX($F:$F,ROW()),$FA$7&lt;=(INDEX($F:$F,ROW())+ROUND((INDEX($G:$G,ROW())-INDEX($F:$F,ROW())+1)*INDEX($H:$H,ROW()),0)-1))</formula>
    </cfRule>
    <cfRule type="expression" dxfId="18" priority="5010">
      <formula>AND(INDEX($C:$C,ROW())="Enrobés / Béton",INDEX($F:$F,ROW())&gt;0,INDEX($G:$G,ROW())&gt;0,$FA$7&gt;=INDEX($F:$F,ROW()),$FA$7&lt;=INDEX($G:$G,ROW()))</formula>
    </cfRule>
    <cfRule type="expression" dxfId="19" priority="5011">
      <formula>AND(INDEX($C:$C,ROW())="Enrobés / Béton",INDEX($F:$F,ROW())&gt;0,INDEX($G:$G,ROW())&gt;0,$FA$7&gt;=INDEX($F:$F,ROW()),$FA$7&lt;=(INDEX($F:$F,ROW())+ROUND((INDEX($G:$G,ROW())-INDEX($F:$F,ROW())+1)*INDEX($H:$H,ROW()),0)-1))</formula>
    </cfRule>
    <cfRule type="expression" dxfId="20" priority="5012">
      <formula>AND(INDEX($C:$C,ROW())="Bordures &amp; Trottoirs",INDEX($F:$F,ROW())&gt;0,INDEX($G:$G,ROW())&gt;0,$FA$7&gt;=INDEX($F:$F,ROW()),$FA$7&lt;=INDEX($G:$G,ROW()))</formula>
    </cfRule>
    <cfRule type="expression" dxfId="21" priority="5013">
      <formula>AND(INDEX($C:$C,ROW())="Bordures &amp; Trottoirs",INDEX($F:$F,ROW())&gt;0,INDEX($G:$G,ROW())&gt;0,$FA$7&gt;=INDEX($F:$F,ROW()),$FA$7&lt;=(INDEX($F:$F,ROW())+ROUND((INDEX($G:$G,ROW())-INDEX($F:$F,ROW())+1)*INDEX($H:$H,ROW()),0)-1))</formula>
    </cfRule>
    <cfRule type="expression" dxfId="22" priority="5014">
      <formula>AND(INDEX($C:$C,ROW())="Caniveaux &amp; Avaloirs",INDEX($F:$F,ROW())&gt;0,INDEX($G:$G,ROW())&gt;0,$FA$7&gt;=INDEX($F:$F,ROW()),$FA$7&lt;=INDEX($G:$G,ROW()))</formula>
    </cfRule>
    <cfRule type="expression" dxfId="23" priority="5015">
      <formula>AND(INDEX($C:$C,ROW())="Caniveaux &amp; Avaloirs",INDEX($F:$F,ROW())&gt;0,INDEX($G:$G,ROW())&gt;0,$FA$7&gt;=INDEX($F:$F,ROW()),$FA$7&lt;=(INDEX($F:$F,ROW())+ROUND((INDEX($G:$G,ROW())-INDEX($F:$F,ROW())+1)*INDEX($H:$H,ROW()),0)-1))</formula>
    </cfRule>
    <cfRule type="expression" dxfId="24" priority="5016">
      <formula>AND(INDEX($C:$C,ROW())="Éclairage / Candélabres",INDEX($F:$F,ROW())&gt;0,INDEX($G:$G,ROW())&gt;0,$FA$7&gt;=INDEX($F:$F,ROW()),$FA$7&lt;=INDEX($G:$G,ROW()))</formula>
    </cfRule>
    <cfRule type="expression" dxfId="25" priority="5017">
      <formula>AND(INDEX($C:$C,ROW())="Éclairage / Candélabres",INDEX($F:$F,ROW())&gt;0,INDEX($G:$G,ROW())&gt;0,$FA$7&gt;=INDEX($F:$F,ROW()),$FA$7&lt;=(INDEX($F:$F,ROW())+ROUND((INDEX($G:$G,ROW())-INDEX($F:$F,ROW())+1)*INDEX($H:$H,ROW()),0)-1))</formula>
    </cfRule>
    <cfRule type="expression" dxfId="26" priority="5018">
      <formula>AND(INDEX($C:$C,ROW())="Marquage &amp; Signalétique",INDEX($F:$F,ROW())&gt;0,INDEX($G:$G,ROW())&gt;0,$FA$7&gt;=INDEX($F:$F,ROW()),$FA$7&lt;=INDEX($G:$G,ROW()))</formula>
    </cfRule>
    <cfRule type="expression" dxfId="27" priority="5019">
      <formula>AND(INDEX($C:$C,ROW())="Marquage &amp; Signalétique",INDEX($F:$F,ROW())&gt;0,INDEX($G:$G,ROW())&gt;0,$FA$7&gt;=INDEX($F:$F,ROW()),$FA$7&lt;=(INDEX($F:$F,ROW())+ROUND((INDEX($G:$G,ROW())-INDEX($F:$F,ROW())+1)*INDEX($H:$H,ROW()),0)-1))</formula>
    </cfRule>
    <cfRule type="expression" dxfId="28" priority="5020">
      <formula>AND(INDEX($C:$C,ROW())="Espaces verts / Finitions",INDEX($F:$F,ROW())&gt;0,INDEX($G:$G,ROW())&gt;0,$FA$7&gt;=INDEX($F:$F,ROW()),$FA$7&lt;=INDEX($G:$G,ROW()))</formula>
    </cfRule>
    <cfRule type="expression" dxfId="29" priority="5021">
      <formula>AND(INDEX($C:$C,ROW())="Espaces verts / Finitions",INDEX($F:$F,ROW())&gt;0,INDEX($G:$G,ROW())&gt;0,$FA$7&gt;=INDEX($F:$F,ROW()),$FA$7&lt;=(INDEX($F:$F,ROW())+ROUND((INDEX($G:$G,ROW())-INDEX($F:$F,ROW())+1)*INDEX($H:$H,ROW()),0)-1))</formula>
    </cfRule>
    <cfRule type="expression" dxfId="30" priority="5022">
      <formula>AND(INDEX($C:$C,ROW())="Réception &amp; Réserves",INDEX($F:$F,ROW())&gt;0,INDEX($G:$G,ROW())&gt;0,$FA$7&gt;=INDEX($F:$F,ROW()),$FA$7&lt;=INDEX($G:$G,ROW()))</formula>
    </cfRule>
    <cfRule type="expression" dxfId="31" priority="5023">
      <formula>AND(INDEX($C:$C,ROW())="Réception &amp; Réserves",INDEX($F:$F,ROW())&gt;0,INDEX($G:$G,ROW())&gt;0,$FA$7&gt;=INDEX($F:$F,ROW()),$FA$7&lt;=(INDEX($F:$F,ROW())+ROUND((INDEX($G:$G,ROW())-INDEX($F:$F,ROW())+1)*INDEX($H:$H,ROW()),0)-1))</formula>
    </cfRule>
    <cfRule type="expression" dxfId="0" priority="5024">
      <formula>AND(INDEX($C:$C,ROW())="Réouverture circulation",INDEX($F:$F,ROW())&gt;0,INDEX($G:$G,ROW())&gt;0,$FA$7&gt;=INDEX($F:$F,ROW()),$FA$7&lt;=INDEX($G:$G,ROW()))</formula>
    </cfRule>
    <cfRule type="expression" dxfId="32" priority="5025">
      <formula>AND(INDEX($C:$C,ROW())="Réouverture circulation",INDEX($F:$F,ROW())&gt;0,INDEX($G:$G,ROW())&gt;0,$FA$7&gt;=INDEX($F:$F,ROW()),$FA$7&lt;=(INDEX($F:$F,ROW())+ROUND((INDEX($G:$G,ROW())-INDEX($F:$F,ROW())+1)*INDEX($H:$H,ROW()),0)-1))</formula>
    </cfRule>
  </conditionalFormatting>
  <conditionalFormatting sqref="FB7:FB69">
    <cfRule type="expression" dxfId="0" priority="295">
      <formula>($FB$7=TODAY())</formula>
    </cfRule>
    <cfRule type="expression" dxfId="33" priority="296">
      <formula>WEEKDAY($FB$7,2)&gt;5</formula>
    </cfRule>
  </conditionalFormatting>
  <conditionalFormatting sqref="FB9:FB69">
    <cfRule type="expression" dxfId="2" priority="5026">
      <formula>AND(INDEX($C:$C,ROW())="Études &amp; DICT",INDEX($F:$F,ROW())&gt;0,INDEX($G:$G,ROW())&gt;0,$FB$7&gt;=INDEX($F:$F,ROW()),$FB$7&lt;=INDEX($G:$G,ROW()))</formula>
    </cfRule>
    <cfRule type="expression" dxfId="3" priority="5027">
      <formula>AND(INDEX($C:$C,ROW())="Études &amp; DICT",INDEX($F:$F,ROW())&gt;0,INDEX($G:$G,ROW())&gt;0,$FB$7&gt;=INDEX($F:$F,ROW()),$FB$7&lt;=(INDEX($F:$F,ROW())+ROUND((INDEX($G:$G,ROW())-INDEX($F:$F,ROW())+1)*INDEX($H:$H,ROW()),0)-1))</formula>
    </cfRule>
    <cfRule type="expression" dxfId="4" priority="5028">
      <formula>AND(INDEX($C:$C,ROW())="Piquetage &amp; Implantation",INDEX($F:$F,ROW())&gt;0,INDEX($G:$G,ROW())&gt;0,$FB$7&gt;=INDEX($F:$F,ROW()),$FB$7&lt;=INDEX($G:$G,ROW()))</formula>
    </cfRule>
    <cfRule type="expression" dxfId="5" priority="5029">
      <formula>AND(INDEX($C:$C,ROW())="Piquetage &amp; Implantation",INDEX($F:$F,ROW())&gt;0,INDEX($G:$G,ROW())&gt;0,$FB$7&gt;=INDEX($F:$F,ROW()),$FB$7&lt;=(INDEX($F:$F,ROW())+ROUND((INDEX($G:$G,ROW())-INDEX($F:$F,ROW())+1)*INDEX($H:$H,ROW()),0)-1))</formula>
    </cfRule>
    <cfRule type="expression" dxfId="6" priority="5030">
      <formula>AND(INDEX($C:$C,ROW())="Préparation &amp; Signalisation",INDEX($F:$F,ROW())&gt;0,INDEX($G:$G,ROW())&gt;0,$FB$7&gt;=INDEX($F:$F,ROW()),$FB$7&lt;=INDEX($G:$G,ROW()))</formula>
    </cfRule>
    <cfRule type="expression" dxfId="7" priority="5031">
      <formula>AND(INDEX($C:$C,ROW())="Préparation &amp; Signalisation",INDEX($F:$F,ROW())&gt;0,INDEX($G:$G,ROW())&gt;0,$FB$7&gt;=INDEX($F:$F,ROW()),$FB$7&lt;=(INDEX($F:$F,ROW())+ROUND((INDEX($G:$G,ROW())-INDEX($F:$F,ROW())+1)*INDEX($H:$H,ROW()),0)-1))</formula>
    </cfRule>
    <cfRule type="expression" dxfId="8" priority="5032">
      <formula>AND(INDEX($C:$C,ROW())="Terrassement",INDEX($F:$F,ROW())&gt;0,INDEX($G:$G,ROW())&gt;0,$FB$7&gt;=INDEX($F:$F,ROW()),$FB$7&lt;=INDEX($G:$G,ROW()))</formula>
    </cfRule>
    <cfRule type="expression" dxfId="9" priority="5033">
      <formula>AND(INDEX($C:$C,ROW())="Terrassement",INDEX($F:$F,ROW())&gt;0,INDEX($G:$G,ROW())&gt;0,$FB$7&gt;=INDEX($F:$F,ROW()),$FB$7&lt;=(INDEX($F:$F,ROW())+ROUND((INDEX($G:$G,ROW())-INDEX($F:$F,ROW())+1)*INDEX($H:$H,ROW()),0)-1))</formula>
    </cfRule>
    <cfRule type="expression" dxfId="10" priority="5034">
      <formula>AND(INDEX($C:$C,ROW())="Réseaux (EU/EP/ER/GAZ)",INDEX($F:$F,ROW())&gt;0,INDEX($G:$G,ROW())&gt;0,$FB$7&gt;=INDEX($F:$F,ROW()),$FB$7&lt;=INDEX($G:$G,ROW()))</formula>
    </cfRule>
    <cfRule type="expression" dxfId="11" priority="5035">
      <formula>AND(INDEX($C:$C,ROW())="Réseaux (EU/EP/ER/GAZ)",INDEX($F:$F,ROW())&gt;0,INDEX($G:$G,ROW())&gt;0,$FB$7&gt;=INDEX($F:$F,ROW()),$FB$7&lt;=(INDEX($F:$F,ROW())+ROUND((INDEX($G:$G,ROW())-INDEX($F:$F,ROW())+1)*INDEX($H:$H,ROW()),0)-1))</formula>
    </cfRule>
    <cfRule type="expression" dxfId="12" priority="5036">
      <formula>AND(INDEX($C:$C,ROW())="Regard &amp; Branchement",INDEX($F:$F,ROW())&gt;0,INDEX($G:$G,ROW())&gt;0,$FB$7&gt;=INDEX($F:$F,ROW()),$FB$7&lt;=INDEX($G:$G,ROW()))</formula>
    </cfRule>
    <cfRule type="expression" dxfId="13" priority="5037">
      <formula>AND(INDEX($C:$C,ROW())="Regard &amp; Branchement",INDEX($F:$F,ROW())&gt;0,INDEX($G:$G,ROW())&gt;0,$FB$7&gt;=INDEX($F:$F,ROW()),$FB$7&lt;=(INDEX($F:$F,ROW())+ROUND((INDEX($G:$G,ROW())-INDEX($F:$F,ROW())+1)*INDEX($H:$H,ROW()),0)-1))</formula>
    </cfRule>
    <cfRule type="expression" dxfId="14" priority="5038">
      <formula>AND(INDEX($C:$C,ROW())="Structure (couche de forme)",INDEX($F:$F,ROW())&gt;0,INDEX($G:$G,ROW())&gt;0,$FB$7&gt;=INDEX($F:$F,ROW()),$FB$7&lt;=INDEX($G:$G,ROW()))</formula>
    </cfRule>
    <cfRule type="expression" dxfId="15" priority="5039">
      <formula>AND(INDEX($C:$C,ROW())="Structure (couche de forme)",INDEX($F:$F,ROW())&gt;0,INDEX($G:$G,ROW())&gt;0,$FB$7&gt;=INDEX($F:$F,ROW()),$FB$7&lt;=(INDEX($F:$F,ROW())+ROUND((INDEX($G:$G,ROW())-INDEX($F:$F,ROW())+1)*INDEX($H:$H,ROW()),0)-1))</formula>
    </cfRule>
    <cfRule type="expression" dxfId="16" priority="5040">
      <formula>AND(INDEX($C:$C,ROW())="Fondation/Grave",INDEX($F:$F,ROW())&gt;0,INDEX($G:$G,ROW())&gt;0,$FB$7&gt;=INDEX($F:$F,ROW()),$FB$7&lt;=INDEX($G:$G,ROW()))</formula>
    </cfRule>
    <cfRule type="expression" dxfId="17" priority="5041">
      <formula>AND(INDEX($C:$C,ROW())="Fondation/Grave",INDEX($F:$F,ROW())&gt;0,INDEX($G:$G,ROW())&gt;0,$FB$7&gt;=INDEX($F:$F,ROW()),$FB$7&lt;=(INDEX($F:$F,ROW())+ROUND((INDEX($G:$G,ROW())-INDEX($F:$F,ROW())+1)*INDEX($H:$H,ROW()),0)-1))</formula>
    </cfRule>
    <cfRule type="expression" dxfId="18" priority="5042">
      <formula>AND(INDEX($C:$C,ROW())="Enrobés / Béton",INDEX($F:$F,ROW())&gt;0,INDEX($G:$G,ROW())&gt;0,$FB$7&gt;=INDEX($F:$F,ROW()),$FB$7&lt;=INDEX($G:$G,ROW()))</formula>
    </cfRule>
    <cfRule type="expression" dxfId="19" priority="5043">
      <formula>AND(INDEX($C:$C,ROW())="Enrobés / Béton",INDEX($F:$F,ROW())&gt;0,INDEX($G:$G,ROW())&gt;0,$FB$7&gt;=INDEX($F:$F,ROW()),$FB$7&lt;=(INDEX($F:$F,ROW())+ROUND((INDEX($G:$G,ROW())-INDEX($F:$F,ROW())+1)*INDEX($H:$H,ROW()),0)-1))</formula>
    </cfRule>
    <cfRule type="expression" dxfId="20" priority="5044">
      <formula>AND(INDEX($C:$C,ROW())="Bordures &amp; Trottoirs",INDEX($F:$F,ROW())&gt;0,INDEX($G:$G,ROW())&gt;0,$FB$7&gt;=INDEX($F:$F,ROW()),$FB$7&lt;=INDEX($G:$G,ROW()))</formula>
    </cfRule>
    <cfRule type="expression" dxfId="21" priority="5045">
      <formula>AND(INDEX($C:$C,ROW())="Bordures &amp; Trottoirs",INDEX($F:$F,ROW())&gt;0,INDEX($G:$G,ROW())&gt;0,$FB$7&gt;=INDEX($F:$F,ROW()),$FB$7&lt;=(INDEX($F:$F,ROW())+ROUND((INDEX($G:$G,ROW())-INDEX($F:$F,ROW())+1)*INDEX($H:$H,ROW()),0)-1))</formula>
    </cfRule>
    <cfRule type="expression" dxfId="22" priority="5046">
      <formula>AND(INDEX($C:$C,ROW())="Caniveaux &amp; Avaloirs",INDEX($F:$F,ROW())&gt;0,INDEX($G:$G,ROW())&gt;0,$FB$7&gt;=INDEX($F:$F,ROW()),$FB$7&lt;=INDEX($G:$G,ROW()))</formula>
    </cfRule>
    <cfRule type="expression" dxfId="23" priority="5047">
      <formula>AND(INDEX($C:$C,ROW())="Caniveaux &amp; Avaloirs",INDEX($F:$F,ROW())&gt;0,INDEX($G:$G,ROW())&gt;0,$FB$7&gt;=INDEX($F:$F,ROW()),$FB$7&lt;=(INDEX($F:$F,ROW())+ROUND((INDEX($G:$G,ROW())-INDEX($F:$F,ROW())+1)*INDEX($H:$H,ROW()),0)-1))</formula>
    </cfRule>
    <cfRule type="expression" dxfId="24" priority="5048">
      <formula>AND(INDEX($C:$C,ROW())="Éclairage / Candélabres",INDEX($F:$F,ROW())&gt;0,INDEX($G:$G,ROW())&gt;0,$FB$7&gt;=INDEX($F:$F,ROW()),$FB$7&lt;=INDEX($G:$G,ROW()))</formula>
    </cfRule>
    <cfRule type="expression" dxfId="25" priority="5049">
      <formula>AND(INDEX($C:$C,ROW())="Éclairage / Candélabres",INDEX($F:$F,ROW())&gt;0,INDEX($G:$G,ROW())&gt;0,$FB$7&gt;=INDEX($F:$F,ROW()),$FB$7&lt;=(INDEX($F:$F,ROW())+ROUND((INDEX($G:$G,ROW())-INDEX($F:$F,ROW())+1)*INDEX($H:$H,ROW()),0)-1))</formula>
    </cfRule>
    <cfRule type="expression" dxfId="26" priority="5050">
      <formula>AND(INDEX($C:$C,ROW())="Marquage &amp; Signalétique",INDEX($F:$F,ROW())&gt;0,INDEX($G:$G,ROW())&gt;0,$FB$7&gt;=INDEX($F:$F,ROW()),$FB$7&lt;=INDEX($G:$G,ROW()))</formula>
    </cfRule>
    <cfRule type="expression" dxfId="27" priority="5051">
      <formula>AND(INDEX($C:$C,ROW())="Marquage &amp; Signalétique",INDEX($F:$F,ROW())&gt;0,INDEX($G:$G,ROW())&gt;0,$FB$7&gt;=INDEX($F:$F,ROW()),$FB$7&lt;=(INDEX($F:$F,ROW())+ROUND((INDEX($G:$G,ROW())-INDEX($F:$F,ROW())+1)*INDEX($H:$H,ROW()),0)-1))</formula>
    </cfRule>
    <cfRule type="expression" dxfId="28" priority="5052">
      <formula>AND(INDEX($C:$C,ROW())="Espaces verts / Finitions",INDEX($F:$F,ROW())&gt;0,INDEX($G:$G,ROW())&gt;0,$FB$7&gt;=INDEX($F:$F,ROW()),$FB$7&lt;=INDEX($G:$G,ROW()))</formula>
    </cfRule>
    <cfRule type="expression" dxfId="29" priority="5053">
      <formula>AND(INDEX($C:$C,ROW())="Espaces verts / Finitions",INDEX($F:$F,ROW())&gt;0,INDEX($G:$G,ROW())&gt;0,$FB$7&gt;=INDEX($F:$F,ROW()),$FB$7&lt;=(INDEX($F:$F,ROW())+ROUND((INDEX($G:$G,ROW())-INDEX($F:$F,ROW())+1)*INDEX($H:$H,ROW()),0)-1))</formula>
    </cfRule>
    <cfRule type="expression" dxfId="30" priority="5054">
      <formula>AND(INDEX($C:$C,ROW())="Réception &amp; Réserves",INDEX($F:$F,ROW())&gt;0,INDEX($G:$G,ROW())&gt;0,$FB$7&gt;=INDEX($F:$F,ROW()),$FB$7&lt;=INDEX($G:$G,ROW()))</formula>
    </cfRule>
    <cfRule type="expression" dxfId="31" priority="5055">
      <formula>AND(INDEX($C:$C,ROW())="Réception &amp; Réserves",INDEX($F:$F,ROW())&gt;0,INDEX($G:$G,ROW())&gt;0,$FB$7&gt;=INDEX($F:$F,ROW()),$FB$7&lt;=(INDEX($F:$F,ROW())+ROUND((INDEX($G:$G,ROW())-INDEX($F:$F,ROW())+1)*INDEX($H:$H,ROW()),0)-1))</formula>
    </cfRule>
    <cfRule type="expression" dxfId="0" priority="5056">
      <formula>AND(INDEX($C:$C,ROW())="Réouverture circulation",INDEX($F:$F,ROW())&gt;0,INDEX($G:$G,ROW())&gt;0,$FB$7&gt;=INDEX($F:$F,ROW()),$FB$7&lt;=INDEX($G:$G,ROW()))</formula>
    </cfRule>
    <cfRule type="expression" dxfId="32" priority="5057">
      <formula>AND(INDEX($C:$C,ROW())="Réouverture circulation",INDEX($F:$F,ROW())&gt;0,INDEX($G:$G,ROW())&gt;0,$FB$7&gt;=INDEX($F:$F,ROW()),$FB$7&lt;=(INDEX($F:$F,ROW())+ROUND((INDEX($G:$G,ROW())-INDEX($F:$F,ROW())+1)*INDEX($H:$H,ROW()),0)-1))</formula>
    </cfRule>
  </conditionalFormatting>
  <conditionalFormatting sqref="FC7:FC69">
    <cfRule type="expression" dxfId="0" priority="297">
      <formula>($FC$7=TODAY())</formula>
    </cfRule>
    <cfRule type="expression" dxfId="33" priority="298">
      <formula>WEEKDAY($FC$7,2)&gt;5</formula>
    </cfRule>
  </conditionalFormatting>
  <conditionalFormatting sqref="FC9:FC69">
    <cfRule type="expression" dxfId="2" priority="5058">
      <formula>AND(INDEX($C:$C,ROW())="Études &amp; DICT",INDEX($F:$F,ROW())&gt;0,INDEX($G:$G,ROW())&gt;0,$FC$7&gt;=INDEX($F:$F,ROW()),$FC$7&lt;=INDEX($G:$G,ROW()))</formula>
    </cfRule>
    <cfRule type="expression" dxfId="3" priority="5059">
      <formula>AND(INDEX($C:$C,ROW())="Études &amp; DICT",INDEX($F:$F,ROW())&gt;0,INDEX($G:$G,ROW())&gt;0,$FC$7&gt;=INDEX($F:$F,ROW()),$FC$7&lt;=(INDEX($F:$F,ROW())+ROUND((INDEX($G:$G,ROW())-INDEX($F:$F,ROW())+1)*INDEX($H:$H,ROW()),0)-1))</formula>
    </cfRule>
    <cfRule type="expression" dxfId="4" priority="5060">
      <formula>AND(INDEX($C:$C,ROW())="Piquetage &amp; Implantation",INDEX($F:$F,ROW())&gt;0,INDEX($G:$G,ROW())&gt;0,$FC$7&gt;=INDEX($F:$F,ROW()),$FC$7&lt;=INDEX($G:$G,ROW()))</formula>
    </cfRule>
    <cfRule type="expression" dxfId="5" priority="5061">
      <formula>AND(INDEX($C:$C,ROW())="Piquetage &amp; Implantation",INDEX($F:$F,ROW())&gt;0,INDEX($G:$G,ROW())&gt;0,$FC$7&gt;=INDEX($F:$F,ROW()),$FC$7&lt;=(INDEX($F:$F,ROW())+ROUND((INDEX($G:$G,ROW())-INDEX($F:$F,ROW())+1)*INDEX($H:$H,ROW()),0)-1))</formula>
    </cfRule>
    <cfRule type="expression" dxfId="6" priority="5062">
      <formula>AND(INDEX($C:$C,ROW())="Préparation &amp; Signalisation",INDEX($F:$F,ROW())&gt;0,INDEX($G:$G,ROW())&gt;0,$FC$7&gt;=INDEX($F:$F,ROW()),$FC$7&lt;=INDEX($G:$G,ROW()))</formula>
    </cfRule>
    <cfRule type="expression" dxfId="7" priority="5063">
      <formula>AND(INDEX($C:$C,ROW())="Préparation &amp; Signalisation",INDEX($F:$F,ROW())&gt;0,INDEX($G:$G,ROW())&gt;0,$FC$7&gt;=INDEX($F:$F,ROW()),$FC$7&lt;=(INDEX($F:$F,ROW())+ROUND((INDEX($G:$G,ROW())-INDEX($F:$F,ROW())+1)*INDEX($H:$H,ROW()),0)-1))</formula>
    </cfRule>
    <cfRule type="expression" dxfId="8" priority="5064">
      <formula>AND(INDEX($C:$C,ROW())="Terrassement",INDEX($F:$F,ROW())&gt;0,INDEX($G:$G,ROW())&gt;0,$FC$7&gt;=INDEX($F:$F,ROW()),$FC$7&lt;=INDEX($G:$G,ROW()))</formula>
    </cfRule>
    <cfRule type="expression" dxfId="9" priority="5065">
      <formula>AND(INDEX($C:$C,ROW())="Terrassement",INDEX($F:$F,ROW())&gt;0,INDEX($G:$G,ROW())&gt;0,$FC$7&gt;=INDEX($F:$F,ROW()),$FC$7&lt;=(INDEX($F:$F,ROW())+ROUND((INDEX($G:$G,ROW())-INDEX($F:$F,ROW())+1)*INDEX($H:$H,ROW()),0)-1))</formula>
    </cfRule>
    <cfRule type="expression" dxfId="10" priority="5066">
      <formula>AND(INDEX($C:$C,ROW())="Réseaux (EU/EP/ER/GAZ)",INDEX($F:$F,ROW())&gt;0,INDEX($G:$G,ROW())&gt;0,$FC$7&gt;=INDEX($F:$F,ROW()),$FC$7&lt;=INDEX($G:$G,ROW()))</formula>
    </cfRule>
    <cfRule type="expression" dxfId="11" priority="5067">
      <formula>AND(INDEX($C:$C,ROW())="Réseaux (EU/EP/ER/GAZ)",INDEX($F:$F,ROW())&gt;0,INDEX($G:$G,ROW())&gt;0,$FC$7&gt;=INDEX($F:$F,ROW()),$FC$7&lt;=(INDEX($F:$F,ROW())+ROUND((INDEX($G:$G,ROW())-INDEX($F:$F,ROW())+1)*INDEX($H:$H,ROW()),0)-1))</formula>
    </cfRule>
    <cfRule type="expression" dxfId="12" priority="5068">
      <formula>AND(INDEX($C:$C,ROW())="Regard &amp; Branchement",INDEX($F:$F,ROW())&gt;0,INDEX($G:$G,ROW())&gt;0,$FC$7&gt;=INDEX($F:$F,ROW()),$FC$7&lt;=INDEX($G:$G,ROW()))</formula>
    </cfRule>
    <cfRule type="expression" dxfId="13" priority="5069">
      <formula>AND(INDEX($C:$C,ROW())="Regard &amp; Branchement",INDEX($F:$F,ROW())&gt;0,INDEX($G:$G,ROW())&gt;0,$FC$7&gt;=INDEX($F:$F,ROW()),$FC$7&lt;=(INDEX($F:$F,ROW())+ROUND((INDEX($G:$G,ROW())-INDEX($F:$F,ROW())+1)*INDEX($H:$H,ROW()),0)-1))</formula>
    </cfRule>
    <cfRule type="expression" dxfId="14" priority="5070">
      <formula>AND(INDEX($C:$C,ROW())="Structure (couche de forme)",INDEX($F:$F,ROW())&gt;0,INDEX($G:$G,ROW())&gt;0,$FC$7&gt;=INDEX($F:$F,ROW()),$FC$7&lt;=INDEX($G:$G,ROW()))</formula>
    </cfRule>
    <cfRule type="expression" dxfId="15" priority="5071">
      <formula>AND(INDEX($C:$C,ROW())="Structure (couche de forme)",INDEX($F:$F,ROW())&gt;0,INDEX($G:$G,ROW())&gt;0,$FC$7&gt;=INDEX($F:$F,ROW()),$FC$7&lt;=(INDEX($F:$F,ROW())+ROUND((INDEX($G:$G,ROW())-INDEX($F:$F,ROW())+1)*INDEX($H:$H,ROW()),0)-1))</formula>
    </cfRule>
    <cfRule type="expression" dxfId="16" priority="5072">
      <formula>AND(INDEX($C:$C,ROW())="Fondation/Grave",INDEX($F:$F,ROW())&gt;0,INDEX($G:$G,ROW())&gt;0,$FC$7&gt;=INDEX($F:$F,ROW()),$FC$7&lt;=INDEX($G:$G,ROW()))</formula>
    </cfRule>
    <cfRule type="expression" dxfId="17" priority="5073">
      <formula>AND(INDEX($C:$C,ROW())="Fondation/Grave",INDEX($F:$F,ROW())&gt;0,INDEX($G:$G,ROW())&gt;0,$FC$7&gt;=INDEX($F:$F,ROW()),$FC$7&lt;=(INDEX($F:$F,ROW())+ROUND((INDEX($G:$G,ROW())-INDEX($F:$F,ROW())+1)*INDEX($H:$H,ROW()),0)-1))</formula>
    </cfRule>
    <cfRule type="expression" dxfId="18" priority="5074">
      <formula>AND(INDEX($C:$C,ROW())="Enrobés / Béton",INDEX($F:$F,ROW())&gt;0,INDEX($G:$G,ROW())&gt;0,$FC$7&gt;=INDEX($F:$F,ROW()),$FC$7&lt;=INDEX($G:$G,ROW()))</formula>
    </cfRule>
    <cfRule type="expression" dxfId="19" priority="5075">
      <formula>AND(INDEX($C:$C,ROW())="Enrobés / Béton",INDEX($F:$F,ROW())&gt;0,INDEX($G:$G,ROW())&gt;0,$FC$7&gt;=INDEX($F:$F,ROW()),$FC$7&lt;=(INDEX($F:$F,ROW())+ROUND((INDEX($G:$G,ROW())-INDEX($F:$F,ROW())+1)*INDEX($H:$H,ROW()),0)-1))</formula>
    </cfRule>
    <cfRule type="expression" dxfId="20" priority="5076">
      <formula>AND(INDEX($C:$C,ROW())="Bordures &amp; Trottoirs",INDEX($F:$F,ROW())&gt;0,INDEX($G:$G,ROW())&gt;0,$FC$7&gt;=INDEX($F:$F,ROW()),$FC$7&lt;=INDEX($G:$G,ROW()))</formula>
    </cfRule>
    <cfRule type="expression" dxfId="21" priority="5077">
      <formula>AND(INDEX($C:$C,ROW())="Bordures &amp; Trottoirs",INDEX($F:$F,ROW())&gt;0,INDEX($G:$G,ROW())&gt;0,$FC$7&gt;=INDEX($F:$F,ROW()),$FC$7&lt;=(INDEX($F:$F,ROW())+ROUND((INDEX($G:$G,ROW())-INDEX($F:$F,ROW())+1)*INDEX($H:$H,ROW()),0)-1))</formula>
    </cfRule>
    <cfRule type="expression" dxfId="22" priority="5078">
      <formula>AND(INDEX($C:$C,ROW())="Caniveaux &amp; Avaloirs",INDEX($F:$F,ROW())&gt;0,INDEX($G:$G,ROW())&gt;0,$FC$7&gt;=INDEX($F:$F,ROW()),$FC$7&lt;=INDEX($G:$G,ROW()))</formula>
    </cfRule>
    <cfRule type="expression" dxfId="23" priority="5079">
      <formula>AND(INDEX($C:$C,ROW())="Caniveaux &amp; Avaloirs",INDEX($F:$F,ROW())&gt;0,INDEX($G:$G,ROW())&gt;0,$FC$7&gt;=INDEX($F:$F,ROW()),$FC$7&lt;=(INDEX($F:$F,ROW())+ROUND((INDEX($G:$G,ROW())-INDEX($F:$F,ROW())+1)*INDEX($H:$H,ROW()),0)-1))</formula>
    </cfRule>
    <cfRule type="expression" dxfId="24" priority="5080">
      <formula>AND(INDEX($C:$C,ROW())="Éclairage / Candélabres",INDEX($F:$F,ROW())&gt;0,INDEX($G:$G,ROW())&gt;0,$FC$7&gt;=INDEX($F:$F,ROW()),$FC$7&lt;=INDEX($G:$G,ROW()))</formula>
    </cfRule>
    <cfRule type="expression" dxfId="25" priority="5081">
      <formula>AND(INDEX($C:$C,ROW())="Éclairage / Candélabres",INDEX($F:$F,ROW())&gt;0,INDEX($G:$G,ROW())&gt;0,$FC$7&gt;=INDEX($F:$F,ROW()),$FC$7&lt;=(INDEX($F:$F,ROW())+ROUND((INDEX($G:$G,ROW())-INDEX($F:$F,ROW())+1)*INDEX($H:$H,ROW()),0)-1))</formula>
    </cfRule>
    <cfRule type="expression" dxfId="26" priority="5082">
      <formula>AND(INDEX($C:$C,ROW())="Marquage &amp; Signalétique",INDEX($F:$F,ROW())&gt;0,INDEX($G:$G,ROW())&gt;0,$FC$7&gt;=INDEX($F:$F,ROW()),$FC$7&lt;=INDEX($G:$G,ROW()))</formula>
    </cfRule>
    <cfRule type="expression" dxfId="27" priority="5083">
      <formula>AND(INDEX($C:$C,ROW())="Marquage &amp; Signalétique",INDEX($F:$F,ROW())&gt;0,INDEX($G:$G,ROW())&gt;0,$FC$7&gt;=INDEX($F:$F,ROW()),$FC$7&lt;=(INDEX($F:$F,ROW())+ROUND((INDEX($G:$G,ROW())-INDEX($F:$F,ROW())+1)*INDEX($H:$H,ROW()),0)-1))</formula>
    </cfRule>
    <cfRule type="expression" dxfId="28" priority="5084">
      <formula>AND(INDEX($C:$C,ROW())="Espaces verts / Finitions",INDEX($F:$F,ROW())&gt;0,INDEX($G:$G,ROW())&gt;0,$FC$7&gt;=INDEX($F:$F,ROW()),$FC$7&lt;=INDEX($G:$G,ROW()))</formula>
    </cfRule>
    <cfRule type="expression" dxfId="29" priority="5085">
      <formula>AND(INDEX($C:$C,ROW())="Espaces verts / Finitions",INDEX($F:$F,ROW())&gt;0,INDEX($G:$G,ROW())&gt;0,$FC$7&gt;=INDEX($F:$F,ROW()),$FC$7&lt;=(INDEX($F:$F,ROW())+ROUND((INDEX($G:$G,ROW())-INDEX($F:$F,ROW())+1)*INDEX($H:$H,ROW()),0)-1))</formula>
    </cfRule>
    <cfRule type="expression" dxfId="30" priority="5086">
      <formula>AND(INDEX($C:$C,ROW())="Réception &amp; Réserves",INDEX($F:$F,ROW())&gt;0,INDEX($G:$G,ROW())&gt;0,$FC$7&gt;=INDEX($F:$F,ROW()),$FC$7&lt;=INDEX($G:$G,ROW()))</formula>
    </cfRule>
    <cfRule type="expression" dxfId="31" priority="5087">
      <formula>AND(INDEX($C:$C,ROW())="Réception &amp; Réserves",INDEX($F:$F,ROW())&gt;0,INDEX($G:$G,ROW())&gt;0,$FC$7&gt;=INDEX($F:$F,ROW()),$FC$7&lt;=(INDEX($F:$F,ROW())+ROUND((INDEX($G:$G,ROW())-INDEX($F:$F,ROW())+1)*INDEX($H:$H,ROW()),0)-1))</formula>
    </cfRule>
    <cfRule type="expression" dxfId="0" priority="5088">
      <formula>AND(INDEX($C:$C,ROW())="Réouverture circulation",INDEX($F:$F,ROW())&gt;0,INDEX($G:$G,ROW())&gt;0,$FC$7&gt;=INDEX($F:$F,ROW()),$FC$7&lt;=INDEX($G:$G,ROW()))</formula>
    </cfRule>
    <cfRule type="expression" dxfId="32" priority="5089">
      <formula>AND(INDEX($C:$C,ROW())="Réouverture circulation",INDEX($F:$F,ROW())&gt;0,INDEX($G:$G,ROW())&gt;0,$FC$7&gt;=INDEX($F:$F,ROW()),$FC$7&lt;=(INDEX($F:$F,ROW())+ROUND((INDEX($G:$G,ROW())-INDEX($F:$F,ROW())+1)*INDEX($H:$H,ROW()),0)-1))</formula>
    </cfRule>
  </conditionalFormatting>
  <conditionalFormatting sqref="FD7:FD69">
    <cfRule type="expression" dxfId="0" priority="299">
      <formula>($FD$7=TODAY())</formula>
    </cfRule>
    <cfRule type="expression" dxfId="33" priority="300">
      <formula>WEEKDAY($FD$7,2)&gt;5</formula>
    </cfRule>
  </conditionalFormatting>
  <conditionalFormatting sqref="FD9:FD69">
    <cfRule type="expression" dxfId="2" priority="5090">
      <formula>AND(INDEX($C:$C,ROW())="Études &amp; DICT",INDEX($F:$F,ROW())&gt;0,INDEX($G:$G,ROW())&gt;0,$FD$7&gt;=INDEX($F:$F,ROW()),$FD$7&lt;=INDEX($G:$G,ROW()))</formula>
    </cfRule>
    <cfRule type="expression" dxfId="3" priority="5091">
      <formula>AND(INDEX($C:$C,ROW())="Études &amp; DICT",INDEX($F:$F,ROW())&gt;0,INDEX($G:$G,ROW())&gt;0,$FD$7&gt;=INDEX($F:$F,ROW()),$FD$7&lt;=(INDEX($F:$F,ROW())+ROUND((INDEX($G:$G,ROW())-INDEX($F:$F,ROW())+1)*INDEX($H:$H,ROW()),0)-1))</formula>
    </cfRule>
    <cfRule type="expression" dxfId="4" priority="5092">
      <formula>AND(INDEX($C:$C,ROW())="Piquetage &amp; Implantation",INDEX($F:$F,ROW())&gt;0,INDEX($G:$G,ROW())&gt;0,$FD$7&gt;=INDEX($F:$F,ROW()),$FD$7&lt;=INDEX($G:$G,ROW()))</formula>
    </cfRule>
    <cfRule type="expression" dxfId="5" priority="5093">
      <formula>AND(INDEX($C:$C,ROW())="Piquetage &amp; Implantation",INDEX($F:$F,ROW())&gt;0,INDEX($G:$G,ROW())&gt;0,$FD$7&gt;=INDEX($F:$F,ROW()),$FD$7&lt;=(INDEX($F:$F,ROW())+ROUND((INDEX($G:$G,ROW())-INDEX($F:$F,ROW())+1)*INDEX($H:$H,ROW()),0)-1))</formula>
    </cfRule>
    <cfRule type="expression" dxfId="6" priority="5094">
      <formula>AND(INDEX($C:$C,ROW())="Préparation &amp; Signalisation",INDEX($F:$F,ROW())&gt;0,INDEX($G:$G,ROW())&gt;0,$FD$7&gt;=INDEX($F:$F,ROW()),$FD$7&lt;=INDEX($G:$G,ROW()))</formula>
    </cfRule>
    <cfRule type="expression" dxfId="7" priority="5095">
      <formula>AND(INDEX($C:$C,ROW())="Préparation &amp; Signalisation",INDEX($F:$F,ROW())&gt;0,INDEX($G:$G,ROW())&gt;0,$FD$7&gt;=INDEX($F:$F,ROW()),$FD$7&lt;=(INDEX($F:$F,ROW())+ROUND((INDEX($G:$G,ROW())-INDEX($F:$F,ROW())+1)*INDEX($H:$H,ROW()),0)-1))</formula>
    </cfRule>
    <cfRule type="expression" dxfId="8" priority="5096">
      <formula>AND(INDEX($C:$C,ROW())="Terrassement",INDEX($F:$F,ROW())&gt;0,INDEX($G:$G,ROW())&gt;0,$FD$7&gt;=INDEX($F:$F,ROW()),$FD$7&lt;=INDEX($G:$G,ROW()))</formula>
    </cfRule>
    <cfRule type="expression" dxfId="9" priority="5097">
      <formula>AND(INDEX($C:$C,ROW())="Terrassement",INDEX($F:$F,ROW())&gt;0,INDEX($G:$G,ROW())&gt;0,$FD$7&gt;=INDEX($F:$F,ROW()),$FD$7&lt;=(INDEX($F:$F,ROW())+ROUND((INDEX($G:$G,ROW())-INDEX($F:$F,ROW())+1)*INDEX($H:$H,ROW()),0)-1))</formula>
    </cfRule>
    <cfRule type="expression" dxfId="10" priority="5098">
      <formula>AND(INDEX($C:$C,ROW())="Réseaux (EU/EP/ER/GAZ)",INDEX($F:$F,ROW())&gt;0,INDEX($G:$G,ROW())&gt;0,$FD$7&gt;=INDEX($F:$F,ROW()),$FD$7&lt;=INDEX($G:$G,ROW()))</formula>
    </cfRule>
    <cfRule type="expression" dxfId="11" priority="5099">
      <formula>AND(INDEX($C:$C,ROW())="Réseaux (EU/EP/ER/GAZ)",INDEX($F:$F,ROW())&gt;0,INDEX($G:$G,ROW())&gt;0,$FD$7&gt;=INDEX($F:$F,ROW()),$FD$7&lt;=(INDEX($F:$F,ROW())+ROUND((INDEX($G:$G,ROW())-INDEX($F:$F,ROW())+1)*INDEX($H:$H,ROW()),0)-1))</formula>
    </cfRule>
    <cfRule type="expression" dxfId="12" priority="5100">
      <formula>AND(INDEX($C:$C,ROW())="Regard &amp; Branchement",INDEX($F:$F,ROW())&gt;0,INDEX($G:$G,ROW())&gt;0,$FD$7&gt;=INDEX($F:$F,ROW()),$FD$7&lt;=INDEX($G:$G,ROW()))</formula>
    </cfRule>
    <cfRule type="expression" dxfId="13" priority="5101">
      <formula>AND(INDEX($C:$C,ROW())="Regard &amp; Branchement",INDEX($F:$F,ROW())&gt;0,INDEX($G:$G,ROW())&gt;0,$FD$7&gt;=INDEX($F:$F,ROW()),$FD$7&lt;=(INDEX($F:$F,ROW())+ROUND((INDEX($G:$G,ROW())-INDEX($F:$F,ROW())+1)*INDEX($H:$H,ROW()),0)-1))</formula>
    </cfRule>
    <cfRule type="expression" dxfId="14" priority="5102">
      <formula>AND(INDEX($C:$C,ROW())="Structure (couche de forme)",INDEX($F:$F,ROW())&gt;0,INDEX($G:$G,ROW())&gt;0,$FD$7&gt;=INDEX($F:$F,ROW()),$FD$7&lt;=INDEX($G:$G,ROW()))</formula>
    </cfRule>
    <cfRule type="expression" dxfId="15" priority="5103">
      <formula>AND(INDEX($C:$C,ROW())="Structure (couche de forme)",INDEX($F:$F,ROW())&gt;0,INDEX($G:$G,ROW())&gt;0,$FD$7&gt;=INDEX($F:$F,ROW()),$FD$7&lt;=(INDEX($F:$F,ROW())+ROUND((INDEX($G:$G,ROW())-INDEX($F:$F,ROW())+1)*INDEX($H:$H,ROW()),0)-1))</formula>
    </cfRule>
    <cfRule type="expression" dxfId="16" priority="5104">
      <formula>AND(INDEX($C:$C,ROW())="Fondation/Grave",INDEX($F:$F,ROW())&gt;0,INDEX($G:$G,ROW())&gt;0,$FD$7&gt;=INDEX($F:$F,ROW()),$FD$7&lt;=INDEX($G:$G,ROW()))</formula>
    </cfRule>
    <cfRule type="expression" dxfId="17" priority="5105">
      <formula>AND(INDEX($C:$C,ROW())="Fondation/Grave",INDEX($F:$F,ROW())&gt;0,INDEX($G:$G,ROW())&gt;0,$FD$7&gt;=INDEX($F:$F,ROW()),$FD$7&lt;=(INDEX($F:$F,ROW())+ROUND((INDEX($G:$G,ROW())-INDEX($F:$F,ROW())+1)*INDEX($H:$H,ROW()),0)-1))</formula>
    </cfRule>
    <cfRule type="expression" dxfId="18" priority="5106">
      <formula>AND(INDEX($C:$C,ROW())="Enrobés / Béton",INDEX($F:$F,ROW())&gt;0,INDEX($G:$G,ROW())&gt;0,$FD$7&gt;=INDEX($F:$F,ROW()),$FD$7&lt;=INDEX($G:$G,ROW()))</formula>
    </cfRule>
    <cfRule type="expression" dxfId="19" priority="5107">
      <formula>AND(INDEX($C:$C,ROW())="Enrobés / Béton",INDEX($F:$F,ROW())&gt;0,INDEX($G:$G,ROW())&gt;0,$FD$7&gt;=INDEX($F:$F,ROW()),$FD$7&lt;=(INDEX($F:$F,ROW())+ROUND((INDEX($G:$G,ROW())-INDEX($F:$F,ROW())+1)*INDEX($H:$H,ROW()),0)-1))</formula>
    </cfRule>
    <cfRule type="expression" dxfId="20" priority="5108">
      <formula>AND(INDEX($C:$C,ROW())="Bordures &amp; Trottoirs",INDEX($F:$F,ROW())&gt;0,INDEX($G:$G,ROW())&gt;0,$FD$7&gt;=INDEX($F:$F,ROW()),$FD$7&lt;=INDEX($G:$G,ROW()))</formula>
    </cfRule>
    <cfRule type="expression" dxfId="21" priority="5109">
      <formula>AND(INDEX($C:$C,ROW())="Bordures &amp; Trottoirs",INDEX($F:$F,ROW())&gt;0,INDEX($G:$G,ROW())&gt;0,$FD$7&gt;=INDEX($F:$F,ROW()),$FD$7&lt;=(INDEX($F:$F,ROW())+ROUND((INDEX($G:$G,ROW())-INDEX($F:$F,ROW())+1)*INDEX($H:$H,ROW()),0)-1))</formula>
    </cfRule>
    <cfRule type="expression" dxfId="22" priority="5110">
      <formula>AND(INDEX($C:$C,ROW())="Caniveaux &amp; Avaloirs",INDEX($F:$F,ROW())&gt;0,INDEX($G:$G,ROW())&gt;0,$FD$7&gt;=INDEX($F:$F,ROW()),$FD$7&lt;=INDEX($G:$G,ROW()))</formula>
    </cfRule>
    <cfRule type="expression" dxfId="23" priority="5111">
      <formula>AND(INDEX($C:$C,ROW())="Caniveaux &amp; Avaloirs",INDEX($F:$F,ROW())&gt;0,INDEX($G:$G,ROW())&gt;0,$FD$7&gt;=INDEX($F:$F,ROW()),$FD$7&lt;=(INDEX($F:$F,ROW())+ROUND((INDEX($G:$G,ROW())-INDEX($F:$F,ROW())+1)*INDEX($H:$H,ROW()),0)-1))</formula>
    </cfRule>
    <cfRule type="expression" dxfId="24" priority="5112">
      <formula>AND(INDEX($C:$C,ROW())="Éclairage / Candélabres",INDEX($F:$F,ROW())&gt;0,INDEX($G:$G,ROW())&gt;0,$FD$7&gt;=INDEX($F:$F,ROW()),$FD$7&lt;=INDEX($G:$G,ROW()))</formula>
    </cfRule>
    <cfRule type="expression" dxfId="25" priority="5113">
      <formula>AND(INDEX($C:$C,ROW())="Éclairage / Candélabres",INDEX($F:$F,ROW())&gt;0,INDEX($G:$G,ROW())&gt;0,$FD$7&gt;=INDEX($F:$F,ROW()),$FD$7&lt;=(INDEX($F:$F,ROW())+ROUND((INDEX($G:$G,ROW())-INDEX($F:$F,ROW())+1)*INDEX($H:$H,ROW()),0)-1))</formula>
    </cfRule>
    <cfRule type="expression" dxfId="26" priority="5114">
      <formula>AND(INDEX($C:$C,ROW())="Marquage &amp; Signalétique",INDEX($F:$F,ROW())&gt;0,INDEX($G:$G,ROW())&gt;0,$FD$7&gt;=INDEX($F:$F,ROW()),$FD$7&lt;=INDEX($G:$G,ROW()))</formula>
    </cfRule>
    <cfRule type="expression" dxfId="27" priority="5115">
      <formula>AND(INDEX($C:$C,ROW())="Marquage &amp; Signalétique",INDEX($F:$F,ROW())&gt;0,INDEX($G:$G,ROW())&gt;0,$FD$7&gt;=INDEX($F:$F,ROW()),$FD$7&lt;=(INDEX($F:$F,ROW())+ROUND((INDEX($G:$G,ROW())-INDEX($F:$F,ROW())+1)*INDEX($H:$H,ROW()),0)-1))</formula>
    </cfRule>
    <cfRule type="expression" dxfId="28" priority="5116">
      <formula>AND(INDEX($C:$C,ROW())="Espaces verts / Finitions",INDEX($F:$F,ROW())&gt;0,INDEX($G:$G,ROW())&gt;0,$FD$7&gt;=INDEX($F:$F,ROW()),$FD$7&lt;=INDEX($G:$G,ROW()))</formula>
    </cfRule>
    <cfRule type="expression" dxfId="29" priority="5117">
      <formula>AND(INDEX($C:$C,ROW())="Espaces verts / Finitions",INDEX($F:$F,ROW())&gt;0,INDEX($G:$G,ROW())&gt;0,$FD$7&gt;=INDEX($F:$F,ROW()),$FD$7&lt;=(INDEX($F:$F,ROW())+ROUND((INDEX($G:$G,ROW())-INDEX($F:$F,ROW())+1)*INDEX($H:$H,ROW()),0)-1))</formula>
    </cfRule>
    <cfRule type="expression" dxfId="30" priority="5118">
      <formula>AND(INDEX($C:$C,ROW())="Réception &amp; Réserves",INDEX($F:$F,ROW())&gt;0,INDEX($G:$G,ROW())&gt;0,$FD$7&gt;=INDEX($F:$F,ROW()),$FD$7&lt;=INDEX($G:$G,ROW()))</formula>
    </cfRule>
    <cfRule type="expression" dxfId="31" priority="5119">
      <formula>AND(INDEX($C:$C,ROW())="Réception &amp; Réserves",INDEX($F:$F,ROW())&gt;0,INDEX($G:$G,ROW())&gt;0,$FD$7&gt;=INDEX($F:$F,ROW()),$FD$7&lt;=(INDEX($F:$F,ROW())+ROUND((INDEX($G:$G,ROW())-INDEX($F:$F,ROW())+1)*INDEX($H:$H,ROW()),0)-1))</formula>
    </cfRule>
    <cfRule type="expression" dxfId="0" priority="5120">
      <formula>AND(INDEX($C:$C,ROW())="Réouverture circulation",INDEX($F:$F,ROW())&gt;0,INDEX($G:$G,ROW())&gt;0,$FD$7&gt;=INDEX($F:$F,ROW()),$FD$7&lt;=INDEX($G:$G,ROW()))</formula>
    </cfRule>
    <cfRule type="expression" dxfId="32" priority="5121">
      <formula>AND(INDEX($C:$C,ROW())="Réouverture circulation",INDEX($F:$F,ROW())&gt;0,INDEX($G:$G,ROW())&gt;0,$FD$7&gt;=INDEX($F:$F,ROW()),$FD$7&lt;=(INDEX($F:$F,ROW())+ROUND((INDEX($G:$G,ROW())-INDEX($F:$F,ROW())+1)*INDEX($H:$H,ROW()),0)-1))</formula>
    </cfRule>
  </conditionalFormatting>
  <conditionalFormatting sqref="FE7:FE69">
    <cfRule type="expression" dxfId="0" priority="301">
      <formula>($FE$7=TODAY())</formula>
    </cfRule>
    <cfRule type="expression" dxfId="33" priority="302">
      <formula>WEEKDAY($FE$7,2)&gt;5</formula>
    </cfRule>
  </conditionalFormatting>
  <conditionalFormatting sqref="FE9:FE69">
    <cfRule type="expression" dxfId="2" priority="5122">
      <formula>AND(INDEX($C:$C,ROW())="Études &amp; DICT",INDEX($F:$F,ROW())&gt;0,INDEX($G:$G,ROW())&gt;0,$FE$7&gt;=INDEX($F:$F,ROW()),$FE$7&lt;=INDEX($G:$G,ROW()))</formula>
    </cfRule>
    <cfRule type="expression" dxfId="3" priority="5123">
      <formula>AND(INDEX($C:$C,ROW())="Études &amp; DICT",INDEX($F:$F,ROW())&gt;0,INDEX($G:$G,ROW())&gt;0,$FE$7&gt;=INDEX($F:$F,ROW()),$FE$7&lt;=(INDEX($F:$F,ROW())+ROUND((INDEX($G:$G,ROW())-INDEX($F:$F,ROW())+1)*INDEX($H:$H,ROW()),0)-1))</formula>
    </cfRule>
    <cfRule type="expression" dxfId="4" priority="5124">
      <formula>AND(INDEX($C:$C,ROW())="Piquetage &amp; Implantation",INDEX($F:$F,ROW())&gt;0,INDEX($G:$G,ROW())&gt;0,$FE$7&gt;=INDEX($F:$F,ROW()),$FE$7&lt;=INDEX($G:$G,ROW()))</formula>
    </cfRule>
    <cfRule type="expression" dxfId="5" priority="5125">
      <formula>AND(INDEX($C:$C,ROW())="Piquetage &amp; Implantation",INDEX($F:$F,ROW())&gt;0,INDEX($G:$G,ROW())&gt;0,$FE$7&gt;=INDEX($F:$F,ROW()),$FE$7&lt;=(INDEX($F:$F,ROW())+ROUND((INDEX($G:$G,ROW())-INDEX($F:$F,ROW())+1)*INDEX($H:$H,ROW()),0)-1))</formula>
    </cfRule>
    <cfRule type="expression" dxfId="6" priority="5126">
      <formula>AND(INDEX($C:$C,ROW())="Préparation &amp; Signalisation",INDEX($F:$F,ROW())&gt;0,INDEX($G:$G,ROW())&gt;0,$FE$7&gt;=INDEX($F:$F,ROW()),$FE$7&lt;=INDEX($G:$G,ROW()))</formula>
    </cfRule>
    <cfRule type="expression" dxfId="7" priority="5127">
      <formula>AND(INDEX($C:$C,ROW())="Préparation &amp; Signalisation",INDEX($F:$F,ROW())&gt;0,INDEX($G:$G,ROW())&gt;0,$FE$7&gt;=INDEX($F:$F,ROW()),$FE$7&lt;=(INDEX($F:$F,ROW())+ROUND((INDEX($G:$G,ROW())-INDEX($F:$F,ROW())+1)*INDEX($H:$H,ROW()),0)-1))</formula>
    </cfRule>
    <cfRule type="expression" dxfId="8" priority="5128">
      <formula>AND(INDEX($C:$C,ROW())="Terrassement",INDEX($F:$F,ROW())&gt;0,INDEX($G:$G,ROW())&gt;0,$FE$7&gt;=INDEX($F:$F,ROW()),$FE$7&lt;=INDEX($G:$G,ROW()))</formula>
    </cfRule>
    <cfRule type="expression" dxfId="9" priority="5129">
      <formula>AND(INDEX($C:$C,ROW())="Terrassement",INDEX($F:$F,ROW())&gt;0,INDEX($G:$G,ROW())&gt;0,$FE$7&gt;=INDEX($F:$F,ROW()),$FE$7&lt;=(INDEX($F:$F,ROW())+ROUND((INDEX($G:$G,ROW())-INDEX($F:$F,ROW())+1)*INDEX($H:$H,ROW()),0)-1))</formula>
    </cfRule>
    <cfRule type="expression" dxfId="10" priority="5130">
      <formula>AND(INDEX($C:$C,ROW())="Réseaux (EU/EP/ER/GAZ)",INDEX($F:$F,ROW())&gt;0,INDEX($G:$G,ROW())&gt;0,$FE$7&gt;=INDEX($F:$F,ROW()),$FE$7&lt;=INDEX($G:$G,ROW()))</formula>
    </cfRule>
    <cfRule type="expression" dxfId="11" priority="5131">
      <formula>AND(INDEX($C:$C,ROW())="Réseaux (EU/EP/ER/GAZ)",INDEX($F:$F,ROW())&gt;0,INDEX($G:$G,ROW())&gt;0,$FE$7&gt;=INDEX($F:$F,ROW()),$FE$7&lt;=(INDEX($F:$F,ROW())+ROUND((INDEX($G:$G,ROW())-INDEX($F:$F,ROW())+1)*INDEX($H:$H,ROW()),0)-1))</formula>
    </cfRule>
    <cfRule type="expression" dxfId="12" priority="5132">
      <formula>AND(INDEX($C:$C,ROW())="Regard &amp; Branchement",INDEX($F:$F,ROW())&gt;0,INDEX($G:$G,ROW())&gt;0,$FE$7&gt;=INDEX($F:$F,ROW()),$FE$7&lt;=INDEX($G:$G,ROW()))</formula>
    </cfRule>
    <cfRule type="expression" dxfId="13" priority="5133">
      <formula>AND(INDEX($C:$C,ROW())="Regard &amp; Branchement",INDEX($F:$F,ROW())&gt;0,INDEX($G:$G,ROW())&gt;0,$FE$7&gt;=INDEX($F:$F,ROW()),$FE$7&lt;=(INDEX($F:$F,ROW())+ROUND((INDEX($G:$G,ROW())-INDEX($F:$F,ROW())+1)*INDEX($H:$H,ROW()),0)-1))</formula>
    </cfRule>
    <cfRule type="expression" dxfId="14" priority="5134">
      <formula>AND(INDEX($C:$C,ROW())="Structure (couche de forme)",INDEX($F:$F,ROW())&gt;0,INDEX($G:$G,ROW())&gt;0,$FE$7&gt;=INDEX($F:$F,ROW()),$FE$7&lt;=INDEX($G:$G,ROW()))</formula>
    </cfRule>
    <cfRule type="expression" dxfId="15" priority="5135">
      <formula>AND(INDEX($C:$C,ROW())="Structure (couche de forme)",INDEX($F:$F,ROW())&gt;0,INDEX($G:$G,ROW())&gt;0,$FE$7&gt;=INDEX($F:$F,ROW()),$FE$7&lt;=(INDEX($F:$F,ROW())+ROUND((INDEX($G:$G,ROW())-INDEX($F:$F,ROW())+1)*INDEX($H:$H,ROW()),0)-1))</formula>
    </cfRule>
    <cfRule type="expression" dxfId="16" priority="5136">
      <formula>AND(INDEX($C:$C,ROW())="Fondation/Grave",INDEX($F:$F,ROW())&gt;0,INDEX($G:$G,ROW())&gt;0,$FE$7&gt;=INDEX($F:$F,ROW()),$FE$7&lt;=INDEX($G:$G,ROW()))</formula>
    </cfRule>
    <cfRule type="expression" dxfId="17" priority="5137">
      <formula>AND(INDEX($C:$C,ROW())="Fondation/Grave",INDEX($F:$F,ROW())&gt;0,INDEX($G:$G,ROW())&gt;0,$FE$7&gt;=INDEX($F:$F,ROW()),$FE$7&lt;=(INDEX($F:$F,ROW())+ROUND((INDEX($G:$G,ROW())-INDEX($F:$F,ROW())+1)*INDEX($H:$H,ROW()),0)-1))</formula>
    </cfRule>
    <cfRule type="expression" dxfId="18" priority="5138">
      <formula>AND(INDEX($C:$C,ROW())="Enrobés / Béton",INDEX($F:$F,ROW())&gt;0,INDEX($G:$G,ROW())&gt;0,$FE$7&gt;=INDEX($F:$F,ROW()),$FE$7&lt;=INDEX($G:$G,ROW()))</formula>
    </cfRule>
    <cfRule type="expression" dxfId="19" priority="5139">
      <formula>AND(INDEX($C:$C,ROW())="Enrobés / Béton",INDEX($F:$F,ROW())&gt;0,INDEX($G:$G,ROW())&gt;0,$FE$7&gt;=INDEX($F:$F,ROW()),$FE$7&lt;=(INDEX($F:$F,ROW())+ROUND((INDEX($G:$G,ROW())-INDEX($F:$F,ROW())+1)*INDEX($H:$H,ROW()),0)-1))</formula>
    </cfRule>
    <cfRule type="expression" dxfId="20" priority="5140">
      <formula>AND(INDEX($C:$C,ROW())="Bordures &amp; Trottoirs",INDEX($F:$F,ROW())&gt;0,INDEX($G:$G,ROW())&gt;0,$FE$7&gt;=INDEX($F:$F,ROW()),$FE$7&lt;=INDEX($G:$G,ROW()))</formula>
    </cfRule>
    <cfRule type="expression" dxfId="21" priority="5141">
      <formula>AND(INDEX($C:$C,ROW())="Bordures &amp; Trottoirs",INDEX($F:$F,ROW())&gt;0,INDEX($G:$G,ROW())&gt;0,$FE$7&gt;=INDEX($F:$F,ROW()),$FE$7&lt;=(INDEX($F:$F,ROW())+ROUND((INDEX($G:$G,ROW())-INDEX($F:$F,ROW())+1)*INDEX($H:$H,ROW()),0)-1))</formula>
    </cfRule>
    <cfRule type="expression" dxfId="22" priority="5142">
      <formula>AND(INDEX($C:$C,ROW())="Caniveaux &amp; Avaloirs",INDEX($F:$F,ROW())&gt;0,INDEX($G:$G,ROW())&gt;0,$FE$7&gt;=INDEX($F:$F,ROW()),$FE$7&lt;=INDEX($G:$G,ROW()))</formula>
    </cfRule>
    <cfRule type="expression" dxfId="23" priority="5143">
      <formula>AND(INDEX($C:$C,ROW())="Caniveaux &amp; Avaloirs",INDEX($F:$F,ROW())&gt;0,INDEX($G:$G,ROW())&gt;0,$FE$7&gt;=INDEX($F:$F,ROW()),$FE$7&lt;=(INDEX($F:$F,ROW())+ROUND((INDEX($G:$G,ROW())-INDEX($F:$F,ROW())+1)*INDEX($H:$H,ROW()),0)-1))</formula>
    </cfRule>
    <cfRule type="expression" dxfId="24" priority="5144">
      <formula>AND(INDEX($C:$C,ROW())="Éclairage / Candélabres",INDEX($F:$F,ROW())&gt;0,INDEX($G:$G,ROW())&gt;0,$FE$7&gt;=INDEX($F:$F,ROW()),$FE$7&lt;=INDEX($G:$G,ROW()))</formula>
    </cfRule>
    <cfRule type="expression" dxfId="25" priority="5145">
      <formula>AND(INDEX($C:$C,ROW())="Éclairage / Candélabres",INDEX($F:$F,ROW())&gt;0,INDEX($G:$G,ROW())&gt;0,$FE$7&gt;=INDEX($F:$F,ROW()),$FE$7&lt;=(INDEX($F:$F,ROW())+ROUND((INDEX($G:$G,ROW())-INDEX($F:$F,ROW())+1)*INDEX($H:$H,ROW()),0)-1))</formula>
    </cfRule>
    <cfRule type="expression" dxfId="26" priority="5146">
      <formula>AND(INDEX($C:$C,ROW())="Marquage &amp; Signalétique",INDEX($F:$F,ROW())&gt;0,INDEX($G:$G,ROW())&gt;0,$FE$7&gt;=INDEX($F:$F,ROW()),$FE$7&lt;=INDEX($G:$G,ROW()))</formula>
    </cfRule>
    <cfRule type="expression" dxfId="27" priority="5147">
      <formula>AND(INDEX($C:$C,ROW())="Marquage &amp; Signalétique",INDEX($F:$F,ROW())&gt;0,INDEX($G:$G,ROW())&gt;0,$FE$7&gt;=INDEX($F:$F,ROW()),$FE$7&lt;=(INDEX($F:$F,ROW())+ROUND((INDEX($G:$G,ROW())-INDEX($F:$F,ROW())+1)*INDEX($H:$H,ROW()),0)-1))</formula>
    </cfRule>
    <cfRule type="expression" dxfId="28" priority="5148">
      <formula>AND(INDEX($C:$C,ROW())="Espaces verts / Finitions",INDEX($F:$F,ROW())&gt;0,INDEX($G:$G,ROW())&gt;0,$FE$7&gt;=INDEX($F:$F,ROW()),$FE$7&lt;=INDEX($G:$G,ROW()))</formula>
    </cfRule>
    <cfRule type="expression" dxfId="29" priority="5149">
      <formula>AND(INDEX($C:$C,ROW())="Espaces verts / Finitions",INDEX($F:$F,ROW())&gt;0,INDEX($G:$G,ROW())&gt;0,$FE$7&gt;=INDEX($F:$F,ROW()),$FE$7&lt;=(INDEX($F:$F,ROW())+ROUND((INDEX($G:$G,ROW())-INDEX($F:$F,ROW())+1)*INDEX($H:$H,ROW()),0)-1))</formula>
    </cfRule>
    <cfRule type="expression" dxfId="30" priority="5150">
      <formula>AND(INDEX($C:$C,ROW())="Réception &amp; Réserves",INDEX($F:$F,ROW())&gt;0,INDEX($G:$G,ROW())&gt;0,$FE$7&gt;=INDEX($F:$F,ROW()),$FE$7&lt;=INDEX($G:$G,ROW()))</formula>
    </cfRule>
    <cfRule type="expression" dxfId="31" priority="5151">
      <formula>AND(INDEX($C:$C,ROW())="Réception &amp; Réserves",INDEX($F:$F,ROW())&gt;0,INDEX($G:$G,ROW())&gt;0,$FE$7&gt;=INDEX($F:$F,ROW()),$FE$7&lt;=(INDEX($F:$F,ROW())+ROUND((INDEX($G:$G,ROW())-INDEX($F:$F,ROW())+1)*INDEX($H:$H,ROW()),0)-1))</formula>
    </cfRule>
    <cfRule type="expression" dxfId="0" priority="5152">
      <formula>AND(INDEX($C:$C,ROW())="Réouverture circulation",INDEX($F:$F,ROW())&gt;0,INDEX($G:$G,ROW())&gt;0,$FE$7&gt;=INDEX($F:$F,ROW()),$FE$7&lt;=INDEX($G:$G,ROW()))</formula>
    </cfRule>
    <cfRule type="expression" dxfId="32" priority="5153">
      <formula>AND(INDEX($C:$C,ROW())="Réouverture circulation",INDEX($F:$F,ROW())&gt;0,INDEX($G:$G,ROW())&gt;0,$FE$7&gt;=INDEX($F:$F,ROW()),$FE$7&lt;=(INDEX($F:$F,ROW())+ROUND((INDEX($G:$G,ROW())-INDEX($F:$F,ROW())+1)*INDEX($H:$H,ROW()),0)-1))</formula>
    </cfRule>
  </conditionalFormatting>
  <conditionalFormatting sqref="FF7:FF69">
    <cfRule type="expression" dxfId="0" priority="303">
      <formula>($FF$7=TODAY())</formula>
    </cfRule>
    <cfRule type="expression" dxfId="33" priority="304">
      <formula>WEEKDAY($FF$7,2)&gt;5</formula>
    </cfRule>
  </conditionalFormatting>
  <conditionalFormatting sqref="FF9:FF69">
    <cfRule type="expression" dxfId="2" priority="5154">
      <formula>AND(INDEX($C:$C,ROW())="Études &amp; DICT",INDEX($F:$F,ROW())&gt;0,INDEX($G:$G,ROW())&gt;0,$FF$7&gt;=INDEX($F:$F,ROW()),$FF$7&lt;=INDEX($G:$G,ROW()))</formula>
    </cfRule>
    <cfRule type="expression" dxfId="3" priority="5155">
      <formula>AND(INDEX($C:$C,ROW())="Études &amp; DICT",INDEX($F:$F,ROW())&gt;0,INDEX($G:$G,ROW())&gt;0,$FF$7&gt;=INDEX($F:$F,ROW()),$FF$7&lt;=(INDEX($F:$F,ROW())+ROUND((INDEX($G:$G,ROW())-INDEX($F:$F,ROW())+1)*INDEX($H:$H,ROW()),0)-1))</formula>
    </cfRule>
    <cfRule type="expression" dxfId="4" priority="5156">
      <formula>AND(INDEX($C:$C,ROW())="Piquetage &amp; Implantation",INDEX($F:$F,ROW())&gt;0,INDEX($G:$G,ROW())&gt;0,$FF$7&gt;=INDEX($F:$F,ROW()),$FF$7&lt;=INDEX($G:$G,ROW()))</formula>
    </cfRule>
    <cfRule type="expression" dxfId="5" priority="5157">
      <formula>AND(INDEX($C:$C,ROW())="Piquetage &amp; Implantation",INDEX($F:$F,ROW())&gt;0,INDEX($G:$G,ROW())&gt;0,$FF$7&gt;=INDEX($F:$F,ROW()),$FF$7&lt;=(INDEX($F:$F,ROW())+ROUND((INDEX($G:$G,ROW())-INDEX($F:$F,ROW())+1)*INDEX($H:$H,ROW()),0)-1))</formula>
    </cfRule>
    <cfRule type="expression" dxfId="6" priority="5158">
      <formula>AND(INDEX($C:$C,ROW())="Préparation &amp; Signalisation",INDEX($F:$F,ROW())&gt;0,INDEX($G:$G,ROW())&gt;0,$FF$7&gt;=INDEX($F:$F,ROW()),$FF$7&lt;=INDEX($G:$G,ROW()))</formula>
    </cfRule>
    <cfRule type="expression" dxfId="7" priority="5159">
      <formula>AND(INDEX($C:$C,ROW())="Préparation &amp; Signalisation",INDEX($F:$F,ROW())&gt;0,INDEX($G:$G,ROW())&gt;0,$FF$7&gt;=INDEX($F:$F,ROW()),$FF$7&lt;=(INDEX($F:$F,ROW())+ROUND((INDEX($G:$G,ROW())-INDEX($F:$F,ROW())+1)*INDEX($H:$H,ROW()),0)-1))</formula>
    </cfRule>
    <cfRule type="expression" dxfId="8" priority="5160">
      <formula>AND(INDEX($C:$C,ROW())="Terrassement",INDEX($F:$F,ROW())&gt;0,INDEX($G:$G,ROW())&gt;0,$FF$7&gt;=INDEX($F:$F,ROW()),$FF$7&lt;=INDEX($G:$G,ROW()))</formula>
    </cfRule>
    <cfRule type="expression" dxfId="9" priority="5161">
      <formula>AND(INDEX($C:$C,ROW())="Terrassement",INDEX($F:$F,ROW())&gt;0,INDEX($G:$G,ROW())&gt;0,$FF$7&gt;=INDEX($F:$F,ROW()),$FF$7&lt;=(INDEX($F:$F,ROW())+ROUND((INDEX($G:$G,ROW())-INDEX($F:$F,ROW())+1)*INDEX($H:$H,ROW()),0)-1))</formula>
    </cfRule>
    <cfRule type="expression" dxfId="10" priority="5162">
      <formula>AND(INDEX($C:$C,ROW())="Réseaux (EU/EP/ER/GAZ)",INDEX($F:$F,ROW())&gt;0,INDEX($G:$G,ROW())&gt;0,$FF$7&gt;=INDEX($F:$F,ROW()),$FF$7&lt;=INDEX($G:$G,ROW()))</formula>
    </cfRule>
    <cfRule type="expression" dxfId="11" priority="5163">
      <formula>AND(INDEX($C:$C,ROW())="Réseaux (EU/EP/ER/GAZ)",INDEX($F:$F,ROW())&gt;0,INDEX($G:$G,ROW())&gt;0,$FF$7&gt;=INDEX($F:$F,ROW()),$FF$7&lt;=(INDEX($F:$F,ROW())+ROUND((INDEX($G:$G,ROW())-INDEX($F:$F,ROW())+1)*INDEX($H:$H,ROW()),0)-1))</formula>
    </cfRule>
    <cfRule type="expression" dxfId="12" priority="5164">
      <formula>AND(INDEX($C:$C,ROW())="Regard &amp; Branchement",INDEX($F:$F,ROW())&gt;0,INDEX($G:$G,ROW())&gt;0,$FF$7&gt;=INDEX($F:$F,ROW()),$FF$7&lt;=INDEX($G:$G,ROW()))</formula>
    </cfRule>
    <cfRule type="expression" dxfId="13" priority="5165">
      <formula>AND(INDEX($C:$C,ROW())="Regard &amp; Branchement",INDEX($F:$F,ROW())&gt;0,INDEX($G:$G,ROW())&gt;0,$FF$7&gt;=INDEX($F:$F,ROW()),$FF$7&lt;=(INDEX($F:$F,ROW())+ROUND((INDEX($G:$G,ROW())-INDEX($F:$F,ROW())+1)*INDEX($H:$H,ROW()),0)-1))</formula>
    </cfRule>
    <cfRule type="expression" dxfId="14" priority="5166">
      <formula>AND(INDEX($C:$C,ROW())="Structure (couche de forme)",INDEX($F:$F,ROW())&gt;0,INDEX($G:$G,ROW())&gt;0,$FF$7&gt;=INDEX($F:$F,ROW()),$FF$7&lt;=INDEX($G:$G,ROW()))</formula>
    </cfRule>
    <cfRule type="expression" dxfId="15" priority="5167">
      <formula>AND(INDEX($C:$C,ROW())="Structure (couche de forme)",INDEX($F:$F,ROW())&gt;0,INDEX($G:$G,ROW())&gt;0,$FF$7&gt;=INDEX($F:$F,ROW()),$FF$7&lt;=(INDEX($F:$F,ROW())+ROUND((INDEX($G:$G,ROW())-INDEX($F:$F,ROW())+1)*INDEX($H:$H,ROW()),0)-1))</formula>
    </cfRule>
    <cfRule type="expression" dxfId="16" priority="5168">
      <formula>AND(INDEX($C:$C,ROW())="Fondation/Grave",INDEX($F:$F,ROW())&gt;0,INDEX($G:$G,ROW())&gt;0,$FF$7&gt;=INDEX($F:$F,ROW()),$FF$7&lt;=INDEX($G:$G,ROW()))</formula>
    </cfRule>
    <cfRule type="expression" dxfId="17" priority="5169">
      <formula>AND(INDEX($C:$C,ROW())="Fondation/Grave",INDEX($F:$F,ROW())&gt;0,INDEX($G:$G,ROW())&gt;0,$FF$7&gt;=INDEX($F:$F,ROW()),$FF$7&lt;=(INDEX($F:$F,ROW())+ROUND((INDEX($G:$G,ROW())-INDEX($F:$F,ROW())+1)*INDEX($H:$H,ROW()),0)-1))</formula>
    </cfRule>
    <cfRule type="expression" dxfId="18" priority="5170">
      <formula>AND(INDEX($C:$C,ROW())="Enrobés / Béton",INDEX($F:$F,ROW())&gt;0,INDEX($G:$G,ROW())&gt;0,$FF$7&gt;=INDEX($F:$F,ROW()),$FF$7&lt;=INDEX($G:$G,ROW()))</formula>
    </cfRule>
    <cfRule type="expression" dxfId="19" priority="5171">
      <formula>AND(INDEX($C:$C,ROW())="Enrobés / Béton",INDEX($F:$F,ROW())&gt;0,INDEX($G:$G,ROW())&gt;0,$FF$7&gt;=INDEX($F:$F,ROW()),$FF$7&lt;=(INDEX($F:$F,ROW())+ROUND((INDEX($G:$G,ROW())-INDEX($F:$F,ROW())+1)*INDEX($H:$H,ROW()),0)-1))</formula>
    </cfRule>
    <cfRule type="expression" dxfId="20" priority="5172">
      <formula>AND(INDEX($C:$C,ROW())="Bordures &amp; Trottoirs",INDEX($F:$F,ROW())&gt;0,INDEX($G:$G,ROW())&gt;0,$FF$7&gt;=INDEX($F:$F,ROW()),$FF$7&lt;=INDEX($G:$G,ROW()))</formula>
    </cfRule>
    <cfRule type="expression" dxfId="21" priority="5173">
      <formula>AND(INDEX($C:$C,ROW())="Bordures &amp; Trottoirs",INDEX($F:$F,ROW())&gt;0,INDEX($G:$G,ROW())&gt;0,$FF$7&gt;=INDEX($F:$F,ROW()),$FF$7&lt;=(INDEX($F:$F,ROW())+ROUND((INDEX($G:$G,ROW())-INDEX($F:$F,ROW())+1)*INDEX($H:$H,ROW()),0)-1))</formula>
    </cfRule>
    <cfRule type="expression" dxfId="22" priority="5174">
      <formula>AND(INDEX($C:$C,ROW())="Caniveaux &amp; Avaloirs",INDEX($F:$F,ROW())&gt;0,INDEX($G:$G,ROW())&gt;0,$FF$7&gt;=INDEX($F:$F,ROW()),$FF$7&lt;=INDEX($G:$G,ROW()))</formula>
    </cfRule>
    <cfRule type="expression" dxfId="23" priority="5175">
      <formula>AND(INDEX($C:$C,ROW())="Caniveaux &amp; Avaloirs",INDEX($F:$F,ROW())&gt;0,INDEX($G:$G,ROW())&gt;0,$FF$7&gt;=INDEX($F:$F,ROW()),$FF$7&lt;=(INDEX($F:$F,ROW())+ROUND((INDEX($G:$G,ROW())-INDEX($F:$F,ROW())+1)*INDEX($H:$H,ROW()),0)-1))</formula>
    </cfRule>
    <cfRule type="expression" dxfId="24" priority="5176">
      <formula>AND(INDEX($C:$C,ROW())="Éclairage / Candélabres",INDEX($F:$F,ROW())&gt;0,INDEX($G:$G,ROW())&gt;0,$FF$7&gt;=INDEX($F:$F,ROW()),$FF$7&lt;=INDEX($G:$G,ROW()))</formula>
    </cfRule>
    <cfRule type="expression" dxfId="25" priority="5177">
      <formula>AND(INDEX($C:$C,ROW())="Éclairage / Candélabres",INDEX($F:$F,ROW())&gt;0,INDEX($G:$G,ROW())&gt;0,$FF$7&gt;=INDEX($F:$F,ROW()),$FF$7&lt;=(INDEX($F:$F,ROW())+ROUND((INDEX($G:$G,ROW())-INDEX($F:$F,ROW())+1)*INDEX($H:$H,ROW()),0)-1))</formula>
    </cfRule>
    <cfRule type="expression" dxfId="26" priority="5178">
      <formula>AND(INDEX($C:$C,ROW())="Marquage &amp; Signalétique",INDEX($F:$F,ROW())&gt;0,INDEX($G:$G,ROW())&gt;0,$FF$7&gt;=INDEX($F:$F,ROW()),$FF$7&lt;=INDEX($G:$G,ROW()))</formula>
    </cfRule>
    <cfRule type="expression" dxfId="27" priority="5179">
      <formula>AND(INDEX($C:$C,ROW())="Marquage &amp; Signalétique",INDEX($F:$F,ROW())&gt;0,INDEX($G:$G,ROW())&gt;0,$FF$7&gt;=INDEX($F:$F,ROW()),$FF$7&lt;=(INDEX($F:$F,ROW())+ROUND((INDEX($G:$G,ROW())-INDEX($F:$F,ROW())+1)*INDEX($H:$H,ROW()),0)-1))</formula>
    </cfRule>
    <cfRule type="expression" dxfId="28" priority="5180">
      <formula>AND(INDEX($C:$C,ROW())="Espaces verts / Finitions",INDEX($F:$F,ROW())&gt;0,INDEX($G:$G,ROW())&gt;0,$FF$7&gt;=INDEX($F:$F,ROW()),$FF$7&lt;=INDEX($G:$G,ROW()))</formula>
    </cfRule>
    <cfRule type="expression" dxfId="29" priority="5181">
      <formula>AND(INDEX($C:$C,ROW())="Espaces verts / Finitions",INDEX($F:$F,ROW())&gt;0,INDEX($G:$G,ROW())&gt;0,$FF$7&gt;=INDEX($F:$F,ROW()),$FF$7&lt;=(INDEX($F:$F,ROW())+ROUND((INDEX($G:$G,ROW())-INDEX($F:$F,ROW())+1)*INDEX($H:$H,ROW()),0)-1))</formula>
    </cfRule>
    <cfRule type="expression" dxfId="30" priority="5182">
      <formula>AND(INDEX($C:$C,ROW())="Réception &amp; Réserves",INDEX($F:$F,ROW())&gt;0,INDEX($G:$G,ROW())&gt;0,$FF$7&gt;=INDEX($F:$F,ROW()),$FF$7&lt;=INDEX($G:$G,ROW()))</formula>
    </cfRule>
    <cfRule type="expression" dxfId="31" priority="5183">
      <formula>AND(INDEX($C:$C,ROW())="Réception &amp; Réserves",INDEX($F:$F,ROW())&gt;0,INDEX($G:$G,ROW())&gt;0,$FF$7&gt;=INDEX($F:$F,ROW()),$FF$7&lt;=(INDEX($F:$F,ROW())+ROUND((INDEX($G:$G,ROW())-INDEX($F:$F,ROW())+1)*INDEX($H:$H,ROW()),0)-1))</formula>
    </cfRule>
    <cfRule type="expression" dxfId="0" priority="5184">
      <formula>AND(INDEX($C:$C,ROW())="Réouverture circulation",INDEX($F:$F,ROW())&gt;0,INDEX($G:$G,ROW())&gt;0,$FF$7&gt;=INDEX($F:$F,ROW()),$FF$7&lt;=INDEX($G:$G,ROW()))</formula>
    </cfRule>
    <cfRule type="expression" dxfId="32" priority="5185">
      <formula>AND(INDEX($C:$C,ROW())="Réouverture circulation",INDEX($F:$F,ROW())&gt;0,INDEX($G:$G,ROW())&gt;0,$FF$7&gt;=INDEX($F:$F,ROW()),$FF$7&lt;=(INDEX($F:$F,ROW())+ROUND((INDEX($G:$G,ROW())-INDEX($F:$F,ROW())+1)*INDEX($H:$H,ROW()),0)-1))</formula>
    </cfRule>
  </conditionalFormatting>
  <conditionalFormatting sqref="FG7:FG69">
    <cfRule type="expression" dxfId="0" priority="305">
      <formula>($FG$7=TODAY())</formula>
    </cfRule>
    <cfRule type="expression" dxfId="33" priority="306">
      <formula>WEEKDAY($FG$7,2)&gt;5</formula>
    </cfRule>
  </conditionalFormatting>
  <conditionalFormatting sqref="FG9:FG69">
    <cfRule type="expression" dxfId="2" priority="5186">
      <formula>AND(INDEX($C:$C,ROW())="Études &amp; DICT",INDEX($F:$F,ROW())&gt;0,INDEX($G:$G,ROW())&gt;0,$FG$7&gt;=INDEX($F:$F,ROW()),$FG$7&lt;=INDEX($G:$G,ROW()))</formula>
    </cfRule>
    <cfRule type="expression" dxfId="3" priority="5187">
      <formula>AND(INDEX($C:$C,ROW())="Études &amp; DICT",INDEX($F:$F,ROW())&gt;0,INDEX($G:$G,ROW())&gt;0,$FG$7&gt;=INDEX($F:$F,ROW()),$FG$7&lt;=(INDEX($F:$F,ROW())+ROUND((INDEX($G:$G,ROW())-INDEX($F:$F,ROW())+1)*INDEX($H:$H,ROW()),0)-1))</formula>
    </cfRule>
    <cfRule type="expression" dxfId="4" priority="5188">
      <formula>AND(INDEX($C:$C,ROW())="Piquetage &amp; Implantation",INDEX($F:$F,ROW())&gt;0,INDEX($G:$G,ROW())&gt;0,$FG$7&gt;=INDEX($F:$F,ROW()),$FG$7&lt;=INDEX($G:$G,ROW()))</formula>
    </cfRule>
    <cfRule type="expression" dxfId="5" priority="5189">
      <formula>AND(INDEX($C:$C,ROW())="Piquetage &amp; Implantation",INDEX($F:$F,ROW())&gt;0,INDEX($G:$G,ROW())&gt;0,$FG$7&gt;=INDEX($F:$F,ROW()),$FG$7&lt;=(INDEX($F:$F,ROW())+ROUND((INDEX($G:$G,ROW())-INDEX($F:$F,ROW())+1)*INDEX($H:$H,ROW()),0)-1))</formula>
    </cfRule>
    <cfRule type="expression" dxfId="6" priority="5190">
      <formula>AND(INDEX($C:$C,ROW())="Préparation &amp; Signalisation",INDEX($F:$F,ROW())&gt;0,INDEX($G:$G,ROW())&gt;0,$FG$7&gt;=INDEX($F:$F,ROW()),$FG$7&lt;=INDEX($G:$G,ROW()))</formula>
    </cfRule>
    <cfRule type="expression" dxfId="7" priority="5191">
      <formula>AND(INDEX($C:$C,ROW())="Préparation &amp; Signalisation",INDEX($F:$F,ROW())&gt;0,INDEX($G:$G,ROW())&gt;0,$FG$7&gt;=INDEX($F:$F,ROW()),$FG$7&lt;=(INDEX($F:$F,ROW())+ROUND((INDEX($G:$G,ROW())-INDEX($F:$F,ROW())+1)*INDEX($H:$H,ROW()),0)-1))</formula>
    </cfRule>
    <cfRule type="expression" dxfId="8" priority="5192">
      <formula>AND(INDEX($C:$C,ROW())="Terrassement",INDEX($F:$F,ROW())&gt;0,INDEX($G:$G,ROW())&gt;0,$FG$7&gt;=INDEX($F:$F,ROW()),$FG$7&lt;=INDEX($G:$G,ROW()))</formula>
    </cfRule>
    <cfRule type="expression" dxfId="9" priority="5193">
      <formula>AND(INDEX($C:$C,ROW())="Terrassement",INDEX($F:$F,ROW())&gt;0,INDEX($G:$G,ROW())&gt;0,$FG$7&gt;=INDEX($F:$F,ROW()),$FG$7&lt;=(INDEX($F:$F,ROW())+ROUND((INDEX($G:$G,ROW())-INDEX($F:$F,ROW())+1)*INDEX($H:$H,ROW()),0)-1))</formula>
    </cfRule>
    <cfRule type="expression" dxfId="10" priority="5194">
      <formula>AND(INDEX($C:$C,ROW())="Réseaux (EU/EP/ER/GAZ)",INDEX($F:$F,ROW())&gt;0,INDEX($G:$G,ROW())&gt;0,$FG$7&gt;=INDEX($F:$F,ROW()),$FG$7&lt;=INDEX($G:$G,ROW()))</formula>
    </cfRule>
    <cfRule type="expression" dxfId="11" priority="5195">
      <formula>AND(INDEX($C:$C,ROW())="Réseaux (EU/EP/ER/GAZ)",INDEX($F:$F,ROW())&gt;0,INDEX($G:$G,ROW())&gt;0,$FG$7&gt;=INDEX($F:$F,ROW()),$FG$7&lt;=(INDEX($F:$F,ROW())+ROUND((INDEX($G:$G,ROW())-INDEX($F:$F,ROW())+1)*INDEX($H:$H,ROW()),0)-1))</formula>
    </cfRule>
    <cfRule type="expression" dxfId="12" priority="5196">
      <formula>AND(INDEX($C:$C,ROW())="Regard &amp; Branchement",INDEX($F:$F,ROW())&gt;0,INDEX($G:$G,ROW())&gt;0,$FG$7&gt;=INDEX($F:$F,ROW()),$FG$7&lt;=INDEX($G:$G,ROW()))</formula>
    </cfRule>
    <cfRule type="expression" dxfId="13" priority="5197">
      <formula>AND(INDEX($C:$C,ROW())="Regard &amp; Branchement",INDEX($F:$F,ROW())&gt;0,INDEX($G:$G,ROW())&gt;0,$FG$7&gt;=INDEX($F:$F,ROW()),$FG$7&lt;=(INDEX($F:$F,ROW())+ROUND((INDEX($G:$G,ROW())-INDEX($F:$F,ROW())+1)*INDEX($H:$H,ROW()),0)-1))</formula>
    </cfRule>
    <cfRule type="expression" dxfId="14" priority="5198">
      <formula>AND(INDEX($C:$C,ROW())="Structure (couche de forme)",INDEX($F:$F,ROW())&gt;0,INDEX($G:$G,ROW())&gt;0,$FG$7&gt;=INDEX($F:$F,ROW()),$FG$7&lt;=INDEX($G:$G,ROW()))</formula>
    </cfRule>
    <cfRule type="expression" dxfId="15" priority="5199">
      <formula>AND(INDEX($C:$C,ROW())="Structure (couche de forme)",INDEX($F:$F,ROW())&gt;0,INDEX($G:$G,ROW())&gt;0,$FG$7&gt;=INDEX($F:$F,ROW()),$FG$7&lt;=(INDEX($F:$F,ROW())+ROUND((INDEX($G:$G,ROW())-INDEX($F:$F,ROW())+1)*INDEX($H:$H,ROW()),0)-1))</formula>
    </cfRule>
    <cfRule type="expression" dxfId="16" priority="5200">
      <formula>AND(INDEX($C:$C,ROW())="Fondation/Grave",INDEX($F:$F,ROW())&gt;0,INDEX($G:$G,ROW())&gt;0,$FG$7&gt;=INDEX($F:$F,ROW()),$FG$7&lt;=INDEX($G:$G,ROW()))</formula>
    </cfRule>
    <cfRule type="expression" dxfId="17" priority="5201">
      <formula>AND(INDEX($C:$C,ROW())="Fondation/Grave",INDEX($F:$F,ROW())&gt;0,INDEX($G:$G,ROW())&gt;0,$FG$7&gt;=INDEX($F:$F,ROW()),$FG$7&lt;=(INDEX($F:$F,ROW())+ROUND((INDEX($G:$G,ROW())-INDEX($F:$F,ROW())+1)*INDEX($H:$H,ROW()),0)-1))</formula>
    </cfRule>
    <cfRule type="expression" dxfId="18" priority="5202">
      <formula>AND(INDEX($C:$C,ROW())="Enrobés / Béton",INDEX($F:$F,ROW())&gt;0,INDEX($G:$G,ROW())&gt;0,$FG$7&gt;=INDEX($F:$F,ROW()),$FG$7&lt;=INDEX($G:$G,ROW()))</formula>
    </cfRule>
    <cfRule type="expression" dxfId="19" priority="5203">
      <formula>AND(INDEX($C:$C,ROW())="Enrobés / Béton",INDEX($F:$F,ROW())&gt;0,INDEX($G:$G,ROW())&gt;0,$FG$7&gt;=INDEX($F:$F,ROW()),$FG$7&lt;=(INDEX($F:$F,ROW())+ROUND((INDEX($G:$G,ROW())-INDEX($F:$F,ROW())+1)*INDEX($H:$H,ROW()),0)-1))</formula>
    </cfRule>
    <cfRule type="expression" dxfId="20" priority="5204">
      <formula>AND(INDEX($C:$C,ROW())="Bordures &amp; Trottoirs",INDEX($F:$F,ROW())&gt;0,INDEX($G:$G,ROW())&gt;0,$FG$7&gt;=INDEX($F:$F,ROW()),$FG$7&lt;=INDEX($G:$G,ROW()))</formula>
    </cfRule>
    <cfRule type="expression" dxfId="21" priority="5205">
      <formula>AND(INDEX($C:$C,ROW())="Bordures &amp; Trottoirs",INDEX($F:$F,ROW())&gt;0,INDEX($G:$G,ROW())&gt;0,$FG$7&gt;=INDEX($F:$F,ROW()),$FG$7&lt;=(INDEX($F:$F,ROW())+ROUND((INDEX($G:$G,ROW())-INDEX($F:$F,ROW())+1)*INDEX($H:$H,ROW()),0)-1))</formula>
    </cfRule>
    <cfRule type="expression" dxfId="22" priority="5206">
      <formula>AND(INDEX($C:$C,ROW())="Caniveaux &amp; Avaloirs",INDEX($F:$F,ROW())&gt;0,INDEX($G:$G,ROW())&gt;0,$FG$7&gt;=INDEX($F:$F,ROW()),$FG$7&lt;=INDEX($G:$G,ROW()))</formula>
    </cfRule>
    <cfRule type="expression" dxfId="23" priority="5207">
      <formula>AND(INDEX($C:$C,ROW())="Caniveaux &amp; Avaloirs",INDEX($F:$F,ROW())&gt;0,INDEX($G:$G,ROW())&gt;0,$FG$7&gt;=INDEX($F:$F,ROW()),$FG$7&lt;=(INDEX($F:$F,ROW())+ROUND((INDEX($G:$G,ROW())-INDEX($F:$F,ROW())+1)*INDEX($H:$H,ROW()),0)-1))</formula>
    </cfRule>
    <cfRule type="expression" dxfId="24" priority="5208">
      <formula>AND(INDEX($C:$C,ROW())="Éclairage / Candélabres",INDEX($F:$F,ROW())&gt;0,INDEX($G:$G,ROW())&gt;0,$FG$7&gt;=INDEX($F:$F,ROW()),$FG$7&lt;=INDEX($G:$G,ROW()))</formula>
    </cfRule>
    <cfRule type="expression" dxfId="25" priority="5209">
      <formula>AND(INDEX($C:$C,ROW())="Éclairage / Candélabres",INDEX($F:$F,ROW())&gt;0,INDEX($G:$G,ROW())&gt;0,$FG$7&gt;=INDEX($F:$F,ROW()),$FG$7&lt;=(INDEX($F:$F,ROW())+ROUND((INDEX($G:$G,ROW())-INDEX($F:$F,ROW())+1)*INDEX($H:$H,ROW()),0)-1))</formula>
    </cfRule>
    <cfRule type="expression" dxfId="26" priority="5210">
      <formula>AND(INDEX($C:$C,ROW())="Marquage &amp; Signalétique",INDEX($F:$F,ROW())&gt;0,INDEX($G:$G,ROW())&gt;0,$FG$7&gt;=INDEX($F:$F,ROW()),$FG$7&lt;=INDEX($G:$G,ROW()))</formula>
    </cfRule>
    <cfRule type="expression" dxfId="27" priority="5211">
      <formula>AND(INDEX($C:$C,ROW())="Marquage &amp; Signalétique",INDEX($F:$F,ROW())&gt;0,INDEX($G:$G,ROW())&gt;0,$FG$7&gt;=INDEX($F:$F,ROW()),$FG$7&lt;=(INDEX($F:$F,ROW())+ROUND((INDEX($G:$G,ROW())-INDEX($F:$F,ROW())+1)*INDEX($H:$H,ROW()),0)-1))</formula>
    </cfRule>
    <cfRule type="expression" dxfId="28" priority="5212">
      <formula>AND(INDEX($C:$C,ROW())="Espaces verts / Finitions",INDEX($F:$F,ROW())&gt;0,INDEX($G:$G,ROW())&gt;0,$FG$7&gt;=INDEX($F:$F,ROW()),$FG$7&lt;=INDEX($G:$G,ROW()))</formula>
    </cfRule>
    <cfRule type="expression" dxfId="29" priority="5213">
      <formula>AND(INDEX($C:$C,ROW())="Espaces verts / Finitions",INDEX($F:$F,ROW())&gt;0,INDEX($G:$G,ROW())&gt;0,$FG$7&gt;=INDEX($F:$F,ROW()),$FG$7&lt;=(INDEX($F:$F,ROW())+ROUND((INDEX($G:$G,ROW())-INDEX($F:$F,ROW())+1)*INDEX($H:$H,ROW()),0)-1))</formula>
    </cfRule>
    <cfRule type="expression" dxfId="30" priority="5214">
      <formula>AND(INDEX($C:$C,ROW())="Réception &amp; Réserves",INDEX($F:$F,ROW())&gt;0,INDEX($G:$G,ROW())&gt;0,$FG$7&gt;=INDEX($F:$F,ROW()),$FG$7&lt;=INDEX($G:$G,ROW()))</formula>
    </cfRule>
    <cfRule type="expression" dxfId="31" priority="5215">
      <formula>AND(INDEX($C:$C,ROW())="Réception &amp; Réserves",INDEX($F:$F,ROW())&gt;0,INDEX($G:$G,ROW())&gt;0,$FG$7&gt;=INDEX($F:$F,ROW()),$FG$7&lt;=(INDEX($F:$F,ROW())+ROUND((INDEX($G:$G,ROW())-INDEX($F:$F,ROW())+1)*INDEX($H:$H,ROW()),0)-1))</formula>
    </cfRule>
    <cfRule type="expression" dxfId="0" priority="5216">
      <formula>AND(INDEX($C:$C,ROW())="Réouverture circulation",INDEX($F:$F,ROW())&gt;0,INDEX($G:$G,ROW())&gt;0,$FG$7&gt;=INDEX($F:$F,ROW()),$FG$7&lt;=INDEX($G:$G,ROW()))</formula>
    </cfRule>
    <cfRule type="expression" dxfId="32" priority="5217">
      <formula>AND(INDEX($C:$C,ROW())="Réouverture circulation",INDEX($F:$F,ROW())&gt;0,INDEX($G:$G,ROW())&gt;0,$FG$7&gt;=INDEX($F:$F,ROW()),$FG$7&lt;=(INDEX($F:$F,ROW())+ROUND((INDEX($G:$G,ROW())-INDEX($F:$F,ROW())+1)*INDEX($H:$H,ROW()),0)-1))</formula>
    </cfRule>
  </conditionalFormatting>
  <conditionalFormatting sqref="FH7:FH69">
    <cfRule type="expression" dxfId="0" priority="307">
      <formula>($FH$7=TODAY())</formula>
    </cfRule>
    <cfRule type="expression" dxfId="33" priority="308">
      <formula>WEEKDAY($FH$7,2)&gt;5</formula>
    </cfRule>
  </conditionalFormatting>
  <conditionalFormatting sqref="FH9:FH69">
    <cfRule type="expression" dxfId="2" priority="5218">
      <formula>AND(INDEX($C:$C,ROW())="Études &amp; DICT",INDEX($F:$F,ROW())&gt;0,INDEX($G:$G,ROW())&gt;0,$FH$7&gt;=INDEX($F:$F,ROW()),$FH$7&lt;=INDEX($G:$G,ROW()))</formula>
    </cfRule>
    <cfRule type="expression" dxfId="3" priority="5219">
      <formula>AND(INDEX($C:$C,ROW())="Études &amp; DICT",INDEX($F:$F,ROW())&gt;0,INDEX($G:$G,ROW())&gt;0,$FH$7&gt;=INDEX($F:$F,ROW()),$FH$7&lt;=(INDEX($F:$F,ROW())+ROUND((INDEX($G:$G,ROW())-INDEX($F:$F,ROW())+1)*INDEX($H:$H,ROW()),0)-1))</formula>
    </cfRule>
    <cfRule type="expression" dxfId="4" priority="5220">
      <formula>AND(INDEX($C:$C,ROW())="Piquetage &amp; Implantation",INDEX($F:$F,ROW())&gt;0,INDEX($G:$G,ROW())&gt;0,$FH$7&gt;=INDEX($F:$F,ROW()),$FH$7&lt;=INDEX($G:$G,ROW()))</formula>
    </cfRule>
    <cfRule type="expression" dxfId="5" priority="5221">
      <formula>AND(INDEX($C:$C,ROW())="Piquetage &amp; Implantation",INDEX($F:$F,ROW())&gt;0,INDEX($G:$G,ROW())&gt;0,$FH$7&gt;=INDEX($F:$F,ROW()),$FH$7&lt;=(INDEX($F:$F,ROW())+ROUND((INDEX($G:$G,ROW())-INDEX($F:$F,ROW())+1)*INDEX($H:$H,ROW()),0)-1))</formula>
    </cfRule>
    <cfRule type="expression" dxfId="6" priority="5222">
      <formula>AND(INDEX($C:$C,ROW())="Préparation &amp; Signalisation",INDEX($F:$F,ROW())&gt;0,INDEX($G:$G,ROW())&gt;0,$FH$7&gt;=INDEX($F:$F,ROW()),$FH$7&lt;=INDEX($G:$G,ROW()))</formula>
    </cfRule>
    <cfRule type="expression" dxfId="7" priority="5223">
      <formula>AND(INDEX($C:$C,ROW())="Préparation &amp; Signalisation",INDEX($F:$F,ROW())&gt;0,INDEX($G:$G,ROW())&gt;0,$FH$7&gt;=INDEX($F:$F,ROW()),$FH$7&lt;=(INDEX($F:$F,ROW())+ROUND((INDEX($G:$G,ROW())-INDEX($F:$F,ROW())+1)*INDEX($H:$H,ROW()),0)-1))</formula>
    </cfRule>
    <cfRule type="expression" dxfId="8" priority="5224">
      <formula>AND(INDEX($C:$C,ROW())="Terrassement",INDEX($F:$F,ROW())&gt;0,INDEX($G:$G,ROW())&gt;0,$FH$7&gt;=INDEX($F:$F,ROW()),$FH$7&lt;=INDEX($G:$G,ROW()))</formula>
    </cfRule>
    <cfRule type="expression" dxfId="9" priority="5225">
      <formula>AND(INDEX($C:$C,ROW())="Terrassement",INDEX($F:$F,ROW())&gt;0,INDEX($G:$G,ROW())&gt;0,$FH$7&gt;=INDEX($F:$F,ROW()),$FH$7&lt;=(INDEX($F:$F,ROW())+ROUND((INDEX($G:$G,ROW())-INDEX($F:$F,ROW())+1)*INDEX($H:$H,ROW()),0)-1))</formula>
    </cfRule>
    <cfRule type="expression" dxfId="10" priority="5226">
      <formula>AND(INDEX($C:$C,ROW())="Réseaux (EU/EP/ER/GAZ)",INDEX($F:$F,ROW())&gt;0,INDEX($G:$G,ROW())&gt;0,$FH$7&gt;=INDEX($F:$F,ROW()),$FH$7&lt;=INDEX($G:$G,ROW()))</formula>
    </cfRule>
    <cfRule type="expression" dxfId="11" priority="5227">
      <formula>AND(INDEX($C:$C,ROW())="Réseaux (EU/EP/ER/GAZ)",INDEX($F:$F,ROW())&gt;0,INDEX($G:$G,ROW())&gt;0,$FH$7&gt;=INDEX($F:$F,ROW()),$FH$7&lt;=(INDEX($F:$F,ROW())+ROUND((INDEX($G:$G,ROW())-INDEX($F:$F,ROW())+1)*INDEX($H:$H,ROW()),0)-1))</formula>
    </cfRule>
    <cfRule type="expression" dxfId="12" priority="5228">
      <formula>AND(INDEX($C:$C,ROW())="Regard &amp; Branchement",INDEX($F:$F,ROW())&gt;0,INDEX($G:$G,ROW())&gt;0,$FH$7&gt;=INDEX($F:$F,ROW()),$FH$7&lt;=INDEX($G:$G,ROW()))</formula>
    </cfRule>
    <cfRule type="expression" dxfId="13" priority="5229">
      <formula>AND(INDEX($C:$C,ROW())="Regard &amp; Branchement",INDEX($F:$F,ROW())&gt;0,INDEX($G:$G,ROW())&gt;0,$FH$7&gt;=INDEX($F:$F,ROW()),$FH$7&lt;=(INDEX($F:$F,ROW())+ROUND((INDEX($G:$G,ROW())-INDEX($F:$F,ROW())+1)*INDEX($H:$H,ROW()),0)-1))</formula>
    </cfRule>
    <cfRule type="expression" dxfId="14" priority="5230">
      <formula>AND(INDEX($C:$C,ROW())="Structure (couche de forme)",INDEX($F:$F,ROW())&gt;0,INDEX($G:$G,ROW())&gt;0,$FH$7&gt;=INDEX($F:$F,ROW()),$FH$7&lt;=INDEX($G:$G,ROW()))</formula>
    </cfRule>
    <cfRule type="expression" dxfId="15" priority="5231">
      <formula>AND(INDEX($C:$C,ROW())="Structure (couche de forme)",INDEX($F:$F,ROW())&gt;0,INDEX($G:$G,ROW())&gt;0,$FH$7&gt;=INDEX($F:$F,ROW()),$FH$7&lt;=(INDEX($F:$F,ROW())+ROUND((INDEX($G:$G,ROW())-INDEX($F:$F,ROW())+1)*INDEX($H:$H,ROW()),0)-1))</formula>
    </cfRule>
    <cfRule type="expression" dxfId="16" priority="5232">
      <formula>AND(INDEX($C:$C,ROW())="Fondation/Grave",INDEX($F:$F,ROW())&gt;0,INDEX($G:$G,ROW())&gt;0,$FH$7&gt;=INDEX($F:$F,ROW()),$FH$7&lt;=INDEX($G:$G,ROW()))</formula>
    </cfRule>
    <cfRule type="expression" dxfId="17" priority="5233">
      <formula>AND(INDEX($C:$C,ROW())="Fondation/Grave",INDEX($F:$F,ROW())&gt;0,INDEX($G:$G,ROW())&gt;0,$FH$7&gt;=INDEX($F:$F,ROW()),$FH$7&lt;=(INDEX($F:$F,ROW())+ROUND((INDEX($G:$G,ROW())-INDEX($F:$F,ROW())+1)*INDEX($H:$H,ROW()),0)-1))</formula>
    </cfRule>
    <cfRule type="expression" dxfId="18" priority="5234">
      <formula>AND(INDEX($C:$C,ROW())="Enrobés / Béton",INDEX($F:$F,ROW())&gt;0,INDEX($G:$G,ROW())&gt;0,$FH$7&gt;=INDEX($F:$F,ROW()),$FH$7&lt;=INDEX($G:$G,ROW()))</formula>
    </cfRule>
    <cfRule type="expression" dxfId="19" priority="5235">
      <formula>AND(INDEX($C:$C,ROW())="Enrobés / Béton",INDEX($F:$F,ROW())&gt;0,INDEX($G:$G,ROW())&gt;0,$FH$7&gt;=INDEX($F:$F,ROW()),$FH$7&lt;=(INDEX($F:$F,ROW())+ROUND((INDEX($G:$G,ROW())-INDEX($F:$F,ROW())+1)*INDEX($H:$H,ROW()),0)-1))</formula>
    </cfRule>
    <cfRule type="expression" dxfId="20" priority="5236">
      <formula>AND(INDEX($C:$C,ROW())="Bordures &amp; Trottoirs",INDEX($F:$F,ROW())&gt;0,INDEX($G:$G,ROW())&gt;0,$FH$7&gt;=INDEX($F:$F,ROW()),$FH$7&lt;=INDEX($G:$G,ROW()))</formula>
    </cfRule>
    <cfRule type="expression" dxfId="21" priority="5237">
      <formula>AND(INDEX($C:$C,ROW())="Bordures &amp; Trottoirs",INDEX($F:$F,ROW())&gt;0,INDEX($G:$G,ROW())&gt;0,$FH$7&gt;=INDEX($F:$F,ROW()),$FH$7&lt;=(INDEX($F:$F,ROW())+ROUND((INDEX($G:$G,ROW())-INDEX($F:$F,ROW())+1)*INDEX($H:$H,ROW()),0)-1))</formula>
    </cfRule>
    <cfRule type="expression" dxfId="22" priority="5238">
      <formula>AND(INDEX($C:$C,ROW())="Caniveaux &amp; Avaloirs",INDEX($F:$F,ROW())&gt;0,INDEX($G:$G,ROW())&gt;0,$FH$7&gt;=INDEX($F:$F,ROW()),$FH$7&lt;=INDEX($G:$G,ROW()))</formula>
    </cfRule>
    <cfRule type="expression" dxfId="23" priority="5239">
      <formula>AND(INDEX($C:$C,ROW())="Caniveaux &amp; Avaloirs",INDEX($F:$F,ROW())&gt;0,INDEX($G:$G,ROW())&gt;0,$FH$7&gt;=INDEX($F:$F,ROW()),$FH$7&lt;=(INDEX($F:$F,ROW())+ROUND((INDEX($G:$G,ROW())-INDEX($F:$F,ROW())+1)*INDEX($H:$H,ROW()),0)-1))</formula>
    </cfRule>
    <cfRule type="expression" dxfId="24" priority="5240">
      <formula>AND(INDEX($C:$C,ROW())="Éclairage / Candélabres",INDEX($F:$F,ROW())&gt;0,INDEX($G:$G,ROW())&gt;0,$FH$7&gt;=INDEX($F:$F,ROW()),$FH$7&lt;=INDEX($G:$G,ROW()))</formula>
    </cfRule>
    <cfRule type="expression" dxfId="25" priority="5241">
      <formula>AND(INDEX($C:$C,ROW())="Éclairage / Candélabres",INDEX($F:$F,ROW())&gt;0,INDEX($G:$G,ROW())&gt;0,$FH$7&gt;=INDEX($F:$F,ROW()),$FH$7&lt;=(INDEX($F:$F,ROW())+ROUND((INDEX($G:$G,ROW())-INDEX($F:$F,ROW())+1)*INDEX($H:$H,ROW()),0)-1))</formula>
    </cfRule>
    <cfRule type="expression" dxfId="26" priority="5242">
      <formula>AND(INDEX($C:$C,ROW())="Marquage &amp; Signalétique",INDEX($F:$F,ROW())&gt;0,INDEX($G:$G,ROW())&gt;0,$FH$7&gt;=INDEX($F:$F,ROW()),$FH$7&lt;=INDEX($G:$G,ROW()))</formula>
    </cfRule>
    <cfRule type="expression" dxfId="27" priority="5243">
      <formula>AND(INDEX($C:$C,ROW())="Marquage &amp; Signalétique",INDEX($F:$F,ROW())&gt;0,INDEX($G:$G,ROW())&gt;0,$FH$7&gt;=INDEX($F:$F,ROW()),$FH$7&lt;=(INDEX($F:$F,ROW())+ROUND((INDEX($G:$G,ROW())-INDEX($F:$F,ROW())+1)*INDEX($H:$H,ROW()),0)-1))</formula>
    </cfRule>
    <cfRule type="expression" dxfId="28" priority="5244">
      <formula>AND(INDEX($C:$C,ROW())="Espaces verts / Finitions",INDEX($F:$F,ROW())&gt;0,INDEX($G:$G,ROW())&gt;0,$FH$7&gt;=INDEX($F:$F,ROW()),$FH$7&lt;=INDEX($G:$G,ROW()))</formula>
    </cfRule>
    <cfRule type="expression" dxfId="29" priority="5245">
      <formula>AND(INDEX($C:$C,ROW())="Espaces verts / Finitions",INDEX($F:$F,ROW())&gt;0,INDEX($G:$G,ROW())&gt;0,$FH$7&gt;=INDEX($F:$F,ROW()),$FH$7&lt;=(INDEX($F:$F,ROW())+ROUND((INDEX($G:$G,ROW())-INDEX($F:$F,ROW())+1)*INDEX($H:$H,ROW()),0)-1))</formula>
    </cfRule>
    <cfRule type="expression" dxfId="30" priority="5246">
      <formula>AND(INDEX($C:$C,ROW())="Réception &amp; Réserves",INDEX($F:$F,ROW())&gt;0,INDEX($G:$G,ROW())&gt;0,$FH$7&gt;=INDEX($F:$F,ROW()),$FH$7&lt;=INDEX($G:$G,ROW()))</formula>
    </cfRule>
    <cfRule type="expression" dxfId="31" priority="5247">
      <formula>AND(INDEX($C:$C,ROW())="Réception &amp; Réserves",INDEX($F:$F,ROW())&gt;0,INDEX($G:$G,ROW())&gt;0,$FH$7&gt;=INDEX($F:$F,ROW()),$FH$7&lt;=(INDEX($F:$F,ROW())+ROUND((INDEX($G:$G,ROW())-INDEX($F:$F,ROW())+1)*INDEX($H:$H,ROW()),0)-1))</formula>
    </cfRule>
    <cfRule type="expression" dxfId="0" priority="5248">
      <formula>AND(INDEX($C:$C,ROW())="Réouverture circulation",INDEX($F:$F,ROW())&gt;0,INDEX($G:$G,ROW())&gt;0,$FH$7&gt;=INDEX($F:$F,ROW()),$FH$7&lt;=INDEX($G:$G,ROW()))</formula>
    </cfRule>
    <cfRule type="expression" dxfId="32" priority="5249">
      <formula>AND(INDEX($C:$C,ROW())="Réouverture circulation",INDEX($F:$F,ROW())&gt;0,INDEX($G:$G,ROW())&gt;0,$FH$7&gt;=INDEX($F:$F,ROW()),$FH$7&lt;=(INDEX($F:$F,ROW())+ROUND((INDEX($G:$G,ROW())-INDEX($F:$F,ROW())+1)*INDEX($H:$H,ROW()),0)-1))</formula>
    </cfRule>
  </conditionalFormatting>
  <conditionalFormatting sqref="FI7:FI69">
    <cfRule type="expression" dxfId="0" priority="309">
      <formula>($FI$7=TODAY())</formula>
    </cfRule>
    <cfRule type="expression" dxfId="33" priority="310">
      <formula>WEEKDAY($FI$7,2)&gt;5</formula>
    </cfRule>
  </conditionalFormatting>
  <conditionalFormatting sqref="FI9:FI69">
    <cfRule type="expression" dxfId="2" priority="5250">
      <formula>AND(INDEX($C:$C,ROW())="Études &amp; DICT",INDEX($F:$F,ROW())&gt;0,INDEX($G:$G,ROW())&gt;0,$FI$7&gt;=INDEX($F:$F,ROW()),$FI$7&lt;=INDEX($G:$G,ROW()))</formula>
    </cfRule>
    <cfRule type="expression" dxfId="3" priority="5251">
      <formula>AND(INDEX($C:$C,ROW())="Études &amp; DICT",INDEX($F:$F,ROW())&gt;0,INDEX($G:$G,ROW())&gt;0,$FI$7&gt;=INDEX($F:$F,ROW()),$FI$7&lt;=(INDEX($F:$F,ROW())+ROUND((INDEX($G:$G,ROW())-INDEX($F:$F,ROW())+1)*INDEX($H:$H,ROW()),0)-1))</formula>
    </cfRule>
    <cfRule type="expression" dxfId="4" priority="5252">
      <formula>AND(INDEX($C:$C,ROW())="Piquetage &amp; Implantation",INDEX($F:$F,ROW())&gt;0,INDEX($G:$G,ROW())&gt;0,$FI$7&gt;=INDEX($F:$F,ROW()),$FI$7&lt;=INDEX($G:$G,ROW()))</formula>
    </cfRule>
    <cfRule type="expression" dxfId="5" priority="5253">
      <formula>AND(INDEX($C:$C,ROW())="Piquetage &amp; Implantation",INDEX($F:$F,ROW())&gt;0,INDEX($G:$G,ROW())&gt;0,$FI$7&gt;=INDEX($F:$F,ROW()),$FI$7&lt;=(INDEX($F:$F,ROW())+ROUND((INDEX($G:$G,ROW())-INDEX($F:$F,ROW())+1)*INDEX($H:$H,ROW()),0)-1))</formula>
    </cfRule>
    <cfRule type="expression" dxfId="6" priority="5254">
      <formula>AND(INDEX($C:$C,ROW())="Préparation &amp; Signalisation",INDEX($F:$F,ROW())&gt;0,INDEX($G:$G,ROW())&gt;0,$FI$7&gt;=INDEX($F:$F,ROW()),$FI$7&lt;=INDEX($G:$G,ROW()))</formula>
    </cfRule>
    <cfRule type="expression" dxfId="7" priority="5255">
      <formula>AND(INDEX($C:$C,ROW())="Préparation &amp; Signalisation",INDEX($F:$F,ROW())&gt;0,INDEX($G:$G,ROW())&gt;0,$FI$7&gt;=INDEX($F:$F,ROW()),$FI$7&lt;=(INDEX($F:$F,ROW())+ROUND((INDEX($G:$G,ROW())-INDEX($F:$F,ROW())+1)*INDEX($H:$H,ROW()),0)-1))</formula>
    </cfRule>
    <cfRule type="expression" dxfId="8" priority="5256">
      <formula>AND(INDEX($C:$C,ROW())="Terrassement",INDEX($F:$F,ROW())&gt;0,INDEX($G:$G,ROW())&gt;0,$FI$7&gt;=INDEX($F:$F,ROW()),$FI$7&lt;=INDEX($G:$G,ROW()))</formula>
    </cfRule>
    <cfRule type="expression" dxfId="9" priority="5257">
      <formula>AND(INDEX($C:$C,ROW())="Terrassement",INDEX($F:$F,ROW())&gt;0,INDEX($G:$G,ROW())&gt;0,$FI$7&gt;=INDEX($F:$F,ROW()),$FI$7&lt;=(INDEX($F:$F,ROW())+ROUND((INDEX($G:$G,ROW())-INDEX($F:$F,ROW())+1)*INDEX($H:$H,ROW()),0)-1))</formula>
    </cfRule>
    <cfRule type="expression" dxfId="10" priority="5258">
      <formula>AND(INDEX($C:$C,ROW())="Réseaux (EU/EP/ER/GAZ)",INDEX($F:$F,ROW())&gt;0,INDEX($G:$G,ROW())&gt;0,$FI$7&gt;=INDEX($F:$F,ROW()),$FI$7&lt;=INDEX($G:$G,ROW()))</formula>
    </cfRule>
    <cfRule type="expression" dxfId="11" priority="5259">
      <formula>AND(INDEX($C:$C,ROW())="Réseaux (EU/EP/ER/GAZ)",INDEX($F:$F,ROW())&gt;0,INDEX($G:$G,ROW())&gt;0,$FI$7&gt;=INDEX($F:$F,ROW()),$FI$7&lt;=(INDEX($F:$F,ROW())+ROUND((INDEX($G:$G,ROW())-INDEX($F:$F,ROW())+1)*INDEX($H:$H,ROW()),0)-1))</formula>
    </cfRule>
    <cfRule type="expression" dxfId="12" priority="5260">
      <formula>AND(INDEX($C:$C,ROW())="Regard &amp; Branchement",INDEX($F:$F,ROW())&gt;0,INDEX($G:$G,ROW())&gt;0,$FI$7&gt;=INDEX($F:$F,ROW()),$FI$7&lt;=INDEX($G:$G,ROW()))</formula>
    </cfRule>
    <cfRule type="expression" dxfId="13" priority="5261">
      <formula>AND(INDEX($C:$C,ROW())="Regard &amp; Branchement",INDEX($F:$F,ROW())&gt;0,INDEX($G:$G,ROW())&gt;0,$FI$7&gt;=INDEX($F:$F,ROW()),$FI$7&lt;=(INDEX($F:$F,ROW())+ROUND((INDEX($G:$G,ROW())-INDEX($F:$F,ROW())+1)*INDEX($H:$H,ROW()),0)-1))</formula>
    </cfRule>
    <cfRule type="expression" dxfId="14" priority="5262">
      <formula>AND(INDEX($C:$C,ROW())="Structure (couche de forme)",INDEX($F:$F,ROW())&gt;0,INDEX($G:$G,ROW())&gt;0,$FI$7&gt;=INDEX($F:$F,ROW()),$FI$7&lt;=INDEX($G:$G,ROW()))</formula>
    </cfRule>
    <cfRule type="expression" dxfId="15" priority="5263">
      <formula>AND(INDEX($C:$C,ROW())="Structure (couche de forme)",INDEX($F:$F,ROW())&gt;0,INDEX($G:$G,ROW())&gt;0,$FI$7&gt;=INDEX($F:$F,ROW()),$FI$7&lt;=(INDEX($F:$F,ROW())+ROUND((INDEX($G:$G,ROW())-INDEX($F:$F,ROW())+1)*INDEX($H:$H,ROW()),0)-1))</formula>
    </cfRule>
    <cfRule type="expression" dxfId="16" priority="5264">
      <formula>AND(INDEX($C:$C,ROW())="Fondation/Grave",INDEX($F:$F,ROW())&gt;0,INDEX($G:$G,ROW())&gt;0,$FI$7&gt;=INDEX($F:$F,ROW()),$FI$7&lt;=INDEX($G:$G,ROW()))</formula>
    </cfRule>
    <cfRule type="expression" dxfId="17" priority="5265">
      <formula>AND(INDEX($C:$C,ROW())="Fondation/Grave",INDEX($F:$F,ROW())&gt;0,INDEX($G:$G,ROW())&gt;0,$FI$7&gt;=INDEX($F:$F,ROW()),$FI$7&lt;=(INDEX($F:$F,ROW())+ROUND((INDEX($G:$G,ROW())-INDEX($F:$F,ROW())+1)*INDEX($H:$H,ROW()),0)-1))</formula>
    </cfRule>
    <cfRule type="expression" dxfId="18" priority="5266">
      <formula>AND(INDEX($C:$C,ROW())="Enrobés / Béton",INDEX($F:$F,ROW())&gt;0,INDEX($G:$G,ROW())&gt;0,$FI$7&gt;=INDEX($F:$F,ROW()),$FI$7&lt;=INDEX($G:$G,ROW()))</formula>
    </cfRule>
    <cfRule type="expression" dxfId="19" priority="5267">
      <formula>AND(INDEX($C:$C,ROW())="Enrobés / Béton",INDEX($F:$F,ROW())&gt;0,INDEX($G:$G,ROW())&gt;0,$FI$7&gt;=INDEX($F:$F,ROW()),$FI$7&lt;=(INDEX($F:$F,ROW())+ROUND((INDEX($G:$G,ROW())-INDEX($F:$F,ROW())+1)*INDEX($H:$H,ROW()),0)-1))</formula>
    </cfRule>
    <cfRule type="expression" dxfId="20" priority="5268">
      <formula>AND(INDEX($C:$C,ROW())="Bordures &amp; Trottoirs",INDEX($F:$F,ROW())&gt;0,INDEX($G:$G,ROW())&gt;0,$FI$7&gt;=INDEX($F:$F,ROW()),$FI$7&lt;=INDEX($G:$G,ROW()))</formula>
    </cfRule>
    <cfRule type="expression" dxfId="21" priority="5269">
      <formula>AND(INDEX($C:$C,ROW())="Bordures &amp; Trottoirs",INDEX($F:$F,ROW())&gt;0,INDEX($G:$G,ROW())&gt;0,$FI$7&gt;=INDEX($F:$F,ROW()),$FI$7&lt;=(INDEX($F:$F,ROW())+ROUND((INDEX($G:$G,ROW())-INDEX($F:$F,ROW())+1)*INDEX($H:$H,ROW()),0)-1))</formula>
    </cfRule>
    <cfRule type="expression" dxfId="22" priority="5270">
      <formula>AND(INDEX($C:$C,ROW())="Caniveaux &amp; Avaloirs",INDEX($F:$F,ROW())&gt;0,INDEX($G:$G,ROW())&gt;0,$FI$7&gt;=INDEX($F:$F,ROW()),$FI$7&lt;=INDEX($G:$G,ROW()))</formula>
    </cfRule>
    <cfRule type="expression" dxfId="23" priority="5271">
      <formula>AND(INDEX($C:$C,ROW())="Caniveaux &amp; Avaloirs",INDEX($F:$F,ROW())&gt;0,INDEX($G:$G,ROW())&gt;0,$FI$7&gt;=INDEX($F:$F,ROW()),$FI$7&lt;=(INDEX($F:$F,ROW())+ROUND((INDEX($G:$G,ROW())-INDEX($F:$F,ROW())+1)*INDEX($H:$H,ROW()),0)-1))</formula>
    </cfRule>
    <cfRule type="expression" dxfId="24" priority="5272">
      <formula>AND(INDEX($C:$C,ROW())="Éclairage / Candélabres",INDEX($F:$F,ROW())&gt;0,INDEX($G:$G,ROW())&gt;0,$FI$7&gt;=INDEX($F:$F,ROW()),$FI$7&lt;=INDEX($G:$G,ROW()))</formula>
    </cfRule>
    <cfRule type="expression" dxfId="25" priority="5273">
      <formula>AND(INDEX($C:$C,ROW())="Éclairage / Candélabres",INDEX($F:$F,ROW())&gt;0,INDEX($G:$G,ROW())&gt;0,$FI$7&gt;=INDEX($F:$F,ROW()),$FI$7&lt;=(INDEX($F:$F,ROW())+ROUND((INDEX($G:$G,ROW())-INDEX($F:$F,ROW())+1)*INDEX($H:$H,ROW()),0)-1))</formula>
    </cfRule>
    <cfRule type="expression" dxfId="26" priority="5274">
      <formula>AND(INDEX($C:$C,ROW())="Marquage &amp; Signalétique",INDEX($F:$F,ROW())&gt;0,INDEX($G:$G,ROW())&gt;0,$FI$7&gt;=INDEX($F:$F,ROW()),$FI$7&lt;=INDEX($G:$G,ROW()))</formula>
    </cfRule>
    <cfRule type="expression" dxfId="27" priority="5275">
      <formula>AND(INDEX($C:$C,ROW())="Marquage &amp; Signalétique",INDEX($F:$F,ROW())&gt;0,INDEX($G:$G,ROW())&gt;0,$FI$7&gt;=INDEX($F:$F,ROW()),$FI$7&lt;=(INDEX($F:$F,ROW())+ROUND((INDEX($G:$G,ROW())-INDEX($F:$F,ROW())+1)*INDEX($H:$H,ROW()),0)-1))</formula>
    </cfRule>
    <cfRule type="expression" dxfId="28" priority="5276">
      <formula>AND(INDEX($C:$C,ROW())="Espaces verts / Finitions",INDEX($F:$F,ROW())&gt;0,INDEX($G:$G,ROW())&gt;0,$FI$7&gt;=INDEX($F:$F,ROW()),$FI$7&lt;=INDEX($G:$G,ROW()))</formula>
    </cfRule>
    <cfRule type="expression" dxfId="29" priority="5277">
      <formula>AND(INDEX($C:$C,ROW())="Espaces verts / Finitions",INDEX($F:$F,ROW())&gt;0,INDEX($G:$G,ROW())&gt;0,$FI$7&gt;=INDEX($F:$F,ROW()),$FI$7&lt;=(INDEX($F:$F,ROW())+ROUND((INDEX($G:$G,ROW())-INDEX($F:$F,ROW())+1)*INDEX($H:$H,ROW()),0)-1))</formula>
    </cfRule>
    <cfRule type="expression" dxfId="30" priority="5278">
      <formula>AND(INDEX($C:$C,ROW())="Réception &amp; Réserves",INDEX($F:$F,ROW())&gt;0,INDEX($G:$G,ROW())&gt;0,$FI$7&gt;=INDEX($F:$F,ROW()),$FI$7&lt;=INDEX($G:$G,ROW()))</formula>
    </cfRule>
    <cfRule type="expression" dxfId="31" priority="5279">
      <formula>AND(INDEX($C:$C,ROW())="Réception &amp; Réserves",INDEX($F:$F,ROW())&gt;0,INDEX($G:$G,ROW())&gt;0,$FI$7&gt;=INDEX($F:$F,ROW()),$FI$7&lt;=(INDEX($F:$F,ROW())+ROUND((INDEX($G:$G,ROW())-INDEX($F:$F,ROW())+1)*INDEX($H:$H,ROW()),0)-1))</formula>
    </cfRule>
    <cfRule type="expression" dxfId="0" priority="5280">
      <formula>AND(INDEX($C:$C,ROW())="Réouverture circulation",INDEX($F:$F,ROW())&gt;0,INDEX($G:$G,ROW())&gt;0,$FI$7&gt;=INDEX($F:$F,ROW()),$FI$7&lt;=INDEX($G:$G,ROW()))</formula>
    </cfRule>
    <cfRule type="expression" dxfId="32" priority="5281">
      <formula>AND(INDEX($C:$C,ROW())="Réouverture circulation",INDEX($F:$F,ROW())&gt;0,INDEX($G:$G,ROW())&gt;0,$FI$7&gt;=INDEX($F:$F,ROW()),$FI$7&lt;=(INDEX($F:$F,ROW())+ROUND((INDEX($G:$G,ROW())-INDEX($F:$F,ROW())+1)*INDEX($H:$H,ROW()),0)-1))</formula>
    </cfRule>
  </conditionalFormatting>
  <conditionalFormatting sqref="FJ7:FJ69">
    <cfRule type="expression" dxfId="0" priority="311">
      <formula>($FJ$7=TODAY())</formula>
    </cfRule>
    <cfRule type="expression" dxfId="33" priority="312">
      <formula>WEEKDAY($FJ$7,2)&gt;5</formula>
    </cfRule>
  </conditionalFormatting>
  <conditionalFormatting sqref="FJ9:FJ69">
    <cfRule type="expression" dxfId="2" priority="5282">
      <formula>AND(INDEX($C:$C,ROW())="Études &amp; DICT",INDEX($F:$F,ROW())&gt;0,INDEX($G:$G,ROW())&gt;0,$FJ$7&gt;=INDEX($F:$F,ROW()),$FJ$7&lt;=INDEX($G:$G,ROW()))</formula>
    </cfRule>
    <cfRule type="expression" dxfId="3" priority="5283">
      <formula>AND(INDEX($C:$C,ROW())="Études &amp; DICT",INDEX($F:$F,ROW())&gt;0,INDEX($G:$G,ROW())&gt;0,$FJ$7&gt;=INDEX($F:$F,ROW()),$FJ$7&lt;=(INDEX($F:$F,ROW())+ROUND((INDEX($G:$G,ROW())-INDEX($F:$F,ROW())+1)*INDEX($H:$H,ROW()),0)-1))</formula>
    </cfRule>
    <cfRule type="expression" dxfId="4" priority="5284">
      <formula>AND(INDEX($C:$C,ROW())="Piquetage &amp; Implantation",INDEX($F:$F,ROW())&gt;0,INDEX($G:$G,ROW())&gt;0,$FJ$7&gt;=INDEX($F:$F,ROW()),$FJ$7&lt;=INDEX($G:$G,ROW()))</formula>
    </cfRule>
    <cfRule type="expression" dxfId="5" priority="5285">
      <formula>AND(INDEX($C:$C,ROW())="Piquetage &amp; Implantation",INDEX($F:$F,ROW())&gt;0,INDEX($G:$G,ROW())&gt;0,$FJ$7&gt;=INDEX($F:$F,ROW()),$FJ$7&lt;=(INDEX($F:$F,ROW())+ROUND((INDEX($G:$G,ROW())-INDEX($F:$F,ROW())+1)*INDEX($H:$H,ROW()),0)-1))</formula>
    </cfRule>
    <cfRule type="expression" dxfId="6" priority="5286">
      <formula>AND(INDEX($C:$C,ROW())="Préparation &amp; Signalisation",INDEX($F:$F,ROW())&gt;0,INDEX($G:$G,ROW())&gt;0,$FJ$7&gt;=INDEX($F:$F,ROW()),$FJ$7&lt;=INDEX($G:$G,ROW()))</formula>
    </cfRule>
    <cfRule type="expression" dxfId="7" priority="5287">
      <formula>AND(INDEX($C:$C,ROW())="Préparation &amp; Signalisation",INDEX($F:$F,ROW())&gt;0,INDEX($G:$G,ROW())&gt;0,$FJ$7&gt;=INDEX($F:$F,ROW()),$FJ$7&lt;=(INDEX($F:$F,ROW())+ROUND((INDEX($G:$G,ROW())-INDEX($F:$F,ROW())+1)*INDEX($H:$H,ROW()),0)-1))</formula>
    </cfRule>
    <cfRule type="expression" dxfId="8" priority="5288">
      <formula>AND(INDEX($C:$C,ROW())="Terrassement",INDEX($F:$F,ROW())&gt;0,INDEX($G:$G,ROW())&gt;0,$FJ$7&gt;=INDEX($F:$F,ROW()),$FJ$7&lt;=INDEX($G:$G,ROW()))</formula>
    </cfRule>
    <cfRule type="expression" dxfId="9" priority="5289">
      <formula>AND(INDEX($C:$C,ROW())="Terrassement",INDEX($F:$F,ROW())&gt;0,INDEX($G:$G,ROW())&gt;0,$FJ$7&gt;=INDEX($F:$F,ROW()),$FJ$7&lt;=(INDEX($F:$F,ROW())+ROUND((INDEX($G:$G,ROW())-INDEX($F:$F,ROW())+1)*INDEX($H:$H,ROW()),0)-1))</formula>
    </cfRule>
    <cfRule type="expression" dxfId="10" priority="5290">
      <formula>AND(INDEX($C:$C,ROW())="Réseaux (EU/EP/ER/GAZ)",INDEX($F:$F,ROW())&gt;0,INDEX($G:$G,ROW())&gt;0,$FJ$7&gt;=INDEX($F:$F,ROW()),$FJ$7&lt;=INDEX($G:$G,ROW()))</formula>
    </cfRule>
    <cfRule type="expression" dxfId="11" priority="5291">
      <formula>AND(INDEX($C:$C,ROW())="Réseaux (EU/EP/ER/GAZ)",INDEX($F:$F,ROW())&gt;0,INDEX($G:$G,ROW())&gt;0,$FJ$7&gt;=INDEX($F:$F,ROW()),$FJ$7&lt;=(INDEX($F:$F,ROW())+ROUND((INDEX($G:$G,ROW())-INDEX($F:$F,ROW())+1)*INDEX($H:$H,ROW()),0)-1))</formula>
    </cfRule>
    <cfRule type="expression" dxfId="12" priority="5292">
      <formula>AND(INDEX($C:$C,ROW())="Regard &amp; Branchement",INDEX($F:$F,ROW())&gt;0,INDEX($G:$G,ROW())&gt;0,$FJ$7&gt;=INDEX($F:$F,ROW()),$FJ$7&lt;=INDEX($G:$G,ROW()))</formula>
    </cfRule>
    <cfRule type="expression" dxfId="13" priority="5293">
      <formula>AND(INDEX($C:$C,ROW())="Regard &amp; Branchement",INDEX($F:$F,ROW())&gt;0,INDEX($G:$G,ROW())&gt;0,$FJ$7&gt;=INDEX($F:$F,ROW()),$FJ$7&lt;=(INDEX($F:$F,ROW())+ROUND((INDEX($G:$G,ROW())-INDEX($F:$F,ROW())+1)*INDEX($H:$H,ROW()),0)-1))</formula>
    </cfRule>
    <cfRule type="expression" dxfId="14" priority="5294">
      <formula>AND(INDEX($C:$C,ROW())="Structure (couche de forme)",INDEX($F:$F,ROW())&gt;0,INDEX($G:$G,ROW())&gt;0,$FJ$7&gt;=INDEX($F:$F,ROW()),$FJ$7&lt;=INDEX($G:$G,ROW()))</formula>
    </cfRule>
    <cfRule type="expression" dxfId="15" priority="5295">
      <formula>AND(INDEX($C:$C,ROW())="Structure (couche de forme)",INDEX($F:$F,ROW())&gt;0,INDEX($G:$G,ROW())&gt;0,$FJ$7&gt;=INDEX($F:$F,ROW()),$FJ$7&lt;=(INDEX($F:$F,ROW())+ROUND((INDEX($G:$G,ROW())-INDEX($F:$F,ROW())+1)*INDEX($H:$H,ROW()),0)-1))</formula>
    </cfRule>
    <cfRule type="expression" dxfId="16" priority="5296">
      <formula>AND(INDEX($C:$C,ROW())="Fondation/Grave",INDEX($F:$F,ROW())&gt;0,INDEX($G:$G,ROW())&gt;0,$FJ$7&gt;=INDEX($F:$F,ROW()),$FJ$7&lt;=INDEX($G:$G,ROW()))</formula>
    </cfRule>
    <cfRule type="expression" dxfId="17" priority="5297">
      <formula>AND(INDEX($C:$C,ROW())="Fondation/Grave",INDEX($F:$F,ROW())&gt;0,INDEX($G:$G,ROW())&gt;0,$FJ$7&gt;=INDEX($F:$F,ROW()),$FJ$7&lt;=(INDEX($F:$F,ROW())+ROUND((INDEX($G:$G,ROW())-INDEX($F:$F,ROW())+1)*INDEX($H:$H,ROW()),0)-1))</formula>
    </cfRule>
    <cfRule type="expression" dxfId="18" priority="5298">
      <formula>AND(INDEX($C:$C,ROW())="Enrobés / Béton",INDEX($F:$F,ROW())&gt;0,INDEX($G:$G,ROW())&gt;0,$FJ$7&gt;=INDEX($F:$F,ROW()),$FJ$7&lt;=INDEX($G:$G,ROW()))</formula>
    </cfRule>
    <cfRule type="expression" dxfId="19" priority="5299">
      <formula>AND(INDEX($C:$C,ROW())="Enrobés / Béton",INDEX($F:$F,ROW())&gt;0,INDEX($G:$G,ROW())&gt;0,$FJ$7&gt;=INDEX($F:$F,ROW()),$FJ$7&lt;=(INDEX($F:$F,ROW())+ROUND((INDEX($G:$G,ROW())-INDEX($F:$F,ROW())+1)*INDEX($H:$H,ROW()),0)-1))</formula>
    </cfRule>
    <cfRule type="expression" dxfId="20" priority="5300">
      <formula>AND(INDEX($C:$C,ROW())="Bordures &amp; Trottoirs",INDEX($F:$F,ROW())&gt;0,INDEX($G:$G,ROW())&gt;0,$FJ$7&gt;=INDEX($F:$F,ROW()),$FJ$7&lt;=INDEX($G:$G,ROW()))</formula>
    </cfRule>
    <cfRule type="expression" dxfId="21" priority="5301">
      <formula>AND(INDEX($C:$C,ROW())="Bordures &amp; Trottoirs",INDEX($F:$F,ROW())&gt;0,INDEX($G:$G,ROW())&gt;0,$FJ$7&gt;=INDEX($F:$F,ROW()),$FJ$7&lt;=(INDEX($F:$F,ROW())+ROUND((INDEX($G:$G,ROW())-INDEX($F:$F,ROW())+1)*INDEX($H:$H,ROW()),0)-1))</formula>
    </cfRule>
    <cfRule type="expression" dxfId="22" priority="5302">
      <formula>AND(INDEX($C:$C,ROW())="Caniveaux &amp; Avaloirs",INDEX($F:$F,ROW())&gt;0,INDEX($G:$G,ROW())&gt;0,$FJ$7&gt;=INDEX($F:$F,ROW()),$FJ$7&lt;=INDEX($G:$G,ROW()))</formula>
    </cfRule>
    <cfRule type="expression" dxfId="23" priority="5303">
      <formula>AND(INDEX($C:$C,ROW())="Caniveaux &amp; Avaloirs",INDEX($F:$F,ROW())&gt;0,INDEX($G:$G,ROW())&gt;0,$FJ$7&gt;=INDEX($F:$F,ROW()),$FJ$7&lt;=(INDEX($F:$F,ROW())+ROUND((INDEX($G:$G,ROW())-INDEX($F:$F,ROW())+1)*INDEX($H:$H,ROW()),0)-1))</formula>
    </cfRule>
    <cfRule type="expression" dxfId="24" priority="5304">
      <formula>AND(INDEX($C:$C,ROW())="Éclairage / Candélabres",INDEX($F:$F,ROW())&gt;0,INDEX($G:$G,ROW())&gt;0,$FJ$7&gt;=INDEX($F:$F,ROW()),$FJ$7&lt;=INDEX($G:$G,ROW()))</formula>
    </cfRule>
    <cfRule type="expression" dxfId="25" priority="5305">
      <formula>AND(INDEX($C:$C,ROW())="Éclairage / Candélabres",INDEX($F:$F,ROW())&gt;0,INDEX($G:$G,ROW())&gt;0,$FJ$7&gt;=INDEX($F:$F,ROW()),$FJ$7&lt;=(INDEX($F:$F,ROW())+ROUND((INDEX($G:$G,ROW())-INDEX($F:$F,ROW())+1)*INDEX($H:$H,ROW()),0)-1))</formula>
    </cfRule>
    <cfRule type="expression" dxfId="26" priority="5306">
      <formula>AND(INDEX($C:$C,ROW())="Marquage &amp; Signalétique",INDEX($F:$F,ROW())&gt;0,INDEX($G:$G,ROW())&gt;0,$FJ$7&gt;=INDEX($F:$F,ROW()),$FJ$7&lt;=INDEX($G:$G,ROW()))</formula>
    </cfRule>
    <cfRule type="expression" dxfId="27" priority="5307">
      <formula>AND(INDEX($C:$C,ROW())="Marquage &amp; Signalétique",INDEX($F:$F,ROW())&gt;0,INDEX($G:$G,ROW())&gt;0,$FJ$7&gt;=INDEX($F:$F,ROW()),$FJ$7&lt;=(INDEX($F:$F,ROW())+ROUND((INDEX($G:$G,ROW())-INDEX($F:$F,ROW())+1)*INDEX($H:$H,ROW()),0)-1))</formula>
    </cfRule>
    <cfRule type="expression" dxfId="28" priority="5308">
      <formula>AND(INDEX($C:$C,ROW())="Espaces verts / Finitions",INDEX($F:$F,ROW())&gt;0,INDEX($G:$G,ROW())&gt;0,$FJ$7&gt;=INDEX($F:$F,ROW()),$FJ$7&lt;=INDEX($G:$G,ROW()))</formula>
    </cfRule>
    <cfRule type="expression" dxfId="29" priority="5309">
      <formula>AND(INDEX($C:$C,ROW())="Espaces verts / Finitions",INDEX($F:$F,ROW())&gt;0,INDEX($G:$G,ROW())&gt;0,$FJ$7&gt;=INDEX($F:$F,ROW()),$FJ$7&lt;=(INDEX($F:$F,ROW())+ROUND((INDEX($G:$G,ROW())-INDEX($F:$F,ROW())+1)*INDEX($H:$H,ROW()),0)-1))</formula>
    </cfRule>
    <cfRule type="expression" dxfId="30" priority="5310">
      <formula>AND(INDEX($C:$C,ROW())="Réception &amp; Réserves",INDEX($F:$F,ROW())&gt;0,INDEX($G:$G,ROW())&gt;0,$FJ$7&gt;=INDEX($F:$F,ROW()),$FJ$7&lt;=INDEX($G:$G,ROW()))</formula>
    </cfRule>
    <cfRule type="expression" dxfId="31" priority="5311">
      <formula>AND(INDEX($C:$C,ROW())="Réception &amp; Réserves",INDEX($F:$F,ROW())&gt;0,INDEX($G:$G,ROW())&gt;0,$FJ$7&gt;=INDEX($F:$F,ROW()),$FJ$7&lt;=(INDEX($F:$F,ROW())+ROUND((INDEX($G:$G,ROW())-INDEX($F:$F,ROW())+1)*INDEX($H:$H,ROW()),0)-1))</formula>
    </cfRule>
    <cfRule type="expression" dxfId="0" priority="5312">
      <formula>AND(INDEX($C:$C,ROW())="Réouverture circulation",INDEX($F:$F,ROW())&gt;0,INDEX($G:$G,ROW())&gt;0,$FJ$7&gt;=INDEX($F:$F,ROW()),$FJ$7&lt;=INDEX($G:$G,ROW()))</formula>
    </cfRule>
    <cfRule type="expression" dxfId="32" priority="5313">
      <formula>AND(INDEX($C:$C,ROW())="Réouverture circulation",INDEX($F:$F,ROW())&gt;0,INDEX($G:$G,ROW())&gt;0,$FJ$7&gt;=INDEX($F:$F,ROW()),$FJ$7&lt;=(INDEX($F:$F,ROW())+ROUND((INDEX($G:$G,ROW())-INDEX($F:$F,ROW())+1)*INDEX($H:$H,ROW()),0)-1))</formula>
    </cfRule>
  </conditionalFormatting>
  <conditionalFormatting sqref="FK7:FK69">
    <cfRule type="expression" dxfId="0" priority="313">
      <formula>($FK$7=TODAY())</formula>
    </cfRule>
    <cfRule type="expression" dxfId="33" priority="314">
      <formula>WEEKDAY($FK$7,2)&gt;5</formula>
    </cfRule>
  </conditionalFormatting>
  <conditionalFormatting sqref="FK9:FK69">
    <cfRule type="expression" dxfId="2" priority="5314">
      <formula>AND(INDEX($C:$C,ROW())="Études &amp; DICT",INDEX($F:$F,ROW())&gt;0,INDEX($G:$G,ROW())&gt;0,$FK$7&gt;=INDEX($F:$F,ROW()),$FK$7&lt;=INDEX($G:$G,ROW()))</formula>
    </cfRule>
    <cfRule type="expression" dxfId="3" priority="5315">
      <formula>AND(INDEX($C:$C,ROW())="Études &amp; DICT",INDEX($F:$F,ROW())&gt;0,INDEX($G:$G,ROW())&gt;0,$FK$7&gt;=INDEX($F:$F,ROW()),$FK$7&lt;=(INDEX($F:$F,ROW())+ROUND((INDEX($G:$G,ROW())-INDEX($F:$F,ROW())+1)*INDEX($H:$H,ROW()),0)-1))</formula>
    </cfRule>
    <cfRule type="expression" dxfId="4" priority="5316">
      <formula>AND(INDEX($C:$C,ROW())="Piquetage &amp; Implantation",INDEX($F:$F,ROW())&gt;0,INDEX($G:$G,ROW())&gt;0,$FK$7&gt;=INDEX($F:$F,ROW()),$FK$7&lt;=INDEX($G:$G,ROW()))</formula>
    </cfRule>
    <cfRule type="expression" dxfId="5" priority="5317">
      <formula>AND(INDEX($C:$C,ROW())="Piquetage &amp; Implantation",INDEX($F:$F,ROW())&gt;0,INDEX($G:$G,ROW())&gt;0,$FK$7&gt;=INDEX($F:$F,ROW()),$FK$7&lt;=(INDEX($F:$F,ROW())+ROUND((INDEX($G:$G,ROW())-INDEX($F:$F,ROW())+1)*INDEX($H:$H,ROW()),0)-1))</formula>
    </cfRule>
    <cfRule type="expression" dxfId="6" priority="5318">
      <formula>AND(INDEX($C:$C,ROW())="Préparation &amp; Signalisation",INDEX($F:$F,ROW())&gt;0,INDEX($G:$G,ROW())&gt;0,$FK$7&gt;=INDEX($F:$F,ROW()),$FK$7&lt;=INDEX($G:$G,ROW()))</formula>
    </cfRule>
    <cfRule type="expression" dxfId="7" priority="5319">
      <formula>AND(INDEX($C:$C,ROW())="Préparation &amp; Signalisation",INDEX($F:$F,ROW())&gt;0,INDEX($G:$G,ROW())&gt;0,$FK$7&gt;=INDEX($F:$F,ROW()),$FK$7&lt;=(INDEX($F:$F,ROW())+ROUND((INDEX($G:$G,ROW())-INDEX($F:$F,ROW())+1)*INDEX($H:$H,ROW()),0)-1))</formula>
    </cfRule>
    <cfRule type="expression" dxfId="8" priority="5320">
      <formula>AND(INDEX($C:$C,ROW())="Terrassement",INDEX($F:$F,ROW())&gt;0,INDEX($G:$G,ROW())&gt;0,$FK$7&gt;=INDEX($F:$F,ROW()),$FK$7&lt;=INDEX($G:$G,ROW()))</formula>
    </cfRule>
    <cfRule type="expression" dxfId="9" priority="5321">
      <formula>AND(INDEX($C:$C,ROW())="Terrassement",INDEX($F:$F,ROW())&gt;0,INDEX($G:$G,ROW())&gt;0,$FK$7&gt;=INDEX($F:$F,ROW()),$FK$7&lt;=(INDEX($F:$F,ROW())+ROUND((INDEX($G:$G,ROW())-INDEX($F:$F,ROW())+1)*INDEX($H:$H,ROW()),0)-1))</formula>
    </cfRule>
    <cfRule type="expression" dxfId="10" priority="5322">
      <formula>AND(INDEX($C:$C,ROW())="Réseaux (EU/EP/ER/GAZ)",INDEX($F:$F,ROW())&gt;0,INDEX($G:$G,ROW())&gt;0,$FK$7&gt;=INDEX($F:$F,ROW()),$FK$7&lt;=INDEX($G:$G,ROW()))</formula>
    </cfRule>
    <cfRule type="expression" dxfId="11" priority="5323">
      <formula>AND(INDEX($C:$C,ROW())="Réseaux (EU/EP/ER/GAZ)",INDEX($F:$F,ROW())&gt;0,INDEX($G:$G,ROW())&gt;0,$FK$7&gt;=INDEX($F:$F,ROW()),$FK$7&lt;=(INDEX($F:$F,ROW())+ROUND((INDEX($G:$G,ROW())-INDEX($F:$F,ROW())+1)*INDEX($H:$H,ROW()),0)-1))</formula>
    </cfRule>
    <cfRule type="expression" dxfId="12" priority="5324">
      <formula>AND(INDEX($C:$C,ROW())="Regard &amp; Branchement",INDEX($F:$F,ROW())&gt;0,INDEX($G:$G,ROW())&gt;0,$FK$7&gt;=INDEX($F:$F,ROW()),$FK$7&lt;=INDEX($G:$G,ROW()))</formula>
    </cfRule>
    <cfRule type="expression" dxfId="13" priority="5325">
      <formula>AND(INDEX($C:$C,ROW())="Regard &amp; Branchement",INDEX($F:$F,ROW())&gt;0,INDEX($G:$G,ROW())&gt;0,$FK$7&gt;=INDEX($F:$F,ROW()),$FK$7&lt;=(INDEX($F:$F,ROW())+ROUND((INDEX($G:$G,ROW())-INDEX($F:$F,ROW())+1)*INDEX($H:$H,ROW()),0)-1))</formula>
    </cfRule>
    <cfRule type="expression" dxfId="14" priority="5326">
      <formula>AND(INDEX($C:$C,ROW())="Structure (couche de forme)",INDEX($F:$F,ROW())&gt;0,INDEX($G:$G,ROW())&gt;0,$FK$7&gt;=INDEX($F:$F,ROW()),$FK$7&lt;=INDEX($G:$G,ROW()))</formula>
    </cfRule>
    <cfRule type="expression" dxfId="15" priority="5327">
      <formula>AND(INDEX($C:$C,ROW())="Structure (couche de forme)",INDEX($F:$F,ROW())&gt;0,INDEX($G:$G,ROW())&gt;0,$FK$7&gt;=INDEX($F:$F,ROW()),$FK$7&lt;=(INDEX($F:$F,ROW())+ROUND((INDEX($G:$G,ROW())-INDEX($F:$F,ROW())+1)*INDEX($H:$H,ROW()),0)-1))</formula>
    </cfRule>
    <cfRule type="expression" dxfId="16" priority="5328">
      <formula>AND(INDEX($C:$C,ROW())="Fondation/Grave",INDEX($F:$F,ROW())&gt;0,INDEX($G:$G,ROW())&gt;0,$FK$7&gt;=INDEX($F:$F,ROW()),$FK$7&lt;=INDEX($G:$G,ROW()))</formula>
    </cfRule>
    <cfRule type="expression" dxfId="17" priority="5329">
      <formula>AND(INDEX($C:$C,ROW())="Fondation/Grave",INDEX($F:$F,ROW())&gt;0,INDEX($G:$G,ROW())&gt;0,$FK$7&gt;=INDEX($F:$F,ROW()),$FK$7&lt;=(INDEX($F:$F,ROW())+ROUND((INDEX($G:$G,ROW())-INDEX($F:$F,ROW())+1)*INDEX($H:$H,ROW()),0)-1))</formula>
    </cfRule>
    <cfRule type="expression" dxfId="18" priority="5330">
      <formula>AND(INDEX($C:$C,ROW())="Enrobés / Béton",INDEX($F:$F,ROW())&gt;0,INDEX($G:$G,ROW())&gt;0,$FK$7&gt;=INDEX($F:$F,ROW()),$FK$7&lt;=INDEX($G:$G,ROW()))</formula>
    </cfRule>
    <cfRule type="expression" dxfId="19" priority="5331">
      <formula>AND(INDEX($C:$C,ROW())="Enrobés / Béton",INDEX($F:$F,ROW())&gt;0,INDEX($G:$G,ROW())&gt;0,$FK$7&gt;=INDEX($F:$F,ROW()),$FK$7&lt;=(INDEX($F:$F,ROW())+ROUND((INDEX($G:$G,ROW())-INDEX($F:$F,ROW())+1)*INDEX($H:$H,ROW()),0)-1))</formula>
    </cfRule>
    <cfRule type="expression" dxfId="20" priority="5332">
      <formula>AND(INDEX($C:$C,ROW())="Bordures &amp; Trottoirs",INDEX($F:$F,ROW())&gt;0,INDEX($G:$G,ROW())&gt;0,$FK$7&gt;=INDEX($F:$F,ROW()),$FK$7&lt;=INDEX($G:$G,ROW()))</formula>
    </cfRule>
    <cfRule type="expression" dxfId="21" priority="5333">
      <formula>AND(INDEX($C:$C,ROW())="Bordures &amp; Trottoirs",INDEX($F:$F,ROW())&gt;0,INDEX($G:$G,ROW())&gt;0,$FK$7&gt;=INDEX($F:$F,ROW()),$FK$7&lt;=(INDEX($F:$F,ROW())+ROUND((INDEX($G:$G,ROW())-INDEX($F:$F,ROW())+1)*INDEX($H:$H,ROW()),0)-1))</formula>
    </cfRule>
    <cfRule type="expression" dxfId="22" priority="5334">
      <formula>AND(INDEX($C:$C,ROW())="Caniveaux &amp; Avaloirs",INDEX($F:$F,ROW())&gt;0,INDEX($G:$G,ROW())&gt;0,$FK$7&gt;=INDEX($F:$F,ROW()),$FK$7&lt;=INDEX($G:$G,ROW()))</formula>
    </cfRule>
    <cfRule type="expression" dxfId="23" priority="5335">
      <formula>AND(INDEX($C:$C,ROW())="Caniveaux &amp; Avaloirs",INDEX($F:$F,ROW())&gt;0,INDEX($G:$G,ROW())&gt;0,$FK$7&gt;=INDEX($F:$F,ROW()),$FK$7&lt;=(INDEX($F:$F,ROW())+ROUND((INDEX($G:$G,ROW())-INDEX($F:$F,ROW())+1)*INDEX($H:$H,ROW()),0)-1))</formula>
    </cfRule>
    <cfRule type="expression" dxfId="24" priority="5336">
      <formula>AND(INDEX($C:$C,ROW())="Éclairage / Candélabres",INDEX($F:$F,ROW())&gt;0,INDEX($G:$G,ROW())&gt;0,$FK$7&gt;=INDEX($F:$F,ROW()),$FK$7&lt;=INDEX($G:$G,ROW()))</formula>
    </cfRule>
    <cfRule type="expression" dxfId="25" priority="5337">
      <formula>AND(INDEX($C:$C,ROW())="Éclairage / Candélabres",INDEX($F:$F,ROW())&gt;0,INDEX($G:$G,ROW())&gt;0,$FK$7&gt;=INDEX($F:$F,ROW()),$FK$7&lt;=(INDEX($F:$F,ROW())+ROUND((INDEX($G:$G,ROW())-INDEX($F:$F,ROW())+1)*INDEX($H:$H,ROW()),0)-1))</formula>
    </cfRule>
    <cfRule type="expression" dxfId="26" priority="5338">
      <formula>AND(INDEX($C:$C,ROW())="Marquage &amp; Signalétique",INDEX($F:$F,ROW())&gt;0,INDEX($G:$G,ROW())&gt;0,$FK$7&gt;=INDEX($F:$F,ROW()),$FK$7&lt;=INDEX($G:$G,ROW()))</formula>
    </cfRule>
    <cfRule type="expression" dxfId="27" priority="5339">
      <formula>AND(INDEX($C:$C,ROW())="Marquage &amp; Signalétique",INDEX($F:$F,ROW())&gt;0,INDEX($G:$G,ROW())&gt;0,$FK$7&gt;=INDEX($F:$F,ROW()),$FK$7&lt;=(INDEX($F:$F,ROW())+ROUND((INDEX($G:$G,ROW())-INDEX($F:$F,ROW())+1)*INDEX($H:$H,ROW()),0)-1))</formula>
    </cfRule>
    <cfRule type="expression" dxfId="28" priority="5340">
      <formula>AND(INDEX($C:$C,ROW())="Espaces verts / Finitions",INDEX($F:$F,ROW())&gt;0,INDEX($G:$G,ROW())&gt;0,$FK$7&gt;=INDEX($F:$F,ROW()),$FK$7&lt;=INDEX($G:$G,ROW()))</formula>
    </cfRule>
    <cfRule type="expression" dxfId="29" priority="5341">
      <formula>AND(INDEX($C:$C,ROW())="Espaces verts / Finitions",INDEX($F:$F,ROW())&gt;0,INDEX($G:$G,ROW())&gt;0,$FK$7&gt;=INDEX($F:$F,ROW()),$FK$7&lt;=(INDEX($F:$F,ROW())+ROUND((INDEX($G:$G,ROW())-INDEX($F:$F,ROW())+1)*INDEX($H:$H,ROW()),0)-1))</formula>
    </cfRule>
    <cfRule type="expression" dxfId="30" priority="5342">
      <formula>AND(INDEX($C:$C,ROW())="Réception &amp; Réserves",INDEX($F:$F,ROW())&gt;0,INDEX($G:$G,ROW())&gt;0,$FK$7&gt;=INDEX($F:$F,ROW()),$FK$7&lt;=INDEX($G:$G,ROW()))</formula>
    </cfRule>
    <cfRule type="expression" dxfId="31" priority="5343">
      <formula>AND(INDEX($C:$C,ROW())="Réception &amp; Réserves",INDEX($F:$F,ROW())&gt;0,INDEX($G:$G,ROW())&gt;0,$FK$7&gt;=INDEX($F:$F,ROW()),$FK$7&lt;=(INDEX($F:$F,ROW())+ROUND((INDEX($G:$G,ROW())-INDEX($F:$F,ROW())+1)*INDEX($H:$H,ROW()),0)-1))</formula>
    </cfRule>
    <cfRule type="expression" dxfId="0" priority="5344">
      <formula>AND(INDEX($C:$C,ROW())="Réouverture circulation",INDEX($F:$F,ROW())&gt;0,INDEX($G:$G,ROW())&gt;0,$FK$7&gt;=INDEX($F:$F,ROW()),$FK$7&lt;=INDEX($G:$G,ROW()))</formula>
    </cfRule>
    <cfRule type="expression" dxfId="32" priority="5345">
      <formula>AND(INDEX($C:$C,ROW())="Réouverture circulation",INDEX($F:$F,ROW())&gt;0,INDEX($G:$G,ROW())&gt;0,$FK$7&gt;=INDEX($F:$F,ROW()),$FK$7&lt;=(INDEX($F:$F,ROW())+ROUND((INDEX($G:$G,ROW())-INDEX($F:$F,ROW())+1)*INDEX($H:$H,ROW()),0)-1))</formula>
    </cfRule>
  </conditionalFormatting>
  <conditionalFormatting sqref="FL7:FL69">
    <cfRule type="expression" dxfId="0" priority="315">
      <formula>($FL$7=TODAY())</formula>
    </cfRule>
    <cfRule type="expression" dxfId="33" priority="316">
      <formula>WEEKDAY($FL$7,2)&gt;5</formula>
    </cfRule>
  </conditionalFormatting>
  <conditionalFormatting sqref="FL9:FL69">
    <cfRule type="expression" dxfId="2" priority="5346">
      <formula>AND(INDEX($C:$C,ROW())="Études &amp; DICT",INDEX($F:$F,ROW())&gt;0,INDEX($G:$G,ROW())&gt;0,$FL$7&gt;=INDEX($F:$F,ROW()),$FL$7&lt;=INDEX($G:$G,ROW()))</formula>
    </cfRule>
    <cfRule type="expression" dxfId="3" priority="5347">
      <formula>AND(INDEX($C:$C,ROW())="Études &amp; DICT",INDEX($F:$F,ROW())&gt;0,INDEX($G:$G,ROW())&gt;0,$FL$7&gt;=INDEX($F:$F,ROW()),$FL$7&lt;=(INDEX($F:$F,ROW())+ROUND((INDEX($G:$G,ROW())-INDEX($F:$F,ROW())+1)*INDEX($H:$H,ROW()),0)-1))</formula>
    </cfRule>
    <cfRule type="expression" dxfId="4" priority="5348">
      <formula>AND(INDEX($C:$C,ROW())="Piquetage &amp; Implantation",INDEX($F:$F,ROW())&gt;0,INDEX($G:$G,ROW())&gt;0,$FL$7&gt;=INDEX($F:$F,ROW()),$FL$7&lt;=INDEX($G:$G,ROW()))</formula>
    </cfRule>
    <cfRule type="expression" dxfId="5" priority="5349">
      <formula>AND(INDEX($C:$C,ROW())="Piquetage &amp; Implantation",INDEX($F:$F,ROW())&gt;0,INDEX($G:$G,ROW())&gt;0,$FL$7&gt;=INDEX($F:$F,ROW()),$FL$7&lt;=(INDEX($F:$F,ROW())+ROUND((INDEX($G:$G,ROW())-INDEX($F:$F,ROW())+1)*INDEX($H:$H,ROW()),0)-1))</formula>
    </cfRule>
    <cfRule type="expression" dxfId="6" priority="5350">
      <formula>AND(INDEX($C:$C,ROW())="Préparation &amp; Signalisation",INDEX($F:$F,ROW())&gt;0,INDEX($G:$G,ROW())&gt;0,$FL$7&gt;=INDEX($F:$F,ROW()),$FL$7&lt;=INDEX($G:$G,ROW()))</formula>
    </cfRule>
    <cfRule type="expression" dxfId="7" priority="5351">
      <formula>AND(INDEX($C:$C,ROW())="Préparation &amp; Signalisation",INDEX($F:$F,ROW())&gt;0,INDEX($G:$G,ROW())&gt;0,$FL$7&gt;=INDEX($F:$F,ROW()),$FL$7&lt;=(INDEX($F:$F,ROW())+ROUND((INDEX($G:$G,ROW())-INDEX($F:$F,ROW())+1)*INDEX($H:$H,ROW()),0)-1))</formula>
    </cfRule>
    <cfRule type="expression" dxfId="8" priority="5352">
      <formula>AND(INDEX($C:$C,ROW())="Terrassement",INDEX($F:$F,ROW())&gt;0,INDEX($G:$G,ROW())&gt;0,$FL$7&gt;=INDEX($F:$F,ROW()),$FL$7&lt;=INDEX($G:$G,ROW()))</formula>
    </cfRule>
    <cfRule type="expression" dxfId="9" priority="5353">
      <formula>AND(INDEX($C:$C,ROW())="Terrassement",INDEX($F:$F,ROW())&gt;0,INDEX($G:$G,ROW())&gt;0,$FL$7&gt;=INDEX($F:$F,ROW()),$FL$7&lt;=(INDEX($F:$F,ROW())+ROUND((INDEX($G:$G,ROW())-INDEX($F:$F,ROW())+1)*INDEX($H:$H,ROW()),0)-1))</formula>
    </cfRule>
    <cfRule type="expression" dxfId="10" priority="5354">
      <formula>AND(INDEX($C:$C,ROW())="Réseaux (EU/EP/ER/GAZ)",INDEX($F:$F,ROW())&gt;0,INDEX($G:$G,ROW())&gt;0,$FL$7&gt;=INDEX($F:$F,ROW()),$FL$7&lt;=INDEX($G:$G,ROW()))</formula>
    </cfRule>
    <cfRule type="expression" dxfId="11" priority="5355">
      <formula>AND(INDEX($C:$C,ROW())="Réseaux (EU/EP/ER/GAZ)",INDEX($F:$F,ROW())&gt;0,INDEX($G:$G,ROW())&gt;0,$FL$7&gt;=INDEX($F:$F,ROW()),$FL$7&lt;=(INDEX($F:$F,ROW())+ROUND((INDEX($G:$G,ROW())-INDEX($F:$F,ROW())+1)*INDEX($H:$H,ROW()),0)-1))</formula>
    </cfRule>
    <cfRule type="expression" dxfId="12" priority="5356">
      <formula>AND(INDEX($C:$C,ROW())="Regard &amp; Branchement",INDEX($F:$F,ROW())&gt;0,INDEX($G:$G,ROW())&gt;0,$FL$7&gt;=INDEX($F:$F,ROW()),$FL$7&lt;=INDEX($G:$G,ROW()))</formula>
    </cfRule>
    <cfRule type="expression" dxfId="13" priority="5357">
      <formula>AND(INDEX($C:$C,ROW())="Regard &amp; Branchement",INDEX($F:$F,ROW())&gt;0,INDEX($G:$G,ROW())&gt;0,$FL$7&gt;=INDEX($F:$F,ROW()),$FL$7&lt;=(INDEX($F:$F,ROW())+ROUND((INDEX($G:$G,ROW())-INDEX($F:$F,ROW())+1)*INDEX($H:$H,ROW()),0)-1))</formula>
    </cfRule>
    <cfRule type="expression" dxfId="14" priority="5358">
      <formula>AND(INDEX($C:$C,ROW())="Structure (couche de forme)",INDEX($F:$F,ROW())&gt;0,INDEX($G:$G,ROW())&gt;0,$FL$7&gt;=INDEX($F:$F,ROW()),$FL$7&lt;=INDEX($G:$G,ROW()))</formula>
    </cfRule>
    <cfRule type="expression" dxfId="15" priority="5359">
      <formula>AND(INDEX($C:$C,ROW())="Structure (couche de forme)",INDEX($F:$F,ROW())&gt;0,INDEX($G:$G,ROW())&gt;0,$FL$7&gt;=INDEX($F:$F,ROW()),$FL$7&lt;=(INDEX($F:$F,ROW())+ROUND((INDEX($G:$G,ROW())-INDEX($F:$F,ROW())+1)*INDEX($H:$H,ROW()),0)-1))</formula>
    </cfRule>
    <cfRule type="expression" dxfId="16" priority="5360">
      <formula>AND(INDEX($C:$C,ROW())="Fondation/Grave",INDEX($F:$F,ROW())&gt;0,INDEX($G:$G,ROW())&gt;0,$FL$7&gt;=INDEX($F:$F,ROW()),$FL$7&lt;=INDEX($G:$G,ROW()))</formula>
    </cfRule>
    <cfRule type="expression" dxfId="17" priority="5361">
      <formula>AND(INDEX($C:$C,ROW())="Fondation/Grave",INDEX($F:$F,ROW())&gt;0,INDEX($G:$G,ROW())&gt;0,$FL$7&gt;=INDEX($F:$F,ROW()),$FL$7&lt;=(INDEX($F:$F,ROW())+ROUND((INDEX($G:$G,ROW())-INDEX($F:$F,ROW())+1)*INDEX($H:$H,ROW()),0)-1))</formula>
    </cfRule>
    <cfRule type="expression" dxfId="18" priority="5362">
      <formula>AND(INDEX($C:$C,ROW())="Enrobés / Béton",INDEX($F:$F,ROW())&gt;0,INDEX($G:$G,ROW())&gt;0,$FL$7&gt;=INDEX($F:$F,ROW()),$FL$7&lt;=INDEX($G:$G,ROW()))</formula>
    </cfRule>
    <cfRule type="expression" dxfId="19" priority="5363">
      <formula>AND(INDEX($C:$C,ROW())="Enrobés / Béton",INDEX($F:$F,ROW())&gt;0,INDEX($G:$G,ROW())&gt;0,$FL$7&gt;=INDEX($F:$F,ROW()),$FL$7&lt;=(INDEX($F:$F,ROW())+ROUND((INDEX($G:$G,ROW())-INDEX($F:$F,ROW())+1)*INDEX($H:$H,ROW()),0)-1))</formula>
    </cfRule>
    <cfRule type="expression" dxfId="20" priority="5364">
      <formula>AND(INDEX($C:$C,ROW())="Bordures &amp; Trottoirs",INDEX($F:$F,ROW())&gt;0,INDEX($G:$G,ROW())&gt;0,$FL$7&gt;=INDEX($F:$F,ROW()),$FL$7&lt;=INDEX($G:$G,ROW()))</formula>
    </cfRule>
    <cfRule type="expression" dxfId="21" priority="5365">
      <formula>AND(INDEX($C:$C,ROW())="Bordures &amp; Trottoirs",INDEX($F:$F,ROW())&gt;0,INDEX($G:$G,ROW())&gt;0,$FL$7&gt;=INDEX($F:$F,ROW()),$FL$7&lt;=(INDEX($F:$F,ROW())+ROUND((INDEX($G:$G,ROW())-INDEX($F:$F,ROW())+1)*INDEX($H:$H,ROW()),0)-1))</formula>
    </cfRule>
    <cfRule type="expression" dxfId="22" priority="5366">
      <formula>AND(INDEX($C:$C,ROW())="Caniveaux &amp; Avaloirs",INDEX($F:$F,ROW())&gt;0,INDEX($G:$G,ROW())&gt;0,$FL$7&gt;=INDEX($F:$F,ROW()),$FL$7&lt;=INDEX($G:$G,ROW()))</formula>
    </cfRule>
    <cfRule type="expression" dxfId="23" priority="5367">
      <formula>AND(INDEX($C:$C,ROW())="Caniveaux &amp; Avaloirs",INDEX($F:$F,ROW())&gt;0,INDEX($G:$G,ROW())&gt;0,$FL$7&gt;=INDEX($F:$F,ROW()),$FL$7&lt;=(INDEX($F:$F,ROW())+ROUND((INDEX($G:$G,ROW())-INDEX($F:$F,ROW())+1)*INDEX($H:$H,ROW()),0)-1))</formula>
    </cfRule>
    <cfRule type="expression" dxfId="24" priority="5368">
      <formula>AND(INDEX($C:$C,ROW())="Éclairage / Candélabres",INDEX($F:$F,ROW())&gt;0,INDEX($G:$G,ROW())&gt;0,$FL$7&gt;=INDEX($F:$F,ROW()),$FL$7&lt;=INDEX($G:$G,ROW()))</formula>
    </cfRule>
    <cfRule type="expression" dxfId="25" priority="5369">
      <formula>AND(INDEX($C:$C,ROW())="Éclairage / Candélabres",INDEX($F:$F,ROW())&gt;0,INDEX($G:$G,ROW())&gt;0,$FL$7&gt;=INDEX($F:$F,ROW()),$FL$7&lt;=(INDEX($F:$F,ROW())+ROUND((INDEX($G:$G,ROW())-INDEX($F:$F,ROW())+1)*INDEX($H:$H,ROW()),0)-1))</formula>
    </cfRule>
    <cfRule type="expression" dxfId="26" priority="5370">
      <formula>AND(INDEX($C:$C,ROW())="Marquage &amp; Signalétique",INDEX($F:$F,ROW())&gt;0,INDEX($G:$G,ROW())&gt;0,$FL$7&gt;=INDEX($F:$F,ROW()),$FL$7&lt;=INDEX($G:$G,ROW()))</formula>
    </cfRule>
    <cfRule type="expression" dxfId="27" priority="5371">
      <formula>AND(INDEX($C:$C,ROW())="Marquage &amp; Signalétique",INDEX($F:$F,ROW())&gt;0,INDEX($G:$G,ROW())&gt;0,$FL$7&gt;=INDEX($F:$F,ROW()),$FL$7&lt;=(INDEX($F:$F,ROW())+ROUND((INDEX($G:$G,ROW())-INDEX($F:$F,ROW())+1)*INDEX($H:$H,ROW()),0)-1))</formula>
    </cfRule>
    <cfRule type="expression" dxfId="28" priority="5372">
      <formula>AND(INDEX($C:$C,ROW())="Espaces verts / Finitions",INDEX($F:$F,ROW())&gt;0,INDEX($G:$G,ROW())&gt;0,$FL$7&gt;=INDEX($F:$F,ROW()),$FL$7&lt;=INDEX($G:$G,ROW()))</formula>
    </cfRule>
    <cfRule type="expression" dxfId="29" priority="5373">
      <formula>AND(INDEX($C:$C,ROW())="Espaces verts / Finitions",INDEX($F:$F,ROW())&gt;0,INDEX($G:$G,ROW())&gt;0,$FL$7&gt;=INDEX($F:$F,ROW()),$FL$7&lt;=(INDEX($F:$F,ROW())+ROUND((INDEX($G:$G,ROW())-INDEX($F:$F,ROW())+1)*INDEX($H:$H,ROW()),0)-1))</formula>
    </cfRule>
    <cfRule type="expression" dxfId="30" priority="5374">
      <formula>AND(INDEX($C:$C,ROW())="Réception &amp; Réserves",INDEX($F:$F,ROW())&gt;0,INDEX($G:$G,ROW())&gt;0,$FL$7&gt;=INDEX($F:$F,ROW()),$FL$7&lt;=INDEX($G:$G,ROW()))</formula>
    </cfRule>
    <cfRule type="expression" dxfId="31" priority="5375">
      <formula>AND(INDEX($C:$C,ROW())="Réception &amp; Réserves",INDEX($F:$F,ROW())&gt;0,INDEX($G:$G,ROW())&gt;0,$FL$7&gt;=INDEX($F:$F,ROW()),$FL$7&lt;=(INDEX($F:$F,ROW())+ROUND((INDEX($G:$G,ROW())-INDEX($F:$F,ROW())+1)*INDEX($H:$H,ROW()),0)-1))</formula>
    </cfRule>
    <cfRule type="expression" dxfId="0" priority="5376">
      <formula>AND(INDEX($C:$C,ROW())="Réouverture circulation",INDEX($F:$F,ROW())&gt;0,INDEX($G:$G,ROW())&gt;0,$FL$7&gt;=INDEX($F:$F,ROW()),$FL$7&lt;=INDEX($G:$G,ROW()))</formula>
    </cfRule>
    <cfRule type="expression" dxfId="32" priority="5377">
      <formula>AND(INDEX($C:$C,ROW())="Réouverture circulation",INDEX($F:$F,ROW())&gt;0,INDEX($G:$G,ROW())&gt;0,$FL$7&gt;=INDEX($F:$F,ROW()),$FL$7&lt;=(INDEX($F:$F,ROW())+ROUND((INDEX($G:$G,ROW())-INDEX($F:$F,ROW())+1)*INDEX($H:$H,ROW()),0)-1))</formula>
    </cfRule>
  </conditionalFormatting>
  <conditionalFormatting sqref="FM7:FM69">
    <cfRule type="expression" dxfId="0" priority="317">
      <formula>($FM$7=TODAY())</formula>
    </cfRule>
    <cfRule type="expression" dxfId="33" priority="318">
      <formula>WEEKDAY($FM$7,2)&gt;5</formula>
    </cfRule>
  </conditionalFormatting>
  <conditionalFormatting sqref="FM9:FM69">
    <cfRule type="expression" dxfId="2" priority="5378">
      <formula>AND(INDEX($C:$C,ROW())="Études &amp; DICT",INDEX($F:$F,ROW())&gt;0,INDEX($G:$G,ROW())&gt;0,$FM$7&gt;=INDEX($F:$F,ROW()),$FM$7&lt;=INDEX($G:$G,ROW()))</formula>
    </cfRule>
    <cfRule type="expression" dxfId="3" priority="5379">
      <formula>AND(INDEX($C:$C,ROW())="Études &amp; DICT",INDEX($F:$F,ROW())&gt;0,INDEX($G:$G,ROW())&gt;0,$FM$7&gt;=INDEX($F:$F,ROW()),$FM$7&lt;=(INDEX($F:$F,ROW())+ROUND((INDEX($G:$G,ROW())-INDEX($F:$F,ROW())+1)*INDEX($H:$H,ROW()),0)-1))</formula>
    </cfRule>
    <cfRule type="expression" dxfId="4" priority="5380">
      <formula>AND(INDEX($C:$C,ROW())="Piquetage &amp; Implantation",INDEX($F:$F,ROW())&gt;0,INDEX($G:$G,ROW())&gt;0,$FM$7&gt;=INDEX($F:$F,ROW()),$FM$7&lt;=INDEX($G:$G,ROW()))</formula>
    </cfRule>
    <cfRule type="expression" dxfId="5" priority="5381">
      <formula>AND(INDEX($C:$C,ROW())="Piquetage &amp; Implantation",INDEX($F:$F,ROW())&gt;0,INDEX($G:$G,ROW())&gt;0,$FM$7&gt;=INDEX($F:$F,ROW()),$FM$7&lt;=(INDEX($F:$F,ROW())+ROUND((INDEX($G:$G,ROW())-INDEX($F:$F,ROW())+1)*INDEX($H:$H,ROW()),0)-1))</formula>
    </cfRule>
    <cfRule type="expression" dxfId="6" priority="5382">
      <formula>AND(INDEX($C:$C,ROW())="Préparation &amp; Signalisation",INDEX($F:$F,ROW())&gt;0,INDEX($G:$G,ROW())&gt;0,$FM$7&gt;=INDEX($F:$F,ROW()),$FM$7&lt;=INDEX($G:$G,ROW()))</formula>
    </cfRule>
    <cfRule type="expression" dxfId="7" priority="5383">
      <formula>AND(INDEX($C:$C,ROW())="Préparation &amp; Signalisation",INDEX($F:$F,ROW())&gt;0,INDEX($G:$G,ROW())&gt;0,$FM$7&gt;=INDEX($F:$F,ROW()),$FM$7&lt;=(INDEX($F:$F,ROW())+ROUND((INDEX($G:$G,ROW())-INDEX($F:$F,ROW())+1)*INDEX($H:$H,ROW()),0)-1))</formula>
    </cfRule>
    <cfRule type="expression" dxfId="8" priority="5384">
      <formula>AND(INDEX($C:$C,ROW())="Terrassement",INDEX($F:$F,ROW())&gt;0,INDEX($G:$G,ROW())&gt;0,$FM$7&gt;=INDEX($F:$F,ROW()),$FM$7&lt;=INDEX($G:$G,ROW()))</formula>
    </cfRule>
    <cfRule type="expression" dxfId="9" priority="5385">
      <formula>AND(INDEX($C:$C,ROW())="Terrassement",INDEX($F:$F,ROW())&gt;0,INDEX($G:$G,ROW())&gt;0,$FM$7&gt;=INDEX($F:$F,ROW()),$FM$7&lt;=(INDEX($F:$F,ROW())+ROUND((INDEX($G:$G,ROW())-INDEX($F:$F,ROW())+1)*INDEX($H:$H,ROW()),0)-1))</formula>
    </cfRule>
    <cfRule type="expression" dxfId="10" priority="5386">
      <formula>AND(INDEX($C:$C,ROW())="Réseaux (EU/EP/ER/GAZ)",INDEX($F:$F,ROW())&gt;0,INDEX($G:$G,ROW())&gt;0,$FM$7&gt;=INDEX($F:$F,ROW()),$FM$7&lt;=INDEX($G:$G,ROW()))</formula>
    </cfRule>
    <cfRule type="expression" dxfId="11" priority="5387">
      <formula>AND(INDEX($C:$C,ROW())="Réseaux (EU/EP/ER/GAZ)",INDEX($F:$F,ROW())&gt;0,INDEX($G:$G,ROW())&gt;0,$FM$7&gt;=INDEX($F:$F,ROW()),$FM$7&lt;=(INDEX($F:$F,ROW())+ROUND((INDEX($G:$G,ROW())-INDEX($F:$F,ROW())+1)*INDEX($H:$H,ROW()),0)-1))</formula>
    </cfRule>
    <cfRule type="expression" dxfId="12" priority="5388">
      <formula>AND(INDEX($C:$C,ROW())="Regard &amp; Branchement",INDEX($F:$F,ROW())&gt;0,INDEX($G:$G,ROW())&gt;0,$FM$7&gt;=INDEX($F:$F,ROW()),$FM$7&lt;=INDEX($G:$G,ROW()))</formula>
    </cfRule>
    <cfRule type="expression" dxfId="13" priority="5389">
      <formula>AND(INDEX($C:$C,ROW())="Regard &amp; Branchement",INDEX($F:$F,ROW())&gt;0,INDEX($G:$G,ROW())&gt;0,$FM$7&gt;=INDEX($F:$F,ROW()),$FM$7&lt;=(INDEX($F:$F,ROW())+ROUND((INDEX($G:$G,ROW())-INDEX($F:$F,ROW())+1)*INDEX($H:$H,ROW()),0)-1))</formula>
    </cfRule>
    <cfRule type="expression" dxfId="14" priority="5390">
      <formula>AND(INDEX($C:$C,ROW())="Structure (couche de forme)",INDEX($F:$F,ROW())&gt;0,INDEX($G:$G,ROW())&gt;0,$FM$7&gt;=INDEX($F:$F,ROW()),$FM$7&lt;=INDEX($G:$G,ROW()))</formula>
    </cfRule>
    <cfRule type="expression" dxfId="15" priority="5391">
      <formula>AND(INDEX($C:$C,ROW())="Structure (couche de forme)",INDEX($F:$F,ROW())&gt;0,INDEX($G:$G,ROW())&gt;0,$FM$7&gt;=INDEX($F:$F,ROW()),$FM$7&lt;=(INDEX($F:$F,ROW())+ROUND((INDEX($G:$G,ROW())-INDEX($F:$F,ROW())+1)*INDEX($H:$H,ROW()),0)-1))</formula>
    </cfRule>
    <cfRule type="expression" dxfId="16" priority="5392">
      <formula>AND(INDEX($C:$C,ROW())="Fondation/Grave",INDEX($F:$F,ROW())&gt;0,INDEX($G:$G,ROW())&gt;0,$FM$7&gt;=INDEX($F:$F,ROW()),$FM$7&lt;=INDEX($G:$G,ROW()))</formula>
    </cfRule>
    <cfRule type="expression" dxfId="17" priority="5393">
      <formula>AND(INDEX($C:$C,ROW())="Fondation/Grave",INDEX($F:$F,ROW())&gt;0,INDEX($G:$G,ROW())&gt;0,$FM$7&gt;=INDEX($F:$F,ROW()),$FM$7&lt;=(INDEX($F:$F,ROW())+ROUND((INDEX($G:$G,ROW())-INDEX($F:$F,ROW())+1)*INDEX($H:$H,ROW()),0)-1))</formula>
    </cfRule>
    <cfRule type="expression" dxfId="18" priority="5394">
      <formula>AND(INDEX($C:$C,ROW())="Enrobés / Béton",INDEX($F:$F,ROW())&gt;0,INDEX($G:$G,ROW())&gt;0,$FM$7&gt;=INDEX($F:$F,ROW()),$FM$7&lt;=INDEX($G:$G,ROW()))</formula>
    </cfRule>
    <cfRule type="expression" dxfId="19" priority="5395">
      <formula>AND(INDEX($C:$C,ROW())="Enrobés / Béton",INDEX($F:$F,ROW())&gt;0,INDEX($G:$G,ROW())&gt;0,$FM$7&gt;=INDEX($F:$F,ROW()),$FM$7&lt;=(INDEX($F:$F,ROW())+ROUND((INDEX($G:$G,ROW())-INDEX($F:$F,ROW())+1)*INDEX($H:$H,ROW()),0)-1))</formula>
    </cfRule>
    <cfRule type="expression" dxfId="20" priority="5396">
      <formula>AND(INDEX($C:$C,ROW())="Bordures &amp; Trottoirs",INDEX($F:$F,ROW())&gt;0,INDEX($G:$G,ROW())&gt;0,$FM$7&gt;=INDEX($F:$F,ROW()),$FM$7&lt;=INDEX($G:$G,ROW()))</formula>
    </cfRule>
    <cfRule type="expression" dxfId="21" priority="5397">
      <formula>AND(INDEX($C:$C,ROW())="Bordures &amp; Trottoirs",INDEX($F:$F,ROW())&gt;0,INDEX($G:$G,ROW())&gt;0,$FM$7&gt;=INDEX($F:$F,ROW()),$FM$7&lt;=(INDEX($F:$F,ROW())+ROUND((INDEX($G:$G,ROW())-INDEX($F:$F,ROW())+1)*INDEX($H:$H,ROW()),0)-1))</formula>
    </cfRule>
    <cfRule type="expression" dxfId="22" priority="5398">
      <formula>AND(INDEX($C:$C,ROW())="Caniveaux &amp; Avaloirs",INDEX($F:$F,ROW())&gt;0,INDEX($G:$G,ROW())&gt;0,$FM$7&gt;=INDEX($F:$F,ROW()),$FM$7&lt;=INDEX($G:$G,ROW()))</formula>
    </cfRule>
    <cfRule type="expression" dxfId="23" priority="5399">
      <formula>AND(INDEX($C:$C,ROW())="Caniveaux &amp; Avaloirs",INDEX($F:$F,ROW())&gt;0,INDEX($G:$G,ROW())&gt;0,$FM$7&gt;=INDEX($F:$F,ROW()),$FM$7&lt;=(INDEX($F:$F,ROW())+ROUND((INDEX($G:$G,ROW())-INDEX($F:$F,ROW())+1)*INDEX($H:$H,ROW()),0)-1))</formula>
    </cfRule>
    <cfRule type="expression" dxfId="24" priority="5400">
      <formula>AND(INDEX($C:$C,ROW())="Éclairage / Candélabres",INDEX($F:$F,ROW())&gt;0,INDEX($G:$G,ROW())&gt;0,$FM$7&gt;=INDEX($F:$F,ROW()),$FM$7&lt;=INDEX($G:$G,ROW()))</formula>
    </cfRule>
    <cfRule type="expression" dxfId="25" priority="5401">
      <formula>AND(INDEX($C:$C,ROW())="Éclairage / Candélabres",INDEX($F:$F,ROW())&gt;0,INDEX($G:$G,ROW())&gt;0,$FM$7&gt;=INDEX($F:$F,ROW()),$FM$7&lt;=(INDEX($F:$F,ROW())+ROUND((INDEX($G:$G,ROW())-INDEX($F:$F,ROW())+1)*INDEX($H:$H,ROW()),0)-1))</formula>
    </cfRule>
    <cfRule type="expression" dxfId="26" priority="5402">
      <formula>AND(INDEX($C:$C,ROW())="Marquage &amp; Signalétique",INDEX($F:$F,ROW())&gt;0,INDEX($G:$G,ROW())&gt;0,$FM$7&gt;=INDEX($F:$F,ROW()),$FM$7&lt;=INDEX($G:$G,ROW()))</formula>
    </cfRule>
    <cfRule type="expression" dxfId="27" priority="5403">
      <formula>AND(INDEX($C:$C,ROW())="Marquage &amp; Signalétique",INDEX($F:$F,ROW())&gt;0,INDEX($G:$G,ROW())&gt;0,$FM$7&gt;=INDEX($F:$F,ROW()),$FM$7&lt;=(INDEX($F:$F,ROW())+ROUND((INDEX($G:$G,ROW())-INDEX($F:$F,ROW())+1)*INDEX($H:$H,ROW()),0)-1))</formula>
    </cfRule>
    <cfRule type="expression" dxfId="28" priority="5404">
      <formula>AND(INDEX($C:$C,ROW())="Espaces verts / Finitions",INDEX($F:$F,ROW())&gt;0,INDEX($G:$G,ROW())&gt;0,$FM$7&gt;=INDEX($F:$F,ROW()),$FM$7&lt;=INDEX($G:$G,ROW()))</formula>
    </cfRule>
    <cfRule type="expression" dxfId="29" priority="5405">
      <formula>AND(INDEX($C:$C,ROW())="Espaces verts / Finitions",INDEX($F:$F,ROW())&gt;0,INDEX($G:$G,ROW())&gt;0,$FM$7&gt;=INDEX($F:$F,ROW()),$FM$7&lt;=(INDEX($F:$F,ROW())+ROUND((INDEX($G:$G,ROW())-INDEX($F:$F,ROW())+1)*INDEX($H:$H,ROW()),0)-1))</formula>
    </cfRule>
    <cfRule type="expression" dxfId="30" priority="5406">
      <formula>AND(INDEX($C:$C,ROW())="Réception &amp; Réserves",INDEX($F:$F,ROW())&gt;0,INDEX($G:$G,ROW())&gt;0,$FM$7&gt;=INDEX($F:$F,ROW()),$FM$7&lt;=INDEX($G:$G,ROW()))</formula>
    </cfRule>
    <cfRule type="expression" dxfId="31" priority="5407">
      <formula>AND(INDEX($C:$C,ROW())="Réception &amp; Réserves",INDEX($F:$F,ROW())&gt;0,INDEX($G:$G,ROW())&gt;0,$FM$7&gt;=INDEX($F:$F,ROW()),$FM$7&lt;=(INDEX($F:$F,ROW())+ROUND((INDEX($G:$G,ROW())-INDEX($F:$F,ROW())+1)*INDEX($H:$H,ROW()),0)-1))</formula>
    </cfRule>
    <cfRule type="expression" dxfId="0" priority="5408">
      <formula>AND(INDEX($C:$C,ROW())="Réouverture circulation",INDEX($F:$F,ROW())&gt;0,INDEX($G:$G,ROW())&gt;0,$FM$7&gt;=INDEX($F:$F,ROW()),$FM$7&lt;=INDEX($G:$G,ROW()))</formula>
    </cfRule>
    <cfRule type="expression" dxfId="32" priority="5409">
      <formula>AND(INDEX($C:$C,ROW())="Réouverture circulation",INDEX($F:$F,ROW())&gt;0,INDEX($G:$G,ROW())&gt;0,$FM$7&gt;=INDEX($F:$F,ROW()),$FM$7&lt;=(INDEX($F:$F,ROW())+ROUND((INDEX($G:$G,ROW())-INDEX($F:$F,ROW())+1)*INDEX($H:$H,ROW()),0)-1))</formula>
    </cfRule>
  </conditionalFormatting>
  <conditionalFormatting sqref="FN7:FN69">
    <cfRule type="expression" dxfId="0" priority="319">
      <formula>($FN$7=TODAY())</formula>
    </cfRule>
    <cfRule type="expression" dxfId="33" priority="320">
      <formula>WEEKDAY($FN$7,2)&gt;5</formula>
    </cfRule>
  </conditionalFormatting>
  <conditionalFormatting sqref="FN9:FN69">
    <cfRule type="expression" dxfId="2" priority="5410">
      <formula>AND(INDEX($C:$C,ROW())="Études &amp; DICT",INDEX($F:$F,ROW())&gt;0,INDEX($G:$G,ROW())&gt;0,$FN$7&gt;=INDEX($F:$F,ROW()),$FN$7&lt;=INDEX($G:$G,ROW()))</formula>
    </cfRule>
    <cfRule type="expression" dxfId="3" priority="5411">
      <formula>AND(INDEX($C:$C,ROW())="Études &amp; DICT",INDEX($F:$F,ROW())&gt;0,INDEX($G:$G,ROW())&gt;0,$FN$7&gt;=INDEX($F:$F,ROW()),$FN$7&lt;=(INDEX($F:$F,ROW())+ROUND((INDEX($G:$G,ROW())-INDEX($F:$F,ROW())+1)*INDEX($H:$H,ROW()),0)-1))</formula>
    </cfRule>
    <cfRule type="expression" dxfId="4" priority="5412">
      <formula>AND(INDEX($C:$C,ROW())="Piquetage &amp; Implantation",INDEX($F:$F,ROW())&gt;0,INDEX($G:$G,ROW())&gt;0,$FN$7&gt;=INDEX($F:$F,ROW()),$FN$7&lt;=INDEX($G:$G,ROW()))</formula>
    </cfRule>
    <cfRule type="expression" dxfId="5" priority="5413">
      <formula>AND(INDEX($C:$C,ROW())="Piquetage &amp; Implantation",INDEX($F:$F,ROW())&gt;0,INDEX($G:$G,ROW())&gt;0,$FN$7&gt;=INDEX($F:$F,ROW()),$FN$7&lt;=(INDEX($F:$F,ROW())+ROUND((INDEX($G:$G,ROW())-INDEX($F:$F,ROW())+1)*INDEX($H:$H,ROW()),0)-1))</formula>
    </cfRule>
    <cfRule type="expression" dxfId="6" priority="5414">
      <formula>AND(INDEX($C:$C,ROW())="Préparation &amp; Signalisation",INDEX($F:$F,ROW())&gt;0,INDEX($G:$G,ROW())&gt;0,$FN$7&gt;=INDEX($F:$F,ROW()),$FN$7&lt;=INDEX($G:$G,ROW()))</formula>
    </cfRule>
    <cfRule type="expression" dxfId="7" priority="5415">
      <formula>AND(INDEX($C:$C,ROW())="Préparation &amp; Signalisation",INDEX($F:$F,ROW())&gt;0,INDEX($G:$G,ROW())&gt;0,$FN$7&gt;=INDEX($F:$F,ROW()),$FN$7&lt;=(INDEX($F:$F,ROW())+ROUND((INDEX($G:$G,ROW())-INDEX($F:$F,ROW())+1)*INDEX($H:$H,ROW()),0)-1))</formula>
    </cfRule>
    <cfRule type="expression" dxfId="8" priority="5416">
      <formula>AND(INDEX($C:$C,ROW())="Terrassement",INDEX($F:$F,ROW())&gt;0,INDEX($G:$G,ROW())&gt;0,$FN$7&gt;=INDEX($F:$F,ROW()),$FN$7&lt;=INDEX($G:$G,ROW()))</formula>
    </cfRule>
    <cfRule type="expression" dxfId="9" priority="5417">
      <formula>AND(INDEX($C:$C,ROW())="Terrassement",INDEX($F:$F,ROW())&gt;0,INDEX($G:$G,ROW())&gt;0,$FN$7&gt;=INDEX($F:$F,ROW()),$FN$7&lt;=(INDEX($F:$F,ROW())+ROUND((INDEX($G:$G,ROW())-INDEX($F:$F,ROW())+1)*INDEX($H:$H,ROW()),0)-1))</formula>
    </cfRule>
    <cfRule type="expression" dxfId="10" priority="5418">
      <formula>AND(INDEX($C:$C,ROW())="Réseaux (EU/EP/ER/GAZ)",INDEX($F:$F,ROW())&gt;0,INDEX($G:$G,ROW())&gt;0,$FN$7&gt;=INDEX($F:$F,ROW()),$FN$7&lt;=INDEX($G:$G,ROW()))</formula>
    </cfRule>
    <cfRule type="expression" dxfId="11" priority="5419">
      <formula>AND(INDEX($C:$C,ROW())="Réseaux (EU/EP/ER/GAZ)",INDEX($F:$F,ROW())&gt;0,INDEX($G:$G,ROW())&gt;0,$FN$7&gt;=INDEX($F:$F,ROW()),$FN$7&lt;=(INDEX($F:$F,ROW())+ROUND((INDEX($G:$G,ROW())-INDEX($F:$F,ROW())+1)*INDEX($H:$H,ROW()),0)-1))</formula>
    </cfRule>
    <cfRule type="expression" dxfId="12" priority="5420">
      <formula>AND(INDEX($C:$C,ROW())="Regard &amp; Branchement",INDEX($F:$F,ROW())&gt;0,INDEX($G:$G,ROW())&gt;0,$FN$7&gt;=INDEX($F:$F,ROW()),$FN$7&lt;=INDEX($G:$G,ROW()))</formula>
    </cfRule>
    <cfRule type="expression" dxfId="13" priority="5421">
      <formula>AND(INDEX($C:$C,ROW())="Regard &amp; Branchement",INDEX($F:$F,ROW())&gt;0,INDEX($G:$G,ROW())&gt;0,$FN$7&gt;=INDEX($F:$F,ROW()),$FN$7&lt;=(INDEX($F:$F,ROW())+ROUND((INDEX($G:$G,ROW())-INDEX($F:$F,ROW())+1)*INDEX($H:$H,ROW()),0)-1))</formula>
    </cfRule>
    <cfRule type="expression" dxfId="14" priority="5422">
      <formula>AND(INDEX($C:$C,ROW())="Structure (couche de forme)",INDEX($F:$F,ROW())&gt;0,INDEX($G:$G,ROW())&gt;0,$FN$7&gt;=INDEX($F:$F,ROW()),$FN$7&lt;=INDEX($G:$G,ROW()))</formula>
    </cfRule>
    <cfRule type="expression" dxfId="15" priority="5423">
      <formula>AND(INDEX($C:$C,ROW())="Structure (couche de forme)",INDEX($F:$F,ROW())&gt;0,INDEX($G:$G,ROW())&gt;0,$FN$7&gt;=INDEX($F:$F,ROW()),$FN$7&lt;=(INDEX($F:$F,ROW())+ROUND((INDEX($G:$G,ROW())-INDEX($F:$F,ROW())+1)*INDEX($H:$H,ROW()),0)-1))</formula>
    </cfRule>
    <cfRule type="expression" dxfId="16" priority="5424">
      <formula>AND(INDEX($C:$C,ROW())="Fondation/Grave",INDEX($F:$F,ROW())&gt;0,INDEX($G:$G,ROW())&gt;0,$FN$7&gt;=INDEX($F:$F,ROW()),$FN$7&lt;=INDEX($G:$G,ROW()))</formula>
    </cfRule>
    <cfRule type="expression" dxfId="17" priority="5425">
      <formula>AND(INDEX($C:$C,ROW())="Fondation/Grave",INDEX($F:$F,ROW())&gt;0,INDEX($G:$G,ROW())&gt;0,$FN$7&gt;=INDEX($F:$F,ROW()),$FN$7&lt;=(INDEX($F:$F,ROW())+ROUND((INDEX($G:$G,ROW())-INDEX($F:$F,ROW())+1)*INDEX($H:$H,ROW()),0)-1))</formula>
    </cfRule>
    <cfRule type="expression" dxfId="18" priority="5426">
      <formula>AND(INDEX($C:$C,ROW())="Enrobés / Béton",INDEX($F:$F,ROW())&gt;0,INDEX($G:$G,ROW())&gt;0,$FN$7&gt;=INDEX($F:$F,ROW()),$FN$7&lt;=INDEX($G:$G,ROW()))</formula>
    </cfRule>
    <cfRule type="expression" dxfId="19" priority="5427">
      <formula>AND(INDEX($C:$C,ROW())="Enrobés / Béton",INDEX($F:$F,ROW())&gt;0,INDEX($G:$G,ROW())&gt;0,$FN$7&gt;=INDEX($F:$F,ROW()),$FN$7&lt;=(INDEX($F:$F,ROW())+ROUND((INDEX($G:$G,ROW())-INDEX($F:$F,ROW())+1)*INDEX($H:$H,ROW()),0)-1))</formula>
    </cfRule>
    <cfRule type="expression" dxfId="20" priority="5428">
      <formula>AND(INDEX($C:$C,ROW())="Bordures &amp; Trottoirs",INDEX($F:$F,ROW())&gt;0,INDEX($G:$G,ROW())&gt;0,$FN$7&gt;=INDEX($F:$F,ROW()),$FN$7&lt;=INDEX($G:$G,ROW()))</formula>
    </cfRule>
    <cfRule type="expression" dxfId="21" priority="5429">
      <formula>AND(INDEX($C:$C,ROW())="Bordures &amp; Trottoirs",INDEX($F:$F,ROW())&gt;0,INDEX($G:$G,ROW())&gt;0,$FN$7&gt;=INDEX($F:$F,ROW()),$FN$7&lt;=(INDEX($F:$F,ROW())+ROUND((INDEX($G:$G,ROW())-INDEX($F:$F,ROW())+1)*INDEX($H:$H,ROW()),0)-1))</formula>
    </cfRule>
    <cfRule type="expression" dxfId="22" priority="5430">
      <formula>AND(INDEX($C:$C,ROW())="Caniveaux &amp; Avaloirs",INDEX($F:$F,ROW())&gt;0,INDEX($G:$G,ROW())&gt;0,$FN$7&gt;=INDEX($F:$F,ROW()),$FN$7&lt;=INDEX($G:$G,ROW()))</formula>
    </cfRule>
    <cfRule type="expression" dxfId="23" priority="5431">
      <formula>AND(INDEX($C:$C,ROW())="Caniveaux &amp; Avaloirs",INDEX($F:$F,ROW())&gt;0,INDEX($G:$G,ROW())&gt;0,$FN$7&gt;=INDEX($F:$F,ROW()),$FN$7&lt;=(INDEX($F:$F,ROW())+ROUND((INDEX($G:$G,ROW())-INDEX($F:$F,ROW())+1)*INDEX($H:$H,ROW()),0)-1))</formula>
    </cfRule>
    <cfRule type="expression" dxfId="24" priority="5432">
      <formula>AND(INDEX($C:$C,ROW())="Éclairage / Candélabres",INDEX($F:$F,ROW())&gt;0,INDEX($G:$G,ROW())&gt;0,$FN$7&gt;=INDEX($F:$F,ROW()),$FN$7&lt;=INDEX($G:$G,ROW()))</formula>
    </cfRule>
    <cfRule type="expression" dxfId="25" priority="5433">
      <formula>AND(INDEX($C:$C,ROW())="Éclairage / Candélabres",INDEX($F:$F,ROW())&gt;0,INDEX($G:$G,ROW())&gt;0,$FN$7&gt;=INDEX($F:$F,ROW()),$FN$7&lt;=(INDEX($F:$F,ROW())+ROUND((INDEX($G:$G,ROW())-INDEX($F:$F,ROW())+1)*INDEX($H:$H,ROW()),0)-1))</formula>
    </cfRule>
    <cfRule type="expression" dxfId="26" priority="5434">
      <formula>AND(INDEX($C:$C,ROW())="Marquage &amp; Signalétique",INDEX($F:$F,ROW())&gt;0,INDEX($G:$G,ROW())&gt;0,$FN$7&gt;=INDEX($F:$F,ROW()),$FN$7&lt;=INDEX($G:$G,ROW()))</formula>
    </cfRule>
    <cfRule type="expression" dxfId="27" priority="5435">
      <formula>AND(INDEX($C:$C,ROW())="Marquage &amp; Signalétique",INDEX($F:$F,ROW())&gt;0,INDEX($G:$G,ROW())&gt;0,$FN$7&gt;=INDEX($F:$F,ROW()),$FN$7&lt;=(INDEX($F:$F,ROW())+ROUND((INDEX($G:$G,ROW())-INDEX($F:$F,ROW())+1)*INDEX($H:$H,ROW()),0)-1))</formula>
    </cfRule>
    <cfRule type="expression" dxfId="28" priority="5436">
      <formula>AND(INDEX($C:$C,ROW())="Espaces verts / Finitions",INDEX($F:$F,ROW())&gt;0,INDEX($G:$G,ROW())&gt;0,$FN$7&gt;=INDEX($F:$F,ROW()),$FN$7&lt;=INDEX($G:$G,ROW()))</formula>
    </cfRule>
    <cfRule type="expression" dxfId="29" priority="5437">
      <formula>AND(INDEX($C:$C,ROW())="Espaces verts / Finitions",INDEX($F:$F,ROW())&gt;0,INDEX($G:$G,ROW())&gt;0,$FN$7&gt;=INDEX($F:$F,ROW()),$FN$7&lt;=(INDEX($F:$F,ROW())+ROUND((INDEX($G:$G,ROW())-INDEX($F:$F,ROW())+1)*INDEX($H:$H,ROW()),0)-1))</formula>
    </cfRule>
    <cfRule type="expression" dxfId="30" priority="5438">
      <formula>AND(INDEX($C:$C,ROW())="Réception &amp; Réserves",INDEX($F:$F,ROW())&gt;0,INDEX($G:$G,ROW())&gt;0,$FN$7&gt;=INDEX($F:$F,ROW()),$FN$7&lt;=INDEX($G:$G,ROW()))</formula>
    </cfRule>
    <cfRule type="expression" dxfId="31" priority="5439">
      <formula>AND(INDEX($C:$C,ROW())="Réception &amp; Réserves",INDEX($F:$F,ROW())&gt;0,INDEX($G:$G,ROW())&gt;0,$FN$7&gt;=INDEX($F:$F,ROW()),$FN$7&lt;=(INDEX($F:$F,ROW())+ROUND((INDEX($G:$G,ROW())-INDEX($F:$F,ROW())+1)*INDEX($H:$H,ROW()),0)-1))</formula>
    </cfRule>
    <cfRule type="expression" dxfId="0" priority="5440">
      <formula>AND(INDEX($C:$C,ROW())="Réouverture circulation",INDEX($F:$F,ROW())&gt;0,INDEX($G:$G,ROW())&gt;0,$FN$7&gt;=INDEX($F:$F,ROW()),$FN$7&lt;=INDEX($G:$G,ROW()))</formula>
    </cfRule>
    <cfRule type="expression" dxfId="32" priority="5441">
      <formula>AND(INDEX($C:$C,ROW())="Réouverture circulation",INDEX($F:$F,ROW())&gt;0,INDEX($G:$G,ROW())&gt;0,$FN$7&gt;=INDEX($F:$F,ROW()),$FN$7&lt;=(INDEX($F:$F,ROW())+ROUND((INDEX($G:$G,ROW())-INDEX($F:$F,ROW())+1)*INDEX($H:$H,ROW()),0)-1))</formula>
    </cfRule>
  </conditionalFormatting>
  <conditionalFormatting sqref="K7:FN69">
    <cfRule type="notContainsErrors" dxfId="1" priority="321">
      <formula>NOT(ISERROR(K7))</formula>
    </cfRule>
  </conditionalFormatting>
  <conditionalFormatting sqref="K7:K69">
    <cfRule type="expression" dxfId="0" priority="1">
      <formula>($K$7=TODAY())</formula>
    </cfRule>
    <cfRule type="expression" dxfId="33" priority="2">
      <formula>WEEKDAY($K$7,2)&gt;5</formula>
    </cfRule>
  </conditionalFormatting>
  <conditionalFormatting sqref="K9:K69">
    <cfRule type="expression" dxfId="2" priority="322">
      <formula>AND(INDEX($C:$C,ROW())="Études &amp; DICT",INDEX($F:$F,ROW())&gt;0,INDEX($G:$G,ROW())&gt;0,$K$7&gt;=INDEX($F:$F,ROW()),$K$7&lt;=INDEX($G:$G,ROW()))</formula>
    </cfRule>
    <cfRule type="expression" dxfId="3" priority="323">
      <formula>AND(INDEX($C:$C,ROW())="Études &amp; DICT",INDEX($F:$F,ROW())&gt;0,INDEX($G:$G,ROW())&gt;0,$K$7&gt;=INDEX($F:$F,ROW()),$K$7&lt;=(INDEX($F:$F,ROW())+ROUND((INDEX($G:$G,ROW())-INDEX($F:$F,ROW())+1)*INDEX($H:$H,ROW()),0)-1))</formula>
    </cfRule>
    <cfRule type="expression" dxfId="4" priority="324">
      <formula>AND(INDEX($C:$C,ROW())="Piquetage &amp; Implantation",INDEX($F:$F,ROW())&gt;0,INDEX($G:$G,ROW())&gt;0,$K$7&gt;=INDEX($F:$F,ROW()),$K$7&lt;=INDEX($G:$G,ROW()))</formula>
    </cfRule>
    <cfRule type="expression" dxfId="5" priority="325">
      <formula>AND(INDEX($C:$C,ROW())="Piquetage &amp; Implantation",INDEX($F:$F,ROW())&gt;0,INDEX($G:$G,ROW())&gt;0,$K$7&gt;=INDEX($F:$F,ROW()),$K$7&lt;=(INDEX($F:$F,ROW())+ROUND((INDEX($G:$G,ROW())-INDEX($F:$F,ROW())+1)*INDEX($H:$H,ROW()),0)-1))</formula>
    </cfRule>
    <cfRule type="expression" dxfId="6" priority="326">
      <formula>AND(INDEX($C:$C,ROW())="Préparation &amp; Signalisation",INDEX($F:$F,ROW())&gt;0,INDEX($G:$G,ROW())&gt;0,$K$7&gt;=INDEX($F:$F,ROW()),$K$7&lt;=INDEX($G:$G,ROW()))</formula>
    </cfRule>
    <cfRule type="expression" dxfId="7" priority="327">
      <formula>AND(INDEX($C:$C,ROW())="Préparation &amp; Signalisation",INDEX($F:$F,ROW())&gt;0,INDEX($G:$G,ROW())&gt;0,$K$7&gt;=INDEX($F:$F,ROW()),$K$7&lt;=(INDEX($F:$F,ROW())+ROUND((INDEX($G:$G,ROW())-INDEX($F:$F,ROW())+1)*INDEX($H:$H,ROW()),0)-1))</formula>
    </cfRule>
    <cfRule type="expression" dxfId="8" priority="328">
      <formula>AND(INDEX($C:$C,ROW())="Terrassement",INDEX($F:$F,ROW())&gt;0,INDEX($G:$G,ROW())&gt;0,$K$7&gt;=INDEX($F:$F,ROW()),$K$7&lt;=INDEX($G:$G,ROW()))</formula>
    </cfRule>
    <cfRule type="expression" dxfId="9" priority="329">
      <formula>AND(INDEX($C:$C,ROW())="Terrassement",INDEX($F:$F,ROW())&gt;0,INDEX($G:$G,ROW())&gt;0,$K$7&gt;=INDEX($F:$F,ROW()),$K$7&lt;=(INDEX($F:$F,ROW())+ROUND((INDEX($G:$G,ROW())-INDEX($F:$F,ROW())+1)*INDEX($H:$H,ROW()),0)-1))</formula>
    </cfRule>
    <cfRule type="expression" dxfId="10" priority="330">
      <formula>AND(INDEX($C:$C,ROW())="Réseaux (EU/EP/ER/GAZ)",INDEX($F:$F,ROW())&gt;0,INDEX($G:$G,ROW())&gt;0,$K$7&gt;=INDEX($F:$F,ROW()),$K$7&lt;=INDEX($G:$G,ROW()))</formula>
    </cfRule>
    <cfRule type="expression" dxfId="11" priority="331">
      <formula>AND(INDEX($C:$C,ROW())="Réseaux (EU/EP/ER/GAZ)",INDEX($F:$F,ROW())&gt;0,INDEX($G:$G,ROW())&gt;0,$K$7&gt;=INDEX($F:$F,ROW()),$K$7&lt;=(INDEX($F:$F,ROW())+ROUND((INDEX($G:$G,ROW())-INDEX($F:$F,ROW())+1)*INDEX($H:$H,ROW()),0)-1))</formula>
    </cfRule>
    <cfRule type="expression" dxfId="12" priority="332">
      <formula>AND(INDEX($C:$C,ROW())="Regard &amp; Branchement",INDEX($F:$F,ROW())&gt;0,INDEX($G:$G,ROW())&gt;0,$K$7&gt;=INDEX($F:$F,ROW()),$K$7&lt;=INDEX($G:$G,ROW()))</formula>
    </cfRule>
    <cfRule type="expression" dxfId="13" priority="333">
      <formula>AND(INDEX($C:$C,ROW())="Regard &amp; Branchement",INDEX($F:$F,ROW())&gt;0,INDEX($G:$G,ROW())&gt;0,$K$7&gt;=INDEX($F:$F,ROW()),$K$7&lt;=(INDEX($F:$F,ROW())+ROUND((INDEX($G:$G,ROW())-INDEX($F:$F,ROW())+1)*INDEX($H:$H,ROW()),0)-1))</formula>
    </cfRule>
    <cfRule type="expression" dxfId="14" priority="334">
      <formula>AND(INDEX($C:$C,ROW())="Structure (couche de forme)",INDEX($F:$F,ROW())&gt;0,INDEX($G:$G,ROW())&gt;0,$K$7&gt;=INDEX($F:$F,ROW()),$K$7&lt;=INDEX($G:$G,ROW()))</formula>
    </cfRule>
    <cfRule type="expression" dxfId="15" priority="335">
      <formula>AND(INDEX($C:$C,ROW())="Structure (couche de forme)",INDEX($F:$F,ROW())&gt;0,INDEX($G:$G,ROW())&gt;0,$K$7&gt;=INDEX($F:$F,ROW()),$K$7&lt;=(INDEX($F:$F,ROW())+ROUND((INDEX($G:$G,ROW())-INDEX($F:$F,ROW())+1)*INDEX($H:$H,ROW()),0)-1))</formula>
    </cfRule>
    <cfRule type="expression" dxfId="16" priority="336">
      <formula>AND(INDEX($C:$C,ROW())="Fondation/Grave",INDEX($F:$F,ROW())&gt;0,INDEX($G:$G,ROW())&gt;0,$K$7&gt;=INDEX($F:$F,ROW()),$K$7&lt;=INDEX($G:$G,ROW()))</formula>
    </cfRule>
    <cfRule type="expression" dxfId="17" priority="337">
      <formula>AND(INDEX($C:$C,ROW())="Fondation/Grave",INDEX($F:$F,ROW())&gt;0,INDEX($G:$G,ROW())&gt;0,$K$7&gt;=INDEX($F:$F,ROW()),$K$7&lt;=(INDEX($F:$F,ROW())+ROUND((INDEX($G:$G,ROW())-INDEX($F:$F,ROW())+1)*INDEX($H:$H,ROW()),0)-1))</formula>
    </cfRule>
    <cfRule type="expression" dxfId="18" priority="338">
      <formula>AND(INDEX($C:$C,ROW())="Enrobés / Béton",INDEX($F:$F,ROW())&gt;0,INDEX($G:$G,ROW())&gt;0,$K$7&gt;=INDEX($F:$F,ROW()),$K$7&lt;=INDEX($G:$G,ROW()))</formula>
    </cfRule>
    <cfRule type="expression" dxfId="19" priority="339">
      <formula>AND(INDEX($C:$C,ROW())="Enrobés / Béton",INDEX($F:$F,ROW())&gt;0,INDEX($G:$G,ROW())&gt;0,$K$7&gt;=INDEX($F:$F,ROW()),$K$7&lt;=(INDEX($F:$F,ROW())+ROUND((INDEX($G:$G,ROW())-INDEX($F:$F,ROW())+1)*INDEX($H:$H,ROW()),0)-1))</formula>
    </cfRule>
    <cfRule type="expression" dxfId="20" priority="340">
      <formula>AND(INDEX($C:$C,ROW())="Bordures &amp; Trottoirs",INDEX($F:$F,ROW())&gt;0,INDEX($G:$G,ROW())&gt;0,$K$7&gt;=INDEX($F:$F,ROW()),$K$7&lt;=INDEX($G:$G,ROW()))</formula>
    </cfRule>
    <cfRule type="expression" dxfId="21" priority="341">
      <formula>AND(INDEX($C:$C,ROW())="Bordures &amp; Trottoirs",INDEX($F:$F,ROW())&gt;0,INDEX($G:$G,ROW())&gt;0,$K$7&gt;=INDEX($F:$F,ROW()),$K$7&lt;=(INDEX($F:$F,ROW())+ROUND((INDEX($G:$G,ROW())-INDEX($F:$F,ROW())+1)*INDEX($H:$H,ROW()),0)-1))</formula>
    </cfRule>
    <cfRule type="expression" dxfId="22" priority="342">
      <formula>AND(INDEX($C:$C,ROW())="Caniveaux &amp; Avaloirs",INDEX($F:$F,ROW())&gt;0,INDEX($G:$G,ROW())&gt;0,$K$7&gt;=INDEX($F:$F,ROW()),$K$7&lt;=INDEX($G:$G,ROW()))</formula>
    </cfRule>
    <cfRule type="expression" dxfId="23" priority="343">
      <formula>AND(INDEX($C:$C,ROW())="Caniveaux &amp; Avaloirs",INDEX($F:$F,ROW())&gt;0,INDEX($G:$G,ROW())&gt;0,$K$7&gt;=INDEX($F:$F,ROW()),$K$7&lt;=(INDEX($F:$F,ROW())+ROUND((INDEX($G:$G,ROW())-INDEX($F:$F,ROW())+1)*INDEX($H:$H,ROW()),0)-1))</formula>
    </cfRule>
    <cfRule type="expression" dxfId="24" priority="344">
      <formula>AND(INDEX($C:$C,ROW())="Éclairage / Candélabres",INDEX($F:$F,ROW())&gt;0,INDEX($G:$G,ROW())&gt;0,$K$7&gt;=INDEX($F:$F,ROW()),$K$7&lt;=INDEX($G:$G,ROW()))</formula>
    </cfRule>
    <cfRule type="expression" dxfId="25" priority="345">
      <formula>AND(INDEX($C:$C,ROW())="Éclairage / Candélabres",INDEX($F:$F,ROW())&gt;0,INDEX($G:$G,ROW())&gt;0,$K$7&gt;=INDEX($F:$F,ROW()),$K$7&lt;=(INDEX($F:$F,ROW())+ROUND((INDEX($G:$G,ROW())-INDEX($F:$F,ROW())+1)*INDEX($H:$H,ROW()),0)-1))</formula>
    </cfRule>
    <cfRule type="expression" dxfId="26" priority="346">
      <formula>AND(INDEX($C:$C,ROW())="Marquage &amp; Signalétique",INDEX($F:$F,ROW())&gt;0,INDEX($G:$G,ROW())&gt;0,$K$7&gt;=INDEX($F:$F,ROW()),$K$7&lt;=INDEX($G:$G,ROW()))</formula>
    </cfRule>
    <cfRule type="expression" dxfId="27" priority="347">
      <formula>AND(INDEX($C:$C,ROW())="Marquage &amp; Signalétique",INDEX($F:$F,ROW())&gt;0,INDEX($G:$G,ROW())&gt;0,$K$7&gt;=INDEX($F:$F,ROW()),$K$7&lt;=(INDEX($F:$F,ROW())+ROUND((INDEX($G:$G,ROW())-INDEX($F:$F,ROW())+1)*INDEX($H:$H,ROW()),0)-1))</formula>
    </cfRule>
    <cfRule type="expression" dxfId="28" priority="348">
      <formula>AND(INDEX($C:$C,ROW())="Espaces verts / Finitions",INDEX($F:$F,ROW())&gt;0,INDEX($G:$G,ROW())&gt;0,$K$7&gt;=INDEX($F:$F,ROW()),$K$7&lt;=INDEX($G:$G,ROW()))</formula>
    </cfRule>
    <cfRule type="expression" dxfId="29" priority="349">
      <formula>AND(INDEX($C:$C,ROW())="Espaces verts / Finitions",INDEX($F:$F,ROW())&gt;0,INDEX($G:$G,ROW())&gt;0,$K$7&gt;=INDEX($F:$F,ROW()),$K$7&lt;=(INDEX($F:$F,ROW())+ROUND((INDEX($G:$G,ROW())-INDEX($F:$F,ROW())+1)*INDEX($H:$H,ROW()),0)-1))</formula>
    </cfRule>
    <cfRule type="expression" dxfId="30" priority="350">
      <formula>AND(INDEX($C:$C,ROW())="Réception &amp; Réserves",INDEX($F:$F,ROW())&gt;0,INDEX($G:$G,ROW())&gt;0,$K$7&gt;=INDEX($F:$F,ROW()),$K$7&lt;=INDEX($G:$G,ROW()))</formula>
    </cfRule>
    <cfRule type="expression" dxfId="31" priority="351">
      <formula>AND(INDEX($C:$C,ROW())="Réception &amp; Réserves",INDEX($F:$F,ROW())&gt;0,INDEX($G:$G,ROW())&gt;0,$K$7&gt;=INDEX($F:$F,ROW()),$K$7&lt;=(INDEX($F:$F,ROW())+ROUND((INDEX($G:$G,ROW())-INDEX($F:$F,ROW())+1)*INDEX($H:$H,ROW()),0)-1))</formula>
    </cfRule>
    <cfRule type="expression" dxfId="0" priority="352">
      <formula>AND(INDEX($C:$C,ROW())="Réouverture circulation",INDEX($F:$F,ROW())&gt;0,INDEX($G:$G,ROW())&gt;0,$K$7&gt;=INDEX($F:$F,ROW()),$K$7&lt;=INDEX($G:$G,ROW()))</formula>
    </cfRule>
    <cfRule type="expression" dxfId="32" priority="353">
      <formula>AND(INDEX($C:$C,ROW())="Réouverture circulation",INDEX($F:$F,ROW())&gt;0,INDEX($G:$G,ROW())&gt;0,$K$7&gt;=INDEX($F:$F,ROW()),$K$7&lt;=(INDEX($F:$F,ROW())+ROUND((INDEX($G:$G,ROW())-INDEX($F:$F,ROW())+1)*INDEX($H:$H,ROW()),0)-1))</formula>
    </cfRule>
  </conditionalFormatting>
  <conditionalFormatting sqref="L7:L69">
    <cfRule type="expression" dxfId="0" priority="3">
      <formula>($L$7=TODAY())</formula>
    </cfRule>
    <cfRule type="expression" dxfId="33" priority="4">
      <formula>WEEKDAY($L$7,2)&gt;5</formula>
    </cfRule>
  </conditionalFormatting>
  <conditionalFormatting sqref="L9:L69">
    <cfRule type="expression" dxfId="2" priority="354">
      <formula>AND(INDEX($C:$C,ROW())="Études &amp; DICT",INDEX($F:$F,ROW())&gt;0,INDEX($G:$G,ROW())&gt;0,$L$7&gt;=INDEX($F:$F,ROW()),$L$7&lt;=INDEX($G:$G,ROW()))</formula>
    </cfRule>
    <cfRule type="expression" dxfId="3" priority="355">
      <formula>AND(INDEX($C:$C,ROW())="Études &amp; DICT",INDEX($F:$F,ROW())&gt;0,INDEX($G:$G,ROW())&gt;0,$L$7&gt;=INDEX($F:$F,ROW()),$L$7&lt;=(INDEX($F:$F,ROW())+ROUND((INDEX($G:$G,ROW())-INDEX($F:$F,ROW())+1)*INDEX($H:$H,ROW()),0)-1))</formula>
    </cfRule>
    <cfRule type="expression" dxfId="4" priority="356">
      <formula>AND(INDEX($C:$C,ROW())="Piquetage &amp; Implantation",INDEX($F:$F,ROW())&gt;0,INDEX($G:$G,ROW())&gt;0,$L$7&gt;=INDEX($F:$F,ROW()),$L$7&lt;=INDEX($G:$G,ROW()))</formula>
    </cfRule>
    <cfRule type="expression" dxfId="5" priority="357">
      <formula>AND(INDEX($C:$C,ROW())="Piquetage &amp; Implantation",INDEX($F:$F,ROW())&gt;0,INDEX($G:$G,ROW())&gt;0,$L$7&gt;=INDEX($F:$F,ROW()),$L$7&lt;=(INDEX($F:$F,ROW())+ROUND((INDEX($G:$G,ROW())-INDEX($F:$F,ROW())+1)*INDEX($H:$H,ROW()),0)-1))</formula>
    </cfRule>
    <cfRule type="expression" dxfId="6" priority="358">
      <formula>AND(INDEX($C:$C,ROW())="Préparation &amp; Signalisation",INDEX($F:$F,ROW())&gt;0,INDEX($G:$G,ROW())&gt;0,$L$7&gt;=INDEX($F:$F,ROW()),$L$7&lt;=INDEX($G:$G,ROW()))</formula>
    </cfRule>
    <cfRule type="expression" dxfId="7" priority="359">
      <formula>AND(INDEX($C:$C,ROW())="Préparation &amp; Signalisation",INDEX($F:$F,ROW())&gt;0,INDEX($G:$G,ROW())&gt;0,$L$7&gt;=INDEX($F:$F,ROW()),$L$7&lt;=(INDEX($F:$F,ROW())+ROUND((INDEX($G:$G,ROW())-INDEX($F:$F,ROW())+1)*INDEX($H:$H,ROW()),0)-1))</formula>
    </cfRule>
    <cfRule type="expression" dxfId="8" priority="360">
      <formula>AND(INDEX($C:$C,ROW())="Terrassement",INDEX($F:$F,ROW())&gt;0,INDEX($G:$G,ROW())&gt;0,$L$7&gt;=INDEX($F:$F,ROW()),$L$7&lt;=INDEX($G:$G,ROW()))</formula>
    </cfRule>
    <cfRule type="expression" dxfId="9" priority="361">
      <formula>AND(INDEX($C:$C,ROW())="Terrassement",INDEX($F:$F,ROW())&gt;0,INDEX($G:$G,ROW())&gt;0,$L$7&gt;=INDEX($F:$F,ROW()),$L$7&lt;=(INDEX($F:$F,ROW())+ROUND((INDEX($G:$G,ROW())-INDEX($F:$F,ROW())+1)*INDEX($H:$H,ROW()),0)-1))</formula>
    </cfRule>
    <cfRule type="expression" dxfId="10" priority="362">
      <formula>AND(INDEX($C:$C,ROW())="Réseaux (EU/EP/ER/GAZ)",INDEX($F:$F,ROW())&gt;0,INDEX($G:$G,ROW())&gt;0,$L$7&gt;=INDEX($F:$F,ROW()),$L$7&lt;=INDEX($G:$G,ROW()))</formula>
    </cfRule>
    <cfRule type="expression" dxfId="11" priority="363">
      <formula>AND(INDEX($C:$C,ROW())="Réseaux (EU/EP/ER/GAZ)",INDEX($F:$F,ROW())&gt;0,INDEX($G:$G,ROW())&gt;0,$L$7&gt;=INDEX($F:$F,ROW()),$L$7&lt;=(INDEX($F:$F,ROW())+ROUND((INDEX($G:$G,ROW())-INDEX($F:$F,ROW())+1)*INDEX($H:$H,ROW()),0)-1))</formula>
    </cfRule>
    <cfRule type="expression" dxfId="12" priority="364">
      <formula>AND(INDEX($C:$C,ROW())="Regard &amp; Branchement",INDEX($F:$F,ROW())&gt;0,INDEX($G:$G,ROW())&gt;0,$L$7&gt;=INDEX($F:$F,ROW()),$L$7&lt;=INDEX($G:$G,ROW()))</formula>
    </cfRule>
    <cfRule type="expression" dxfId="13" priority="365">
      <formula>AND(INDEX($C:$C,ROW())="Regard &amp; Branchement",INDEX($F:$F,ROW())&gt;0,INDEX($G:$G,ROW())&gt;0,$L$7&gt;=INDEX($F:$F,ROW()),$L$7&lt;=(INDEX($F:$F,ROW())+ROUND((INDEX($G:$G,ROW())-INDEX($F:$F,ROW())+1)*INDEX($H:$H,ROW()),0)-1))</formula>
    </cfRule>
    <cfRule type="expression" dxfId="14" priority="366">
      <formula>AND(INDEX($C:$C,ROW())="Structure (couche de forme)",INDEX($F:$F,ROW())&gt;0,INDEX($G:$G,ROW())&gt;0,$L$7&gt;=INDEX($F:$F,ROW()),$L$7&lt;=INDEX($G:$G,ROW()))</formula>
    </cfRule>
    <cfRule type="expression" dxfId="15" priority="367">
      <formula>AND(INDEX($C:$C,ROW())="Structure (couche de forme)",INDEX($F:$F,ROW())&gt;0,INDEX($G:$G,ROW())&gt;0,$L$7&gt;=INDEX($F:$F,ROW()),$L$7&lt;=(INDEX($F:$F,ROW())+ROUND((INDEX($G:$G,ROW())-INDEX($F:$F,ROW())+1)*INDEX($H:$H,ROW()),0)-1))</formula>
    </cfRule>
    <cfRule type="expression" dxfId="16" priority="368">
      <formula>AND(INDEX($C:$C,ROW())="Fondation/Grave",INDEX($F:$F,ROW())&gt;0,INDEX($G:$G,ROW())&gt;0,$L$7&gt;=INDEX($F:$F,ROW()),$L$7&lt;=INDEX($G:$G,ROW()))</formula>
    </cfRule>
    <cfRule type="expression" dxfId="17" priority="369">
      <formula>AND(INDEX($C:$C,ROW())="Fondation/Grave",INDEX($F:$F,ROW())&gt;0,INDEX($G:$G,ROW())&gt;0,$L$7&gt;=INDEX($F:$F,ROW()),$L$7&lt;=(INDEX($F:$F,ROW())+ROUND((INDEX($G:$G,ROW())-INDEX($F:$F,ROW())+1)*INDEX($H:$H,ROW()),0)-1))</formula>
    </cfRule>
    <cfRule type="expression" dxfId="18" priority="370">
      <formula>AND(INDEX($C:$C,ROW())="Enrobés / Béton",INDEX($F:$F,ROW())&gt;0,INDEX($G:$G,ROW())&gt;0,$L$7&gt;=INDEX($F:$F,ROW()),$L$7&lt;=INDEX($G:$G,ROW()))</formula>
    </cfRule>
    <cfRule type="expression" dxfId="19" priority="371">
      <formula>AND(INDEX($C:$C,ROW())="Enrobés / Béton",INDEX($F:$F,ROW())&gt;0,INDEX($G:$G,ROW())&gt;0,$L$7&gt;=INDEX($F:$F,ROW()),$L$7&lt;=(INDEX($F:$F,ROW())+ROUND((INDEX($G:$G,ROW())-INDEX($F:$F,ROW())+1)*INDEX($H:$H,ROW()),0)-1))</formula>
    </cfRule>
    <cfRule type="expression" dxfId="20" priority="372">
      <formula>AND(INDEX($C:$C,ROW())="Bordures &amp; Trottoirs",INDEX($F:$F,ROW())&gt;0,INDEX($G:$G,ROW())&gt;0,$L$7&gt;=INDEX($F:$F,ROW()),$L$7&lt;=INDEX($G:$G,ROW()))</formula>
    </cfRule>
    <cfRule type="expression" dxfId="21" priority="373">
      <formula>AND(INDEX($C:$C,ROW())="Bordures &amp; Trottoirs",INDEX($F:$F,ROW())&gt;0,INDEX($G:$G,ROW())&gt;0,$L$7&gt;=INDEX($F:$F,ROW()),$L$7&lt;=(INDEX($F:$F,ROW())+ROUND((INDEX($G:$G,ROW())-INDEX($F:$F,ROW())+1)*INDEX($H:$H,ROW()),0)-1))</formula>
    </cfRule>
    <cfRule type="expression" dxfId="22" priority="374">
      <formula>AND(INDEX($C:$C,ROW())="Caniveaux &amp; Avaloirs",INDEX($F:$F,ROW())&gt;0,INDEX($G:$G,ROW())&gt;0,$L$7&gt;=INDEX($F:$F,ROW()),$L$7&lt;=INDEX($G:$G,ROW()))</formula>
    </cfRule>
    <cfRule type="expression" dxfId="23" priority="375">
      <formula>AND(INDEX($C:$C,ROW())="Caniveaux &amp; Avaloirs",INDEX($F:$F,ROW())&gt;0,INDEX($G:$G,ROW())&gt;0,$L$7&gt;=INDEX($F:$F,ROW()),$L$7&lt;=(INDEX($F:$F,ROW())+ROUND((INDEX($G:$G,ROW())-INDEX($F:$F,ROW())+1)*INDEX($H:$H,ROW()),0)-1))</formula>
    </cfRule>
    <cfRule type="expression" dxfId="24" priority="376">
      <formula>AND(INDEX($C:$C,ROW())="Éclairage / Candélabres",INDEX($F:$F,ROW())&gt;0,INDEX($G:$G,ROW())&gt;0,$L$7&gt;=INDEX($F:$F,ROW()),$L$7&lt;=INDEX($G:$G,ROW()))</formula>
    </cfRule>
    <cfRule type="expression" dxfId="25" priority="377">
      <formula>AND(INDEX($C:$C,ROW())="Éclairage / Candélabres",INDEX($F:$F,ROW())&gt;0,INDEX($G:$G,ROW())&gt;0,$L$7&gt;=INDEX($F:$F,ROW()),$L$7&lt;=(INDEX($F:$F,ROW())+ROUND((INDEX($G:$G,ROW())-INDEX($F:$F,ROW())+1)*INDEX($H:$H,ROW()),0)-1))</formula>
    </cfRule>
    <cfRule type="expression" dxfId="26" priority="378">
      <formula>AND(INDEX($C:$C,ROW())="Marquage &amp; Signalétique",INDEX($F:$F,ROW())&gt;0,INDEX($G:$G,ROW())&gt;0,$L$7&gt;=INDEX($F:$F,ROW()),$L$7&lt;=INDEX($G:$G,ROW()))</formula>
    </cfRule>
    <cfRule type="expression" dxfId="27" priority="379">
      <formula>AND(INDEX($C:$C,ROW())="Marquage &amp; Signalétique",INDEX($F:$F,ROW())&gt;0,INDEX($G:$G,ROW())&gt;0,$L$7&gt;=INDEX($F:$F,ROW()),$L$7&lt;=(INDEX($F:$F,ROW())+ROUND((INDEX($G:$G,ROW())-INDEX($F:$F,ROW())+1)*INDEX($H:$H,ROW()),0)-1))</formula>
    </cfRule>
    <cfRule type="expression" dxfId="28" priority="380">
      <formula>AND(INDEX($C:$C,ROW())="Espaces verts / Finitions",INDEX($F:$F,ROW())&gt;0,INDEX($G:$G,ROW())&gt;0,$L$7&gt;=INDEX($F:$F,ROW()),$L$7&lt;=INDEX($G:$G,ROW()))</formula>
    </cfRule>
    <cfRule type="expression" dxfId="29" priority="381">
      <formula>AND(INDEX($C:$C,ROW())="Espaces verts / Finitions",INDEX($F:$F,ROW())&gt;0,INDEX($G:$G,ROW())&gt;0,$L$7&gt;=INDEX($F:$F,ROW()),$L$7&lt;=(INDEX($F:$F,ROW())+ROUND((INDEX($G:$G,ROW())-INDEX($F:$F,ROW())+1)*INDEX($H:$H,ROW()),0)-1))</formula>
    </cfRule>
    <cfRule type="expression" dxfId="30" priority="382">
      <formula>AND(INDEX($C:$C,ROW())="Réception &amp; Réserves",INDEX($F:$F,ROW())&gt;0,INDEX($G:$G,ROW())&gt;0,$L$7&gt;=INDEX($F:$F,ROW()),$L$7&lt;=INDEX($G:$G,ROW()))</formula>
    </cfRule>
    <cfRule type="expression" dxfId="31" priority="383">
      <formula>AND(INDEX($C:$C,ROW())="Réception &amp; Réserves",INDEX($F:$F,ROW())&gt;0,INDEX($G:$G,ROW())&gt;0,$L$7&gt;=INDEX($F:$F,ROW()),$L$7&lt;=(INDEX($F:$F,ROW())+ROUND((INDEX($G:$G,ROW())-INDEX($F:$F,ROW())+1)*INDEX($H:$H,ROW()),0)-1))</formula>
    </cfRule>
    <cfRule type="expression" dxfId="0" priority="384">
      <formula>AND(INDEX($C:$C,ROW())="Réouverture circulation",INDEX($F:$F,ROW())&gt;0,INDEX($G:$G,ROW())&gt;0,$L$7&gt;=INDEX($F:$F,ROW()),$L$7&lt;=INDEX($G:$G,ROW()))</formula>
    </cfRule>
    <cfRule type="expression" dxfId="32" priority="385">
      <formula>AND(INDEX($C:$C,ROW())="Réouverture circulation",INDEX($F:$F,ROW())&gt;0,INDEX($G:$G,ROW())&gt;0,$L$7&gt;=INDEX($F:$F,ROW()),$L$7&lt;=(INDEX($F:$F,ROW())+ROUND((INDEX($G:$G,ROW())-INDEX($F:$F,ROW())+1)*INDEX($H:$H,ROW()),0)-1))</formula>
    </cfRule>
  </conditionalFormatting>
  <conditionalFormatting sqref="M7:M69">
    <cfRule type="expression" dxfId="0" priority="5">
      <formula>($M$7=TODAY())</formula>
    </cfRule>
    <cfRule type="expression" dxfId="33" priority="6">
      <formula>WEEKDAY($M$7,2)&gt;5</formula>
    </cfRule>
  </conditionalFormatting>
  <conditionalFormatting sqref="M9:M69">
    <cfRule type="expression" dxfId="2" priority="386">
      <formula>AND(INDEX($C:$C,ROW())="Études &amp; DICT",INDEX($F:$F,ROW())&gt;0,INDEX($G:$G,ROW())&gt;0,$M$7&gt;=INDEX($F:$F,ROW()),$M$7&lt;=INDEX($G:$G,ROW()))</formula>
    </cfRule>
    <cfRule type="expression" dxfId="3" priority="387">
      <formula>AND(INDEX($C:$C,ROW())="Études &amp; DICT",INDEX($F:$F,ROW())&gt;0,INDEX($G:$G,ROW())&gt;0,$M$7&gt;=INDEX($F:$F,ROW()),$M$7&lt;=(INDEX($F:$F,ROW())+ROUND((INDEX($G:$G,ROW())-INDEX($F:$F,ROW())+1)*INDEX($H:$H,ROW()),0)-1))</formula>
    </cfRule>
    <cfRule type="expression" dxfId="4" priority="388">
      <formula>AND(INDEX($C:$C,ROW())="Piquetage &amp; Implantation",INDEX($F:$F,ROW())&gt;0,INDEX($G:$G,ROW())&gt;0,$M$7&gt;=INDEX($F:$F,ROW()),$M$7&lt;=INDEX($G:$G,ROW()))</formula>
    </cfRule>
    <cfRule type="expression" dxfId="5" priority="389">
      <formula>AND(INDEX($C:$C,ROW())="Piquetage &amp; Implantation",INDEX($F:$F,ROW())&gt;0,INDEX($G:$G,ROW())&gt;0,$M$7&gt;=INDEX($F:$F,ROW()),$M$7&lt;=(INDEX($F:$F,ROW())+ROUND((INDEX($G:$G,ROW())-INDEX($F:$F,ROW())+1)*INDEX($H:$H,ROW()),0)-1))</formula>
    </cfRule>
    <cfRule type="expression" dxfId="6" priority="390">
      <formula>AND(INDEX($C:$C,ROW())="Préparation &amp; Signalisation",INDEX($F:$F,ROW())&gt;0,INDEX($G:$G,ROW())&gt;0,$M$7&gt;=INDEX($F:$F,ROW()),$M$7&lt;=INDEX($G:$G,ROW()))</formula>
    </cfRule>
    <cfRule type="expression" dxfId="7" priority="391">
      <formula>AND(INDEX($C:$C,ROW())="Préparation &amp; Signalisation",INDEX($F:$F,ROW())&gt;0,INDEX($G:$G,ROW())&gt;0,$M$7&gt;=INDEX($F:$F,ROW()),$M$7&lt;=(INDEX($F:$F,ROW())+ROUND((INDEX($G:$G,ROW())-INDEX($F:$F,ROW())+1)*INDEX($H:$H,ROW()),0)-1))</formula>
    </cfRule>
    <cfRule type="expression" dxfId="8" priority="392">
      <formula>AND(INDEX($C:$C,ROW())="Terrassement",INDEX($F:$F,ROW())&gt;0,INDEX($G:$G,ROW())&gt;0,$M$7&gt;=INDEX($F:$F,ROW()),$M$7&lt;=INDEX($G:$G,ROW()))</formula>
    </cfRule>
    <cfRule type="expression" dxfId="9" priority="393">
      <formula>AND(INDEX($C:$C,ROW())="Terrassement",INDEX($F:$F,ROW())&gt;0,INDEX($G:$G,ROW())&gt;0,$M$7&gt;=INDEX($F:$F,ROW()),$M$7&lt;=(INDEX($F:$F,ROW())+ROUND((INDEX($G:$G,ROW())-INDEX($F:$F,ROW())+1)*INDEX($H:$H,ROW()),0)-1))</formula>
    </cfRule>
    <cfRule type="expression" dxfId="10" priority="394">
      <formula>AND(INDEX($C:$C,ROW())="Réseaux (EU/EP/ER/GAZ)",INDEX($F:$F,ROW())&gt;0,INDEX($G:$G,ROW())&gt;0,$M$7&gt;=INDEX($F:$F,ROW()),$M$7&lt;=INDEX($G:$G,ROW()))</formula>
    </cfRule>
    <cfRule type="expression" dxfId="11" priority="395">
      <formula>AND(INDEX($C:$C,ROW())="Réseaux (EU/EP/ER/GAZ)",INDEX($F:$F,ROW())&gt;0,INDEX($G:$G,ROW())&gt;0,$M$7&gt;=INDEX($F:$F,ROW()),$M$7&lt;=(INDEX($F:$F,ROW())+ROUND((INDEX($G:$G,ROW())-INDEX($F:$F,ROW())+1)*INDEX($H:$H,ROW()),0)-1))</formula>
    </cfRule>
    <cfRule type="expression" dxfId="12" priority="396">
      <formula>AND(INDEX($C:$C,ROW())="Regard &amp; Branchement",INDEX($F:$F,ROW())&gt;0,INDEX($G:$G,ROW())&gt;0,$M$7&gt;=INDEX($F:$F,ROW()),$M$7&lt;=INDEX($G:$G,ROW()))</formula>
    </cfRule>
    <cfRule type="expression" dxfId="13" priority="397">
      <formula>AND(INDEX($C:$C,ROW())="Regard &amp; Branchement",INDEX($F:$F,ROW())&gt;0,INDEX($G:$G,ROW())&gt;0,$M$7&gt;=INDEX($F:$F,ROW()),$M$7&lt;=(INDEX($F:$F,ROW())+ROUND((INDEX($G:$G,ROW())-INDEX($F:$F,ROW())+1)*INDEX($H:$H,ROW()),0)-1))</formula>
    </cfRule>
    <cfRule type="expression" dxfId="14" priority="398">
      <formula>AND(INDEX($C:$C,ROW())="Structure (couche de forme)",INDEX($F:$F,ROW())&gt;0,INDEX($G:$G,ROW())&gt;0,$M$7&gt;=INDEX($F:$F,ROW()),$M$7&lt;=INDEX($G:$G,ROW()))</formula>
    </cfRule>
    <cfRule type="expression" dxfId="15" priority="399">
      <formula>AND(INDEX($C:$C,ROW())="Structure (couche de forme)",INDEX($F:$F,ROW())&gt;0,INDEX($G:$G,ROW())&gt;0,$M$7&gt;=INDEX($F:$F,ROW()),$M$7&lt;=(INDEX($F:$F,ROW())+ROUND((INDEX($G:$G,ROW())-INDEX($F:$F,ROW())+1)*INDEX($H:$H,ROW()),0)-1))</formula>
    </cfRule>
    <cfRule type="expression" dxfId="16" priority="400">
      <formula>AND(INDEX($C:$C,ROW())="Fondation/Grave",INDEX($F:$F,ROW())&gt;0,INDEX($G:$G,ROW())&gt;0,$M$7&gt;=INDEX($F:$F,ROW()),$M$7&lt;=INDEX($G:$G,ROW()))</formula>
    </cfRule>
    <cfRule type="expression" dxfId="17" priority="401">
      <formula>AND(INDEX($C:$C,ROW())="Fondation/Grave",INDEX($F:$F,ROW())&gt;0,INDEX($G:$G,ROW())&gt;0,$M$7&gt;=INDEX($F:$F,ROW()),$M$7&lt;=(INDEX($F:$F,ROW())+ROUND((INDEX($G:$G,ROW())-INDEX($F:$F,ROW())+1)*INDEX($H:$H,ROW()),0)-1))</formula>
    </cfRule>
    <cfRule type="expression" dxfId="18" priority="402">
      <formula>AND(INDEX($C:$C,ROW())="Enrobés / Béton",INDEX($F:$F,ROW())&gt;0,INDEX($G:$G,ROW())&gt;0,$M$7&gt;=INDEX($F:$F,ROW()),$M$7&lt;=INDEX($G:$G,ROW()))</formula>
    </cfRule>
    <cfRule type="expression" dxfId="19" priority="403">
      <formula>AND(INDEX($C:$C,ROW())="Enrobés / Béton",INDEX($F:$F,ROW())&gt;0,INDEX($G:$G,ROW())&gt;0,$M$7&gt;=INDEX($F:$F,ROW()),$M$7&lt;=(INDEX($F:$F,ROW())+ROUND((INDEX($G:$G,ROW())-INDEX($F:$F,ROW())+1)*INDEX($H:$H,ROW()),0)-1))</formula>
    </cfRule>
    <cfRule type="expression" dxfId="20" priority="404">
      <formula>AND(INDEX($C:$C,ROW())="Bordures &amp; Trottoirs",INDEX($F:$F,ROW())&gt;0,INDEX($G:$G,ROW())&gt;0,$M$7&gt;=INDEX($F:$F,ROW()),$M$7&lt;=INDEX($G:$G,ROW()))</formula>
    </cfRule>
    <cfRule type="expression" dxfId="21" priority="405">
      <formula>AND(INDEX($C:$C,ROW())="Bordures &amp; Trottoirs",INDEX($F:$F,ROW())&gt;0,INDEX($G:$G,ROW())&gt;0,$M$7&gt;=INDEX($F:$F,ROW()),$M$7&lt;=(INDEX($F:$F,ROW())+ROUND((INDEX($G:$G,ROW())-INDEX($F:$F,ROW())+1)*INDEX($H:$H,ROW()),0)-1))</formula>
    </cfRule>
    <cfRule type="expression" dxfId="22" priority="406">
      <formula>AND(INDEX($C:$C,ROW())="Caniveaux &amp; Avaloirs",INDEX($F:$F,ROW())&gt;0,INDEX($G:$G,ROW())&gt;0,$M$7&gt;=INDEX($F:$F,ROW()),$M$7&lt;=INDEX($G:$G,ROW()))</formula>
    </cfRule>
    <cfRule type="expression" dxfId="23" priority="407">
      <formula>AND(INDEX($C:$C,ROW())="Caniveaux &amp; Avaloirs",INDEX($F:$F,ROW())&gt;0,INDEX($G:$G,ROW())&gt;0,$M$7&gt;=INDEX($F:$F,ROW()),$M$7&lt;=(INDEX($F:$F,ROW())+ROUND((INDEX($G:$G,ROW())-INDEX($F:$F,ROW())+1)*INDEX($H:$H,ROW()),0)-1))</formula>
    </cfRule>
    <cfRule type="expression" dxfId="24" priority="408">
      <formula>AND(INDEX($C:$C,ROW())="Éclairage / Candélabres",INDEX($F:$F,ROW())&gt;0,INDEX($G:$G,ROW())&gt;0,$M$7&gt;=INDEX($F:$F,ROW()),$M$7&lt;=INDEX($G:$G,ROW()))</formula>
    </cfRule>
    <cfRule type="expression" dxfId="25" priority="409">
      <formula>AND(INDEX($C:$C,ROW())="Éclairage / Candélabres",INDEX($F:$F,ROW())&gt;0,INDEX($G:$G,ROW())&gt;0,$M$7&gt;=INDEX($F:$F,ROW()),$M$7&lt;=(INDEX($F:$F,ROW())+ROUND((INDEX($G:$G,ROW())-INDEX($F:$F,ROW())+1)*INDEX($H:$H,ROW()),0)-1))</formula>
    </cfRule>
    <cfRule type="expression" dxfId="26" priority="410">
      <formula>AND(INDEX($C:$C,ROW())="Marquage &amp; Signalétique",INDEX($F:$F,ROW())&gt;0,INDEX($G:$G,ROW())&gt;0,$M$7&gt;=INDEX($F:$F,ROW()),$M$7&lt;=INDEX($G:$G,ROW()))</formula>
    </cfRule>
    <cfRule type="expression" dxfId="27" priority="411">
      <formula>AND(INDEX($C:$C,ROW())="Marquage &amp; Signalétique",INDEX($F:$F,ROW())&gt;0,INDEX($G:$G,ROW())&gt;0,$M$7&gt;=INDEX($F:$F,ROW()),$M$7&lt;=(INDEX($F:$F,ROW())+ROUND((INDEX($G:$G,ROW())-INDEX($F:$F,ROW())+1)*INDEX($H:$H,ROW()),0)-1))</formula>
    </cfRule>
    <cfRule type="expression" dxfId="28" priority="412">
      <formula>AND(INDEX($C:$C,ROW())="Espaces verts / Finitions",INDEX($F:$F,ROW())&gt;0,INDEX($G:$G,ROW())&gt;0,$M$7&gt;=INDEX($F:$F,ROW()),$M$7&lt;=INDEX($G:$G,ROW()))</formula>
    </cfRule>
    <cfRule type="expression" dxfId="29" priority="413">
      <formula>AND(INDEX($C:$C,ROW())="Espaces verts / Finitions",INDEX($F:$F,ROW())&gt;0,INDEX($G:$G,ROW())&gt;0,$M$7&gt;=INDEX($F:$F,ROW()),$M$7&lt;=(INDEX($F:$F,ROW())+ROUND((INDEX($G:$G,ROW())-INDEX($F:$F,ROW())+1)*INDEX($H:$H,ROW()),0)-1))</formula>
    </cfRule>
    <cfRule type="expression" dxfId="30" priority="414">
      <formula>AND(INDEX($C:$C,ROW())="Réception &amp; Réserves",INDEX($F:$F,ROW())&gt;0,INDEX($G:$G,ROW())&gt;0,$M$7&gt;=INDEX($F:$F,ROW()),$M$7&lt;=INDEX($G:$G,ROW()))</formula>
    </cfRule>
    <cfRule type="expression" dxfId="31" priority="415">
      <formula>AND(INDEX($C:$C,ROW())="Réception &amp; Réserves",INDEX($F:$F,ROW())&gt;0,INDEX($G:$G,ROW())&gt;0,$M$7&gt;=INDEX($F:$F,ROW()),$M$7&lt;=(INDEX($F:$F,ROW())+ROUND((INDEX($G:$G,ROW())-INDEX($F:$F,ROW())+1)*INDEX($H:$H,ROW()),0)-1))</formula>
    </cfRule>
    <cfRule type="expression" dxfId="0" priority="416">
      <formula>AND(INDEX($C:$C,ROW())="Réouverture circulation",INDEX($F:$F,ROW())&gt;0,INDEX($G:$G,ROW())&gt;0,$M$7&gt;=INDEX($F:$F,ROW()),$M$7&lt;=INDEX($G:$G,ROW()))</formula>
    </cfRule>
    <cfRule type="expression" dxfId="32" priority="417">
      <formula>AND(INDEX($C:$C,ROW())="Réouverture circulation",INDEX($F:$F,ROW())&gt;0,INDEX($G:$G,ROW())&gt;0,$M$7&gt;=INDEX($F:$F,ROW()),$M$7&lt;=(INDEX($F:$F,ROW())+ROUND((INDEX($G:$G,ROW())-INDEX($F:$F,ROW())+1)*INDEX($H:$H,ROW()),0)-1))</formula>
    </cfRule>
  </conditionalFormatting>
  <conditionalFormatting sqref="N7:N69">
    <cfRule type="expression" dxfId="0" priority="7">
      <formula>($N$7=TODAY())</formula>
    </cfRule>
    <cfRule type="expression" dxfId="33" priority="8">
      <formula>WEEKDAY($N$7,2)&gt;5</formula>
    </cfRule>
  </conditionalFormatting>
  <conditionalFormatting sqref="N9:N69">
    <cfRule type="expression" dxfId="2" priority="418">
      <formula>AND(INDEX($C:$C,ROW())="Études &amp; DICT",INDEX($F:$F,ROW())&gt;0,INDEX($G:$G,ROW())&gt;0,$N$7&gt;=INDEX($F:$F,ROW()),$N$7&lt;=INDEX($G:$G,ROW()))</formula>
    </cfRule>
    <cfRule type="expression" dxfId="3" priority="419">
      <formula>AND(INDEX($C:$C,ROW())="Études &amp; DICT",INDEX($F:$F,ROW())&gt;0,INDEX($G:$G,ROW())&gt;0,$N$7&gt;=INDEX($F:$F,ROW()),$N$7&lt;=(INDEX($F:$F,ROW())+ROUND((INDEX($G:$G,ROW())-INDEX($F:$F,ROW())+1)*INDEX($H:$H,ROW()),0)-1))</formula>
    </cfRule>
    <cfRule type="expression" dxfId="4" priority="420">
      <formula>AND(INDEX($C:$C,ROW())="Piquetage &amp; Implantation",INDEX($F:$F,ROW())&gt;0,INDEX($G:$G,ROW())&gt;0,$N$7&gt;=INDEX($F:$F,ROW()),$N$7&lt;=INDEX($G:$G,ROW()))</formula>
    </cfRule>
    <cfRule type="expression" dxfId="5" priority="421">
      <formula>AND(INDEX($C:$C,ROW())="Piquetage &amp; Implantation",INDEX($F:$F,ROW())&gt;0,INDEX($G:$G,ROW())&gt;0,$N$7&gt;=INDEX($F:$F,ROW()),$N$7&lt;=(INDEX($F:$F,ROW())+ROUND((INDEX($G:$G,ROW())-INDEX($F:$F,ROW())+1)*INDEX($H:$H,ROW()),0)-1))</formula>
    </cfRule>
    <cfRule type="expression" dxfId="6" priority="422">
      <formula>AND(INDEX($C:$C,ROW())="Préparation &amp; Signalisation",INDEX($F:$F,ROW())&gt;0,INDEX($G:$G,ROW())&gt;0,$N$7&gt;=INDEX($F:$F,ROW()),$N$7&lt;=INDEX($G:$G,ROW()))</formula>
    </cfRule>
    <cfRule type="expression" dxfId="7" priority="423">
      <formula>AND(INDEX($C:$C,ROW())="Préparation &amp; Signalisation",INDEX($F:$F,ROW())&gt;0,INDEX($G:$G,ROW())&gt;0,$N$7&gt;=INDEX($F:$F,ROW()),$N$7&lt;=(INDEX($F:$F,ROW())+ROUND((INDEX($G:$G,ROW())-INDEX($F:$F,ROW())+1)*INDEX($H:$H,ROW()),0)-1))</formula>
    </cfRule>
    <cfRule type="expression" dxfId="8" priority="424">
      <formula>AND(INDEX($C:$C,ROW())="Terrassement",INDEX($F:$F,ROW())&gt;0,INDEX($G:$G,ROW())&gt;0,$N$7&gt;=INDEX($F:$F,ROW()),$N$7&lt;=INDEX($G:$G,ROW()))</formula>
    </cfRule>
    <cfRule type="expression" dxfId="9" priority="425">
      <formula>AND(INDEX($C:$C,ROW())="Terrassement",INDEX($F:$F,ROW())&gt;0,INDEX($G:$G,ROW())&gt;0,$N$7&gt;=INDEX($F:$F,ROW()),$N$7&lt;=(INDEX($F:$F,ROW())+ROUND((INDEX($G:$G,ROW())-INDEX($F:$F,ROW())+1)*INDEX($H:$H,ROW()),0)-1))</formula>
    </cfRule>
    <cfRule type="expression" dxfId="10" priority="426">
      <formula>AND(INDEX($C:$C,ROW())="Réseaux (EU/EP/ER/GAZ)",INDEX($F:$F,ROW())&gt;0,INDEX($G:$G,ROW())&gt;0,$N$7&gt;=INDEX($F:$F,ROW()),$N$7&lt;=INDEX($G:$G,ROW()))</formula>
    </cfRule>
    <cfRule type="expression" dxfId="11" priority="427">
      <formula>AND(INDEX($C:$C,ROW())="Réseaux (EU/EP/ER/GAZ)",INDEX($F:$F,ROW())&gt;0,INDEX($G:$G,ROW())&gt;0,$N$7&gt;=INDEX($F:$F,ROW()),$N$7&lt;=(INDEX($F:$F,ROW())+ROUND((INDEX($G:$G,ROW())-INDEX($F:$F,ROW())+1)*INDEX($H:$H,ROW()),0)-1))</formula>
    </cfRule>
    <cfRule type="expression" dxfId="12" priority="428">
      <formula>AND(INDEX($C:$C,ROW())="Regard &amp; Branchement",INDEX($F:$F,ROW())&gt;0,INDEX($G:$G,ROW())&gt;0,$N$7&gt;=INDEX($F:$F,ROW()),$N$7&lt;=INDEX($G:$G,ROW()))</formula>
    </cfRule>
    <cfRule type="expression" dxfId="13" priority="429">
      <formula>AND(INDEX($C:$C,ROW())="Regard &amp; Branchement",INDEX($F:$F,ROW())&gt;0,INDEX($G:$G,ROW())&gt;0,$N$7&gt;=INDEX($F:$F,ROW()),$N$7&lt;=(INDEX($F:$F,ROW())+ROUND((INDEX($G:$G,ROW())-INDEX($F:$F,ROW())+1)*INDEX($H:$H,ROW()),0)-1))</formula>
    </cfRule>
    <cfRule type="expression" dxfId="14" priority="430">
      <formula>AND(INDEX($C:$C,ROW())="Structure (couche de forme)",INDEX($F:$F,ROW())&gt;0,INDEX($G:$G,ROW())&gt;0,$N$7&gt;=INDEX($F:$F,ROW()),$N$7&lt;=INDEX($G:$G,ROW()))</formula>
    </cfRule>
    <cfRule type="expression" dxfId="15" priority="431">
      <formula>AND(INDEX($C:$C,ROW())="Structure (couche de forme)",INDEX($F:$F,ROW())&gt;0,INDEX($G:$G,ROW())&gt;0,$N$7&gt;=INDEX($F:$F,ROW()),$N$7&lt;=(INDEX($F:$F,ROW())+ROUND((INDEX($G:$G,ROW())-INDEX($F:$F,ROW())+1)*INDEX($H:$H,ROW()),0)-1))</formula>
    </cfRule>
    <cfRule type="expression" dxfId="16" priority="432">
      <formula>AND(INDEX($C:$C,ROW())="Fondation/Grave",INDEX($F:$F,ROW())&gt;0,INDEX($G:$G,ROW())&gt;0,$N$7&gt;=INDEX($F:$F,ROW()),$N$7&lt;=INDEX($G:$G,ROW()))</formula>
    </cfRule>
    <cfRule type="expression" dxfId="17" priority="433">
      <formula>AND(INDEX($C:$C,ROW())="Fondation/Grave",INDEX($F:$F,ROW())&gt;0,INDEX($G:$G,ROW())&gt;0,$N$7&gt;=INDEX($F:$F,ROW()),$N$7&lt;=(INDEX($F:$F,ROW())+ROUND((INDEX($G:$G,ROW())-INDEX($F:$F,ROW())+1)*INDEX($H:$H,ROW()),0)-1))</formula>
    </cfRule>
    <cfRule type="expression" dxfId="18" priority="434">
      <formula>AND(INDEX($C:$C,ROW())="Enrobés / Béton",INDEX($F:$F,ROW())&gt;0,INDEX($G:$G,ROW())&gt;0,$N$7&gt;=INDEX($F:$F,ROW()),$N$7&lt;=INDEX($G:$G,ROW()))</formula>
    </cfRule>
    <cfRule type="expression" dxfId="19" priority="435">
      <formula>AND(INDEX($C:$C,ROW())="Enrobés / Béton",INDEX($F:$F,ROW())&gt;0,INDEX($G:$G,ROW())&gt;0,$N$7&gt;=INDEX($F:$F,ROW()),$N$7&lt;=(INDEX($F:$F,ROW())+ROUND((INDEX($G:$G,ROW())-INDEX($F:$F,ROW())+1)*INDEX($H:$H,ROW()),0)-1))</formula>
    </cfRule>
    <cfRule type="expression" dxfId="20" priority="436">
      <formula>AND(INDEX($C:$C,ROW())="Bordures &amp; Trottoirs",INDEX($F:$F,ROW())&gt;0,INDEX($G:$G,ROW())&gt;0,$N$7&gt;=INDEX($F:$F,ROW()),$N$7&lt;=INDEX($G:$G,ROW()))</formula>
    </cfRule>
    <cfRule type="expression" dxfId="21" priority="437">
      <formula>AND(INDEX($C:$C,ROW())="Bordures &amp; Trottoirs",INDEX($F:$F,ROW())&gt;0,INDEX($G:$G,ROW())&gt;0,$N$7&gt;=INDEX($F:$F,ROW()),$N$7&lt;=(INDEX($F:$F,ROW())+ROUND((INDEX($G:$G,ROW())-INDEX($F:$F,ROW())+1)*INDEX($H:$H,ROW()),0)-1))</formula>
    </cfRule>
    <cfRule type="expression" dxfId="22" priority="438">
      <formula>AND(INDEX($C:$C,ROW())="Caniveaux &amp; Avaloirs",INDEX($F:$F,ROW())&gt;0,INDEX($G:$G,ROW())&gt;0,$N$7&gt;=INDEX($F:$F,ROW()),$N$7&lt;=INDEX($G:$G,ROW()))</formula>
    </cfRule>
    <cfRule type="expression" dxfId="23" priority="439">
      <formula>AND(INDEX($C:$C,ROW())="Caniveaux &amp; Avaloirs",INDEX($F:$F,ROW())&gt;0,INDEX($G:$G,ROW())&gt;0,$N$7&gt;=INDEX($F:$F,ROW()),$N$7&lt;=(INDEX($F:$F,ROW())+ROUND((INDEX($G:$G,ROW())-INDEX($F:$F,ROW())+1)*INDEX($H:$H,ROW()),0)-1))</formula>
    </cfRule>
    <cfRule type="expression" dxfId="24" priority="440">
      <formula>AND(INDEX($C:$C,ROW())="Éclairage / Candélabres",INDEX($F:$F,ROW())&gt;0,INDEX($G:$G,ROW())&gt;0,$N$7&gt;=INDEX($F:$F,ROW()),$N$7&lt;=INDEX($G:$G,ROW()))</formula>
    </cfRule>
    <cfRule type="expression" dxfId="25" priority="441">
      <formula>AND(INDEX($C:$C,ROW())="Éclairage / Candélabres",INDEX($F:$F,ROW())&gt;0,INDEX($G:$G,ROW())&gt;0,$N$7&gt;=INDEX($F:$F,ROW()),$N$7&lt;=(INDEX($F:$F,ROW())+ROUND((INDEX($G:$G,ROW())-INDEX($F:$F,ROW())+1)*INDEX($H:$H,ROW()),0)-1))</formula>
    </cfRule>
    <cfRule type="expression" dxfId="26" priority="442">
      <formula>AND(INDEX($C:$C,ROW())="Marquage &amp; Signalétique",INDEX($F:$F,ROW())&gt;0,INDEX($G:$G,ROW())&gt;0,$N$7&gt;=INDEX($F:$F,ROW()),$N$7&lt;=INDEX($G:$G,ROW()))</formula>
    </cfRule>
    <cfRule type="expression" dxfId="27" priority="443">
      <formula>AND(INDEX($C:$C,ROW())="Marquage &amp; Signalétique",INDEX($F:$F,ROW())&gt;0,INDEX($G:$G,ROW())&gt;0,$N$7&gt;=INDEX($F:$F,ROW()),$N$7&lt;=(INDEX($F:$F,ROW())+ROUND((INDEX($G:$G,ROW())-INDEX($F:$F,ROW())+1)*INDEX($H:$H,ROW()),0)-1))</formula>
    </cfRule>
    <cfRule type="expression" dxfId="28" priority="444">
      <formula>AND(INDEX($C:$C,ROW())="Espaces verts / Finitions",INDEX($F:$F,ROW())&gt;0,INDEX($G:$G,ROW())&gt;0,$N$7&gt;=INDEX($F:$F,ROW()),$N$7&lt;=INDEX($G:$G,ROW()))</formula>
    </cfRule>
    <cfRule type="expression" dxfId="29" priority="445">
      <formula>AND(INDEX($C:$C,ROW())="Espaces verts / Finitions",INDEX($F:$F,ROW())&gt;0,INDEX($G:$G,ROW())&gt;0,$N$7&gt;=INDEX($F:$F,ROW()),$N$7&lt;=(INDEX($F:$F,ROW())+ROUND((INDEX($G:$G,ROW())-INDEX($F:$F,ROW())+1)*INDEX($H:$H,ROW()),0)-1))</formula>
    </cfRule>
    <cfRule type="expression" dxfId="30" priority="446">
      <formula>AND(INDEX($C:$C,ROW())="Réception &amp; Réserves",INDEX($F:$F,ROW())&gt;0,INDEX($G:$G,ROW())&gt;0,$N$7&gt;=INDEX($F:$F,ROW()),$N$7&lt;=INDEX($G:$G,ROW()))</formula>
    </cfRule>
    <cfRule type="expression" dxfId="31" priority="447">
      <formula>AND(INDEX($C:$C,ROW())="Réception &amp; Réserves",INDEX($F:$F,ROW())&gt;0,INDEX($G:$G,ROW())&gt;0,$N$7&gt;=INDEX($F:$F,ROW()),$N$7&lt;=(INDEX($F:$F,ROW())+ROUND((INDEX($G:$G,ROW())-INDEX($F:$F,ROW())+1)*INDEX($H:$H,ROW()),0)-1))</formula>
    </cfRule>
    <cfRule type="expression" dxfId="0" priority="448">
      <formula>AND(INDEX($C:$C,ROW())="Réouverture circulation",INDEX($F:$F,ROW())&gt;0,INDEX($G:$G,ROW())&gt;0,$N$7&gt;=INDEX($F:$F,ROW()),$N$7&lt;=INDEX($G:$G,ROW()))</formula>
    </cfRule>
    <cfRule type="expression" dxfId="32" priority="449">
      <formula>AND(INDEX($C:$C,ROW())="Réouverture circulation",INDEX($F:$F,ROW())&gt;0,INDEX($G:$G,ROW())&gt;0,$N$7&gt;=INDEX($F:$F,ROW()),$N$7&lt;=(INDEX($F:$F,ROW())+ROUND((INDEX($G:$G,ROW())-INDEX($F:$F,ROW())+1)*INDEX($H:$H,ROW()),0)-1))</formula>
    </cfRule>
  </conditionalFormatting>
  <conditionalFormatting sqref="O7:O69">
    <cfRule type="expression" dxfId="0" priority="9">
      <formula>($O$7=TODAY())</formula>
    </cfRule>
    <cfRule type="expression" dxfId="33" priority="10">
      <formula>WEEKDAY($O$7,2)&gt;5</formula>
    </cfRule>
  </conditionalFormatting>
  <conditionalFormatting sqref="O9:O69">
    <cfRule type="expression" dxfId="2" priority="450">
      <formula>AND(INDEX($C:$C,ROW())="Études &amp; DICT",INDEX($F:$F,ROW())&gt;0,INDEX($G:$G,ROW())&gt;0,$O$7&gt;=INDEX($F:$F,ROW()),$O$7&lt;=INDEX($G:$G,ROW()))</formula>
    </cfRule>
    <cfRule type="expression" dxfId="3" priority="451">
      <formula>AND(INDEX($C:$C,ROW())="Études &amp; DICT",INDEX($F:$F,ROW())&gt;0,INDEX($G:$G,ROW())&gt;0,$O$7&gt;=INDEX($F:$F,ROW()),$O$7&lt;=(INDEX($F:$F,ROW())+ROUND((INDEX($G:$G,ROW())-INDEX($F:$F,ROW())+1)*INDEX($H:$H,ROW()),0)-1))</formula>
    </cfRule>
    <cfRule type="expression" dxfId="4" priority="452">
      <formula>AND(INDEX($C:$C,ROW())="Piquetage &amp; Implantation",INDEX($F:$F,ROW())&gt;0,INDEX($G:$G,ROW())&gt;0,$O$7&gt;=INDEX($F:$F,ROW()),$O$7&lt;=INDEX($G:$G,ROW()))</formula>
    </cfRule>
    <cfRule type="expression" dxfId="5" priority="453">
      <formula>AND(INDEX($C:$C,ROW())="Piquetage &amp; Implantation",INDEX($F:$F,ROW())&gt;0,INDEX($G:$G,ROW())&gt;0,$O$7&gt;=INDEX($F:$F,ROW()),$O$7&lt;=(INDEX($F:$F,ROW())+ROUND((INDEX($G:$G,ROW())-INDEX($F:$F,ROW())+1)*INDEX($H:$H,ROW()),0)-1))</formula>
    </cfRule>
    <cfRule type="expression" dxfId="6" priority="454">
      <formula>AND(INDEX($C:$C,ROW())="Préparation &amp; Signalisation",INDEX($F:$F,ROW())&gt;0,INDEX($G:$G,ROW())&gt;0,$O$7&gt;=INDEX($F:$F,ROW()),$O$7&lt;=INDEX($G:$G,ROW()))</formula>
    </cfRule>
    <cfRule type="expression" dxfId="7" priority="455">
      <formula>AND(INDEX($C:$C,ROW())="Préparation &amp; Signalisation",INDEX($F:$F,ROW())&gt;0,INDEX($G:$G,ROW())&gt;0,$O$7&gt;=INDEX($F:$F,ROW()),$O$7&lt;=(INDEX($F:$F,ROW())+ROUND((INDEX($G:$G,ROW())-INDEX($F:$F,ROW())+1)*INDEX($H:$H,ROW()),0)-1))</formula>
    </cfRule>
    <cfRule type="expression" dxfId="8" priority="456">
      <formula>AND(INDEX($C:$C,ROW())="Terrassement",INDEX($F:$F,ROW())&gt;0,INDEX($G:$G,ROW())&gt;0,$O$7&gt;=INDEX($F:$F,ROW()),$O$7&lt;=INDEX($G:$G,ROW()))</formula>
    </cfRule>
    <cfRule type="expression" dxfId="9" priority="457">
      <formula>AND(INDEX($C:$C,ROW())="Terrassement",INDEX($F:$F,ROW())&gt;0,INDEX($G:$G,ROW())&gt;0,$O$7&gt;=INDEX($F:$F,ROW()),$O$7&lt;=(INDEX($F:$F,ROW())+ROUND((INDEX($G:$G,ROW())-INDEX($F:$F,ROW())+1)*INDEX($H:$H,ROW()),0)-1))</formula>
    </cfRule>
    <cfRule type="expression" dxfId="10" priority="458">
      <formula>AND(INDEX($C:$C,ROW())="Réseaux (EU/EP/ER/GAZ)",INDEX($F:$F,ROW())&gt;0,INDEX($G:$G,ROW())&gt;0,$O$7&gt;=INDEX($F:$F,ROW()),$O$7&lt;=INDEX($G:$G,ROW()))</formula>
    </cfRule>
    <cfRule type="expression" dxfId="11" priority="459">
      <formula>AND(INDEX($C:$C,ROW())="Réseaux (EU/EP/ER/GAZ)",INDEX($F:$F,ROW())&gt;0,INDEX($G:$G,ROW())&gt;0,$O$7&gt;=INDEX($F:$F,ROW()),$O$7&lt;=(INDEX($F:$F,ROW())+ROUND((INDEX($G:$G,ROW())-INDEX($F:$F,ROW())+1)*INDEX($H:$H,ROW()),0)-1))</formula>
    </cfRule>
    <cfRule type="expression" dxfId="12" priority="460">
      <formula>AND(INDEX($C:$C,ROW())="Regard &amp; Branchement",INDEX($F:$F,ROW())&gt;0,INDEX($G:$G,ROW())&gt;0,$O$7&gt;=INDEX($F:$F,ROW()),$O$7&lt;=INDEX($G:$G,ROW()))</formula>
    </cfRule>
    <cfRule type="expression" dxfId="13" priority="461">
      <formula>AND(INDEX($C:$C,ROW())="Regard &amp; Branchement",INDEX($F:$F,ROW())&gt;0,INDEX($G:$G,ROW())&gt;0,$O$7&gt;=INDEX($F:$F,ROW()),$O$7&lt;=(INDEX($F:$F,ROW())+ROUND((INDEX($G:$G,ROW())-INDEX($F:$F,ROW())+1)*INDEX($H:$H,ROW()),0)-1))</formula>
    </cfRule>
    <cfRule type="expression" dxfId="14" priority="462">
      <formula>AND(INDEX($C:$C,ROW())="Structure (couche de forme)",INDEX($F:$F,ROW())&gt;0,INDEX($G:$G,ROW())&gt;0,$O$7&gt;=INDEX($F:$F,ROW()),$O$7&lt;=INDEX($G:$G,ROW()))</formula>
    </cfRule>
    <cfRule type="expression" dxfId="15" priority="463">
      <formula>AND(INDEX($C:$C,ROW())="Structure (couche de forme)",INDEX($F:$F,ROW())&gt;0,INDEX($G:$G,ROW())&gt;0,$O$7&gt;=INDEX($F:$F,ROW()),$O$7&lt;=(INDEX($F:$F,ROW())+ROUND((INDEX($G:$G,ROW())-INDEX($F:$F,ROW())+1)*INDEX($H:$H,ROW()),0)-1))</formula>
    </cfRule>
    <cfRule type="expression" dxfId="16" priority="464">
      <formula>AND(INDEX($C:$C,ROW())="Fondation/Grave",INDEX($F:$F,ROW())&gt;0,INDEX($G:$G,ROW())&gt;0,$O$7&gt;=INDEX($F:$F,ROW()),$O$7&lt;=INDEX($G:$G,ROW()))</formula>
    </cfRule>
    <cfRule type="expression" dxfId="17" priority="465">
      <formula>AND(INDEX($C:$C,ROW())="Fondation/Grave",INDEX($F:$F,ROW())&gt;0,INDEX($G:$G,ROW())&gt;0,$O$7&gt;=INDEX($F:$F,ROW()),$O$7&lt;=(INDEX($F:$F,ROW())+ROUND((INDEX($G:$G,ROW())-INDEX($F:$F,ROW())+1)*INDEX($H:$H,ROW()),0)-1))</formula>
    </cfRule>
    <cfRule type="expression" dxfId="18" priority="466">
      <formula>AND(INDEX($C:$C,ROW())="Enrobés / Béton",INDEX($F:$F,ROW())&gt;0,INDEX($G:$G,ROW())&gt;0,$O$7&gt;=INDEX($F:$F,ROW()),$O$7&lt;=INDEX($G:$G,ROW()))</formula>
    </cfRule>
    <cfRule type="expression" dxfId="19" priority="467">
      <formula>AND(INDEX($C:$C,ROW())="Enrobés / Béton",INDEX($F:$F,ROW())&gt;0,INDEX($G:$G,ROW())&gt;0,$O$7&gt;=INDEX($F:$F,ROW()),$O$7&lt;=(INDEX($F:$F,ROW())+ROUND((INDEX($G:$G,ROW())-INDEX($F:$F,ROW())+1)*INDEX($H:$H,ROW()),0)-1))</formula>
    </cfRule>
    <cfRule type="expression" dxfId="20" priority="468">
      <formula>AND(INDEX($C:$C,ROW())="Bordures &amp; Trottoirs",INDEX($F:$F,ROW())&gt;0,INDEX($G:$G,ROW())&gt;0,$O$7&gt;=INDEX($F:$F,ROW()),$O$7&lt;=INDEX($G:$G,ROW()))</formula>
    </cfRule>
    <cfRule type="expression" dxfId="21" priority="469">
      <formula>AND(INDEX($C:$C,ROW())="Bordures &amp; Trottoirs",INDEX($F:$F,ROW())&gt;0,INDEX($G:$G,ROW())&gt;0,$O$7&gt;=INDEX($F:$F,ROW()),$O$7&lt;=(INDEX($F:$F,ROW())+ROUND((INDEX($G:$G,ROW())-INDEX($F:$F,ROW())+1)*INDEX($H:$H,ROW()),0)-1))</formula>
    </cfRule>
    <cfRule type="expression" dxfId="22" priority="470">
      <formula>AND(INDEX($C:$C,ROW())="Caniveaux &amp; Avaloirs",INDEX($F:$F,ROW())&gt;0,INDEX($G:$G,ROW())&gt;0,$O$7&gt;=INDEX($F:$F,ROW()),$O$7&lt;=INDEX($G:$G,ROW()))</formula>
    </cfRule>
    <cfRule type="expression" dxfId="23" priority="471">
      <formula>AND(INDEX($C:$C,ROW())="Caniveaux &amp; Avaloirs",INDEX($F:$F,ROW())&gt;0,INDEX($G:$G,ROW())&gt;0,$O$7&gt;=INDEX($F:$F,ROW()),$O$7&lt;=(INDEX($F:$F,ROW())+ROUND((INDEX($G:$G,ROW())-INDEX($F:$F,ROW())+1)*INDEX($H:$H,ROW()),0)-1))</formula>
    </cfRule>
    <cfRule type="expression" dxfId="24" priority="472">
      <formula>AND(INDEX($C:$C,ROW())="Éclairage / Candélabres",INDEX($F:$F,ROW())&gt;0,INDEX($G:$G,ROW())&gt;0,$O$7&gt;=INDEX($F:$F,ROW()),$O$7&lt;=INDEX($G:$G,ROW()))</formula>
    </cfRule>
    <cfRule type="expression" dxfId="25" priority="473">
      <formula>AND(INDEX($C:$C,ROW())="Éclairage / Candélabres",INDEX($F:$F,ROW())&gt;0,INDEX($G:$G,ROW())&gt;0,$O$7&gt;=INDEX($F:$F,ROW()),$O$7&lt;=(INDEX($F:$F,ROW())+ROUND((INDEX($G:$G,ROW())-INDEX($F:$F,ROW())+1)*INDEX($H:$H,ROW()),0)-1))</formula>
    </cfRule>
    <cfRule type="expression" dxfId="26" priority="474">
      <formula>AND(INDEX($C:$C,ROW())="Marquage &amp; Signalétique",INDEX($F:$F,ROW())&gt;0,INDEX($G:$G,ROW())&gt;0,$O$7&gt;=INDEX($F:$F,ROW()),$O$7&lt;=INDEX($G:$G,ROW()))</formula>
    </cfRule>
    <cfRule type="expression" dxfId="27" priority="475">
      <formula>AND(INDEX($C:$C,ROW())="Marquage &amp; Signalétique",INDEX($F:$F,ROW())&gt;0,INDEX($G:$G,ROW())&gt;0,$O$7&gt;=INDEX($F:$F,ROW()),$O$7&lt;=(INDEX($F:$F,ROW())+ROUND((INDEX($G:$G,ROW())-INDEX($F:$F,ROW())+1)*INDEX($H:$H,ROW()),0)-1))</formula>
    </cfRule>
    <cfRule type="expression" dxfId="28" priority="476">
      <formula>AND(INDEX($C:$C,ROW())="Espaces verts / Finitions",INDEX($F:$F,ROW())&gt;0,INDEX($G:$G,ROW())&gt;0,$O$7&gt;=INDEX($F:$F,ROW()),$O$7&lt;=INDEX($G:$G,ROW()))</formula>
    </cfRule>
    <cfRule type="expression" dxfId="29" priority="477">
      <formula>AND(INDEX($C:$C,ROW())="Espaces verts / Finitions",INDEX($F:$F,ROW())&gt;0,INDEX($G:$G,ROW())&gt;0,$O$7&gt;=INDEX($F:$F,ROW()),$O$7&lt;=(INDEX($F:$F,ROW())+ROUND((INDEX($G:$G,ROW())-INDEX($F:$F,ROW())+1)*INDEX($H:$H,ROW()),0)-1))</formula>
    </cfRule>
    <cfRule type="expression" dxfId="30" priority="478">
      <formula>AND(INDEX($C:$C,ROW())="Réception &amp; Réserves",INDEX($F:$F,ROW())&gt;0,INDEX($G:$G,ROW())&gt;0,$O$7&gt;=INDEX($F:$F,ROW()),$O$7&lt;=INDEX($G:$G,ROW()))</formula>
    </cfRule>
    <cfRule type="expression" dxfId="31" priority="479">
      <formula>AND(INDEX($C:$C,ROW())="Réception &amp; Réserves",INDEX($F:$F,ROW())&gt;0,INDEX($G:$G,ROW())&gt;0,$O$7&gt;=INDEX($F:$F,ROW()),$O$7&lt;=(INDEX($F:$F,ROW())+ROUND((INDEX($G:$G,ROW())-INDEX($F:$F,ROW())+1)*INDEX($H:$H,ROW()),0)-1))</formula>
    </cfRule>
    <cfRule type="expression" dxfId="0" priority="480">
      <formula>AND(INDEX($C:$C,ROW())="Réouverture circulation",INDEX($F:$F,ROW())&gt;0,INDEX($G:$G,ROW())&gt;0,$O$7&gt;=INDEX($F:$F,ROW()),$O$7&lt;=INDEX($G:$G,ROW()))</formula>
    </cfRule>
    <cfRule type="expression" dxfId="32" priority="481">
      <formula>AND(INDEX($C:$C,ROW())="Réouverture circulation",INDEX($F:$F,ROW())&gt;0,INDEX($G:$G,ROW())&gt;0,$O$7&gt;=INDEX($F:$F,ROW()),$O$7&lt;=(INDEX($F:$F,ROW())+ROUND((INDEX($G:$G,ROW())-INDEX($F:$F,ROW())+1)*INDEX($H:$H,ROW()),0)-1))</formula>
    </cfRule>
  </conditionalFormatting>
  <conditionalFormatting sqref="P7:P69">
    <cfRule type="expression" dxfId="0" priority="11">
      <formula>($P$7=TODAY())</formula>
    </cfRule>
    <cfRule type="expression" dxfId="33" priority="12">
      <formula>WEEKDAY($P$7,2)&gt;5</formula>
    </cfRule>
  </conditionalFormatting>
  <conditionalFormatting sqref="P9:P69">
    <cfRule type="expression" dxfId="2" priority="482">
      <formula>AND(INDEX($C:$C,ROW())="Études &amp; DICT",INDEX($F:$F,ROW())&gt;0,INDEX($G:$G,ROW())&gt;0,$P$7&gt;=INDEX($F:$F,ROW()),$P$7&lt;=INDEX($G:$G,ROW()))</formula>
    </cfRule>
    <cfRule type="expression" dxfId="3" priority="483">
      <formula>AND(INDEX($C:$C,ROW())="Études &amp; DICT",INDEX($F:$F,ROW())&gt;0,INDEX($G:$G,ROW())&gt;0,$P$7&gt;=INDEX($F:$F,ROW()),$P$7&lt;=(INDEX($F:$F,ROW())+ROUND((INDEX($G:$G,ROW())-INDEX($F:$F,ROW())+1)*INDEX($H:$H,ROW()),0)-1))</formula>
    </cfRule>
    <cfRule type="expression" dxfId="4" priority="484">
      <formula>AND(INDEX($C:$C,ROW())="Piquetage &amp; Implantation",INDEX($F:$F,ROW())&gt;0,INDEX($G:$G,ROW())&gt;0,$P$7&gt;=INDEX($F:$F,ROW()),$P$7&lt;=INDEX($G:$G,ROW()))</formula>
    </cfRule>
    <cfRule type="expression" dxfId="5" priority="485">
      <formula>AND(INDEX($C:$C,ROW())="Piquetage &amp; Implantation",INDEX($F:$F,ROW())&gt;0,INDEX($G:$G,ROW())&gt;0,$P$7&gt;=INDEX($F:$F,ROW()),$P$7&lt;=(INDEX($F:$F,ROW())+ROUND((INDEX($G:$G,ROW())-INDEX($F:$F,ROW())+1)*INDEX($H:$H,ROW()),0)-1))</formula>
    </cfRule>
    <cfRule type="expression" dxfId="6" priority="486">
      <formula>AND(INDEX($C:$C,ROW())="Préparation &amp; Signalisation",INDEX($F:$F,ROW())&gt;0,INDEX($G:$G,ROW())&gt;0,$P$7&gt;=INDEX($F:$F,ROW()),$P$7&lt;=INDEX($G:$G,ROW()))</formula>
    </cfRule>
    <cfRule type="expression" dxfId="7" priority="487">
      <formula>AND(INDEX($C:$C,ROW())="Préparation &amp; Signalisation",INDEX($F:$F,ROW())&gt;0,INDEX($G:$G,ROW())&gt;0,$P$7&gt;=INDEX($F:$F,ROW()),$P$7&lt;=(INDEX($F:$F,ROW())+ROUND((INDEX($G:$G,ROW())-INDEX($F:$F,ROW())+1)*INDEX($H:$H,ROW()),0)-1))</formula>
    </cfRule>
    <cfRule type="expression" dxfId="8" priority="488">
      <formula>AND(INDEX($C:$C,ROW())="Terrassement",INDEX($F:$F,ROW())&gt;0,INDEX($G:$G,ROW())&gt;0,$P$7&gt;=INDEX($F:$F,ROW()),$P$7&lt;=INDEX($G:$G,ROW()))</formula>
    </cfRule>
    <cfRule type="expression" dxfId="9" priority="489">
      <formula>AND(INDEX($C:$C,ROW())="Terrassement",INDEX($F:$F,ROW())&gt;0,INDEX($G:$G,ROW())&gt;0,$P$7&gt;=INDEX($F:$F,ROW()),$P$7&lt;=(INDEX($F:$F,ROW())+ROUND((INDEX($G:$G,ROW())-INDEX($F:$F,ROW())+1)*INDEX($H:$H,ROW()),0)-1))</formula>
    </cfRule>
    <cfRule type="expression" dxfId="10" priority="490">
      <formula>AND(INDEX($C:$C,ROW())="Réseaux (EU/EP/ER/GAZ)",INDEX($F:$F,ROW())&gt;0,INDEX($G:$G,ROW())&gt;0,$P$7&gt;=INDEX($F:$F,ROW()),$P$7&lt;=INDEX($G:$G,ROW()))</formula>
    </cfRule>
    <cfRule type="expression" dxfId="11" priority="491">
      <formula>AND(INDEX($C:$C,ROW())="Réseaux (EU/EP/ER/GAZ)",INDEX($F:$F,ROW())&gt;0,INDEX($G:$G,ROW())&gt;0,$P$7&gt;=INDEX($F:$F,ROW()),$P$7&lt;=(INDEX($F:$F,ROW())+ROUND((INDEX($G:$G,ROW())-INDEX($F:$F,ROW())+1)*INDEX($H:$H,ROW()),0)-1))</formula>
    </cfRule>
    <cfRule type="expression" dxfId="12" priority="492">
      <formula>AND(INDEX($C:$C,ROW())="Regard &amp; Branchement",INDEX($F:$F,ROW())&gt;0,INDEX($G:$G,ROW())&gt;0,$P$7&gt;=INDEX($F:$F,ROW()),$P$7&lt;=INDEX($G:$G,ROW()))</formula>
    </cfRule>
    <cfRule type="expression" dxfId="13" priority="493">
      <formula>AND(INDEX($C:$C,ROW())="Regard &amp; Branchement",INDEX($F:$F,ROW())&gt;0,INDEX($G:$G,ROW())&gt;0,$P$7&gt;=INDEX($F:$F,ROW()),$P$7&lt;=(INDEX($F:$F,ROW())+ROUND((INDEX($G:$G,ROW())-INDEX($F:$F,ROW())+1)*INDEX($H:$H,ROW()),0)-1))</formula>
    </cfRule>
    <cfRule type="expression" dxfId="14" priority="494">
      <formula>AND(INDEX($C:$C,ROW())="Structure (couche de forme)",INDEX($F:$F,ROW())&gt;0,INDEX($G:$G,ROW())&gt;0,$P$7&gt;=INDEX($F:$F,ROW()),$P$7&lt;=INDEX($G:$G,ROW()))</formula>
    </cfRule>
    <cfRule type="expression" dxfId="15" priority="495">
      <formula>AND(INDEX($C:$C,ROW())="Structure (couche de forme)",INDEX($F:$F,ROW())&gt;0,INDEX($G:$G,ROW())&gt;0,$P$7&gt;=INDEX($F:$F,ROW()),$P$7&lt;=(INDEX($F:$F,ROW())+ROUND((INDEX($G:$G,ROW())-INDEX($F:$F,ROW())+1)*INDEX($H:$H,ROW()),0)-1))</formula>
    </cfRule>
    <cfRule type="expression" dxfId="16" priority="496">
      <formula>AND(INDEX($C:$C,ROW())="Fondation/Grave",INDEX($F:$F,ROW())&gt;0,INDEX($G:$G,ROW())&gt;0,$P$7&gt;=INDEX($F:$F,ROW()),$P$7&lt;=INDEX($G:$G,ROW()))</formula>
    </cfRule>
    <cfRule type="expression" dxfId="17" priority="497">
      <formula>AND(INDEX($C:$C,ROW())="Fondation/Grave",INDEX($F:$F,ROW())&gt;0,INDEX($G:$G,ROW())&gt;0,$P$7&gt;=INDEX($F:$F,ROW()),$P$7&lt;=(INDEX($F:$F,ROW())+ROUND((INDEX($G:$G,ROW())-INDEX($F:$F,ROW())+1)*INDEX($H:$H,ROW()),0)-1))</formula>
    </cfRule>
    <cfRule type="expression" dxfId="18" priority="498">
      <formula>AND(INDEX($C:$C,ROW())="Enrobés / Béton",INDEX($F:$F,ROW())&gt;0,INDEX($G:$G,ROW())&gt;0,$P$7&gt;=INDEX($F:$F,ROW()),$P$7&lt;=INDEX($G:$G,ROW()))</formula>
    </cfRule>
    <cfRule type="expression" dxfId="19" priority="499">
      <formula>AND(INDEX($C:$C,ROW())="Enrobés / Béton",INDEX($F:$F,ROW())&gt;0,INDEX($G:$G,ROW())&gt;0,$P$7&gt;=INDEX($F:$F,ROW()),$P$7&lt;=(INDEX($F:$F,ROW())+ROUND((INDEX($G:$G,ROW())-INDEX($F:$F,ROW())+1)*INDEX($H:$H,ROW()),0)-1))</formula>
    </cfRule>
    <cfRule type="expression" dxfId="20" priority="500">
      <formula>AND(INDEX($C:$C,ROW())="Bordures &amp; Trottoirs",INDEX($F:$F,ROW())&gt;0,INDEX($G:$G,ROW())&gt;0,$P$7&gt;=INDEX($F:$F,ROW()),$P$7&lt;=INDEX($G:$G,ROW()))</formula>
    </cfRule>
    <cfRule type="expression" dxfId="21" priority="501">
      <formula>AND(INDEX($C:$C,ROW())="Bordures &amp; Trottoirs",INDEX($F:$F,ROW())&gt;0,INDEX($G:$G,ROW())&gt;0,$P$7&gt;=INDEX($F:$F,ROW()),$P$7&lt;=(INDEX($F:$F,ROW())+ROUND((INDEX($G:$G,ROW())-INDEX($F:$F,ROW())+1)*INDEX($H:$H,ROW()),0)-1))</formula>
    </cfRule>
    <cfRule type="expression" dxfId="22" priority="502">
      <formula>AND(INDEX($C:$C,ROW())="Caniveaux &amp; Avaloirs",INDEX($F:$F,ROW())&gt;0,INDEX($G:$G,ROW())&gt;0,$P$7&gt;=INDEX($F:$F,ROW()),$P$7&lt;=INDEX($G:$G,ROW()))</formula>
    </cfRule>
    <cfRule type="expression" dxfId="23" priority="503">
      <formula>AND(INDEX($C:$C,ROW())="Caniveaux &amp; Avaloirs",INDEX($F:$F,ROW())&gt;0,INDEX($G:$G,ROW())&gt;0,$P$7&gt;=INDEX($F:$F,ROW()),$P$7&lt;=(INDEX($F:$F,ROW())+ROUND((INDEX($G:$G,ROW())-INDEX($F:$F,ROW())+1)*INDEX($H:$H,ROW()),0)-1))</formula>
    </cfRule>
    <cfRule type="expression" dxfId="24" priority="504">
      <formula>AND(INDEX($C:$C,ROW())="Éclairage / Candélabres",INDEX($F:$F,ROW())&gt;0,INDEX($G:$G,ROW())&gt;0,$P$7&gt;=INDEX($F:$F,ROW()),$P$7&lt;=INDEX($G:$G,ROW()))</formula>
    </cfRule>
    <cfRule type="expression" dxfId="25" priority="505">
      <formula>AND(INDEX($C:$C,ROW())="Éclairage / Candélabres",INDEX($F:$F,ROW())&gt;0,INDEX($G:$G,ROW())&gt;0,$P$7&gt;=INDEX($F:$F,ROW()),$P$7&lt;=(INDEX($F:$F,ROW())+ROUND((INDEX($G:$G,ROW())-INDEX($F:$F,ROW())+1)*INDEX($H:$H,ROW()),0)-1))</formula>
    </cfRule>
    <cfRule type="expression" dxfId="26" priority="506">
      <formula>AND(INDEX($C:$C,ROW())="Marquage &amp; Signalétique",INDEX($F:$F,ROW())&gt;0,INDEX($G:$G,ROW())&gt;0,$P$7&gt;=INDEX($F:$F,ROW()),$P$7&lt;=INDEX($G:$G,ROW()))</formula>
    </cfRule>
    <cfRule type="expression" dxfId="27" priority="507">
      <formula>AND(INDEX($C:$C,ROW())="Marquage &amp; Signalétique",INDEX($F:$F,ROW())&gt;0,INDEX($G:$G,ROW())&gt;0,$P$7&gt;=INDEX($F:$F,ROW()),$P$7&lt;=(INDEX($F:$F,ROW())+ROUND((INDEX($G:$G,ROW())-INDEX($F:$F,ROW())+1)*INDEX($H:$H,ROW()),0)-1))</formula>
    </cfRule>
    <cfRule type="expression" dxfId="28" priority="508">
      <formula>AND(INDEX($C:$C,ROW())="Espaces verts / Finitions",INDEX($F:$F,ROW())&gt;0,INDEX($G:$G,ROW())&gt;0,$P$7&gt;=INDEX($F:$F,ROW()),$P$7&lt;=INDEX($G:$G,ROW()))</formula>
    </cfRule>
    <cfRule type="expression" dxfId="29" priority="509">
      <formula>AND(INDEX($C:$C,ROW())="Espaces verts / Finitions",INDEX($F:$F,ROW())&gt;0,INDEX($G:$G,ROW())&gt;0,$P$7&gt;=INDEX($F:$F,ROW()),$P$7&lt;=(INDEX($F:$F,ROW())+ROUND((INDEX($G:$G,ROW())-INDEX($F:$F,ROW())+1)*INDEX($H:$H,ROW()),0)-1))</formula>
    </cfRule>
    <cfRule type="expression" dxfId="30" priority="510">
      <formula>AND(INDEX($C:$C,ROW())="Réception &amp; Réserves",INDEX($F:$F,ROW())&gt;0,INDEX($G:$G,ROW())&gt;0,$P$7&gt;=INDEX($F:$F,ROW()),$P$7&lt;=INDEX($G:$G,ROW()))</formula>
    </cfRule>
    <cfRule type="expression" dxfId="31" priority="511">
      <formula>AND(INDEX($C:$C,ROW())="Réception &amp; Réserves",INDEX($F:$F,ROW())&gt;0,INDEX($G:$G,ROW())&gt;0,$P$7&gt;=INDEX($F:$F,ROW()),$P$7&lt;=(INDEX($F:$F,ROW())+ROUND((INDEX($G:$G,ROW())-INDEX($F:$F,ROW())+1)*INDEX($H:$H,ROW()),0)-1))</formula>
    </cfRule>
    <cfRule type="expression" dxfId="0" priority="512">
      <formula>AND(INDEX($C:$C,ROW())="Réouverture circulation",INDEX($F:$F,ROW())&gt;0,INDEX($G:$G,ROW())&gt;0,$P$7&gt;=INDEX($F:$F,ROW()),$P$7&lt;=INDEX($G:$G,ROW()))</formula>
    </cfRule>
    <cfRule type="expression" dxfId="32" priority="513">
      <formula>AND(INDEX($C:$C,ROW())="Réouverture circulation",INDEX($F:$F,ROW())&gt;0,INDEX($G:$G,ROW())&gt;0,$P$7&gt;=INDEX($F:$F,ROW()),$P$7&lt;=(INDEX($F:$F,ROW())+ROUND((INDEX($G:$G,ROW())-INDEX($F:$F,ROW())+1)*INDEX($H:$H,ROW()),0)-1))</formula>
    </cfRule>
  </conditionalFormatting>
  <conditionalFormatting sqref="Q7:Q69">
    <cfRule type="expression" dxfId="0" priority="13">
      <formula>($Q$7=TODAY())</formula>
    </cfRule>
    <cfRule type="expression" dxfId="33" priority="14">
      <formula>WEEKDAY($Q$7,2)&gt;5</formula>
    </cfRule>
  </conditionalFormatting>
  <conditionalFormatting sqref="Q9:Q69">
    <cfRule type="expression" dxfId="2" priority="514">
      <formula>AND(INDEX($C:$C,ROW())="Études &amp; DICT",INDEX($F:$F,ROW())&gt;0,INDEX($G:$G,ROW())&gt;0,$Q$7&gt;=INDEX($F:$F,ROW()),$Q$7&lt;=INDEX($G:$G,ROW()))</formula>
    </cfRule>
    <cfRule type="expression" dxfId="3" priority="515">
      <formula>AND(INDEX($C:$C,ROW())="Études &amp; DICT",INDEX($F:$F,ROW())&gt;0,INDEX($G:$G,ROW())&gt;0,$Q$7&gt;=INDEX($F:$F,ROW()),$Q$7&lt;=(INDEX($F:$F,ROW())+ROUND((INDEX($G:$G,ROW())-INDEX($F:$F,ROW())+1)*INDEX($H:$H,ROW()),0)-1))</formula>
    </cfRule>
    <cfRule type="expression" dxfId="4" priority="516">
      <formula>AND(INDEX($C:$C,ROW())="Piquetage &amp; Implantation",INDEX($F:$F,ROW())&gt;0,INDEX($G:$G,ROW())&gt;0,$Q$7&gt;=INDEX($F:$F,ROW()),$Q$7&lt;=INDEX($G:$G,ROW()))</formula>
    </cfRule>
    <cfRule type="expression" dxfId="5" priority="517">
      <formula>AND(INDEX($C:$C,ROW())="Piquetage &amp; Implantation",INDEX($F:$F,ROW())&gt;0,INDEX($G:$G,ROW())&gt;0,$Q$7&gt;=INDEX($F:$F,ROW()),$Q$7&lt;=(INDEX($F:$F,ROW())+ROUND((INDEX($G:$G,ROW())-INDEX($F:$F,ROW())+1)*INDEX($H:$H,ROW()),0)-1))</formula>
    </cfRule>
    <cfRule type="expression" dxfId="6" priority="518">
      <formula>AND(INDEX($C:$C,ROW())="Préparation &amp; Signalisation",INDEX($F:$F,ROW())&gt;0,INDEX($G:$G,ROW())&gt;0,$Q$7&gt;=INDEX($F:$F,ROW()),$Q$7&lt;=INDEX($G:$G,ROW()))</formula>
    </cfRule>
    <cfRule type="expression" dxfId="7" priority="519">
      <formula>AND(INDEX($C:$C,ROW())="Préparation &amp; Signalisation",INDEX($F:$F,ROW())&gt;0,INDEX($G:$G,ROW())&gt;0,$Q$7&gt;=INDEX($F:$F,ROW()),$Q$7&lt;=(INDEX($F:$F,ROW())+ROUND((INDEX($G:$G,ROW())-INDEX($F:$F,ROW())+1)*INDEX($H:$H,ROW()),0)-1))</formula>
    </cfRule>
    <cfRule type="expression" dxfId="8" priority="520">
      <formula>AND(INDEX($C:$C,ROW())="Terrassement",INDEX($F:$F,ROW())&gt;0,INDEX($G:$G,ROW())&gt;0,$Q$7&gt;=INDEX($F:$F,ROW()),$Q$7&lt;=INDEX($G:$G,ROW()))</formula>
    </cfRule>
    <cfRule type="expression" dxfId="9" priority="521">
      <formula>AND(INDEX($C:$C,ROW())="Terrassement",INDEX($F:$F,ROW())&gt;0,INDEX($G:$G,ROW())&gt;0,$Q$7&gt;=INDEX($F:$F,ROW()),$Q$7&lt;=(INDEX($F:$F,ROW())+ROUND((INDEX($G:$G,ROW())-INDEX($F:$F,ROW())+1)*INDEX($H:$H,ROW()),0)-1))</formula>
    </cfRule>
    <cfRule type="expression" dxfId="10" priority="522">
      <formula>AND(INDEX($C:$C,ROW())="Réseaux (EU/EP/ER/GAZ)",INDEX($F:$F,ROW())&gt;0,INDEX($G:$G,ROW())&gt;0,$Q$7&gt;=INDEX($F:$F,ROW()),$Q$7&lt;=INDEX($G:$G,ROW()))</formula>
    </cfRule>
    <cfRule type="expression" dxfId="11" priority="523">
      <formula>AND(INDEX($C:$C,ROW())="Réseaux (EU/EP/ER/GAZ)",INDEX($F:$F,ROW())&gt;0,INDEX($G:$G,ROW())&gt;0,$Q$7&gt;=INDEX($F:$F,ROW()),$Q$7&lt;=(INDEX($F:$F,ROW())+ROUND((INDEX($G:$G,ROW())-INDEX($F:$F,ROW())+1)*INDEX($H:$H,ROW()),0)-1))</formula>
    </cfRule>
    <cfRule type="expression" dxfId="12" priority="524">
      <formula>AND(INDEX($C:$C,ROW())="Regard &amp; Branchement",INDEX($F:$F,ROW())&gt;0,INDEX($G:$G,ROW())&gt;0,$Q$7&gt;=INDEX($F:$F,ROW()),$Q$7&lt;=INDEX($G:$G,ROW()))</formula>
    </cfRule>
    <cfRule type="expression" dxfId="13" priority="525">
      <formula>AND(INDEX($C:$C,ROW())="Regard &amp; Branchement",INDEX($F:$F,ROW())&gt;0,INDEX($G:$G,ROW())&gt;0,$Q$7&gt;=INDEX($F:$F,ROW()),$Q$7&lt;=(INDEX($F:$F,ROW())+ROUND((INDEX($G:$G,ROW())-INDEX($F:$F,ROW())+1)*INDEX($H:$H,ROW()),0)-1))</formula>
    </cfRule>
    <cfRule type="expression" dxfId="14" priority="526">
      <formula>AND(INDEX($C:$C,ROW())="Structure (couche de forme)",INDEX($F:$F,ROW())&gt;0,INDEX($G:$G,ROW())&gt;0,$Q$7&gt;=INDEX($F:$F,ROW()),$Q$7&lt;=INDEX($G:$G,ROW()))</formula>
    </cfRule>
    <cfRule type="expression" dxfId="15" priority="527">
      <formula>AND(INDEX($C:$C,ROW())="Structure (couche de forme)",INDEX($F:$F,ROW())&gt;0,INDEX($G:$G,ROW())&gt;0,$Q$7&gt;=INDEX($F:$F,ROW()),$Q$7&lt;=(INDEX($F:$F,ROW())+ROUND((INDEX($G:$G,ROW())-INDEX($F:$F,ROW())+1)*INDEX($H:$H,ROW()),0)-1))</formula>
    </cfRule>
    <cfRule type="expression" dxfId="16" priority="528">
      <formula>AND(INDEX($C:$C,ROW())="Fondation/Grave",INDEX($F:$F,ROW())&gt;0,INDEX($G:$G,ROW())&gt;0,$Q$7&gt;=INDEX($F:$F,ROW()),$Q$7&lt;=INDEX($G:$G,ROW()))</formula>
    </cfRule>
    <cfRule type="expression" dxfId="17" priority="529">
      <formula>AND(INDEX($C:$C,ROW())="Fondation/Grave",INDEX($F:$F,ROW())&gt;0,INDEX($G:$G,ROW())&gt;0,$Q$7&gt;=INDEX($F:$F,ROW()),$Q$7&lt;=(INDEX($F:$F,ROW())+ROUND((INDEX($G:$G,ROW())-INDEX($F:$F,ROW())+1)*INDEX($H:$H,ROW()),0)-1))</formula>
    </cfRule>
    <cfRule type="expression" dxfId="18" priority="530">
      <formula>AND(INDEX($C:$C,ROW())="Enrobés / Béton",INDEX($F:$F,ROW())&gt;0,INDEX($G:$G,ROW())&gt;0,$Q$7&gt;=INDEX($F:$F,ROW()),$Q$7&lt;=INDEX($G:$G,ROW()))</formula>
    </cfRule>
    <cfRule type="expression" dxfId="19" priority="531">
      <formula>AND(INDEX($C:$C,ROW())="Enrobés / Béton",INDEX($F:$F,ROW())&gt;0,INDEX($G:$G,ROW())&gt;0,$Q$7&gt;=INDEX($F:$F,ROW()),$Q$7&lt;=(INDEX($F:$F,ROW())+ROUND((INDEX($G:$G,ROW())-INDEX($F:$F,ROW())+1)*INDEX($H:$H,ROW()),0)-1))</formula>
    </cfRule>
    <cfRule type="expression" dxfId="20" priority="532">
      <formula>AND(INDEX($C:$C,ROW())="Bordures &amp; Trottoirs",INDEX($F:$F,ROW())&gt;0,INDEX($G:$G,ROW())&gt;0,$Q$7&gt;=INDEX($F:$F,ROW()),$Q$7&lt;=INDEX($G:$G,ROW()))</formula>
    </cfRule>
    <cfRule type="expression" dxfId="21" priority="533">
      <formula>AND(INDEX($C:$C,ROW())="Bordures &amp; Trottoirs",INDEX($F:$F,ROW())&gt;0,INDEX($G:$G,ROW())&gt;0,$Q$7&gt;=INDEX($F:$F,ROW()),$Q$7&lt;=(INDEX($F:$F,ROW())+ROUND((INDEX($G:$G,ROW())-INDEX($F:$F,ROW())+1)*INDEX($H:$H,ROW()),0)-1))</formula>
    </cfRule>
    <cfRule type="expression" dxfId="22" priority="534">
      <formula>AND(INDEX($C:$C,ROW())="Caniveaux &amp; Avaloirs",INDEX($F:$F,ROW())&gt;0,INDEX($G:$G,ROW())&gt;0,$Q$7&gt;=INDEX($F:$F,ROW()),$Q$7&lt;=INDEX($G:$G,ROW()))</formula>
    </cfRule>
    <cfRule type="expression" dxfId="23" priority="535">
      <formula>AND(INDEX($C:$C,ROW())="Caniveaux &amp; Avaloirs",INDEX($F:$F,ROW())&gt;0,INDEX($G:$G,ROW())&gt;0,$Q$7&gt;=INDEX($F:$F,ROW()),$Q$7&lt;=(INDEX($F:$F,ROW())+ROUND((INDEX($G:$G,ROW())-INDEX($F:$F,ROW())+1)*INDEX($H:$H,ROW()),0)-1))</formula>
    </cfRule>
    <cfRule type="expression" dxfId="24" priority="536">
      <formula>AND(INDEX($C:$C,ROW())="Éclairage / Candélabres",INDEX($F:$F,ROW())&gt;0,INDEX($G:$G,ROW())&gt;0,$Q$7&gt;=INDEX($F:$F,ROW()),$Q$7&lt;=INDEX($G:$G,ROW()))</formula>
    </cfRule>
    <cfRule type="expression" dxfId="25" priority="537">
      <formula>AND(INDEX($C:$C,ROW())="Éclairage / Candélabres",INDEX($F:$F,ROW())&gt;0,INDEX($G:$G,ROW())&gt;0,$Q$7&gt;=INDEX($F:$F,ROW()),$Q$7&lt;=(INDEX($F:$F,ROW())+ROUND((INDEX($G:$G,ROW())-INDEX($F:$F,ROW())+1)*INDEX($H:$H,ROW()),0)-1))</formula>
    </cfRule>
    <cfRule type="expression" dxfId="26" priority="538">
      <formula>AND(INDEX($C:$C,ROW())="Marquage &amp; Signalétique",INDEX($F:$F,ROW())&gt;0,INDEX($G:$G,ROW())&gt;0,$Q$7&gt;=INDEX($F:$F,ROW()),$Q$7&lt;=INDEX($G:$G,ROW()))</formula>
    </cfRule>
    <cfRule type="expression" dxfId="27" priority="539">
      <formula>AND(INDEX($C:$C,ROW())="Marquage &amp; Signalétique",INDEX($F:$F,ROW())&gt;0,INDEX($G:$G,ROW())&gt;0,$Q$7&gt;=INDEX($F:$F,ROW()),$Q$7&lt;=(INDEX($F:$F,ROW())+ROUND((INDEX($G:$G,ROW())-INDEX($F:$F,ROW())+1)*INDEX($H:$H,ROW()),0)-1))</formula>
    </cfRule>
    <cfRule type="expression" dxfId="28" priority="540">
      <formula>AND(INDEX($C:$C,ROW())="Espaces verts / Finitions",INDEX($F:$F,ROW())&gt;0,INDEX($G:$G,ROW())&gt;0,$Q$7&gt;=INDEX($F:$F,ROW()),$Q$7&lt;=INDEX($G:$G,ROW()))</formula>
    </cfRule>
    <cfRule type="expression" dxfId="29" priority="541">
      <formula>AND(INDEX($C:$C,ROW())="Espaces verts / Finitions",INDEX($F:$F,ROW())&gt;0,INDEX($G:$G,ROW())&gt;0,$Q$7&gt;=INDEX($F:$F,ROW()),$Q$7&lt;=(INDEX($F:$F,ROW())+ROUND((INDEX($G:$G,ROW())-INDEX($F:$F,ROW())+1)*INDEX($H:$H,ROW()),0)-1))</formula>
    </cfRule>
    <cfRule type="expression" dxfId="30" priority="542">
      <formula>AND(INDEX($C:$C,ROW())="Réception &amp; Réserves",INDEX($F:$F,ROW())&gt;0,INDEX($G:$G,ROW())&gt;0,$Q$7&gt;=INDEX($F:$F,ROW()),$Q$7&lt;=INDEX($G:$G,ROW()))</formula>
    </cfRule>
    <cfRule type="expression" dxfId="31" priority="543">
      <formula>AND(INDEX($C:$C,ROW())="Réception &amp; Réserves",INDEX($F:$F,ROW())&gt;0,INDEX($G:$G,ROW())&gt;0,$Q$7&gt;=INDEX($F:$F,ROW()),$Q$7&lt;=(INDEX($F:$F,ROW())+ROUND((INDEX($G:$G,ROW())-INDEX($F:$F,ROW())+1)*INDEX($H:$H,ROW()),0)-1))</formula>
    </cfRule>
    <cfRule type="expression" dxfId="0" priority="544">
      <formula>AND(INDEX($C:$C,ROW())="Réouverture circulation",INDEX($F:$F,ROW())&gt;0,INDEX($G:$G,ROW())&gt;0,$Q$7&gt;=INDEX($F:$F,ROW()),$Q$7&lt;=INDEX($G:$G,ROW()))</formula>
    </cfRule>
    <cfRule type="expression" dxfId="32" priority="545">
      <formula>AND(INDEX($C:$C,ROW())="Réouverture circulation",INDEX($F:$F,ROW())&gt;0,INDEX($G:$G,ROW())&gt;0,$Q$7&gt;=INDEX($F:$F,ROW()),$Q$7&lt;=(INDEX($F:$F,ROW())+ROUND((INDEX($G:$G,ROW())-INDEX($F:$F,ROW())+1)*INDEX($H:$H,ROW()),0)-1))</formula>
    </cfRule>
  </conditionalFormatting>
  <conditionalFormatting sqref="R7:R69">
    <cfRule type="expression" dxfId="0" priority="15">
      <formula>($R$7=TODAY())</formula>
    </cfRule>
    <cfRule type="expression" dxfId="33" priority="16">
      <formula>WEEKDAY($R$7,2)&gt;5</formula>
    </cfRule>
  </conditionalFormatting>
  <conditionalFormatting sqref="R9:R69">
    <cfRule type="expression" dxfId="2" priority="546">
      <formula>AND(INDEX($C:$C,ROW())="Études &amp; DICT",INDEX($F:$F,ROW())&gt;0,INDEX($G:$G,ROW())&gt;0,$R$7&gt;=INDEX($F:$F,ROW()),$R$7&lt;=INDEX($G:$G,ROW()))</formula>
    </cfRule>
    <cfRule type="expression" dxfId="3" priority="547">
      <formula>AND(INDEX($C:$C,ROW())="Études &amp; DICT",INDEX($F:$F,ROW())&gt;0,INDEX($G:$G,ROW())&gt;0,$R$7&gt;=INDEX($F:$F,ROW()),$R$7&lt;=(INDEX($F:$F,ROW())+ROUND((INDEX($G:$G,ROW())-INDEX($F:$F,ROW())+1)*INDEX($H:$H,ROW()),0)-1))</formula>
    </cfRule>
    <cfRule type="expression" dxfId="4" priority="548">
      <formula>AND(INDEX($C:$C,ROW())="Piquetage &amp; Implantation",INDEX($F:$F,ROW())&gt;0,INDEX($G:$G,ROW())&gt;0,$R$7&gt;=INDEX($F:$F,ROW()),$R$7&lt;=INDEX($G:$G,ROW()))</formula>
    </cfRule>
    <cfRule type="expression" dxfId="5" priority="549">
      <formula>AND(INDEX($C:$C,ROW())="Piquetage &amp; Implantation",INDEX($F:$F,ROW())&gt;0,INDEX($G:$G,ROW())&gt;0,$R$7&gt;=INDEX($F:$F,ROW()),$R$7&lt;=(INDEX($F:$F,ROW())+ROUND((INDEX($G:$G,ROW())-INDEX($F:$F,ROW())+1)*INDEX($H:$H,ROW()),0)-1))</formula>
    </cfRule>
    <cfRule type="expression" dxfId="6" priority="550">
      <formula>AND(INDEX($C:$C,ROW())="Préparation &amp; Signalisation",INDEX($F:$F,ROW())&gt;0,INDEX($G:$G,ROW())&gt;0,$R$7&gt;=INDEX($F:$F,ROW()),$R$7&lt;=INDEX($G:$G,ROW()))</formula>
    </cfRule>
    <cfRule type="expression" dxfId="7" priority="551">
      <formula>AND(INDEX($C:$C,ROW())="Préparation &amp; Signalisation",INDEX($F:$F,ROW())&gt;0,INDEX($G:$G,ROW())&gt;0,$R$7&gt;=INDEX($F:$F,ROW()),$R$7&lt;=(INDEX($F:$F,ROW())+ROUND((INDEX($G:$G,ROW())-INDEX($F:$F,ROW())+1)*INDEX($H:$H,ROW()),0)-1))</formula>
    </cfRule>
    <cfRule type="expression" dxfId="8" priority="552">
      <formula>AND(INDEX($C:$C,ROW())="Terrassement",INDEX($F:$F,ROW())&gt;0,INDEX($G:$G,ROW())&gt;0,$R$7&gt;=INDEX($F:$F,ROW()),$R$7&lt;=INDEX($G:$G,ROW()))</formula>
    </cfRule>
    <cfRule type="expression" dxfId="9" priority="553">
      <formula>AND(INDEX($C:$C,ROW())="Terrassement",INDEX($F:$F,ROW())&gt;0,INDEX($G:$G,ROW())&gt;0,$R$7&gt;=INDEX($F:$F,ROW()),$R$7&lt;=(INDEX($F:$F,ROW())+ROUND((INDEX($G:$G,ROW())-INDEX($F:$F,ROW())+1)*INDEX($H:$H,ROW()),0)-1))</formula>
    </cfRule>
    <cfRule type="expression" dxfId="10" priority="554">
      <formula>AND(INDEX($C:$C,ROW())="Réseaux (EU/EP/ER/GAZ)",INDEX($F:$F,ROW())&gt;0,INDEX($G:$G,ROW())&gt;0,$R$7&gt;=INDEX($F:$F,ROW()),$R$7&lt;=INDEX($G:$G,ROW()))</formula>
    </cfRule>
    <cfRule type="expression" dxfId="11" priority="555">
      <formula>AND(INDEX($C:$C,ROW())="Réseaux (EU/EP/ER/GAZ)",INDEX($F:$F,ROW())&gt;0,INDEX($G:$G,ROW())&gt;0,$R$7&gt;=INDEX($F:$F,ROW()),$R$7&lt;=(INDEX($F:$F,ROW())+ROUND((INDEX($G:$G,ROW())-INDEX($F:$F,ROW())+1)*INDEX($H:$H,ROW()),0)-1))</formula>
    </cfRule>
    <cfRule type="expression" dxfId="12" priority="556">
      <formula>AND(INDEX($C:$C,ROW())="Regard &amp; Branchement",INDEX($F:$F,ROW())&gt;0,INDEX($G:$G,ROW())&gt;0,$R$7&gt;=INDEX($F:$F,ROW()),$R$7&lt;=INDEX($G:$G,ROW()))</formula>
    </cfRule>
    <cfRule type="expression" dxfId="13" priority="557">
      <formula>AND(INDEX($C:$C,ROW())="Regard &amp; Branchement",INDEX($F:$F,ROW())&gt;0,INDEX($G:$G,ROW())&gt;0,$R$7&gt;=INDEX($F:$F,ROW()),$R$7&lt;=(INDEX($F:$F,ROW())+ROUND((INDEX($G:$G,ROW())-INDEX($F:$F,ROW())+1)*INDEX($H:$H,ROW()),0)-1))</formula>
    </cfRule>
    <cfRule type="expression" dxfId="14" priority="558">
      <formula>AND(INDEX($C:$C,ROW())="Structure (couche de forme)",INDEX($F:$F,ROW())&gt;0,INDEX($G:$G,ROW())&gt;0,$R$7&gt;=INDEX($F:$F,ROW()),$R$7&lt;=INDEX($G:$G,ROW()))</formula>
    </cfRule>
    <cfRule type="expression" dxfId="15" priority="559">
      <formula>AND(INDEX($C:$C,ROW())="Structure (couche de forme)",INDEX($F:$F,ROW())&gt;0,INDEX($G:$G,ROW())&gt;0,$R$7&gt;=INDEX($F:$F,ROW()),$R$7&lt;=(INDEX($F:$F,ROW())+ROUND((INDEX($G:$G,ROW())-INDEX($F:$F,ROW())+1)*INDEX($H:$H,ROW()),0)-1))</formula>
    </cfRule>
    <cfRule type="expression" dxfId="16" priority="560">
      <formula>AND(INDEX($C:$C,ROW())="Fondation/Grave",INDEX($F:$F,ROW())&gt;0,INDEX($G:$G,ROW())&gt;0,$R$7&gt;=INDEX($F:$F,ROW()),$R$7&lt;=INDEX($G:$G,ROW()))</formula>
    </cfRule>
    <cfRule type="expression" dxfId="17" priority="561">
      <formula>AND(INDEX($C:$C,ROW())="Fondation/Grave",INDEX($F:$F,ROW())&gt;0,INDEX($G:$G,ROW())&gt;0,$R$7&gt;=INDEX($F:$F,ROW()),$R$7&lt;=(INDEX($F:$F,ROW())+ROUND((INDEX($G:$G,ROW())-INDEX($F:$F,ROW())+1)*INDEX($H:$H,ROW()),0)-1))</formula>
    </cfRule>
    <cfRule type="expression" dxfId="18" priority="562">
      <formula>AND(INDEX($C:$C,ROW())="Enrobés / Béton",INDEX($F:$F,ROW())&gt;0,INDEX($G:$G,ROW())&gt;0,$R$7&gt;=INDEX($F:$F,ROW()),$R$7&lt;=INDEX($G:$G,ROW()))</formula>
    </cfRule>
    <cfRule type="expression" dxfId="19" priority="563">
      <formula>AND(INDEX($C:$C,ROW())="Enrobés / Béton",INDEX($F:$F,ROW())&gt;0,INDEX($G:$G,ROW())&gt;0,$R$7&gt;=INDEX($F:$F,ROW()),$R$7&lt;=(INDEX($F:$F,ROW())+ROUND((INDEX($G:$G,ROW())-INDEX($F:$F,ROW())+1)*INDEX($H:$H,ROW()),0)-1))</formula>
    </cfRule>
    <cfRule type="expression" dxfId="20" priority="564">
      <formula>AND(INDEX($C:$C,ROW())="Bordures &amp; Trottoirs",INDEX($F:$F,ROW())&gt;0,INDEX($G:$G,ROW())&gt;0,$R$7&gt;=INDEX($F:$F,ROW()),$R$7&lt;=INDEX($G:$G,ROW()))</formula>
    </cfRule>
    <cfRule type="expression" dxfId="21" priority="565">
      <formula>AND(INDEX($C:$C,ROW())="Bordures &amp; Trottoirs",INDEX($F:$F,ROW())&gt;0,INDEX($G:$G,ROW())&gt;0,$R$7&gt;=INDEX($F:$F,ROW()),$R$7&lt;=(INDEX($F:$F,ROW())+ROUND((INDEX($G:$G,ROW())-INDEX($F:$F,ROW())+1)*INDEX($H:$H,ROW()),0)-1))</formula>
    </cfRule>
    <cfRule type="expression" dxfId="22" priority="566">
      <formula>AND(INDEX($C:$C,ROW())="Caniveaux &amp; Avaloirs",INDEX($F:$F,ROW())&gt;0,INDEX($G:$G,ROW())&gt;0,$R$7&gt;=INDEX($F:$F,ROW()),$R$7&lt;=INDEX($G:$G,ROW()))</formula>
    </cfRule>
    <cfRule type="expression" dxfId="23" priority="567">
      <formula>AND(INDEX($C:$C,ROW())="Caniveaux &amp; Avaloirs",INDEX($F:$F,ROW())&gt;0,INDEX($G:$G,ROW())&gt;0,$R$7&gt;=INDEX($F:$F,ROW()),$R$7&lt;=(INDEX($F:$F,ROW())+ROUND((INDEX($G:$G,ROW())-INDEX($F:$F,ROW())+1)*INDEX($H:$H,ROW()),0)-1))</formula>
    </cfRule>
    <cfRule type="expression" dxfId="24" priority="568">
      <formula>AND(INDEX($C:$C,ROW())="Éclairage / Candélabres",INDEX($F:$F,ROW())&gt;0,INDEX($G:$G,ROW())&gt;0,$R$7&gt;=INDEX($F:$F,ROW()),$R$7&lt;=INDEX($G:$G,ROW()))</formula>
    </cfRule>
    <cfRule type="expression" dxfId="25" priority="569">
      <formula>AND(INDEX($C:$C,ROW())="Éclairage / Candélabres",INDEX($F:$F,ROW())&gt;0,INDEX($G:$G,ROW())&gt;0,$R$7&gt;=INDEX($F:$F,ROW()),$R$7&lt;=(INDEX($F:$F,ROW())+ROUND((INDEX($G:$G,ROW())-INDEX($F:$F,ROW())+1)*INDEX($H:$H,ROW()),0)-1))</formula>
    </cfRule>
    <cfRule type="expression" dxfId="26" priority="570">
      <formula>AND(INDEX($C:$C,ROW())="Marquage &amp; Signalétique",INDEX($F:$F,ROW())&gt;0,INDEX($G:$G,ROW())&gt;0,$R$7&gt;=INDEX($F:$F,ROW()),$R$7&lt;=INDEX($G:$G,ROW()))</formula>
    </cfRule>
    <cfRule type="expression" dxfId="27" priority="571">
      <formula>AND(INDEX($C:$C,ROW())="Marquage &amp; Signalétique",INDEX($F:$F,ROW())&gt;0,INDEX($G:$G,ROW())&gt;0,$R$7&gt;=INDEX($F:$F,ROW()),$R$7&lt;=(INDEX($F:$F,ROW())+ROUND((INDEX($G:$G,ROW())-INDEX($F:$F,ROW())+1)*INDEX($H:$H,ROW()),0)-1))</formula>
    </cfRule>
    <cfRule type="expression" dxfId="28" priority="572">
      <formula>AND(INDEX($C:$C,ROW())="Espaces verts / Finitions",INDEX($F:$F,ROW())&gt;0,INDEX($G:$G,ROW())&gt;0,$R$7&gt;=INDEX($F:$F,ROW()),$R$7&lt;=INDEX($G:$G,ROW()))</formula>
    </cfRule>
    <cfRule type="expression" dxfId="29" priority="573">
      <formula>AND(INDEX($C:$C,ROW())="Espaces verts / Finitions",INDEX($F:$F,ROW())&gt;0,INDEX($G:$G,ROW())&gt;0,$R$7&gt;=INDEX($F:$F,ROW()),$R$7&lt;=(INDEX($F:$F,ROW())+ROUND((INDEX($G:$G,ROW())-INDEX($F:$F,ROW())+1)*INDEX($H:$H,ROW()),0)-1))</formula>
    </cfRule>
    <cfRule type="expression" dxfId="30" priority="574">
      <formula>AND(INDEX($C:$C,ROW())="Réception &amp; Réserves",INDEX($F:$F,ROW())&gt;0,INDEX($G:$G,ROW())&gt;0,$R$7&gt;=INDEX($F:$F,ROW()),$R$7&lt;=INDEX($G:$G,ROW()))</formula>
    </cfRule>
    <cfRule type="expression" dxfId="31" priority="575">
      <formula>AND(INDEX($C:$C,ROW())="Réception &amp; Réserves",INDEX($F:$F,ROW())&gt;0,INDEX($G:$G,ROW())&gt;0,$R$7&gt;=INDEX($F:$F,ROW()),$R$7&lt;=(INDEX($F:$F,ROW())+ROUND((INDEX($G:$G,ROW())-INDEX($F:$F,ROW())+1)*INDEX($H:$H,ROW()),0)-1))</formula>
    </cfRule>
    <cfRule type="expression" dxfId="0" priority="576">
      <formula>AND(INDEX($C:$C,ROW())="Réouverture circulation",INDEX($F:$F,ROW())&gt;0,INDEX($G:$G,ROW())&gt;0,$R$7&gt;=INDEX($F:$F,ROW()),$R$7&lt;=INDEX($G:$G,ROW()))</formula>
    </cfRule>
    <cfRule type="expression" dxfId="32" priority="577">
      <formula>AND(INDEX($C:$C,ROW())="Réouverture circulation",INDEX($F:$F,ROW())&gt;0,INDEX($G:$G,ROW())&gt;0,$R$7&gt;=INDEX($F:$F,ROW()),$R$7&lt;=(INDEX($F:$F,ROW())+ROUND((INDEX($G:$G,ROW())-INDEX($F:$F,ROW())+1)*INDEX($H:$H,ROW()),0)-1))</formula>
    </cfRule>
  </conditionalFormatting>
  <conditionalFormatting sqref="S7:S69">
    <cfRule type="expression" dxfId="0" priority="17">
      <formula>($S$7=TODAY())</formula>
    </cfRule>
    <cfRule type="expression" dxfId="33" priority="18">
      <formula>WEEKDAY($S$7,2)&gt;5</formula>
    </cfRule>
  </conditionalFormatting>
  <conditionalFormatting sqref="S9:S69">
    <cfRule type="expression" dxfId="2" priority="578">
      <formula>AND(INDEX($C:$C,ROW())="Études &amp; DICT",INDEX($F:$F,ROW())&gt;0,INDEX($G:$G,ROW())&gt;0,$S$7&gt;=INDEX($F:$F,ROW()),$S$7&lt;=INDEX($G:$G,ROW()))</formula>
    </cfRule>
    <cfRule type="expression" dxfId="3" priority="579">
      <formula>AND(INDEX($C:$C,ROW())="Études &amp; DICT",INDEX($F:$F,ROW())&gt;0,INDEX($G:$G,ROW())&gt;0,$S$7&gt;=INDEX($F:$F,ROW()),$S$7&lt;=(INDEX($F:$F,ROW())+ROUND((INDEX($G:$G,ROW())-INDEX($F:$F,ROW())+1)*INDEX($H:$H,ROW()),0)-1))</formula>
    </cfRule>
    <cfRule type="expression" dxfId="4" priority="580">
      <formula>AND(INDEX($C:$C,ROW())="Piquetage &amp; Implantation",INDEX($F:$F,ROW())&gt;0,INDEX($G:$G,ROW())&gt;0,$S$7&gt;=INDEX($F:$F,ROW()),$S$7&lt;=INDEX($G:$G,ROW()))</formula>
    </cfRule>
    <cfRule type="expression" dxfId="5" priority="581">
      <formula>AND(INDEX($C:$C,ROW())="Piquetage &amp; Implantation",INDEX($F:$F,ROW())&gt;0,INDEX($G:$G,ROW())&gt;0,$S$7&gt;=INDEX($F:$F,ROW()),$S$7&lt;=(INDEX($F:$F,ROW())+ROUND((INDEX($G:$G,ROW())-INDEX($F:$F,ROW())+1)*INDEX($H:$H,ROW()),0)-1))</formula>
    </cfRule>
    <cfRule type="expression" dxfId="6" priority="582">
      <formula>AND(INDEX($C:$C,ROW())="Préparation &amp; Signalisation",INDEX($F:$F,ROW())&gt;0,INDEX($G:$G,ROW())&gt;0,$S$7&gt;=INDEX($F:$F,ROW()),$S$7&lt;=INDEX($G:$G,ROW()))</formula>
    </cfRule>
    <cfRule type="expression" dxfId="7" priority="583">
      <formula>AND(INDEX($C:$C,ROW())="Préparation &amp; Signalisation",INDEX($F:$F,ROW())&gt;0,INDEX($G:$G,ROW())&gt;0,$S$7&gt;=INDEX($F:$F,ROW()),$S$7&lt;=(INDEX($F:$F,ROW())+ROUND((INDEX($G:$G,ROW())-INDEX($F:$F,ROW())+1)*INDEX($H:$H,ROW()),0)-1))</formula>
    </cfRule>
    <cfRule type="expression" dxfId="8" priority="584">
      <formula>AND(INDEX($C:$C,ROW())="Terrassement",INDEX($F:$F,ROW())&gt;0,INDEX($G:$G,ROW())&gt;0,$S$7&gt;=INDEX($F:$F,ROW()),$S$7&lt;=INDEX($G:$G,ROW()))</formula>
    </cfRule>
    <cfRule type="expression" dxfId="9" priority="585">
      <formula>AND(INDEX($C:$C,ROW())="Terrassement",INDEX($F:$F,ROW())&gt;0,INDEX($G:$G,ROW())&gt;0,$S$7&gt;=INDEX($F:$F,ROW()),$S$7&lt;=(INDEX($F:$F,ROW())+ROUND((INDEX($G:$G,ROW())-INDEX($F:$F,ROW())+1)*INDEX($H:$H,ROW()),0)-1))</formula>
    </cfRule>
    <cfRule type="expression" dxfId="10" priority="586">
      <formula>AND(INDEX($C:$C,ROW())="Réseaux (EU/EP/ER/GAZ)",INDEX($F:$F,ROW())&gt;0,INDEX($G:$G,ROW())&gt;0,$S$7&gt;=INDEX($F:$F,ROW()),$S$7&lt;=INDEX($G:$G,ROW()))</formula>
    </cfRule>
    <cfRule type="expression" dxfId="11" priority="587">
      <formula>AND(INDEX($C:$C,ROW())="Réseaux (EU/EP/ER/GAZ)",INDEX($F:$F,ROW())&gt;0,INDEX($G:$G,ROW())&gt;0,$S$7&gt;=INDEX($F:$F,ROW()),$S$7&lt;=(INDEX($F:$F,ROW())+ROUND((INDEX($G:$G,ROW())-INDEX($F:$F,ROW())+1)*INDEX($H:$H,ROW()),0)-1))</formula>
    </cfRule>
    <cfRule type="expression" dxfId="12" priority="588">
      <formula>AND(INDEX($C:$C,ROW())="Regard &amp; Branchement",INDEX($F:$F,ROW())&gt;0,INDEX($G:$G,ROW())&gt;0,$S$7&gt;=INDEX($F:$F,ROW()),$S$7&lt;=INDEX($G:$G,ROW()))</formula>
    </cfRule>
    <cfRule type="expression" dxfId="13" priority="589">
      <formula>AND(INDEX($C:$C,ROW())="Regard &amp; Branchement",INDEX($F:$F,ROW())&gt;0,INDEX($G:$G,ROW())&gt;0,$S$7&gt;=INDEX($F:$F,ROW()),$S$7&lt;=(INDEX($F:$F,ROW())+ROUND((INDEX($G:$G,ROW())-INDEX($F:$F,ROW())+1)*INDEX($H:$H,ROW()),0)-1))</formula>
    </cfRule>
    <cfRule type="expression" dxfId="14" priority="590">
      <formula>AND(INDEX($C:$C,ROW())="Structure (couche de forme)",INDEX($F:$F,ROW())&gt;0,INDEX($G:$G,ROW())&gt;0,$S$7&gt;=INDEX($F:$F,ROW()),$S$7&lt;=INDEX($G:$G,ROW()))</formula>
    </cfRule>
    <cfRule type="expression" dxfId="15" priority="591">
      <formula>AND(INDEX($C:$C,ROW())="Structure (couche de forme)",INDEX($F:$F,ROW())&gt;0,INDEX($G:$G,ROW())&gt;0,$S$7&gt;=INDEX($F:$F,ROW()),$S$7&lt;=(INDEX($F:$F,ROW())+ROUND((INDEX($G:$G,ROW())-INDEX($F:$F,ROW())+1)*INDEX($H:$H,ROW()),0)-1))</formula>
    </cfRule>
    <cfRule type="expression" dxfId="16" priority="592">
      <formula>AND(INDEX($C:$C,ROW())="Fondation/Grave",INDEX($F:$F,ROW())&gt;0,INDEX($G:$G,ROW())&gt;0,$S$7&gt;=INDEX($F:$F,ROW()),$S$7&lt;=INDEX($G:$G,ROW()))</formula>
    </cfRule>
    <cfRule type="expression" dxfId="17" priority="593">
      <formula>AND(INDEX($C:$C,ROW())="Fondation/Grave",INDEX($F:$F,ROW())&gt;0,INDEX($G:$G,ROW())&gt;0,$S$7&gt;=INDEX($F:$F,ROW()),$S$7&lt;=(INDEX($F:$F,ROW())+ROUND((INDEX($G:$G,ROW())-INDEX($F:$F,ROW())+1)*INDEX($H:$H,ROW()),0)-1))</formula>
    </cfRule>
    <cfRule type="expression" dxfId="18" priority="594">
      <formula>AND(INDEX($C:$C,ROW())="Enrobés / Béton",INDEX($F:$F,ROW())&gt;0,INDEX($G:$G,ROW())&gt;0,$S$7&gt;=INDEX($F:$F,ROW()),$S$7&lt;=INDEX($G:$G,ROW()))</formula>
    </cfRule>
    <cfRule type="expression" dxfId="19" priority="595">
      <formula>AND(INDEX($C:$C,ROW())="Enrobés / Béton",INDEX($F:$F,ROW())&gt;0,INDEX($G:$G,ROW())&gt;0,$S$7&gt;=INDEX($F:$F,ROW()),$S$7&lt;=(INDEX($F:$F,ROW())+ROUND((INDEX($G:$G,ROW())-INDEX($F:$F,ROW())+1)*INDEX($H:$H,ROW()),0)-1))</formula>
    </cfRule>
    <cfRule type="expression" dxfId="20" priority="596">
      <formula>AND(INDEX($C:$C,ROW())="Bordures &amp; Trottoirs",INDEX($F:$F,ROW())&gt;0,INDEX($G:$G,ROW())&gt;0,$S$7&gt;=INDEX($F:$F,ROW()),$S$7&lt;=INDEX($G:$G,ROW()))</formula>
    </cfRule>
    <cfRule type="expression" dxfId="21" priority="597">
      <formula>AND(INDEX($C:$C,ROW())="Bordures &amp; Trottoirs",INDEX($F:$F,ROW())&gt;0,INDEX($G:$G,ROW())&gt;0,$S$7&gt;=INDEX($F:$F,ROW()),$S$7&lt;=(INDEX($F:$F,ROW())+ROUND((INDEX($G:$G,ROW())-INDEX($F:$F,ROW())+1)*INDEX($H:$H,ROW()),0)-1))</formula>
    </cfRule>
    <cfRule type="expression" dxfId="22" priority="598">
      <formula>AND(INDEX($C:$C,ROW())="Caniveaux &amp; Avaloirs",INDEX($F:$F,ROW())&gt;0,INDEX($G:$G,ROW())&gt;0,$S$7&gt;=INDEX($F:$F,ROW()),$S$7&lt;=INDEX($G:$G,ROW()))</formula>
    </cfRule>
    <cfRule type="expression" dxfId="23" priority="599">
      <formula>AND(INDEX($C:$C,ROW())="Caniveaux &amp; Avaloirs",INDEX($F:$F,ROW())&gt;0,INDEX($G:$G,ROW())&gt;0,$S$7&gt;=INDEX($F:$F,ROW()),$S$7&lt;=(INDEX($F:$F,ROW())+ROUND((INDEX($G:$G,ROW())-INDEX($F:$F,ROW())+1)*INDEX($H:$H,ROW()),0)-1))</formula>
    </cfRule>
    <cfRule type="expression" dxfId="24" priority="600">
      <formula>AND(INDEX($C:$C,ROW())="Éclairage / Candélabres",INDEX($F:$F,ROW())&gt;0,INDEX($G:$G,ROW())&gt;0,$S$7&gt;=INDEX($F:$F,ROW()),$S$7&lt;=INDEX($G:$G,ROW()))</formula>
    </cfRule>
    <cfRule type="expression" dxfId="25" priority="601">
      <formula>AND(INDEX($C:$C,ROW())="Éclairage / Candélabres",INDEX($F:$F,ROW())&gt;0,INDEX($G:$G,ROW())&gt;0,$S$7&gt;=INDEX($F:$F,ROW()),$S$7&lt;=(INDEX($F:$F,ROW())+ROUND((INDEX($G:$G,ROW())-INDEX($F:$F,ROW())+1)*INDEX($H:$H,ROW()),0)-1))</formula>
    </cfRule>
    <cfRule type="expression" dxfId="26" priority="602">
      <formula>AND(INDEX($C:$C,ROW())="Marquage &amp; Signalétique",INDEX($F:$F,ROW())&gt;0,INDEX($G:$G,ROW())&gt;0,$S$7&gt;=INDEX($F:$F,ROW()),$S$7&lt;=INDEX($G:$G,ROW()))</formula>
    </cfRule>
    <cfRule type="expression" dxfId="27" priority="603">
      <formula>AND(INDEX($C:$C,ROW())="Marquage &amp; Signalétique",INDEX($F:$F,ROW())&gt;0,INDEX($G:$G,ROW())&gt;0,$S$7&gt;=INDEX($F:$F,ROW()),$S$7&lt;=(INDEX($F:$F,ROW())+ROUND((INDEX($G:$G,ROW())-INDEX($F:$F,ROW())+1)*INDEX($H:$H,ROW()),0)-1))</formula>
    </cfRule>
    <cfRule type="expression" dxfId="28" priority="604">
      <formula>AND(INDEX($C:$C,ROW())="Espaces verts / Finitions",INDEX($F:$F,ROW())&gt;0,INDEX($G:$G,ROW())&gt;0,$S$7&gt;=INDEX($F:$F,ROW()),$S$7&lt;=INDEX($G:$G,ROW()))</formula>
    </cfRule>
    <cfRule type="expression" dxfId="29" priority="605">
      <formula>AND(INDEX($C:$C,ROW())="Espaces verts / Finitions",INDEX($F:$F,ROW())&gt;0,INDEX($G:$G,ROW())&gt;0,$S$7&gt;=INDEX($F:$F,ROW()),$S$7&lt;=(INDEX($F:$F,ROW())+ROUND((INDEX($G:$G,ROW())-INDEX($F:$F,ROW())+1)*INDEX($H:$H,ROW()),0)-1))</formula>
    </cfRule>
    <cfRule type="expression" dxfId="30" priority="606">
      <formula>AND(INDEX($C:$C,ROW())="Réception &amp; Réserves",INDEX($F:$F,ROW())&gt;0,INDEX($G:$G,ROW())&gt;0,$S$7&gt;=INDEX($F:$F,ROW()),$S$7&lt;=INDEX($G:$G,ROW()))</formula>
    </cfRule>
    <cfRule type="expression" dxfId="31" priority="607">
      <formula>AND(INDEX($C:$C,ROW())="Réception &amp; Réserves",INDEX($F:$F,ROW())&gt;0,INDEX($G:$G,ROW())&gt;0,$S$7&gt;=INDEX($F:$F,ROW()),$S$7&lt;=(INDEX($F:$F,ROW())+ROUND((INDEX($G:$G,ROW())-INDEX($F:$F,ROW())+1)*INDEX($H:$H,ROW()),0)-1))</formula>
    </cfRule>
    <cfRule type="expression" dxfId="0" priority="608">
      <formula>AND(INDEX($C:$C,ROW())="Réouverture circulation",INDEX($F:$F,ROW())&gt;0,INDEX($G:$G,ROW())&gt;0,$S$7&gt;=INDEX($F:$F,ROW()),$S$7&lt;=INDEX($G:$G,ROW()))</formula>
    </cfRule>
    <cfRule type="expression" dxfId="32" priority="609">
      <formula>AND(INDEX($C:$C,ROW())="Réouverture circulation",INDEX($F:$F,ROW())&gt;0,INDEX($G:$G,ROW())&gt;0,$S$7&gt;=INDEX($F:$F,ROW()),$S$7&lt;=(INDEX($F:$F,ROW())+ROUND((INDEX($G:$G,ROW())-INDEX($F:$F,ROW())+1)*INDEX($H:$H,ROW()),0)-1))</formula>
    </cfRule>
  </conditionalFormatting>
  <conditionalFormatting sqref="T7:T69">
    <cfRule type="expression" dxfId="0" priority="19">
      <formula>($T$7=TODAY())</formula>
    </cfRule>
    <cfRule type="expression" dxfId="33" priority="20">
      <formula>WEEKDAY($T$7,2)&gt;5</formula>
    </cfRule>
  </conditionalFormatting>
  <conditionalFormatting sqref="T9:T69">
    <cfRule type="expression" dxfId="2" priority="610">
      <formula>AND(INDEX($C:$C,ROW())="Études &amp; DICT",INDEX($F:$F,ROW())&gt;0,INDEX($G:$G,ROW())&gt;0,$T$7&gt;=INDEX($F:$F,ROW()),$T$7&lt;=INDEX($G:$G,ROW()))</formula>
    </cfRule>
    <cfRule type="expression" dxfId="3" priority="611">
      <formula>AND(INDEX($C:$C,ROW())="Études &amp; DICT",INDEX($F:$F,ROW())&gt;0,INDEX($G:$G,ROW())&gt;0,$T$7&gt;=INDEX($F:$F,ROW()),$T$7&lt;=(INDEX($F:$F,ROW())+ROUND((INDEX($G:$G,ROW())-INDEX($F:$F,ROW())+1)*INDEX($H:$H,ROW()),0)-1))</formula>
    </cfRule>
    <cfRule type="expression" dxfId="4" priority="612">
      <formula>AND(INDEX($C:$C,ROW())="Piquetage &amp; Implantation",INDEX($F:$F,ROW())&gt;0,INDEX($G:$G,ROW())&gt;0,$T$7&gt;=INDEX($F:$F,ROW()),$T$7&lt;=INDEX($G:$G,ROW()))</formula>
    </cfRule>
    <cfRule type="expression" dxfId="5" priority="613">
      <formula>AND(INDEX($C:$C,ROW())="Piquetage &amp; Implantation",INDEX($F:$F,ROW())&gt;0,INDEX($G:$G,ROW())&gt;0,$T$7&gt;=INDEX($F:$F,ROW()),$T$7&lt;=(INDEX($F:$F,ROW())+ROUND((INDEX($G:$G,ROW())-INDEX($F:$F,ROW())+1)*INDEX($H:$H,ROW()),0)-1))</formula>
    </cfRule>
    <cfRule type="expression" dxfId="6" priority="614">
      <formula>AND(INDEX($C:$C,ROW())="Préparation &amp; Signalisation",INDEX($F:$F,ROW())&gt;0,INDEX($G:$G,ROW())&gt;0,$T$7&gt;=INDEX($F:$F,ROW()),$T$7&lt;=INDEX($G:$G,ROW()))</formula>
    </cfRule>
    <cfRule type="expression" dxfId="7" priority="615">
      <formula>AND(INDEX($C:$C,ROW())="Préparation &amp; Signalisation",INDEX($F:$F,ROW())&gt;0,INDEX($G:$G,ROW())&gt;0,$T$7&gt;=INDEX($F:$F,ROW()),$T$7&lt;=(INDEX($F:$F,ROW())+ROUND((INDEX($G:$G,ROW())-INDEX($F:$F,ROW())+1)*INDEX($H:$H,ROW()),0)-1))</formula>
    </cfRule>
    <cfRule type="expression" dxfId="8" priority="616">
      <formula>AND(INDEX($C:$C,ROW())="Terrassement",INDEX($F:$F,ROW())&gt;0,INDEX($G:$G,ROW())&gt;0,$T$7&gt;=INDEX($F:$F,ROW()),$T$7&lt;=INDEX($G:$G,ROW()))</formula>
    </cfRule>
    <cfRule type="expression" dxfId="9" priority="617">
      <formula>AND(INDEX($C:$C,ROW())="Terrassement",INDEX($F:$F,ROW())&gt;0,INDEX($G:$G,ROW())&gt;0,$T$7&gt;=INDEX($F:$F,ROW()),$T$7&lt;=(INDEX($F:$F,ROW())+ROUND((INDEX($G:$G,ROW())-INDEX($F:$F,ROW())+1)*INDEX($H:$H,ROW()),0)-1))</formula>
    </cfRule>
    <cfRule type="expression" dxfId="10" priority="618">
      <formula>AND(INDEX($C:$C,ROW())="Réseaux (EU/EP/ER/GAZ)",INDEX($F:$F,ROW())&gt;0,INDEX($G:$G,ROW())&gt;0,$T$7&gt;=INDEX($F:$F,ROW()),$T$7&lt;=INDEX($G:$G,ROW()))</formula>
    </cfRule>
    <cfRule type="expression" dxfId="11" priority="619">
      <formula>AND(INDEX($C:$C,ROW())="Réseaux (EU/EP/ER/GAZ)",INDEX($F:$F,ROW())&gt;0,INDEX($G:$G,ROW())&gt;0,$T$7&gt;=INDEX($F:$F,ROW()),$T$7&lt;=(INDEX($F:$F,ROW())+ROUND((INDEX($G:$G,ROW())-INDEX($F:$F,ROW())+1)*INDEX($H:$H,ROW()),0)-1))</formula>
    </cfRule>
    <cfRule type="expression" dxfId="12" priority="620">
      <formula>AND(INDEX($C:$C,ROW())="Regard &amp; Branchement",INDEX($F:$F,ROW())&gt;0,INDEX($G:$G,ROW())&gt;0,$T$7&gt;=INDEX($F:$F,ROW()),$T$7&lt;=INDEX($G:$G,ROW()))</formula>
    </cfRule>
    <cfRule type="expression" dxfId="13" priority="621">
      <formula>AND(INDEX($C:$C,ROW())="Regard &amp; Branchement",INDEX($F:$F,ROW())&gt;0,INDEX($G:$G,ROW())&gt;0,$T$7&gt;=INDEX($F:$F,ROW()),$T$7&lt;=(INDEX($F:$F,ROW())+ROUND((INDEX($G:$G,ROW())-INDEX($F:$F,ROW())+1)*INDEX($H:$H,ROW()),0)-1))</formula>
    </cfRule>
    <cfRule type="expression" dxfId="14" priority="622">
      <formula>AND(INDEX($C:$C,ROW())="Structure (couche de forme)",INDEX($F:$F,ROW())&gt;0,INDEX($G:$G,ROW())&gt;0,$T$7&gt;=INDEX($F:$F,ROW()),$T$7&lt;=INDEX($G:$G,ROW()))</formula>
    </cfRule>
    <cfRule type="expression" dxfId="15" priority="623">
      <formula>AND(INDEX($C:$C,ROW())="Structure (couche de forme)",INDEX($F:$F,ROW())&gt;0,INDEX($G:$G,ROW())&gt;0,$T$7&gt;=INDEX($F:$F,ROW()),$T$7&lt;=(INDEX($F:$F,ROW())+ROUND((INDEX($G:$G,ROW())-INDEX($F:$F,ROW())+1)*INDEX($H:$H,ROW()),0)-1))</formula>
    </cfRule>
    <cfRule type="expression" dxfId="16" priority="624">
      <formula>AND(INDEX($C:$C,ROW())="Fondation/Grave",INDEX($F:$F,ROW())&gt;0,INDEX($G:$G,ROW())&gt;0,$T$7&gt;=INDEX($F:$F,ROW()),$T$7&lt;=INDEX($G:$G,ROW()))</formula>
    </cfRule>
    <cfRule type="expression" dxfId="17" priority="625">
      <formula>AND(INDEX($C:$C,ROW())="Fondation/Grave",INDEX($F:$F,ROW())&gt;0,INDEX($G:$G,ROW())&gt;0,$T$7&gt;=INDEX($F:$F,ROW()),$T$7&lt;=(INDEX($F:$F,ROW())+ROUND((INDEX($G:$G,ROW())-INDEX($F:$F,ROW())+1)*INDEX($H:$H,ROW()),0)-1))</formula>
    </cfRule>
    <cfRule type="expression" dxfId="18" priority="626">
      <formula>AND(INDEX($C:$C,ROW())="Enrobés / Béton",INDEX($F:$F,ROW())&gt;0,INDEX($G:$G,ROW())&gt;0,$T$7&gt;=INDEX($F:$F,ROW()),$T$7&lt;=INDEX($G:$G,ROW()))</formula>
    </cfRule>
    <cfRule type="expression" dxfId="19" priority="627">
      <formula>AND(INDEX($C:$C,ROW())="Enrobés / Béton",INDEX($F:$F,ROW())&gt;0,INDEX($G:$G,ROW())&gt;0,$T$7&gt;=INDEX($F:$F,ROW()),$T$7&lt;=(INDEX($F:$F,ROW())+ROUND((INDEX($G:$G,ROW())-INDEX($F:$F,ROW())+1)*INDEX($H:$H,ROW()),0)-1))</formula>
    </cfRule>
    <cfRule type="expression" dxfId="20" priority="628">
      <formula>AND(INDEX($C:$C,ROW())="Bordures &amp; Trottoirs",INDEX($F:$F,ROW())&gt;0,INDEX($G:$G,ROW())&gt;0,$T$7&gt;=INDEX($F:$F,ROW()),$T$7&lt;=INDEX($G:$G,ROW()))</formula>
    </cfRule>
    <cfRule type="expression" dxfId="21" priority="629">
      <formula>AND(INDEX($C:$C,ROW())="Bordures &amp; Trottoirs",INDEX($F:$F,ROW())&gt;0,INDEX($G:$G,ROW())&gt;0,$T$7&gt;=INDEX($F:$F,ROW()),$T$7&lt;=(INDEX($F:$F,ROW())+ROUND((INDEX($G:$G,ROW())-INDEX($F:$F,ROW())+1)*INDEX($H:$H,ROW()),0)-1))</formula>
    </cfRule>
    <cfRule type="expression" dxfId="22" priority="630">
      <formula>AND(INDEX($C:$C,ROW())="Caniveaux &amp; Avaloirs",INDEX($F:$F,ROW())&gt;0,INDEX($G:$G,ROW())&gt;0,$T$7&gt;=INDEX($F:$F,ROW()),$T$7&lt;=INDEX($G:$G,ROW()))</formula>
    </cfRule>
    <cfRule type="expression" dxfId="23" priority="631">
      <formula>AND(INDEX($C:$C,ROW())="Caniveaux &amp; Avaloirs",INDEX($F:$F,ROW())&gt;0,INDEX($G:$G,ROW())&gt;0,$T$7&gt;=INDEX($F:$F,ROW()),$T$7&lt;=(INDEX($F:$F,ROW())+ROUND((INDEX($G:$G,ROW())-INDEX($F:$F,ROW())+1)*INDEX($H:$H,ROW()),0)-1))</formula>
    </cfRule>
    <cfRule type="expression" dxfId="24" priority="632">
      <formula>AND(INDEX($C:$C,ROW())="Éclairage / Candélabres",INDEX($F:$F,ROW())&gt;0,INDEX($G:$G,ROW())&gt;0,$T$7&gt;=INDEX($F:$F,ROW()),$T$7&lt;=INDEX($G:$G,ROW()))</formula>
    </cfRule>
    <cfRule type="expression" dxfId="25" priority="633">
      <formula>AND(INDEX($C:$C,ROW())="Éclairage / Candélabres",INDEX($F:$F,ROW())&gt;0,INDEX($G:$G,ROW())&gt;0,$T$7&gt;=INDEX($F:$F,ROW()),$T$7&lt;=(INDEX($F:$F,ROW())+ROUND((INDEX($G:$G,ROW())-INDEX($F:$F,ROW())+1)*INDEX($H:$H,ROW()),0)-1))</formula>
    </cfRule>
    <cfRule type="expression" dxfId="26" priority="634">
      <formula>AND(INDEX($C:$C,ROW())="Marquage &amp; Signalétique",INDEX($F:$F,ROW())&gt;0,INDEX($G:$G,ROW())&gt;0,$T$7&gt;=INDEX($F:$F,ROW()),$T$7&lt;=INDEX($G:$G,ROW()))</formula>
    </cfRule>
    <cfRule type="expression" dxfId="27" priority="635">
      <formula>AND(INDEX($C:$C,ROW())="Marquage &amp; Signalétique",INDEX($F:$F,ROW())&gt;0,INDEX($G:$G,ROW())&gt;0,$T$7&gt;=INDEX($F:$F,ROW()),$T$7&lt;=(INDEX($F:$F,ROW())+ROUND((INDEX($G:$G,ROW())-INDEX($F:$F,ROW())+1)*INDEX($H:$H,ROW()),0)-1))</formula>
    </cfRule>
    <cfRule type="expression" dxfId="28" priority="636">
      <formula>AND(INDEX($C:$C,ROW())="Espaces verts / Finitions",INDEX($F:$F,ROW())&gt;0,INDEX($G:$G,ROW())&gt;0,$T$7&gt;=INDEX($F:$F,ROW()),$T$7&lt;=INDEX($G:$G,ROW()))</formula>
    </cfRule>
    <cfRule type="expression" dxfId="29" priority="637">
      <formula>AND(INDEX($C:$C,ROW())="Espaces verts / Finitions",INDEX($F:$F,ROW())&gt;0,INDEX($G:$G,ROW())&gt;0,$T$7&gt;=INDEX($F:$F,ROW()),$T$7&lt;=(INDEX($F:$F,ROW())+ROUND((INDEX($G:$G,ROW())-INDEX($F:$F,ROW())+1)*INDEX($H:$H,ROW()),0)-1))</formula>
    </cfRule>
    <cfRule type="expression" dxfId="30" priority="638">
      <formula>AND(INDEX($C:$C,ROW())="Réception &amp; Réserves",INDEX($F:$F,ROW())&gt;0,INDEX($G:$G,ROW())&gt;0,$T$7&gt;=INDEX($F:$F,ROW()),$T$7&lt;=INDEX($G:$G,ROW()))</formula>
    </cfRule>
    <cfRule type="expression" dxfId="31" priority="639">
      <formula>AND(INDEX($C:$C,ROW())="Réception &amp; Réserves",INDEX($F:$F,ROW())&gt;0,INDEX($G:$G,ROW())&gt;0,$T$7&gt;=INDEX($F:$F,ROW()),$T$7&lt;=(INDEX($F:$F,ROW())+ROUND((INDEX($G:$G,ROW())-INDEX($F:$F,ROW())+1)*INDEX($H:$H,ROW()),0)-1))</formula>
    </cfRule>
    <cfRule type="expression" dxfId="0" priority="640">
      <formula>AND(INDEX($C:$C,ROW())="Réouverture circulation",INDEX($F:$F,ROW())&gt;0,INDEX($G:$G,ROW())&gt;0,$T$7&gt;=INDEX($F:$F,ROW()),$T$7&lt;=INDEX($G:$G,ROW()))</formula>
    </cfRule>
    <cfRule type="expression" dxfId="32" priority="641">
      <formula>AND(INDEX($C:$C,ROW())="Réouverture circulation",INDEX($F:$F,ROW())&gt;0,INDEX($G:$G,ROW())&gt;0,$T$7&gt;=INDEX($F:$F,ROW()),$T$7&lt;=(INDEX($F:$F,ROW())+ROUND((INDEX($G:$G,ROW())-INDEX($F:$F,ROW())+1)*INDEX($H:$H,ROW()),0)-1))</formula>
    </cfRule>
  </conditionalFormatting>
  <conditionalFormatting sqref="U7:U69">
    <cfRule type="expression" dxfId="0" priority="21">
      <formula>($U$7=TODAY())</formula>
    </cfRule>
    <cfRule type="expression" dxfId="33" priority="22">
      <formula>WEEKDAY($U$7,2)&gt;5</formula>
    </cfRule>
  </conditionalFormatting>
  <conditionalFormatting sqref="U9:U69">
    <cfRule type="expression" dxfId="2" priority="642">
      <formula>AND(INDEX($C:$C,ROW())="Études &amp; DICT",INDEX($F:$F,ROW())&gt;0,INDEX($G:$G,ROW())&gt;0,$U$7&gt;=INDEX($F:$F,ROW()),$U$7&lt;=INDEX($G:$G,ROW()))</formula>
    </cfRule>
    <cfRule type="expression" dxfId="3" priority="643">
      <formula>AND(INDEX($C:$C,ROW())="Études &amp; DICT",INDEX($F:$F,ROW())&gt;0,INDEX($G:$G,ROW())&gt;0,$U$7&gt;=INDEX($F:$F,ROW()),$U$7&lt;=(INDEX($F:$F,ROW())+ROUND((INDEX($G:$G,ROW())-INDEX($F:$F,ROW())+1)*INDEX($H:$H,ROW()),0)-1))</formula>
    </cfRule>
    <cfRule type="expression" dxfId="4" priority="644">
      <formula>AND(INDEX($C:$C,ROW())="Piquetage &amp; Implantation",INDEX($F:$F,ROW())&gt;0,INDEX($G:$G,ROW())&gt;0,$U$7&gt;=INDEX($F:$F,ROW()),$U$7&lt;=INDEX($G:$G,ROW()))</formula>
    </cfRule>
    <cfRule type="expression" dxfId="5" priority="645">
      <formula>AND(INDEX($C:$C,ROW())="Piquetage &amp; Implantation",INDEX($F:$F,ROW())&gt;0,INDEX($G:$G,ROW())&gt;0,$U$7&gt;=INDEX($F:$F,ROW()),$U$7&lt;=(INDEX($F:$F,ROW())+ROUND((INDEX($G:$G,ROW())-INDEX($F:$F,ROW())+1)*INDEX($H:$H,ROW()),0)-1))</formula>
    </cfRule>
    <cfRule type="expression" dxfId="6" priority="646">
      <formula>AND(INDEX($C:$C,ROW())="Préparation &amp; Signalisation",INDEX($F:$F,ROW())&gt;0,INDEX($G:$G,ROW())&gt;0,$U$7&gt;=INDEX($F:$F,ROW()),$U$7&lt;=INDEX($G:$G,ROW()))</formula>
    </cfRule>
    <cfRule type="expression" dxfId="7" priority="647">
      <formula>AND(INDEX($C:$C,ROW())="Préparation &amp; Signalisation",INDEX($F:$F,ROW())&gt;0,INDEX($G:$G,ROW())&gt;0,$U$7&gt;=INDEX($F:$F,ROW()),$U$7&lt;=(INDEX($F:$F,ROW())+ROUND((INDEX($G:$G,ROW())-INDEX($F:$F,ROW())+1)*INDEX($H:$H,ROW()),0)-1))</formula>
    </cfRule>
    <cfRule type="expression" dxfId="8" priority="648">
      <formula>AND(INDEX($C:$C,ROW())="Terrassement",INDEX($F:$F,ROW())&gt;0,INDEX($G:$G,ROW())&gt;0,$U$7&gt;=INDEX($F:$F,ROW()),$U$7&lt;=INDEX($G:$G,ROW()))</formula>
    </cfRule>
    <cfRule type="expression" dxfId="9" priority="649">
      <formula>AND(INDEX($C:$C,ROW())="Terrassement",INDEX($F:$F,ROW())&gt;0,INDEX($G:$G,ROW())&gt;0,$U$7&gt;=INDEX($F:$F,ROW()),$U$7&lt;=(INDEX($F:$F,ROW())+ROUND((INDEX($G:$G,ROW())-INDEX($F:$F,ROW())+1)*INDEX($H:$H,ROW()),0)-1))</formula>
    </cfRule>
    <cfRule type="expression" dxfId="10" priority="650">
      <formula>AND(INDEX($C:$C,ROW())="Réseaux (EU/EP/ER/GAZ)",INDEX($F:$F,ROW())&gt;0,INDEX($G:$G,ROW())&gt;0,$U$7&gt;=INDEX($F:$F,ROW()),$U$7&lt;=INDEX($G:$G,ROW()))</formula>
    </cfRule>
    <cfRule type="expression" dxfId="11" priority="651">
      <formula>AND(INDEX($C:$C,ROW())="Réseaux (EU/EP/ER/GAZ)",INDEX($F:$F,ROW())&gt;0,INDEX($G:$G,ROW())&gt;0,$U$7&gt;=INDEX($F:$F,ROW()),$U$7&lt;=(INDEX($F:$F,ROW())+ROUND((INDEX($G:$G,ROW())-INDEX($F:$F,ROW())+1)*INDEX($H:$H,ROW()),0)-1))</formula>
    </cfRule>
    <cfRule type="expression" dxfId="12" priority="652">
      <formula>AND(INDEX($C:$C,ROW())="Regard &amp; Branchement",INDEX($F:$F,ROW())&gt;0,INDEX($G:$G,ROW())&gt;0,$U$7&gt;=INDEX($F:$F,ROW()),$U$7&lt;=INDEX($G:$G,ROW()))</formula>
    </cfRule>
    <cfRule type="expression" dxfId="13" priority="653">
      <formula>AND(INDEX($C:$C,ROW())="Regard &amp; Branchement",INDEX($F:$F,ROW())&gt;0,INDEX($G:$G,ROW())&gt;0,$U$7&gt;=INDEX($F:$F,ROW()),$U$7&lt;=(INDEX($F:$F,ROW())+ROUND((INDEX($G:$G,ROW())-INDEX($F:$F,ROW())+1)*INDEX($H:$H,ROW()),0)-1))</formula>
    </cfRule>
    <cfRule type="expression" dxfId="14" priority="654">
      <formula>AND(INDEX($C:$C,ROW())="Structure (couche de forme)",INDEX($F:$F,ROW())&gt;0,INDEX($G:$G,ROW())&gt;0,$U$7&gt;=INDEX($F:$F,ROW()),$U$7&lt;=INDEX($G:$G,ROW()))</formula>
    </cfRule>
    <cfRule type="expression" dxfId="15" priority="655">
      <formula>AND(INDEX($C:$C,ROW())="Structure (couche de forme)",INDEX($F:$F,ROW())&gt;0,INDEX($G:$G,ROW())&gt;0,$U$7&gt;=INDEX($F:$F,ROW()),$U$7&lt;=(INDEX($F:$F,ROW())+ROUND((INDEX($G:$G,ROW())-INDEX($F:$F,ROW())+1)*INDEX($H:$H,ROW()),0)-1))</formula>
    </cfRule>
    <cfRule type="expression" dxfId="16" priority="656">
      <formula>AND(INDEX($C:$C,ROW())="Fondation/Grave",INDEX($F:$F,ROW())&gt;0,INDEX($G:$G,ROW())&gt;0,$U$7&gt;=INDEX($F:$F,ROW()),$U$7&lt;=INDEX($G:$G,ROW()))</formula>
    </cfRule>
    <cfRule type="expression" dxfId="17" priority="657">
      <formula>AND(INDEX($C:$C,ROW())="Fondation/Grave",INDEX($F:$F,ROW())&gt;0,INDEX($G:$G,ROW())&gt;0,$U$7&gt;=INDEX($F:$F,ROW()),$U$7&lt;=(INDEX($F:$F,ROW())+ROUND((INDEX($G:$G,ROW())-INDEX($F:$F,ROW())+1)*INDEX($H:$H,ROW()),0)-1))</formula>
    </cfRule>
    <cfRule type="expression" dxfId="18" priority="658">
      <formula>AND(INDEX($C:$C,ROW())="Enrobés / Béton",INDEX($F:$F,ROW())&gt;0,INDEX($G:$G,ROW())&gt;0,$U$7&gt;=INDEX($F:$F,ROW()),$U$7&lt;=INDEX($G:$G,ROW()))</formula>
    </cfRule>
    <cfRule type="expression" dxfId="19" priority="659">
      <formula>AND(INDEX($C:$C,ROW())="Enrobés / Béton",INDEX($F:$F,ROW())&gt;0,INDEX($G:$G,ROW())&gt;0,$U$7&gt;=INDEX($F:$F,ROW()),$U$7&lt;=(INDEX($F:$F,ROW())+ROUND((INDEX($G:$G,ROW())-INDEX($F:$F,ROW())+1)*INDEX($H:$H,ROW()),0)-1))</formula>
    </cfRule>
    <cfRule type="expression" dxfId="20" priority="660">
      <formula>AND(INDEX($C:$C,ROW())="Bordures &amp; Trottoirs",INDEX($F:$F,ROW())&gt;0,INDEX($G:$G,ROW())&gt;0,$U$7&gt;=INDEX($F:$F,ROW()),$U$7&lt;=INDEX($G:$G,ROW()))</formula>
    </cfRule>
    <cfRule type="expression" dxfId="21" priority="661">
      <formula>AND(INDEX($C:$C,ROW())="Bordures &amp; Trottoirs",INDEX($F:$F,ROW())&gt;0,INDEX($G:$G,ROW())&gt;0,$U$7&gt;=INDEX($F:$F,ROW()),$U$7&lt;=(INDEX($F:$F,ROW())+ROUND((INDEX($G:$G,ROW())-INDEX($F:$F,ROW())+1)*INDEX($H:$H,ROW()),0)-1))</formula>
    </cfRule>
    <cfRule type="expression" dxfId="22" priority="662">
      <formula>AND(INDEX($C:$C,ROW())="Caniveaux &amp; Avaloirs",INDEX($F:$F,ROW())&gt;0,INDEX($G:$G,ROW())&gt;0,$U$7&gt;=INDEX($F:$F,ROW()),$U$7&lt;=INDEX($G:$G,ROW()))</formula>
    </cfRule>
    <cfRule type="expression" dxfId="23" priority="663">
      <formula>AND(INDEX($C:$C,ROW())="Caniveaux &amp; Avaloirs",INDEX($F:$F,ROW())&gt;0,INDEX($G:$G,ROW())&gt;0,$U$7&gt;=INDEX($F:$F,ROW()),$U$7&lt;=(INDEX($F:$F,ROW())+ROUND((INDEX($G:$G,ROW())-INDEX($F:$F,ROW())+1)*INDEX($H:$H,ROW()),0)-1))</formula>
    </cfRule>
    <cfRule type="expression" dxfId="24" priority="664">
      <formula>AND(INDEX($C:$C,ROW())="Éclairage / Candélabres",INDEX($F:$F,ROW())&gt;0,INDEX($G:$G,ROW())&gt;0,$U$7&gt;=INDEX($F:$F,ROW()),$U$7&lt;=INDEX($G:$G,ROW()))</formula>
    </cfRule>
    <cfRule type="expression" dxfId="25" priority="665">
      <formula>AND(INDEX($C:$C,ROW())="Éclairage / Candélabres",INDEX($F:$F,ROW())&gt;0,INDEX($G:$G,ROW())&gt;0,$U$7&gt;=INDEX($F:$F,ROW()),$U$7&lt;=(INDEX($F:$F,ROW())+ROUND((INDEX($G:$G,ROW())-INDEX($F:$F,ROW())+1)*INDEX($H:$H,ROW()),0)-1))</formula>
    </cfRule>
    <cfRule type="expression" dxfId="26" priority="666">
      <formula>AND(INDEX($C:$C,ROW())="Marquage &amp; Signalétique",INDEX($F:$F,ROW())&gt;0,INDEX($G:$G,ROW())&gt;0,$U$7&gt;=INDEX($F:$F,ROW()),$U$7&lt;=INDEX($G:$G,ROW()))</formula>
    </cfRule>
    <cfRule type="expression" dxfId="27" priority="667">
      <formula>AND(INDEX($C:$C,ROW())="Marquage &amp; Signalétique",INDEX($F:$F,ROW())&gt;0,INDEX($G:$G,ROW())&gt;0,$U$7&gt;=INDEX($F:$F,ROW()),$U$7&lt;=(INDEX($F:$F,ROW())+ROUND((INDEX($G:$G,ROW())-INDEX($F:$F,ROW())+1)*INDEX($H:$H,ROW()),0)-1))</formula>
    </cfRule>
    <cfRule type="expression" dxfId="28" priority="668">
      <formula>AND(INDEX($C:$C,ROW())="Espaces verts / Finitions",INDEX($F:$F,ROW())&gt;0,INDEX($G:$G,ROW())&gt;0,$U$7&gt;=INDEX($F:$F,ROW()),$U$7&lt;=INDEX($G:$G,ROW()))</formula>
    </cfRule>
    <cfRule type="expression" dxfId="29" priority="669">
      <formula>AND(INDEX($C:$C,ROW())="Espaces verts / Finitions",INDEX($F:$F,ROW())&gt;0,INDEX($G:$G,ROW())&gt;0,$U$7&gt;=INDEX($F:$F,ROW()),$U$7&lt;=(INDEX($F:$F,ROW())+ROUND((INDEX($G:$G,ROW())-INDEX($F:$F,ROW())+1)*INDEX($H:$H,ROW()),0)-1))</formula>
    </cfRule>
    <cfRule type="expression" dxfId="30" priority="670">
      <formula>AND(INDEX($C:$C,ROW())="Réception &amp; Réserves",INDEX($F:$F,ROW())&gt;0,INDEX($G:$G,ROW())&gt;0,$U$7&gt;=INDEX($F:$F,ROW()),$U$7&lt;=INDEX($G:$G,ROW()))</formula>
    </cfRule>
    <cfRule type="expression" dxfId="31" priority="671">
      <formula>AND(INDEX($C:$C,ROW())="Réception &amp; Réserves",INDEX($F:$F,ROW())&gt;0,INDEX($G:$G,ROW())&gt;0,$U$7&gt;=INDEX($F:$F,ROW()),$U$7&lt;=(INDEX($F:$F,ROW())+ROUND((INDEX($G:$G,ROW())-INDEX($F:$F,ROW())+1)*INDEX($H:$H,ROW()),0)-1))</formula>
    </cfRule>
    <cfRule type="expression" dxfId="0" priority="672">
      <formula>AND(INDEX($C:$C,ROW())="Réouverture circulation",INDEX($F:$F,ROW())&gt;0,INDEX($G:$G,ROW())&gt;0,$U$7&gt;=INDEX($F:$F,ROW()),$U$7&lt;=INDEX($G:$G,ROW()))</formula>
    </cfRule>
    <cfRule type="expression" dxfId="32" priority="673">
      <formula>AND(INDEX($C:$C,ROW())="Réouverture circulation",INDEX($F:$F,ROW())&gt;0,INDEX($G:$G,ROW())&gt;0,$U$7&gt;=INDEX($F:$F,ROW()),$U$7&lt;=(INDEX($F:$F,ROW())+ROUND((INDEX($G:$G,ROW())-INDEX($F:$F,ROW())+1)*INDEX($H:$H,ROW()),0)-1))</formula>
    </cfRule>
  </conditionalFormatting>
  <conditionalFormatting sqref="V7:V69">
    <cfRule type="expression" dxfId="0" priority="23">
      <formula>($V$7=TODAY())</formula>
    </cfRule>
    <cfRule type="expression" dxfId="33" priority="24">
      <formula>WEEKDAY($V$7,2)&gt;5</formula>
    </cfRule>
  </conditionalFormatting>
  <conditionalFormatting sqref="V9:V69">
    <cfRule type="expression" dxfId="2" priority="674">
      <formula>AND(INDEX($C:$C,ROW())="Études &amp; DICT",INDEX($F:$F,ROW())&gt;0,INDEX($G:$G,ROW())&gt;0,$V$7&gt;=INDEX($F:$F,ROW()),$V$7&lt;=INDEX($G:$G,ROW()))</formula>
    </cfRule>
    <cfRule type="expression" dxfId="3" priority="675">
      <formula>AND(INDEX($C:$C,ROW())="Études &amp; DICT",INDEX($F:$F,ROW())&gt;0,INDEX($G:$G,ROW())&gt;0,$V$7&gt;=INDEX($F:$F,ROW()),$V$7&lt;=(INDEX($F:$F,ROW())+ROUND((INDEX($G:$G,ROW())-INDEX($F:$F,ROW())+1)*INDEX($H:$H,ROW()),0)-1))</formula>
    </cfRule>
    <cfRule type="expression" dxfId="4" priority="676">
      <formula>AND(INDEX($C:$C,ROW())="Piquetage &amp; Implantation",INDEX($F:$F,ROW())&gt;0,INDEX($G:$G,ROW())&gt;0,$V$7&gt;=INDEX($F:$F,ROW()),$V$7&lt;=INDEX($G:$G,ROW()))</formula>
    </cfRule>
    <cfRule type="expression" dxfId="5" priority="677">
      <formula>AND(INDEX($C:$C,ROW())="Piquetage &amp; Implantation",INDEX($F:$F,ROW())&gt;0,INDEX($G:$G,ROW())&gt;0,$V$7&gt;=INDEX($F:$F,ROW()),$V$7&lt;=(INDEX($F:$F,ROW())+ROUND((INDEX($G:$G,ROW())-INDEX($F:$F,ROW())+1)*INDEX($H:$H,ROW()),0)-1))</formula>
    </cfRule>
    <cfRule type="expression" dxfId="6" priority="678">
      <formula>AND(INDEX($C:$C,ROW())="Préparation &amp; Signalisation",INDEX($F:$F,ROW())&gt;0,INDEX($G:$G,ROW())&gt;0,$V$7&gt;=INDEX($F:$F,ROW()),$V$7&lt;=INDEX($G:$G,ROW()))</formula>
    </cfRule>
    <cfRule type="expression" dxfId="7" priority="679">
      <formula>AND(INDEX($C:$C,ROW())="Préparation &amp; Signalisation",INDEX($F:$F,ROW())&gt;0,INDEX($G:$G,ROW())&gt;0,$V$7&gt;=INDEX($F:$F,ROW()),$V$7&lt;=(INDEX($F:$F,ROW())+ROUND((INDEX($G:$G,ROW())-INDEX($F:$F,ROW())+1)*INDEX($H:$H,ROW()),0)-1))</formula>
    </cfRule>
    <cfRule type="expression" dxfId="8" priority="680">
      <formula>AND(INDEX($C:$C,ROW())="Terrassement",INDEX($F:$F,ROW())&gt;0,INDEX($G:$G,ROW())&gt;0,$V$7&gt;=INDEX($F:$F,ROW()),$V$7&lt;=INDEX($G:$G,ROW()))</formula>
    </cfRule>
    <cfRule type="expression" dxfId="9" priority="681">
      <formula>AND(INDEX($C:$C,ROW())="Terrassement",INDEX($F:$F,ROW())&gt;0,INDEX($G:$G,ROW())&gt;0,$V$7&gt;=INDEX($F:$F,ROW()),$V$7&lt;=(INDEX($F:$F,ROW())+ROUND((INDEX($G:$G,ROW())-INDEX($F:$F,ROW())+1)*INDEX($H:$H,ROW()),0)-1))</formula>
    </cfRule>
    <cfRule type="expression" dxfId="10" priority="682">
      <formula>AND(INDEX($C:$C,ROW())="Réseaux (EU/EP/ER/GAZ)",INDEX($F:$F,ROW())&gt;0,INDEX($G:$G,ROW())&gt;0,$V$7&gt;=INDEX($F:$F,ROW()),$V$7&lt;=INDEX($G:$G,ROW()))</formula>
    </cfRule>
    <cfRule type="expression" dxfId="11" priority="683">
      <formula>AND(INDEX($C:$C,ROW())="Réseaux (EU/EP/ER/GAZ)",INDEX($F:$F,ROW())&gt;0,INDEX($G:$G,ROW())&gt;0,$V$7&gt;=INDEX($F:$F,ROW()),$V$7&lt;=(INDEX($F:$F,ROW())+ROUND((INDEX($G:$G,ROW())-INDEX($F:$F,ROW())+1)*INDEX($H:$H,ROW()),0)-1))</formula>
    </cfRule>
    <cfRule type="expression" dxfId="12" priority="684">
      <formula>AND(INDEX($C:$C,ROW())="Regard &amp; Branchement",INDEX($F:$F,ROW())&gt;0,INDEX($G:$G,ROW())&gt;0,$V$7&gt;=INDEX($F:$F,ROW()),$V$7&lt;=INDEX($G:$G,ROW()))</formula>
    </cfRule>
    <cfRule type="expression" dxfId="13" priority="685">
      <formula>AND(INDEX($C:$C,ROW())="Regard &amp; Branchement",INDEX($F:$F,ROW())&gt;0,INDEX($G:$G,ROW())&gt;0,$V$7&gt;=INDEX($F:$F,ROW()),$V$7&lt;=(INDEX($F:$F,ROW())+ROUND((INDEX($G:$G,ROW())-INDEX($F:$F,ROW())+1)*INDEX($H:$H,ROW()),0)-1))</formula>
    </cfRule>
    <cfRule type="expression" dxfId="14" priority="686">
      <formula>AND(INDEX($C:$C,ROW())="Structure (couche de forme)",INDEX($F:$F,ROW())&gt;0,INDEX($G:$G,ROW())&gt;0,$V$7&gt;=INDEX($F:$F,ROW()),$V$7&lt;=INDEX($G:$G,ROW()))</formula>
    </cfRule>
    <cfRule type="expression" dxfId="15" priority="687">
      <formula>AND(INDEX($C:$C,ROW())="Structure (couche de forme)",INDEX($F:$F,ROW())&gt;0,INDEX($G:$G,ROW())&gt;0,$V$7&gt;=INDEX($F:$F,ROW()),$V$7&lt;=(INDEX($F:$F,ROW())+ROUND((INDEX($G:$G,ROW())-INDEX($F:$F,ROW())+1)*INDEX($H:$H,ROW()),0)-1))</formula>
    </cfRule>
    <cfRule type="expression" dxfId="16" priority="688">
      <formula>AND(INDEX($C:$C,ROW())="Fondation/Grave",INDEX($F:$F,ROW())&gt;0,INDEX($G:$G,ROW())&gt;0,$V$7&gt;=INDEX($F:$F,ROW()),$V$7&lt;=INDEX($G:$G,ROW()))</formula>
    </cfRule>
    <cfRule type="expression" dxfId="17" priority="689">
      <formula>AND(INDEX($C:$C,ROW())="Fondation/Grave",INDEX($F:$F,ROW())&gt;0,INDEX($G:$G,ROW())&gt;0,$V$7&gt;=INDEX($F:$F,ROW()),$V$7&lt;=(INDEX($F:$F,ROW())+ROUND((INDEX($G:$G,ROW())-INDEX($F:$F,ROW())+1)*INDEX($H:$H,ROW()),0)-1))</formula>
    </cfRule>
    <cfRule type="expression" dxfId="18" priority="690">
      <formula>AND(INDEX($C:$C,ROW())="Enrobés / Béton",INDEX($F:$F,ROW())&gt;0,INDEX($G:$G,ROW())&gt;0,$V$7&gt;=INDEX($F:$F,ROW()),$V$7&lt;=INDEX($G:$G,ROW()))</formula>
    </cfRule>
    <cfRule type="expression" dxfId="19" priority="691">
      <formula>AND(INDEX($C:$C,ROW())="Enrobés / Béton",INDEX($F:$F,ROW())&gt;0,INDEX($G:$G,ROW())&gt;0,$V$7&gt;=INDEX($F:$F,ROW()),$V$7&lt;=(INDEX($F:$F,ROW())+ROUND((INDEX($G:$G,ROW())-INDEX($F:$F,ROW())+1)*INDEX($H:$H,ROW()),0)-1))</formula>
    </cfRule>
    <cfRule type="expression" dxfId="20" priority="692">
      <formula>AND(INDEX($C:$C,ROW())="Bordures &amp; Trottoirs",INDEX($F:$F,ROW())&gt;0,INDEX($G:$G,ROW())&gt;0,$V$7&gt;=INDEX($F:$F,ROW()),$V$7&lt;=INDEX($G:$G,ROW()))</formula>
    </cfRule>
    <cfRule type="expression" dxfId="21" priority="693">
      <formula>AND(INDEX($C:$C,ROW())="Bordures &amp; Trottoirs",INDEX($F:$F,ROW())&gt;0,INDEX($G:$G,ROW())&gt;0,$V$7&gt;=INDEX($F:$F,ROW()),$V$7&lt;=(INDEX($F:$F,ROW())+ROUND((INDEX($G:$G,ROW())-INDEX($F:$F,ROW())+1)*INDEX($H:$H,ROW()),0)-1))</formula>
    </cfRule>
    <cfRule type="expression" dxfId="22" priority="694">
      <formula>AND(INDEX($C:$C,ROW())="Caniveaux &amp; Avaloirs",INDEX($F:$F,ROW())&gt;0,INDEX($G:$G,ROW())&gt;0,$V$7&gt;=INDEX($F:$F,ROW()),$V$7&lt;=INDEX($G:$G,ROW()))</formula>
    </cfRule>
    <cfRule type="expression" dxfId="23" priority="695">
      <formula>AND(INDEX($C:$C,ROW())="Caniveaux &amp; Avaloirs",INDEX($F:$F,ROW())&gt;0,INDEX($G:$G,ROW())&gt;0,$V$7&gt;=INDEX($F:$F,ROW()),$V$7&lt;=(INDEX($F:$F,ROW())+ROUND((INDEX($G:$G,ROW())-INDEX($F:$F,ROW())+1)*INDEX($H:$H,ROW()),0)-1))</formula>
    </cfRule>
    <cfRule type="expression" dxfId="24" priority="696">
      <formula>AND(INDEX($C:$C,ROW())="Éclairage / Candélabres",INDEX($F:$F,ROW())&gt;0,INDEX($G:$G,ROW())&gt;0,$V$7&gt;=INDEX($F:$F,ROW()),$V$7&lt;=INDEX($G:$G,ROW()))</formula>
    </cfRule>
    <cfRule type="expression" dxfId="25" priority="697">
      <formula>AND(INDEX($C:$C,ROW())="Éclairage / Candélabres",INDEX($F:$F,ROW())&gt;0,INDEX($G:$G,ROW())&gt;0,$V$7&gt;=INDEX($F:$F,ROW()),$V$7&lt;=(INDEX($F:$F,ROW())+ROUND((INDEX($G:$G,ROW())-INDEX($F:$F,ROW())+1)*INDEX($H:$H,ROW()),0)-1))</formula>
    </cfRule>
    <cfRule type="expression" dxfId="26" priority="698">
      <formula>AND(INDEX($C:$C,ROW())="Marquage &amp; Signalétique",INDEX($F:$F,ROW())&gt;0,INDEX($G:$G,ROW())&gt;0,$V$7&gt;=INDEX($F:$F,ROW()),$V$7&lt;=INDEX($G:$G,ROW()))</formula>
    </cfRule>
    <cfRule type="expression" dxfId="27" priority="699">
      <formula>AND(INDEX($C:$C,ROW())="Marquage &amp; Signalétique",INDEX($F:$F,ROW())&gt;0,INDEX($G:$G,ROW())&gt;0,$V$7&gt;=INDEX($F:$F,ROW()),$V$7&lt;=(INDEX($F:$F,ROW())+ROUND((INDEX($G:$G,ROW())-INDEX($F:$F,ROW())+1)*INDEX($H:$H,ROW()),0)-1))</formula>
    </cfRule>
    <cfRule type="expression" dxfId="28" priority="700">
      <formula>AND(INDEX($C:$C,ROW())="Espaces verts / Finitions",INDEX($F:$F,ROW())&gt;0,INDEX($G:$G,ROW())&gt;0,$V$7&gt;=INDEX($F:$F,ROW()),$V$7&lt;=INDEX($G:$G,ROW()))</formula>
    </cfRule>
    <cfRule type="expression" dxfId="29" priority="701">
      <formula>AND(INDEX($C:$C,ROW())="Espaces verts / Finitions",INDEX($F:$F,ROW())&gt;0,INDEX($G:$G,ROW())&gt;0,$V$7&gt;=INDEX($F:$F,ROW()),$V$7&lt;=(INDEX($F:$F,ROW())+ROUND((INDEX($G:$G,ROW())-INDEX($F:$F,ROW())+1)*INDEX($H:$H,ROW()),0)-1))</formula>
    </cfRule>
    <cfRule type="expression" dxfId="30" priority="702">
      <formula>AND(INDEX($C:$C,ROW())="Réception &amp; Réserves",INDEX($F:$F,ROW())&gt;0,INDEX($G:$G,ROW())&gt;0,$V$7&gt;=INDEX($F:$F,ROW()),$V$7&lt;=INDEX($G:$G,ROW()))</formula>
    </cfRule>
    <cfRule type="expression" dxfId="31" priority="703">
      <formula>AND(INDEX($C:$C,ROW())="Réception &amp; Réserves",INDEX($F:$F,ROW())&gt;0,INDEX($G:$G,ROW())&gt;0,$V$7&gt;=INDEX($F:$F,ROW()),$V$7&lt;=(INDEX($F:$F,ROW())+ROUND((INDEX($G:$G,ROW())-INDEX($F:$F,ROW())+1)*INDEX($H:$H,ROW()),0)-1))</formula>
    </cfRule>
    <cfRule type="expression" dxfId="0" priority="704">
      <formula>AND(INDEX($C:$C,ROW())="Réouverture circulation",INDEX($F:$F,ROW())&gt;0,INDEX($G:$G,ROW())&gt;0,$V$7&gt;=INDEX($F:$F,ROW()),$V$7&lt;=INDEX($G:$G,ROW()))</formula>
    </cfRule>
    <cfRule type="expression" dxfId="32" priority="705">
      <formula>AND(INDEX($C:$C,ROW())="Réouverture circulation",INDEX($F:$F,ROW())&gt;0,INDEX($G:$G,ROW())&gt;0,$V$7&gt;=INDEX($F:$F,ROW()),$V$7&lt;=(INDEX($F:$F,ROW())+ROUND((INDEX($G:$G,ROW())-INDEX($F:$F,ROW())+1)*INDEX($H:$H,ROW()),0)-1))</formula>
    </cfRule>
  </conditionalFormatting>
  <conditionalFormatting sqref="W7:W69">
    <cfRule type="expression" dxfId="0" priority="25">
      <formula>($W$7=TODAY())</formula>
    </cfRule>
    <cfRule type="expression" dxfId="33" priority="26">
      <formula>WEEKDAY($W$7,2)&gt;5</formula>
    </cfRule>
  </conditionalFormatting>
  <conditionalFormatting sqref="W9:W69">
    <cfRule type="expression" dxfId="2" priority="706">
      <formula>AND(INDEX($C:$C,ROW())="Études &amp; DICT",INDEX($F:$F,ROW())&gt;0,INDEX($G:$G,ROW())&gt;0,$W$7&gt;=INDEX($F:$F,ROW()),$W$7&lt;=INDEX($G:$G,ROW()))</formula>
    </cfRule>
    <cfRule type="expression" dxfId="3" priority="707">
      <formula>AND(INDEX($C:$C,ROW())="Études &amp; DICT",INDEX($F:$F,ROW())&gt;0,INDEX($G:$G,ROW())&gt;0,$W$7&gt;=INDEX($F:$F,ROW()),$W$7&lt;=(INDEX($F:$F,ROW())+ROUND((INDEX($G:$G,ROW())-INDEX($F:$F,ROW())+1)*INDEX($H:$H,ROW()),0)-1))</formula>
    </cfRule>
    <cfRule type="expression" dxfId="4" priority="708">
      <formula>AND(INDEX($C:$C,ROW())="Piquetage &amp; Implantation",INDEX($F:$F,ROW())&gt;0,INDEX($G:$G,ROW())&gt;0,$W$7&gt;=INDEX($F:$F,ROW()),$W$7&lt;=INDEX($G:$G,ROW()))</formula>
    </cfRule>
    <cfRule type="expression" dxfId="5" priority="709">
      <formula>AND(INDEX($C:$C,ROW())="Piquetage &amp; Implantation",INDEX($F:$F,ROW())&gt;0,INDEX($G:$G,ROW())&gt;0,$W$7&gt;=INDEX($F:$F,ROW()),$W$7&lt;=(INDEX($F:$F,ROW())+ROUND((INDEX($G:$G,ROW())-INDEX($F:$F,ROW())+1)*INDEX($H:$H,ROW()),0)-1))</formula>
    </cfRule>
    <cfRule type="expression" dxfId="6" priority="710">
      <formula>AND(INDEX($C:$C,ROW())="Préparation &amp; Signalisation",INDEX($F:$F,ROW())&gt;0,INDEX($G:$G,ROW())&gt;0,$W$7&gt;=INDEX($F:$F,ROW()),$W$7&lt;=INDEX($G:$G,ROW()))</formula>
    </cfRule>
    <cfRule type="expression" dxfId="7" priority="711">
      <formula>AND(INDEX($C:$C,ROW())="Préparation &amp; Signalisation",INDEX($F:$F,ROW())&gt;0,INDEX($G:$G,ROW())&gt;0,$W$7&gt;=INDEX($F:$F,ROW()),$W$7&lt;=(INDEX($F:$F,ROW())+ROUND((INDEX($G:$G,ROW())-INDEX($F:$F,ROW())+1)*INDEX($H:$H,ROW()),0)-1))</formula>
    </cfRule>
    <cfRule type="expression" dxfId="8" priority="712">
      <formula>AND(INDEX($C:$C,ROW())="Terrassement",INDEX($F:$F,ROW())&gt;0,INDEX($G:$G,ROW())&gt;0,$W$7&gt;=INDEX($F:$F,ROW()),$W$7&lt;=INDEX($G:$G,ROW()))</formula>
    </cfRule>
    <cfRule type="expression" dxfId="9" priority="713">
      <formula>AND(INDEX($C:$C,ROW())="Terrassement",INDEX($F:$F,ROW())&gt;0,INDEX($G:$G,ROW())&gt;0,$W$7&gt;=INDEX($F:$F,ROW()),$W$7&lt;=(INDEX($F:$F,ROW())+ROUND((INDEX($G:$G,ROW())-INDEX($F:$F,ROW())+1)*INDEX($H:$H,ROW()),0)-1))</formula>
    </cfRule>
    <cfRule type="expression" dxfId="10" priority="714">
      <formula>AND(INDEX($C:$C,ROW())="Réseaux (EU/EP/ER/GAZ)",INDEX($F:$F,ROW())&gt;0,INDEX($G:$G,ROW())&gt;0,$W$7&gt;=INDEX($F:$F,ROW()),$W$7&lt;=INDEX($G:$G,ROW()))</formula>
    </cfRule>
    <cfRule type="expression" dxfId="11" priority="715">
      <formula>AND(INDEX($C:$C,ROW())="Réseaux (EU/EP/ER/GAZ)",INDEX($F:$F,ROW())&gt;0,INDEX($G:$G,ROW())&gt;0,$W$7&gt;=INDEX($F:$F,ROW()),$W$7&lt;=(INDEX($F:$F,ROW())+ROUND((INDEX($G:$G,ROW())-INDEX($F:$F,ROW())+1)*INDEX($H:$H,ROW()),0)-1))</formula>
    </cfRule>
    <cfRule type="expression" dxfId="12" priority="716">
      <formula>AND(INDEX($C:$C,ROW())="Regard &amp; Branchement",INDEX($F:$F,ROW())&gt;0,INDEX($G:$G,ROW())&gt;0,$W$7&gt;=INDEX($F:$F,ROW()),$W$7&lt;=INDEX($G:$G,ROW()))</formula>
    </cfRule>
    <cfRule type="expression" dxfId="13" priority="717">
      <formula>AND(INDEX($C:$C,ROW())="Regard &amp; Branchement",INDEX($F:$F,ROW())&gt;0,INDEX($G:$G,ROW())&gt;0,$W$7&gt;=INDEX($F:$F,ROW()),$W$7&lt;=(INDEX($F:$F,ROW())+ROUND((INDEX($G:$G,ROW())-INDEX($F:$F,ROW())+1)*INDEX($H:$H,ROW()),0)-1))</formula>
    </cfRule>
    <cfRule type="expression" dxfId="14" priority="718">
      <formula>AND(INDEX($C:$C,ROW())="Structure (couche de forme)",INDEX($F:$F,ROW())&gt;0,INDEX($G:$G,ROW())&gt;0,$W$7&gt;=INDEX($F:$F,ROW()),$W$7&lt;=INDEX($G:$G,ROW()))</formula>
    </cfRule>
    <cfRule type="expression" dxfId="15" priority="719">
      <formula>AND(INDEX($C:$C,ROW())="Structure (couche de forme)",INDEX($F:$F,ROW())&gt;0,INDEX($G:$G,ROW())&gt;0,$W$7&gt;=INDEX($F:$F,ROW()),$W$7&lt;=(INDEX($F:$F,ROW())+ROUND((INDEX($G:$G,ROW())-INDEX($F:$F,ROW())+1)*INDEX($H:$H,ROW()),0)-1))</formula>
    </cfRule>
    <cfRule type="expression" dxfId="16" priority="720">
      <formula>AND(INDEX($C:$C,ROW())="Fondation/Grave",INDEX($F:$F,ROW())&gt;0,INDEX($G:$G,ROW())&gt;0,$W$7&gt;=INDEX($F:$F,ROW()),$W$7&lt;=INDEX($G:$G,ROW()))</formula>
    </cfRule>
    <cfRule type="expression" dxfId="17" priority="721">
      <formula>AND(INDEX($C:$C,ROW())="Fondation/Grave",INDEX($F:$F,ROW())&gt;0,INDEX($G:$G,ROW())&gt;0,$W$7&gt;=INDEX($F:$F,ROW()),$W$7&lt;=(INDEX($F:$F,ROW())+ROUND((INDEX($G:$G,ROW())-INDEX($F:$F,ROW())+1)*INDEX($H:$H,ROW()),0)-1))</formula>
    </cfRule>
    <cfRule type="expression" dxfId="18" priority="722">
      <formula>AND(INDEX($C:$C,ROW())="Enrobés / Béton",INDEX($F:$F,ROW())&gt;0,INDEX($G:$G,ROW())&gt;0,$W$7&gt;=INDEX($F:$F,ROW()),$W$7&lt;=INDEX($G:$G,ROW()))</formula>
    </cfRule>
    <cfRule type="expression" dxfId="19" priority="723">
      <formula>AND(INDEX($C:$C,ROW())="Enrobés / Béton",INDEX($F:$F,ROW())&gt;0,INDEX($G:$G,ROW())&gt;0,$W$7&gt;=INDEX($F:$F,ROW()),$W$7&lt;=(INDEX($F:$F,ROW())+ROUND((INDEX($G:$G,ROW())-INDEX($F:$F,ROW())+1)*INDEX($H:$H,ROW()),0)-1))</formula>
    </cfRule>
    <cfRule type="expression" dxfId="20" priority="724">
      <formula>AND(INDEX($C:$C,ROW())="Bordures &amp; Trottoirs",INDEX($F:$F,ROW())&gt;0,INDEX($G:$G,ROW())&gt;0,$W$7&gt;=INDEX($F:$F,ROW()),$W$7&lt;=INDEX($G:$G,ROW()))</formula>
    </cfRule>
    <cfRule type="expression" dxfId="21" priority="725">
      <formula>AND(INDEX($C:$C,ROW())="Bordures &amp; Trottoirs",INDEX($F:$F,ROW())&gt;0,INDEX($G:$G,ROW())&gt;0,$W$7&gt;=INDEX($F:$F,ROW()),$W$7&lt;=(INDEX($F:$F,ROW())+ROUND((INDEX($G:$G,ROW())-INDEX($F:$F,ROW())+1)*INDEX($H:$H,ROW()),0)-1))</formula>
    </cfRule>
    <cfRule type="expression" dxfId="22" priority="726">
      <formula>AND(INDEX($C:$C,ROW())="Caniveaux &amp; Avaloirs",INDEX($F:$F,ROW())&gt;0,INDEX($G:$G,ROW())&gt;0,$W$7&gt;=INDEX($F:$F,ROW()),$W$7&lt;=INDEX($G:$G,ROW()))</formula>
    </cfRule>
    <cfRule type="expression" dxfId="23" priority="727">
      <formula>AND(INDEX($C:$C,ROW())="Caniveaux &amp; Avaloirs",INDEX($F:$F,ROW())&gt;0,INDEX($G:$G,ROW())&gt;0,$W$7&gt;=INDEX($F:$F,ROW()),$W$7&lt;=(INDEX($F:$F,ROW())+ROUND((INDEX($G:$G,ROW())-INDEX($F:$F,ROW())+1)*INDEX($H:$H,ROW()),0)-1))</formula>
    </cfRule>
    <cfRule type="expression" dxfId="24" priority="728">
      <formula>AND(INDEX($C:$C,ROW())="Éclairage / Candélabres",INDEX($F:$F,ROW())&gt;0,INDEX($G:$G,ROW())&gt;0,$W$7&gt;=INDEX($F:$F,ROW()),$W$7&lt;=INDEX($G:$G,ROW()))</formula>
    </cfRule>
    <cfRule type="expression" dxfId="25" priority="729">
      <formula>AND(INDEX($C:$C,ROW())="Éclairage / Candélabres",INDEX($F:$F,ROW())&gt;0,INDEX($G:$G,ROW())&gt;0,$W$7&gt;=INDEX($F:$F,ROW()),$W$7&lt;=(INDEX($F:$F,ROW())+ROUND((INDEX($G:$G,ROW())-INDEX($F:$F,ROW())+1)*INDEX($H:$H,ROW()),0)-1))</formula>
    </cfRule>
    <cfRule type="expression" dxfId="26" priority="730">
      <formula>AND(INDEX($C:$C,ROW())="Marquage &amp; Signalétique",INDEX($F:$F,ROW())&gt;0,INDEX($G:$G,ROW())&gt;0,$W$7&gt;=INDEX($F:$F,ROW()),$W$7&lt;=INDEX($G:$G,ROW()))</formula>
    </cfRule>
    <cfRule type="expression" dxfId="27" priority="731">
      <formula>AND(INDEX($C:$C,ROW())="Marquage &amp; Signalétique",INDEX($F:$F,ROW())&gt;0,INDEX($G:$G,ROW())&gt;0,$W$7&gt;=INDEX($F:$F,ROW()),$W$7&lt;=(INDEX($F:$F,ROW())+ROUND((INDEX($G:$G,ROW())-INDEX($F:$F,ROW())+1)*INDEX($H:$H,ROW()),0)-1))</formula>
    </cfRule>
    <cfRule type="expression" dxfId="28" priority="732">
      <formula>AND(INDEX($C:$C,ROW())="Espaces verts / Finitions",INDEX($F:$F,ROW())&gt;0,INDEX($G:$G,ROW())&gt;0,$W$7&gt;=INDEX($F:$F,ROW()),$W$7&lt;=INDEX($G:$G,ROW()))</formula>
    </cfRule>
    <cfRule type="expression" dxfId="29" priority="733">
      <formula>AND(INDEX($C:$C,ROW())="Espaces verts / Finitions",INDEX($F:$F,ROW())&gt;0,INDEX($G:$G,ROW())&gt;0,$W$7&gt;=INDEX($F:$F,ROW()),$W$7&lt;=(INDEX($F:$F,ROW())+ROUND((INDEX($G:$G,ROW())-INDEX($F:$F,ROW())+1)*INDEX($H:$H,ROW()),0)-1))</formula>
    </cfRule>
    <cfRule type="expression" dxfId="30" priority="734">
      <formula>AND(INDEX($C:$C,ROW())="Réception &amp; Réserves",INDEX($F:$F,ROW())&gt;0,INDEX($G:$G,ROW())&gt;0,$W$7&gt;=INDEX($F:$F,ROW()),$W$7&lt;=INDEX($G:$G,ROW()))</formula>
    </cfRule>
    <cfRule type="expression" dxfId="31" priority="735">
      <formula>AND(INDEX($C:$C,ROW())="Réception &amp; Réserves",INDEX($F:$F,ROW())&gt;0,INDEX($G:$G,ROW())&gt;0,$W$7&gt;=INDEX($F:$F,ROW()),$W$7&lt;=(INDEX($F:$F,ROW())+ROUND((INDEX($G:$G,ROW())-INDEX($F:$F,ROW())+1)*INDEX($H:$H,ROW()),0)-1))</formula>
    </cfRule>
    <cfRule type="expression" dxfId="0" priority="736">
      <formula>AND(INDEX($C:$C,ROW())="Réouverture circulation",INDEX($F:$F,ROW())&gt;0,INDEX($G:$G,ROW())&gt;0,$W$7&gt;=INDEX($F:$F,ROW()),$W$7&lt;=INDEX($G:$G,ROW()))</formula>
    </cfRule>
    <cfRule type="expression" dxfId="32" priority="737">
      <formula>AND(INDEX($C:$C,ROW())="Réouverture circulation",INDEX($F:$F,ROW())&gt;0,INDEX($G:$G,ROW())&gt;0,$W$7&gt;=INDEX($F:$F,ROW()),$W$7&lt;=(INDEX($F:$F,ROW())+ROUND((INDEX($G:$G,ROW())-INDEX($F:$F,ROW())+1)*INDEX($H:$H,ROW()),0)-1))</formula>
    </cfRule>
  </conditionalFormatting>
  <conditionalFormatting sqref="X7:X69">
    <cfRule type="expression" dxfId="0" priority="27">
      <formula>($X$7=TODAY())</formula>
    </cfRule>
    <cfRule type="expression" dxfId="33" priority="28">
      <formula>WEEKDAY($X$7,2)&gt;5</formula>
    </cfRule>
  </conditionalFormatting>
  <conditionalFormatting sqref="X9:X69">
    <cfRule type="expression" dxfId="2" priority="738">
      <formula>AND(INDEX($C:$C,ROW())="Études &amp; DICT",INDEX($F:$F,ROW())&gt;0,INDEX($G:$G,ROW())&gt;0,$X$7&gt;=INDEX($F:$F,ROW()),$X$7&lt;=INDEX($G:$G,ROW()))</formula>
    </cfRule>
    <cfRule type="expression" dxfId="3" priority="739">
      <formula>AND(INDEX($C:$C,ROW())="Études &amp; DICT",INDEX($F:$F,ROW())&gt;0,INDEX($G:$G,ROW())&gt;0,$X$7&gt;=INDEX($F:$F,ROW()),$X$7&lt;=(INDEX($F:$F,ROW())+ROUND((INDEX($G:$G,ROW())-INDEX($F:$F,ROW())+1)*INDEX($H:$H,ROW()),0)-1))</formula>
    </cfRule>
    <cfRule type="expression" dxfId="4" priority="740">
      <formula>AND(INDEX($C:$C,ROW())="Piquetage &amp; Implantation",INDEX($F:$F,ROW())&gt;0,INDEX($G:$G,ROW())&gt;0,$X$7&gt;=INDEX($F:$F,ROW()),$X$7&lt;=INDEX($G:$G,ROW()))</formula>
    </cfRule>
    <cfRule type="expression" dxfId="5" priority="741">
      <formula>AND(INDEX($C:$C,ROW())="Piquetage &amp; Implantation",INDEX($F:$F,ROW())&gt;0,INDEX($G:$G,ROW())&gt;0,$X$7&gt;=INDEX($F:$F,ROW()),$X$7&lt;=(INDEX($F:$F,ROW())+ROUND((INDEX($G:$G,ROW())-INDEX($F:$F,ROW())+1)*INDEX($H:$H,ROW()),0)-1))</formula>
    </cfRule>
    <cfRule type="expression" dxfId="6" priority="742">
      <formula>AND(INDEX($C:$C,ROW())="Préparation &amp; Signalisation",INDEX($F:$F,ROW())&gt;0,INDEX($G:$G,ROW())&gt;0,$X$7&gt;=INDEX($F:$F,ROW()),$X$7&lt;=INDEX($G:$G,ROW()))</formula>
    </cfRule>
    <cfRule type="expression" dxfId="7" priority="743">
      <formula>AND(INDEX($C:$C,ROW())="Préparation &amp; Signalisation",INDEX($F:$F,ROW())&gt;0,INDEX($G:$G,ROW())&gt;0,$X$7&gt;=INDEX($F:$F,ROW()),$X$7&lt;=(INDEX($F:$F,ROW())+ROUND((INDEX($G:$G,ROW())-INDEX($F:$F,ROW())+1)*INDEX($H:$H,ROW()),0)-1))</formula>
    </cfRule>
    <cfRule type="expression" dxfId="8" priority="744">
      <formula>AND(INDEX($C:$C,ROW())="Terrassement",INDEX($F:$F,ROW())&gt;0,INDEX($G:$G,ROW())&gt;0,$X$7&gt;=INDEX($F:$F,ROW()),$X$7&lt;=INDEX($G:$G,ROW()))</formula>
    </cfRule>
    <cfRule type="expression" dxfId="9" priority="745">
      <formula>AND(INDEX($C:$C,ROW())="Terrassement",INDEX($F:$F,ROW())&gt;0,INDEX($G:$G,ROW())&gt;0,$X$7&gt;=INDEX($F:$F,ROW()),$X$7&lt;=(INDEX($F:$F,ROW())+ROUND((INDEX($G:$G,ROW())-INDEX($F:$F,ROW())+1)*INDEX($H:$H,ROW()),0)-1))</formula>
    </cfRule>
    <cfRule type="expression" dxfId="10" priority="746">
      <formula>AND(INDEX($C:$C,ROW())="Réseaux (EU/EP/ER/GAZ)",INDEX($F:$F,ROW())&gt;0,INDEX($G:$G,ROW())&gt;0,$X$7&gt;=INDEX($F:$F,ROW()),$X$7&lt;=INDEX($G:$G,ROW()))</formula>
    </cfRule>
    <cfRule type="expression" dxfId="11" priority="747">
      <formula>AND(INDEX($C:$C,ROW())="Réseaux (EU/EP/ER/GAZ)",INDEX($F:$F,ROW())&gt;0,INDEX($G:$G,ROW())&gt;0,$X$7&gt;=INDEX($F:$F,ROW()),$X$7&lt;=(INDEX($F:$F,ROW())+ROUND((INDEX($G:$G,ROW())-INDEX($F:$F,ROW())+1)*INDEX($H:$H,ROW()),0)-1))</formula>
    </cfRule>
    <cfRule type="expression" dxfId="12" priority="748">
      <formula>AND(INDEX($C:$C,ROW())="Regard &amp; Branchement",INDEX($F:$F,ROW())&gt;0,INDEX($G:$G,ROW())&gt;0,$X$7&gt;=INDEX($F:$F,ROW()),$X$7&lt;=INDEX($G:$G,ROW()))</formula>
    </cfRule>
    <cfRule type="expression" dxfId="13" priority="749">
      <formula>AND(INDEX($C:$C,ROW())="Regard &amp; Branchement",INDEX($F:$F,ROW())&gt;0,INDEX($G:$G,ROW())&gt;0,$X$7&gt;=INDEX($F:$F,ROW()),$X$7&lt;=(INDEX($F:$F,ROW())+ROUND((INDEX($G:$G,ROW())-INDEX($F:$F,ROW())+1)*INDEX($H:$H,ROW()),0)-1))</formula>
    </cfRule>
    <cfRule type="expression" dxfId="14" priority="750">
      <formula>AND(INDEX($C:$C,ROW())="Structure (couche de forme)",INDEX($F:$F,ROW())&gt;0,INDEX($G:$G,ROW())&gt;0,$X$7&gt;=INDEX($F:$F,ROW()),$X$7&lt;=INDEX($G:$G,ROW()))</formula>
    </cfRule>
    <cfRule type="expression" dxfId="15" priority="751">
      <formula>AND(INDEX($C:$C,ROW())="Structure (couche de forme)",INDEX($F:$F,ROW())&gt;0,INDEX($G:$G,ROW())&gt;0,$X$7&gt;=INDEX($F:$F,ROW()),$X$7&lt;=(INDEX($F:$F,ROW())+ROUND((INDEX($G:$G,ROW())-INDEX($F:$F,ROW())+1)*INDEX($H:$H,ROW()),0)-1))</formula>
    </cfRule>
    <cfRule type="expression" dxfId="16" priority="752">
      <formula>AND(INDEX($C:$C,ROW())="Fondation/Grave",INDEX($F:$F,ROW())&gt;0,INDEX($G:$G,ROW())&gt;0,$X$7&gt;=INDEX($F:$F,ROW()),$X$7&lt;=INDEX($G:$G,ROW()))</formula>
    </cfRule>
    <cfRule type="expression" dxfId="17" priority="753">
      <formula>AND(INDEX($C:$C,ROW())="Fondation/Grave",INDEX($F:$F,ROW())&gt;0,INDEX($G:$G,ROW())&gt;0,$X$7&gt;=INDEX($F:$F,ROW()),$X$7&lt;=(INDEX($F:$F,ROW())+ROUND((INDEX($G:$G,ROW())-INDEX($F:$F,ROW())+1)*INDEX($H:$H,ROW()),0)-1))</formula>
    </cfRule>
    <cfRule type="expression" dxfId="18" priority="754">
      <formula>AND(INDEX($C:$C,ROW())="Enrobés / Béton",INDEX($F:$F,ROW())&gt;0,INDEX($G:$G,ROW())&gt;0,$X$7&gt;=INDEX($F:$F,ROW()),$X$7&lt;=INDEX($G:$G,ROW()))</formula>
    </cfRule>
    <cfRule type="expression" dxfId="19" priority="755">
      <formula>AND(INDEX($C:$C,ROW())="Enrobés / Béton",INDEX($F:$F,ROW())&gt;0,INDEX($G:$G,ROW())&gt;0,$X$7&gt;=INDEX($F:$F,ROW()),$X$7&lt;=(INDEX($F:$F,ROW())+ROUND((INDEX($G:$G,ROW())-INDEX($F:$F,ROW())+1)*INDEX($H:$H,ROW()),0)-1))</formula>
    </cfRule>
    <cfRule type="expression" dxfId="20" priority="756">
      <formula>AND(INDEX($C:$C,ROW())="Bordures &amp; Trottoirs",INDEX($F:$F,ROW())&gt;0,INDEX($G:$G,ROW())&gt;0,$X$7&gt;=INDEX($F:$F,ROW()),$X$7&lt;=INDEX($G:$G,ROW()))</formula>
    </cfRule>
    <cfRule type="expression" dxfId="21" priority="757">
      <formula>AND(INDEX($C:$C,ROW())="Bordures &amp; Trottoirs",INDEX($F:$F,ROW())&gt;0,INDEX($G:$G,ROW())&gt;0,$X$7&gt;=INDEX($F:$F,ROW()),$X$7&lt;=(INDEX($F:$F,ROW())+ROUND((INDEX($G:$G,ROW())-INDEX($F:$F,ROW())+1)*INDEX($H:$H,ROW()),0)-1))</formula>
    </cfRule>
    <cfRule type="expression" dxfId="22" priority="758">
      <formula>AND(INDEX($C:$C,ROW())="Caniveaux &amp; Avaloirs",INDEX($F:$F,ROW())&gt;0,INDEX($G:$G,ROW())&gt;0,$X$7&gt;=INDEX($F:$F,ROW()),$X$7&lt;=INDEX($G:$G,ROW()))</formula>
    </cfRule>
    <cfRule type="expression" dxfId="23" priority="759">
      <formula>AND(INDEX($C:$C,ROW())="Caniveaux &amp; Avaloirs",INDEX($F:$F,ROW())&gt;0,INDEX($G:$G,ROW())&gt;0,$X$7&gt;=INDEX($F:$F,ROW()),$X$7&lt;=(INDEX($F:$F,ROW())+ROUND((INDEX($G:$G,ROW())-INDEX($F:$F,ROW())+1)*INDEX($H:$H,ROW()),0)-1))</formula>
    </cfRule>
    <cfRule type="expression" dxfId="24" priority="760">
      <formula>AND(INDEX($C:$C,ROW())="Éclairage / Candélabres",INDEX($F:$F,ROW())&gt;0,INDEX($G:$G,ROW())&gt;0,$X$7&gt;=INDEX($F:$F,ROW()),$X$7&lt;=INDEX($G:$G,ROW()))</formula>
    </cfRule>
    <cfRule type="expression" dxfId="25" priority="761">
      <formula>AND(INDEX($C:$C,ROW())="Éclairage / Candélabres",INDEX($F:$F,ROW())&gt;0,INDEX($G:$G,ROW())&gt;0,$X$7&gt;=INDEX($F:$F,ROW()),$X$7&lt;=(INDEX($F:$F,ROW())+ROUND((INDEX($G:$G,ROW())-INDEX($F:$F,ROW())+1)*INDEX($H:$H,ROW()),0)-1))</formula>
    </cfRule>
    <cfRule type="expression" dxfId="26" priority="762">
      <formula>AND(INDEX($C:$C,ROW())="Marquage &amp; Signalétique",INDEX($F:$F,ROW())&gt;0,INDEX($G:$G,ROW())&gt;0,$X$7&gt;=INDEX($F:$F,ROW()),$X$7&lt;=INDEX($G:$G,ROW()))</formula>
    </cfRule>
    <cfRule type="expression" dxfId="27" priority="763">
      <formula>AND(INDEX($C:$C,ROW())="Marquage &amp; Signalétique",INDEX($F:$F,ROW())&gt;0,INDEX($G:$G,ROW())&gt;0,$X$7&gt;=INDEX($F:$F,ROW()),$X$7&lt;=(INDEX($F:$F,ROW())+ROUND((INDEX($G:$G,ROW())-INDEX($F:$F,ROW())+1)*INDEX($H:$H,ROW()),0)-1))</formula>
    </cfRule>
    <cfRule type="expression" dxfId="28" priority="764">
      <formula>AND(INDEX($C:$C,ROW())="Espaces verts / Finitions",INDEX($F:$F,ROW())&gt;0,INDEX($G:$G,ROW())&gt;0,$X$7&gt;=INDEX($F:$F,ROW()),$X$7&lt;=INDEX($G:$G,ROW()))</formula>
    </cfRule>
    <cfRule type="expression" dxfId="29" priority="765">
      <formula>AND(INDEX($C:$C,ROW())="Espaces verts / Finitions",INDEX($F:$F,ROW())&gt;0,INDEX($G:$G,ROW())&gt;0,$X$7&gt;=INDEX($F:$F,ROW()),$X$7&lt;=(INDEX($F:$F,ROW())+ROUND((INDEX($G:$G,ROW())-INDEX($F:$F,ROW())+1)*INDEX($H:$H,ROW()),0)-1))</formula>
    </cfRule>
    <cfRule type="expression" dxfId="30" priority="766">
      <formula>AND(INDEX($C:$C,ROW())="Réception &amp; Réserves",INDEX($F:$F,ROW())&gt;0,INDEX($G:$G,ROW())&gt;0,$X$7&gt;=INDEX($F:$F,ROW()),$X$7&lt;=INDEX($G:$G,ROW()))</formula>
    </cfRule>
    <cfRule type="expression" dxfId="31" priority="767">
      <formula>AND(INDEX($C:$C,ROW())="Réception &amp; Réserves",INDEX($F:$F,ROW())&gt;0,INDEX($G:$G,ROW())&gt;0,$X$7&gt;=INDEX($F:$F,ROW()),$X$7&lt;=(INDEX($F:$F,ROW())+ROUND((INDEX($G:$G,ROW())-INDEX($F:$F,ROW())+1)*INDEX($H:$H,ROW()),0)-1))</formula>
    </cfRule>
    <cfRule type="expression" dxfId="0" priority="768">
      <formula>AND(INDEX($C:$C,ROW())="Réouverture circulation",INDEX($F:$F,ROW())&gt;0,INDEX($G:$G,ROW())&gt;0,$X$7&gt;=INDEX($F:$F,ROW()),$X$7&lt;=INDEX($G:$G,ROW()))</formula>
    </cfRule>
    <cfRule type="expression" dxfId="32" priority="769">
      <formula>AND(INDEX($C:$C,ROW())="Réouverture circulation",INDEX($F:$F,ROW())&gt;0,INDEX($G:$G,ROW())&gt;0,$X$7&gt;=INDEX($F:$F,ROW()),$X$7&lt;=(INDEX($F:$F,ROW())+ROUND((INDEX($G:$G,ROW())-INDEX($F:$F,ROW())+1)*INDEX($H:$H,ROW()),0)-1))</formula>
    </cfRule>
  </conditionalFormatting>
  <conditionalFormatting sqref="Y7:Y69">
    <cfRule type="expression" dxfId="0" priority="29">
      <formula>($Y$7=TODAY())</formula>
    </cfRule>
    <cfRule type="expression" dxfId="33" priority="30">
      <formula>WEEKDAY($Y$7,2)&gt;5</formula>
    </cfRule>
  </conditionalFormatting>
  <conditionalFormatting sqref="Y9:Y69">
    <cfRule type="expression" dxfId="2" priority="770">
      <formula>AND(INDEX($C:$C,ROW())="Études &amp; DICT",INDEX($F:$F,ROW())&gt;0,INDEX($G:$G,ROW())&gt;0,$Y$7&gt;=INDEX($F:$F,ROW()),$Y$7&lt;=INDEX($G:$G,ROW()))</formula>
    </cfRule>
    <cfRule type="expression" dxfId="3" priority="771">
      <formula>AND(INDEX($C:$C,ROW())="Études &amp; DICT",INDEX($F:$F,ROW())&gt;0,INDEX($G:$G,ROW())&gt;0,$Y$7&gt;=INDEX($F:$F,ROW()),$Y$7&lt;=(INDEX($F:$F,ROW())+ROUND((INDEX($G:$G,ROW())-INDEX($F:$F,ROW())+1)*INDEX($H:$H,ROW()),0)-1))</formula>
    </cfRule>
    <cfRule type="expression" dxfId="4" priority="772">
      <formula>AND(INDEX($C:$C,ROW())="Piquetage &amp; Implantation",INDEX($F:$F,ROW())&gt;0,INDEX($G:$G,ROW())&gt;0,$Y$7&gt;=INDEX($F:$F,ROW()),$Y$7&lt;=INDEX($G:$G,ROW()))</formula>
    </cfRule>
    <cfRule type="expression" dxfId="5" priority="773">
      <formula>AND(INDEX($C:$C,ROW())="Piquetage &amp; Implantation",INDEX($F:$F,ROW())&gt;0,INDEX($G:$G,ROW())&gt;0,$Y$7&gt;=INDEX($F:$F,ROW()),$Y$7&lt;=(INDEX($F:$F,ROW())+ROUND((INDEX($G:$G,ROW())-INDEX($F:$F,ROW())+1)*INDEX($H:$H,ROW()),0)-1))</formula>
    </cfRule>
    <cfRule type="expression" dxfId="6" priority="774">
      <formula>AND(INDEX($C:$C,ROW())="Préparation &amp; Signalisation",INDEX($F:$F,ROW())&gt;0,INDEX($G:$G,ROW())&gt;0,$Y$7&gt;=INDEX($F:$F,ROW()),$Y$7&lt;=INDEX($G:$G,ROW()))</formula>
    </cfRule>
    <cfRule type="expression" dxfId="7" priority="775">
      <formula>AND(INDEX($C:$C,ROW())="Préparation &amp; Signalisation",INDEX($F:$F,ROW())&gt;0,INDEX($G:$G,ROW())&gt;0,$Y$7&gt;=INDEX($F:$F,ROW()),$Y$7&lt;=(INDEX($F:$F,ROW())+ROUND((INDEX($G:$G,ROW())-INDEX($F:$F,ROW())+1)*INDEX($H:$H,ROW()),0)-1))</formula>
    </cfRule>
    <cfRule type="expression" dxfId="8" priority="776">
      <formula>AND(INDEX($C:$C,ROW())="Terrassement",INDEX($F:$F,ROW())&gt;0,INDEX($G:$G,ROW())&gt;0,$Y$7&gt;=INDEX($F:$F,ROW()),$Y$7&lt;=INDEX($G:$G,ROW()))</formula>
    </cfRule>
    <cfRule type="expression" dxfId="9" priority="777">
      <formula>AND(INDEX($C:$C,ROW())="Terrassement",INDEX($F:$F,ROW())&gt;0,INDEX($G:$G,ROW())&gt;0,$Y$7&gt;=INDEX($F:$F,ROW()),$Y$7&lt;=(INDEX($F:$F,ROW())+ROUND((INDEX($G:$G,ROW())-INDEX($F:$F,ROW())+1)*INDEX($H:$H,ROW()),0)-1))</formula>
    </cfRule>
    <cfRule type="expression" dxfId="10" priority="778">
      <formula>AND(INDEX($C:$C,ROW())="Réseaux (EU/EP/ER/GAZ)",INDEX($F:$F,ROW())&gt;0,INDEX($G:$G,ROW())&gt;0,$Y$7&gt;=INDEX($F:$F,ROW()),$Y$7&lt;=INDEX($G:$G,ROW()))</formula>
    </cfRule>
    <cfRule type="expression" dxfId="11" priority="779">
      <formula>AND(INDEX($C:$C,ROW())="Réseaux (EU/EP/ER/GAZ)",INDEX($F:$F,ROW())&gt;0,INDEX($G:$G,ROW())&gt;0,$Y$7&gt;=INDEX($F:$F,ROW()),$Y$7&lt;=(INDEX($F:$F,ROW())+ROUND((INDEX($G:$G,ROW())-INDEX($F:$F,ROW())+1)*INDEX($H:$H,ROW()),0)-1))</formula>
    </cfRule>
    <cfRule type="expression" dxfId="12" priority="780">
      <formula>AND(INDEX($C:$C,ROW())="Regard &amp; Branchement",INDEX($F:$F,ROW())&gt;0,INDEX($G:$G,ROW())&gt;0,$Y$7&gt;=INDEX($F:$F,ROW()),$Y$7&lt;=INDEX($G:$G,ROW()))</formula>
    </cfRule>
    <cfRule type="expression" dxfId="13" priority="781">
      <formula>AND(INDEX($C:$C,ROW())="Regard &amp; Branchement",INDEX($F:$F,ROW())&gt;0,INDEX($G:$G,ROW())&gt;0,$Y$7&gt;=INDEX($F:$F,ROW()),$Y$7&lt;=(INDEX($F:$F,ROW())+ROUND((INDEX($G:$G,ROW())-INDEX($F:$F,ROW())+1)*INDEX($H:$H,ROW()),0)-1))</formula>
    </cfRule>
    <cfRule type="expression" dxfId="14" priority="782">
      <formula>AND(INDEX($C:$C,ROW())="Structure (couche de forme)",INDEX($F:$F,ROW())&gt;0,INDEX($G:$G,ROW())&gt;0,$Y$7&gt;=INDEX($F:$F,ROW()),$Y$7&lt;=INDEX($G:$G,ROW()))</formula>
    </cfRule>
    <cfRule type="expression" dxfId="15" priority="783">
      <formula>AND(INDEX($C:$C,ROW())="Structure (couche de forme)",INDEX($F:$F,ROW())&gt;0,INDEX($G:$G,ROW())&gt;0,$Y$7&gt;=INDEX($F:$F,ROW()),$Y$7&lt;=(INDEX($F:$F,ROW())+ROUND((INDEX($G:$G,ROW())-INDEX($F:$F,ROW())+1)*INDEX($H:$H,ROW()),0)-1))</formula>
    </cfRule>
    <cfRule type="expression" dxfId="16" priority="784">
      <formula>AND(INDEX($C:$C,ROW())="Fondation/Grave",INDEX($F:$F,ROW())&gt;0,INDEX($G:$G,ROW())&gt;0,$Y$7&gt;=INDEX($F:$F,ROW()),$Y$7&lt;=INDEX($G:$G,ROW()))</formula>
    </cfRule>
    <cfRule type="expression" dxfId="17" priority="785">
      <formula>AND(INDEX($C:$C,ROW())="Fondation/Grave",INDEX($F:$F,ROW())&gt;0,INDEX($G:$G,ROW())&gt;0,$Y$7&gt;=INDEX($F:$F,ROW()),$Y$7&lt;=(INDEX($F:$F,ROW())+ROUND((INDEX($G:$G,ROW())-INDEX($F:$F,ROW())+1)*INDEX($H:$H,ROW()),0)-1))</formula>
    </cfRule>
    <cfRule type="expression" dxfId="18" priority="786">
      <formula>AND(INDEX($C:$C,ROW())="Enrobés / Béton",INDEX($F:$F,ROW())&gt;0,INDEX($G:$G,ROW())&gt;0,$Y$7&gt;=INDEX($F:$F,ROW()),$Y$7&lt;=INDEX($G:$G,ROW()))</formula>
    </cfRule>
    <cfRule type="expression" dxfId="19" priority="787">
      <formula>AND(INDEX($C:$C,ROW())="Enrobés / Béton",INDEX($F:$F,ROW())&gt;0,INDEX($G:$G,ROW())&gt;0,$Y$7&gt;=INDEX($F:$F,ROW()),$Y$7&lt;=(INDEX($F:$F,ROW())+ROUND((INDEX($G:$G,ROW())-INDEX($F:$F,ROW())+1)*INDEX($H:$H,ROW()),0)-1))</formula>
    </cfRule>
    <cfRule type="expression" dxfId="20" priority="788">
      <formula>AND(INDEX($C:$C,ROW())="Bordures &amp; Trottoirs",INDEX($F:$F,ROW())&gt;0,INDEX($G:$G,ROW())&gt;0,$Y$7&gt;=INDEX($F:$F,ROW()),$Y$7&lt;=INDEX($G:$G,ROW()))</formula>
    </cfRule>
    <cfRule type="expression" dxfId="21" priority="789">
      <formula>AND(INDEX($C:$C,ROW())="Bordures &amp; Trottoirs",INDEX($F:$F,ROW())&gt;0,INDEX($G:$G,ROW())&gt;0,$Y$7&gt;=INDEX($F:$F,ROW()),$Y$7&lt;=(INDEX($F:$F,ROW())+ROUND((INDEX($G:$G,ROW())-INDEX($F:$F,ROW())+1)*INDEX($H:$H,ROW()),0)-1))</formula>
    </cfRule>
    <cfRule type="expression" dxfId="22" priority="790">
      <formula>AND(INDEX($C:$C,ROW())="Caniveaux &amp; Avaloirs",INDEX($F:$F,ROW())&gt;0,INDEX($G:$G,ROW())&gt;0,$Y$7&gt;=INDEX($F:$F,ROW()),$Y$7&lt;=INDEX($G:$G,ROW()))</formula>
    </cfRule>
    <cfRule type="expression" dxfId="23" priority="791">
      <formula>AND(INDEX($C:$C,ROW())="Caniveaux &amp; Avaloirs",INDEX($F:$F,ROW())&gt;0,INDEX($G:$G,ROW())&gt;0,$Y$7&gt;=INDEX($F:$F,ROW()),$Y$7&lt;=(INDEX($F:$F,ROW())+ROUND((INDEX($G:$G,ROW())-INDEX($F:$F,ROW())+1)*INDEX($H:$H,ROW()),0)-1))</formula>
    </cfRule>
    <cfRule type="expression" dxfId="24" priority="792">
      <formula>AND(INDEX($C:$C,ROW())="Éclairage / Candélabres",INDEX($F:$F,ROW())&gt;0,INDEX($G:$G,ROW())&gt;0,$Y$7&gt;=INDEX($F:$F,ROW()),$Y$7&lt;=INDEX($G:$G,ROW()))</formula>
    </cfRule>
    <cfRule type="expression" dxfId="25" priority="793">
      <formula>AND(INDEX($C:$C,ROW())="Éclairage / Candélabres",INDEX($F:$F,ROW())&gt;0,INDEX($G:$G,ROW())&gt;0,$Y$7&gt;=INDEX($F:$F,ROW()),$Y$7&lt;=(INDEX($F:$F,ROW())+ROUND((INDEX($G:$G,ROW())-INDEX($F:$F,ROW())+1)*INDEX($H:$H,ROW()),0)-1))</formula>
    </cfRule>
    <cfRule type="expression" dxfId="26" priority="794">
      <formula>AND(INDEX($C:$C,ROW())="Marquage &amp; Signalétique",INDEX($F:$F,ROW())&gt;0,INDEX($G:$G,ROW())&gt;0,$Y$7&gt;=INDEX($F:$F,ROW()),$Y$7&lt;=INDEX($G:$G,ROW()))</formula>
    </cfRule>
    <cfRule type="expression" dxfId="27" priority="795">
      <formula>AND(INDEX($C:$C,ROW())="Marquage &amp; Signalétique",INDEX($F:$F,ROW())&gt;0,INDEX($G:$G,ROW())&gt;0,$Y$7&gt;=INDEX($F:$F,ROW()),$Y$7&lt;=(INDEX($F:$F,ROW())+ROUND((INDEX($G:$G,ROW())-INDEX($F:$F,ROW())+1)*INDEX($H:$H,ROW()),0)-1))</formula>
    </cfRule>
    <cfRule type="expression" dxfId="28" priority="796">
      <formula>AND(INDEX($C:$C,ROW())="Espaces verts / Finitions",INDEX($F:$F,ROW())&gt;0,INDEX($G:$G,ROW())&gt;0,$Y$7&gt;=INDEX($F:$F,ROW()),$Y$7&lt;=INDEX($G:$G,ROW()))</formula>
    </cfRule>
    <cfRule type="expression" dxfId="29" priority="797">
      <formula>AND(INDEX($C:$C,ROW())="Espaces verts / Finitions",INDEX($F:$F,ROW())&gt;0,INDEX($G:$G,ROW())&gt;0,$Y$7&gt;=INDEX($F:$F,ROW()),$Y$7&lt;=(INDEX($F:$F,ROW())+ROUND((INDEX($G:$G,ROW())-INDEX($F:$F,ROW())+1)*INDEX($H:$H,ROW()),0)-1))</formula>
    </cfRule>
    <cfRule type="expression" dxfId="30" priority="798">
      <formula>AND(INDEX($C:$C,ROW())="Réception &amp; Réserves",INDEX($F:$F,ROW())&gt;0,INDEX($G:$G,ROW())&gt;0,$Y$7&gt;=INDEX($F:$F,ROW()),$Y$7&lt;=INDEX($G:$G,ROW()))</formula>
    </cfRule>
    <cfRule type="expression" dxfId="31" priority="799">
      <formula>AND(INDEX($C:$C,ROW())="Réception &amp; Réserves",INDEX($F:$F,ROW())&gt;0,INDEX($G:$G,ROW())&gt;0,$Y$7&gt;=INDEX($F:$F,ROW()),$Y$7&lt;=(INDEX($F:$F,ROW())+ROUND((INDEX($G:$G,ROW())-INDEX($F:$F,ROW())+1)*INDEX($H:$H,ROW()),0)-1))</formula>
    </cfRule>
    <cfRule type="expression" dxfId="0" priority="800">
      <formula>AND(INDEX($C:$C,ROW())="Réouverture circulation",INDEX($F:$F,ROW())&gt;0,INDEX($G:$G,ROW())&gt;0,$Y$7&gt;=INDEX($F:$F,ROW()),$Y$7&lt;=INDEX($G:$G,ROW()))</formula>
    </cfRule>
    <cfRule type="expression" dxfId="32" priority="801">
      <formula>AND(INDEX($C:$C,ROW())="Réouverture circulation",INDEX($F:$F,ROW())&gt;0,INDEX($G:$G,ROW())&gt;0,$Y$7&gt;=INDEX($F:$F,ROW()),$Y$7&lt;=(INDEX($F:$F,ROW())+ROUND((INDEX($G:$G,ROW())-INDEX($F:$F,ROW())+1)*INDEX($H:$H,ROW()),0)-1))</formula>
    </cfRule>
  </conditionalFormatting>
  <conditionalFormatting sqref="Z7:Z69">
    <cfRule type="expression" dxfId="0" priority="31">
      <formula>($Z$7=TODAY())</formula>
    </cfRule>
    <cfRule type="expression" dxfId="33" priority="32">
      <formula>WEEKDAY($Z$7,2)&gt;5</formula>
    </cfRule>
  </conditionalFormatting>
  <conditionalFormatting sqref="Z9:Z69">
    <cfRule type="expression" dxfId="2" priority="802">
      <formula>AND(INDEX($C:$C,ROW())="Études &amp; DICT",INDEX($F:$F,ROW())&gt;0,INDEX($G:$G,ROW())&gt;0,$Z$7&gt;=INDEX($F:$F,ROW()),$Z$7&lt;=INDEX($G:$G,ROW()))</formula>
    </cfRule>
    <cfRule type="expression" dxfId="3" priority="803">
      <formula>AND(INDEX($C:$C,ROW())="Études &amp; DICT",INDEX($F:$F,ROW())&gt;0,INDEX($G:$G,ROW())&gt;0,$Z$7&gt;=INDEX($F:$F,ROW()),$Z$7&lt;=(INDEX($F:$F,ROW())+ROUND((INDEX($G:$G,ROW())-INDEX($F:$F,ROW())+1)*INDEX($H:$H,ROW()),0)-1))</formula>
    </cfRule>
    <cfRule type="expression" dxfId="4" priority="804">
      <formula>AND(INDEX($C:$C,ROW())="Piquetage &amp; Implantation",INDEX($F:$F,ROW())&gt;0,INDEX($G:$G,ROW())&gt;0,$Z$7&gt;=INDEX($F:$F,ROW()),$Z$7&lt;=INDEX($G:$G,ROW()))</formula>
    </cfRule>
    <cfRule type="expression" dxfId="5" priority="805">
      <formula>AND(INDEX($C:$C,ROW())="Piquetage &amp; Implantation",INDEX($F:$F,ROW())&gt;0,INDEX($G:$G,ROW())&gt;0,$Z$7&gt;=INDEX($F:$F,ROW()),$Z$7&lt;=(INDEX($F:$F,ROW())+ROUND((INDEX($G:$G,ROW())-INDEX($F:$F,ROW())+1)*INDEX($H:$H,ROW()),0)-1))</formula>
    </cfRule>
    <cfRule type="expression" dxfId="6" priority="806">
      <formula>AND(INDEX($C:$C,ROW())="Préparation &amp; Signalisation",INDEX($F:$F,ROW())&gt;0,INDEX($G:$G,ROW())&gt;0,$Z$7&gt;=INDEX($F:$F,ROW()),$Z$7&lt;=INDEX($G:$G,ROW()))</formula>
    </cfRule>
    <cfRule type="expression" dxfId="7" priority="807">
      <formula>AND(INDEX($C:$C,ROW())="Préparation &amp; Signalisation",INDEX($F:$F,ROW())&gt;0,INDEX($G:$G,ROW())&gt;0,$Z$7&gt;=INDEX($F:$F,ROW()),$Z$7&lt;=(INDEX($F:$F,ROW())+ROUND((INDEX($G:$G,ROW())-INDEX($F:$F,ROW())+1)*INDEX($H:$H,ROW()),0)-1))</formula>
    </cfRule>
    <cfRule type="expression" dxfId="8" priority="808">
      <formula>AND(INDEX($C:$C,ROW())="Terrassement",INDEX($F:$F,ROW())&gt;0,INDEX($G:$G,ROW())&gt;0,$Z$7&gt;=INDEX($F:$F,ROW()),$Z$7&lt;=INDEX($G:$G,ROW()))</formula>
    </cfRule>
    <cfRule type="expression" dxfId="9" priority="809">
      <formula>AND(INDEX($C:$C,ROW())="Terrassement",INDEX($F:$F,ROW())&gt;0,INDEX($G:$G,ROW())&gt;0,$Z$7&gt;=INDEX($F:$F,ROW()),$Z$7&lt;=(INDEX($F:$F,ROW())+ROUND((INDEX($G:$G,ROW())-INDEX($F:$F,ROW())+1)*INDEX($H:$H,ROW()),0)-1))</formula>
    </cfRule>
    <cfRule type="expression" dxfId="10" priority="810">
      <formula>AND(INDEX($C:$C,ROW())="Réseaux (EU/EP/ER/GAZ)",INDEX($F:$F,ROW())&gt;0,INDEX($G:$G,ROW())&gt;0,$Z$7&gt;=INDEX($F:$F,ROW()),$Z$7&lt;=INDEX($G:$G,ROW()))</formula>
    </cfRule>
    <cfRule type="expression" dxfId="11" priority="811">
      <formula>AND(INDEX($C:$C,ROW())="Réseaux (EU/EP/ER/GAZ)",INDEX($F:$F,ROW())&gt;0,INDEX($G:$G,ROW())&gt;0,$Z$7&gt;=INDEX($F:$F,ROW()),$Z$7&lt;=(INDEX($F:$F,ROW())+ROUND((INDEX($G:$G,ROW())-INDEX($F:$F,ROW())+1)*INDEX($H:$H,ROW()),0)-1))</formula>
    </cfRule>
    <cfRule type="expression" dxfId="12" priority="812">
      <formula>AND(INDEX($C:$C,ROW())="Regard &amp; Branchement",INDEX($F:$F,ROW())&gt;0,INDEX($G:$G,ROW())&gt;0,$Z$7&gt;=INDEX($F:$F,ROW()),$Z$7&lt;=INDEX($G:$G,ROW()))</formula>
    </cfRule>
    <cfRule type="expression" dxfId="13" priority="813">
      <formula>AND(INDEX($C:$C,ROW())="Regard &amp; Branchement",INDEX($F:$F,ROW())&gt;0,INDEX($G:$G,ROW())&gt;0,$Z$7&gt;=INDEX($F:$F,ROW()),$Z$7&lt;=(INDEX($F:$F,ROW())+ROUND((INDEX($G:$G,ROW())-INDEX($F:$F,ROW())+1)*INDEX($H:$H,ROW()),0)-1))</formula>
    </cfRule>
    <cfRule type="expression" dxfId="14" priority="814">
      <formula>AND(INDEX($C:$C,ROW())="Structure (couche de forme)",INDEX($F:$F,ROW())&gt;0,INDEX($G:$G,ROW())&gt;0,$Z$7&gt;=INDEX($F:$F,ROW()),$Z$7&lt;=INDEX($G:$G,ROW()))</formula>
    </cfRule>
    <cfRule type="expression" dxfId="15" priority="815">
      <formula>AND(INDEX($C:$C,ROW())="Structure (couche de forme)",INDEX($F:$F,ROW())&gt;0,INDEX($G:$G,ROW())&gt;0,$Z$7&gt;=INDEX($F:$F,ROW()),$Z$7&lt;=(INDEX($F:$F,ROW())+ROUND((INDEX($G:$G,ROW())-INDEX($F:$F,ROW())+1)*INDEX($H:$H,ROW()),0)-1))</formula>
    </cfRule>
    <cfRule type="expression" dxfId="16" priority="816">
      <formula>AND(INDEX($C:$C,ROW())="Fondation/Grave",INDEX($F:$F,ROW())&gt;0,INDEX($G:$G,ROW())&gt;0,$Z$7&gt;=INDEX($F:$F,ROW()),$Z$7&lt;=INDEX($G:$G,ROW()))</formula>
    </cfRule>
    <cfRule type="expression" dxfId="17" priority="817">
      <formula>AND(INDEX($C:$C,ROW())="Fondation/Grave",INDEX($F:$F,ROW())&gt;0,INDEX($G:$G,ROW())&gt;0,$Z$7&gt;=INDEX($F:$F,ROW()),$Z$7&lt;=(INDEX($F:$F,ROW())+ROUND((INDEX($G:$G,ROW())-INDEX($F:$F,ROW())+1)*INDEX($H:$H,ROW()),0)-1))</formula>
    </cfRule>
    <cfRule type="expression" dxfId="18" priority="818">
      <formula>AND(INDEX($C:$C,ROW())="Enrobés / Béton",INDEX($F:$F,ROW())&gt;0,INDEX($G:$G,ROW())&gt;0,$Z$7&gt;=INDEX($F:$F,ROW()),$Z$7&lt;=INDEX($G:$G,ROW()))</formula>
    </cfRule>
    <cfRule type="expression" dxfId="19" priority="819">
      <formula>AND(INDEX($C:$C,ROW())="Enrobés / Béton",INDEX($F:$F,ROW())&gt;0,INDEX($G:$G,ROW())&gt;0,$Z$7&gt;=INDEX($F:$F,ROW()),$Z$7&lt;=(INDEX($F:$F,ROW())+ROUND((INDEX($G:$G,ROW())-INDEX($F:$F,ROW())+1)*INDEX($H:$H,ROW()),0)-1))</formula>
    </cfRule>
    <cfRule type="expression" dxfId="20" priority="820">
      <formula>AND(INDEX($C:$C,ROW())="Bordures &amp; Trottoirs",INDEX($F:$F,ROW())&gt;0,INDEX($G:$G,ROW())&gt;0,$Z$7&gt;=INDEX($F:$F,ROW()),$Z$7&lt;=INDEX($G:$G,ROW()))</formula>
    </cfRule>
    <cfRule type="expression" dxfId="21" priority="821">
      <formula>AND(INDEX($C:$C,ROW())="Bordures &amp; Trottoirs",INDEX($F:$F,ROW())&gt;0,INDEX($G:$G,ROW())&gt;0,$Z$7&gt;=INDEX($F:$F,ROW()),$Z$7&lt;=(INDEX($F:$F,ROW())+ROUND((INDEX($G:$G,ROW())-INDEX($F:$F,ROW())+1)*INDEX($H:$H,ROW()),0)-1))</formula>
    </cfRule>
    <cfRule type="expression" dxfId="22" priority="822">
      <formula>AND(INDEX($C:$C,ROW())="Caniveaux &amp; Avaloirs",INDEX($F:$F,ROW())&gt;0,INDEX($G:$G,ROW())&gt;0,$Z$7&gt;=INDEX($F:$F,ROW()),$Z$7&lt;=INDEX($G:$G,ROW()))</formula>
    </cfRule>
    <cfRule type="expression" dxfId="23" priority="823">
      <formula>AND(INDEX($C:$C,ROW())="Caniveaux &amp; Avaloirs",INDEX($F:$F,ROW())&gt;0,INDEX($G:$G,ROW())&gt;0,$Z$7&gt;=INDEX($F:$F,ROW()),$Z$7&lt;=(INDEX($F:$F,ROW())+ROUND((INDEX($G:$G,ROW())-INDEX($F:$F,ROW())+1)*INDEX($H:$H,ROW()),0)-1))</formula>
    </cfRule>
    <cfRule type="expression" dxfId="24" priority="824">
      <formula>AND(INDEX($C:$C,ROW())="Éclairage / Candélabres",INDEX($F:$F,ROW())&gt;0,INDEX($G:$G,ROW())&gt;0,$Z$7&gt;=INDEX($F:$F,ROW()),$Z$7&lt;=INDEX($G:$G,ROW()))</formula>
    </cfRule>
    <cfRule type="expression" dxfId="25" priority="825">
      <formula>AND(INDEX($C:$C,ROW())="Éclairage / Candélabres",INDEX($F:$F,ROW())&gt;0,INDEX($G:$G,ROW())&gt;0,$Z$7&gt;=INDEX($F:$F,ROW()),$Z$7&lt;=(INDEX($F:$F,ROW())+ROUND((INDEX($G:$G,ROW())-INDEX($F:$F,ROW())+1)*INDEX($H:$H,ROW()),0)-1))</formula>
    </cfRule>
    <cfRule type="expression" dxfId="26" priority="826">
      <formula>AND(INDEX($C:$C,ROW())="Marquage &amp; Signalétique",INDEX($F:$F,ROW())&gt;0,INDEX($G:$G,ROW())&gt;0,$Z$7&gt;=INDEX($F:$F,ROW()),$Z$7&lt;=INDEX($G:$G,ROW()))</formula>
    </cfRule>
    <cfRule type="expression" dxfId="27" priority="827">
      <formula>AND(INDEX($C:$C,ROW())="Marquage &amp; Signalétique",INDEX($F:$F,ROW())&gt;0,INDEX($G:$G,ROW())&gt;0,$Z$7&gt;=INDEX($F:$F,ROW()),$Z$7&lt;=(INDEX($F:$F,ROW())+ROUND((INDEX($G:$G,ROW())-INDEX($F:$F,ROW())+1)*INDEX($H:$H,ROW()),0)-1))</formula>
    </cfRule>
    <cfRule type="expression" dxfId="28" priority="828">
      <formula>AND(INDEX($C:$C,ROW())="Espaces verts / Finitions",INDEX($F:$F,ROW())&gt;0,INDEX($G:$G,ROW())&gt;0,$Z$7&gt;=INDEX($F:$F,ROW()),$Z$7&lt;=INDEX($G:$G,ROW()))</formula>
    </cfRule>
    <cfRule type="expression" dxfId="29" priority="829">
      <formula>AND(INDEX($C:$C,ROW())="Espaces verts / Finitions",INDEX($F:$F,ROW())&gt;0,INDEX($G:$G,ROW())&gt;0,$Z$7&gt;=INDEX($F:$F,ROW()),$Z$7&lt;=(INDEX($F:$F,ROW())+ROUND((INDEX($G:$G,ROW())-INDEX($F:$F,ROW())+1)*INDEX($H:$H,ROW()),0)-1))</formula>
    </cfRule>
    <cfRule type="expression" dxfId="30" priority="830">
      <formula>AND(INDEX($C:$C,ROW())="Réception &amp; Réserves",INDEX($F:$F,ROW())&gt;0,INDEX($G:$G,ROW())&gt;0,$Z$7&gt;=INDEX($F:$F,ROW()),$Z$7&lt;=INDEX($G:$G,ROW()))</formula>
    </cfRule>
    <cfRule type="expression" dxfId="31" priority="831">
      <formula>AND(INDEX($C:$C,ROW())="Réception &amp; Réserves",INDEX($F:$F,ROW())&gt;0,INDEX($G:$G,ROW())&gt;0,$Z$7&gt;=INDEX($F:$F,ROW()),$Z$7&lt;=(INDEX($F:$F,ROW())+ROUND((INDEX($G:$G,ROW())-INDEX($F:$F,ROW())+1)*INDEX($H:$H,ROW()),0)-1))</formula>
    </cfRule>
    <cfRule type="expression" dxfId="0" priority="832">
      <formula>AND(INDEX($C:$C,ROW())="Réouverture circulation",INDEX($F:$F,ROW())&gt;0,INDEX($G:$G,ROW())&gt;0,$Z$7&gt;=INDEX($F:$F,ROW()),$Z$7&lt;=INDEX($G:$G,ROW()))</formula>
    </cfRule>
    <cfRule type="expression" dxfId="32" priority="833">
      <formula>AND(INDEX($C:$C,ROW())="Réouverture circulation",INDEX($F:$F,ROW())&gt;0,INDEX($G:$G,ROW())&gt;0,$Z$7&gt;=INDEX($F:$F,ROW()),$Z$7&lt;=(INDEX($F:$F,ROW())+ROUND((INDEX($G:$G,ROW())-INDEX($F:$F,ROW())+1)*INDEX($H:$H,ROW()),0)-1))</formula>
    </cfRule>
  </conditionalFormatting>
  <dataValidations count="1">
    <dataValidation type="list" allowBlank="1" showInputMessage="1" showErrorMessage="1" sqref="C9:C69">
      <formula1>Listes!$A$1:$A$16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M500"/>
  <sheetViews>
    <sheetView workbookViewId="0"/>
  </sheetViews>
  <sheetFormatPr defaultRowHeight="15"/>
  <cols>
    <col min="1" max="1" width="6.7109375" customWidth="1"/>
    <col min="2" max="2" width="14.7109375" customWidth="1"/>
    <col min="3" max="3" width="16.7109375" customWidth="1"/>
    <col min="4" max="4" width="22.7109375" customWidth="1"/>
    <col min="5" max="5" width="36.7109375" customWidth="1"/>
    <col min="6" max="6" width="18.7109375" customWidth="1"/>
    <col min="7" max="7" width="14.7109375" customWidth="1"/>
    <col min="8" max="8" width="10.7109375" customWidth="1"/>
    <col min="9" max="10" width="12.7109375" customWidth="1"/>
    <col min="11" max="11" width="14.7109375" customWidth="1"/>
    <col min="12" max="12" width="10.7109375" customWidth="1"/>
    <col min="13" max="13" width="32.7109375" customWidth="1"/>
  </cols>
  <sheetData>
    <row r="1" spans="1:13">
      <c r="A1" s="4" t="s">
        <v>52</v>
      </c>
      <c r="B1" s="4" t="s">
        <v>72</v>
      </c>
      <c r="C1" s="4" t="s">
        <v>73</v>
      </c>
      <c r="D1" s="4" t="s">
        <v>54</v>
      </c>
      <c r="E1" s="4" t="s">
        <v>53</v>
      </c>
      <c r="F1" s="4" t="s">
        <v>74</v>
      </c>
      <c r="G1" s="4" t="s">
        <v>75</v>
      </c>
      <c r="H1" s="4" t="s">
        <v>76</v>
      </c>
      <c r="I1" s="4" t="s">
        <v>77</v>
      </c>
      <c r="J1" s="4" t="s">
        <v>78</v>
      </c>
      <c r="K1" s="4" t="s">
        <v>60</v>
      </c>
      <c r="L1" s="4" t="s">
        <v>79</v>
      </c>
      <c r="M1" s="4" t="s">
        <v>61</v>
      </c>
    </row>
    <row r="2" spans="1:13" s="7" customFormat="1">
      <c r="A2" s="8">
        <v>1</v>
      </c>
      <c r="B2" s="8" t="s">
        <v>3</v>
      </c>
      <c r="C2" s="8" t="s">
        <v>80</v>
      </c>
      <c r="D2" s="8" t="s">
        <v>3</v>
      </c>
      <c r="E2" s="8" t="s">
        <v>81</v>
      </c>
      <c r="F2" s="8" t="s">
        <v>82</v>
      </c>
      <c r="G2" s="8" t="s">
        <v>83</v>
      </c>
      <c r="H2" s="8" t="s">
        <v>18</v>
      </c>
      <c r="I2" s="8">
        <v>3200</v>
      </c>
      <c r="J2" s="8">
        <v>2400</v>
      </c>
      <c r="K2" s="9">
        <f>IF(I2&gt;0,J2/I2,)</f>
        <v>0</v>
      </c>
      <c r="L2" s="8">
        <f>IF(I2&gt;0,I2-J2,)</f>
        <v>0</v>
      </c>
      <c r="M2" s="8"/>
    </row>
    <row r="3" spans="1:13">
      <c r="A3" s="8">
        <v>2</v>
      </c>
      <c r="B3" s="8" t="s">
        <v>84</v>
      </c>
      <c r="C3" s="8" t="s">
        <v>85</v>
      </c>
      <c r="D3" s="8" t="s">
        <v>4</v>
      </c>
      <c r="E3" s="8" t="s">
        <v>86</v>
      </c>
      <c r="F3" s="8" t="s">
        <v>87</v>
      </c>
      <c r="G3" s="8" t="s">
        <v>88</v>
      </c>
      <c r="H3" s="8" t="s">
        <v>22</v>
      </c>
      <c r="I3" s="8">
        <v>170</v>
      </c>
      <c r="J3" s="8">
        <v>110</v>
      </c>
      <c r="K3" s="9">
        <f>IF(I3&gt;0,J3/I3,)</f>
        <v>0</v>
      </c>
      <c r="L3" s="8">
        <f>IF(I3&gt;0,I3-J3,)</f>
        <v>0</v>
      </c>
      <c r="M3" s="8"/>
    </row>
    <row r="4" spans="1:13" s="7" customFormat="1">
      <c r="A4" s="8">
        <v>3</v>
      </c>
      <c r="B4" s="8" t="s">
        <v>89</v>
      </c>
      <c r="C4" s="8" t="s">
        <v>90</v>
      </c>
      <c r="D4" s="8" t="s">
        <v>7</v>
      </c>
      <c r="E4" s="8" t="s">
        <v>91</v>
      </c>
      <c r="F4" s="8" t="s">
        <v>92</v>
      </c>
      <c r="G4" s="8" t="s">
        <v>93</v>
      </c>
      <c r="H4" s="8" t="s">
        <v>18</v>
      </c>
      <c r="I4" s="8">
        <v>580</v>
      </c>
      <c r="J4" s="8">
        <v>140</v>
      </c>
      <c r="K4" s="9">
        <f>IF(I4&gt;0,J4/I4,)</f>
        <v>0</v>
      </c>
      <c r="L4" s="8">
        <f>IF(I4&gt;0,I4-J4,)</f>
        <v>0</v>
      </c>
      <c r="M4" s="8"/>
    </row>
    <row r="5" spans="1:13">
      <c r="A5" s="8">
        <v>4</v>
      </c>
      <c r="B5" s="8" t="s">
        <v>94</v>
      </c>
      <c r="C5" s="8" t="s">
        <v>95</v>
      </c>
      <c r="D5" s="8" t="s">
        <v>9</v>
      </c>
      <c r="E5" s="8" t="s">
        <v>96</v>
      </c>
      <c r="F5" s="8" t="s">
        <v>97</v>
      </c>
      <c r="G5" s="8" t="s">
        <v>98</v>
      </c>
      <c r="H5" s="8" t="s">
        <v>22</v>
      </c>
      <c r="I5" s="8">
        <v>420</v>
      </c>
      <c r="J5" s="8">
        <v>0</v>
      </c>
      <c r="K5" s="9">
        <f>IF(I5&gt;0,J5/I5,)</f>
        <v>0</v>
      </c>
      <c r="L5" s="8">
        <f>IF(I5&gt;0,I5-J5,)</f>
        <v>0</v>
      </c>
      <c r="M5" s="8"/>
    </row>
    <row r="6" spans="1:13" s="7" customFormat="1">
      <c r="A6" s="8">
        <v>5</v>
      </c>
      <c r="B6" s="8" t="s">
        <v>89</v>
      </c>
      <c r="C6" s="8" t="s">
        <v>99</v>
      </c>
      <c r="D6" s="8" t="s">
        <v>8</v>
      </c>
      <c r="E6" s="8" t="s">
        <v>100</v>
      </c>
      <c r="F6" s="8" t="s">
        <v>92</v>
      </c>
      <c r="G6" s="8" t="s">
        <v>101</v>
      </c>
      <c r="H6" s="8" t="s">
        <v>21</v>
      </c>
      <c r="I6" s="8">
        <v>180</v>
      </c>
      <c r="J6" s="8">
        <v>0</v>
      </c>
      <c r="K6" s="9">
        <f>IF(I6&gt;0,J6/I6,)</f>
        <v>0</v>
      </c>
      <c r="L6" s="8">
        <f>IF(I6&gt;0,I6-J6,)</f>
        <v>0</v>
      </c>
      <c r="M6" s="8"/>
    </row>
    <row r="8" spans="1:13" s="7" customFormat="1"/>
    <row r="10" spans="1:13" s="7" customFormat="1"/>
    <row r="12" spans="1:13" s="7" customFormat="1"/>
    <row r="14" spans="1:13" s="7" customFormat="1"/>
    <row r="16" spans="1:13" s="7" customFormat="1"/>
    <row r="18" s="7" customFormat="1"/>
    <row r="20" s="7" customFormat="1"/>
    <row r="22" s="7" customFormat="1"/>
    <row r="24" s="7" customFormat="1"/>
    <row r="26" s="7" customFormat="1"/>
    <row r="28" s="7" customFormat="1"/>
    <row r="30" s="7" customFormat="1"/>
    <row r="32" s="7" customFormat="1"/>
    <row r="34" s="7" customFormat="1"/>
    <row r="36" s="7" customFormat="1"/>
    <row r="38" s="7" customFormat="1"/>
    <row r="40" s="7" customFormat="1"/>
    <row r="42" s="7" customFormat="1"/>
    <row r="44" s="7" customFormat="1"/>
    <row r="46" s="7" customFormat="1"/>
    <row r="48" s="7" customFormat="1"/>
    <row r="50" s="7" customFormat="1"/>
    <row r="52" s="7" customFormat="1"/>
    <row r="54" s="7" customFormat="1"/>
    <row r="56" s="7" customFormat="1"/>
    <row r="58" s="7" customFormat="1"/>
    <row r="60" s="7" customFormat="1"/>
    <row r="62" s="7" customFormat="1"/>
    <row r="64" s="7" customFormat="1"/>
    <row r="66" s="7" customFormat="1"/>
    <row r="68" s="7" customFormat="1"/>
    <row r="70" s="7" customFormat="1"/>
    <row r="72" s="7" customFormat="1"/>
    <row r="74" s="7" customFormat="1"/>
    <row r="76" s="7" customFormat="1"/>
    <row r="78" s="7" customFormat="1"/>
    <row r="80" s="7" customFormat="1"/>
    <row r="82" s="7" customFormat="1"/>
    <row r="84" s="7" customFormat="1"/>
    <row r="86" s="7" customFormat="1"/>
    <row r="88" s="7" customFormat="1"/>
    <row r="90" s="7" customFormat="1"/>
    <row r="92" s="7" customFormat="1"/>
    <row r="94" s="7" customFormat="1"/>
    <row r="96" s="7" customFormat="1"/>
    <row r="98" s="7" customFormat="1"/>
    <row r="100" s="7" customFormat="1"/>
    <row r="102" s="7" customFormat="1"/>
    <row r="104" s="7" customFormat="1"/>
    <row r="106" s="7" customFormat="1"/>
    <row r="108" s="7" customFormat="1"/>
    <row r="110" s="7" customFormat="1"/>
    <row r="112" s="7" customFormat="1"/>
    <row r="114" s="7" customFormat="1"/>
    <row r="116" s="7" customFormat="1"/>
    <row r="118" s="7" customFormat="1"/>
    <row r="120" s="7" customFormat="1"/>
    <row r="122" s="7" customFormat="1"/>
    <row r="124" s="7" customFormat="1"/>
    <row r="126" s="7" customFormat="1"/>
    <row r="128" s="7" customFormat="1"/>
    <row r="130" s="7" customFormat="1"/>
    <row r="132" s="7" customFormat="1"/>
    <row r="134" s="7" customFormat="1"/>
    <row r="136" s="7" customFormat="1"/>
    <row r="138" s="7" customFormat="1"/>
    <row r="140" s="7" customFormat="1"/>
    <row r="142" s="7" customFormat="1"/>
    <row r="144" s="7" customFormat="1"/>
    <row r="146" s="7" customFormat="1"/>
    <row r="148" s="7" customFormat="1"/>
    <row r="150" s="7" customFormat="1"/>
    <row r="152" s="7" customFormat="1"/>
    <row r="154" s="7" customFormat="1"/>
    <row r="156" s="7" customFormat="1"/>
    <row r="158" s="7" customFormat="1"/>
    <row r="160" s="7" customFormat="1"/>
    <row r="162" s="7" customFormat="1"/>
    <row r="164" s="7" customFormat="1"/>
    <row r="166" s="7" customFormat="1"/>
    <row r="168" s="7" customFormat="1"/>
    <row r="170" s="7" customFormat="1"/>
    <row r="172" s="7" customFormat="1"/>
    <row r="174" s="7" customFormat="1"/>
    <row r="176" s="7" customFormat="1"/>
    <row r="178" s="7" customFormat="1"/>
    <row r="180" s="7" customFormat="1"/>
    <row r="182" s="7" customFormat="1"/>
    <row r="184" s="7" customFormat="1"/>
    <row r="186" s="7" customFormat="1"/>
    <row r="188" s="7" customFormat="1"/>
    <row r="190" s="7" customFormat="1"/>
    <row r="192" s="7" customFormat="1"/>
    <row r="194" s="7" customFormat="1"/>
    <row r="196" s="7" customFormat="1"/>
    <row r="198" s="7" customFormat="1"/>
    <row r="200" s="7" customFormat="1"/>
    <row r="202" s="7" customFormat="1"/>
    <row r="204" s="7" customFormat="1"/>
    <row r="206" s="7" customFormat="1"/>
    <row r="208" s="7" customFormat="1"/>
    <row r="210" s="7" customFormat="1"/>
    <row r="212" s="7" customFormat="1"/>
    <row r="214" s="7" customFormat="1"/>
    <row r="216" s="7" customFormat="1"/>
    <row r="218" s="7" customFormat="1"/>
    <row r="220" s="7" customFormat="1"/>
    <row r="222" s="7" customFormat="1"/>
    <row r="224" s="7" customFormat="1"/>
    <row r="226" s="7" customFormat="1"/>
    <row r="228" s="7" customFormat="1"/>
    <row r="230" s="7" customFormat="1"/>
    <row r="232" s="7" customFormat="1"/>
    <row r="234" s="7" customFormat="1"/>
    <row r="236" s="7" customFormat="1"/>
    <row r="238" s="7" customFormat="1"/>
    <row r="240" s="7" customFormat="1"/>
    <row r="242" s="7" customFormat="1"/>
    <row r="244" s="7" customFormat="1"/>
    <row r="246" s="7" customFormat="1"/>
    <row r="248" s="7" customFormat="1"/>
    <row r="250" s="7" customFormat="1"/>
    <row r="252" s="7" customFormat="1"/>
    <row r="254" s="7" customFormat="1"/>
    <row r="256" s="7" customFormat="1"/>
    <row r="258" s="7" customFormat="1"/>
    <row r="260" s="7" customFormat="1"/>
    <row r="262" s="7" customFormat="1"/>
    <row r="264" s="7" customFormat="1"/>
    <row r="266" s="7" customFormat="1"/>
    <row r="268" s="7" customFormat="1"/>
    <row r="270" s="7" customFormat="1"/>
    <row r="272" s="7" customFormat="1"/>
    <row r="274" s="7" customFormat="1"/>
    <row r="276" s="7" customFormat="1"/>
    <row r="278" s="7" customFormat="1"/>
    <row r="280" s="7" customFormat="1"/>
    <row r="282" s="7" customFormat="1"/>
    <row r="284" s="7" customFormat="1"/>
    <row r="286" s="7" customFormat="1"/>
    <row r="288" s="7" customFormat="1"/>
    <row r="290" s="7" customFormat="1"/>
    <row r="292" s="7" customFormat="1"/>
    <row r="294" s="7" customFormat="1"/>
    <row r="296" s="7" customFormat="1"/>
    <row r="298" s="7" customFormat="1"/>
    <row r="300" s="7" customFormat="1"/>
    <row r="302" s="7" customFormat="1"/>
    <row r="304" s="7" customFormat="1"/>
    <row r="306" s="7" customFormat="1"/>
    <row r="308" s="7" customFormat="1"/>
    <row r="310" s="7" customFormat="1"/>
    <row r="312" s="7" customFormat="1"/>
    <row r="314" s="7" customFormat="1"/>
    <row r="316" s="7" customFormat="1"/>
    <row r="318" s="7" customFormat="1"/>
    <row r="320" s="7" customFormat="1"/>
    <row r="322" s="7" customFormat="1"/>
    <row r="324" s="7" customFormat="1"/>
    <row r="326" s="7" customFormat="1"/>
    <row r="328" s="7" customFormat="1"/>
    <row r="330" s="7" customFormat="1"/>
    <row r="332" s="7" customFormat="1"/>
    <row r="334" s="7" customFormat="1"/>
    <row r="336" s="7" customFormat="1"/>
    <row r="338" s="7" customFormat="1"/>
    <row r="340" s="7" customFormat="1"/>
    <row r="342" s="7" customFormat="1"/>
    <row r="344" s="7" customFormat="1"/>
    <row r="346" s="7" customFormat="1"/>
    <row r="348" s="7" customFormat="1"/>
    <row r="350" s="7" customFormat="1"/>
    <row r="352" s="7" customFormat="1"/>
    <row r="354" s="7" customFormat="1"/>
    <row r="356" s="7" customFormat="1"/>
    <row r="358" s="7" customFormat="1"/>
    <row r="360" s="7" customFormat="1"/>
    <row r="362" s="7" customFormat="1"/>
    <row r="364" s="7" customFormat="1"/>
    <row r="366" s="7" customFormat="1"/>
    <row r="368" s="7" customFormat="1"/>
    <row r="370" s="7" customFormat="1"/>
    <row r="372" s="7" customFormat="1"/>
    <row r="374" s="7" customFormat="1"/>
    <row r="376" s="7" customFormat="1"/>
    <row r="378" s="7" customFormat="1"/>
    <row r="380" s="7" customFormat="1"/>
    <row r="382" s="7" customFormat="1"/>
    <row r="384" s="7" customFormat="1"/>
    <row r="386" s="7" customFormat="1"/>
    <row r="388" s="7" customFormat="1"/>
    <row r="390" s="7" customFormat="1"/>
    <row r="392" s="7" customFormat="1"/>
    <row r="394" s="7" customFormat="1"/>
    <row r="396" s="7" customFormat="1"/>
    <row r="398" s="7" customFormat="1"/>
    <row r="400" s="7" customFormat="1"/>
    <row r="402" s="7" customFormat="1"/>
    <row r="404" s="7" customFormat="1"/>
    <row r="406" s="7" customFormat="1"/>
    <row r="408" s="7" customFormat="1"/>
    <row r="410" s="7" customFormat="1"/>
    <row r="412" s="7" customFormat="1"/>
    <row r="414" s="7" customFormat="1"/>
    <row r="416" s="7" customFormat="1"/>
    <row r="418" s="7" customFormat="1"/>
    <row r="420" s="7" customFormat="1"/>
    <row r="422" s="7" customFormat="1"/>
    <row r="424" s="7" customFormat="1"/>
    <row r="426" s="7" customFormat="1"/>
    <row r="428" s="7" customFormat="1"/>
    <row r="430" s="7" customFormat="1"/>
    <row r="432" s="7" customFormat="1"/>
    <row r="434" s="7" customFormat="1"/>
    <row r="436" s="7" customFormat="1"/>
    <row r="438" s="7" customFormat="1"/>
    <row r="440" s="7" customFormat="1"/>
    <row r="442" s="7" customFormat="1"/>
    <row r="444" s="7" customFormat="1"/>
    <row r="446" s="7" customFormat="1"/>
    <row r="448" s="7" customFormat="1"/>
    <row r="450" s="7" customFormat="1"/>
    <row r="452" s="7" customFormat="1"/>
    <row r="454" s="7" customFormat="1"/>
    <row r="456" s="7" customFormat="1"/>
    <row r="458" s="7" customFormat="1"/>
    <row r="460" s="7" customFormat="1"/>
    <row r="462" s="7" customFormat="1"/>
    <row r="464" s="7" customFormat="1"/>
    <row r="466" s="7" customFormat="1"/>
    <row r="468" s="7" customFormat="1"/>
    <row r="470" s="7" customFormat="1"/>
    <row r="472" s="7" customFormat="1"/>
    <row r="474" s="7" customFormat="1"/>
    <row r="476" s="7" customFormat="1"/>
    <row r="478" s="7" customFormat="1"/>
    <row r="480" s="7" customFormat="1"/>
    <row r="482" s="7" customFormat="1"/>
    <row r="484" s="7" customFormat="1"/>
    <row r="486" s="7" customFormat="1"/>
    <row r="488" s="7" customFormat="1"/>
    <row r="490" s="7" customFormat="1"/>
    <row r="492" s="7" customFormat="1"/>
    <row r="494" s="7" customFormat="1"/>
    <row r="496" s="7" customFormat="1"/>
    <row r="498" s="7" customFormat="1"/>
    <row r="500" s="7" customFormat="1"/>
  </sheetData>
  <dataValidations count="2">
    <dataValidation type="list" allowBlank="1" showInputMessage="1" showErrorMessage="1" sqref="D2:D501">
      <formula1>Listes!$A$1:$A$16</formula1>
    </dataValidation>
    <dataValidation type="list" allowBlank="1" showInputMessage="1" showErrorMessage="1" sqref="H2:H501">
      <formula1>Listes!$B$1:$B$8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Q500"/>
  <sheetViews>
    <sheetView workbookViewId="0"/>
  </sheetViews>
  <sheetFormatPr defaultRowHeight="15"/>
  <cols>
    <col min="1" max="1" width="6.7109375" customWidth="1"/>
    <col min="2" max="2" width="28.7109375" customWidth="1"/>
    <col min="3" max="3" width="22.7109375" customWidth="1"/>
    <col min="4" max="4" width="18.7109375" customWidth="1"/>
    <col min="5" max="6" width="12.7109375" customWidth="1"/>
    <col min="7" max="7" width="8.7109375" customWidth="1"/>
    <col min="8" max="10" width="14.7109375" customWidth="1"/>
    <col min="11" max="11" width="12.7109375" customWidth="1"/>
    <col min="12" max="12" width="16.7109375" customWidth="1"/>
    <col min="13" max="15" width="14.7109375" customWidth="1"/>
    <col min="16" max="16" width="16.7109375" customWidth="1"/>
    <col min="17" max="17" width="28.7109375" customWidth="1"/>
  </cols>
  <sheetData>
    <row r="1" spans="1:17">
      <c r="A1" s="4" t="s">
        <v>52</v>
      </c>
      <c r="B1" s="4" t="s">
        <v>102</v>
      </c>
      <c r="C1" s="4" t="s">
        <v>103</v>
      </c>
      <c r="D1" s="4" t="s">
        <v>104</v>
      </c>
      <c r="E1" s="4" t="s">
        <v>105</v>
      </c>
      <c r="F1" s="4" t="s">
        <v>106</v>
      </c>
      <c r="G1" s="4" t="s">
        <v>76</v>
      </c>
      <c r="H1" s="4" t="s">
        <v>107</v>
      </c>
      <c r="I1" s="4" t="s">
        <v>108</v>
      </c>
      <c r="J1" s="4" t="s">
        <v>109</v>
      </c>
      <c r="K1" s="4" t="s">
        <v>110</v>
      </c>
      <c r="L1" s="4" t="s">
        <v>111</v>
      </c>
      <c r="M1" s="4" t="s">
        <v>112</v>
      </c>
      <c r="N1" s="4" t="s">
        <v>113</v>
      </c>
      <c r="O1" s="4" t="s">
        <v>114</v>
      </c>
      <c r="P1" s="4" t="s">
        <v>56</v>
      </c>
      <c r="Q1" s="4" t="s">
        <v>115</v>
      </c>
    </row>
    <row r="2" spans="1:17" s="7" customFormat="1">
      <c r="A2" s="8">
        <v>1</v>
      </c>
      <c r="B2" s="8" t="s">
        <v>116</v>
      </c>
      <c r="C2" s="8" t="s">
        <v>117</v>
      </c>
      <c r="D2" s="8" t="s">
        <v>118</v>
      </c>
      <c r="E2" s="8" t="s">
        <v>119</v>
      </c>
      <c r="F2" s="8" t="s">
        <v>120</v>
      </c>
      <c r="G2" s="8" t="s">
        <v>18</v>
      </c>
      <c r="H2" s="8">
        <v>580</v>
      </c>
      <c r="I2" s="8">
        <v>220</v>
      </c>
      <c r="J2" s="8">
        <f>IF(H2&gt;0,H2-I2,)</f>
        <v>0</v>
      </c>
      <c r="K2" s="8">
        <v>34</v>
      </c>
      <c r="L2" s="10">
        <f>IF(AND(K2&gt;0,H2&gt;0),K2*H2,)</f>
        <v>0</v>
      </c>
      <c r="M2" s="8"/>
      <c r="N2" s="3">
        <v>45964</v>
      </c>
      <c r="O2" s="8"/>
      <c r="P2" s="8" t="s">
        <v>24</v>
      </c>
      <c r="Q2" s="8" t="s">
        <v>121</v>
      </c>
    </row>
    <row r="3" spans="1:17">
      <c r="A3" s="8">
        <v>2</v>
      </c>
      <c r="B3" s="8" t="s">
        <v>96</v>
      </c>
      <c r="C3" s="8" t="s">
        <v>122</v>
      </c>
      <c r="D3" s="8" t="s">
        <v>123</v>
      </c>
      <c r="E3" s="8" t="s">
        <v>124</v>
      </c>
      <c r="F3" s="8" t="s">
        <v>125</v>
      </c>
      <c r="G3" s="8" t="s">
        <v>22</v>
      </c>
      <c r="H3" s="8">
        <v>420</v>
      </c>
      <c r="I3" s="8">
        <v>120</v>
      </c>
      <c r="J3" s="8">
        <f>IF(H3&gt;0,H3-I3,)</f>
        <v>0</v>
      </c>
      <c r="K3" s="8">
        <v>9.800000000000001</v>
      </c>
      <c r="L3" s="10">
        <f>IF(AND(K3&gt;0,H3&gt;0),K3*H3,)</f>
        <v>0</v>
      </c>
      <c r="M3" s="3">
        <v>45957</v>
      </c>
      <c r="N3" s="3">
        <v>45969</v>
      </c>
      <c r="O3" s="8"/>
      <c r="P3" s="8" t="s">
        <v>25</v>
      </c>
      <c r="Q3" s="8" t="s">
        <v>126</v>
      </c>
    </row>
    <row r="4" spans="1:17" s="7" customFormat="1">
      <c r="A4" s="8">
        <v>3</v>
      </c>
      <c r="B4" s="8" t="s">
        <v>127</v>
      </c>
      <c r="C4" s="8" t="s">
        <v>128</v>
      </c>
      <c r="D4" s="8" t="s">
        <v>129</v>
      </c>
      <c r="E4" s="8" t="s">
        <v>130</v>
      </c>
      <c r="F4" s="8" t="s">
        <v>131</v>
      </c>
      <c r="G4" s="8" t="s">
        <v>21</v>
      </c>
      <c r="H4" s="8">
        <v>180</v>
      </c>
      <c r="I4" s="8">
        <v>0</v>
      </c>
      <c r="J4" s="8">
        <f>IF(H4&gt;0,H4-I4,)</f>
        <v>0</v>
      </c>
      <c r="K4" s="8">
        <v>75</v>
      </c>
      <c r="L4" s="10">
        <f>IF(AND(K4&gt;0,H4&gt;0),K4*H4,)</f>
        <v>0</v>
      </c>
      <c r="M4" s="8"/>
      <c r="N4" s="3">
        <v>45977</v>
      </c>
      <c r="O4" s="8"/>
      <c r="P4" s="8" t="s">
        <v>24</v>
      </c>
      <c r="Q4" s="8" t="s">
        <v>132</v>
      </c>
    </row>
    <row r="6" spans="1:17" s="7" customFormat="1"/>
    <row r="8" spans="1:17" s="7" customFormat="1"/>
    <row r="10" spans="1:17" s="7" customFormat="1"/>
    <row r="12" spans="1:17" s="7" customFormat="1"/>
    <row r="14" spans="1:17" s="7" customFormat="1"/>
    <row r="16" spans="1:17" s="7" customFormat="1"/>
    <row r="18" s="7" customFormat="1"/>
    <row r="20" s="7" customFormat="1"/>
    <row r="22" s="7" customFormat="1"/>
    <row r="24" s="7" customFormat="1"/>
    <row r="26" s="7" customFormat="1"/>
    <row r="28" s="7" customFormat="1"/>
    <row r="30" s="7" customFormat="1"/>
    <row r="32" s="7" customFormat="1"/>
    <row r="34" s="7" customFormat="1"/>
    <row r="36" s="7" customFormat="1"/>
    <row r="38" s="7" customFormat="1"/>
    <row r="40" s="7" customFormat="1"/>
    <row r="42" s="7" customFormat="1"/>
    <row r="44" s="7" customFormat="1"/>
    <row r="46" s="7" customFormat="1"/>
    <row r="48" s="7" customFormat="1"/>
    <row r="50" s="7" customFormat="1"/>
    <row r="52" s="7" customFormat="1"/>
    <row r="54" s="7" customFormat="1"/>
    <row r="56" s="7" customFormat="1"/>
    <row r="58" s="7" customFormat="1"/>
    <row r="60" s="7" customFormat="1"/>
    <row r="62" s="7" customFormat="1"/>
    <row r="64" s="7" customFormat="1"/>
    <row r="66" s="7" customFormat="1"/>
    <row r="68" s="7" customFormat="1"/>
    <row r="70" s="7" customFormat="1"/>
    <row r="72" s="7" customFormat="1"/>
    <row r="74" s="7" customFormat="1"/>
    <row r="76" s="7" customFormat="1"/>
    <row r="78" s="7" customFormat="1"/>
    <row r="80" s="7" customFormat="1"/>
    <row r="82" s="7" customFormat="1"/>
    <row r="84" s="7" customFormat="1"/>
    <row r="86" s="7" customFormat="1"/>
    <row r="88" s="7" customFormat="1"/>
    <row r="90" s="7" customFormat="1"/>
    <row r="92" s="7" customFormat="1"/>
    <row r="94" s="7" customFormat="1"/>
    <row r="96" s="7" customFormat="1"/>
    <row r="98" s="7" customFormat="1"/>
    <row r="100" s="7" customFormat="1"/>
    <row r="102" s="7" customFormat="1"/>
    <row r="104" s="7" customFormat="1"/>
    <row r="106" s="7" customFormat="1"/>
    <row r="108" s="7" customFormat="1"/>
    <row r="110" s="7" customFormat="1"/>
    <row r="112" s="7" customFormat="1"/>
    <row r="114" s="7" customFormat="1"/>
    <row r="116" s="7" customFormat="1"/>
    <row r="118" s="7" customFormat="1"/>
    <row r="120" s="7" customFormat="1"/>
    <row r="122" s="7" customFormat="1"/>
    <row r="124" s="7" customFormat="1"/>
    <row r="126" s="7" customFormat="1"/>
    <row r="128" s="7" customFormat="1"/>
    <row r="130" s="7" customFormat="1"/>
    <row r="132" s="7" customFormat="1"/>
    <row r="134" s="7" customFormat="1"/>
    <row r="136" s="7" customFormat="1"/>
    <row r="138" s="7" customFormat="1"/>
    <row r="140" s="7" customFormat="1"/>
    <row r="142" s="7" customFormat="1"/>
    <row r="144" s="7" customFormat="1"/>
    <row r="146" s="7" customFormat="1"/>
    <row r="148" s="7" customFormat="1"/>
    <row r="150" s="7" customFormat="1"/>
    <row r="152" s="7" customFormat="1"/>
    <row r="154" s="7" customFormat="1"/>
    <row r="156" s="7" customFormat="1"/>
    <row r="158" s="7" customFormat="1"/>
    <row r="160" s="7" customFormat="1"/>
    <row r="162" s="7" customFormat="1"/>
    <row r="164" s="7" customFormat="1"/>
    <row r="166" s="7" customFormat="1"/>
    <row r="168" s="7" customFormat="1"/>
    <row r="170" s="7" customFormat="1"/>
    <row r="172" s="7" customFormat="1"/>
    <row r="174" s="7" customFormat="1"/>
    <row r="176" s="7" customFormat="1"/>
    <row r="178" s="7" customFormat="1"/>
    <row r="180" s="7" customFormat="1"/>
    <row r="182" s="7" customFormat="1"/>
    <row r="184" s="7" customFormat="1"/>
    <row r="186" s="7" customFormat="1"/>
    <row r="188" s="7" customFormat="1"/>
    <row r="190" s="7" customFormat="1"/>
    <row r="192" s="7" customFormat="1"/>
    <row r="194" s="7" customFormat="1"/>
    <row r="196" s="7" customFormat="1"/>
    <row r="198" s="7" customFormat="1"/>
    <row r="200" s="7" customFormat="1"/>
    <row r="202" s="7" customFormat="1"/>
    <row r="204" s="7" customFormat="1"/>
    <row r="206" s="7" customFormat="1"/>
    <row r="208" s="7" customFormat="1"/>
    <row r="210" s="7" customFormat="1"/>
    <row r="212" s="7" customFormat="1"/>
    <row r="214" s="7" customFormat="1"/>
    <row r="216" s="7" customFormat="1"/>
    <row r="218" s="7" customFormat="1"/>
    <row r="220" s="7" customFormat="1"/>
    <row r="222" s="7" customFormat="1"/>
    <row r="224" s="7" customFormat="1"/>
    <row r="226" s="7" customFormat="1"/>
    <row r="228" s="7" customFormat="1"/>
    <row r="230" s="7" customFormat="1"/>
    <row r="232" s="7" customFormat="1"/>
    <row r="234" s="7" customFormat="1"/>
    <row r="236" s="7" customFormat="1"/>
    <row r="238" s="7" customFormat="1"/>
    <row r="240" s="7" customFormat="1"/>
    <row r="242" s="7" customFormat="1"/>
    <row r="244" s="7" customFormat="1"/>
    <row r="246" s="7" customFormat="1"/>
    <row r="248" s="7" customFormat="1"/>
    <row r="250" s="7" customFormat="1"/>
    <row r="252" s="7" customFormat="1"/>
    <row r="254" s="7" customFormat="1"/>
    <row r="256" s="7" customFormat="1"/>
    <row r="258" s="7" customFormat="1"/>
    <row r="260" s="7" customFormat="1"/>
    <row r="262" s="7" customFormat="1"/>
    <row r="264" s="7" customFormat="1"/>
    <row r="266" s="7" customFormat="1"/>
    <row r="268" s="7" customFormat="1"/>
    <row r="270" s="7" customFormat="1"/>
    <row r="272" s="7" customFormat="1"/>
    <row r="274" s="7" customFormat="1"/>
    <row r="276" s="7" customFormat="1"/>
    <row r="278" s="7" customFormat="1"/>
    <row r="280" s="7" customFormat="1"/>
    <row r="282" s="7" customFormat="1"/>
    <row r="284" s="7" customFormat="1"/>
    <row r="286" s="7" customFormat="1"/>
    <row r="288" s="7" customFormat="1"/>
    <row r="290" s="7" customFormat="1"/>
    <row r="292" s="7" customFormat="1"/>
    <row r="294" s="7" customFormat="1"/>
    <row r="296" s="7" customFormat="1"/>
    <row r="298" s="7" customFormat="1"/>
    <row r="300" s="7" customFormat="1"/>
    <row r="302" s="7" customFormat="1"/>
    <row r="304" s="7" customFormat="1"/>
    <row r="306" s="7" customFormat="1"/>
    <row r="308" s="7" customFormat="1"/>
    <row r="310" s="7" customFormat="1"/>
    <row r="312" s="7" customFormat="1"/>
    <row r="314" s="7" customFormat="1"/>
    <row r="316" s="7" customFormat="1"/>
    <row r="318" s="7" customFormat="1"/>
    <row r="320" s="7" customFormat="1"/>
    <row r="322" s="7" customFormat="1"/>
    <row r="324" s="7" customFormat="1"/>
    <row r="326" s="7" customFormat="1"/>
    <row r="328" s="7" customFormat="1"/>
    <row r="330" s="7" customFormat="1"/>
    <row r="332" s="7" customFormat="1"/>
    <row r="334" s="7" customFormat="1"/>
    <row r="336" s="7" customFormat="1"/>
    <row r="338" s="7" customFormat="1"/>
    <row r="340" s="7" customFormat="1"/>
    <row r="342" s="7" customFormat="1"/>
    <row r="344" s="7" customFormat="1"/>
    <row r="346" s="7" customFormat="1"/>
    <row r="348" s="7" customFormat="1"/>
    <row r="350" s="7" customFormat="1"/>
    <row r="352" s="7" customFormat="1"/>
    <row r="354" s="7" customFormat="1"/>
    <row r="356" s="7" customFormat="1"/>
    <row r="358" s="7" customFormat="1"/>
    <row r="360" s="7" customFormat="1"/>
    <row r="362" s="7" customFormat="1"/>
    <row r="364" s="7" customFormat="1"/>
    <row r="366" s="7" customFormat="1"/>
    <row r="368" s="7" customFormat="1"/>
    <row r="370" s="7" customFormat="1"/>
    <row r="372" s="7" customFormat="1"/>
    <row r="374" s="7" customFormat="1"/>
    <row r="376" s="7" customFormat="1"/>
    <row r="378" s="7" customFormat="1"/>
    <row r="380" s="7" customFormat="1"/>
    <row r="382" s="7" customFormat="1"/>
    <row r="384" s="7" customFormat="1"/>
    <row r="386" s="7" customFormat="1"/>
    <row r="388" s="7" customFormat="1"/>
    <row r="390" s="7" customFormat="1"/>
    <row r="392" s="7" customFormat="1"/>
    <row r="394" s="7" customFormat="1"/>
    <row r="396" s="7" customFormat="1"/>
    <row r="398" s="7" customFormat="1"/>
    <row r="400" s="7" customFormat="1"/>
    <row r="402" s="7" customFormat="1"/>
    <row r="404" s="7" customFormat="1"/>
    <row r="406" s="7" customFormat="1"/>
    <row r="408" s="7" customFormat="1"/>
    <row r="410" s="7" customFormat="1"/>
    <row r="412" s="7" customFormat="1"/>
    <row r="414" s="7" customFormat="1"/>
    <row r="416" s="7" customFormat="1"/>
    <row r="418" s="7" customFormat="1"/>
    <row r="420" s="7" customFormat="1"/>
    <row r="422" s="7" customFormat="1"/>
    <row r="424" s="7" customFormat="1"/>
    <row r="426" s="7" customFormat="1"/>
    <row r="428" s="7" customFormat="1"/>
    <row r="430" s="7" customFormat="1"/>
    <row r="432" s="7" customFormat="1"/>
    <row r="434" s="7" customFormat="1"/>
    <row r="436" s="7" customFormat="1"/>
    <row r="438" s="7" customFormat="1"/>
    <row r="440" s="7" customFormat="1"/>
    <row r="442" s="7" customFormat="1"/>
    <row r="444" s="7" customFormat="1"/>
    <row r="446" s="7" customFormat="1"/>
    <row r="448" s="7" customFormat="1"/>
    <row r="450" s="7" customFormat="1"/>
    <row r="452" s="7" customFormat="1"/>
    <row r="454" s="7" customFormat="1"/>
    <row r="456" s="7" customFormat="1"/>
    <row r="458" s="7" customFormat="1"/>
    <row r="460" s="7" customFormat="1"/>
    <row r="462" s="7" customFormat="1"/>
    <row r="464" s="7" customFormat="1"/>
    <row r="466" s="7" customFormat="1"/>
    <row r="468" s="7" customFormat="1"/>
    <row r="470" s="7" customFormat="1"/>
    <row r="472" s="7" customFormat="1"/>
    <row r="474" s="7" customFormat="1"/>
    <row r="476" s="7" customFormat="1"/>
    <row r="478" s="7" customFormat="1"/>
    <row r="480" s="7" customFormat="1"/>
    <row r="482" s="7" customFormat="1"/>
    <row r="484" s="7" customFormat="1"/>
    <row r="486" s="7" customFormat="1"/>
    <row r="488" s="7" customFormat="1"/>
    <row r="490" s="7" customFormat="1"/>
    <row r="492" s="7" customFormat="1"/>
    <row r="494" s="7" customFormat="1"/>
    <row r="496" s="7" customFormat="1"/>
    <row r="498" s="7" customFormat="1"/>
    <row r="500" s="7" customFormat="1"/>
  </sheetData>
  <conditionalFormatting sqref="A2:Q501">
    <cfRule type="expression" dxfId="0" priority="1">
      <formula>AND(N2&gt;0,O2="",TODAY()&gt;N2)</formula>
    </cfRule>
  </conditionalFormatting>
  <dataValidations count="2">
    <dataValidation type="list" allowBlank="1" showInputMessage="1" showErrorMessage="1" sqref="G2:G501">
      <formula1>Listes!$B$1:$B$8</formula1>
    </dataValidation>
    <dataValidation type="list" allowBlank="1" showInputMessage="1" showErrorMessage="1" sqref="P2:P501">
      <formula1>Listes!$C$1:$C$5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L500"/>
  <sheetViews>
    <sheetView workbookViewId="0"/>
  </sheetViews>
  <sheetFormatPr defaultRowHeight="15"/>
  <cols>
    <col min="1" max="1" width="6.7109375" customWidth="1"/>
    <col min="2" max="2" width="18.7109375" customWidth="1"/>
    <col min="3" max="3" width="20.7109375" customWidth="1"/>
    <col min="4" max="4" width="16.7109375" customWidth="1"/>
    <col min="5" max="7" width="14.7109375" customWidth="1"/>
    <col min="8" max="8" width="16.7109375" customWidth="1"/>
    <col min="9" max="10" width="14.7109375" customWidth="1"/>
    <col min="11" max="11" width="12.7109375" customWidth="1"/>
    <col min="12" max="12" width="28.7109375" customWidth="1"/>
  </cols>
  <sheetData>
    <row r="1" spans="1:12">
      <c r="A1" s="4" t="s">
        <v>52</v>
      </c>
      <c r="B1" s="4" t="s">
        <v>133</v>
      </c>
      <c r="C1" s="4" t="s">
        <v>134</v>
      </c>
      <c r="D1" s="4" t="s">
        <v>135</v>
      </c>
      <c r="E1" s="4" t="s">
        <v>136</v>
      </c>
      <c r="F1" s="4" t="s">
        <v>137</v>
      </c>
      <c r="G1" s="4" t="s">
        <v>138</v>
      </c>
      <c r="H1" s="4" t="s">
        <v>139</v>
      </c>
      <c r="I1" s="4" t="s">
        <v>140</v>
      </c>
      <c r="J1" s="4" t="s">
        <v>56</v>
      </c>
      <c r="K1" s="4" t="s">
        <v>141</v>
      </c>
      <c r="L1" s="4" t="s">
        <v>142</v>
      </c>
    </row>
    <row r="2" spans="1:12" s="7" customFormat="1">
      <c r="A2" s="8">
        <v>1</v>
      </c>
      <c r="B2" s="8" t="s">
        <v>42</v>
      </c>
      <c r="C2" s="8" t="s">
        <v>143</v>
      </c>
      <c r="D2" s="8" t="s">
        <v>144</v>
      </c>
      <c r="E2" s="3">
        <v>45941</v>
      </c>
      <c r="F2" s="8">
        <v>9</v>
      </c>
      <c r="G2" s="3">
        <f>IF(AND(E2&gt;0,F2&gt;0),E2+F2,)</f>
        <v>0</v>
      </c>
      <c r="H2" s="8"/>
      <c r="I2" s="3"/>
      <c r="J2" s="8" t="s">
        <v>37</v>
      </c>
      <c r="K2" s="8" t="s">
        <v>145</v>
      </c>
      <c r="L2" s="8"/>
    </row>
    <row r="3" spans="1:12">
      <c r="A3" s="8">
        <v>2</v>
      </c>
      <c r="B3" s="8" t="s">
        <v>42</v>
      </c>
      <c r="C3" s="8" t="s">
        <v>146</v>
      </c>
      <c r="D3" s="8" t="s">
        <v>147</v>
      </c>
      <c r="E3" s="3">
        <v>45944</v>
      </c>
      <c r="F3" s="8">
        <v>15</v>
      </c>
      <c r="G3" s="3">
        <f>IF(AND(E3&gt;0,F3&gt;0),E3+F3,)</f>
        <v>0</v>
      </c>
      <c r="H3" s="8"/>
      <c r="I3" s="3"/>
      <c r="J3" s="8" t="s">
        <v>36</v>
      </c>
      <c r="K3" s="8"/>
      <c r="L3" s="8"/>
    </row>
    <row r="4" spans="1:12" s="7" customFormat="1">
      <c r="A4" s="8">
        <v>3</v>
      </c>
      <c r="B4" s="8" t="s">
        <v>44</v>
      </c>
      <c r="C4" s="8" t="s">
        <v>148</v>
      </c>
      <c r="D4" s="8" t="s">
        <v>149</v>
      </c>
      <c r="E4" s="3">
        <v>45949</v>
      </c>
      <c r="F4" s="8">
        <v>7</v>
      </c>
      <c r="G4" s="3">
        <f>IF(AND(E4&gt;0,F4&gt;0),E4+F4,)</f>
        <v>0</v>
      </c>
      <c r="H4" s="8"/>
      <c r="I4" s="3"/>
      <c r="J4" s="8" t="s">
        <v>38</v>
      </c>
      <c r="K4" s="8"/>
      <c r="L4" s="8" t="s">
        <v>150</v>
      </c>
    </row>
    <row r="5" spans="1:12">
      <c r="A5" s="8">
        <v>4</v>
      </c>
      <c r="B5" s="8" t="s">
        <v>45</v>
      </c>
      <c r="C5" s="8" t="s">
        <v>151</v>
      </c>
      <c r="D5" s="8" t="s">
        <v>152</v>
      </c>
      <c r="E5" s="3">
        <v>45937</v>
      </c>
      <c r="F5" s="8">
        <v>21</v>
      </c>
      <c r="G5" s="3">
        <f>IF(AND(E5&gt;0,F5&gt;0),E5+F5,)</f>
        <v>0</v>
      </c>
      <c r="H5" s="8"/>
      <c r="I5" s="3"/>
      <c r="J5" s="8" t="s">
        <v>39</v>
      </c>
      <c r="K5" s="8"/>
      <c r="L5" s="8"/>
    </row>
    <row r="6" spans="1:12" s="7" customFormat="1"/>
    <row r="8" spans="1:12" s="7" customFormat="1"/>
    <row r="10" spans="1:12" s="7" customFormat="1"/>
    <row r="12" spans="1:12" s="7" customFormat="1"/>
    <row r="14" spans="1:12" s="7" customFormat="1"/>
    <row r="16" spans="1:12" s="7" customFormat="1"/>
    <row r="18" s="7" customFormat="1"/>
    <row r="20" s="7" customFormat="1"/>
    <row r="22" s="7" customFormat="1"/>
    <row r="24" s="7" customFormat="1"/>
    <row r="26" s="7" customFormat="1"/>
    <row r="28" s="7" customFormat="1"/>
    <row r="30" s="7" customFormat="1"/>
    <row r="32" s="7" customFormat="1"/>
    <row r="34" s="7" customFormat="1"/>
    <row r="36" s="7" customFormat="1"/>
    <row r="38" s="7" customFormat="1"/>
    <row r="40" s="7" customFormat="1"/>
    <row r="42" s="7" customFormat="1"/>
    <row r="44" s="7" customFormat="1"/>
    <row r="46" s="7" customFormat="1"/>
    <row r="48" s="7" customFormat="1"/>
    <row r="50" s="7" customFormat="1"/>
    <row r="52" s="7" customFormat="1"/>
    <row r="54" s="7" customFormat="1"/>
    <row r="56" s="7" customFormat="1"/>
    <row r="58" s="7" customFormat="1"/>
    <row r="60" s="7" customFormat="1"/>
    <row r="62" s="7" customFormat="1"/>
    <row r="64" s="7" customFormat="1"/>
    <row r="66" s="7" customFormat="1"/>
    <row r="68" s="7" customFormat="1"/>
    <row r="70" s="7" customFormat="1"/>
    <row r="72" s="7" customFormat="1"/>
    <row r="74" s="7" customFormat="1"/>
    <row r="76" s="7" customFormat="1"/>
    <row r="78" s="7" customFormat="1"/>
    <row r="80" s="7" customFormat="1"/>
    <row r="82" s="7" customFormat="1"/>
    <row r="84" s="7" customFormat="1"/>
    <row r="86" s="7" customFormat="1"/>
    <row r="88" s="7" customFormat="1"/>
    <row r="90" s="7" customFormat="1"/>
    <row r="92" s="7" customFormat="1"/>
    <row r="94" s="7" customFormat="1"/>
    <row r="96" s="7" customFormat="1"/>
    <row r="98" s="7" customFormat="1"/>
    <row r="100" s="7" customFormat="1"/>
    <row r="102" s="7" customFormat="1"/>
    <row r="104" s="7" customFormat="1"/>
    <row r="106" s="7" customFormat="1"/>
    <row r="108" s="7" customFormat="1"/>
    <row r="110" s="7" customFormat="1"/>
    <row r="112" s="7" customFormat="1"/>
    <row r="114" s="7" customFormat="1"/>
    <row r="116" s="7" customFormat="1"/>
    <row r="118" s="7" customFormat="1"/>
    <row r="120" s="7" customFormat="1"/>
    <row r="122" s="7" customFormat="1"/>
    <row r="124" s="7" customFormat="1"/>
    <row r="126" s="7" customFormat="1"/>
    <row r="128" s="7" customFormat="1"/>
    <row r="130" s="7" customFormat="1"/>
    <row r="132" s="7" customFormat="1"/>
    <row r="134" s="7" customFormat="1"/>
    <row r="136" s="7" customFormat="1"/>
    <row r="138" s="7" customFormat="1"/>
    <row r="140" s="7" customFormat="1"/>
    <row r="142" s="7" customFormat="1"/>
    <row r="144" s="7" customFormat="1"/>
    <row r="146" s="7" customFormat="1"/>
    <row r="148" s="7" customFormat="1"/>
    <row r="150" s="7" customFormat="1"/>
    <row r="152" s="7" customFormat="1"/>
    <row r="154" s="7" customFormat="1"/>
    <row r="156" s="7" customFormat="1"/>
    <row r="158" s="7" customFormat="1"/>
    <row r="160" s="7" customFormat="1"/>
    <row r="162" s="7" customFormat="1"/>
    <row r="164" s="7" customFormat="1"/>
    <row r="166" s="7" customFormat="1"/>
    <row r="168" s="7" customFormat="1"/>
    <row r="170" s="7" customFormat="1"/>
    <row r="172" s="7" customFormat="1"/>
    <row r="174" s="7" customFormat="1"/>
    <row r="176" s="7" customFormat="1"/>
    <row r="178" s="7" customFormat="1"/>
    <row r="180" s="7" customFormat="1"/>
    <row r="182" s="7" customFormat="1"/>
    <row r="184" s="7" customFormat="1"/>
    <row r="186" s="7" customFormat="1"/>
    <row r="188" s="7" customFormat="1"/>
    <row r="190" s="7" customFormat="1"/>
    <row r="192" s="7" customFormat="1"/>
    <row r="194" s="7" customFormat="1"/>
    <row r="196" s="7" customFormat="1"/>
    <row r="198" s="7" customFormat="1"/>
    <row r="200" s="7" customFormat="1"/>
    <row r="202" s="7" customFormat="1"/>
    <row r="204" s="7" customFormat="1"/>
    <row r="206" s="7" customFormat="1"/>
    <row r="208" s="7" customFormat="1"/>
    <row r="210" s="7" customFormat="1"/>
    <row r="212" s="7" customFormat="1"/>
    <row r="214" s="7" customFormat="1"/>
    <row r="216" s="7" customFormat="1"/>
    <row r="218" s="7" customFormat="1"/>
    <row r="220" s="7" customFormat="1"/>
    <row r="222" s="7" customFormat="1"/>
    <row r="224" s="7" customFormat="1"/>
    <row r="226" s="7" customFormat="1"/>
    <row r="228" s="7" customFormat="1"/>
    <row r="230" s="7" customFormat="1"/>
    <row r="232" s="7" customFormat="1"/>
    <row r="234" s="7" customFormat="1"/>
    <row r="236" s="7" customFormat="1"/>
    <row r="238" s="7" customFormat="1"/>
    <row r="240" s="7" customFormat="1"/>
    <row r="242" s="7" customFormat="1"/>
    <row r="244" s="7" customFormat="1"/>
    <row r="246" s="7" customFormat="1"/>
    <row r="248" s="7" customFormat="1"/>
    <row r="250" s="7" customFormat="1"/>
    <row r="252" s="7" customFormat="1"/>
    <row r="254" s="7" customFormat="1"/>
    <row r="256" s="7" customFormat="1"/>
    <row r="258" s="7" customFormat="1"/>
    <row r="260" s="7" customFormat="1"/>
    <row r="262" s="7" customFormat="1"/>
    <row r="264" s="7" customFormat="1"/>
    <row r="266" s="7" customFormat="1"/>
    <row r="268" s="7" customFormat="1"/>
    <row r="270" s="7" customFormat="1"/>
    <row r="272" s="7" customFormat="1"/>
    <row r="274" s="7" customFormat="1"/>
    <row r="276" s="7" customFormat="1"/>
    <row r="278" s="7" customFormat="1"/>
    <row r="280" s="7" customFormat="1"/>
    <row r="282" s="7" customFormat="1"/>
    <row r="284" s="7" customFormat="1"/>
    <row r="286" s="7" customFormat="1"/>
    <row r="288" s="7" customFormat="1"/>
    <row r="290" s="7" customFormat="1"/>
    <row r="292" s="7" customFormat="1"/>
    <row r="294" s="7" customFormat="1"/>
    <row r="296" s="7" customFormat="1"/>
    <row r="298" s="7" customFormat="1"/>
    <row r="300" s="7" customFormat="1"/>
    <row r="302" s="7" customFormat="1"/>
    <row r="304" s="7" customFormat="1"/>
    <row r="306" s="7" customFormat="1"/>
    <row r="308" s="7" customFormat="1"/>
    <row r="310" s="7" customFormat="1"/>
    <row r="312" s="7" customFormat="1"/>
    <row r="314" s="7" customFormat="1"/>
    <row r="316" s="7" customFormat="1"/>
    <row r="318" s="7" customFormat="1"/>
    <row r="320" s="7" customFormat="1"/>
    <row r="322" s="7" customFormat="1"/>
    <row r="324" s="7" customFormat="1"/>
    <row r="326" s="7" customFormat="1"/>
    <row r="328" s="7" customFormat="1"/>
    <row r="330" s="7" customFormat="1"/>
    <row r="332" s="7" customFormat="1"/>
    <row r="334" s="7" customFormat="1"/>
    <row r="336" s="7" customFormat="1"/>
    <row r="338" s="7" customFormat="1"/>
    <row r="340" s="7" customFormat="1"/>
    <row r="342" s="7" customFormat="1"/>
    <row r="344" s="7" customFormat="1"/>
    <row r="346" s="7" customFormat="1"/>
    <row r="348" s="7" customFormat="1"/>
    <row r="350" s="7" customFormat="1"/>
    <row r="352" s="7" customFormat="1"/>
    <row r="354" s="7" customFormat="1"/>
    <row r="356" s="7" customFormat="1"/>
    <row r="358" s="7" customFormat="1"/>
    <row r="360" s="7" customFormat="1"/>
    <row r="362" s="7" customFormat="1"/>
    <row r="364" s="7" customFormat="1"/>
    <row r="366" s="7" customFormat="1"/>
    <row r="368" s="7" customFormat="1"/>
    <row r="370" s="7" customFormat="1"/>
    <row r="372" s="7" customFormat="1"/>
    <row r="374" s="7" customFormat="1"/>
    <row r="376" s="7" customFormat="1"/>
    <row r="378" s="7" customFormat="1"/>
    <row r="380" s="7" customFormat="1"/>
    <row r="382" s="7" customFormat="1"/>
    <row r="384" s="7" customFormat="1"/>
    <row r="386" s="7" customFormat="1"/>
    <row r="388" s="7" customFormat="1"/>
    <row r="390" s="7" customFormat="1"/>
    <row r="392" s="7" customFormat="1"/>
    <row r="394" s="7" customFormat="1"/>
    <row r="396" s="7" customFormat="1"/>
    <row r="398" s="7" customFormat="1"/>
    <row r="400" s="7" customFormat="1"/>
    <row r="402" s="7" customFormat="1"/>
    <row r="404" s="7" customFormat="1"/>
    <row r="406" s="7" customFormat="1"/>
    <row r="408" s="7" customFormat="1"/>
    <row r="410" s="7" customFormat="1"/>
    <row r="412" s="7" customFormat="1"/>
    <row r="414" s="7" customFormat="1"/>
    <row r="416" s="7" customFormat="1"/>
    <row r="418" s="7" customFormat="1"/>
    <row r="420" s="7" customFormat="1"/>
    <row r="422" s="7" customFormat="1"/>
    <row r="424" s="7" customFormat="1"/>
    <row r="426" s="7" customFormat="1"/>
    <row r="428" s="7" customFormat="1"/>
    <row r="430" s="7" customFormat="1"/>
    <row r="432" s="7" customFormat="1"/>
    <row r="434" s="7" customFormat="1"/>
    <row r="436" s="7" customFormat="1"/>
    <row r="438" s="7" customFormat="1"/>
    <row r="440" s="7" customFormat="1"/>
    <row r="442" s="7" customFormat="1"/>
    <row r="444" s="7" customFormat="1"/>
    <row r="446" s="7" customFormat="1"/>
    <row r="448" s="7" customFormat="1"/>
    <row r="450" s="7" customFormat="1"/>
    <row r="452" s="7" customFormat="1"/>
    <row r="454" s="7" customFormat="1"/>
    <row r="456" s="7" customFormat="1"/>
    <row r="458" s="7" customFormat="1"/>
    <row r="460" s="7" customFormat="1"/>
    <row r="462" s="7" customFormat="1"/>
    <row r="464" s="7" customFormat="1"/>
    <row r="466" s="7" customFormat="1"/>
    <row r="468" s="7" customFormat="1"/>
    <row r="470" s="7" customFormat="1"/>
    <row r="472" s="7" customFormat="1"/>
    <row r="474" s="7" customFormat="1"/>
    <row r="476" s="7" customFormat="1"/>
    <row r="478" s="7" customFormat="1"/>
    <row r="480" s="7" customFormat="1"/>
    <row r="482" s="7" customFormat="1"/>
    <row r="484" s="7" customFormat="1"/>
    <row r="486" s="7" customFormat="1"/>
    <row r="488" s="7" customFormat="1"/>
    <row r="490" s="7" customFormat="1"/>
    <row r="492" s="7" customFormat="1"/>
    <row r="494" s="7" customFormat="1"/>
    <row r="496" s="7" customFormat="1"/>
    <row r="498" s="7" customFormat="1"/>
    <row r="500" s="7" customFormat="1"/>
  </sheetData>
  <conditionalFormatting sqref="A2:L501">
    <cfRule type="expression" dxfId="34" priority="1">
      <formula>AND(G2&gt;0,I2="",TODAY()&gt;G2)</formula>
    </cfRule>
  </conditionalFormatting>
  <dataValidations count="2">
    <dataValidation type="list" allowBlank="1" showInputMessage="1" showErrorMessage="1" sqref="B2:B501">
      <formula1>Listes!$F$1:$F$6</formula1>
    </dataValidation>
    <dataValidation type="list" allowBlank="1" showInputMessage="1" showErrorMessage="1" sqref="J2:J501">
      <formula1>Listes!$E$1:$E$6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BP66"/>
  <sheetViews>
    <sheetView workbookViewId="0"/>
  </sheetViews>
  <sheetFormatPr defaultRowHeight="15"/>
  <cols>
    <col min="1" max="1" width="6.7109375" customWidth="1"/>
    <col min="2" max="2" width="24.7109375" customWidth="1"/>
    <col min="3" max="3" width="20.7109375" customWidth="1"/>
    <col min="4" max="4" width="26.7109375" customWidth="1"/>
    <col min="5" max="6" width="14.7109375" customWidth="1"/>
    <col min="7" max="7" width="28.7109375" customWidth="1"/>
    <col min="9" max="68" width="8.7109375" customWidth="1"/>
  </cols>
  <sheetData>
    <row r="1" spans="1:68">
      <c r="A1" s="1" t="s">
        <v>153</v>
      </c>
    </row>
    <row r="3" spans="1:68">
      <c r="A3" t="s">
        <v>154</v>
      </c>
      <c r="B3" s="3">
        <f>TODAY()-7</f>
        <v>0</v>
      </c>
    </row>
    <row r="5" spans="1:68" s="7" customFormat="1">
      <c r="A5" s="8">
        <v>1</v>
      </c>
      <c r="B5" s="8" t="s">
        <v>157</v>
      </c>
      <c r="C5" s="8" t="s">
        <v>3</v>
      </c>
      <c r="D5" s="8" t="s">
        <v>158</v>
      </c>
      <c r="E5" s="3">
        <v>45961</v>
      </c>
      <c r="F5" s="3">
        <v>45965</v>
      </c>
      <c r="G5" s="8" t="s">
        <v>159</v>
      </c>
      <c r="I5" s="5">
        <f>IF($B$3="","",$B$3+(COLUMN()-COLUMN($I$5)))</f>
        <v>0</v>
      </c>
      <c r="J5" s="5">
        <f>IF($B$3="","",$B$3+(COLUMN()-COLUMN($I$5)))</f>
        <v>0</v>
      </c>
      <c r="K5" s="5">
        <f>IF($B$3="","",$B$3+(COLUMN()-COLUMN($I$5)))</f>
        <v>0</v>
      </c>
      <c r="L5" s="5">
        <f>IF($B$3="","",$B$3+(COLUMN()-COLUMN($I$5)))</f>
        <v>0</v>
      </c>
      <c r="M5" s="5">
        <f>IF($B$3="","",$B$3+(COLUMN()-COLUMN($I$5)))</f>
        <v>0</v>
      </c>
      <c r="N5" s="5">
        <f>IF($B$3="","",$B$3+(COLUMN()-COLUMN($I$5)))</f>
        <v>0</v>
      </c>
      <c r="O5" s="5">
        <f>IF($B$3="","",$B$3+(COLUMN()-COLUMN($I$5)))</f>
        <v>0</v>
      </c>
      <c r="P5" s="5">
        <f>IF($B$3="","",$B$3+(COLUMN()-COLUMN($I$5)))</f>
        <v>0</v>
      </c>
      <c r="Q5" s="5">
        <f>IF($B$3="","",$B$3+(COLUMN()-COLUMN($I$5)))</f>
        <v>0</v>
      </c>
      <c r="R5" s="5">
        <f>IF($B$3="","",$B$3+(COLUMN()-COLUMN($I$5)))</f>
        <v>0</v>
      </c>
      <c r="S5" s="5">
        <f>IF($B$3="","",$B$3+(COLUMN()-COLUMN($I$5)))</f>
        <v>0</v>
      </c>
      <c r="T5" s="5">
        <f>IF($B$3="","",$B$3+(COLUMN()-COLUMN($I$5)))</f>
        <v>0</v>
      </c>
      <c r="U5" s="5">
        <f>IF($B$3="","",$B$3+(COLUMN()-COLUMN($I$5)))</f>
        <v>0</v>
      </c>
      <c r="V5" s="5">
        <f>IF($B$3="","",$B$3+(COLUMN()-COLUMN($I$5)))</f>
        <v>0</v>
      </c>
      <c r="W5" s="5">
        <f>IF($B$3="","",$B$3+(COLUMN()-COLUMN($I$5)))</f>
        <v>0</v>
      </c>
      <c r="X5" s="5">
        <f>IF($B$3="","",$B$3+(COLUMN()-COLUMN($I$5)))</f>
        <v>0</v>
      </c>
      <c r="Y5" s="5">
        <f>IF($B$3="","",$B$3+(COLUMN()-COLUMN($I$5)))</f>
        <v>0</v>
      </c>
      <c r="Z5" s="5">
        <f>IF($B$3="","",$B$3+(COLUMN()-COLUMN($I$5)))</f>
        <v>0</v>
      </c>
      <c r="AA5" s="5">
        <f>IF($B$3="","",$B$3+(COLUMN()-COLUMN($I$5)))</f>
        <v>0</v>
      </c>
      <c r="AB5" s="5">
        <f>IF($B$3="","",$B$3+(COLUMN()-COLUMN($I$5)))</f>
        <v>0</v>
      </c>
      <c r="AC5" s="5">
        <f>IF($B$3="","",$B$3+(COLUMN()-COLUMN($I$5)))</f>
        <v>0</v>
      </c>
      <c r="AD5" s="5">
        <f>IF($B$3="","",$B$3+(COLUMN()-COLUMN($I$5)))</f>
        <v>0</v>
      </c>
      <c r="AE5" s="5">
        <f>IF($B$3="","",$B$3+(COLUMN()-COLUMN($I$5)))</f>
        <v>0</v>
      </c>
      <c r="AF5" s="5">
        <f>IF($B$3="","",$B$3+(COLUMN()-COLUMN($I$5)))</f>
        <v>0</v>
      </c>
      <c r="AG5" s="5">
        <f>IF($B$3="","",$B$3+(COLUMN()-COLUMN($I$5)))</f>
        <v>0</v>
      </c>
      <c r="AH5" s="5">
        <f>IF($B$3="","",$B$3+(COLUMN()-COLUMN($I$5)))</f>
        <v>0</v>
      </c>
      <c r="AI5" s="5">
        <f>IF($B$3="","",$B$3+(COLUMN()-COLUMN($I$5)))</f>
        <v>0</v>
      </c>
      <c r="AJ5" s="5">
        <f>IF($B$3="","",$B$3+(COLUMN()-COLUMN($I$5)))</f>
        <v>0</v>
      </c>
      <c r="AK5" s="5">
        <f>IF($B$3="","",$B$3+(COLUMN()-COLUMN($I$5)))</f>
        <v>0</v>
      </c>
      <c r="AL5" s="5">
        <f>IF($B$3="","",$B$3+(COLUMN()-COLUMN($I$5)))</f>
        <v>0</v>
      </c>
      <c r="AM5" s="5">
        <f>IF($B$3="","",$B$3+(COLUMN()-COLUMN($I$5)))</f>
        <v>0</v>
      </c>
      <c r="AN5" s="5">
        <f>IF($B$3="","",$B$3+(COLUMN()-COLUMN($I$5)))</f>
        <v>0</v>
      </c>
      <c r="AO5" s="5">
        <f>IF($B$3="","",$B$3+(COLUMN()-COLUMN($I$5)))</f>
        <v>0</v>
      </c>
      <c r="AP5" s="5">
        <f>IF($B$3="","",$B$3+(COLUMN()-COLUMN($I$5)))</f>
        <v>0</v>
      </c>
      <c r="AQ5" s="5">
        <f>IF($B$3="","",$B$3+(COLUMN()-COLUMN($I$5)))</f>
        <v>0</v>
      </c>
      <c r="AR5" s="5">
        <f>IF($B$3="","",$B$3+(COLUMN()-COLUMN($I$5)))</f>
        <v>0</v>
      </c>
      <c r="AS5" s="5">
        <f>IF($B$3="","",$B$3+(COLUMN()-COLUMN($I$5)))</f>
        <v>0</v>
      </c>
      <c r="AT5" s="5">
        <f>IF($B$3="","",$B$3+(COLUMN()-COLUMN($I$5)))</f>
        <v>0</v>
      </c>
      <c r="AU5" s="5">
        <f>IF($B$3="","",$B$3+(COLUMN()-COLUMN($I$5)))</f>
        <v>0</v>
      </c>
      <c r="AV5" s="5">
        <f>IF($B$3="","",$B$3+(COLUMN()-COLUMN($I$5)))</f>
        <v>0</v>
      </c>
      <c r="AW5" s="5">
        <f>IF($B$3="","",$B$3+(COLUMN()-COLUMN($I$5)))</f>
        <v>0</v>
      </c>
      <c r="AX5" s="5">
        <f>IF($B$3="","",$B$3+(COLUMN()-COLUMN($I$5)))</f>
        <v>0</v>
      </c>
      <c r="AY5" s="5">
        <f>IF($B$3="","",$B$3+(COLUMN()-COLUMN($I$5)))</f>
        <v>0</v>
      </c>
      <c r="AZ5" s="5">
        <f>IF($B$3="","",$B$3+(COLUMN()-COLUMN($I$5)))</f>
        <v>0</v>
      </c>
      <c r="BA5" s="5">
        <f>IF($B$3="","",$B$3+(COLUMN()-COLUMN($I$5)))</f>
        <v>0</v>
      </c>
      <c r="BB5" s="5">
        <f>IF($B$3="","",$B$3+(COLUMN()-COLUMN($I$5)))</f>
        <v>0</v>
      </c>
      <c r="BC5" s="5">
        <f>IF($B$3="","",$B$3+(COLUMN()-COLUMN($I$5)))</f>
        <v>0</v>
      </c>
      <c r="BD5" s="5">
        <f>IF($B$3="","",$B$3+(COLUMN()-COLUMN($I$5)))</f>
        <v>0</v>
      </c>
      <c r="BE5" s="5">
        <f>IF($B$3="","",$B$3+(COLUMN()-COLUMN($I$5)))</f>
        <v>0</v>
      </c>
      <c r="BF5" s="5">
        <f>IF($B$3="","",$B$3+(COLUMN()-COLUMN($I$5)))</f>
        <v>0</v>
      </c>
      <c r="BG5" s="5">
        <f>IF($B$3="","",$B$3+(COLUMN()-COLUMN($I$5)))</f>
        <v>0</v>
      </c>
      <c r="BH5" s="5">
        <f>IF($B$3="","",$B$3+(COLUMN()-COLUMN($I$5)))</f>
        <v>0</v>
      </c>
      <c r="BI5" s="5">
        <f>IF($B$3="","",$B$3+(COLUMN()-COLUMN($I$5)))</f>
        <v>0</v>
      </c>
      <c r="BJ5" s="5">
        <f>IF($B$3="","",$B$3+(COLUMN()-COLUMN($I$5)))</f>
        <v>0</v>
      </c>
      <c r="BK5" s="5">
        <f>IF($B$3="","",$B$3+(COLUMN()-COLUMN($I$5)))</f>
        <v>0</v>
      </c>
      <c r="BL5" s="5">
        <f>IF($B$3="","",$B$3+(COLUMN()-COLUMN($I$5)))</f>
        <v>0</v>
      </c>
      <c r="BM5" s="5">
        <f>IF($B$3="","",$B$3+(COLUMN()-COLUMN($I$5)))</f>
        <v>0</v>
      </c>
      <c r="BN5" s="5">
        <f>IF($B$3="","",$B$3+(COLUMN()-COLUMN($I$5)))</f>
        <v>0</v>
      </c>
      <c r="BO5" s="5">
        <f>IF($B$3="","",$B$3+(COLUMN()-COLUMN($I$5)))</f>
        <v>0</v>
      </c>
      <c r="BP5" s="5">
        <f>IF($B$3="","",$B$3+(COLUMN()-COLUMN($I$5)))</f>
        <v>0</v>
      </c>
    </row>
    <row r="6" spans="1:68" ht="44" customHeight="1">
      <c r="A6" s="8">
        <v>2</v>
      </c>
      <c r="B6" s="8" t="s">
        <v>160</v>
      </c>
      <c r="C6" s="8" t="s">
        <v>84</v>
      </c>
      <c r="D6" s="8" t="s">
        <v>161</v>
      </c>
      <c r="E6" s="3">
        <v>45966</v>
      </c>
      <c r="F6" s="3">
        <v>45973</v>
      </c>
      <c r="G6" s="8" t="s">
        <v>162</v>
      </c>
      <c r="I6" s="6">
        <f>IF($I$5="","",TEXT($I$5,"[$-40C]d mmm"))</f>
        <v>0</v>
      </c>
      <c r="J6" s="6">
        <f>IF($J$5="","",TEXT($J$5,"[$-40C]d mmm"))</f>
        <v>0</v>
      </c>
      <c r="K6" s="6">
        <f>IF($K$5="","",TEXT($K$5,"[$-40C]d mmm"))</f>
        <v>0</v>
      </c>
      <c r="L6" s="6">
        <f>IF($L$5="","",TEXT($L$5,"[$-40C]d mmm"))</f>
        <v>0</v>
      </c>
      <c r="M6" s="6">
        <f>IF($M$5="","",TEXT($M$5,"[$-40C]d mmm"))</f>
        <v>0</v>
      </c>
      <c r="N6" s="6">
        <f>IF($N$5="","",TEXT($N$5,"[$-40C]d mmm"))</f>
        <v>0</v>
      </c>
      <c r="O6" s="6">
        <f>IF($O$5="","",TEXT($O$5,"[$-40C]d mmm"))</f>
        <v>0</v>
      </c>
      <c r="P6" s="6">
        <f>IF($P$5="","",TEXT($P$5,"[$-40C]d mmm"))</f>
        <v>0</v>
      </c>
      <c r="Q6" s="6">
        <f>IF($Q$5="","",TEXT($Q$5,"[$-40C]d mmm"))</f>
        <v>0</v>
      </c>
      <c r="R6" s="6">
        <f>IF($R$5="","",TEXT($R$5,"[$-40C]d mmm"))</f>
        <v>0</v>
      </c>
      <c r="S6" s="6">
        <f>IF($S$5="","",TEXT($S$5,"[$-40C]d mmm"))</f>
        <v>0</v>
      </c>
      <c r="T6" s="6">
        <f>IF($T$5="","",TEXT($T$5,"[$-40C]d mmm"))</f>
        <v>0</v>
      </c>
      <c r="U6" s="6">
        <f>IF($U$5="","",TEXT($U$5,"[$-40C]d mmm"))</f>
        <v>0</v>
      </c>
      <c r="V6" s="6">
        <f>IF($V$5="","",TEXT($V$5,"[$-40C]d mmm"))</f>
        <v>0</v>
      </c>
      <c r="W6" s="6">
        <f>IF($W$5="","",TEXT($W$5,"[$-40C]d mmm"))</f>
        <v>0</v>
      </c>
      <c r="X6" s="6">
        <f>IF($X$5="","",TEXT($X$5,"[$-40C]d mmm"))</f>
        <v>0</v>
      </c>
      <c r="Y6" s="6">
        <f>IF($Y$5="","",TEXT($Y$5,"[$-40C]d mmm"))</f>
        <v>0</v>
      </c>
      <c r="Z6" s="6">
        <f>IF($Z$5="","",TEXT($Z$5,"[$-40C]d mmm"))</f>
        <v>0</v>
      </c>
      <c r="AA6" s="6">
        <f>IF($AA$5="","",TEXT($AA$5,"[$-40C]d mmm"))</f>
        <v>0</v>
      </c>
      <c r="AB6" s="6">
        <f>IF($AB$5="","",TEXT($AB$5,"[$-40C]d mmm"))</f>
        <v>0</v>
      </c>
      <c r="AC6" s="6">
        <f>IF($AC$5="","",TEXT($AC$5,"[$-40C]d mmm"))</f>
        <v>0</v>
      </c>
      <c r="AD6" s="6">
        <f>IF($AD$5="","",TEXT($AD$5,"[$-40C]d mmm"))</f>
        <v>0</v>
      </c>
      <c r="AE6" s="6">
        <f>IF($AE$5="","",TEXT($AE$5,"[$-40C]d mmm"))</f>
        <v>0</v>
      </c>
      <c r="AF6" s="6">
        <f>IF($AF$5="","",TEXT($AF$5,"[$-40C]d mmm"))</f>
        <v>0</v>
      </c>
      <c r="AG6" s="6">
        <f>IF($AG$5="","",TEXT($AG$5,"[$-40C]d mmm"))</f>
        <v>0</v>
      </c>
      <c r="AH6" s="6">
        <f>IF($AH$5="","",TEXT($AH$5,"[$-40C]d mmm"))</f>
        <v>0</v>
      </c>
      <c r="AI6" s="6">
        <f>IF($AI$5="","",TEXT($AI$5,"[$-40C]d mmm"))</f>
        <v>0</v>
      </c>
      <c r="AJ6" s="6">
        <f>IF($AJ$5="","",TEXT($AJ$5,"[$-40C]d mmm"))</f>
        <v>0</v>
      </c>
      <c r="AK6" s="6">
        <f>IF($AK$5="","",TEXT($AK$5,"[$-40C]d mmm"))</f>
        <v>0</v>
      </c>
      <c r="AL6" s="6">
        <f>IF($AL$5="","",TEXT($AL$5,"[$-40C]d mmm"))</f>
        <v>0</v>
      </c>
      <c r="AM6" s="6">
        <f>IF($AM$5="","",TEXT($AM$5,"[$-40C]d mmm"))</f>
        <v>0</v>
      </c>
      <c r="AN6" s="6">
        <f>IF($AN$5="","",TEXT($AN$5,"[$-40C]d mmm"))</f>
        <v>0</v>
      </c>
      <c r="AO6" s="6">
        <f>IF($AO$5="","",TEXT($AO$5,"[$-40C]d mmm"))</f>
        <v>0</v>
      </c>
      <c r="AP6" s="6">
        <f>IF($AP$5="","",TEXT($AP$5,"[$-40C]d mmm"))</f>
        <v>0</v>
      </c>
      <c r="AQ6" s="6">
        <f>IF($AQ$5="","",TEXT($AQ$5,"[$-40C]d mmm"))</f>
        <v>0</v>
      </c>
      <c r="AR6" s="6">
        <f>IF($AR$5="","",TEXT($AR$5,"[$-40C]d mmm"))</f>
        <v>0</v>
      </c>
      <c r="AS6" s="6">
        <f>IF($AS$5="","",TEXT($AS$5,"[$-40C]d mmm"))</f>
        <v>0</v>
      </c>
      <c r="AT6" s="6">
        <f>IF($AT$5="","",TEXT($AT$5,"[$-40C]d mmm"))</f>
        <v>0</v>
      </c>
      <c r="AU6" s="6">
        <f>IF($AU$5="","",TEXT($AU$5,"[$-40C]d mmm"))</f>
        <v>0</v>
      </c>
      <c r="AV6" s="6">
        <f>IF($AV$5="","",TEXT($AV$5,"[$-40C]d mmm"))</f>
        <v>0</v>
      </c>
      <c r="AW6" s="6">
        <f>IF($AW$5="","",TEXT($AW$5,"[$-40C]d mmm"))</f>
        <v>0</v>
      </c>
      <c r="AX6" s="6">
        <f>IF($AX$5="","",TEXT($AX$5,"[$-40C]d mmm"))</f>
        <v>0</v>
      </c>
      <c r="AY6" s="6">
        <f>IF($AY$5="","",TEXT($AY$5,"[$-40C]d mmm"))</f>
        <v>0</v>
      </c>
      <c r="AZ6" s="6">
        <f>IF($AZ$5="","",TEXT($AZ$5,"[$-40C]d mmm"))</f>
        <v>0</v>
      </c>
      <c r="BA6" s="6">
        <f>IF($BA$5="","",TEXT($BA$5,"[$-40C]d mmm"))</f>
        <v>0</v>
      </c>
      <c r="BB6" s="6">
        <f>IF($BB$5="","",TEXT($BB$5,"[$-40C]d mmm"))</f>
        <v>0</v>
      </c>
      <c r="BC6" s="6">
        <f>IF($BC$5="","",TEXT($BC$5,"[$-40C]d mmm"))</f>
        <v>0</v>
      </c>
      <c r="BD6" s="6">
        <f>IF($BD$5="","",TEXT($BD$5,"[$-40C]d mmm"))</f>
        <v>0</v>
      </c>
      <c r="BE6" s="6">
        <f>IF($BE$5="","",TEXT($BE$5,"[$-40C]d mmm"))</f>
        <v>0</v>
      </c>
      <c r="BF6" s="6">
        <f>IF($BF$5="","",TEXT($BF$5,"[$-40C]d mmm"))</f>
        <v>0</v>
      </c>
      <c r="BG6" s="6">
        <f>IF($BG$5="","",TEXT($BG$5,"[$-40C]d mmm"))</f>
        <v>0</v>
      </c>
      <c r="BH6" s="6">
        <f>IF($BH$5="","",TEXT($BH$5,"[$-40C]d mmm"))</f>
        <v>0</v>
      </c>
      <c r="BI6" s="6">
        <f>IF($BI$5="","",TEXT($BI$5,"[$-40C]d mmm"))</f>
        <v>0</v>
      </c>
      <c r="BJ6" s="6">
        <f>IF($BJ$5="","",TEXT($BJ$5,"[$-40C]d mmm"))</f>
        <v>0</v>
      </c>
      <c r="BK6" s="6">
        <f>IF($BK$5="","",TEXT($BK$5,"[$-40C]d mmm"))</f>
        <v>0</v>
      </c>
      <c r="BL6" s="6">
        <f>IF($BL$5="","",TEXT($BL$5,"[$-40C]d mmm"))</f>
        <v>0</v>
      </c>
      <c r="BM6" s="6">
        <f>IF($BM$5="","",TEXT($BM$5,"[$-40C]d mmm"))</f>
        <v>0</v>
      </c>
      <c r="BN6" s="6">
        <f>IF($BN$5="","",TEXT($BN$5,"[$-40C]d mmm"))</f>
        <v>0</v>
      </c>
      <c r="BO6" s="6">
        <f>IF($BO$5="","",TEXT($BO$5,"[$-40C]d mmm"))</f>
        <v>0</v>
      </c>
      <c r="BP6" s="6">
        <f>IF($BP$5="","",TEXT($BP$5,"[$-40C]d mmm"))</f>
        <v>0</v>
      </c>
    </row>
    <row r="7" spans="1:68" s="7" customFormat="1">
      <c r="A7" s="8">
        <v>3</v>
      </c>
      <c r="B7" s="8" t="s">
        <v>163</v>
      </c>
      <c r="C7" s="8" t="s">
        <v>99</v>
      </c>
      <c r="D7" s="8" t="s">
        <v>158</v>
      </c>
      <c r="E7" s="3">
        <v>45977</v>
      </c>
      <c r="F7" s="3">
        <v>45978</v>
      </c>
      <c r="G7" s="8" t="s">
        <v>164</v>
      </c>
    </row>
    <row r="8" spans="1:68">
      <c r="E8" s="3"/>
      <c r="F8" s="3"/>
    </row>
    <row r="9" spans="1:68" s="7" customFormat="1">
      <c r="E9" s="3"/>
      <c r="F9" s="3"/>
    </row>
    <row r="10" spans="1:68">
      <c r="E10" s="3"/>
      <c r="F10" s="3"/>
    </row>
    <row r="11" spans="1:68" s="7" customFormat="1">
      <c r="E11" s="3"/>
      <c r="F11" s="3"/>
    </row>
    <row r="12" spans="1:68">
      <c r="E12" s="3"/>
      <c r="F12" s="3"/>
    </row>
    <row r="13" spans="1:68" s="7" customFormat="1">
      <c r="E13" s="3"/>
      <c r="F13" s="3"/>
    </row>
    <row r="14" spans="1:68">
      <c r="E14" s="3"/>
      <c r="F14" s="3"/>
    </row>
    <row r="15" spans="1:68" s="7" customFormat="1">
      <c r="E15" s="3"/>
      <c r="F15" s="3"/>
    </row>
    <row r="16" spans="1:68">
      <c r="E16" s="3"/>
      <c r="F16" s="3"/>
    </row>
    <row r="17" spans="5:6" s="7" customFormat="1">
      <c r="E17" s="3"/>
      <c r="F17" s="3"/>
    </row>
    <row r="18" spans="5:6">
      <c r="E18" s="3"/>
      <c r="F18" s="3"/>
    </row>
    <row r="19" spans="5:6" s="7" customFormat="1">
      <c r="E19" s="3"/>
      <c r="F19" s="3"/>
    </row>
    <row r="20" spans="5:6">
      <c r="E20" s="3"/>
      <c r="F20" s="3"/>
    </row>
    <row r="21" spans="5:6" s="7" customFormat="1">
      <c r="E21" s="3"/>
      <c r="F21" s="3"/>
    </row>
    <row r="22" spans="5:6">
      <c r="E22" s="3"/>
      <c r="F22" s="3"/>
    </row>
    <row r="23" spans="5:6" s="7" customFormat="1">
      <c r="E23" s="3"/>
      <c r="F23" s="3"/>
    </row>
    <row r="24" spans="5:6">
      <c r="E24" s="3"/>
      <c r="F24" s="3"/>
    </row>
    <row r="25" spans="5:6" s="7" customFormat="1">
      <c r="E25" s="3"/>
      <c r="F25" s="3"/>
    </row>
    <row r="26" spans="5:6">
      <c r="E26" s="3"/>
      <c r="F26" s="3"/>
    </row>
    <row r="27" spans="5:6" s="7" customFormat="1">
      <c r="E27" s="3"/>
      <c r="F27" s="3"/>
    </row>
    <row r="28" spans="5:6">
      <c r="E28" s="3"/>
      <c r="F28" s="3"/>
    </row>
    <row r="29" spans="5:6" s="7" customFormat="1">
      <c r="E29" s="3"/>
      <c r="F29" s="3"/>
    </row>
    <row r="30" spans="5:6">
      <c r="E30" s="3"/>
      <c r="F30" s="3"/>
    </row>
    <row r="31" spans="5:6" s="7" customFormat="1">
      <c r="E31" s="3"/>
      <c r="F31" s="3"/>
    </row>
    <row r="32" spans="5:6">
      <c r="E32" s="3"/>
      <c r="F32" s="3"/>
    </row>
    <row r="33" spans="5:6" s="7" customFormat="1">
      <c r="E33" s="3"/>
      <c r="F33" s="3"/>
    </row>
    <row r="34" spans="5:6">
      <c r="E34" s="3"/>
      <c r="F34" s="3"/>
    </row>
    <row r="35" spans="5:6" s="7" customFormat="1">
      <c r="E35" s="3"/>
      <c r="F35" s="3"/>
    </row>
    <row r="36" spans="5:6">
      <c r="E36" s="3"/>
      <c r="F36" s="3"/>
    </row>
    <row r="37" spans="5:6" s="7" customFormat="1">
      <c r="E37" s="3"/>
      <c r="F37" s="3"/>
    </row>
    <row r="38" spans="5:6">
      <c r="E38" s="3"/>
      <c r="F38" s="3"/>
    </row>
    <row r="39" spans="5:6" s="7" customFormat="1">
      <c r="E39" s="3"/>
      <c r="F39" s="3"/>
    </row>
    <row r="40" spans="5:6">
      <c r="E40" s="3"/>
      <c r="F40" s="3"/>
    </row>
    <row r="41" spans="5:6" s="7" customFormat="1">
      <c r="E41" s="3"/>
      <c r="F41" s="3"/>
    </row>
    <row r="42" spans="5:6">
      <c r="E42" s="3"/>
      <c r="F42" s="3"/>
    </row>
    <row r="43" spans="5:6" s="7" customFormat="1">
      <c r="E43" s="3"/>
      <c r="F43" s="3"/>
    </row>
    <row r="44" spans="5:6">
      <c r="E44" s="3"/>
      <c r="F44" s="3"/>
    </row>
    <row r="45" spans="5:6" s="7" customFormat="1">
      <c r="E45" s="3"/>
      <c r="F45" s="3"/>
    </row>
    <row r="46" spans="5:6">
      <c r="E46" s="3"/>
      <c r="F46" s="3"/>
    </row>
    <row r="47" spans="5:6" s="7" customFormat="1">
      <c r="E47" s="3"/>
      <c r="F47" s="3"/>
    </row>
    <row r="48" spans="5:6">
      <c r="E48" s="3"/>
      <c r="F48" s="3"/>
    </row>
    <row r="49" spans="5:6" s="7" customFormat="1">
      <c r="E49" s="3"/>
      <c r="F49" s="3"/>
    </row>
    <row r="50" spans="5:6">
      <c r="E50" s="3"/>
      <c r="F50" s="3"/>
    </row>
    <row r="51" spans="5:6" s="7" customFormat="1">
      <c r="E51" s="3"/>
      <c r="F51" s="3"/>
    </row>
    <row r="52" spans="5:6">
      <c r="E52" s="3"/>
      <c r="F52" s="3"/>
    </row>
    <row r="53" spans="5:6" s="7" customFormat="1">
      <c r="E53" s="3"/>
      <c r="F53" s="3"/>
    </row>
    <row r="54" spans="5:6">
      <c r="E54" s="3"/>
      <c r="F54" s="3"/>
    </row>
    <row r="55" spans="5:6" s="7" customFormat="1">
      <c r="E55" s="3"/>
      <c r="F55" s="3"/>
    </row>
    <row r="56" spans="5:6">
      <c r="E56" s="3"/>
      <c r="F56" s="3"/>
    </row>
    <row r="57" spans="5:6" s="7" customFormat="1">
      <c r="E57" s="3"/>
      <c r="F57" s="3"/>
    </row>
    <row r="58" spans="5:6">
      <c r="E58" s="3"/>
      <c r="F58" s="3"/>
    </row>
    <row r="59" spans="5:6" s="7" customFormat="1">
      <c r="E59" s="3"/>
      <c r="F59" s="3"/>
    </row>
    <row r="60" spans="5:6">
      <c r="E60" s="3"/>
      <c r="F60" s="3"/>
    </row>
    <row r="61" spans="5:6" s="7" customFormat="1">
      <c r="E61" s="3"/>
      <c r="F61" s="3"/>
    </row>
    <row r="62" spans="5:6">
      <c r="E62" s="3"/>
      <c r="F62" s="3"/>
    </row>
    <row r="63" spans="5:6" s="7" customFormat="1">
      <c r="E63" s="3"/>
      <c r="F63" s="3"/>
    </row>
    <row r="64" spans="5:6">
      <c r="E64" s="3"/>
      <c r="F64" s="3"/>
    </row>
    <row r="65" spans="5:6" s="7" customFormat="1">
      <c r="E65" s="3"/>
      <c r="F65" s="3"/>
    </row>
    <row r="66" spans="5:6">
      <c r="E66" s="3"/>
      <c r="F66" s="3"/>
    </row>
  </sheetData>
  <conditionalFormatting sqref="AA5:AA65">
    <cfRule type="expression" dxfId="35" priority="37">
      <formula>AND(ISNUMBER(SEARCH("Fermeture",$D5)),$AA$5&gt;=INDEX($E:$E,ROW()),$AA$5&lt;=INDEX($F:$F,ROW()))</formula>
    </cfRule>
    <cfRule type="expression" dxfId="2" priority="38">
      <formula>AND(ISNUMBER(SEARCH("Déviation",$D5)),$AA$5&gt;=INDEX($E:$E,ROW()),$AA$5&lt;=INDEX($F:$F,ROW()))</formula>
    </cfRule>
  </conditionalFormatting>
  <conditionalFormatting sqref="AB5:AB65">
    <cfRule type="expression" dxfId="35" priority="39">
      <formula>AND(ISNUMBER(SEARCH("Fermeture",$D5)),$AB$5&gt;=INDEX($E:$E,ROW()),$AB$5&lt;=INDEX($F:$F,ROW()))</formula>
    </cfRule>
    <cfRule type="expression" dxfId="2" priority="40">
      <formula>AND(ISNUMBER(SEARCH("Déviation",$D5)),$AB$5&gt;=INDEX($E:$E,ROW()),$AB$5&lt;=INDEX($F:$F,ROW()))</formula>
    </cfRule>
  </conditionalFormatting>
  <conditionalFormatting sqref="AC5:AC65">
    <cfRule type="expression" dxfId="35" priority="41">
      <formula>AND(ISNUMBER(SEARCH("Fermeture",$D5)),$AC$5&gt;=INDEX($E:$E,ROW()),$AC$5&lt;=INDEX($F:$F,ROW()))</formula>
    </cfRule>
    <cfRule type="expression" dxfId="2" priority="42">
      <formula>AND(ISNUMBER(SEARCH("Déviation",$D5)),$AC$5&gt;=INDEX($E:$E,ROW()),$AC$5&lt;=INDEX($F:$F,ROW()))</formula>
    </cfRule>
  </conditionalFormatting>
  <conditionalFormatting sqref="AD5:AD65">
    <cfRule type="expression" dxfId="35" priority="43">
      <formula>AND(ISNUMBER(SEARCH("Fermeture",$D5)),$AD$5&gt;=INDEX($E:$E,ROW()),$AD$5&lt;=INDEX($F:$F,ROW()))</formula>
    </cfRule>
    <cfRule type="expression" dxfId="2" priority="44">
      <formula>AND(ISNUMBER(SEARCH("Déviation",$D5)),$AD$5&gt;=INDEX($E:$E,ROW()),$AD$5&lt;=INDEX($F:$F,ROW()))</formula>
    </cfRule>
  </conditionalFormatting>
  <conditionalFormatting sqref="AE5:AE65">
    <cfRule type="expression" dxfId="35" priority="45">
      <formula>AND(ISNUMBER(SEARCH("Fermeture",$D5)),$AE$5&gt;=INDEX($E:$E,ROW()),$AE$5&lt;=INDEX($F:$F,ROW()))</formula>
    </cfRule>
    <cfRule type="expression" dxfId="2" priority="46">
      <formula>AND(ISNUMBER(SEARCH("Déviation",$D5)),$AE$5&gt;=INDEX($E:$E,ROW()),$AE$5&lt;=INDEX($F:$F,ROW()))</formula>
    </cfRule>
  </conditionalFormatting>
  <conditionalFormatting sqref="AF5:AF65">
    <cfRule type="expression" dxfId="35" priority="47">
      <formula>AND(ISNUMBER(SEARCH("Fermeture",$D5)),$AF$5&gt;=INDEX($E:$E,ROW()),$AF$5&lt;=INDEX($F:$F,ROW()))</formula>
    </cfRule>
    <cfRule type="expression" dxfId="2" priority="48">
      <formula>AND(ISNUMBER(SEARCH("Déviation",$D5)),$AF$5&gt;=INDEX($E:$E,ROW()),$AF$5&lt;=INDEX($F:$F,ROW()))</formula>
    </cfRule>
  </conditionalFormatting>
  <conditionalFormatting sqref="AG5:AG65">
    <cfRule type="expression" dxfId="35" priority="49">
      <formula>AND(ISNUMBER(SEARCH("Fermeture",$D5)),$AG$5&gt;=INDEX($E:$E,ROW()),$AG$5&lt;=INDEX($F:$F,ROW()))</formula>
    </cfRule>
    <cfRule type="expression" dxfId="2" priority="50">
      <formula>AND(ISNUMBER(SEARCH("Déviation",$D5)),$AG$5&gt;=INDEX($E:$E,ROW()),$AG$5&lt;=INDEX($F:$F,ROW()))</formula>
    </cfRule>
  </conditionalFormatting>
  <conditionalFormatting sqref="AH5:AH65">
    <cfRule type="expression" dxfId="35" priority="51">
      <formula>AND(ISNUMBER(SEARCH("Fermeture",$D5)),$AH$5&gt;=INDEX($E:$E,ROW()),$AH$5&lt;=INDEX($F:$F,ROW()))</formula>
    </cfRule>
    <cfRule type="expression" dxfId="2" priority="52">
      <formula>AND(ISNUMBER(SEARCH("Déviation",$D5)),$AH$5&gt;=INDEX($E:$E,ROW()),$AH$5&lt;=INDEX($F:$F,ROW()))</formula>
    </cfRule>
  </conditionalFormatting>
  <conditionalFormatting sqref="AI5:AI65">
    <cfRule type="expression" dxfId="35" priority="53">
      <formula>AND(ISNUMBER(SEARCH("Fermeture",$D5)),$AI$5&gt;=INDEX($E:$E,ROW()),$AI$5&lt;=INDEX($F:$F,ROW()))</formula>
    </cfRule>
    <cfRule type="expression" dxfId="2" priority="54">
      <formula>AND(ISNUMBER(SEARCH("Déviation",$D5)),$AI$5&gt;=INDEX($E:$E,ROW()),$AI$5&lt;=INDEX($F:$F,ROW()))</formula>
    </cfRule>
  </conditionalFormatting>
  <conditionalFormatting sqref="AJ5:AJ65">
    <cfRule type="expression" dxfId="35" priority="55">
      <formula>AND(ISNUMBER(SEARCH("Fermeture",$D5)),$AJ$5&gt;=INDEX($E:$E,ROW()),$AJ$5&lt;=INDEX($F:$F,ROW()))</formula>
    </cfRule>
    <cfRule type="expression" dxfId="2" priority="56">
      <formula>AND(ISNUMBER(SEARCH("Déviation",$D5)),$AJ$5&gt;=INDEX($E:$E,ROW()),$AJ$5&lt;=INDEX($F:$F,ROW()))</formula>
    </cfRule>
  </conditionalFormatting>
  <conditionalFormatting sqref="AK5:AK65">
    <cfRule type="expression" dxfId="35" priority="57">
      <formula>AND(ISNUMBER(SEARCH("Fermeture",$D5)),$AK$5&gt;=INDEX($E:$E,ROW()),$AK$5&lt;=INDEX($F:$F,ROW()))</formula>
    </cfRule>
    <cfRule type="expression" dxfId="2" priority="58">
      <formula>AND(ISNUMBER(SEARCH("Déviation",$D5)),$AK$5&gt;=INDEX($E:$E,ROW()),$AK$5&lt;=INDEX($F:$F,ROW()))</formula>
    </cfRule>
  </conditionalFormatting>
  <conditionalFormatting sqref="AL5:AL65">
    <cfRule type="expression" dxfId="35" priority="59">
      <formula>AND(ISNUMBER(SEARCH("Fermeture",$D5)),$AL$5&gt;=INDEX($E:$E,ROW()),$AL$5&lt;=INDEX($F:$F,ROW()))</formula>
    </cfRule>
    <cfRule type="expression" dxfId="2" priority="60">
      <formula>AND(ISNUMBER(SEARCH("Déviation",$D5)),$AL$5&gt;=INDEX($E:$E,ROW()),$AL$5&lt;=INDEX($F:$F,ROW()))</formula>
    </cfRule>
  </conditionalFormatting>
  <conditionalFormatting sqref="AM5:AM65">
    <cfRule type="expression" dxfId="35" priority="61">
      <formula>AND(ISNUMBER(SEARCH("Fermeture",$D5)),$AM$5&gt;=INDEX($E:$E,ROW()),$AM$5&lt;=INDEX($F:$F,ROW()))</formula>
    </cfRule>
    <cfRule type="expression" dxfId="2" priority="62">
      <formula>AND(ISNUMBER(SEARCH("Déviation",$D5)),$AM$5&gt;=INDEX($E:$E,ROW()),$AM$5&lt;=INDEX($F:$F,ROW()))</formula>
    </cfRule>
  </conditionalFormatting>
  <conditionalFormatting sqref="AN5:AN65">
    <cfRule type="expression" dxfId="35" priority="63">
      <formula>AND(ISNUMBER(SEARCH("Fermeture",$D5)),$AN$5&gt;=INDEX($E:$E,ROW()),$AN$5&lt;=INDEX($F:$F,ROW()))</formula>
    </cfRule>
    <cfRule type="expression" dxfId="2" priority="64">
      <formula>AND(ISNUMBER(SEARCH("Déviation",$D5)),$AN$5&gt;=INDEX($E:$E,ROW()),$AN$5&lt;=INDEX($F:$F,ROW()))</formula>
    </cfRule>
  </conditionalFormatting>
  <conditionalFormatting sqref="AO5:AO65">
    <cfRule type="expression" dxfId="35" priority="65">
      <formula>AND(ISNUMBER(SEARCH("Fermeture",$D5)),$AO$5&gt;=INDEX($E:$E,ROW()),$AO$5&lt;=INDEX($F:$F,ROW()))</formula>
    </cfRule>
    <cfRule type="expression" dxfId="2" priority="66">
      <formula>AND(ISNUMBER(SEARCH("Déviation",$D5)),$AO$5&gt;=INDEX($E:$E,ROW()),$AO$5&lt;=INDEX($F:$F,ROW()))</formula>
    </cfRule>
  </conditionalFormatting>
  <conditionalFormatting sqref="AP5:AP65">
    <cfRule type="expression" dxfId="35" priority="67">
      <formula>AND(ISNUMBER(SEARCH("Fermeture",$D5)),$AP$5&gt;=INDEX($E:$E,ROW()),$AP$5&lt;=INDEX($F:$F,ROW()))</formula>
    </cfRule>
    <cfRule type="expression" dxfId="2" priority="68">
      <formula>AND(ISNUMBER(SEARCH("Déviation",$D5)),$AP$5&gt;=INDEX($E:$E,ROW()),$AP$5&lt;=INDEX($F:$F,ROW()))</formula>
    </cfRule>
  </conditionalFormatting>
  <conditionalFormatting sqref="AQ5:AQ65">
    <cfRule type="expression" dxfId="35" priority="69">
      <formula>AND(ISNUMBER(SEARCH("Fermeture",$D5)),$AQ$5&gt;=INDEX($E:$E,ROW()),$AQ$5&lt;=INDEX($F:$F,ROW()))</formula>
    </cfRule>
    <cfRule type="expression" dxfId="2" priority="70">
      <formula>AND(ISNUMBER(SEARCH("Déviation",$D5)),$AQ$5&gt;=INDEX($E:$E,ROW()),$AQ$5&lt;=INDEX($F:$F,ROW()))</formula>
    </cfRule>
  </conditionalFormatting>
  <conditionalFormatting sqref="AR5:AR65">
    <cfRule type="expression" dxfId="35" priority="71">
      <formula>AND(ISNUMBER(SEARCH("Fermeture",$D5)),$AR$5&gt;=INDEX($E:$E,ROW()),$AR$5&lt;=INDEX($F:$F,ROW()))</formula>
    </cfRule>
    <cfRule type="expression" dxfId="2" priority="72">
      <formula>AND(ISNUMBER(SEARCH("Déviation",$D5)),$AR$5&gt;=INDEX($E:$E,ROW()),$AR$5&lt;=INDEX($F:$F,ROW()))</formula>
    </cfRule>
  </conditionalFormatting>
  <conditionalFormatting sqref="AS5:AS65">
    <cfRule type="expression" dxfId="35" priority="73">
      <formula>AND(ISNUMBER(SEARCH("Fermeture",$D5)),$AS$5&gt;=INDEX($E:$E,ROW()),$AS$5&lt;=INDEX($F:$F,ROW()))</formula>
    </cfRule>
    <cfRule type="expression" dxfId="2" priority="74">
      <formula>AND(ISNUMBER(SEARCH("Déviation",$D5)),$AS$5&gt;=INDEX($E:$E,ROW()),$AS$5&lt;=INDEX($F:$F,ROW()))</formula>
    </cfRule>
  </conditionalFormatting>
  <conditionalFormatting sqref="AT5:AT65">
    <cfRule type="expression" dxfId="35" priority="75">
      <formula>AND(ISNUMBER(SEARCH("Fermeture",$D5)),$AT$5&gt;=INDEX($E:$E,ROW()),$AT$5&lt;=INDEX($F:$F,ROW()))</formula>
    </cfRule>
    <cfRule type="expression" dxfId="2" priority="76">
      <formula>AND(ISNUMBER(SEARCH("Déviation",$D5)),$AT$5&gt;=INDEX($E:$E,ROW()),$AT$5&lt;=INDEX($F:$F,ROW()))</formula>
    </cfRule>
  </conditionalFormatting>
  <conditionalFormatting sqref="AU5:AU65">
    <cfRule type="expression" dxfId="35" priority="77">
      <formula>AND(ISNUMBER(SEARCH("Fermeture",$D5)),$AU$5&gt;=INDEX($E:$E,ROW()),$AU$5&lt;=INDEX($F:$F,ROW()))</formula>
    </cfRule>
    <cfRule type="expression" dxfId="2" priority="78">
      <formula>AND(ISNUMBER(SEARCH("Déviation",$D5)),$AU$5&gt;=INDEX($E:$E,ROW()),$AU$5&lt;=INDEX($F:$F,ROW()))</formula>
    </cfRule>
  </conditionalFormatting>
  <conditionalFormatting sqref="AV5:AV65">
    <cfRule type="expression" dxfId="35" priority="79">
      <formula>AND(ISNUMBER(SEARCH("Fermeture",$D5)),$AV$5&gt;=INDEX($E:$E,ROW()),$AV$5&lt;=INDEX($F:$F,ROW()))</formula>
    </cfRule>
    <cfRule type="expression" dxfId="2" priority="80">
      <formula>AND(ISNUMBER(SEARCH("Déviation",$D5)),$AV$5&gt;=INDEX($E:$E,ROW()),$AV$5&lt;=INDEX($F:$F,ROW()))</formula>
    </cfRule>
  </conditionalFormatting>
  <conditionalFormatting sqref="AW5:AW65">
    <cfRule type="expression" dxfId="35" priority="81">
      <formula>AND(ISNUMBER(SEARCH("Fermeture",$D5)),$AW$5&gt;=INDEX($E:$E,ROW()),$AW$5&lt;=INDEX($F:$F,ROW()))</formula>
    </cfRule>
    <cfRule type="expression" dxfId="2" priority="82">
      <formula>AND(ISNUMBER(SEARCH("Déviation",$D5)),$AW$5&gt;=INDEX($E:$E,ROW()),$AW$5&lt;=INDEX($F:$F,ROW()))</formula>
    </cfRule>
  </conditionalFormatting>
  <conditionalFormatting sqref="AX5:AX65">
    <cfRule type="expression" dxfId="35" priority="83">
      <formula>AND(ISNUMBER(SEARCH("Fermeture",$D5)),$AX$5&gt;=INDEX($E:$E,ROW()),$AX$5&lt;=INDEX($F:$F,ROW()))</formula>
    </cfRule>
    <cfRule type="expression" dxfId="2" priority="84">
      <formula>AND(ISNUMBER(SEARCH("Déviation",$D5)),$AX$5&gt;=INDEX($E:$E,ROW()),$AX$5&lt;=INDEX($F:$F,ROW()))</formula>
    </cfRule>
  </conditionalFormatting>
  <conditionalFormatting sqref="AY5:AY65">
    <cfRule type="expression" dxfId="35" priority="85">
      <formula>AND(ISNUMBER(SEARCH("Fermeture",$D5)),$AY$5&gt;=INDEX($E:$E,ROW()),$AY$5&lt;=INDEX($F:$F,ROW()))</formula>
    </cfRule>
    <cfRule type="expression" dxfId="2" priority="86">
      <formula>AND(ISNUMBER(SEARCH("Déviation",$D5)),$AY$5&gt;=INDEX($E:$E,ROW()),$AY$5&lt;=INDEX($F:$F,ROW()))</formula>
    </cfRule>
  </conditionalFormatting>
  <conditionalFormatting sqref="AZ5:AZ65">
    <cfRule type="expression" dxfId="35" priority="87">
      <formula>AND(ISNUMBER(SEARCH("Fermeture",$D5)),$AZ$5&gt;=INDEX($E:$E,ROW()),$AZ$5&lt;=INDEX($F:$F,ROW()))</formula>
    </cfRule>
    <cfRule type="expression" dxfId="2" priority="88">
      <formula>AND(ISNUMBER(SEARCH("Déviation",$D5)),$AZ$5&gt;=INDEX($E:$E,ROW()),$AZ$5&lt;=INDEX($F:$F,ROW()))</formula>
    </cfRule>
  </conditionalFormatting>
  <conditionalFormatting sqref="BA5:BA65">
    <cfRule type="expression" dxfId="35" priority="89">
      <formula>AND(ISNUMBER(SEARCH("Fermeture",$D5)),$BA$5&gt;=INDEX($E:$E,ROW()),$BA$5&lt;=INDEX($F:$F,ROW()))</formula>
    </cfRule>
    <cfRule type="expression" dxfId="2" priority="90">
      <formula>AND(ISNUMBER(SEARCH("Déviation",$D5)),$BA$5&gt;=INDEX($E:$E,ROW()),$BA$5&lt;=INDEX($F:$F,ROW()))</formula>
    </cfRule>
  </conditionalFormatting>
  <conditionalFormatting sqref="BB5:BB65">
    <cfRule type="expression" dxfId="35" priority="91">
      <formula>AND(ISNUMBER(SEARCH("Fermeture",$D5)),$BB$5&gt;=INDEX($E:$E,ROW()),$BB$5&lt;=INDEX($F:$F,ROW()))</formula>
    </cfRule>
    <cfRule type="expression" dxfId="2" priority="92">
      <formula>AND(ISNUMBER(SEARCH("Déviation",$D5)),$BB$5&gt;=INDEX($E:$E,ROW()),$BB$5&lt;=INDEX($F:$F,ROW()))</formula>
    </cfRule>
  </conditionalFormatting>
  <conditionalFormatting sqref="BC5:BC65">
    <cfRule type="expression" dxfId="35" priority="93">
      <formula>AND(ISNUMBER(SEARCH("Fermeture",$D5)),$BC$5&gt;=INDEX($E:$E,ROW()),$BC$5&lt;=INDEX($F:$F,ROW()))</formula>
    </cfRule>
    <cfRule type="expression" dxfId="2" priority="94">
      <formula>AND(ISNUMBER(SEARCH("Déviation",$D5)),$BC$5&gt;=INDEX($E:$E,ROW()),$BC$5&lt;=INDEX($F:$F,ROW()))</formula>
    </cfRule>
  </conditionalFormatting>
  <conditionalFormatting sqref="BD5:BD65">
    <cfRule type="expression" dxfId="35" priority="95">
      <formula>AND(ISNUMBER(SEARCH("Fermeture",$D5)),$BD$5&gt;=INDEX($E:$E,ROW()),$BD$5&lt;=INDEX($F:$F,ROW()))</formula>
    </cfRule>
    <cfRule type="expression" dxfId="2" priority="96">
      <formula>AND(ISNUMBER(SEARCH("Déviation",$D5)),$BD$5&gt;=INDEX($E:$E,ROW()),$BD$5&lt;=INDEX($F:$F,ROW()))</formula>
    </cfRule>
  </conditionalFormatting>
  <conditionalFormatting sqref="BE5:BE65">
    <cfRule type="expression" dxfId="35" priority="97">
      <formula>AND(ISNUMBER(SEARCH("Fermeture",$D5)),$BE$5&gt;=INDEX($E:$E,ROW()),$BE$5&lt;=INDEX($F:$F,ROW()))</formula>
    </cfRule>
    <cfRule type="expression" dxfId="2" priority="98">
      <formula>AND(ISNUMBER(SEARCH("Déviation",$D5)),$BE$5&gt;=INDEX($E:$E,ROW()),$BE$5&lt;=INDEX($F:$F,ROW()))</formula>
    </cfRule>
  </conditionalFormatting>
  <conditionalFormatting sqref="BF5:BF65">
    <cfRule type="expression" dxfId="35" priority="99">
      <formula>AND(ISNUMBER(SEARCH("Fermeture",$D5)),$BF$5&gt;=INDEX($E:$E,ROW()),$BF$5&lt;=INDEX($F:$F,ROW()))</formula>
    </cfRule>
    <cfRule type="expression" dxfId="2" priority="100">
      <formula>AND(ISNUMBER(SEARCH("Déviation",$D5)),$BF$5&gt;=INDEX($E:$E,ROW()),$BF$5&lt;=INDEX($F:$F,ROW()))</formula>
    </cfRule>
  </conditionalFormatting>
  <conditionalFormatting sqref="BG5:BG65">
    <cfRule type="expression" dxfId="35" priority="101">
      <formula>AND(ISNUMBER(SEARCH("Fermeture",$D5)),$BG$5&gt;=INDEX($E:$E,ROW()),$BG$5&lt;=INDEX($F:$F,ROW()))</formula>
    </cfRule>
    <cfRule type="expression" dxfId="2" priority="102">
      <formula>AND(ISNUMBER(SEARCH("Déviation",$D5)),$BG$5&gt;=INDEX($E:$E,ROW()),$BG$5&lt;=INDEX($F:$F,ROW()))</formula>
    </cfRule>
  </conditionalFormatting>
  <conditionalFormatting sqref="BH5:BH65">
    <cfRule type="expression" dxfId="35" priority="103">
      <formula>AND(ISNUMBER(SEARCH("Fermeture",$D5)),$BH$5&gt;=INDEX($E:$E,ROW()),$BH$5&lt;=INDEX($F:$F,ROW()))</formula>
    </cfRule>
    <cfRule type="expression" dxfId="2" priority="104">
      <formula>AND(ISNUMBER(SEARCH("Déviation",$D5)),$BH$5&gt;=INDEX($E:$E,ROW()),$BH$5&lt;=INDEX($F:$F,ROW()))</formula>
    </cfRule>
  </conditionalFormatting>
  <conditionalFormatting sqref="BI5:BI65">
    <cfRule type="expression" dxfId="35" priority="105">
      <formula>AND(ISNUMBER(SEARCH("Fermeture",$D5)),$BI$5&gt;=INDEX($E:$E,ROW()),$BI$5&lt;=INDEX($F:$F,ROW()))</formula>
    </cfRule>
    <cfRule type="expression" dxfId="2" priority="106">
      <formula>AND(ISNUMBER(SEARCH("Déviation",$D5)),$BI$5&gt;=INDEX($E:$E,ROW()),$BI$5&lt;=INDEX($F:$F,ROW()))</formula>
    </cfRule>
  </conditionalFormatting>
  <conditionalFormatting sqref="BJ5:BJ65">
    <cfRule type="expression" dxfId="35" priority="107">
      <formula>AND(ISNUMBER(SEARCH("Fermeture",$D5)),$BJ$5&gt;=INDEX($E:$E,ROW()),$BJ$5&lt;=INDEX($F:$F,ROW()))</formula>
    </cfRule>
    <cfRule type="expression" dxfId="2" priority="108">
      <formula>AND(ISNUMBER(SEARCH("Déviation",$D5)),$BJ$5&gt;=INDEX($E:$E,ROW()),$BJ$5&lt;=INDEX($F:$F,ROW()))</formula>
    </cfRule>
  </conditionalFormatting>
  <conditionalFormatting sqref="BK5:BK65">
    <cfRule type="expression" dxfId="35" priority="109">
      <formula>AND(ISNUMBER(SEARCH("Fermeture",$D5)),$BK$5&gt;=INDEX($E:$E,ROW()),$BK$5&lt;=INDEX($F:$F,ROW()))</formula>
    </cfRule>
    <cfRule type="expression" dxfId="2" priority="110">
      <formula>AND(ISNUMBER(SEARCH("Déviation",$D5)),$BK$5&gt;=INDEX($E:$E,ROW()),$BK$5&lt;=INDEX($F:$F,ROW()))</formula>
    </cfRule>
  </conditionalFormatting>
  <conditionalFormatting sqref="BL5:BL65">
    <cfRule type="expression" dxfId="35" priority="111">
      <formula>AND(ISNUMBER(SEARCH("Fermeture",$D5)),$BL$5&gt;=INDEX($E:$E,ROW()),$BL$5&lt;=INDEX($F:$F,ROW()))</formula>
    </cfRule>
    <cfRule type="expression" dxfId="2" priority="112">
      <formula>AND(ISNUMBER(SEARCH("Déviation",$D5)),$BL$5&gt;=INDEX($E:$E,ROW()),$BL$5&lt;=INDEX($F:$F,ROW()))</formula>
    </cfRule>
  </conditionalFormatting>
  <conditionalFormatting sqref="BM5:BM65">
    <cfRule type="expression" dxfId="35" priority="113">
      <formula>AND(ISNUMBER(SEARCH("Fermeture",$D5)),$BM$5&gt;=INDEX($E:$E,ROW()),$BM$5&lt;=INDEX($F:$F,ROW()))</formula>
    </cfRule>
    <cfRule type="expression" dxfId="2" priority="114">
      <formula>AND(ISNUMBER(SEARCH("Déviation",$D5)),$BM$5&gt;=INDEX($E:$E,ROW()),$BM$5&lt;=INDEX($F:$F,ROW()))</formula>
    </cfRule>
  </conditionalFormatting>
  <conditionalFormatting sqref="BN5:BN65">
    <cfRule type="expression" dxfId="35" priority="115">
      <formula>AND(ISNUMBER(SEARCH("Fermeture",$D5)),$BN$5&gt;=INDEX($E:$E,ROW()),$BN$5&lt;=INDEX($F:$F,ROW()))</formula>
    </cfRule>
    <cfRule type="expression" dxfId="2" priority="116">
      <formula>AND(ISNUMBER(SEARCH("Déviation",$D5)),$BN$5&gt;=INDEX($E:$E,ROW()),$BN$5&lt;=INDEX($F:$F,ROW()))</formula>
    </cfRule>
  </conditionalFormatting>
  <conditionalFormatting sqref="BO5:BO65">
    <cfRule type="expression" dxfId="35" priority="117">
      <formula>AND(ISNUMBER(SEARCH("Fermeture",$D5)),$BO$5&gt;=INDEX($E:$E,ROW()),$BO$5&lt;=INDEX($F:$F,ROW()))</formula>
    </cfRule>
    <cfRule type="expression" dxfId="2" priority="118">
      <formula>AND(ISNUMBER(SEARCH("Déviation",$D5)),$BO$5&gt;=INDEX($E:$E,ROW()),$BO$5&lt;=INDEX($F:$F,ROW()))</formula>
    </cfRule>
  </conditionalFormatting>
  <conditionalFormatting sqref="BP5:BP65">
    <cfRule type="expression" dxfId="35" priority="119">
      <formula>AND(ISNUMBER(SEARCH("Fermeture",$D5)),$BP$5&gt;=INDEX($E:$E,ROW()),$BP$5&lt;=INDEX($F:$F,ROW()))</formula>
    </cfRule>
    <cfRule type="expression" dxfId="2" priority="120">
      <formula>AND(ISNUMBER(SEARCH("Déviation",$D5)),$BP$5&gt;=INDEX($E:$E,ROW()),$BP$5&lt;=INDEX($F:$F,ROW()))</formula>
    </cfRule>
  </conditionalFormatting>
  <conditionalFormatting sqref="I5:I65">
    <cfRule type="expression" dxfId="35" priority="1">
      <formula>AND(ISNUMBER(SEARCH("Fermeture",$D5)),$I$5&gt;=INDEX($E:$E,ROW()),$I$5&lt;=INDEX($F:$F,ROW()))</formula>
    </cfRule>
    <cfRule type="expression" dxfId="2" priority="2">
      <formula>AND(ISNUMBER(SEARCH("Déviation",$D5)),$I$5&gt;=INDEX($E:$E,ROW()),$I$5&lt;=INDEX($F:$F,ROW()))</formula>
    </cfRule>
  </conditionalFormatting>
  <conditionalFormatting sqref="J5:J65">
    <cfRule type="expression" dxfId="35" priority="3">
      <formula>AND(ISNUMBER(SEARCH("Fermeture",$D5)),$J$5&gt;=INDEX($E:$E,ROW()),$J$5&lt;=INDEX($F:$F,ROW()))</formula>
    </cfRule>
    <cfRule type="expression" dxfId="2" priority="4">
      <formula>AND(ISNUMBER(SEARCH("Déviation",$D5)),$J$5&gt;=INDEX($E:$E,ROW()),$J$5&lt;=INDEX($F:$F,ROW()))</formula>
    </cfRule>
  </conditionalFormatting>
  <conditionalFormatting sqref="K5:K65">
    <cfRule type="expression" dxfId="35" priority="5">
      <formula>AND(ISNUMBER(SEARCH("Fermeture",$D5)),$K$5&gt;=INDEX($E:$E,ROW()),$K$5&lt;=INDEX($F:$F,ROW()))</formula>
    </cfRule>
    <cfRule type="expression" dxfId="2" priority="6">
      <formula>AND(ISNUMBER(SEARCH("Déviation",$D5)),$K$5&gt;=INDEX($E:$E,ROW()),$K$5&lt;=INDEX($F:$F,ROW()))</formula>
    </cfRule>
  </conditionalFormatting>
  <conditionalFormatting sqref="L5:L65">
    <cfRule type="expression" dxfId="35" priority="7">
      <formula>AND(ISNUMBER(SEARCH("Fermeture",$D5)),$L$5&gt;=INDEX($E:$E,ROW()),$L$5&lt;=INDEX($F:$F,ROW()))</formula>
    </cfRule>
    <cfRule type="expression" dxfId="2" priority="8">
      <formula>AND(ISNUMBER(SEARCH("Déviation",$D5)),$L$5&gt;=INDEX($E:$E,ROW()),$L$5&lt;=INDEX($F:$F,ROW()))</formula>
    </cfRule>
  </conditionalFormatting>
  <conditionalFormatting sqref="M5:M65">
    <cfRule type="expression" dxfId="35" priority="9">
      <formula>AND(ISNUMBER(SEARCH("Fermeture",$D5)),$M$5&gt;=INDEX($E:$E,ROW()),$M$5&lt;=INDEX($F:$F,ROW()))</formula>
    </cfRule>
    <cfRule type="expression" dxfId="2" priority="10">
      <formula>AND(ISNUMBER(SEARCH("Déviation",$D5)),$M$5&gt;=INDEX($E:$E,ROW()),$M$5&lt;=INDEX($F:$F,ROW()))</formula>
    </cfRule>
  </conditionalFormatting>
  <conditionalFormatting sqref="N5:N65">
    <cfRule type="expression" dxfId="35" priority="11">
      <formula>AND(ISNUMBER(SEARCH("Fermeture",$D5)),$N$5&gt;=INDEX($E:$E,ROW()),$N$5&lt;=INDEX($F:$F,ROW()))</formula>
    </cfRule>
    <cfRule type="expression" dxfId="2" priority="12">
      <formula>AND(ISNUMBER(SEARCH("Déviation",$D5)),$N$5&gt;=INDEX($E:$E,ROW()),$N$5&lt;=INDEX($F:$F,ROW()))</formula>
    </cfRule>
  </conditionalFormatting>
  <conditionalFormatting sqref="O5:O65">
    <cfRule type="expression" dxfId="35" priority="13">
      <formula>AND(ISNUMBER(SEARCH("Fermeture",$D5)),$O$5&gt;=INDEX($E:$E,ROW()),$O$5&lt;=INDEX($F:$F,ROW()))</formula>
    </cfRule>
    <cfRule type="expression" dxfId="2" priority="14">
      <formula>AND(ISNUMBER(SEARCH("Déviation",$D5)),$O$5&gt;=INDEX($E:$E,ROW()),$O$5&lt;=INDEX($F:$F,ROW()))</formula>
    </cfRule>
  </conditionalFormatting>
  <conditionalFormatting sqref="P5:P65">
    <cfRule type="expression" dxfId="35" priority="15">
      <formula>AND(ISNUMBER(SEARCH("Fermeture",$D5)),$P$5&gt;=INDEX($E:$E,ROW()),$P$5&lt;=INDEX($F:$F,ROW()))</formula>
    </cfRule>
    <cfRule type="expression" dxfId="2" priority="16">
      <formula>AND(ISNUMBER(SEARCH("Déviation",$D5)),$P$5&gt;=INDEX($E:$E,ROW()),$P$5&lt;=INDEX($F:$F,ROW()))</formula>
    </cfRule>
  </conditionalFormatting>
  <conditionalFormatting sqref="Q5:Q65">
    <cfRule type="expression" dxfId="35" priority="17">
      <formula>AND(ISNUMBER(SEARCH("Fermeture",$D5)),$Q$5&gt;=INDEX($E:$E,ROW()),$Q$5&lt;=INDEX($F:$F,ROW()))</formula>
    </cfRule>
    <cfRule type="expression" dxfId="2" priority="18">
      <formula>AND(ISNUMBER(SEARCH("Déviation",$D5)),$Q$5&gt;=INDEX($E:$E,ROW()),$Q$5&lt;=INDEX($F:$F,ROW()))</formula>
    </cfRule>
  </conditionalFormatting>
  <conditionalFormatting sqref="R5:R65">
    <cfRule type="expression" dxfId="35" priority="19">
      <formula>AND(ISNUMBER(SEARCH("Fermeture",$D5)),$R$5&gt;=INDEX($E:$E,ROW()),$R$5&lt;=INDEX($F:$F,ROW()))</formula>
    </cfRule>
    <cfRule type="expression" dxfId="2" priority="20">
      <formula>AND(ISNUMBER(SEARCH("Déviation",$D5)),$R$5&gt;=INDEX($E:$E,ROW()),$R$5&lt;=INDEX($F:$F,ROW()))</formula>
    </cfRule>
  </conditionalFormatting>
  <conditionalFormatting sqref="S5:S65">
    <cfRule type="expression" dxfId="35" priority="21">
      <formula>AND(ISNUMBER(SEARCH("Fermeture",$D5)),$S$5&gt;=INDEX($E:$E,ROW()),$S$5&lt;=INDEX($F:$F,ROW()))</formula>
    </cfRule>
    <cfRule type="expression" dxfId="2" priority="22">
      <formula>AND(ISNUMBER(SEARCH("Déviation",$D5)),$S$5&gt;=INDEX($E:$E,ROW()),$S$5&lt;=INDEX($F:$F,ROW()))</formula>
    </cfRule>
  </conditionalFormatting>
  <conditionalFormatting sqref="T5:T65">
    <cfRule type="expression" dxfId="35" priority="23">
      <formula>AND(ISNUMBER(SEARCH("Fermeture",$D5)),$T$5&gt;=INDEX($E:$E,ROW()),$T$5&lt;=INDEX($F:$F,ROW()))</formula>
    </cfRule>
    <cfRule type="expression" dxfId="2" priority="24">
      <formula>AND(ISNUMBER(SEARCH("Déviation",$D5)),$T$5&gt;=INDEX($E:$E,ROW()),$T$5&lt;=INDEX($F:$F,ROW()))</formula>
    </cfRule>
  </conditionalFormatting>
  <conditionalFormatting sqref="U5:U65">
    <cfRule type="expression" dxfId="35" priority="25">
      <formula>AND(ISNUMBER(SEARCH("Fermeture",$D5)),$U$5&gt;=INDEX($E:$E,ROW()),$U$5&lt;=INDEX($F:$F,ROW()))</formula>
    </cfRule>
    <cfRule type="expression" dxfId="2" priority="26">
      <formula>AND(ISNUMBER(SEARCH("Déviation",$D5)),$U$5&gt;=INDEX($E:$E,ROW()),$U$5&lt;=INDEX($F:$F,ROW()))</formula>
    </cfRule>
  </conditionalFormatting>
  <conditionalFormatting sqref="V5:V65">
    <cfRule type="expression" dxfId="35" priority="27">
      <formula>AND(ISNUMBER(SEARCH("Fermeture",$D5)),$V$5&gt;=INDEX($E:$E,ROW()),$V$5&lt;=INDEX($F:$F,ROW()))</formula>
    </cfRule>
    <cfRule type="expression" dxfId="2" priority="28">
      <formula>AND(ISNUMBER(SEARCH("Déviation",$D5)),$V$5&gt;=INDEX($E:$E,ROW()),$V$5&lt;=INDEX($F:$F,ROW()))</formula>
    </cfRule>
  </conditionalFormatting>
  <conditionalFormatting sqref="W5:W65">
    <cfRule type="expression" dxfId="35" priority="29">
      <formula>AND(ISNUMBER(SEARCH("Fermeture",$D5)),$W$5&gt;=INDEX($E:$E,ROW()),$W$5&lt;=INDEX($F:$F,ROW()))</formula>
    </cfRule>
    <cfRule type="expression" dxfId="2" priority="30">
      <formula>AND(ISNUMBER(SEARCH("Déviation",$D5)),$W$5&gt;=INDEX($E:$E,ROW()),$W$5&lt;=INDEX($F:$F,ROW()))</formula>
    </cfRule>
  </conditionalFormatting>
  <conditionalFormatting sqref="X5:X65">
    <cfRule type="expression" dxfId="35" priority="31">
      <formula>AND(ISNUMBER(SEARCH("Fermeture",$D5)),$X$5&gt;=INDEX($E:$E,ROW()),$X$5&lt;=INDEX($F:$F,ROW()))</formula>
    </cfRule>
    <cfRule type="expression" dxfId="2" priority="32">
      <formula>AND(ISNUMBER(SEARCH("Déviation",$D5)),$X$5&gt;=INDEX($E:$E,ROW()),$X$5&lt;=INDEX($F:$F,ROW()))</formula>
    </cfRule>
  </conditionalFormatting>
  <conditionalFormatting sqref="Y5:Y65">
    <cfRule type="expression" dxfId="35" priority="33">
      <formula>AND(ISNUMBER(SEARCH("Fermeture",$D5)),$Y$5&gt;=INDEX($E:$E,ROW()),$Y$5&lt;=INDEX($F:$F,ROW()))</formula>
    </cfRule>
    <cfRule type="expression" dxfId="2" priority="34">
      <formula>AND(ISNUMBER(SEARCH("Déviation",$D5)),$Y$5&gt;=INDEX($E:$E,ROW()),$Y$5&lt;=INDEX($F:$F,ROW()))</formula>
    </cfRule>
  </conditionalFormatting>
  <conditionalFormatting sqref="Z5:Z65">
    <cfRule type="expression" dxfId="35" priority="35">
      <formula>AND(ISNUMBER(SEARCH("Fermeture",$D5)),$Z$5&gt;=INDEX($E:$E,ROW()),$Z$5&lt;=INDEX($F:$F,ROW()))</formula>
    </cfRule>
    <cfRule type="expression" dxfId="2" priority="36">
      <formula>AND(ISNUMBER(SEARCH("Déviation",$D5)),$Z$5&gt;=INDEX($E:$E,ROW()),$Z$5&lt;=INDEX($F:$F,ROW()))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H200"/>
  <sheetViews>
    <sheetView workbookViewId="0"/>
  </sheetViews>
  <sheetFormatPr defaultRowHeight="15"/>
  <cols>
    <col min="1" max="1" width="12.7109375" customWidth="1"/>
    <col min="2" max="2" width="28.7109375" customWidth="1"/>
    <col min="3" max="3" width="18.7109375" customWidth="1"/>
    <col min="4" max="5" width="14.7109375" customWidth="1"/>
    <col min="6" max="6" width="10.7109375" customWidth="1"/>
    <col min="7" max="7" width="14.7109375" customWidth="1"/>
    <col min="8" max="8" width="32.7109375" customWidth="1"/>
  </cols>
  <sheetData>
    <row r="1" spans="1:8">
      <c r="A1" s="4" t="s">
        <v>165</v>
      </c>
      <c r="B1" s="4" t="s">
        <v>166</v>
      </c>
      <c r="C1" s="4" t="s">
        <v>55</v>
      </c>
      <c r="D1" s="4" t="s">
        <v>113</v>
      </c>
      <c r="E1" s="4" t="s">
        <v>167</v>
      </c>
      <c r="F1" s="4" t="s">
        <v>168</v>
      </c>
      <c r="G1" s="4" t="s">
        <v>56</v>
      </c>
      <c r="H1" s="4" t="s">
        <v>142</v>
      </c>
    </row>
    <row r="2" spans="1:8" s="7" customFormat="1">
      <c r="A2" s="8" t="s">
        <v>169</v>
      </c>
      <c r="B2" s="8" t="s">
        <v>170</v>
      </c>
      <c r="C2" s="8" t="s">
        <v>63</v>
      </c>
      <c r="D2" s="3">
        <v>45958</v>
      </c>
      <c r="E2" s="8"/>
      <c r="F2" s="8">
        <f>IF(AND(D2&gt;0,E2&gt;0),E2-D2,)</f>
        <v>0</v>
      </c>
      <c r="G2" s="8" t="s">
        <v>36</v>
      </c>
      <c r="H2" s="8"/>
    </row>
    <row r="3" spans="1:8">
      <c r="A3" s="8" t="s">
        <v>171</v>
      </c>
      <c r="B3" s="8" t="s">
        <v>172</v>
      </c>
      <c r="C3" s="8" t="s">
        <v>69</v>
      </c>
      <c r="D3" s="3">
        <v>45987</v>
      </c>
      <c r="E3" s="8"/>
      <c r="F3" s="8">
        <f>IF(AND(D3&gt;0,E3&gt;0),E3-D3,)</f>
        <v>0</v>
      </c>
      <c r="G3" s="8" t="s">
        <v>36</v>
      </c>
      <c r="H3" s="8"/>
    </row>
    <row r="4" spans="1:8" s="7" customFormat="1">
      <c r="A4" s="8" t="s">
        <v>173</v>
      </c>
      <c r="B4" s="8" t="s">
        <v>174</v>
      </c>
      <c r="C4" s="8" t="s">
        <v>99</v>
      </c>
      <c r="D4" s="3">
        <v>46001</v>
      </c>
      <c r="E4" s="8"/>
      <c r="F4" s="8">
        <f>IF(AND(D4&gt;0,E4&gt;0),E4-D4,)</f>
        <v>0</v>
      </c>
      <c r="G4" s="8" t="s">
        <v>36</v>
      </c>
      <c r="H4" s="8"/>
    </row>
    <row r="5" spans="1:8">
      <c r="A5" s="8" t="s">
        <v>175</v>
      </c>
      <c r="B5" s="8" t="s">
        <v>176</v>
      </c>
      <c r="C5" s="8" t="s">
        <v>177</v>
      </c>
      <c r="D5" s="3">
        <v>46019</v>
      </c>
      <c r="E5" s="8"/>
      <c r="F5" s="8">
        <f>IF(AND(D5&gt;0,E5&gt;0),E5-D5,)</f>
        <v>0</v>
      </c>
      <c r="G5" s="8" t="s">
        <v>36</v>
      </c>
      <c r="H5" s="8"/>
    </row>
    <row r="6" spans="1:8" s="7" customFormat="1"/>
    <row r="8" spans="1:8" s="7" customFormat="1"/>
    <row r="10" spans="1:8" s="7" customFormat="1"/>
    <row r="12" spans="1:8" s="7" customFormat="1"/>
    <row r="14" spans="1:8" s="7" customFormat="1"/>
    <row r="16" spans="1:8" s="7" customFormat="1"/>
    <row r="18" s="7" customFormat="1"/>
    <row r="20" s="7" customFormat="1"/>
    <row r="22" s="7" customFormat="1"/>
    <row r="24" s="7" customFormat="1"/>
    <row r="26" s="7" customFormat="1"/>
    <row r="28" s="7" customFormat="1"/>
    <row r="30" s="7" customFormat="1"/>
    <row r="32" s="7" customFormat="1"/>
    <row r="34" s="7" customFormat="1"/>
    <row r="36" s="7" customFormat="1"/>
    <row r="38" s="7" customFormat="1"/>
    <row r="40" s="7" customFormat="1"/>
    <row r="42" s="7" customFormat="1"/>
    <row r="44" s="7" customFormat="1"/>
    <row r="46" s="7" customFormat="1"/>
    <row r="48" s="7" customFormat="1"/>
    <row r="50" s="7" customFormat="1"/>
    <row r="52" s="7" customFormat="1"/>
    <row r="54" s="7" customFormat="1"/>
    <row r="56" s="7" customFormat="1"/>
    <row r="58" s="7" customFormat="1"/>
    <row r="60" s="7" customFormat="1"/>
    <row r="62" s="7" customFormat="1"/>
    <row r="64" s="7" customFormat="1"/>
    <row r="66" s="7" customFormat="1"/>
    <row r="68" s="7" customFormat="1"/>
    <row r="70" s="7" customFormat="1"/>
    <row r="72" s="7" customFormat="1"/>
    <row r="74" s="7" customFormat="1"/>
    <row r="76" s="7" customFormat="1"/>
    <row r="78" s="7" customFormat="1"/>
    <row r="80" s="7" customFormat="1"/>
    <row r="82" s="7" customFormat="1"/>
    <row r="84" s="7" customFormat="1"/>
    <row r="86" s="7" customFormat="1"/>
    <row r="88" s="7" customFormat="1"/>
    <row r="90" s="7" customFormat="1"/>
    <row r="92" s="7" customFormat="1"/>
    <row r="94" s="7" customFormat="1"/>
    <row r="96" s="7" customFormat="1"/>
    <row r="98" s="7" customFormat="1"/>
    <row r="100" s="7" customFormat="1"/>
    <row r="102" s="7" customFormat="1"/>
    <row r="104" s="7" customFormat="1"/>
    <row r="106" s="7" customFormat="1"/>
    <row r="108" s="7" customFormat="1"/>
    <row r="110" s="7" customFormat="1"/>
    <row r="112" s="7" customFormat="1"/>
    <row r="114" s="7" customFormat="1"/>
    <row r="116" s="7" customFormat="1"/>
    <row r="118" s="7" customFormat="1"/>
    <row r="120" s="7" customFormat="1"/>
    <row r="122" s="7" customFormat="1"/>
    <row r="124" s="7" customFormat="1"/>
    <row r="126" s="7" customFormat="1"/>
    <row r="128" s="7" customFormat="1"/>
    <row r="130" s="7" customFormat="1"/>
    <row r="132" s="7" customFormat="1"/>
    <row r="134" s="7" customFormat="1"/>
    <row r="136" s="7" customFormat="1"/>
    <row r="138" s="7" customFormat="1"/>
    <row r="140" s="7" customFormat="1"/>
    <row r="142" s="7" customFormat="1"/>
    <row r="144" s="7" customFormat="1"/>
    <row r="146" s="7" customFormat="1"/>
    <row r="148" s="7" customFormat="1"/>
    <row r="150" s="7" customFormat="1"/>
    <row r="152" s="7" customFormat="1"/>
    <row r="154" s="7" customFormat="1"/>
    <row r="156" s="7" customFormat="1"/>
    <row r="158" s="7" customFormat="1"/>
    <row r="160" s="7" customFormat="1"/>
    <row r="162" s="7" customFormat="1"/>
    <row r="164" s="7" customFormat="1"/>
    <row r="166" s="7" customFormat="1"/>
    <row r="168" s="7" customFormat="1"/>
    <row r="170" s="7" customFormat="1"/>
    <row r="172" s="7" customFormat="1"/>
    <row r="174" s="7" customFormat="1"/>
    <row r="176" s="7" customFormat="1"/>
    <row r="178" s="7" customFormat="1"/>
    <row r="180" s="7" customFormat="1"/>
    <row r="182" s="7" customFormat="1"/>
    <row r="184" s="7" customFormat="1"/>
    <row r="186" s="7" customFormat="1"/>
    <row r="188" s="7" customFormat="1"/>
    <row r="190" s="7" customFormat="1"/>
    <row r="192" s="7" customFormat="1"/>
    <row r="194" s="7" customFormat="1"/>
    <row r="196" s="7" customFormat="1"/>
    <row r="198" s="7" customFormat="1"/>
    <row r="200" s="7" customFormat="1"/>
  </sheetData>
  <conditionalFormatting sqref="A2:H201">
    <cfRule type="expression" dxfId="34" priority="1">
      <formula>AND(D2&gt;0,E2&gt;0,E2&gt;D2)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G500"/>
  <sheetViews>
    <sheetView workbookViewId="0"/>
  </sheetViews>
  <sheetFormatPr defaultRowHeight="15"/>
  <cols>
    <col min="1" max="1" width="22.7109375" customWidth="1"/>
    <col min="2" max="2" width="18.7109375" customWidth="1"/>
    <col min="3" max="4" width="16.7109375" customWidth="1"/>
    <col min="5" max="5" width="18.7109375" customWidth="1"/>
    <col min="6" max="6" width="12.7109375" customWidth="1"/>
    <col min="7" max="7" width="28.7109375" customWidth="1"/>
  </cols>
  <sheetData>
    <row r="1" spans="1:7">
      <c r="A1" s="4" t="s">
        <v>178</v>
      </c>
      <c r="B1" s="4" t="s">
        <v>179</v>
      </c>
      <c r="C1" s="4" t="s">
        <v>180</v>
      </c>
      <c r="D1" s="4" t="s">
        <v>181</v>
      </c>
      <c r="E1" s="4" t="s">
        <v>182</v>
      </c>
      <c r="F1" s="4" t="s">
        <v>183</v>
      </c>
      <c r="G1" s="4" t="s">
        <v>142</v>
      </c>
    </row>
    <row r="2" spans="1:7" s="7" customFormat="1">
      <c r="A2" s="8" t="s">
        <v>184</v>
      </c>
      <c r="B2" s="8" t="s">
        <v>29</v>
      </c>
      <c r="C2" s="8">
        <v>40</v>
      </c>
      <c r="D2" s="8">
        <f>TODAY()-WEEKDAY(TODAY(),2)+1</f>
        <v>0</v>
      </c>
      <c r="E2" s="8">
        <v>36</v>
      </c>
      <c r="F2" s="9">
        <f>IF(C2&gt;0,E2/C2,)</f>
        <v>0</v>
      </c>
      <c r="G2" s="8" t="s">
        <v>97</v>
      </c>
    </row>
    <row r="3" spans="1:7">
      <c r="A3" s="8" t="s">
        <v>185</v>
      </c>
      <c r="B3" s="8" t="s">
        <v>30</v>
      </c>
      <c r="C3" s="8">
        <v>40</v>
      </c>
      <c r="D3" s="8">
        <f>TODAY()-WEEKDAY(TODAY(),2)+1</f>
        <v>0</v>
      </c>
      <c r="E3" s="8">
        <v>42</v>
      </c>
      <c r="F3" s="9">
        <f>IF(C3&gt;0,E3/C3,)</f>
        <v>0</v>
      </c>
      <c r="G3" s="8" t="s">
        <v>3</v>
      </c>
    </row>
    <row r="4" spans="1:7" s="7" customFormat="1">
      <c r="A4" s="8" t="s">
        <v>186</v>
      </c>
      <c r="B4" s="8" t="s">
        <v>30</v>
      </c>
      <c r="C4" s="8">
        <v>40</v>
      </c>
      <c r="D4" s="8">
        <f>TODAY()-WEEKDAY(TODAY(),2)+1</f>
        <v>0</v>
      </c>
      <c r="E4" s="8">
        <v>28</v>
      </c>
      <c r="F4" s="9">
        <f>IF(C4&gt;0,E4/C4,)</f>
        <v>0</v>
      </c>
      <c r="G4" s="8" t="s">
        <v>99</v>
      </c>
    </row>
    <row r="5" spans="1:7">
      <c r="A5" s="8" t="s">
        <v>187</v>
      </c>
      <c r="B5" s="8" t="s">
        <v>31</v>
      </c>
      <c r="C5" s="8">
        <v>40</v>
      </c>
      <c r="D5" s="8">
        <f>TODAY()-WEEKDAY(TODAY(),2)+1</f>
        <v>0</v>
      </c>
      <c r="E5" s="8">
        <v>32</v>
      </c>
      <c r="F5" s="9">
        <f>IF(C5&gt;0,E5/C5,)</f>
        <v>0</v>
      </c>
      <c r="G5" s="8" t="s">
        <v>85</v>
      </c>
    </row>
    <row r="6" spans="1:7" s="7" customFormat="1">
      <c r="A6" s="8" t="s">
        <v>34</v>
      </c>
      <c r="B6" s="8" t="s">
        <v>34</v>
      </c>
      <c r="C6" s="8">
        <v>35</v>
      </c>
      <c r="D6" s="8">
        <f>TODAY()-WEEKDAY(TODAY(),2)+1</f>
        <v>0</v>
      </c>
      <c r="E6" s="8">
        <v>20</v>
      </c>
      <c r="F6" s="9">
        <f>IF(C6&gt;0,E6/C6,)</f>
        <v>0</v>
      </c>
      <c r="G6" s="8" t="s">
        <v>188</v>
      </c>
    </row>
    <row r="8" spans="1:7" s="7" customFormat="1"/>
    <row r="10" spans="1:7" s="7" customFormat="1"/>
    <row r="12" spans="1:7" s="7" customFormat="1"/>
    <row r="14" spans="1:7" s="7" customFormat="1"/>
    <row r="16" spans="1:7" s="7" customFormat="1"/>
    <row r="18" s="7" customFormat="1"/>
    <row r="20" s="7" customFormat="1"/>
    <row r="22" s="7" customFormat="1"/>
    <row r="24" s="7" customFormat="1"/>
    <row r="26" s="7" customFormat="1"/>
    <row r="28" s="7" customFormat="1"/>
    <row r="30" s="7" customFormat="1"/>
    <row r="32" s="7" customFormat="1"/>
    <row r="34" s="7" customFormat="1"/>
    <row r="36" s="7" customFormat="1"/>
    <row r="38" s="7" customFormat="1"/>
    <row r="40" s="7" customFormat="1"/>
    <row r="42" s="7" customFormat="1"/>
    <row r="44" s="7" customFormat="1"/>
    <row r="46" s="7" customFormat="1"/>
    <row r="48" s="7" customFormat="1"/>
    <row r="50" s="7" customFormat="1"/>
    <row r="52" s="7" customFormat="1"/>
    <row r="54" s="7" customFormat="1"/>
    <row r="56" s="7" customFormat="1"/>
    <row r="58" s="7" customFormat="1"/>
    <row r="60" s="7" customFormat="1"/>
    <row r="62" s="7" customFormat="1"/>
    <row r="64" s="7" customFormat="1"/>
    <row r="66" s="7" customFormat="1"/>
    <row r="68" s="7" customFormat="1"/>
    <row r="70" s="7" customFormat="1"/>
    <row r="72" s="7" customFormat="1"/>
    <row r="74" s="7" customFormat="1"/>
    <row r="76" s="7" customFormat="1"/>
    <row r="78" s="7" customFormat="1"/>
    <row r="80" s="7" customFormat="1"/>
    <row r="82" s="7" customFormat="1"/>
    <row r="84" s="7" customFormat="1"/>
    <row r="86" s="7" customFormat="1"/>
    <row r="88" s="7" customFormat="1"/>
    <row r="90" s="7" customFormat="1"/>
    <row r="92" s="7" customFormat="1"/>
    <row r="94" s="7" customFormat="1"/>
    <row r="96" s="7" customFormat="1"/>
    <row r="98" s="7" customFormat="1"/>
    <row r="100" s="7" customFormat="1"/>
    <row r="102" s="7" customFormat="1"/>
    <row r="104" s="7" customFormat="1"/>
    <row r="106" s="7" customFormat="1"/>
    <row r="108" s="7" customFormat="1"/>
    <row r="110" s="7" customFormat="1"/>
    <row r="112" s="7" customFormat="1"/>
    <row r="114" s="7" customFormat="1"/>
    <row r="116" s="7" customFormat="1"/>
    <row r="118" s="7" customFormat="1"/>
    <row r="120" s="7" customFormat="1"/>
    <row r="122" s="7" customFormat="1"/>
    <row r="124" s="7" customFormat="1"/>
    <row r="126" s="7" customFormat="1"/>
    <row r="128" s="7" customFormat="1"/>
    <row r="130" s="7" customFormat="1"/>
    <row r="132" s="7" customFormat="1"/>
    <row r="134" s="7" customFormat="1"/>
    <row r="136" s="7" customFormat="1"/>
    <row r="138" s="7" customFormat="1"/>
    <row r="140" s="7" customFormat="1"/>
    <row r="142" s="7" customFormat="1"/>
    <row r="144" s="7" customFormat="1"/>
    <row r="146" s="7" customFormat="1"/>
    <row r="148" s="7" customFormat="1"/>
    <row r="150" s="7" customFormat="1"/>
    <row r="152" s="7" customFormat="1"/>
    <row r="154" s="7" customFormat="1"/>
    <row r="156" s="7" customFormat="1"/>
    <row r="158" s="7" customFormat="1"/>
    <row r="160" s="7" customFormat="1"/>
    <row r="162" s="7" customFormat="1"/>
    <row r="164" s="7" customFormat="1"/>
    <row r="166" s="7" customFormat="1"/>
    <row r="168" s="7" customFormat="1"/>
    <row r="170" s="7" customFormat="1"/>
    <row r="172" s="7" customFormat="1"/>
    <row r="174" s="7" customFormat="1"/>
    <row r="176" s="7" customFormat="1"/>
    <row r="178" s="7" customFormat="1"/>
    <row r="180" s="7" customFormat="1"/>
    <row r="182" s="7" customFormat="1"/>
    <row r="184" s="7" customFormat="1"/>
    <row r="186" s="7" customFormat="1"/>
    <row r="188" s="7" customFormat="1"/>
    <row r="190" s="7" customFormat="1"/>
    <row r="192" s="7" customFormat="1"/>
    <row r="194" s="7" customFormat="1"/>
    <row r="196" s="7" customFormat="1"/>
    <row r="198" s="7" customFormat="1"/>
    <row r="200" s="7" customFormat="1"/>
    <row r="202" s="7" customFormat="1"/>
    <row r="204" s="7" customFormat="1"/>
    <row r="206" s="7" customFormat="1"/>
    <row r="208" s="7" customFormat="1"/>
    <row r="210" s="7" customFormat="1"/>
    <row r="212" s="7" customFormat="1"/>
    <row r="214" s="7" customFormat="1"/>
    <row r="216" s="7" customFormat="1"/>
    <row r="218" s="7" customFormat="1"/>
    <row r="220" s="7" customFormat="1"/>
    <row r="222" s="7" customFormat="1"/>
    <row r="224" s="7" customFormat="1"/>
    <row r="226" s="7" customFormat="1"/>
    <row r="228" s="7" customFormat="1"/>
    <row r="230" s="7" customFormat="1"/>
    <row r="232" s="7" customFormat="1"/>
    <row r="234" s="7" customFormat="1"/>
    <row r="236" s="7" customFormat="1"/>
    <row r="238" s="7" customFormat="1"/>
    <row r="240" s="7" customFormat="1"/>
    <row r="242" s="7" customFormat="1"/>
    <row r="244" s="7" customFormat="1"/>
    <row r="246" s="7" customFormat="1"/>
    <row r="248" s="7" customFormat="1"/>
    <row r="250" s="7" customFormat="1"/>
    <row r="252" s="7" customFormat="1"/>
    <row r="254" s="7" customFormat="1"/>
    <row r="256" s="7" customFormat="1"/>
    <row r="258" s="7" customFormat="1"/>
    <row r="260" s="7" customFormat="1"/>
    <row r="262" s="7" customFormat="1"/>
    <row r="264" s="7" customFormat="1"/>
    <row r="266" s="7" customFormat="1"/>
    <row r="268" s="7" customFormat="1"/>
    <row r="270" s="7" customFormat="1"/>
    <row r="272" s="7" customFormat="1"/>
    <row r="274" s="7" customFormat="1"/>
    <row r="276" s="7" customFormat="1"/>
    <row r="278" s="7" customFormat="1"/>
    <row r="280" s="7" customFormat="1"/>
    <row r="282" s="7" customFormat="1"/>
    <row r="284" s="7" customFormat="1"/>
    <row r="286" s="7" customFormat="1"/>
    <row r="288" s="7" customFormat="1"/>
    <row r="290" s="7" customFormat="1"/>
    <row r="292" s="7" customFormat="1"/>
    <row r="294" s="7" customFormat="1"/>
    <row r="296" s="7" customFormat="1"/>
    <row r="298" s="7" customFormat="1"/>
    <row r="300" s="7" customFormat="1"/>
    <row r="302" s="7" customFormat="1"/>
    <row r="304" s="7" customFormat="1"/>
    <row r="306" s="7" customFormat="1"/>
    <row r="308" s="7" customFormat="1"/>
    <row r="310" s="7" customFormat="1"/>
    <row r="312" s="7" customFormat="1"/>
    <row r="314" s="7" customFormat="1"/>
    <row r="316" s="7" customFormat="1"/>
    <row r="318" s="7" customFormat="1"/>
    <row r="320" s="7" customFormat="1"/>
    <row r="322" s="7" customFormat="1"/>
    <row r="324" s="7" customFormat="1"/>
    <row r="326" s="7" customFormat="1"/>
    <row r="328" s="7" customFormat="1"/>
    <row r="330" s="7" customFormat="1"/>
    <row r="332" s="7" customFormat="1"/>
    <row r="334" s="7" customFormat="1"/>
    <row r="336" s="7" customFormat="1"/>
    <row r="338" s="7" customFormat="1"/>
    <row r="340" s="7" customFormat="1"/>
    <row r="342" s="7" customFormat="1"/>
    <row r="344" s="7" customFormat="1"/>
    <row r="346" s="7" customFormat="1"/>
    <row r="348" s="7" customFormat="1"/>
    <row r="350" s="7" customFormat="1"/>
    <row r="352" s="7" customFormat="1"/>
    <row r="354" s="7" customFormat="1"/>
    <row r="356" s="7" customFormat="1"/>
    <row r="358" s="7" customFormat="1"/>
    <row r="360" s="7" customFormat="1"/>
    <row r="362" s="7" customFormat="1"/>
    <row r="364" s="7" customFormat="1"/>
    <row r="366" s="7" customFormat="1"/>
    <row r="368" s="7" customFormat="1"/>
    <row r="370" s="7" customFormat="1"/>
    <row r="372" s="7" customFormat="1"/>
    <row r="374" s="7" customFormat="1"/>
    <row r="376" s="7" customFormat="1"/>
    <row r="378" s="7" customFormat="1"/>
    <row r="380" s="7" customFormat="1"/>
    <row r="382" s="7" customFormat="1"/>
    <row r="384" s="7" customFormat="1"/>
    <row r="386" s="7" customFormat="1"/>
    <row r="388" s="7" customFormat="1"/>
    <row r="390" s="7" customFormat="1"/>
    <row r="392" s="7" customFormat="1"/>
    <row r="394" s="7" customFormat="1"/>
    <row r="396" s="7" customFormat="1"/>
    <row r="398" s="7" customFormat="1"/>
    <row r="400" s="7" customFormat="1"/>
    <row r="402" s="7" customFormat="1"/>
    <row r="404" s="7" customFormat="1"/>
    <row r="406" s="7" customFormat="1"/>
    <row r="408" s="7" customFormat="1"/>
    <row r="410" s="7" customFormat="1"/>
    <row r="412" s="7" customFormat="1"/>
    <row r="414" s="7" customFormat="1"/>
    <row r="416" s="7" customFormat="1"/>
    <row r="418" s="7" customFormat="1"/>
    <row r="420" s="7" customFormat="1"/>
    <row r="422" s="7" customFormat="1"/>
    <row r="424" s="7" customFormat="1"/>
    <row r="426" s="7" customFormat="1"/>
    <row r="428" s="7" customFormat="1"/>
    <row r="430" s="7" customFormat="1"/>
    <row r="432" s="7" customFormat="1"/>
    <row r="434" s="7" customFormat="1"/>
    <row r="436" s="7" customFormat="1"/>
    <row r="438" s="7" customFormat="1"/>
    <row r="440" s="7" customFormat="1"/>
    <row r="442" s="7" customFormat="1"/>
    <row r="444" s="7" customFormat="1"/>
    <row r="446" s="7" customFormat="1"/>
    <row r="448" s="7" customFormat="1"/>
    <row r="450" s="7" customFormat="1"/>
    <row r="452" s="7" customFormat="1"/>
    <row r="454" s="7" customFormat="1"/>
    <row r="456" s="7" customFormat="1"/>
    <row r="458" s="7" customFormat="1"/>
    <row r="460" s="7" customFormat="1"/>
    <row r="462" s="7" customFormat="1"/>
    <row r="464" s="7" customFormat="1"/>
    <row r="466" s="7" customFormat="1"/>
    <row r="468" s="7" customFormat="1"/>
    <row r="470" s="7" customFormat="1"/>
    <row r="472" s="7" customFormat="1"/>
    <row r="474" s="7" customFormat="1"/>
    <row r="476" s="7" customFormat="1"/>
    <row r="478" s="7" customFormat="1"/>
    <row r="480" s="7" customFormat="1"/>
    <row r="482" s="7" customFormat="1"/>
    <row r="484" s="7" customFormat="1"/>
    <row r="486" s="7" customFormat="1"/>
    <row r="488" s="7" customFormat="1"/>
    <row r="490" s="7" customFormat="1"/>
    <row r="492" s="7" customFormat="1"/>
    <row r="494" s="7" customFormat="1"/>
    <row r="496" s="7" customFormat="1"/>
    <row r="498" s="7" customFormat="1"/>
    <row r="500" s="7" customFormat="1"/>
  </sheetData>
  <conditionalFormatting sqref="A2:G501">
    <cfRule type="expression" dxfId="0" priority="1">
      <formula>F2&gt;1</formula>
    </cfRule>
  </conditionalFormatting>
  <dataValidations count="1">
    <dataValidation type="list" allowBlank="1" showInputMessage="1" showErrorMessage="1" sqref="B2:B501">
      <formula1>Listes!$D$1:$D$7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Listes</vt:lpstr>
      <vt:lpstr>Hebdo_Universel</vt:lpstr>
      <vt:lpstr>Jour_Universel</vt:lpstr>
      <vt:lpstr>WBS_Quantités</vt:lpstr>
      <vt:lpstr>Matériaux_Commandes</vt:lpstr>
      <vt:lpstr>DICT_Autorisations</vt:lpstr>
      <vt:lpstr>Phasage_Déviations</vt:lpstr>
      <vt:lpstr>Jalons_Critiques</vt:lpstr>
      <vt:lpstr>Ressources_Charges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2025-10-29T22:28:55Z</dcterms:created>
  <dcterms:modified xsi:type="dcterms:W3CDTF">2025-10-29T22:28:55Z</dcterms:modified>
</cp:coreProperties>
</file>