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T_Sprints_Hebdo" sheetId="1" r:id="rId1"/>
    <sheet name="BTP_Phases_Mensuel" sheetId="2" r:id="rId2"/>
    <sheet name="Marketing_Lancement_Mensuel" sheetId="3" r:id="rId3"/>
    <sheet name="Conference_Journalier" sheetId="4" r:id="rId4"/>
    <sheet name="Maintenance_Preventive_Hebdo" sheetId="5" r:id="rId5"/>
  </sheets>
  <calcPr calcId="124519" fullCalcOnLoad="1"/>
</workbook>
</file>

<file path=xl/sharedStrings.xml><?xml version="1.0" encoding="utf-8"?>
<sst xmlns="http://schemas.openxmlformats.org/spreadsheetml/2006/main" count="69" uniqueCount="25">
  <si>
    <t>Gantt — Projet IT / Sprints (Hebdo)</t>
  </si>
  <si>
    <t>Changer B4 déplace la frise. Les barres suivent Début/Fin et %.</t>
  </si>
  <si>
    <t>Date de départ de la frise</t>
  </si>
  <si>
    <t>DONNÉES</t>
  </si>
  <si>
    <t>ID</t>
  </si>
  <si>
    <t>Tâche</t>
  </si>
  <si>
    <t>Catégorie/Phase</t>
  </si>
  <si>
    <t>Responsable</t>
  </si>
  <si>
    <t>Statut</t>
  </si>
  <si>
    <t>Début</t>
  </si>
  <si>
    <t>Fin</t>
  </si>
  <si>
    <t>Durée (j)</t>
  </si>
  <si>
    <t>% Avancement</t>
  </si>
  <si>
    <t>Commentaires</t>
  </si>
  <si>
    <t>Helper_Progress</t>
  </si>
  <si>
    <t>Planning Chantier BTP — Phases (Mensuel)</t>
  </si>
  <si>
    <t>B4 = départ de frise. Les blocs se colorent si le mois intersecte Début–Fin.</t>
  </si>
  <si>
    <t>Date de départ de la frise (mois)</t>
  </si>
  <si>
    <t>Élément</t>
  </si>
  <si>
    <t>Catégorie</t>
  </si>
  <si>
    <t>Lieu</t>
  </si>
  <si>
    <t>FRISE MENSUELLE</t>
  </si>
  <si>
    <t>Roadmap Marketing — Lancement produit (Mensuel)</t>
  </si>
  <si>
    <t>Gantt — Événementiel / Conférence (Journalier)</t>
  </si>
  <si>
    <t>Gantt — Maintenance Préventive (Hebdo)</t>
  </si>
</sst>
</file>

<file path=xl/styles.xml><?xml version="1.0" encoding="utf-8"?>
<styleSheet xmlns="http://schemas.openxmlformats.org/spreadsheetml/2006/main">
  <numFmts count="6">
    <numFmt numFmtId="164" formatCode="dd mmm yyyy"/>
    <numFmt numFmtId="165" formatCode="[$-fr-FR]&quot;Sem&quot; ww &quot;’&quot;yy"/>
    <numFmt numFmtId="166" formatCode="0%"/>
    <numFmt numFmtId="167" formatCode=";;;"/>
    <numFmt numFmtId="168" formatCode="[$-fr-FR]mmm yyyy"/>
    <numFmt numFmtId="169" formatCode="[$-fr-FR]d mmm"/>
  </numFmts>
  <fonts count="4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i/>
      <sz val="11"/>
      <color rgb="FF000666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EF3FF"/>
        <bgColor indexed="64"/>
      </patternFill>
    </fill>
    <fill>
      <patternFill patternType="solid">
        <fgColor rgb="FFF3F3F3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2" fillId="0" borderId="0" xfId="0" applyFont="1"/>
    <xf numFmtId="164" fontId="0" fillId="0" borderId="1" xfId="0" applyNumberFormat="1" applyBorder="1"/>
    <xf numFmtId="0" fontId="3" fillId="2" borderId="1" xfId="0" applyFont="1" applyFill="1" applyBorder="1" applyAlignment="1">
      <alignment horizontal="center" vertical="center"/>
    </xf>
    <xf numFmtId="165" fontId="0" fillId="3" borderId="1" xfId="0" applyNumberFormat="1" applyFill="1" applyBorder="1" applyAlignment="1">
      <alignment horizontal="center" vertical="center" textRotation="90" shrinkToFit="1"/>
    </xf>
    <xf numFmtId="0" fontId="0" fillId="0" borderId="1" xfId="0" applyBorder="1"/>
    <xf numFmtId="166" fontId="0" fillId="0" borderId="1" xfId="0" applyNumberFormat="1" applyBorder="1"/>
    <xf numFmtId="167" fontId="0" fillId="0" borderId="0" xfId="0" applyNumberFormat="1"/>
    <xf numFmtId="168" fontId="0" fillId="3" borderId="1" xfId="0" applyNumberFormat="1" applyFill="1" applyBorder="1" applyAlignment="1">
      <alignment horizontal="center" vertical="center" textRotation="90" shrinkToFit="1"/>
    </xf>
    <xf numFmtId="169" fontId="0" fillId="3" borderId="1" xfId="0" applyNumberFormat="1" applyFill="1" applyBorder="1" applyAlignment="1">
      <alignment horizontal="center" vertical="center" textRotation="90" shrinkToFit="1"/>
    </xf>
  </cellXfs>
  <cellStyles count="1">
    <cellStyle name="Normal" xfId="0" builtinId="0"/>
  </cellStyles>
  <dxfs count="26">
    <dxf>
      <fill>
        <patternFill>
          <bgColor rgb="FFFFF2CC"/>
        </patternFill>
      </fill>
    </dxf>
    <dxf>
      <fill>
        <patternFill>
          <bgColor rgb="FFFDECEA"/>
        </patternFill>
      </fill>
    </dxf>
    <dxf>
      <fill>
        <patternFill>
          <bgColor rgb="FFCDE7FF"/>
        </patternFill>
      </fill>
    </dxf>
    <dxf>
      <fill>
        <patternFill>
          <bgColor rgb="FF79B9FF"/>
        </patternFill>
      </fill>
    </dxf>
    <dxf>
      <fill>
        <patternFill>
          <bgColor rgb="FFF7C7A3"/>
        </patternFill>
      </fill>
    </dxf>
    <dxf>
      <fill>
        <patternFill>
          <bgColor rgb="FFF4A259"/>
        </patternFill>
      </fill>
    </dxf>
    <dxf>
      <fill>
        <patternFill>
          <bgColor rgb="FFFFE199"/>
        </patternFill>
      </fill>
    </dxf>
    <dxf>
      <fill>
        <patternFill>
          <bgColor rgb="FFFFD24D"/>
        </patternFill>
      </fill>
    </dxf>
    <dxf>
      <fill>
        <patternFill>
          <bgColor rgb="FFFFCCCC"/>
        </patternFill>
      </fill>
    </dxf>
    <dxf>
      <fill>
        <patternFill>
          <bgColor rgb="FFFF7A7A"/>
        </patternFill>
      </fill>
    </dxf>
    <dxf>
      <fill>
        <patternFill>
          <bgColor rgb="FFCDE8D5"/>
        </patternFill>
      </fill>
    </dxf>
    <dxf>
      <fill>
        <patternFill>
          <bgColor rgb="FF88D498"/>
        </patternFill>
      </fill>
    </dxf>
    <dxf>
      <border>
        <left style="thin">
          <color rgb="FFDDDDDD"/>
        </left>
        <right style="thin">
          <color rgb="FFDDDDDD"/>
        </right>
        <top style="thin">
          <color rgb="FFDDDDDD"/>
        </top>
        <bottom style="thin">
          <color rgb="FFDDDDDD"/>
        </bottom>
        <vertical/>
        <horizontal/>
      </border>
    </dxf>
    <dxf>
      <fill>
        <patternFill>
          <bgColor rgb="FF9AD0EC"/>
        </patternFill>
      </fill>
    </dxf>
    <dxf>
      <fill>
        <patternFill>
          <bgColor rgb="FFB5E7A0"/>
        </patternFill>
      </fill>
    </dxf>
    <dxf>
      <fill>
        <patternFill>
          <bgColor rgb="FFF9C49A"/>
        </patternFill>
      </fill>
    </dxf>
    <dxf>
      <fill>
        <patternFill>
          <bgColor rgb="FFD9B8FF"/>
        </patternFill>
      </fill>
    </dxf>
    <dxf>
      <fill>
        <patternFill>
          <bgColor rgb="FFA1E3A1"/>
        </patternFill>
      </fill>
    </dxf>
    <dxf>
      <fill>
        <patternFill>
          <bgColor rgb="FFCFE2FF"/>
        </patternFill>
      </fill>
    </dxf>
    <dxf>
      <fill>
        <patternFill>
          <bgColor rgb="FFD4C2FC"/>
        </patternFill>
      </fill>
    </dxf>
    <dxf>
      <fill>
        <patternFill>
          <bgColor rgb="FFFFD7A8"/>
        </patternFill>
      </fill>
    </dxf>
    <dxf>
      <fill>
        <patternFill>
          <bgColor rgb="FFBDEFE5"/>
        </patternFill>
      </fill>
    </dxf>
    <dxf>
      <fill>
        <patternFill>
          <bgColor rgb="FFCBE6B3"/>
        </patternFill>
      </fill>
    </dxf>
    <dxf>
      <fill>
        <patternFill>
          <bgColor rgb="FFF6F6F6"/>
        </patternFill>
      </fill>
    </dxf>
    <dxf>
      <fill>
        <patternFill>
          <bgColor rgb="FFA484F3"/>
        </patternFill>
      </fill>
    </dxf>
    <dxf>
      <fill>
        <patternFill>
          <bgColor rgb="FFFFA64D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theme" Target="theme/theme1.xml"/><Relationship Id="rId7" Type="http://schemas.openxmlformats.org/officeDocument/2006/relationships/styles" Target="styles.xml"/><Relationship Id="rId8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J71"/>
  <sheetViews>
    <sheetView tabSelected="1" zoomScale="95" zoomScaleNormal="95" workbookViewId="0">
      <pane xSplit="2" ySplit="6" topLeftCell="C7" activePane="bottomRight" state="frozen"/>
      <selection pane="topRight" activeCell="C1" sqref="C1"/>
      <selection pane="bottomLeft" activeCell="A7" sqref="A7"/>
      <selection pane="bottomRight"/>
    </sheetView>
  </sheetViews>
  <sheetFormatPr defaultRowHeight="18" customHeight="1"/>
  <cols>
    <col min="1" max="1" width="5.7109375" customWidth="1"/>
    <col min="2" max="2" width="30.7109375" customWidth="1"/>
    <col min="3" max="3" width="18.7109375" customWidth="1"/>
    <col min="4" max="4" width="16.7109375" customWidth="1"/>
    <col min="5" max="7" width="14.7109375" customWidth="1"/>
    <col min="8" max="8" width="10.7109375" customWidth="1"/>
    <col min="9" max="9" width="12.7109375" customWidth="1"/>
    <col min="10" max="10" width="30.7109375" customWidth="1"/>
    <col min="11" max="26" width="8.7109375" customWidth="1"/>
    <col min="27" max="27" width="0" hidden="1" customWidth="1"/>
    <col min="28" max="88" width="8.7109375" customWidth="1"/>
  </cols>
  <sheetData>
    <row r="1" spans="1:88" ht="28" customHeight="1">
      <c r="A1" s="1" t="s">
        <v>0</v>
      </c>
    </row>
    <row r="3" spans="1:88" ht="18" customHeight="1">
      <c r="A3" s="2" t="s">
        <v>1</v>
      </c>
    </row>
    <row r="4" spans="1:88" ht="18" customHeight="1">
      <c r="A4" t="s">
        <v>2</v>
      </c>
      <c r="B4" s="3">
        <f>IFERROR(F3-7,TODAY()-7)</f>
        <v>0</v>
      </c>
    </row>
    <row r="6" spans="1:88" ht="18" customHeight="1">
      <c r="A6" s="4" t="s">
        <v>3</v>
      </c>
      <c r="B6" s="4"/>
      <c r="C6" s="4"/>
      <c r="D6" s="4"/>
      <c r="E6" s="4"/>
      <c r="F6" s="4"/>
      <c r="G6" s="4"/>
      <c r="H6" s="4"/>
      <c r="I6" s="4"/>
      <c r="J6" s="4"/>
    </row>
    <row r="7" spans="1:88" ht="18" customHeight="1">
      <c r="A7" s="4" t="s">
        <v>4</v>
      </c>
      <c r="B7" s="4" t="s">
        <v>5</v>
      </c>
      <c r="C7" s="4" t="s">
        <v>6</v>
      </c>
      <c r="D7" s="4" t="s">
        <v>7</v>
      </c>
      <c r="E7" s="4" t="s">
        <v>8</v>
      </c>
      <c r="F7" s="4" t="s">
        <v>9</v>
      </c>
      <c r="G7" s="4" t="s">
        <v>10</v>
      </c>
      <c r="H7" s="4" t="s">
        <v>11</v>
      </c>
      <c r="I7" s="4" t="s">
        <v>12</v>
      </c>
      <c r="J7" s="4" t="s">
        <v>13</v>
      </c>
      <c r="K7" s="5">
        <f>$B$4+7*0</f>
        <v>0</v>
      </c>
      <c r="L7" s="5">
        <f>$B$4+7*1</f>
        <v>0</v>
      </c>
      <c r="M7" s="5">
        <f>$B$4+7*2</f>
        <v>0</v>
      </c>
      <c r="N7" s="5">
        <f>$B$4+7*3</f>
        <v>0</v>
      </c>
      <c r="O7" s="5">
        <f>$B$4+7*4</f>
        <v>0</v>
      </c>
      <c r="P7" s="5">
        <f>$B$4+7*5</f>
        <v>0</v>
      </c>
      <c r="Q7" s="5">
        <f>$B$4+7*6</f>
        <v>0</v>
      </c>
      <c r="R7" s="5">
        <f>$B$4+7*7</f>
        <v>0</v>
      </c>
      <c r="S7" s="5">
        <f>$B$4+7*8</f>
        <v>0</v>
      </c>
      <c r="T7" s="5">
        <f>$B$4+7*9</f>
        <v>0</v>
      </c>
      <c r="U7" s="5">
        <f>$B$4+7*10</f>
        <v>0</v>
      </c>
      <c r="V7" s="5">
        <f>$B$4+7*11</f>
        <v>0</v>
      </c>
      <c r="W7" s="5">
        <f>$B$4+7*12</f>
        <v>0</v>
      </c>
      <c r="X7" s="5">
        <f>$B$4+7*13</f>
        <v>0</v>
      </c>
      <c r="Y7" s="5">
        <f>$B$4+7*14</f>
        <v>0</v>
      </c>
      <c r="Z7" s="5">
        <f>$B$4+7*15</f>
        <v>0</v>
      </c>
      <c r="AA7" t="s">
        <v>14</v>
      </c>
      <c r="AB7" s="5">
        <f>$B$4+7*17</f>
        <v>0</v>
      </c>
      <c r="AC7" s="5">
        <f>$B$4+7*18</f>
        <v>0</v>
      </c>
      <c r="AD7" s="5">
        <f>$B$4+7*19</f>
        <v>0</v>
      </c>
      <c r="AE7" s="5">
        <f>$B$4+7*20</f>
        <v>0</v>
      </c>
      <c r="AF7" s="5">
        <f>$B$4+7*21</f>
        <v>0</v>
      </c>
      <c r="AG7" s="5">
        <f>$B$4+7*22</f>
        <v>0</v>
      </c>
      <c r="AH7" s="5">
        <f>$B$4+7*23</f>
        <v>0</v>
      </c>
      <c r="AI7" s="5">
        <f>$B$4+7*24</f>
        <v>0</v>
      </c>
      <c r="AJ7" s="5">
        <f>$B$4+7*25</f>
        <v>0</v>
      </c>
      <c r="AK7" s="5">
        <f>$B$4+7*26</f>
        <v>0</v>
      </c>
      <c r="AL7" s="5">
        <f>$B$4+7*27</f>
        <v>0</v>
      </c>
      <c r="AM7" s="5">
        <f>$B$4+7*28</f>
        <v>0</v>
      </c>
      <c r="AN7" s="5">
        <f>$B$4+7*29</f>
        <v>0</v>
      </c>
      <c r="AO7" s="5">
        <f>$B$4+7*30</f>
        <v>0</v>
      </c>
      <c r="AP7" s="5">
        <f>$B$4+7*31</f>
        <v>0</v>
      </c>
      <c r="AQ7" s="5">
        <f>$B$4+7*32</f>
        <v>0</v>
      </c>
      <c r="AR7" s="5">
        <f>$B$4+7*33</f>
        <v>0</v>
      </c>
      <c r="AS7" s="5">
        <f>$B$4+7*34</f>
        <v>0</v>
      </c>
      <c r="AT7" s="5">
        <f>$B$4+7*35</f>
        <v>0</v>
      </c>
      <c r="AU7" s="5">
        <f>$B$4+7*36</f>
        <v>0</v>
      </c>
      <c r="AV7" s="5">
        <f>$B$4+7*37</f>
        <v>0</v>
      </c>
      <c r="AW7" s="5">
        <f>$B$4+7*38</f>
        <v>0</v>
      </c>
      <c r="AX7" s="5">
        <f>$B$4+7*39</f>
        <v>0</v>
      </c>
      <c r="AY7" s="5">
        <f>$B$4+7*40</f>
        <v>0</v>
      </c>
      <c r="AZ7" s="5">
        <f>$B$4+7*41</f>
        <v>0</v>
      </c>
      <c r="BA7" s="5">
        <f>$B$4+7*42</f>
        <v>0</v>
      </c>
      <c r="BB7" s="5">
        <f>$B$4+7*43</f>
        <v>0</v>
      </c>
      <c r="BC7" s="5">
        <f>$B$4+7*44</f>
        <v>0</v>
      </c>
      <c r="BD7" s="5">
        <f>$B$4+7*45</f>
        <v>0</v>
      </c>
      <c r="BE7" s="5">
        <f>$B$4+7*46</f>
        <v>0</v>
      </c>
      <c r="BF7" s="5">
        <f>$B$4+7*47</f>
        <v>0</v>
      </c>
      <c r="BG7" s="5">
        <f>$B$4+7*48</f>
        <v>0</v>
      </c>
      <c r="BH7" s="5">
        <f>$B$4+7*49</f>
        <v>0</v>
      </c>
      <c r="BI7" s="5">
        <f>$B$4+7*50</f>
        <v>0</v>
      </c>
      <c r="BJ7" s="5">
        <f>$B$4+7*51</f>
        <v>0</v>
      </c>
      <c r="BK7" s="5">
        <f>$B$4+7*52</f>
        <v>0</v>
      </c>
      <c r="BL7" s="5">
        <f>$B$4+7*53</f>
        <v>0</v>
      </c>
      <c r="BM7" s="5">
        <f>$B$4+7*54</f>
        <v>0</v>
      </c>
      <c r="BN7" s="5">
        <f>$B$4+7*55</f>
        <v>0</v>
      </c>
      <c r="BO7" s="5">
        <f>$B$4+7*56</f>
        <v>0</v>
      </c>
      <c r="BP7" s="5">
        <f>$B$4+7*57</f>
        <v>0</v>
      </c>
      <c r="BQ7" s="5">
        <f>$B$4+7*58</f>
        <v>0</v>
      </c>
      <c r="BR7" s="5">
        <f>$B$4+7*59</f>
        <v>0</v>
      </c>
      <c r="BS7" s="5">
        <f>$B$4+7*60</f>
        <v>0</v>
      </c>
      <c r="BT7" s="5">
        <f>$B$4+7*61</f>
        <v>0</v>
      </c>
      <c r="BU7" s="5">
        <f>$B$4+7*62</f>
        <v>0</v>
      </c>
      <c r="BV7" s="5">
        <f>$B$4+7*63</f>
        <v>0</v>
      </c>
      <c r="BW7" s="5">
        <f>$B$4+7*64</f>
        <v>0</v>
      </c>
      <c r="BX7" s="5">
        <f>$B$4+7*65</f>
        <v>0</v>
      </c>
      <c r="BY7" s="5">
        <f>$B$4+7*66</f>
        <v>0</v>
      </c>
      <c r="BZ7" s="5">
        <f>$B$4+7*67</f>
        <v>0</v>
      </c>
      <c r="CA7" s="5">
        <f>$B$4+7*68</f>
        <v>0</v>
      </c>
      <c r="CB7" s="5">
        <f>$B$4+7*69</f>
        <v>0</v>
      </c>
      <c r="CC7" s="5">
        <f>$B$4+7*70</f>
        <v>0</v>
      </c>
      <c r="CD7" s="5">
        <f>$B$4+7*71</f>
        <v>0</v>
      </c>
      <c r="CE7" s="5">
        <f>$B$4+7*72</f>
        <v>0</v>
      </c>
      <c r="CF7" s="5">
        <f>$B$4+7*73</f>
        <v>0</v>
      </c>
      <c r="CG7" s="5">
        <f>$B$4+7*74</f>
        <v>0</v>
      </c>
      <c r="CH7" s="5">
        <f>$B$4+7*75</f>
        <v>0</v>
      </c>
      <c r="CI7" s="5">
        <f>$B$4+7*76</f>
        <v>0</v>
      </c>
      <c r="CJ7" s="5">
        <f>$B$4+7*77</f>
        <v>0</v>
      </c>
    </row>
    <row r="8" spans="1:88" ht="18" customHeight="1">
      <c r="A8" s="6"/>
      <c r="B8" s="6"/>
      <c r="C8" s="6"/>
      <c r="D8" s="6"/>
      <c r="E8" s="6"/>
      <c r="F8" s="3"/>
      <c r="G8" s="3"/>
      <c r="H8" s="6">
        <f>IF(AND(F8&gt;0,G8&gt;0),G8-F8+1,)</f>
        <v>0</v>
      </c>
      <c r="I8" s="7"/>
      <c r="J8" s="6"/>
      <c r="K8" s="8">
        <f>IF(AND(F8&gt;0,G8&gt;0,$K$7&gt;=F8,$K$7&lt;=G8),IF($K$7&lt;=$AA8,2,1),0)</f>
        <v>0</v>
      </c>
      <c r="L8" s="8">
        <f>IF(AND(F8&gt;0,G8&gt;0,$L$7&gt;=F8,$L$7&lt;=G8),IF($L$7&lt;=$AA8,2,1),0)</f>
        <v>0</v>
      </c>
      <c r="M8" s="8">
        <f>IF(AND(F8&gt;0,G8&gt;0,$M$7&gt;=F8,$M$7&lt;=G8),IF($M$7&lt;=$AA8,2,1),0)</f>
        <v>0</v>
      </c>
      <c r="N8" s="8">
        <f>IF(AND(F8&gt;0,G8&gt;0,$N$7&gt;=F8,$N$7&lt;=G8),IF($N$7&lt;=$AA8,2,1),0)</f>
        <v>0</v>
      </c>
      <c r="O8" s="8">
        <f>IF(AND(F8&gt;0,G8&gt;0,$O$7&gt;=F8,$O$7&lt;=G8),IF($O$7&lt;=$AA8,2,1),0)</f>
        <v>0</v>
      </c>
      <c r="P8" s="8">
        <f>IF(AND(F8&gt;0,G8&gt;0,$P$7&gt;=F8,$P$7&lt;=G8),IF($P$7&lt;=$AA8,2,1),0)</f>
        <v>0</v>
      </c>
      <c r="Q8" s="8">
        <f>IF(AND(F8&gt;0,G8&gt;0,$Q$7&gt;=F8,$Q$7&lt;=G8),IF($Q$7&lt;=$AA8,2,1),0)</f>
        <v>0</v>
      </c>
      <c r="R8" s="8">
        <f>IF(AND(F8&gt;0,G8&gt;0,$R$7&gt;=F8,$R$7&lt;=G8),IF($R$7&lt;=$AA8,2,1),0)</f>
        <v>0</v>
      </c>
      <c r="S8" s="8">
        <f>IF(AND(F8&gt;0,G8&gt;0,$S$7&gt;=F8,$S$7&lt;=G8),IF($S$7&lt;=$AA8,2,1),0)</f>
        <v>0</v>
      </c>
      <c r="T8" s="8">
        <f>IF(AND(F8&gt;0,G8&gt;0,$T$7&gt;=F8,$T$7&lt;=G8),IF($T$7&lt;=$AA8,2,1),0)</f>
        <v>0</v>
      </c>
      <c r="U8" s="8">
        <f>IF(AND(F8&gt;0,G8&gt;0,$U$7&gt;=F8,$U$7&lt;=G8),IF($U$7&lt;=$AA8,2,1),0)</f>
        <v>0</v>
      </c>
      <c r="V8" s="8">
        <f>IF(AND(F8&gt;0,G8&gt;0,$V$7&gt;=F8,$V$7&lt;=G8),IF($V$7&lt;=$AA8,2,1),0)</f>
        <v>0</v>
      </c>
      <c r="W8" s="8">
        <f>IF(AND(F8&gt;0,G8&gt;0,$W$7&gt;=F8,$W$7&lt;=G8),IF($W$7&lt;=$AA8,2,1),0)</f>
        <v>0</v>
      </c>
      <c r="X8" s="8">
        <f>IF(AND(F8&gt;0,G8&gt;0,$X$7&gt;=F8,$X$7&lt;=G8),IF($X$7&lt;=$AA8,2,1),0)</f>
        <v>0</v>
      </c>
      <c r="Y8" s="8">
        <f>IF(AND(F8&gt;0,G8&gt;0,$Y$7&gt;=F8,$Y$7&lt;=G8),IF($Y$7&lt;=$AA8,2,1),0)</f>
        <v>0</v>
      </c>
      <c r="Z8" s="8">
        <f>IF(AND(F8&gt;0,G8&gt;0,$Z$7&gt;=F8,$Z$7&lt;=G8),IF($Z$7&lt;=$AA8,2,1),0)</f>
        <v>0</v>
      </c>
      <c r="AA8" s="8">
        <f>IF(AND(F8&gt;0,G8&gt;0,$AA$7&gt;=F8,$AA$7&lt;=G8),IF($AA$7&lt;=$AA8,2,1),0)</f>
        <v>0</v>
      </c>
      <c r="AB8" s="8">
        <f>IF(AND(F8&gt;0,G8&gt;0,$AB$7&gt;=F8,$AB$7&lt;=G8),IF($AB$7&lt;=$AA8,2,1),0)</f>
        <v>0</v>
      </c>
      <c r="AC8" s="8">
        <f>IF(AND(F8&gt;0,G8&gt;0,$AC$7&gt;=F8,$AC$7&lt;=G8),IF($AC$7&lt;=$AA8,2,1),0)</f>
        <v>0</v>
      </c>
      <c r="AD8" s="8">
        <f>IF(AND(F8&gt;0,G8&gt;0,$AD$7&gt;=F8,$AD$7&lt;=G8),IF($AD$7&lt;=$AA8,2,1),0)</f>
        <v>0</v>
      </c>
      <c r="AE8" s="8">
        <f>IF(AND(F8&gt;0,G8&gt;0,$AE$7&gt;=F8,$AE$7&lt;=G8),IF($AE$7&lt;=$AA8,2,1),0)</f>
        <v>0</v>
      </c>
      <c r="AF8" s="8">
        <f>IF(AND(F8&gt;0,G8&gt;0,$AF$7&gt;=F8,$AF$7&lt;=G8),IF($AF$7&lt;=$AA8,2,1),0)</f>
        <v>0</v>
      </c>
      <c r="AG8" s="8">
        <f>IF(AND(F8&gt;0,G8&gt;0,$AG$7&gt;=F8,$AG$7&lt;=G8),IF($AG$7&lt;=$AA8,2,1),0)</f>
        <v>0</v>
      </c>
      <c r="AH8" s="8">
        <f>IF(AND(F8&gt;0,G8&gt;0,$AH$7&gt;=F8,$AH$7&lt;=G8),IF($AH$7&lt;=$AA8,2,1),0)</f>
        <v>0</v>
      </c>
      <c r="AI8" s="8">
        <f>IF(AND(F8&gt;0,G8&gt;0,$AI$7&gt;=F8,$AI$7&lt;=G8),IF($AI$7&lt;=$AA8,2,1),0)</f>
        <v>0</v>
      </c>
      <c r="AJ8" s="8">
        <f>IF(AND(F8&gt;0,G8&gt;0,$AJ$7&gt;=F8,$AJ$7&lt;=G8),IF($AJ$7&lt;=$AA8,2,1),0)</f>
        <v>0</v>
      </c>
      <c r="AK8" s="8">
        <f>IF(AND(F8&gt;0,G8&gt;0,$AK$7&gt;=F8,$AK$7&lt;=G8),IF($AK$7&lt;=$AA8,2,1),0)</f>
        <v>0</v>
      </c>
      <c r="AL8" s="8">
        <f>IF(AND(F8&gt;0,G8&gt;0,$AL$7&gt;=F8,$AL$7&lt;=G8),IF($AL$7&lt;=$AA8,2,1),0)</f>
        <v>0</v>
      </c>
      <c r="AM8" s="8">
        <f>IF(AND(F8&gt;0,G8&gt;0,$AM$7&gt;=F8,$AM$7&lt;=G8),IF($AM$7&lt;=$AA8,2,1),0)</f>
        <v>0</v>
      </c>
      <c r="AN8" s="8">
        <f>IF(AND(F8&gt;0,G8&gt;0,$AN$7&gt;=F8,$AN$7&lt;=G8),IF($AN$7&lt;=$AA8,2,1),0)</f>
        <v>0</v>
      </c>
      <c r="AO8" s="8">
        <f>IF(AND(F8&gt;0,G8&gt;0,$AO$7&gt;=F8,$AO$7&lt;=G8),IF($AO$7&lt;=$AA8,2,1),0)</f>
        <v>0</v>
      </c>
      <c r="AP8" s="8">
        <f>IF(AND(F8&gt;0,G8&gt;0,$AP$7&gt;=F8,$AP$7&lt;=G8),IF($AP$7&lt;=$AA8,2,1),0)</f>
        <v>0</v>
      </c>
      <c r="AQ8" s="8">
        <f>IF(AND(F8&gt;0,G8&gt;0,$AQ$7&gt;=F8,$AQ$7&lt;=G8),IF($AQ$7&lt;=$AA8,2,1),0)</f>
        <v>0</v>
      </c>
      <c r="AR8" s="8">
        <f>IF(AND(F8&gt;0,G8&gt;0,$AR$7&gt;=F8,$AR$7&lt;=G8),IF($AR$7&lt;=$AA8,2,1),0)</f>
        <v>0</v>
      </c>
      <c r="AS8" s="8">
        <f>IF(AND(F8&gt;0,G8&gt;0,$AS$7&gt;=F8,$AS$7&lt;=G8),IF($AS$7&lt;=$AA8,2,1),0)</f>
        <v>0</v>
      </c>
      <c r="AT8" s="8">
        <f>IF(AND(F8&gt;0,G8&gt;0,$AT$7&gt;=F8,$AT$7&lt;=G8),IF($AT$7&lt;=$AA8,2,1),0)</f>
        <v>0</v>
      </c>
      <c r="AU8" s="8">
        <f>IF(AND(F8&gt;0,G8&gt;0,$AU$7&gt;=F8,$AU$7&lt;=G8),IF($AU$7&lt;=$AA8,2,1),0)</f>
        <v>0</v>
      </c>
      <c r="AV8" s="8">
        <f>IF(AND(F8&gt;0,G8&gt;0,$AV$7&gt;=F8,$AV$7&lt;=G8),IF($AV$7&lt;=$AA8,2,1),0)</f>
        <v>0</v>
      </c>
      <c r="AW8" s="8">
        <f>IF(AND(F8&gt;0,G8&gt;0,$AW$7&gt;=F8,$AW$7&lt;=G8),IF($AW$7&lt;=$AA8,2,1),0)</f>
        <v>0</v>
      </c>
      <c r="AX8" s="8">
        <f>IF(AND(F8&gt;0,G8&gt;0,$AX$7&gt;=F8,$AX$7&lt;=G8),IF($AX$7&lt;=$AA8,2,1),0)</f>
        <v>0</v>
      </c>
      <c r="AY8" s="8">
        <f>IF(AND(F8&gt;0,G8&gt;0,$AY$7&gt;=F8,$AY$7&lt;=G8),IF($AY$7&lt;=$AA8,2,1),0)</f>
        <v>0</v>
      </c>
      <c r="AZ8" s="8">
        <f>IF(AND(F8&gt;0,G8&gt;0,$AZ$7&gt;=F8,$AZ$7&lt;=G8),IF($AZ$7&lt;=$AA8,2,1),0)</f>
        <v>0</v>
      </c>
      <c r="BA8" s="8">
        <f>IF(AND(F8&gt;0,G8&gt;0,$BA$7&gt;=F8,$BA$7&lt;=G8),IF($BA$7&lt;=$AA8,2,1),0)</f>
        <v>0</v>
      </c>
      <c r="BB8" s="8">
        <f>IF(AND(F8&gt;0,G8&gt;0,$BB$7&gt;=F8,$BB$7&lt;=G8),IF($BB$7&lt;=$AA8,2,1),0)</f>
        <v>0</v>
      </c>
      <c r="BC8" s="8">
        <f>IF(AND(F8&gt;0,G8&gt;0,$BC$7&gt;=F8,$BC$7&lt;=G8),IF($BC$7&lt;=$AA8,2,1),0)</f>
        <v>0</v>
      </c>
      <c r="BD8" s="8">
        <f>IF(AND(F8&gt;0,G8&gt;0,$BD$7&gt;=F8,$BD$7&lt;=G8),IF($BD$7&lt;=$AA8,2,1),0)</f>
        <v>0</v>
      </c>
      <c r="BE8" s="8">
        <f>IF(AND(F8&gt;0,G8&gt;0,$BE$7&gt;=F8,$BE$7&lt;=G8),IF($BE$7&lt;=$AA8,2,1),0)</f>
        <v>0</v>
      </c>
      <c r="BF8" s="8">
        <f>IF(AND(F8&gt;0,G8&gt;0,$BF$7&gt;=F8,$BF$7&lt;=G8),IF($BF$7&lt;=$AA8,2,1),0)</f>
        <v>0</v>
      </c>
      <c r="BG8" s="8">
        <f>IF(AND(F8&gt;0,G8&gt;0,$BG$7&gt;=F8,$BG$7&lt;=G8),IF($BG$7&lt;=$AA8,2,1),0)</f>
        <v>0</v>
      </c>
      <c r="BH8" s="8">
        <f>IF(AND(F8&gt;0,G8&gt;0,$BH$7&gt;=F8,$BH$7&lt;=G8),IF($BH$7&lt;=$AA8,2,1),0)</f>
        <v>0</v>
      </c>
      <c r="BI8" s="8">
        <f>IF(AND(F8&gt;0,G8&gt;0,$BI$7&gt;=F8,$BI$7&lt;=G8),IF($BI$7&lt;=$AA8,2,1),0)</f>
        <v>0</v>
      </c>
      <c r="BJ8" s="8">
        <f>IF(AND(F8&gt;0,G8&gt;0,$BJ$7&gt;=F8,$BJ$7&lt;=G8),IF($BJ$7&lt;=$AA8,2,1),0)</f>
        <v>0</v>
      </c>
      <c r="BK8" s="8">
        <f>IF(AND(F8&gt;0,G8&gt;0,$BK$7&gt;=F8,$BK$7&lt;=G8),IF($BK$7&lt;=$AA8,2,1),0)</f>
        <v>0</v>
      </c>
      <c r="BL8" s="8">
        <f>IF(AND(F8&gt;0,G8&gt;0,$BL$7&gt;=F8,$BL$7&lt;=G8),IF($BL$7&lt;=$AA8,2,1),0)</f>
        <v>0</v>
      </c>
      <c r="BM8" s="8">
        <f>IF(AND(F8&gt;0,G8&gt;0,$BM$7&gt;=F8,$BM$7&lt;=G8),IF($BM$7&lt;=$AA8,2,1),0)</f>
        <v>0</v>
      </c>
      <c r="BN8" s="8">
        <f>IF(AND(F8&gt;0,G8&gt;0,$BN$7&gt;=F8,$BN$7&lt;=G8),IF($BN$7&lt;=$AA8,2,1),0)</f>
        <v>0</v>
      </c>
      <c r="BO8" s="8">
        <f>IF(AND(F8&gt;0,G8&gt;0,$BO$7&gt;=F8,$BO$7&lt;=G8),IF($BO$7&lt;=$AA8,2,1),0)</f>
        <v>0</v>
      </c>
      <c r="BP8" s="8">
        <f>IF(AND(F8&gt;0,G8&gt;0,$BP$7&gt;=F8,$BP$7&lt;=G8),IF($BP$7&lt;=$AA8,2,1),0)</f>
        <v>0</v>
      </c>
      <c r="BQ8" s="8">
        <f>IF(AND(F8&gt;0,G8&gt;0,$BQ$7&gt;=F8,$BQ$7&lt;=G8),IF($BQ$7&lt;=$AA8,2,1),0)</f>
        <v>0</v>
      </c>
      <c r="BR8" s="8">
        <f>IF(AND(F8&gt;0,G8&gt;0,$BR$7&gt;=F8,$BR$7&lt;=G8),IF($BR$7&lt;=$AA8,2,1),0)</f>
        <v>0</v>
      </c>
      <c r="BS8" s="8">
        <f>IF(AND(F8&gt;0,G8&gt;0,$BS$7&gt;=F8,$BS$7&lt;=G8),IF($BS$7&lt;=$AA8,2,1),0)</f>
        <v>0</v>
      </c>
      <c r="BT8" s="8">
        <f>IF(AND(F8&gt;0,G8&gt;0,$BT$7&gt;=F8,$BT$7&lt;=G8),IF($BT$7&lt;=$AA8,2,1),0)</f>
        <v>0</v>
      </c>
      <c r="BU8" s="8">
        <f>IF(AND(F8&gt;0,G8&gt;0,$BU$7&gt;=F8,$BU$7&lt;=G8),IF($BU$7&lt;=$AA8,2,1),0)</f>
        <v>0</v>
      </c>
      <c r="BV8" s="8">
        <f>IF(AND(F8&gt;0,G8&gt;0,$BV$7&gt;=F8,$BV$7&lt;=G8),IF($BV$7&lt;=$AA8,2,1),0)</f>
        <v>0</v>
      </c>
      <c r="BW8" s="8">
        <f>IF(AND(F8&gt;0,G8&gt;0,$BW$7&gt;=F8,$BW$7&lt;=G8),IF($BW$7&lt;=$AA8,2,1),0)</f>
        <v>0</v>
      </c>
      <c r="BX8" s="8">
        <f>IF(AND(F8&gt;0,G8&gt;0,$BX$7&gt;=F8,$BX$7&lt;=G8),IF($BX$7&lt;=$AA8,2,1),0)</f>
        <v>0</v>
      </c>
      <c r="BY8" s="8">
        <f>IF(AND(F8&gt;0,G8&gt;0,$BY$7&gt;=F8,$BY$7&lt;=G8),IF($BY$7&lt;=$AA8,2,1),0)</f>
        <v>0</v>
      </c>
      <c r="BZ8" s="8">
        <f>IF(AND(F8&gt;0,G8&gt;0,$BZ$7&gt;=F8,$BZ$7&lt;=G8),IF($BZ$7&lt;=$AA8,2,1),0)</f>
        <v>0</v>
      </c>
      <c r="CA8" s="8">
        <f>IF(AND(F8&gt;0,G8&gt;0,$CA$7&gt;=F8,$CA$7&lt;=G8),IF($CA$7&lt;=$AA8,2,1),0)</f>
        <v>0</v>
      </c>
      <c r="CB8" s="8">
        <f>IF(AND(F8&gt;0,G8&gt;0,$CB$7&gt;=F8,$CB$7&lt;=G8),IF($CB$7&lt;=$AA8,2,1),0)</f>
        <v>0</v>
      </c>
      <c r="CC8" s="8">
        <f>IF(AND(F8&gt;0,G8&gt;0,$CC$7&gt;=F8,$CC$7&lt;=G8),IF($CC$7&lt;=$AA8,2,1),0)</f>
        <v>0</v>
      </c>
      <c r="CD8" s="8">
        <f>IF(AND(F8&gt;0,G8&gt;0,$CD$7&gt;=F8,$CD$7&lt;=G8),IF($CD$7&lt;=$AA8,2,1),0)</f>
        <v>0</v>
      </c>
      <c r="CE8" s="8">
        <f>IF(AND(F8&gt;0,G8&gt;0,$CE$7&gt;=F8,$CE$7&lt;=G8),IF($CE$7&lt;=$AA8,2,1),0)</f>
        <v>0</v>
      </c>
      <c r="CF8" s="8">
        <f>IF(AND(F8&gt;0,G8&gt;0,$CF$7&gt;=F8,$CF$7&lt;=G8),IF($CF$7&lt;=$AA8,2,1),0)</f>
        <v>0</v>
      </c>
      <c r="CG8" s="8">
        <f>IF(AND(F8&gt;0,G8&gt;0,$CG$7&gt;=F8,$CG$7&lt;=G8),IF($CG$7&lt;=$AA8,2,1),0)</f>
        <v>0</v>
      </c>
      <c r="CH8" s="8">
        <f>IF(AND(F8&gt;0,G8&gt;0,$CH$7&gt;=F8,$CH$7&lt;=G8),IF($CH$7&lt;=$AA8,2,1),0)</f>
        <v>0</v>
      </c>
      <c r="CI8" s="8">
        <f>IF(AND(F8&gt;0,G8&gt;0,$CI$7&gt;=F8,$CI$7&lt;=G8),IF($CI$7&lt;=$AA8,2,1),0)</f>
        <v>0</v>
      </c>
      <c r="CJ8" s="8">
        <f>IF(AND(F8&gt;0,G8&gt;0,$CJ$7&gt;=F8,$CJ$7&lt;=G8),IF($CJ$7&lt;=$AA8,2,1),0)</f>
        <v>0</v>
      </c>
    </row>
    <row r="9" spans="1:88" ht="18" customHeight="1">
      <c r="A9" s="6"/>
      <c r="B9" s="6"/>
      <c r="C9" s="6"/>
      <c r="D9" s="6"/>
      <c r="E9" s="6"/>
      <c r="F9" s="3"/>
      <c r="G9" s="3"/>
      <c r="H9" s="6">
        <f>IF(AND(F9&gt;0,G9&gt;0),G9-F9+1,)</f>
        <v>0</v>
      </c>
      <c r="I9" s="7"/>
      <c r="J9" s="6"/>
      <c r="K9" s="8">
        <f>IF(AND(F9&gt;0,G9&gt;0,$K$7&gt;=F9,$K$7&lt;=G9),IF($K$7&lt;=$AA9,2,1),0)</f>
        <v>0</v>
      </c>
      <c r="L9" s="8">
        <f>IF(AND(F9&gt;0,G9&gt;0,$L$7&gt;=F9,$L$7&lt;=G9),IF($L$7&lt;=$AA9,2,1),0)</f>
        <v>0</v>
      </c>
      <c r="M9" s="8">
        <f>IF(AND(F9&gt;0,G9&gt;0,$M$7&gt;=F9,$M$7&lt;=G9),IF($M$7&lt;=$AA9,2,1),0)</f>
        <v>0</v>
      </c>
      <c r="N9" s="8">
        <f>IF(AND(F9&gt;0,G9&gt;0,$N$7&gt;=F9,$N$7&lt;=G9),IF($N$7&lt;=$AA9,2,1),0)</f>
        <v>0</v>
      </c>
      <c r="O9" s="8">
        <f>IF(AND(F9&gt;0,G9&gt;0,$O$7&gt;=F9,$O$7&lt;=G9),IF($O$7&lt;=$AA9,2,1),0)</f>
        <v>0</v>
      </c>
      <c r="P9" s="8">
        <f>IF(AND(F9&gt;0,G9&gt;0,$P$7&gt;=F9,$P$7&lt;=G9),IF($P$7&lt;=$AA9,2,1),0)</f>
        <v>0</v>
      </c>
      <c r="Q9" s="8">
        <f>IF(AND(F9&gt;0,G9&gt;0,$Q$7&gt;=F9,$Q$7&lt;=G9),IF($Q$7&lt;=$AA9,2,1),0)</f>
        <v>0</v>
      </c>
      <c r="R9" s="8">
        <f>IF(AND(F9&gt;0,G9&gt;0,$R$7&gt;=F9,$R$7&lt;=G9),IF($R$7&lt;=$AA9,2,1),0)</f>
        <v>0</v>
      </c>
      <c r="S9" s="8">
        <f>IF(AND(F9&gt;0,G9&gt;0,$S$7&gt;=F9,$S$7&lt;=G9),IF($S$7&lt;=$AA9,2,1),0)</f>
        <v>0</v>
      </c>
      <c r="T9" s="8">
        <f>IF(AND(F9&gt;0,G9&gt;0,$T$7&gt;=F9,$T$7&lt;=G9),IF($T$7&lt;=$AA9,2,1),0)</f>
        <v>0</v>
      </c>
      <c r="U9" s="8">
        <f>IF(AND(F9&gt;0,G9&gt;0,$U$7&gt;=F9,$U$7&lt;=G9),IF($U$7&lt;=$AA9,2,1),0)</f>
        <v>0</v>
      </c>
      <c r="V9" s="8">
        <f>IF(AND(F9&gt;0,G9&gt;0,$V$7&gt;=F9,$V$7&lt;=G9),IF($V$7&lt;=$AA9,2,1),0)</f>
        <v>0</v>
      </c>
      <c r="W9" s="8">
        <f>IF(AND(F9&gt;0,G9&gt;0,$W$7&gt;=F9,$W$7&lt;=G9),IF($W$7&lt;=$AA9,2,1),0)</f>
        <v>0</v>
      </c>
      <c r="X9" s="8">
        <f>IF(AND(F9&gt;0,G9&gt;0,$X$7&gt;=F9,$X$7&lt;=G9),IF($X$7&lt;=$AA9,2,1),0)</f>
        <v>0</v>
      </c>
      <c r="Y9" s="8">
        <f>IF(AND(F9&gt;0,G9&gt;0,$Y$7&gt;=F9,$Y$7&lt;=G9),IF($Y$7&lt;=$AA9,2,1),0)</f>
        <v>0</v>
      </c>
      <c r="Z9" s="8">
        <f>IF(AND(F9&gt;0,G9&gt;0,$Z$7&gt;=F9,$Z$7&lt;=G9),IF($Z$7&lt;=$AA9,2,1),0)</f>
        <v>0</v>
      </c>
      <c r="AA9" s="8">
        <f>IF(AND(F9&gt;0,G9&gt;0,$AA$7&gt;=F9,$AA$7&lt;=G9),IF($AA$7&lt;=$AA9,2,1),0)</f>
        <v>0</v>
      </c>
      <c r="AB9" s="8">
        <f>IF(AND(F9&gt;0,G9&gt;0,$AB$7&gt;=F9,$AB$7&lt;=G9),IF($AB$7&lt;=$AA9,2,1),0)</f>
        <v>0</v>
      </c>
      <c r="AC9" s="8">
        <f>IF(AND(F9&gt;0,G9&gt;0,$AC$7&gt;=F9,$AC$7&lt;=G9),IF($AC$7&lt;=$AA9,2,1),0)</f>
        <v>0</v>
      </c>
      <c r="AD9" s="8">
        <f>IF(AND(F9&gt;0,G9&gt;0,$AD$7&gt;=F9,$AD$7&lt;=G9),IF($AD$7&lt;=$AA9,2,1),0)</f>
        <v>0</v>
      </c>
      <c r="AE9" s="8">
        <f>IF(AND(F9&gt;0,G9&gt;0,$AE$7&gt;=F9,$AE$7&lt;=G9),IF($AE$7&lt;=$AA9,2,1),0)</f>
        <v>0</v>
      </c>
      <c r="AF9" s="8">
        <f>IF(AND(F9&gt;0,G9&gt;0,$AF$7&gt;=F9,$AF$7&lt;=G9),IF($AF$7&lt;=$AA9,2,1),0)</f>
        <v>0</v>
      </c>
      <c r="AG9" s="8">
        <f>IF(AND(F9&gt;0,G9&gt;0,$AG$7&gt;=F9,$AG$7&lt;=G9),IF($AG$7&lt;=$AA9,2,1),0)</f>
        <v>0</v>
      </c>
      <c r="AH9" s="8">
        <f>IF(AND(F9&gt;0,G9&gt;0,$AH$7&gt;=F9,$AH$7&lt;=G9),IF($AH$7&lt;=$AA9,2,1),0)</f>
        <v>0</v>
      </c>
      <c r="AI9" s="8">
        <f>IF(AND(F9&gt;0,G9&gt;0,$AI$7&gt;=F9,$AI$7&lt;=G9),IF($AI$7&lt;=$AA9,2,1),0)</f>
        <v>0</v>
      </c>
      <c r="AJ9" s="8">
        <f>IF(AND(F9&gt;0,G9&gt;0,$AJ$7&gt;=F9,$AJ$7&lt;=G9),IF($AJ$7&lt;=$AA9,2,1),0)</f>
        <v>0</v>
      </c>
      <c r="AK9" s="8">
        <f>IF(AND(F9&gt;0,G9&gt;0,$AK$7&gt;=F9,$AK$7&lt;=G9),IF($AK$7&lt;=$AA9,2,1),0)</f>
        <v>0</v>
      </c>
      <c r="AL9" s="8">
        <f>IF(AND(F9&gt;0,G9&gt;0,$AL$7&gt;=F9,$AL$7&lt;=G9),IF($AL$7&lt;=$AA9,2,1),0)</f>
        <v>0</v>
      </c>
      <c r="AM9" s="8">
        <f>IF(AND(F9&gt;0,G9&gt;0,$AM$7&gt;=F9,$AM$7&lt;=G9),IF($AM$7&lt;=$AA9,2,1),0)</f>
        <v>0</v>
      </c>
      <c r="AN9" s="8">
        <f>IF(AND(F9&gt;0,G9&gt;0,$AN$7&gt;=F9,$AN$7&lt;=G9),IF($AN$7&lt;=$AA9,2,1),0)</f>
        <v>0</v>
      </c>
      <c r="AO9" s="8">
        <f>IF(AND(F9&gt;0,G9&gt;0,$AO$7&gt;=F9,$AO$7&lt;=G9),IF($AO$7&lt;=$AA9,2,1),0)</f>
        <v>0</v>
      </c>
      <c r="AP9" s="8">
        <f>IF(AND(F9&gt;0,G9&gt;0,$AP$7&gt;=F9,$AP$7&lt;=G9),IF($AP$7&lt;=$AA9,2,1),0)</f>
        <v>0</v>
      </c>
      <c r="AQ9" s="8">
        <f>IF(AND(F9&gt;0,G9&gt;0,$AQ$7&gt;=F9,$AQ$7&lt;=G9),IF($AQ$7&lt;=$AA9,2,1),0)</f>
        <v>0</v>
      </c>
      <c r="AR9" s="8">
        <f>IF(AND(F9&gt;0,G9&gt;0,$AR$7&gt;=F9,$AR$7&lt;=G9),IF($AR$7&lt;=$AA9,2,1),0)</f>
        <v>0</v>
      </c>
      <c r="AS9" s="8">
        <f>IF(AND(F9&gt;0,G9&gt;0,$AS$7&gt;=F9,$AS$7&lt;=G9),IF($AS$7&lt;=$AA9,2,1),0)</f>
        <v>0</v>
      </c>
      <c r="AT9" s="8">
        <f>IF(AND(F9&gt;0,G9&gt;0,$AT$7&gt;=F9,$AT$7&lt;=G9),IF($AT$7&lt;=$AA9,2,1),0)</f>
        <v>0</v>
      </c>
      <c r="AU9" s="8">
        <f>IF(AND(F9&gt;0,G9&gt;0,$AU$7&gt;=F9,$AU$7&lt;=G9),IF($AU$7&lt;=$AA9,2,1),0)</f>
        <v>0</v>
      </c>
      <c r="AV9" s="8">
        <f>IF(AND(F9&gt;0,G9&gt;0,$AV$7&gt;=F9,$AV$7&lt;=G9),IF($AV$7&lt;=$AA9,2,1),0)</f>
        <v>0</v>
      </c>
      <c r="AW9" s="8">
        <f>IF(AND(F9&gt;0,G9&gt;0,$AW$7&gt;=F9,$AW$7&lt;=G9),IF($AW$7&lt;=$AA9,2,1),0)</f>
        <v>0</v>
      </c>
      <c r="AX9" s="8">
        <f>IF(AND(F9&gt;0,G9&gt;0,$AX$7&gt;=F9,$AX$7&lt;=G9),IF($AX$7&lt;=$AA9,2,1),0)</f>
        <v>0</v>
      </c>
      <c r="AY9" s="8">
        <f>IF(AND(F9&gt;0,G9&gt;0,$AY$7&gt;=F9,$AY$7&lt;=G9),IF($AY$7&lt;=$AA9,2,1),0)</f>
        <v>0</v>
      </c>
      <c r="AZ9" s="8">
        <f>IF(AND(F9&gt;0,G9&gt;0,$AZ$7&gt;=F9,$AZ$7&lt;=G9),IF($AZ$7&lt;=$AA9,2,1),0)</f>
        <v>0</v>
      </c>
      <c r="BA9" s="8">
        <f>IF(AND(F9&gt;0,G9&gt;0,$BA$7&gt;=F9,$BA$7&lt;=G9),IF($BA$7&lt;=$AA9,2,1),0)</f>
        <v>0</v>
      </c>
      <c r="BB9" s="8">
        <f>IF(AND(F9&gt;0,G9&gt;0,$BB$7&gt;=F9,$BB$7&lt;=G9),IF($BB$7&lt;=$AA9,2,1),0)</f>
        <v>0</v>
      </c>
      <c r="BC9" s="8">
        <f>IF(AND(F9&gt;0,G9&gt;0,$BC$7&gt;=F9,$BC$7&lt;=G9),IF($BC$7&lt;=$AA9,2,1),0)</f>
        <v>0</v>
      </c>
      <c r="BD9" s="8">
        <f>IF(AND(F9&gt;0,G9&gt;0,$BD$7&gt;=F9,$BD$7&lt;=G9),IF($BD$7&lt;=$AA9,2,1),0)</f>
        <v>0</v>
      </c>
      <c r="BE9" s="8">
        <f>IF(AND(F9&gt;0,G9&gt;0,$BE$7&gt;=F9,$BE$7&lt;=G9),IF($BE$7&lt;=$AA9,2,1),0)</f>
        <v>0</v>
      </c>
      <c r="BF9" s="8">
        <f>IF(AND(F9&gt;0,G9&gt;0,$BF$7&gt;=F9,$BF$7&lt;=G9),IF($BF$7&lt;=$AA9,2,1),0)</f>
        <v>0</v>
      </c>
      <c r="BG9" s="8">
        <f>IF(AND(F9&gt;0,G9&gt;0,$BG$7&gt;=F9,$BG$7&lt;=G9),IF($BG$7&lt;=$AA9,2,1),0)</f>
        <v>0</v>
      </c>
      <c r="BH9" s="8">
        <f>IF(AND(F9&gt;0,G9&gt;0,$BH$7&gt;=F9,$BH$7&lt;=G9),IF($BH$7&lt;=$AA9,2,1),0)</f>
        <v>0</v>
      </c>
      <c r="BI9" s="8">
        <f>IF(AND(F9&gt;0,G9&gt;0,$BI$7&gt;=F9,$BI$7&lt;=G9),IF($BI$7&lt;=$AA9,2,1),0)</f>
        <v>0</v>
      </c>
      <c r="BJ9" s="8">
        <f>IF(AND(F9&gt;0,G9&gt;0,$BJ$7&gt;=F9,$BJ$7&lt;=G9),IF($BJ$7&lt;=$AA9,2,1),0)</f>
        <v>0</v>
      </c>
      <c r="BK9" s="8">
        <f>IF(AND(F9&gt;0,G9&gt;0,$BK$7&gt;=F9,$BK$7&lt;=G9),IF($BK$7&lt;=$AA9,2,1),0)</f>
        <v>0</v>
      </c>
      <c r="BL9" s="8">
        <f>IF(AND(F9&gt;0,G9&gt;0,$BL$7&gt;=F9,$BL$7&lt;=G9),IF($BL$7&lt;=$AA9,2,1),0)</f>
        <v>0</v>
      </c>
      <c r="BM9" s="8">
        <f>IF(AND(F9&gt;0,G9&gt;0,$BM$7&gt;=F9,$BM$7&lt;=G9),IF($BM$7&lt;=$AA9,2,1),0)</f>
        <v>0</v>
      </c>
      <c r="BN9" s="8">
        <f>IF(AND(F9&gt;0,G9&gt;0,$BN$7&gt;=F9,$BN$7&lt;=G9),IF($BN$7&lt;=$AA9,2,1),0)</f>
        <v>0</v>
      </c>
      <c r="BO9" s="8">
        <f>IF(AND(F9&gt;0,G9&gt;0,$BO$7&gt;=F9,$BO$7&lt;=G9),IF($BO$7&lt;=$AA9,2,1),0)</f>
        <v>0</v>
      </c>
      <c r="BP9" s="8">
        <f>IF(AND(F9&gt;0,G9&gt;0,$BP$7&gt;=F9,$BP$7&lt;=G9),IF($BP$7&lt;=$AA9,2,1),0)</f>
        <v>0</v>
      </c>
      <c r="BQ9" s="8">
        <f>IF(AND(F9&gt;0,G9&gt;0,$BQ$7&gt;=F9,$BQ$7&lt;=G9),IF($BQ$7&lt;=$AA9,2,1),0)</f>
        <v>0</v>
      </c>
      <c r="BR9" s="8">
        <f>IF(AND(F9&gt;0,G9&gt;0,$BR$7&gt;=F9,$BR$7&lt;=G9),IF($BR$7&lt;=$AA9,2,1),0)</f>
        <v>0</v>
      </c>
      <c r="BS9" s="8">
        <f>IF(AND(F9&gt;0,G9&gt;0,$BS$7&gt;=F9,$BS$7&lt;=G9),IF($BS$7&lt;=$AA9,2,1),0)</f>
        <v>0</v>
      </c>
      <c r="BT9" s="8">
        <f>IF(AND(F9&gt;0,G9&gt;0,$BT$7&gt;=F9,$BT$7&lt;=G9),IF($BT$7&lt;=$AA9,2,1),0)</f>
        <v>0</v>
      </c>
      <c r="BU9" s="8">
        <f>IF(AND(F9&gt;0,G9&gt;0,$BU$7&gt;=F9,$BU$7&lt;=G9),IF($BU$7&lt;=$AA9,2,1),0)</f>
        <v>0</v>
      </c>
      <c r="BV9" s="8">
        <f>IF(AND(F9&gt;0,G9&gt;0,$BV$7&gt;=F9,$BV$7&lt;=G9),IF($BV$7&lt;=$AA9,2,1),0)</f>
        <v>0</v>
      </c>
      <c r="BW9" s="8">
        <f>IF(AND(F9&gt;0,G9&gt;0,$BW$7&gt;=F9,$BW$7&lt;=G9),IF($BW$7&lt;=$AA9,2,1),0)</f>
        <v>0</v>
      </c>
      <c r="BX9" s="8">
        <f>IF(AND(F9&gt;0,G9&gt;0,$BX$7&gt;=F9,$BX$7&lt;=G9),IF($BX$7&lt;=$AA9,2,1),0)</f>
        <v>0</v>
      </c>
      <c r="BY9" s="8">
        <f>IF(AND(F9&gt;0,G9&gt;0,$BY$7&gt;=F9,$BY$7&lt;=G9),IF($BY$7&lt;=$AA9,2,1),0)</f>
        <v>0</v>
      </c>
      <c r="BZ9" s="8">
        <f>IF(AND(F9&gt;0,G9&gt;0,$BZ$7&gt;=F9,$BZ$7&lt;=G9),IF($BZ$7&lt;=$AA9,2,1),0)</f>
        <v>0</v>
      </c>
      <c r="CA9" s="8">
        <f>IF(AND(F9&gt;0,G9&gt;0,$CA$7&gt;=F9,$CA$7&lt;=G9),IF($CA$7&lt;=$AA9,2,1),0)</f>
        <v>0</v>
      </c>
      <c r="CB9" s="8">
        <f>IF(AND(F9&gt;0,G9&gt;0,$CB$7&gt;=F9,$CB$7&lt;=G9),IF($CB$7&lt;=$AA9,2,1),0)</f>
        <v>0</v>
      </c>
      <c r="CC9" s="8">
        <f>IF(AND(F9&gt;0,G9&gt;0,$CC$7&gt;=F9,$CC$7&lt;=G9),IF($CC$7&lt;=$AA9,2,1),0)</f>
        <v>0</v>
      </c>
      <c r="CD9" s="8">
        <f>IF(AND(F9&gt;0,G9&gt;0,$CD$7&gt;=F9,$CD$7&lt;=G9),IF($CD$7&lt;=$AA9,2,1),0)</f>
        <v>0</v>
      </c>
      <c r="CE9" s="8">
        <f>IF(AND(F9&gt;0,G9&gt;0,$CE$7&gt;=F9,$CE$7&lt;=G9),IF($CE$7&lt;=$AA9,2,1),0)</f>
        <v>0</v>
      </c>
      <c r="CF9" s="8">
        <f>IF(AND(F9&gt;0,G9&gt;0,$CF$7&gt;=F9,$CF$7&lt;=G9),IF($CF$7&lt;=$AA9,2,1),0)</f>
        <v>0</v>
      </c>
      <c r="CG9" s="8">
        <f>IF(AND(F9&gt;0,G9&gt;0,$CG$7&gt;=F9,$CG$7&lt;=G9),IF($CG$7&lt;=$AA9,2,1),0)</f>
        <v>0</v>
      </c>
      <c r="CH9" s="8">
        <f>IF(AND(F9&gt;0,G9&gt;0,$CH$7&gt;=F9,$CH$7&lt;=G9),IF($CH$7&lt;=$AA9,2,1),0)</f>
        <v>0</v>
      </c>
      <c r="CI9" s="8">
        <f>IF(AND(F9&gt;0,G9&gt;0,$CI$7&gt;=F9,$CI$7&lt;=G9),IF($CI$7&lt;=$AA9,2,1),0)</f>
        <v>0</v>
      </c>
      <c r="CJ9" s="8">
        <f>IF(AND(F9&gt;0,G9&gt;0,$CJ$7&gt;=F9,$CJ$7&lt;=G9),IF($CJ$7&lt;=$AA9,2,1),0)</f>
        <v>0</v>
      </c>
    </row>
    <row r="10" spans="1:88" ht="18" customHeight="1">
      <c r="A10" s="6"/>
      <c r="B10" s="6"/>
      <c r="C10" s="6"/>
      <c r="D10" s="6"/>
      <c r="E10" s="6"/>
      <c r="F10" s="3"/>
      <c r="G10" s="3"/>
      <c r="H10" s="6">
        <f>IF(AND(F10&gt;0,G10&gt;0),G10-F10+1,)</f>
        <v>0</v>
      </c>
      <c r="I10" s="7"/>
      <c r="J10" s="6"/>
      <c r="K10" s="8">
        <f>IF(AND(F10&gt;0,G10&gt;0,$K$7&gt;=F10,$K$7&lt;=G10),IF($K$7&lt;=$AA10,2,1),0)</f>
        <v>0</v>
      </c>
      <c r="L10" s="8">
        <f>IF(AND(F10&gt;0,G10&gt;0,$L$7&gt;=F10,$L$7&lt;=G10),IF($L$7&lt;=$AA10,2,1),0)</f>
        <v>0</v>
      </c>
      <c r="M10" s="8">
        <f>IF(AND(F10&gt;0,G10&gt;0,$M$7&gt;=F10,$M$7&lt;=G10),IF($M$7&lt;=$AA10,2,1),0)</f>
        <v>0</v>
      </c>
      <c r="N10" s="8">
        <f>IF(AND(F10&gt;0,G10&gt;0,$N$7&gt;=F10,$N$7&lt;=G10),IF($N$7&lt;=$AA10,2,1),0)</f>
        <v>0</v>
      </c>
      <c r="O10" s="8">
        <f>IF(AND(F10&gt;0,G10&gt;0,$O$7&gt;=F10,$O$7&lt;=G10),IF($O$7&lt;=$AA10,2,1),0)</f>
        <v>0</v>
      </c>
      <c r="P10" s="8">
        <f>IF(AND(F10&gt;0,G10&gt;0,$P$7&gt;=F10,$P$7&lt;=G10),IF($P$7&lt;=$AA10,2,1),0)</f>
        <v>0</v>
      </c>
      <c r="Q10" s="8">
        <f>IF(AND(F10&gt;0,G10&gt;0,$Q$7&gt;=F10,$Q$7&lt;=G10),IF($Q$7&lt;=$AA10,2,1),0)</f>
        <v>0</v>
      </c>
      <c r="R10" s="8">
        <f>IF(AND(F10&gt;0,G10&gt;0,$R$7&gt;=F10,$R$7&lt;=G10),IF($R$7&lt;=$AA10,2,1),0)</f>
        <v>0</v>
      </c>
      <c r="S10" s="8">
        <f>IF(AND(F10&gt;0,G10&gt;0,$S$7&gt;=F10,$S$7&lt;=G10),IF($S$7&lt;=$AA10,2,1),0)</f>
        <v>0</v>
      </c>
      <c r="T10" s="8">
        <f>IF(AND(F10&gt;0,G10&gt;0,$T$7&gt;=F10,$T$7&lt;=G10),IF($T$7&lt;=$AA10,2,1),0)</f>
        <v>0</v>
      </c>
      <c r="U10" s="8">
        <f>IF(AND(F10&gt;0,G10&gt;0,$U$7&gt;=F10,$U$7&lt;=G10),IF($U$7&lt;=$AA10,2,1),0)</f>
        <v>0</v>
      </c>
      <c r="V10" s="8">
        <f>IF(AND(F10&gt;0,G10&gt;0,$V$7&gt;=F10,$V$7&lt;=G10),IF($V$7&lt;=$AA10,2,1),0)</f>
        <v>0</v>
      </c>
      <c r="W10" s="8">
        <f>IF(AND(F10&gt;0,G10&gt;0,$W$7&gt;=F10,$W$7&lt;=G10),IF($W$7&lt;=$AA10,2,1),0)</f>
        <v>0</v>
      </c>
      <c r="X10" s="8">
        <f>IF(AND(F10&gt;0,G10&gt;0,$X$7&gt;=F10,$X$7&lt;=G10),IF($X$7&lt;=$AA10,2,1),0)</f>
        <v>0</v>
      </c>
      <c r="Y10" s="8">
        <f>IF(AND(F10&gt;0,G10&gt;0,$Y$7&gt;=F10,$Y$7&lt;=G10),IF($Y$7&lt;=$AA10,2,1),0)</f>
        <v>0</v>
      </c>
      <c r="Z10" s="8">
        <f>IF(AND(F10&gt;0,G10&gt;0,$Z$7&gt;=F10,$Z$7&lt;=G10),IF($Z$7&lt;=$AA10,2,1),0)</f>
        <v>0</v>
      </c>
      <c r="AA10" s="8">
        <f>IF(AND(F10&gt;0,G10&gt;0,$AA$7&gt;=F10,$AA$7&lt;=G10),IF($AA$7&lt;=$AA10,2,1),0)</f>
        <v>0</v>
      </c>
      <c r="AB10" s="8">
        <f>IF(AND(F10&gt;0,G10&gt;0,$AB$7&gt;=F10,$AB$7&lt;=G10),IF($AB$7&lt;=$AA10,2,1),0)</f>
        <v>0</v>
      </c>
      <c r="AC10" s="8">
        <f>IF(AND(F10&gt;0,G10&gt;0,$AC$7&gt;=F10,$AC$7&lt;=G10),IF($AC$7&lt;=$AA10,2,1),0)</f>
        <v>0</v>
      </c>
      <c r="AD10" s="8">
        <f>IF(AND(F10&gt;0,G10&gt;0,$AD$7&gt;=F10,$AD$7&lt;=G10),IF($AD$7&lt;=$AA10,2,1),0)</f>
        <v>0</v>
      </c>
      <c r="AE10" s="8">
        <f>IF(AND(F10&gt;0,G10&gt;0,$AE$7&gt;=F10,$AE$7&lt;=G10),IF($AE$7&lt;=$AA10,2,1),0)</f>
        <v>0</v>
      </c>
      <c r="AF10" s="8">
        <f>IF(AND(F10&gt;0,G10&gt;0,$AF$7&gt;=F10,$AF$7&lt;=G10),IF($AF$7&lt;=$AA10,2,1),0)</f>
        <v>0</v>
      </c>
      <c r="AG10" s="8">
        <f>IF(AND(F10&gt;0,G10&gt;0,$AG$7&gt;=F10,$AG$7&lt;=G10),IF($AG$7&lt;=$AA10,2,1),0)</f>
        <v>0</v>
      </c>
      <c r="AH10" s="8">
        <f>IF(AND(F10&gt;0,G10&gt;0,$AH$7&gt;=F10,$AH$7&lt;=G10),IF($AH$7&lt;=$AA10,2,1),0)</f>
        <v>0</v>
      </c>
      <c r="AI10" s="8">
        <f>IF(AND(F10&gt;0,G10&gt;0,$AI$7&gt;=F10,$AI$7&lt;=G10),IF($AI$7&lt;=$AA10,2,1),0)</f>
        <v>0</v>
      </c>
      <c r="AJ10" s="8">
        <f>IF(AND(F10&gt;0,G10&gt;0,$AJ$7&gt;=F10,$AJ$7&lt;=G10),IF($AJ$7&lt;=$AA10,2,1),0)</f>
        <v>0</v>
      </c>
      <c r="AK10" s="8">
        <f>IF(AND(F10&gt;0,G10&gt;0,$AK$7&gt;=F10,$AK$7&lt;=G10),IF($AK$7&lt;=$AA10,2,1),0)</f>
        <v>0</v>
      </c>
      <c r="AL10" s="8">
        <f>IF(AND(F10&gt;0,G10&gt;0,$AL$7&gt;=F10,$AL$7&lt;=G10),IF($AL$7&lt;=$AA10,2,1),0)</f>
        <v>0</v>
      </c>
      <c r="AM10" s="8">
        <f>IF(AND(F10&gt;0,G10&gt;0,$AM$7&gt;=F10,$AM$7&lt;=G10),IF($AM$7&lt;=$AA10,2,1),0)</f>
        <v>0</v>
      </c>
      <c r="AN10" s="8">
        <f>IF(AND(F10&gt;0,G10&gt;0,$AN$7&gt;=F10,$AN$7&lt;=G10),IF($AN$7&lt;=$AA10,2,1),0)</f>
        <v>0</v>
      </c>
      <c r="AO10" s="8">
        <f>IF(AND(F10&gt;0,G10&gt;0,$AO$7&gt;=F10,$AO$7&lt;=G10),IF($AO$7&lt;=$AA10,2,1),0)</f>
        <v>0</v>
      </c>
      <c r="AP10" s="8">
        <f>IF(AND(F10&gt;0,G10&gt;0,$AP$7&gt;=F10,$AP$7&lt;=G10),IF($AP$7&lt;=$AA10,2,1),0)</f>
        <v>0</v>
      </c>
      <c r="AQ10" s="8">
        <f>IF(AND(F10&gt;0,G10&gt;0,$AQ$7&gt;=F10,$AQ$7&lt;=G10),IF($AQ$7&lt;=$AA10,2,1),0)</f>
        <v>0</v>
      </c>
      <c r="AR10" s="8">
        <f>IF(AND(F10&gt;0,G10&gt;0,$AR$7&gt;=F10,$AR$7&lt;=G10),IF($AR$7&lt;=$AA10,2,1),0)</f>
        <v>0</v>
      </c>
      <c r="AS10" s="8">
        <f>IF(AND(F10&gt;0,G10&gt;0,$AS$7&gt;=F10,$AS$7&lt;=G10),IF($AS$7&lt;=$AA10,2,1),0)</f>
        <v>0</v>
      </c>
      <c r="AT10" s="8">
        <f>IF(AND(F10&gt;0,G10&gt;0,$AT$7&gt;=F10,$AT$7&lt;=G10),IF($AT$7&lt;=$AA10,2,1),0)</f>
        <v>0</v>
      </c>
      <c r="AU10" s="8">
        <f>IF(AND(F10&gt;0,G10&gt;0,$AU$7&gt;=F10,$AU$7&lt;=G10),IF($AU$7&lt;=$AA10,2,1),0)</f>
        <v>0</v>
      </c>
      <c r="AV10" s="8">
        <f>IF(AND(F10&gt;0,G10&gt;0,$AV$7&gt;=F10,$AV$7&lt;=G10),IF($AV$7&lt;=$AA10,2,1),0)</f>
        <v>0</v>
      </c>
      <c r="AW10" s="8">
        <f>IF(AND(F10&gt;0,G10&gt;0,$AW$7&gt;=F10,$AW$7&lt;=G10),IF($AW$7&lt;=$AA10,2,1),0)</f>
        <v>0</v>
      </c>
      <c r="AX10" s="8">
        <f>IF(AND(F10&gt;0,G10&gt;0,$AX$7&gt;=F10,$AX$7&lt;=G10),IF($AX$7&lt;=$AA10,2,1),0)</f>
        <v>0</v>
      </c>
      <c r="AY10" s="8">
        <f>IF(AND(F10&gt;0,G10&gt;0,$AY$7&gt;=F10,$AY$7&lt;=G10),IF($AY$7&lt;=$AA10,2,1),0)</f>
        <v>0</v>
      </c>
      <c r="AZ10" s="8">
        <f>IF(AND(F10&gt;0,G10&gt;0,$AZ$7&gt;=F10,$AZ$7&lt;=G10),IF($AZ$7&lt;=$AA10,2,1),0)</f>
        <v>0</v>
      </c>
      <c r="BA10" s="8">
        <f>IF(AND(F10&gt;0,G10&gt;0,$BA$7&gt;=F10,$BA$7&lt;=G10),IF($BA$7&lt;=$AA10,2,1),0)</f>
        <v>0</v>
      </c>
      <c r="BB10" s="8">
        <f>IF(AND(F10&gt;0,G10&gt;0,$BB$7&gt;=F10,$BB$7&lt;=G10),IF($BB$7&lt;=$AA10,2,1),0)</f>
        <v>0</v>
      </c>
      <c r="BC10" s="8">
        <f>IF(AND(F10&gt;0,G10&gt;0,$BC$7&gt;=F10,$BC$7&lt;=G10),IF($BC$7&lt;=$AA10,2,1),0)</f>
        <v>0</v>
      </c>
      <c r="BD10" s="8">
        <f>IF(AND(F10&gt;0,G10&gt;0,$BD$7&gt;=F10,$BD$7&lt;=G10),IF($BD$7&lt;=$AA10,2,1),0)</f>
        <v>0</v>
      </c>
      <c r="BE10" s="8">
        <f>IF(AND(F10&gt;0,G10&gt;0,$BE$7&gt;=F10,$BE$7&lt;=G10),IF($BE$7&lt;=$AA10,2,1),0)</f>
        <v>0</v>
      </c>
      <c r="BF10" s="8">
        <f>IF(AND(F10&gt;0,G10&gt;0,$BF$7&gt;=F10,$BF$7&lt;=G10),IF($BF$7&lt;=$AA10,2,1),0)</f>
        <v>0</v>
      </c>
      <c r="BG10" s="8">
        <f>IF(AND(F10&gt;0,G10&gt;0,$BG$7&gt;=F10,$BG$7&lt;=G10),IF($BG$7&lt;=$AA10,2,1),0)</f>
        <v>0</v>
      </c>
      <c r="BH10" s="8">
        <f>IF(AND(F10&gt;0,G10&gt;0,$BH$7&gt;=F10,$BH$7&lt;=G10),IF($BH$7&lt;=$AA10,2,1),0)</f>
        <v>0</v>
      </c>
      <c r="BI10" s="8">
        <f>IF(AND(F10&gt;0,G10&gt;0,$BI$7&gt;=F10,$BI$7&lt;=G10),IF($BI$7&lt;=$AA10,2,1),0)</f>
        <v>0</v>
      </c>
      <c r="BJ10" s="8">
        <f>IF(AND(F10&gt;0,G10&gt;0,$BJ$7&gt;=F10,$BJ$7&lt;=G10),IF($BJ$7&lt;=$AA10,2,1),0)</f>
        <v>0</v>
      </c>
      <c r="BK10" s="8">
        <f>IF(AND(F10&gt;0,G10&gt;0,$BK$7&gt;=F10,$BK$7&lt;=G10),IF($BK$7&lt;=$AA10,2,1),0)</f>
        <v>0</v>
      </c>
      <c r="BL10" s="8">
        <f>IF(AND(F10&gt;0,G10&gt;0,$BL$7&gt;=F10,$BL$7&lt;=G10),IF($BL$7&lt;=$AA10,2,1),0)</f>
        <v>0</v>
      </c>
      <c r="BM10" s="8">
        <f>IF(AND(F10&gt;0,G10&gt;0,$BM$7&gt;=F10,$BM$7&lt;=G10),IF($BM$7&lt;=$AA10,2,1),0)</f>
        <v>0</v>
      </c>
      <c r="BN10" s="8">
        <f>IF(AND(F10&gt;0,G10&gt;0,$BN$7&gt;=F10,$BN$7&lt;=G10),IF($BN$7&lt;=$AA10,2,1),0)</f>
        <v>0</v>
      </c>
      <c r="BO10" s="8">
        <f>IF(AND(F10&gt;0,G10&gt;0,$BO$7&gt;=F10,$BO$7&lt;=G10),IF($BO$7&lt;=$AA10,2,1),0)</f>
        <v>0</v>
      </c>
      <c r="BP10" s="8">
        <f>IF(AND(F10&gt;0,G10&gt;0,$BP$7&gt;=F10,$BP$7&lt;=G10),IF($BP$7&lt;=$AA10,2,1),0)</f>
        <v>0</v>
      </c>
      <c r="BQ10" s="8">
        <f>IF(AND(F10&gt;0,G10&gt;0,$BQ$7&gt;=F10,$BQ$7&lt;=G10),IF($BQ$7&lt;=$AA10,2,1),0)</f>
        <v>0</v>
      </c>
      <c r="BR10" s="8">
        <f>IF(AND(F10&gt;0,G10&gt;0,$BR$7&gt;=F10,$BR$7&lt;=G10),IF($BR$7&lt;=$AA10,2,1),0)</f>
        <v>0</v>
      </c>
      <c r="BS10" s="8">
        <f>IF(AND(F10&gt;0,G10&gt;0,$BS$7&gt;=F10,$BS$7&lt;=G10),IF($BS$7&lt;=$AA10,2,1),0)</f>
        <v>0</v>
      </c>
      <c r="BT10" s="8">
        <f>IF(AND(F10&gt;0,G10&gt;0,$BT$7&gt;=F10,$BT$7&lt;=G10),IF($BT$7&lt;=$AA10,2,1),0)</f>
        <v>0</v>
      </c>
      <c r="BU10" s="8">
        <f>IF(AND(F10&gt;0,G10&gt;0,$BU$7&gt;=F10,$BU$7&lt;=G10),IF($BU$7&lt;=$AA10,2,1),0)</f>
        <v>0</v>
      </c>
      <c r="BV10" s="8">
        <f>IF(AND(F10&gt;0,G10&gt;0,$BV$7&gt;=F10,$BV$7&lt;=G10),IF($BV$7&lt;=$AA10,2,1),0)</f>
        <v>0</v>
      </c>
      <c r="BW10" s="8">
        <f>IF(AND(F10&gt;0,G10&gt;0,$BW$7&gt;=F10,$BW$7&lt;=G10),IF($BW$7&lt;=$AA10,2,1),0)</f>
        <v>0</v>
      </c>
      <c r="BX10" s="8">
        <f>IF(AND(F10&gt;0,G10&gt;0,$BX$7&gt;=F10,$BX$7&lt;=G10),IF($BX$7&lt;=$AA10,2,1),0)</f>
        <v>0</v>
      </c>
      <c r="BY10" s="8">
        <f>IF(AND(F10&gt;0,G10&gt;0,$BY$7&gt;=F10,$BY$7&lt;=G10),IF($BY$7&lt;=$AA10,2,1),0)</f>
        <v>0</v>
      </c>
      <c r="BZ10" s="8">
        <f>IF(AND(F10&gt;0,G10&gt;0,$BZ$7&gt;=F10,$BZ$7&lt;=G10),IF($BZ$7&lt;=$AA10,2,1),0)</f>
        <v>0</v>
      </c>
      <c r="CA10" s="8">
        <f>IF(AND(F10&gt;0,G10&gt;0,$CA$7&gt;=F10,$CA$7&lt;=G10),IF($CA$7&lt;=$AA10,2,1),0)</f>
        <v>0</v>
      </c>
      <c r="CB10" s="8">
        <f>IF(AND(F10&gt;0,G10&gt;0,$CB$7&gt;=F10,$CB$7&lt;=G10),IF($CB$7&lt;=$AA10,2,1),0)</f>
        <v>0</v>
      </c>
      <c r="CC10" s="8">
        <f>IF(AND(F10&gt;0,G10&gt;0,$CC$7&gt;=F10,$CC$7&lt;=G10),IF($CC$7&lt;=$AA10,2,1),0)</f>
        <v>0</v>
      </c>
      <c r="CD10" s="8">
        <f>IF(AND(F10&gt;0,G10&gt;0,$CD$7&gt;=F10,$CD$7&lt;=G10),IF($CD$7&lt;=$AA10,2,1),0)</f>
        <v>0</v>
      </c>
      <c r="CE10" s="8">
        <f>IF(AND(F10&gt;0,G10&gt;0,$CE$7&gt;=F10,$CE$7&lt;=G10),IF($CE$7&lt;=$AA10,2,1),0)</f>
        <v>0</v>
      </c>
      <c r="CF10" s="8">
        <f>IF(AND(F10&gt;0,G10&gt;0,$CF$7&gt;=F10,$CF$7&lt;=G10),IF($CF$7&lt;=$AA10,2,1),0)</f>
        <v>0</v>
      </c>
      <c r="CG10" s="8">
        <f>IF(AND(F10&gt;0,G10&gt;0,$CG$7&gt;=F10,$CG$7&lt;=G10),IF($CG$7&lt;=$AA10,2,1),0)</f>
        <v>0</v>
      </c>
      <c r="CH10" s="8">
        <f>IF(AND(F10&gt;0,G10&gt;0,$CH$7&gt;=F10,$CH$7&lt;=G10),IF($CH$7&lt;=$AA10,2,1),0)</f>
        <v>0</v>
      </c>
      <c r="CI10" s="8">
        <f>IF(AND(F10&gt;0,G10&gt;0,$CI$7&gt;=F10,$CI$7&lt;=G10),IF($CI$7&lt;=$AA10,2,1),0)</f>
        <v>0</v>
      </c>
      <c r="CJ10" s="8">
        <f>IF(AND(F10&gt;0,G10&gt;0,$CJ$7&gt;=F10,$CJ$7&lt;=G10),IF($CJ$7&lt;=$AA10,2,1),0)</f>
        <v>0</v>
      </c>
    </row>
    <row r="11" spans="1:88" ht="18" customHeight="1">
      <c r="A11" s="6"/>
      <c r="B11" s="6"/>
      <c r="C11" s="6"/>
      <c r="D11" s="6"/>
      <c r="E11" s="6"/>
      <c r="F11" s="3"/>
      <c r="G11" s="3"/>
      <c r="H11" s="6">
        <f>IF(AND(F11&gt;0,G11&gt;0),G11-F11+1,)</f>
        <v>0</v>
      </c>
      <c r="I11" s="7"/>
      <c r="J11" s="6"/>
      <c r="K11" s="8">
        <f>IF(AND(F11&gt;0,G11&gt;0,$K$7&gt;=F11,$K$7&lt;=G11),IF($K$7&lt;=$AA11,2,1),0)</f>
        <v>0</v>
      </c>
      <c r="L11" s="8">
        <f>IF(AND(F11&gt;0,G11&gt;0,$L$7&gt;=F11,$L$7&lt;=G11),IF($L$7&lt;=$AA11,2,1),0)</f>
        <v>0</v>
      </c>
      <c r="M11" s="8">
        <f>IF(AND(F11&gt;0,G11&gt;0,$M$7&gt;=F11,$M$7&lt;=G11),IF($M$7&lt;=$AA11,2,1),0)</f>
        <v>0</v>
      </c>
      <c r="N11" s="8">
        <f>IF(AND(F11&gt;0,G11&gt;0,$N$7&gt;=F11,$N$7&lt;=G11),IF($N$7&lt;=$AA11,2,1),0)</f>
        <v>0</v>
      </c>
      <c r="O11" s="8">
        <f>IF(AND(F11&gt;0,G11&gt;0,$O$7&gt;=F11,$O$7&lt;=G11),IF($O$7&lt;=$AA11,2,1),0)</f>
        <v>0</v>
      </c>
      <c r="P11" s="8">
        <f>IF(AND(F11&gt;0,G11&gt;0,$P$7&gt;=F11,$P$7&lt;=G11),IF($P$7&lt;=$AA11,2,1),0)</f>
        <v>0</v>
      </c>
      <c r="Q11" s="8">
        <f>IF(AND(F11&gt;0,G11&gt;0,$Q$7&gt;=F11,$Q$7&lt;=G11),IF($Q$7&lt;=$AA11,2,1),0)</f>
        <v>0</v>
      </c>
      <c r="R11" s="8">
        <f>IF(AND(F11&gt;0,G11&gt;0,$R$7&gt;=F11,$R$7&lt;=G11),IF($R$7&lt;=$AA11,2,1),0)</f>
        <v>0</v>
      </c>
      <c r="S11" s="8">
        <f>IF(AND(F11&gt;0,G11&gt;0,$S$7&gt;=F11,$S$7&lt;=G11),IF($S$7&lt;=$AA11,2,1),0)</f>
        <v>0</v>
      </c>
      <c r="T11" s="8">
        <f>IF(AND(F11&gt;0,G11&gt;0,$T$7&gt;=F11,$T$7&lt;=G11),IF($T$7&lt;=$AA11,2,1),0)</f>
        <v>0</v>
      </c>
      <c r="U11" s="8">
        <f>IF(AND(F11&gt;0,G11&gt;0,$U$7&gt;=F11,$U$7&lt;=G11),IF($U$7&lt;=$AA11,2,1),0)</f>
        <v>0</v>
      </c>
      <c r="V11" s="8">
        <f>IF(AND(F11&gt;0,G11&gt;0,$V$7&gt;=F11,$V$7&lt;=G11),IF($V$7&lt;=$AA11,2,1),0)</f>
        <v>0</v>
      </c>
      <c r="W11" s="8">
        <f>IF(AND(F11&gt;0,G11&gt;0,$W$7&gt;=F11,$W$7&lt;=G11),IF($W$7&lt;=$AA11,2,1),0)</f>
        <v>0</v>
      </c>
      <c r="X11" s="8">
        <f>IF(AND(F11&gt;0,G11&gt;0,$X$7&gt;=F11,$X$7&lt;=G11),IF($X$7&lt;=$AA11,2,1),0)</f>
        <v>0</v>
      </c>
      <c r="Y11" s="8">
        <f>IF(AND(F11&gt;0,G11&gt;0,$Y$7&gt;=F11,$Y$7&lt;=G11),IF($Y$7&lt;=$AA11,2,1),0)</f>
        <v>0</v>
      </c>
      <c r="Z11" s="8">
        <f>IF(AND(F11&gt;0,G11&gt;0,$Z$7&gt;=F11,$Z$7&lt;=G11),IF($Z$7&lt;=$AA11,2,1),0)</f>
        <v>0</v>
      </c>
      <c r="AA11" s="8">
        <f>IF(AND(F11&gt;0,G11&gt;0,$AA$7&gt;=F11,$AA$7&lt;=G11),IF($AA$7&lt;=$AA11,2,1),0)</f>
        <v>0</v>
      </c>
      <c r="AB11" s="8">
        <f>IF(AND(F11&gt;0,G11&gt;0,$AB$7&gt;=F11,$AB$7&lt;=G11),IF($AB$7&lt;=$AA11,2,1),0)</f>
        <v>0</v>
      </c>
      <c r="AC11" s="8">
        <f>IF(AND(F11&gt;0,G11&gt;0,$AC$7&gt;=F11,$AC$7&lt;=G11),IF($AC$7&lt;=$AA11,2,1),0)</f>
        <v>0</v>
      </c>
      <c r="AD11" s="8">
        <f>IF(AND(F11&gt;0,G11&gt;0,$AD$7&gt;=F11,$AD$7&lt;=G11),IF($AD$7&lt;=$AA11,2,1),0)</f>
        <v>0</v>
      </c>
      <c r="AE11" s="8">
        <f>IF(AND(F11&gt;0,G11&gt;0,$AE$7&gt;=F11,$AE$7&lt;=G11),IF($AE$7&lt;=$AA11,2,1),0)</f>
        <v>0</v>
      </c>
      <c r="AF11" s="8">
        <f>IF(AND(F11&gt;0,G11&gt;0,$AF$7&gt;=F11,$AF$7&lt;=G11),IF($AF$7&lt;=$AA11,2,1),0)</f>
        <v>0</v>
      </c>
      <c r="AG11" s="8">
        <f>IF(AND(F11&gt;0,G11&gt;0,$AG$7&gt;=F11,$AG$7&lt;=G11),IF($AG$7&lt;=$AA11,2,1),0)</f>
        <v>0</v>
      </c>
      <c r="AH11" s="8">
        <f>IF(AND(F11&gt;0,G11&gt;0,$AH$7&gt;=F11,$AH$7&lt;=G11),IF($AH$7&lt;=$AA11,2,1),0)</f>
        <v>0</v>
      </c>
      <c r="AI11" s="8">
        <f>IF(AND(F11&gt;0,G11&gt;0,$AI$7&gt;=F11,$AI$7&lt;=G11),IF($AI$7&lt;=$AA11,2,1),0)</f>
        <v>0</v>
      </c>
      <c r="AJ11" s="8">
        <f>IF(AND(F11&gt;0,G11&gt;0,$AJ$7&gt;=F11,$AJ$7&lt;=G11),IF($AJ$7&lt;=$AA11,2,1),0)</f>
        <v>0</v>
      </c>
      <c r="AK11" s="8">
        <f>IF(AND(F11&gt;0,G11&gt;0,$AK$7&gt;=F11,$AK$7&lt;=G11),IF($AK$7&lt;=$AA11,2,1),0)</f>
        <v>0</v>
      </c>
      <c r="AL11" s="8">
        <f>IF(AND(F11&gt;0,G11&gt;0,$AL$7&gt;=F11,$AL$7&lt;=G11),IF($AL$7&lt;=$AA11,2,1),0)</f>
        <v>0</v>
      </c>
      <c r="AM11" s="8">
        <f>IF(AND(F11&gt;0,G11&gt;0,$AM$7&gt;=F11,$AM$7&lt;=G11),IF($AM$7&lt;=$AA11,2,1),0)</f>
        <v>0</v>
      </c>
      <c r="AN11" s="8">
        <f>IF(AND(F11&gt;0,G11&gt;0,$AN$7&gt;=F11,$AN$7&lt;=G11),IF($AN$7&lt;=$AA11,2,1),0)</f>
        <v>0</v>
      </c>
      <c r="AO11" s="8">
        <f>IF(AND(F11&gt;0,G11&gt;0,$AO$7&gt;=F11,$AO$7&lt;=G11),IF($AO$7&lt;=$AA11,2,1),0)</f>
        <v>0</v>
      </c>
      <c r="AP11" s="8">
        <f>IF(AND(F11&gt;0,G11&gt;0,$AP$7&gt;=F11,$AP$7&lt;=G11),IF($AP$7&lt;=$AA11,2,1),0)</f>
        <v>0</v>
      </c>
      <c r="AQ11" s="8">
        <f>IF(AND(F11&gt;0,G11&gt;0,$AQ$7&gt;=F11,$AQ$7&lt;=G11),IF($AQ$7&lt;=$AA11,2,1),0)</f>
        <v>0</v>
      </c>
      <c r="AR11" s="8">
        <f>IF(AND(F11&gt;0,G11&gt;0,$AR$7&gt;=F11,$AR$7&lt;=G11),IF($AR$7&lt;=$AA11,2,1),0)</f>
        <v>0</v>
      </c>
      <c r="AS11" s="8">
        <f>IF(AND(F11&gt;0,G11&gt;0,$AS$7&gt;=F11,$AS$7&lt;=G11),IF($AS$7&lt;=$AA11,2,1),0)</f>
        <v>0</v>
      </c>
      <c r="AT11" s="8">
        <f>IF(AND(F11&gt;0,G11&gt;0,$AT$7&gt;=F11,$AT$7&lt;=G11),IF($AT$7&lt;=$AA11,2,1),0)</f>
        <v>0</v>
      </c>
      <c r="AU11" s="8">
        <f>IF(AND(F11&gt;0,G11&gt;0,$AU$7&gt;=F11,$AU$7&lt;=G11),IF($AU$7&lt;=$AA11,2,1),0)</f>
        <v>0</v>
      </c>
      <c r="AV11" s="8">
        <f>IF(AND(F11&gt;0,G11&gt;0,$AV$7&gt;=F11,$AV$7&lt;=G11),IF($AV$7&lt;=$AA11,2,1),0)</f>
        <v>0</v>
      </c>
      <c r="AW11" s="8">
        <f>IF(AND(F11&gt;0,G11&gt;0,$AW$7&gt;=F11,$AW$7&lt;=G11),IF($AW$7&lt;=$AA11,2,1),0)</f>
        <v>0</v>
      </c>
      <c r="AX11" s="8">
        <f>IF(AND(F11&gt;0,G11&gt;0,$AX$7&gt;=F11,$AX$7&lt;=G11),IF($AX$7&lt;=$AA11,2,1),0)</f>
        <v>0</v>
      </c>
      <c r="AY11" s="8">
        <f>IF(AND(F11&gt;0,G11&gt;0,$AY$7&gt;=F11,$AY$7&lt;=G11),IF($AY$7&lt;=$AA11,2,1),0)</f>
        <v>0</v>
      </c>
      <c r="AZ11" s="8">
        <f>IF(AND(F11&gt;0,G11&gt;0,$AZ$7&gt;=F11,$AZ$7&lt;=G11),IF($AZ$7&lt;=$AA11,2,1),0)</f>
        <v>0</v>
      </c>
      <c r="BA11" s="8">
        <f>IF(AND(F11&gt;0,G11&gt;0,$BA$7&gt;=F11,$BA$7&lt;=G11),IF($BA$7&lt;=$AA11,2,1),0)</f>
        <v>0</v>
      </c>
      <c r="BB11" s="8">
        <f>IF(AND(F11&gt;0,G11&gt;0,$BB$7&gt;=F11,$BB$7&lt;=G11),IF($BB$7&lt;=$AA11,2,1),0)</f>
        <v>0</v>
      </c>
      <c r="BC11" s="8">
        <f>IF(AND(F11&gt;0,G11&gt;0,$BC$7&gt;=F11,$BC$7&lt;=G11),IF($BC$7&lt;=$AA11,2,1),0)</f>
        <v>0</v>
      </c>
      <c r="BD11" s="8">
        <f>IF(AND(F11&gt;0,G11&gt;0,$BD$7&gt;=F11,$BD$7&lt;=G11),IF($BD$7&lt;=$AA11,2,1),0)</f>
        <v>0</v>
      </c>
      <c r="BE11" s="8">
        <f>IF(AND(F11&gt;0,G11&gt;0,$BE$7&gt;=F11,$BE$7&lt;=G11),IF($BE$7&lt;=$AA11,2,1),0)</f>
        <v>0</v>
      </c>
      <c r="BF11" s="8">
        <f>IF(AND(F11&gt;0,G11&gt;0,$BF$7&gt;=F11,$BF$7&lt;=G11),IF($BF$7&lt;=$AA11,2,1),0)</f>
        <v>0</v>
      </c>
      <c r="BG11" s="8">
        <f>IF(AND(F11&gt;0,G11&gt;0,$BG$7&gt;=F11,$BG$7&lt;=G11),IF($BG$7&lt;=$AA11,2,1),0)</f>
        <v>0</v>
      </c>
      <c r="BH11" s="8">
        <f>IF(AND(F11&gt;0,G11&gt;0,$BH$7&gt;=F11,$BH$7&lt;=G11),IF($BH$7&lt;=$AA11,2,1),0)</f>
        <v>0</v>
      </c>
      <c r="BI11" s="8">
        <f>IF(AND(F11&gt;0,G11&gt;0,$BI$7&gt;=F11,$BI$7&lt;=G11),IF($BI$7&lt;=$AA11,2,1),0)</f>
        <v>0</v>
      </c>
      <c r="BJ11" s="8">
        <f>IF(AND(F11&gt;0,G11&gt;0,$BJ$7&gt;=F11,$BJ$7&lt;=G11),IF($BJ$7&lt;=$AA11,2,1),0)</f>
        <v>0</v>
      </c>
      <c r="BK11" s="8">
        <f>IF(AND(F11&gt;0,G11&gt;0,$BK$7&gt;=F11,$BK$7&lt;=G11),IF($BK$7&lt;=$AA11,2,1),0)</f>
        <v>0</v>
      </c>
      <c r="BL11" s="8">
        <f>IF(AND(F11&gt;0,G11&gt;0,$BL$7&gt;=F11,$BL$7&lt;=G11),IF($BL$7&lt;=$AA11,2,1),0)</f>
        <v>0</v>
      </c>
      <c r="BM11" s="8">
        <f>IF(AND(F11&gt;0,G11&gt;0,$BM$7&gt;=F11,$BM$7&lt;=G11),IF($BM$7&lt;=$AA11,2,1),0)</f>
        <v>0</v>
      </c>
      <c r="BN11" s="8">
        <f>IF(AND(F11&gt;0,G11&gt;0,$BN$7&gt;=F11,$BN$7&lt;=G11),IF($BN$7&lt;=$AA11,2,1),0)</f>
        <v>0</v>
      </c>
      <c r="BO11" s="8">
        <f>IF(AND(F11&gt;0,G11&gt;0,$BO$7&gt;=F11,$BO$7&lt;=G11),IF($BO$7&lt;=$AA11,2,1),0)</f>
        <v>0</v>
      </c>
      <c r="BP11" s="8">
        <f>IF(AND(F11&gt;0,G11&gt;0,$BP$7&gt;=F11,$BP$7&lt;=G11),IF($BP$7&lt;=$AA11,2,1),0)</f>
        <v>0</v>
      </c>
      <c r="BQ11" s="8">
        <f>IF(AND(F11&gt;0,G11&gt;0,$BQ$7&gt;=F11,$BQ$7&lt;=G11),IF($BQ$7&lt;=$AA11,2,1),0)</f>
        <v>0</v>
      </c>
      <c r="BR11" s="8">
        <f>IF(AND(F11&gt;0,G11&gt;0,$BR$7&gt;=F11,$BR$7&lt;=G11),IF($BR$7&lt;=$AA11,2,1),0)</f>
        <v>0</v>
      </c>
      <c r="BS11" s="8">
        <f>IF(AND(F11&gt;0,G11&gt;0,$BS$7&gt;=F11,$BS$7&lt;=G11),IF($BS$7&lt;=$AA11,2,1),0)</f>
        <v>0</v>
      </c>
      <c r="BT11" s="8">
        <f>IF(AND(F11&gt;0,G11&gt;0,$BT$7&gt;=F11,$BT$7&lt;=G11),IF($BT$7&lt;=$AA11,2,1),0)</f>
        <v>0</v>
      </c>
      <c r="BU11" s="8">
        <f>IF(AND(F11&gt;0,G11&gt;0,$BU$7&gt;=F11,$BU$7&lt;=G11),IF($BU$7&lt;=$AA11,2,1),0)</f>
        <v>0</v>
      </c>
      <c r="BV11" s="8">
        <f>IF(AND(F11&gt;0,G11&gt;0,$BV$7&gt;=F11,$BV$7&lt;=G11),IF($BV$7&lt;=$AA11,2,1),0)</f>
        <v>0</v>
      </c>
      <c r="BW11" s="8">
        <f>IF(AND(F11&gt;0,G11&gt;0,$BW$7&gt;=F11,$BW$7&lt;=G11),IF($BW$7&lt;=$AA11,2,1),0)</f>
        <v>0</v>
      </c>
      <c r="BX11" s="8">
        <f>IF(AND(F11&gt;0,G11&gt;0,$BX$7&gt;=F11,$BX$7&lt;=G11),IF($BX$7&lt;=$AA11,2,1),0)</f>
        <v>0</v>
      </c>
      <c r="BY11" s="8">
        <f>IF(AND(F11&gt;0,G11&gt;0,$BY$7&gt;=F11,$BY$7&lt;=G11),IF($BY$7&lt;=$AA11,2,1),0)</f>
        <v>0</v>
      </c>
      <c r="BZ11" s="8">
        <f>IF(AND(F11&gt;0,G11&gt;0,$BZ$7&gt;=F11,$BZ$7&lt;=G11),IF($BZ$7&lt;=$AA11,2,1),0)</f>
        <v>0</v>
      </c>
      <c r="CA11" s="8">
        <f>IF(AND(F11&gt;0,G11&gt;0,$CA$7&gt;=F11,$CA$7&lt;=G11),IF($CA$7&lt;=$AA11,2,1),0)</f>
        <v>0</v>
      </c>
      <c r="CB11" s="8">
        <f>IF(AND(F11&gt;0,G11&gt;0,$CB$7&gt;=F11,$CB$7&lt;=G11),IF($CB$7&lt;=$AA11,2,1),0)</f>
        <v>0</v>
      </c>
      <c r="CC11" s="8">
        <f>IF(AND(F11&gt;0,G11&gt;0,$CC$7&gt;=F11,$CC$7&lt;=G11),IF($CC$7&lt;=$AA11,2,1),0)</f>
        <v>0</v>
      </c>
      <c r="CD11" s="8">
        <f>IF(AND(F11&gt;0,G11&gt;0,$CD$7&gt;=F11,$CD$7&lt;=G11),IF($CD$7&lt;=$AA11,2,1),0)</f>
        <v>0</v>
      </c>
      <c r="CE11" s="8">
        <f>IF(AND(F11&gt;0,G11&gt;0,$CE$7&gt;=F11,$CE$7&lt;=G11),IF($CE$7&lt;=$AA11,2,1),0)</f>
        <v>0</v>
      </c>
      <c r="CF11" s="8">
        <f>IF(AND(F11&gt;0,G11&gt;0,$CF$7&gt;=F11,$CF$7&lt;=G11),IF($CF$7&lt;=$AA11,2,1),0)</f>
        <v>0</v>
      </c>
      <c r="CG11" s="8">
        <f>IF(AND(F11&gt;0,G11&gt;0,$CG$7&gt;=F11,$CG$7&lt;=G11),IF($CG$7&lt;=$AA11,2,1),0)</f>
        <v>0</v>
      </c>
      <c r="CH11" s="8">
        <f>IF(AND(F11&gt;0,G11&gt;0,$CH$7&gt;=F11,$CH$7&lt;=G11),IF($CH$7&lt;=$AA11,2,1),0)</f>
        <v>0</v>
      </c>
      <c r="CI11" s="8">
        <f>IF(AND(F11&gt;0,G11&gt;0,$CI$7&gt;=F11,$CI$7&lt;=G11),IF($CI$7&lt;=$AA11,2,1),0)</f>
        <v>0</v>
      </c>
      <c r="CJ11" s="8">
        <f>IF(AND(F11&gt;0,G11&gt;0,$CJ$7&gt;=F11,$CJ$7&lt;=G11),IF($CJ$7&lt;=$AA11,2,1),0)</f>
        <v>0</v>
      </c>
    </row>
    <row r="12" spans="1:88" ht="18" customHeight="1">
      <c r="A12" s="6"/>
      <c r="B12" s="6"/>
      <c r="C12" s="6"/>
      <c r="D12" s="6"/>
      <c r="E12" s="6"/>
      <c r="F12" s="3"/>
      <c r="G12" s="3"/>
      <c r="H12" s="6">
        <f>IF(AND(F12&gt;0,G12&gt;0),G12-F12+1,)</f>
        <v>0</v>
      </c>
      <c r="I12" s="7"/>
      <c r="J12" s="6"/>
      <c r="K12" s="8">
        <f>IF(AND(F12&gt;0,G12&gt;0,$K$7&gt;=F12,$K$7&lt;=G12),IF($K$7&lt;=$AA12,2,1),0)</f>
        <v>0</v>
      </c>
      <c r="L12" s="8">
        <f>IF(AND(F12&gt;0,G12&gt;0,$L$7&gt;=F12,$L$7&lt;=G12),IF($L$7&lt;=$AA12,2,1),0)</f>
        <v>0</v>
      </c>
      <c r="M12" s="8">
        <f>IF(AND(F12&gt;0,G12&gt;0,$M$7&gt;=F12,$M$7&lt;=G12),IF($M$7&lt;=$AA12,2,1),0)</f>
        <v>0</v>
      </c>
      <c r="N12" s="8">
        <f>IF(AND(F12&gt;0,G12&gt;0,$N$7&gt;=F12,$N$7&lt;=G12),IF($N$7&lt;=$AA12,2,1),0)</f>
        <v>0</v>
      </c>
      <c r="O12" s="8">
        <f>IF(AND(F12&gt;0,G12&gt;0,$O$7&gt;=F12,$O$7&lt;=G12),IF($O$7&lt;=$AA12,2,1),0)</f>
        <v>0</v>
      </c>
      <c r="P12" s="8">
        <f>IF(AND(F12&gt;0,G12&gt;0,$P$7&gt;=F12,$P$7&lt;=G12),IF($P$7&lt;=$AA12,2,1),0)</f>
        <v>0</v>
      </c>
      <c r="Q12" s="8">
        <f>IF(AND(F12&gt;0,G12&gt;0,$Q$7&gt;=F12,$Q$7&lt;=G12),IF($Q$7&lt;=$AA12,2,1),0)</f>
        <v>0</v>
      </c>
      <c r="R12" s="8">
        <f>IF(AND(F12&gt;0,G12&gt;0,$R$7&gt;=F12,$R$7&lt;=G12),IF($R$7&lt;=$AA12,2,1),0)</f>
        <v>0</v>
      </c>
      <c r="S12" s="8">
        <f>IF(AND(F12&gt;0,G12&gt;0,$S$7&gt;=F12,$S$7&lt;=G12),IF($S$7&lt;=$AA12,2,1),0)</f>
        <v>0</v>
      </c>
      <c r="T12" s="8">
        <f>IF(AND(F12&gt;0,G12&gt;0,$T$7&gt;=F12,$T$7&lt;=G12),IF($T$7&lt;=$AA12,2,1),0)</f>
        <v>0</v>
      </c>
      <c r="U12" s="8">
        <f>IF(AND(F12&gt;0,G12&gt;0,$U$7&gt;=F12,$U$7&lt;=G12),IF($U$7&lt;=$AA12,2,1),0)</f>
        <v>0</v>
      </c>
      <c r="V12" s="8">
        <f>IF(AND(F12&gt;0,G12&gt;0,$V$7&gt;=F12,$V$7&lt;=G12),IF($V$7&lt;=$AA12,2,1),0)</f>
        <v>0</v>
      </c>
      <c r="W12" s="8">
        <f>IF(AND(F12&gt;0,G12&gt;0,$W$7&gt;=F12,$W$7&lt;=G12),IF($W$7&lt;=$AA12,2,1),0)</f>
        <v>0</v>
      </c>
      <c r="X12" s="8">
        <f>IF(AND(F12&gt;0,G12&gt;0,$X$7&gt;=F12,$X$7&lt;=G12),IF($X$7&lt;=$AA12,2,1),0)</f>
        <v>0</v>
      </c>
      <c r="Y12" s="8">
        <f>IF(AND(F12&gt;0,G12&gt;0,$Y$7&gt;=F12,$Y$7&lt;=G12),IF($Y$7&lt;=$AA12,2,1),0)</f>
        <v>0</v>
      </c>
      <c r="Z12" s="8">
        <f>IF(AND(F12&gt;0,G12&gt;0,$Z$7&gt;=F12,$Z$7&lt;=G12),IF($Z$7&lt;=$AA12,2,1),0)</f>
        <v>0</v>
      </c>
      <c r="AA12" s="8">
        <f>IF(AND(F12&gt;0,G12&gt;0,$AA$7&gt;=F12,$AA$7&lt;=G12),IF($AA$7&lt;=$AA12,2,1),0)</f>
        <v>0</v>
      </c>
      <c r="AB12" s="8">
        <f>IF(AND(F12&gt;0,G12&gt;0,$AB$7&gt;=F12,$AB$7&lt;=G12),IF($AB$7&lt;=$AA12,2,1),0)</f>
        <v>0</v>
      </c>
      <c r="AC12" s="8">
        <f>IF(AND(F12&gt;0,G12&gt;0,$AC$7&gt;=F12,$AC$7&lt;=G12),IF($AC$7&lt;=$AA12,2,1),0)</f>
        <v>0</v>
      </c>
      <c r="AD12" s="8">
        <f>IF(AND(F12&gt;0,G12&gt;0,$AD$7&gt;=F12,$AD$7&lt;=G12),IF($AD$7&lt;=$AA12,2,1),0)</f>
        <v>0</v>
      </c>
      <c r="AE12" s="8">
        <f>IF(AND(F12&gt;0,G12&gt;0,$AE$7&gt;=F12,$AE$7&lt;=G12),IF($AE$7&lt;=$AA12,2,1),0)</f>
        <v>0</v>
      </c>
      <c r="AF12" s="8">
        <f>IF(AND(F12&gt;0,G12&gt;0,$AF$7&gt;=F12,$AF$7&lt;=G12),IF($AF$7&lt;=$AA12,2,1),0)</f>
        <v>0</v>
      </c>
      <c r="AG12" s="8">
        <f>IF(AND(F12&gt;0,G12&gt;0,$AG$7&gt;=F12,$AG$7&lt;=G12),IF($AG$7&lt;=$AA12,2,1),0)</f>
        <v>0</v>
      </c>
      <c r="AH12" s="8">
        <f>IF(AND(F12&gt;0,G12&gt;0,$AH$7&gt;=F12,$AH$7&lt;=G12),IF($AH$7&lt;=$AA12,2,1),0)</f>
        <v>0</v>
      </c>
      <c r="AI12" s="8">
        <f>IF(AND(F12&gt;0,G12&gt;0,$AI$7&gt;=F12,$AI$7&lt;=G12),IF($AI$7&lt;=$AA12,2,1),0)</f>
        <v>0</v>
      </c>
      <c r="AJ12" s="8">
        <f>IF(AND(F12&gt;0,G12&gt;0,$AJ$7&gt;=F12,$AJ$7&lt;=G12),IF($AJ$7&lt;=$AA12,2,1),0)</f>
        <v>0</v>
      </c>
      <c r="AK12" s="8">
        <f>IF(AND(F12&gt;0,G12&gt;0,$AK$7&gt;=F12,$AK$7&lt;=G12),IF($AK$7&lt;=$AA12,2,1),0)</f>
        <v>0</v>
      </c>
      <c r="AL12" s="8">
        <f>IF(AND(F12&gt;0,G12&gt;0,$AL$7&gt;=F12,$AL$7&lt;=G12),IF($AL$7&lt;=$AA12,2,1),0)</f>
        <v>0</v>
      </c>
      <c r="AM12" s="8">
        <f>IF(AND(F12&gt;0,G12&gt;0,$AM$7&gt;=F12,$AM$7&lt;=G12),IF($AM$7&lt;=$AA12,2,1),0)</f>
        <v>0</v>
      </c>
      <c r="AN12" s="8">
        <f>IF(AND(F12&gt;0,G12&gt;0,$AN$7&gt;=F12,$AN$7&lt;=G12),IF($AN$7&lt;=$AA12,2,1),0)</f>
        <v>0</v>
      </c>
      <c r="AO12" s="8">
        <f>IF(AND(F12&gt;0,G12&gt;0,$AO$7&gt;=F12,$AO$7&lt;=G12),IF($AO$7&lt;=$AA12,2,1),0)</f>
        <v>0</v>
      </c>
      <c r="AP12" s="8">
        <f>IF(AND(F12&gt;0,G12&gt;0,$AP$7&gt;=F12,$AP$7&lt;=G12),IF($AP$7&lt;=$AA12,2,1),0)</f>
        <v>0</v>
      </c>
      <c r="AQ12" s="8">
        <f>IF(AND(F12&gt;0,G12&gt;0,$AQ$7&gt;=F12,$AQ$7&lt;=G12),IF($AQ$7&lt;=$AA12,2,1),0)</f>
        <v>0</v>
      </c>
      <c r="AR12" s="8">
        <f>IF(AND(F12&gt;0,G12&gt;0,$AR$7&gt;=F12,$AR$7&lt;=G12),IF($AR$7&lt;=$AA12,2,1),0)</f>
        <v>0</v>
      </c>
      <c r="AS12" s="8">
        <f>IF(AND(F12&gt;0,G12&gt;0,$AS$7&gt;=F12,$AS$7&lt;=G12),IF($AS$7&lt;=$AA12,2,1),0)</f>
        <v>0</v>
      </c>
      <c r="AT12" s="8">
        <f>IF(AND(F12&gt;0,G12&gt;0,$AT$7&gt;=F12,$AT$7&lt;=G12),IF($AT$7&lt;=$AA12,2,1),0)</f>
        <v>0</v>
      </c>
      <c r="AU12" s="8">
        <f>IF(AND(F12&gt;0,G12&gt;0,$AU$7&gt;=F12,$AU$7&lt;=G12),IF($AU$7&lt;=$AA12,2,1),0)</f>
        <v>0</v>
      </c>
      <c r="AV12" s="8">
        <f>IF(AND(F12&gt;0,G12&gt;0,$AV$7&gt;=F12,$AV$7&lt;=G12),IF($AV$7&lt;=$AA12,2,1),0)</f>
        <v>0</v>
      </c>
      <c r="AW12" s="8">
        <f>IF(AND(F12&gt;0,G12&gt;0,$AW$7&gt;=F12,$AW$7&lt;=G12),IF($AW$7&lt;=$AA12,2,1),0)</f>
        <v>0</v>
      </c>
      <c r="AX12" s="8">
        <f>IF(AND(F12&gt;0,G12&gt;0,$AX$7&gt;=F12,$AX$7&lt;=G12),IF($AX$7&lt;=$AA12,2,1),0)</f>
        <v>0</v>
      </c>
      <c r="AY12" s="8">
        <f>IF(AND(F12&gt;0,G12&gt;0,$AY$7&gt;=F12,$AY$7&lt;=G12),IF($AY$7&lt;=$AA12,2,1),0)</f>
        <v>0</v>
      </c>
      <c r="AZ12" s="8">
        <f>IF(AND(F12&gt;0,G12&gt;0,$AZ$7&gt;=F12,$AZ$7&lt;=G12),IF($AZ$7&lt;=$AA12,2,1),0)</f>
        <v>0</v>
      </c>
      <c r="BA12" s="8">
        <f>IF(AND(F12&gt;0,G12&gt;0,$BA$7&gt;=F12,$BA$7&lt;=G12),IF($BA$7&lt;=$AA12,2,1),0)</f>
        <v>0</v>
      </c>
      <c r="BB12" s="8">
        <f>IF(AND(F12&gt;0,G12&gt;0,$BB$7&gt;=F12,$BB$7&lt;=G12),IF($BB$7&lt;=$AA12,2,1),0)</f>
        <v>0</v>
      </c>
      <c r="BC12" s="8">
        <f>IF(AND(F12&gt;0,G12&gt;0,$BC$7&gt;=F12,$BC$7&lt;=G12),IF($BC$7&lt;=$AA12,2,1),0)</f>
        <v>0</v>
      </c>
      <c r="BD12" s="8">
        <f>IF(AND(F12&gt;0,G12&gt;0,$BD$7&gt;=F12,$BD$7&lt;=G12),IF($BD$7&lt;=$AA12,2,1),0)</f>
        <v>0</v>
      </c>
      <c r="BE12" s="8">
        <f>IF(AND(F12&gt;0,G12&gt;0,$BE$7&gt;=F12,$BE$7&lt;=G12),IF($BE$7&lt;=$AA12,2,1),0)</f>
        <v>0</v>
      </c>
      <c r="BF12" s="8">
        <f>IF(AND(F12&gt;0,G12&gt;0,$BF$7&gt;=F12,$BF$7&lt;=G12),IF($BF$7&lt;=$AA12,2,1),0)</f>
        <v>0</v>
      </c>
      <c r="BG12" s="8">
        <f>IF(AND(F12&gt;0,G12&gt;0,$BG$7&gt;=F12,$BG$7&lt;=G12),IF($BG$7&lt;=$AA12,2,1),0)</f>
        <v>0</v>
      </c>
      <c r="BH12" s="8">
        <f>IF(AND(F12&gt;0,G12&gt;0,$BH$7&gt;=F12,$BH$7&lt;=G12),IF($BH$7&lt;=$AA12,2,1),0)</f>
        <v>0</v>
      </c>
      <c r="BI12" s="8">
        <f>IF(AND(F12&gt;0,G12&gt;0,$BI$7&gt;=F12,$BI$7&lt;=G12),IF($BI$7&lt;=$AA12,2,1),0)</f>
        <v>0</v>
      </c>
      <c r="BJ12" s="8">
        <f>IF(AND(F12&gt;0,G12&gt;0,$BJ$7&gt;=F12,$BJ$7&lt;=G12),IF($BJ$7&lt;=$AA12,2,1),0)</f>
        <v>0</v>
      </c>
      <c r="BK12" s="8">
        <f>IF(AND(F12&gt;0,G12&gt;0,$BK$7&gt;=F12,$BK$7&lt;=G12),IF($BK$7&lt;=$AA12,2,1),0)</f>
        <v>0</v>
      </c>
      <c r="BL12" s="8">
        <f>IF(AND(F12&gt;0,G12&gt;0,$BL$7&gt;=F12,$BL$7&lt;=G12),IF($BL$7&lt;=$AA12,2,1),0)</f>
        <v>0</v>
      </c>
      <c r="BM12" s="8">
        <f>IF(AND(F12&gt;0,G12&gt;0,$BM$7&gt;=F12,$BM$7&lt;=G12),IF($BM$7&lt;=$AA12,2,1),0)</f>
        <v>0</v>
      </c>
      <c r="BN12" s="8">
        <f>IF(AND(F12&gt;0,G12&gt;0,$BN$7&gt;=F12,$BN$7&lt;=G12),IF($BN$7&lt;=$AA12,2,1),0)</f>
        <v>0</v>
      </c>
      <c r="BO12" s="8">
        <f>IF(AND(F12&gt;0,G12&gt;0,$BO$7&gt;=F12,$BO$7&lt;=G12),IF($BO$7&lt;=$AA12,2,1),0)</f>
        <v>0</v>
      </c>
      <c r="BP12" s="8">
        <f>IF(AND(F12&gt;0,G12&gt;0,$BP$7&gt;=F12,$BP$7&lt;=G12),IF($BP$7&lt;=$AA12,2,1),0)</f>
        <v>0</v>
      </c>
      <c r="BQ12" s="8">
        <f>IF(AND(F12&gt;0,G12&gt;0,$BQ$7&gt;=F12,$BQ$7&lt;=G12),IF($BQ$7&lt;=$AA12,2,1),0)</f>
        <v>0</v>
      </c>
      <c r="BR12" s="8">
        <f>IF(AND(F12&gt;0,G12&gt;0,$BR$7&gt;=F12,$BR$7&lt;=G12),IF($BR$7&lt;=$AA12,2,1),0)</f>
        <v>0</v>
      </c>
      <c r="BS12" s="8">
        <f>IF(AND(F12&gt;0,G12&gt;0,$BS$7&gt;=F12,$BS$7&lt;=G12),IF($BS$7&lt;=$AA12,2,1),0)</f>
        <v>0</v>
      </c>
      <c r="BT12" s="8">
        <f>IF(AND(F12&gt;0,G12&gt;0,$BT$7&gt;=F12,$BT$7&lt;=G12),IF($BT$7&lt;=$AA12,2,1),0)</f>
        <v>0</v>
      </c>
      <c r="BU12" s="8">
        <f>IF(AND(F12&gt;0,G12&gt;0,$BU$7&gt;=F12,$BU$7&lt;=G12),IF($BU$7&lt;=$AA12,2,1),0)</f>
        <v>0</v>
      </c>
      <c r="BV12" s="8">
        <f>IF(AND(F12&gt;0,G12&gt;0,$BV$7&gt;=F12,$BV$7&lt;=G12),IF($BV$7&lt;=$AA12,2,1),0)</f>
        <v>0</v>
      </c>
      <c r="BW12" s="8">
        <f>IF(AND(F12&gt;0,G12&gt;0,$BW$7&gt;=F12,$BW$7&lt;=G12),IF($BW$7&lt;=$AA12,2,1),0)</f>
        <v>0</v>
      </c>
      <c r="BX12" s="8">
        <f>IF(AND(F12&gt;0,G12&gt;0,$BX$7&gt;=F12,$BX$7&lt;=G12),IF($BX$7&lt;=$AA12,2,1),0)</f>
        <v>0</v>
      </c>
      <c r="BY12" s="8">
        <f>IF(AND(F12&gt;0,G12&gt;0,$BY$7&gt;=F12,$BY$7&lt;=G12),IF($BY$7&lt;=$AA12,2,1),0)</f>
        <v>0</v>
      </c>
      <c r="BZ12" s="8">
        <f>IF(AND(F12&gt;0,G12&gt;0,$BZ$7&gt;=F12,$BZ$7&lt;=G12),IF($BZ$7&lt;=$AA12,2,1),0)</f>
        <v>0</v>
      </c>
      <c r="CA12" s="8">
        <f>IF(AND(F12&gt;0,G12&gt;0,$CA$7&gt;=F12,$CA$7&lt;=G12),IF($CA$7&lt;=$AA12,2,1),0)</f>
        <v>0</v>
      </c>
      <c r="CB12" s="8">
        <f>IF(AND(F12&gt;0,G12&gt;0,$CB$7&gt;=F12,$CB$7&lt;=G12),IF($CB$7&lt;=$AA12,2,1),0)</f>
        <v>0</v>
      </c>
      <c r="CC12" s="8">
        <f>IF(AND(F12&gt;0,G12&gt;0,$CC$7&gt;=F12,$CC$7&lt;=G12),IF($CC$7&lt;=$AA12,2,1),0)</f>
        <v>0</v>
      </c>
      <c r="CD12" s="8">
        <f>IF(AND(F12&gt;0,G12&gt;0,$CD$7&gt;=F12,$CD$7&lt;=G12),IF($CD$7&lt;=$AA12,2,1),0)</f>
        <v>0</v>
      </c>
      <c r="CE12" s="8">
        <f>IF(AND(F12&gt;0,G12&gt;0,$CE$7&gt;=F12,$CE$7&lt;=G12),IF($CE$7&lt;=$AA12,2,1),0)</f>
        <v>0</v>
      </c>
      <c r="CF12" s="8">
        <f>IF(AND(F12&gt;0,G12&gt;0,$CF$7&gt;=F12,$CF$7&lt;=G12),IF($CF$7&lt;=$AA12,2,1),0)</f>
        <v>0</v>
      </c>
      <c r="CG12" s="8">
        <f>IF(AND(F12&gt;0,G12&gt;0,$CG$7&gt;=F12,$CG$7&lt;=G12),IF($CG$7&lt;=$AA12,2,1),0)</f>
        <v>0</v>
      </c>
      <c r="CH12" s="8">
        <f>IF(AND(F12&gt;0,G12&gt;0,$CH$7&gt;=F12,$CH$7&lt;=G12),IF($CH$7&lt;=$AA12,2,1),0)</f>
        <v>0</v>
      </c>
      <c r="CI12" s="8">
        <f>IF(AND(F12&gt;0,G12&gt;0,$CI$7&gt;=F12,$CI$7&lt;=G12),IF($CI$7&lt;=$AA12,2,1),0)</f>
        <v>0</v>
      </c>
      <c r="CJ12" s="8">
        <f>IF(AND(F12&gt;0,G12&gt;0,$CJ$7&gt;=F12,$CJ$7&lt;=G12),IF($CJ$7&lt;=$AA12,2,1),0)</f>
        <v>0</v>
      </c>
    </row>
    <row r="13" spans="1:88" ht="18" customHeight="1">
      <c r="A13" s="6"/>
      <c r="B13" s="6"/>
      <c r="C13" s="6"/>
      <c r="D13" s="6"/>
      <c r="E13" s="6"/>
      <c r="F13" s="3"/>
      <c r="G13" s="3"/>
      <c r="H13" s="6">
        <f>IF(AND(F13&gt;0,G13&gt;0),G13-F13+1,)</f>
        <v>0</v>
      </c>
      <c r="I13" s="7"/>
      <c r="J13" s="6"/>
      <c r="K13" s="8">
        <f>IF(AND(F13&gt;0,G13&gt;0,$K$7&gt;=F13,$K$7&lt;=G13),IF($K$7&lt;=$AA13,2,1),0)</f>
        <v>0</v>
      </c>
      <c r="L13" s="8">
        <f>IF(AND(F13&gt;0,G13&gt;0,$L$7&gt;=F13,$L$7&lt;=G13),IF($L$7&lt;=$AA13,2,1),0)</f>
        <v>0</v>
      </c>
      <c r="M13" s="8">
        <f>IF(AND(F13&gt;0,G13&gt;0,$M$7&gt;=F13,$M$7&lt;=G13),IF($M$7&lt;=$AA13,2,1),0)</f>
        <v>0</v>
      </c>
      <c r="N13" s="8">
        <f>IF(AND(F13&gt;0,G13&gt;0,$N$7&gt;=F13,$N$7&lt;=G13),IF($N$7&lt;=$AA13,2,1),0)</f>
        <v>0</v>
      </c>
      <c r="O13" s="8">
        <f>IF(AND(F13&gt;0,G13&gt;0,$O$7&gt;=F13,$O$7&lt;=G13),IF($O$7&lt;=$AA13,2,1),0)</f>
        <v>0</v>
      </c>
      <c r="P13" s="8">
        <f>IF(AND(F13&gt;0,G13&gt;0,$P$7&gt;=F13,$P$7&lt;=G13),IF($P$7&lt;=$AA13,2,1),0)</f>
        <v>0</v>
      </c>
      <c r="Q13" s="8">
        <f>IF(AND(F13&gt;0,G13&gt;0,$Q$7&gt;=F13,$Q$7&lt;=G13),IF($Q$7&lt;=$AA13,2,1),0)</f>
        <v>0</v>
      </c>
      <c r="R13" s="8">
        <f>IF(AND(F13&gt;0,G13&gt;0,$R$7&gt;=F13,$R$7&lt;=G13),IF($R$7&lt;=$AA13,2,1),0)</f>
        <v>0</v>
      </c>
      <c r="S13" s="8">
        <f>IF(AND(F13&gt;0,G13&gt;0,$S$7&gt;=F13,$S$7&lt;=G13),IF($S$7&lt;=$AA13,2,1),0)</f>
        <v>0</v>
      </c>
      <c r="T13" s="8">
        <f>IF(AND(F13&gt;0,G13&gt;0,$T$7&gt;=F13,$T$7&lt;=G13),IF($T$7&lt;=$AA13,2,1),0)</f>
        <v>0</v>
      </c>
      <c r="U13" s="8">
        <f>IF(AND(F13&gt;0,G13&gt;0,$U$7&gt;=F13,$U$7&lt;=G13),IF($U$7&lt;=$AA13,2,1),0)</f>
        <v>0</v>
      </c>
      <c r="V13" s="8">
        <f>IF(AND(F13&gt;0,G13&gt;0,$V$7&gt;=F13,$V$7&lt;=G13),IF($V$7&lt;=$AA13,2,1),0)</f>
        <v>0</v>
      </c>
      <c r="W13" s="8">
        <f>IF(AND(F13&gt;0,G13&gt;0,$W$7&gt;=F13,$W$7&lt;=G13),IF($W$7&lt;=$AA13,2,1),0)</f>
        <v>0</v>
      </c>
      <c r="X13" s="8">
        <f>IF(AND(F13&gt;0,G13&gt;0,$X$7&gt;=F13,$X$7&lt;=G13),IF($X$7&lt;=$AA13,2,1),0)</f>
        <v>0</v>
      </c>
      <c r="Y13" s="8">
        <f>IF(AND(F13&gt;0,G13&gt;0,$Y$7&gt;=F13,$Y$7&lt;=G13),IF($Y$7&lt;=$AA13,2,1),0)</f>
        <v>0</v>
      </c>
      <c r="Z13" s="8">
        <f>IF(AND(F13&gt;0,G13&gt;0,$Z$7&gt;=F13,$Z$7&lt;=G13),IF($Z$7&lt;=$AA13,2,1),0)</f>
        <v>0</v>
      </c>
      <c r="AA13" s="8">
        <f>IF(AND(F13&gt;0,G13&gt;0,$AA$7&gt;=F13,$AA$7&lt;=G13),IF($AA$7&lt;=$AA13,2,1),0)</f>
        <v>0</v>
      </c>
      <c r="AB13" s="8">
        <f>IF(AND(F13&gt;0,G13&gt;0,$AB$7&gt;=F13,$AB$7&lt;=G13),IF($AB$7&lt;=$AA13,2,1),0)</f>
        <v>0</v>
      </c>
      <c r="AC13" s="8">
        <f>IF(AND(F13&gt;0,G13&gt;0,$AC$7&gt;=F13,$AC$7&lt;=G13),IF($AC$7&lt;=$AA13,2,1),0)</f>
        <v>0</v>
      </c>
      <c r="AD13" s="8">
        <f>IF(AND(F13&gt;0,G13&gt;0,$AD$7&gt;=F13,$AD$7&lt;=G13),IF($AD$7&lt;=$AA13,2,1),0)</f>
        <v>0</v>
      </c>
      <c r="AE13" s="8">
        <f>IF(AND(F13&gt;0,G13&gt;0,$AE$7&gt;=F13,$AE$7&lt;=G13),IF($AE$7&lt;=$AA13,2,1),0)</f>
        <v>0</v>
      </c>
      <c r="AF13" s="8">
        <f>IF(AND(F13&gt;0,G13&gt;0,$AF$7&gt;=F13,$AF$7&lt;=G13),IF($AF$7&lt;=$AA13,2,1),0)</f>
        <v>0</v>
      </c>
      <c r="AG13" s="8">
        <f>IF(AND(F13&gt;0,G13&gt;0,$AG$7&gt;=F13,$AG$7&lt;=G13),IF($AG$7&lt;=$AA13,2,1),0)</f>
        <v>0</v>
      </c>
      <c r="AH13" s="8">
        <f>IF(AND(F13&gt;0,G13&gt;0,$AH$7&gt;=F13,$AH$7&lt;=G13),IF($AH$7&lt;=$AA13,2,1),0)</f>
        <v>0</v>
      </c>
      <c r="AI13" s="8">
        <f>IF(AND(F13&gt;0,G13&gt;0,$AI$7&gt;=F13,$AI$7&lt;=G13),IF($AI$7&lt;=$AA13,2,1),0)</f>
        <v>0</v>
      </c>
      <c r="AJ13" s="8">
        <f>IF(AND(F13&gt;0,G13&gt;0,$AJ$7&gt;=F13,$AJ$7&lt;=G13),IF($AJ$7&lt;=$AA13,2,1),0)</f>
        <v>0</v>
      </c>
      <c r="AK13" s="8">
        <f>IF(AND(F13&gt;0,G13&gt;0,$AK$7&gt;=F13,$AK$7&lt;=G13),IF($AK$7&lt;=$AA13,2,1),0)</f>
        <v>0</v>
      </c>
      <c r="AL13" s="8">
        <f>IF(AND(F13&gt;0,G13&gt;0,$AL$7&gt;=F13,$AL$7&lt;=G13),IF($AL$7&lt;=$AA13,2,1),0)</f>
        <v>0</v>
      </c>
      <c r="AM13" s="8">
        <f>IF(AND(F13&gt;0,G13&gt;0,$AM$7&gt;=F13,$AM$7&lt;=G13),IF($AM$7&lt;=$AA13,2,1),0)</f>
        <v>0</v>
      </c>
      <c r="AN13" s="8">
        <f>IF(AND(F13&gt;0,G13&gt;0,$AN$7&gt;=F13,$AN$7&lt;=G13),IF($AN$7&lt;=$AA13,2,1),0)</f>
        <v>0</v>
      </c>
      <c r="AO13" s="8">
        <f>IF(AND(F13&gt;0,G13&gt;0,$AO$7&gt;=F13,$AO$7&lt;=G13),IF($AO$7&lt;=$AA13,2,1),0)</f>
        <v>0</v>
      </c>
      <c r="AP13" s="8">
        <f>IF(AND(F13&gt;0,G13&gt;0,$AP$7&gt;=F13,$AP$7&lt;=G13),IF($AP$7&lt;=$AA13,2,1),0)</f>
        <v>0</v>
      </c>
      <c r="AQ13" s="8">
        <f>IF(AND(F13&gt;0,G13&gt;0,$AQ$7&gt;=F13,$AQ$7&lt;=G13),IF($AQ$7&lt;=$AA13,2,1),0)</f>
        <v>0</v>
      </c>
      <c r="AR13" s="8">
        <f>IF(AND(F13&gt;0,G13&gt;0,$AR$7&gt;=F13,$AR$7&lt;=G13),IF($AR$7&lt;=$AA13,2,1),0)</f>
        <v>0</v>
      </c>
      <c r="AS13" s="8">
        <f>IF(AND(F13&gt;0,G13&gt;0,$AS$7&gt;=F13,$AS$7&lt;=G13),IF($AS$7&lt;=$AA13,2,1),0)</f>
        <v>0</v>
      </c>
      <c r="AT13" s="8">
        <f>IF(AND(F13&gt;0,G13&gt;0,$AT$7&gt;=F13,$AT$7&lt;=G13),IF($AT$7&lt;=$AA13,2,1),0)</f>
        <v>0</v>
      </c>
      <c r="AU13" s="8">
        <f>IF(AND(F13&gt;0,G13&gt;0,$AU$7&gt;=F13,$AU$7&lt;=G13),IF($AU$7&lt;=$AA13,2,1),0)</f>
        <v>0</v>
      </c>
      <c r="AV13" s="8">
        <f>IF(AND(F13&gt;0,G13&gt;0,$AV$7&gt;=F13,$AV$7&lt;=G13),IF($AV$7&lt;=$AA13,2,1),0)</f>
        <v>0</v>
      </c>
      <c r="AW13" s="8">
        <f>IF(AND(F13&gt;0,G13&gt;0,$AW$7&gt;=F13,$AW$7&lt;=G13),IF($AW$7&lt;=$AA13,2,1),0)</f>
        <v>0</v>
      </c>
      <c r="AX13" s="8">
        <f>IF(AND(F13&gt;0,G13&gt;0,$AX$7&gt;=F13,$AX$7&lt;=G13),IF($AX$7&lt;=$AA13,2,1),0)</f>
        <v>0</v>
      </c>
      <c r="AY13" s="8">
        <f>IF(AND(F13&gt;0,G13&gt;0,$AY$7&gt;=F13,$AY$7&lt;=G13),IF($AY$7&lt;=$AA13,2,1),0)</f>
        <v>0</v>
      </c>
      <c r="AZ13" s="8">
        <f>IF(AND(F13&gt;0,G13&gt;0,$AZ$7&gt;=F13,$AZ$7&lt;=G13),IF($AZ$7&lt;=$AA13,2,1),0)</f>
        <v>0</v>
      </c>
      <c r="BA13" s="8">
        <f>IF(AND(F13&gt;0,G13&gt;0,$BA$7&gt;=F13,$BA$7&lt;=G13),IF($BA$7&lt;=$AA13,2,1),0)</f>
        <v>0</v>
      </c>
      <c r="BB13" s="8">
        <f>IF(AND(F13&gt;0,G13&gt;0,$BB$7&gt;=F13,$BB$7&lt;=G13),IF($BB$7&lt;=$AA13,2,1),0)</f>
        <v>0</v>
      </c>
      <c r="BC13" s="8">
        <f>IF(AND(F13&gt;0,G13&gt;0,$BC$7&gt;=F13,$BC$7&lt;=G13),IF($BC$7&lt;=$AA13,2,1),0)</f>
        <v>0</v>
      </c>
      <c r="BD13" s="8">
        <f>IF(AND(F13&gt;0,G13&gt;0,$BD$7&gt;=F13,$BD$7&lt;=G13),IF($BD$7&lt;=$AA13,2,1),0)</f>
        <v>0</v>
      </c>
      <c r="BE13" s="8">
        <f>IF(AND(F13&gt;0,G13&gt;0,$BE$7&gt;=F13,$BE$7&lt;=G13),IF($BE$7&lt;=$AA13,2,1),0)</f>
        <v>0</v>
      </c>
      <c r="BF13" s="8">
        <f>IF(AND(F13&gt;0,G13&gt;0,$BF$7&gt;=F13,$BF$7&lt;=G13),IF($BF$7&lt;=$AA13,2,1),0)</f>
        <v>0</v>
      </c>
      <c r="BG13" s="8">
        <f>IF(AND(F13&gt;0,G13&gt;0,$BG$7&gt;=F13,$BG$7&lt;=G13),IF($BG$7&lt;=$AA13,2,1),0)</f>
        <v>0</v>
      </c>
      <c r="BH13" s="8">
        <f>IF(AND(F13&gt;0,G13&gt;0,$BH$7&gt;=F13,$BH$7&lt;=G13),IF($BH$7&lt;=$AA13,2,1),0)</f>
        <v>0</v>
      </c>
      <c r="BI13" s="8">
        <f>IF(AND(F13&gt;0,G13&gt;0,$BI$7&gt;=F13,$BI$7&lt;=G13),IF($BI$7&lt;=$AA13,2,1),0)</f>
        <v>0</v>
      </c>
      <c r="BJ13" s="8">
        <f>IF(AND(F13&gt;0,G13&gt;0,$BJ$7&gt;=F13,$BJ$7&lt;=G13),IF($BJ$7&lt;=$AA13,2,1),0)</f>
        <v>0</v>
      </c>
      <c r="BK13" s="8">
        <f>IF(AND(F13&gt;0,G13&gt;0,$BK$7&gt;=F13,$BK$7&lt;=G13),IF($BK$7&lt;=$AA13,2,1),0)</f>
        <v>0</v>
      </c>
      <c r="BL13" s="8">
        <f>IF(AND(F13&gt;0,G13&gt;0,$BL$7&gt;=F13,$BL$7&lt;=G13),IF($BL$7&lt;=$AA13,2,1),0)</f>
        <v>0</v>
      </c>
      <c r="BM13" s="8">
        <f>IF(AND(F13&gt;0,G13&gt;0,$BM$7&gt;=F13,$BM$7&lt;=G13),IF($BM$7&lt;=$AA13,2,1),0)</f>
        <v>0</v>
      </c>
      <c r="BN13" s="8">
        <f>IF(AND(F13&gt;0,G13&gt;0,$BN$7&gt;=F13,$BN$7&lt;=G13),IF($BN$7&lt;=$AA13,2,1),0)</f>
        <v>0</v>
      </c>
      <c r="BO13" s="8">
        <f>IF(AND(F13&gt;0,G13&gt;0,$BO$7&gt;=F13,$BO$7&lt;=G13),IF($BO$7&lt;=$AA13,2,1),0)</f>
        <v>0</v>
      </c>
      <c r="BP13" s="8">
        <f>IF(AND(F13&gt;0,G13&gt;0,$BP$7&gt;=F13,$BP$7&lt;=G13),IF($BP$7&lt;=$AA13,2,1),0)</f>
        <v>0</v>
      </c>
      <c r="BQ13" s="8">
        <f>IF(AND(F13&gt;0,G13&gt;0,$BQ$7&gt;=F13,$BQ$7&lt;=G13),IF($BQ$7&lt;=$AA13,2,1),0)</f>
        <v>0</v>
      </c>
      <c r="BR13" s="8">
        <f>IF(AND(F13&gt;0,G13&gt;0,$BR$7&gt;=F13,$BR$7&lt;=G13),IF($BR$7&lt;=$AA13,2,1),0)</f>
        <v>0</v>
      </c>
      <c r="BS13" s="8">
        <f>IF(AND(F13&gt;0,G13&gt;0,$BS$7&gt;=F13,$BS$7&lt;=G13),IF($BS$7&lt;=$AA13,2,1),0)</f>
        <v>0</v>
      </c>
      <c r="BT13" s="8">
        <f>IF(AND(F13&gt;0,G13&gt;0,$BT$7&gt;=F13,$BT$7&lt;=G13),IF($BT$7&lt;=$AA13,2,1),0)</f>
        <v>0</v>
      </c>
      <c r="BU13" s="8">
        <f>IF(AND(F13&gt;0,G13&gt;0,$BU$7&gt;=F13,$BU$7&lt;=G13),IF($BU$7&lt;=$AA13,2,1),0)</f>
        <v>0</v>
      </c>
      <c r="BV13" s="8">
        <f>IF(AND(F13&gt;0,G13&gt;0,$BV$7&gt;=F13,$BV$7&lt;=G13),IF($BV$7&lt;=$AA13,2,1),0)</f>
        <v>0</v>
      </c>
      <c r="BW13" s="8">
        <f>IF(AND(F13&gt;0,G13&gt;0,$BW$7&gt;=F13,$BW$7&lt;=G13),IF($BW$7&lt;=$AA13,2,1),0)</f>
        <v>0</v>
      </c>
      <c r="BX13" s="8">
        <f>IF(AND(F13&gt;0,G13&gt;0,$BX$7&gt;=F13,$BX$7&lt;=G13),IF($BX$7&lt;=$AA13,2,1),0)</f>
        <v>0</v>
      </c>
      <c r="BY13" s="8">
        <f>IF(AND(F13&gt;0,G13&gt;0,$BY$7&gt;=F13,$BY$7&lt;=G13),IF($BY$7&lt;=$AA13,2,1),0)</f>
        <v>0</v>
      </c>
      <c r="BZ13" s="8">
        <f>IF(AND(F13&gt;0,G13&gt;0,$BZ$7&gt;=F13,$BZ$7&lt;=G13),IF($BZ$7&lt;=$AA13,2,1),0)</f>
        <v>0</v>
      </c>
      <c r="CA13" s="8">
        <f>IF(AND(F13&gt;0,G13&gt;0,$CA$7&gt;=F13,$CA$7&lt;=G13),IF($CA$7&lt;=$AA13,2,1),0)</f>
        <v>0</v>
      </c>
      <c r="CB13" s="8">
        <f>IF(AND(F13&gt;0,G13&gt;0,$CB$7&gt;=F13,$CB$7&lt;=G13),IF($CB$7&lt;=$AA13,2,1),0)</f>
        <v>0</v>
      </c>
      <c r="CC13" s="8">
        <f>IF(AND(F13&gt;0,G13&gt;0,$CC$7&gt;=F13,$CC$7&lt;=G13),IF($CC$7&lt;=$AA13,2,1),0)</f>
        <v>0</v>
      </c>
      <c r="CD13" s="8">
        <f>IF(AND(F13&gt;0,G13&gt;0,$CD$7&gt;=F13,$CD$7&lt;=G13),IF($CD$7&lt;=$AA13,2,1),0)</f>
        <v>0</v>
      </c>
      <c r="CE13" s="8">
        <f>IF(AND(F13&gt;0,G13&gt;0,$CE$7&gt;=F13,$CE$7&lt;=G13),IF($CE$7&lt;=$AA13,2,1),0)</f>
        <v>0</v>
      </c>
      <c r="CF13" s="8">
        <f>IF(AND(F13&gt;0,G13&gt;0,$CF$7&gt;=F13,$CF$7&lt;=G13),IF($CF$7&lt;=$AA13,2,1),0)</f>
        <v>0</v>
      </c>
      <c r="CG13" s="8">
        <f>IF(AND(F13&gt;0,G13&gt;0,$CG$7&gt;=F13,$CG$7&lt;=G13),IF($CG$7&lt;=$AA13,2,1),0)</f>
        <v>0</v>
      </c>
      <c r="CH13" s="8">
        <f>IF(AND(F13&gt;0,G13&gt;0,$CH$7&gt;=F13,$CH$7&lt;=G13),IF($CH$7&lt;=$AA13,2,1),0)</f>
        <v>0</v>
      </c>
      <c r="CI13" s="8">
        <f>IF(AND(F13&gt;0,G13&gt;0,$CI$7&gt;=F13,$CI$7&lt;=G13),IF($CI$7&lt;=$AA13,2,1),0)</f>
        <v>0</v>
      </c>
      <c r="CJ13" s="8">
        <f>IF(AND(F13&gt;0,G13&gt;0,$CJ$7&gt;=F13,$CJ$7&lt;=G13),IF($CJ$7&lt;=$AA13,2,1),0)</f>
        <v>0</v>
      </c>
    </row>
    <row r="14" spans="1:88" ht="18" customHeight="1">
      <c r="A14" s="6"/>
      <c r="B14" s="6"/>
      <c r="C14" s="6"/>
      <c r="D14" s="6"/>
      <c r="E14" s="6"/>
      <c r="F14" s="3"/>
      <c r="G14" s="3"/>
      <c r="H14" s="6">
        <f>IF(AND(F14&gt;0,G14&gt;0),G14-F14+1,)</f>
        <v>0</v>
      </c>
      <c r="I14" s="7"/>
      <c r="J14" s="6"/>
      <c r="K14" s="8">
        <f>IF(AND(F14&gt;0,G14&gt;0,$K$7&gt;=F14,$K$7&lt;=G14),IF($K$7&lt;=$AA14,2,1),0)</f>
        <v>0</v>
      </c>
      <c r="L14" s="8">
        <f>IF(AND(F14&gt;0,G14&gt;0,$L$7&gt;=F14,$L$7&lt;=G14),IF($L$7&lt;=$AA14,2,1),0)</f>
        <v>0</v>
      </c>
      <c r="M14" s="8">
        <f>IF(AND(F14&gt;0,G14&gt;0,$M$7&gt;=F14,$M$7&lt;=G14),IF($M$7&lt;=$AA14,2,1),0)</f>
        <v>0</v>
      </c>
      <c r="N14" s="8">
        <f>IF(AND(F14&gt;0,G14&gt;0,$N$7&gt;=F14,$N$7&lt;=G14),IF($N$7&lt;=$AA14,2,1),0)</f>
        <v>0</v>
      </c>
      <c r="O14" s="8">
        <f>IF(AND(F14&gt;0,G14&gt;0,$O$7&gt;=F14,$O$7&lt;=G14),IF($O$7&lt;=$AA14,2,1),0)</f>
        <v>0</v>
      </c>
      <c r="P14" s="8">
        <f>IF(AND(F14&gt;0,G14&gt;0,$P$7&gt;=F14,$P$7&lt;=G14),IF($P$7&lt;=$AA14,2,1),0)</f>
        <v>0</v>
      </c>
      <c r="Q14" s="8">
        <f>IF(AND(F14&gt;0,G14&gt;0,$Q$7&gt;=F14,$Q$7&lt;=G14),IF($Q$7&lt;=$AA14,2,1),0)</f>
        <v>0</v>
      </c>
      <c r="R14" s="8">
        <f>IF(AND(F14&gt;0,G14&gt;0,$R$7&gt;=F14,$R$7&lt;=G14),IF($R$7&lt;=$AA14,2,1),0)</f>
        <v>0</v>
      </c>
      <c r="S14" s="8">
        <f>IF(AND(F14&gt;0,G14&gt;0,$S$7&gt;=F14,$S$7&lt;=G14),IF($S$7&lt;=$AA14,2,1),0)</f>
        <v>0</v>
      </c>
      <c r="T14" s="8">
        <f>IF(AND(F14&gt;0,G14&gt;0,$T$7&gt;=F14,$T$7&lt;=G14),IF($T$7&lt;=$AA14,2,1),0)</f>
        <v>0</v>
      </c>
      <c r="U14" s="8">
        <f>IF(AND(F14&gt;0,G14&gt;0,$U$7&gt;=F14,$U$7&lt;=G14),IF($U$7&lt;=$AA14,2,1),0)</f>
        <v>0</v>
      </c>
      <c r="V14" s="8">
        <f>IF(AND(F14&gt;0,G14&gt;0,$V$7&gt;=F14,$V$7&lt;=G14),IF($V$7&lt;=$AA14,2,1),0)</f>
        <v>0</v>
      </c>
      <c r="W14" s="8">
        <f>IF(AND(F14&gt;0,G14&gt;0,$W$7&gt;=F14,$W$7&lt;=G14),IF($W$7&lt;=$AA14,2,1),0)</f>
        <v>0</v>
      </c>
      <c r="X14" s="8">
        <f>IF(AND(F14&gt;0,G14&gt;0,$X$7&gt;=F14,$X$7&lt;=G14),IF($X$7&lt;=$AA14,2,1),0)</f>
        <v>0</v>
      </c>
      <c r="Y14" s="8">
        <f>IF(AND(F14&gt;0,G14&gt;0,$Y$7&gt;=F14,$Y$7&lt;=G14),IF($Y$7&lt;=$AA14,2,1),0)</f>
        <v>0</v>
      </c>
      <c r="Z14" s="8">
        <f>IF(AND(F14&gt;0,G14&gt;0,$Z$7&gt;=F14,$Z$7&lt;=G14),IF($Z$7&lt;=$AA14,2,1),0)</f>
        <v>0</v>
      </c>
      <c r="AA14" s="8">
        <f>IF(AND(F14&gt;0,G14&gt;0,$AA$7&gt;=F14,$AA$7&lt;=G14),IF($AA$7&lt;=$AA14,2,1),0)</f>
        <v>0</v>
      </c>
      <c r="AB14" s="8">
        <f>IF(AND(F14&gt;0,G14&gt;0,$AB$7&gt;=F14,$AB$7&lt;=G14),IF($AB$7&lt;=$AA14,2,1),0)</f>
        <v>0</v>
      </c>
      <c r="AC14" s="8">
        <f>IF(AND(F14&gt;0,G14&gt;0,$AC$7&gt;=F14,$AC$7&lt;=G14),IF($AC$7&lt;=$AA14,2,1),0)</f>
        <v>0</v>
      </c>
      <c r="AD14" s="8">
        <f>IF(AND(F14&gt;0,G14&gt;0,$AD$7&gt;=F14,$AD$7&lt;=G14),IF($AD$7&lt;=$AA14,2,1),0)</f>
        <v>0</v>
      </c>
      <c r="AE14" s="8">
        <f>IF(AND(F14&gt;0,G14&gt;0,$AE$7&gt;=F14,$AE$7&lt;=G14),IF($AE$7&lt;=$AA14,2,1),0)</f>
        <v>0</v>
      </c>
      <c r="AF14" s="8">
        <f>IF(AND(F14&gt;0,G14&gt;0,$AF$7&gt;=F14,$AF$7&lt;=G14),IF($AF$7&lt;=$AA14,2,1),0)</f>
        <v>0</v>
      </c>
      <c r="AG14" s="8">
        <f>IF(AND(F14&gt;0,G14&gt;0,$AG$7&gt;=F14,$AG$7&lt;=G14),IF($AG$7&lt;=$AA14,2,1),0)</f>
        <v>0</v>
      </c>
      <c r="AH14" s="8">
        <f>IF(AND(F14&gt;0,G14&gt;0,$AH$7&gt;=F14,$AH$7&lt;=G14),IF($AH$7&lt;=$AA14,2,1),0)</f>
        <v>0</v>
      </c>
      <c r="AI14" s="8">
        <f>IF(AND(F14&gt;0,G14&gt;0,$AI$7&gt;=F14,$AI$7&lt;=G14),IF($AI$7&lt;=$AA14,2,1),0)</f>
        <v>0</v>
      </c>
      <c r="AJ14" s="8">
        <f>IF(AND(F14&gt;0,G14&gt;0,$AJ$7&gt;=F14,$AJ$7&lt;=G14),IF($AJ$7&lt;=$AA14,2,1),0)</f>
        <v>0</v>
      </c>
      <c r="AK14" s="8">
        <f>IF(AND(F14&gt;0,G14&gt;0,$AK$7&gt;=F14,$AK$7&lt;=G14),IF($AK$7&lt;=$AA14,2,1),0)</f>
        <v>0</v>
      </c>
      <c r="AL14" s="8">
        <f>IF(AND(F14&gt;0,G14&gt;0,$AL$7&gt;=F14,$AL$7&lt;=G14),IF($AL$7&lt;=$AA14,2,1),0)</f>
        <v>0</v>
      </c>
      <c r="AM14" s="8">
        <f>IF(AND(F14&gt;0,G14&gt;0,$AM$7&gt;=F14,$AM$7&lt;=G14),IF($AM$7&lt;=$AA14,2,1),0)</f>
        <v>0</v>
      </c>
      <c r="AN14" s="8">
        <f>IF(AND(F14&gt;0,G14&gt;0,$AN$7&gt;=F14,$AN$7&lt;=G14),IF($AN$7&lt;=$AA14,2,1),0)</f>
        <v>0</v>
      </c>
      <c r="AO14" s="8">
        <f>IF(AND(F14&gt;0,G14&gt;0,$AO$7&gt;=F14,$AO$7&lt;=G14),IF($AO$7&lt;=$AA14,2,1),0)</f>
        <v>0</v>
      </c>
      <c r="AP14" s="8">
        <f>IF(AND(F14&gt;0,G14&gt;0,$AP$7&gt;=F14,$AP$7&lt;=G14),IF($AP$7&lt;=$AA14,2,1),0)</f>
        <v>0</v>
      </c>
      <c r="AQ14" s="8">
        <f>IF(AND(F14&gt;0,G14&gt;0,$AQ$7&gt;=F14,$AQ$7&lt;=G14),IF($AQ$7&lt;=$AA14,2,1),0)</f>
        <v>0</v>
      </c>
      <c r="AR14" s="8">
        <f>IF(AND(F14&gt;0,G14&gt;0,$AR$7&gt;=F14,$AR$7&lt;=G14),IF($AR$7&lt;=$AA14,2,1),0)</f>
        <v>0</v>
      </c>
      <c r="AS14" s="8">
        <f>IF(AND(F14&gt;0,G14&gt;0,$AS$7&gt;=F14,$AS$7&lt;=G14),IF($AS$7&lt;=$AA14,2,1),0)</f>
        <v>0</v>
      </c>
      <c r="AT14" s="8">
        <f>IF(AND(F14&gt;0,G14&gt;0,$AT$7&gt;=F14,$AT$7&lt;=G14),IF($AT$7&lt;=$AA14,2,1),0)</f>
        <v>0</v>
      </c>
      <c r="AU14" s="8">
        <f>IF(AND(F14&gt;0,G14&gt;0,$AU$7&gt;=F14,$AU$7&lt;=G14),IF($AU$7&lt;=$AA14,2,1),0)</f>
        <v>0</v>
      </c>
      <c r="AV14" s="8">
        <f>IF(AND(F14&gt;0,G14&gt;0,$AV$7&gt;=F14,$AV$7&lt;=G14),IF($AV$7&lt;=$AA14,2,1),0)</f>
        <v>0</v>
      </c>
      <c r="AW14" s="8">
        <f>IF(AND(F14&gt;0,G14&gt;0,$AW$7&gt;=F14,$AW$7&lt;=G14),IF($AW$7&lt;=$AA14,2,1),0)</f>
        <v>0</v>
      </c>
      <c r="AX14" s="8">
        <f>IF(AND(F14&gt;0,G14&gt;0,$AX$7&gt;=F14,$AX$7&lt;=G14),IF($AX$7&lt;=$AA14,2,1),0)</f>
        <v>0</v>
      </c>
      <c r="AY14" s="8">
        <f>IF(AND(F14&gt;0,G14&gt;0,$AY$7&gt;=F14,$AY$7&lt;=G14),IF($AY$7&lt;=$AA14,2,1),0)</f>
        <v>0</v>
      </c>
      <c r="AZ14" s="8">
        <f>IF(AND(F14&gt;0,G14&gt;0,$AZ$7&gt;=F14,$AZ$7&lt;=G14),IF($AZ$7&lt;=$AA14,2,1),0)</f>
        <v>0</v>
      </c>
      <c r="BA14" s="8">
        <f>IF(AND(F14&gt;0,G14&gt;0,$BA$7&gt;=F14,$BA$7&lt;=G14),IF($BA$7&lt;=$AA14,2,1),0)</f>
        <v>0</v>
      </c>
      <c r="BB14" s="8">
        <f>IF(AND(F14&gt;0,G14&gt;0,$BB$7&gt;=F14,$BB$7&lt;=G14),IF($BB$7&lt;=$AA14,2,1),0)</f>
        <v>0</v>
      </c>
      <c r="BC14" s="8">
        <f>IF(AND(F14&gt;0,G14&gt;0,$BC$7&gt;=F14,$BC$7&lt;=G14),IF($BC$7&lt;=$AA14,2,1),0)</f>
        <v>0</v>
      </c>
      <c r="BD14" s="8">
        <f>IF(AND(F14&gt;0,G14&gt;0,$BD$7&gt;=F14,$BD$7&lt;=G14),IF($BD$7&lt;=$AA14,2,1),0)</f>
        <v>0</v>
      </c>
      <c r="BE14" s="8">
        <f>IF(AND(F14&gt;0,G14&gt;0,$BE$7&gt;=F14,$BE$7&lt;=G14),IF($BE$7&lt;=$AA14,2,1),0)</f>
        <v>0</v>
      </c>
      <c r="BF14" s="8">
        <f>IF(AND(F14&gt;0,G14&gt;0,$BF$7&gt;=F14,$BF$7&lt;=G14),IF($BF$7&lt;=$AA14,2,1),0)</f>
        <v>0</v>
      </c>
      <c r="BG14" s="8">
        <f>IF(AND(F14&gt;0,G14&gt;0,$BG$7&gt;=F14,$BG$7&lt;=G14),IF($BG$7&lt;=$AA14,2,1),0)</f>
        <v>0</v>
      </c>
      <c r="BH14" s="8">
        <f>IF(AND(F14&gt;0,G14&gt;0,$BH$7&gt;=F14,$BH$7&lt;=G14),IF($BH$7&lt;=$AA14,2,1),0)</f>
        <v>0</v>
      </c>
      <c r="BI14" s="8">
        <f>IF(AND(F14&gt;0,G14&gt;0,$BI$7&gt;=F14,$BI$7&lt;=G14),IF($BI$7&lt;=$AA14,2,1),0)</f>
        <v>0</v>
      </c>
      <c r="BJ14" s="8">
        <f>IF(AND(F14&gt;0,G14&gt;0,$BJ$7&gt;=F14,$BJ$7&lt;=G14),IF($BJ$7&lt;=$AA14,2,1),0)</f>
        <v>0</v>
      </c>
      <c r="BK14" s="8">
        <f>IF(AND(F14&gt;0,G14&gt;0,$BK$7&gt;=F14,$BK$7&lt;=G14),IF($BK$7&lt;=$AA14,2,1),0)</f>
        <v>0</v>
      </c>
      <c r="BL14" s="8">
        <f>IF(AND(F14&gt;0,G14&gt;0,$BL$7&gt;=F14,$BL$7&lt;=G14),IF($BL$7&lt;=$AA14,2,1),0)</f>
        <v>0</v>
      </c>
      <c r="BM14" s="8">
        <f>IF(AND(F14&gt;0,G14&gt;0,$BM$7&gt;=F14,$BM$7&lt;=G14),IF($BM$7&lt;=$AA14,2,1),0)</f>
        <v>0</v>
      </c>
      <c r="BN14" s="8">
        <f>IF(AND(F14&gt;0,G14&gt;0,$BN$7&gt;=F14,$BN$7&lt;=G14),IF($BN$7&lt;=$AA14,2,1),0)</f>
        <v>0</v>
      </c>
      <c r="BO14" s="8">
        <f>IF(AND(F14&gt;0,G14&gt;0,$BO$7&gt;=F14,$BO$7&lt;=G14),IF($BO$7&lt;=$AA14,2,1),0)</f>
        <v>0</v>
      </c>
      <c r="BP14" s="8">
        <f>IF(AND(F14&gt;0,G14&gt;0,$BP$7&gt;=F14,$BP$7&lt;=G14),IF($BP$7&lt;=$AA14,2,1),0)</f>
        <v>0</v>
      </c>
      <c r="BQ14" s="8">
        <f>IF(AND(F14&gt;0,G14&gt;0,$BQ$7&gt;=F14,$BQ$7&lt;=G14),IF($BQ$7&lt;=$AA14,2,1),0)</f>
        <v>0</v>
      </c>
      <c r="BR14" s="8">
        <f>IF(AND(F14&gt;0,G14&gt;0,$BR$7&gt;=F14,$BR$7&lt;=G14),IF($BR$7&lt;=$AA14,2,1),0)</f>
        <v>0</v>
      </c>
      <c r="BS14" s="8">
        <f>IF(AND(F14&gt;0,G14&gt;0,$BS$7&gt;=F14,$BS$7&lt;=G14),IF($BS$7&lt;=$AA14,2,1),0)</f>
        <v>0</v>
      </c>
      <c r="BT14" s="8">
        <f>IF(AND(F14&gt;0,G14&gt;0,$BT$7&gt;=F14,$BT$7&lt;=G14),IF($BT$7&lt;=$AA14,2,1),0)</f>
        <v>0</v>
      </c>
      <c r="BU14" s="8">
        <f>IF(AND(F14&gt;0,G14&gt;0,$BU$7&gt;=F14,$BU$7&lt;=G14),IF($BU$7&lt;=$AA14,2,1),0)</f>
        <v>0</v>
      </c>
      <c r="BV14" s="8">
        <f>IF(AND(F14&gt;0,G14&gt;0,$BV$7&gt;=F14,$BV$7&lt;=G14),IF($BV$7&lt;=$AA14,2,1),0)</f>
        <v>0</v>
      </c>
      <c r="BW14" s="8">
        <f>IF(AND(F14&gt;0,G14&gt;0,$BW$7&gt;=F14,$BW$7&lt;=G14),IF($BW$7&lt;=$AA14,2,1),0)</f>
        <v>0</v>
      </c>
      <c r="BX14" s="8">
        <f>IF(AND(F14&gt;0,G14&gt;0,$BX$7&gt;=F14,$BX$7&lt;=G14),IF($BX$7&lt;=$AA14,2,1),0)</f>
        <v>0</v>
      </c>
      <c r="BY14" s="8">
        <f>IF(AND(F14&gt;0,G14&gt;0,$BY$7&gt;=F14,$BY$7&lt;=G14),IF($BY$7&lt;=$AA14,2,1),0)</f>
        <v>0</v>
      </c>
      <c r="BZ14" s="8">
        <f>IF(AND(F14&gt;0,G14&gt;0,$BZ$7&gt;=F14,$BZ$7&lt;=G14),IF($BZ$7&lt;=$AA14,2,1),0)</f>
        <v>0</v>
      </c>
      <c r="CA14" s="8">
        <f>IF(AND(F14&gt;0,G14&gt;0,$CA$7&gt;=F14,$CA$7&lt;=G14),IF($CA$7&lt;=$AA14,2,1),0)</f>
        <v>0</v>
      </c>
      <c r="CB14" s="8">
        <f>IF(AND(F14&gt;0,G14&gt;0,$CB$7&gt;=F14,$CB$7&lt;=G14),IF($CB$7&lt;=$AA14,2,1),0)</f>
        <v>0</v>
      </c>
      <c r="CC14" s="8">
        <f>IF(AND(F14&gt;0,G14&gt;0,$CC$7&gt;=F14,$CC$7&lt;=G14),IF($CC$7&lt;=$AA14,2,1),0)</f>
        <v>0</v>
      </c>
      <c r="CD14" s="8">
        <f>IF(AND(F14&gt;0,G14&gt;0,$CD$7&gt;=F14,$CD$7&lt;=G14),IF($CD$7&lt;=$AA14,2,1),0)</f>
        <v>0</v>
      </c>
      <c r="CE14" s="8">
        <f>IF(AND(F14&gt;0,G14&gt;0,$CE$7&gt;=F14,$CE$7&lt;=G14),IF($CE$7&lt;=$AA14,2,1),0)</f>
        <v>0</v>
      </c>
      <c r="CF14" s="8">
        <f>IF(AND(F14&gt;0,G14&gt;0,$CF$7&gt;=F14,$CF$7&lt;=G14),IF($CF$7&lt;=$AA14,2,1),0)</f>
        <v>0</v>
      </c>
      <c r="CG14" s="8">
        <f>IF(AND(F14&gt;0,G14&gt;0,$CG$7&gt;=F14,$CG$7&lt;=G14),IF($CG$7&lt;=$AA14,2,1),0)</f>
        <v>0</v>
      </c>
      <c r="CH14" s="8">
        <f>IF(AND(F14&gt;0,G14&gt;0,$CH$7&gt;=F14,$CH$7&lt;=G14),IF($CH$7&lt;=$AA14,2,1),0)</f>
        <v>0</v>
      </c>
      <c r="CI14" s="8">
        <f>IF(AND(F14&gt;0,G14&gt;0,$CI$7&gt;=F14,$CI$7&lt;=G14),IF($CI$7&lt;=$AA14,2,1),0)</f>
        <v>0</v>
      </c>
      <c r="CJ14" s="8">
        <f>IF(AND(F14&gt;0,G14&gt;0,$CJ$7&gt;=F14,$CJ$7&lt;=G14),IF($CJ$7&lt;=$AA14,2,1),0)</f>
        <v>0</v>
      </c>
    </row>
    <row r="15" spans="1:88" ht="18" customHeight="1">
      <c r="A15" s="6"/>
      <c r="B15" s="6"/>
      <c r="C15" s="6"/>
      <c r="D15" s="6"/>
      <c r="E15" s="6"/>
      <c r="F15" s="3"/>
      <c r="G15" s="3"/>
      <c r="H15" s="6">
        <f>IF(AND(F15&gt;0,G15&gt;0),G15-F15+1,)</f>
        <v>0</v>
      </c>
      <c r="I15" s="7"/>
      <c r="J15" s="6"/>
      <c r="K15" s="8">
        <f>IF(AND(F15&gt;0,G15&gt;0,$K$7&gt;=F15,$K$7&lt;=G15),IF($K$7&lt;=$AA15,2,1),0)</f>
        <v>0</v>
      </c>
      <c r="L15" s="8">
        <f>IF(AND(F15&gt;0,G15&gt;0,$L$7&gt;=F15,$L$7&lt;=G15),IF($L$7&lt;=$AA15,2,1),0)</f>
        <v>0</v>
      </c>
      <c r="M15" s="8">
        <f>IF(AND(F15&gt;0,G15&gt;0,$M$7&gt;=F15,$M$7&lt;=G15),IF($M$7&lt;=$AA15,2,1),0)</f>
        <v>0</v>
      </c>
      <c r="N15" s="8">
        <f>IF(AND(F15&gt;0,G15&gt;0,$N$7&gt;=F15,$N$7&lt;=G15),IF($N$7&lt;=$AA15,2,1),0)</f>
        <v>0</v>
      </c>
      <c r="O15" s="8">
        <f>IF(AND(F15&gt;0,G15&gt;0,$O$7&gt;=F15,$O$7&lt;=G15),IF($O$7&lt;=$AA15,2,1),0)</f>
        <v>0</v>
      </c>
      <c r="P15" s="8">
        <f>IF(AND(F15&gt;0,G15&gt;0,$P$7&gt;=F15,$P$7&lt;=G15),IF($P$7&lt;=$AA15,2,1),0)</f>
        <v>0</v>
      </c>
      <c r="Q15" s="8">
        <f>IF(AND(F15&gt;0,G15&gt;0,$Q$7&gt;=F15,$Q$7&lt;=G15),IF($Q$7&lt;=$AA15,2,1),0)</f>
        <v>0</v>
      </c>
      <c r="R15" s="8">
        <f>IF(AND(F15&gt;0,G15&gt;0,$R$7&gt;=F15,$R$7&lt;=G15),IF($R$7&lt;=$AA15,2,1),0)</f>
        <v>0</v>
      </c>
      <c r="S15" s="8">
        <f>IF(AND(F15&gt;0,G15&gt;0,$S$7&gt;=F15,$S$7&lt;=G15),IF($S$7&lt;=$AA15,2,1),0)</f>
        <v>0</v>
      </c>
      <c r="T15" s="8">
        <f>IF(AND(F15&gt;0,G15&gt;0,$T$7&gt;=F15,$T$7&lt;=G15),IF($T$7&lt;=$AA15,2,1),0)</f>
        <v>0</v>
      </c>
      <c r="U15" s="8">
        <f>IF(AND(F15&gt;0,G15&gt;0,$U$7&gt;=F15,$U$7&lt;=G15),IF($U$7&lt;=$AA15,2,1),0)</f>
        <v>0</v>
      </c>
      <c r="V15" s="8">
        <f>IF(AND(F15&gt;0,G15&gt;0,$V$7&gt;=F15,$V$7&lt;=G15),IF($V$7&lt;=$AA15,2,1),0)</f>
        <v>0</v>
      </c>
      <c r="W15" s="8">
        <f>IF(AND(F15&gt;0,G15&gt;0,$W$7&gt;=F15,$W$7&lt;=G15),IF($W$7&lt;=$AA15,2,1),0)</f>
        <v>0</v>
      </c>
      <c r="X15" s="8">
        <f>IF(AND(F15&gt;0,G15&gt;0,$X$7&gt;=F15,$X$7&lt;=G15),IF($X$7&lt;=$AA15,2,1),0)</f>
        <v>0</v>
      </c>
      <c r="Y15" s="8">
        <f>IF(AND(F15&gt;0,G15&gt;0,$Y$7&gt;=F15,$Y$7&lt;=G15),IF($Y$7&lt;=$AA15,2,1),0)</f>
        <v>0</v>
      </c>
      <c r="Z15" s="8">
        <f>IF(AND(F15&gt;0,G15&gt;0,$Z$7&gt;=F15,$Z$7&lt;=G15),IF($Z$7&lt;=$AA15,2,1),0)</f>
        <v>0</v>
      </c>
      <c r="AA15" s="8">
        <f>IF(AND(F15&gt;0,G15&gt;0,$AA$7&gt;=F15,$AA$7&lt;=G15),IF($AA$7&lt;=$AA15,2,1),0)</f>
        <v>0</v>
      </c>
      <c r="AB15" s="8">
        <f>IF(AND(F15&gt;0,G15&gt;0,$AB$7&gt;=F15,$AB$7&lt;=G15),IF($AB$7&lt;=$AA15,2,1),0)</f>
        <v>0</v>
      </c>
      <c r="AC15" s="8">
        <f>IF(AND(F15&gt;0,G15&gt;0,$AC$7&gt;=F15,$AC$7&lt;=G15),IF($AC$7&lt;=$AA15,2,1),0)</f>
        <v>0</v>
      </c>
      <c r="AD15" s="8">
        <f>IF(AND(F15&gt;0,G15&gt;0,$AD$7&gt;=F15,$AD$7&lt;=G15),IF($AD$7&lt;=$AA15,2,1),0)</f>
        <v>0</v>
      </c>
      <c r="AE15" s="8">
        <f>IF(AND(F15&gt;0,G15&gt;0,$AE$7&gt;=F15,$AE$7&lt;=G15),IF($AE$7&lt;=$AA15,2,1),0)</f>
        <v>0</v>
      </c>
      <c r="AF15" s="8">
        <f>IF(AND(F15&gt;0,G15&gt;0,$AF$7&gt;=F15,$AF$7&lt;=G15),IF($AF$7&lt;=$AA15,2,1),0)</f>
        <v>0</v>
      </c>
      <c r="AG15" s="8">
        <f>IF(AND(F15&gt;0,G15&gt;0,$AG$7&gt;=F15,$AG$7&lt;=G15),IF($AG$7&lt;=$AA15,2,1),0)</f>
        <v>0</v>
      </c>
      <c r="AH15" s="8">
        <f>IF(AND(F15&gt;0,G15&gt;0,$AH$7&gt;=F15,$AH$7&lt;=G15),IF($AH$7&lt;=$AA15,2,1),0)</f>
        <v>0</v>
      </c>
      <c r="AI15" s="8">
        <f>IF(AND(F15&gt;0,G15&gt;0,$AI$7&gt;=F15,$AI$7&lt;=G15),IF($AI$7&lt;=$AA15,2,1),0)</f>
        <v>0</v>
      </c>
      <c r="AJ15" s="8">
        <f>IF(AND(F15&gt;0,G15&gt;0,$AJ$7&gt;=F15,$AJ$7&lt;=G15),IF($AJ$7&lt;=$AA15,2,1),0)</f>
        <v>0</v>
      </c>
      <c r="AK15" s="8">
        <f>IF(AND(F15&gt;0,G15&gt;0,$AK$7&gt;=F15,$AK$7&lt;=G15),IF($AK$7&lt;=$AA15,2,1),0)</f>
        <v>0</v>
      </c>
      <c r="AL15" s="8">
        <f>IF(AND(F15&gt;0,G15&gt;0,$AL$7&gt;=F15,$AL$7&lt;=G15),IF($AL$7&lt;=$AA15,2,1),0)</f>
        <v>0</v>
      </c>
      <c r="AM15" s="8">
        <f>IF(AND(F15&gt;0,G15&gt;0,$AM$7&gt;=F15,$AM$7&lt;=G15),IF($AM$7&lt;=$AA15,2,1),0)</f>
        <v>0</v>
      </c>
      <c r="AN15" s="8">
        <f>IF(AND(F15&gt;0,G15&gt;0,$AN$7&gt;=F15,$AN$7&lt;=G15),IF($AN$7&lt;=$AA15,2,1),0)</f>
        <v>0</v>
      </c>
      <c r="AO15" s="8">
        <f>IF(AND(F15&gt;0,G15&gt;0,$AO$7&gt;=F15,$AO$7&lt;=G15),IF($AO$7&lt;=$AA15,2,1),0)</f>
        <v>0</v>
      </c>
      <c r="AP15" s="8">
        <f>IF(AND(F15&gt;0,G15&gt;0,$AP$7&gt;=F15,$AP$7&lt;=G15),IF($AP$7&lt;=$AA15,2,1),0)</f>
        <v>0</v>
      </c>
      <c r="AQ15" s="8">
        <f>IF(AND(F15&gt;0,G15&gt;0,$AQ$7&gt;=F15,$AQ$7&lt;=G15),IF($AQ$7&lt;=$AA15,2,1),0)</f>
        <v>0</v>
      </c>
      <c r="AR15" s="8">
        <f>IF(AND(F15&gt;0,G15&gt;0,$AR$7&gt;=F15,$AR$7&lt;=G15),IF($AR$7&lt;=$AA15,2,1),0)</f>
        <v>0</v>
      </c>
      <c r="AS15" s="8">
        <f>IF(AND(F15&gt;0,G15&gt;0,$AS$7&gt;=F15,$AS$7&lt;=G15),IF($AS$7&lt;=$AA15,2,1),0)</f>
        <v>0</v>
      </c>
      <c r="AT15" s="8">
        <f>IF(AND(F15&gt;0,G15&gt;0,$AT$7&gt;=F15,$AT$7&lt;=G15),IF($AT$7&lt;=$AA15,2,1),0)</f>
        <v>0</v>
      </c>
      <c r="AU15" s="8">
        <f>IF(AND(F15&gt;0,G15&gt;0,$AU$7&gt;=F15,$AU$7&lt;=G15),IF($AU$7&lt;=$AA15,2,1),0)</f>
        <v>0</v>
      </c>
      <c r="AV15" s="8">
        <f>IF(AND(F15&gt;0,G15&gt;0,$AV$7&gt;=F15,$AV$7&lt;=G15),IF($AV$7&lt;=$AA15,2,1),0)</f>
        <v>0</v>
      </c>
      <c r="AW15" s="8">
        <f>IF(AND(F15&gt;0,G15&gt;0,$AW$7&gt;=F15,$AW$7&lt;=G15),IF($AW$7&lt;=$AA15,2,1),0)</f>
        <v>0</v>
      </c>
      <c r="AX15" s="8">
        <f>IF(AND(F15&gt;0,G15&gt;0,$AX$7&gt;=F15,$AX$7&lt;=G15),IF($AX$7&lt;=$AA15,2,1),0)</f>
        <v>0</v>
      </c>
      <c r="AY15" s="8">
        <f>IF(AND(F15&gt;0,G15&gt;0,$AY$7&gt;=F15,$AY$7&lt;=G15),IF($AY$7&lt;=$AA15,2,1),0)</f>
        <v>0</v>
      </c>
      <c r="AZ15" s="8">
        <f>IF(AND(F15&gt;0,G15&gt;0,$AZ$7&gt;=F15,$AZ$7&lt;=G15),IF($AZ$7&lt;=$AA15,2,1),0)</f>
        <v>0</v>
      </c>
      <c r="BA15" s="8">
        <f>IF(AND(F15&gt;0,G15&gt;0,$BA$7&gt;=F15,$BA$7&lt;=G15),IF($BA$7&lt;=$AA15,2,1),0)</f>
        <v>0</v>
      </c>
      <c r="BB15" s="8">
        <f>IF(AND(F15&gt;0,G15&gt;0,$BB$7&gt;=F15,$BB$7&lt;=G15),IF($BB$7&lt;=$AA15,2,1),0)</f>
        <v>0</v>
      </c>
      <c r="BC15" s="8">
        <f>IF(AND(F15&gt;0,G15&gt;0,$BC$7&gt;=F15,$BC$7&lt;=G15),IF($BC$7&lt;=$AA15,2,1),0)</f>
        <v>0</v>
      </c>
      <c r="BD15" s="8">
        <f>IF(AND(F15&gt;0,G15&gt;0,$BD$7&gt;=F15,$BD$7&lt;=G15),IF($BD$7&lt;=$AA15,2,1),0)</f>
        <v>0</v>
      </c>
      <c r="BE15" s="8">
        <f>IF(AND(F15&gt;0,G15&gt;0,$BE$7&gt;=F15,$BE$7&lt;=G15),IF($BE$7&lt;=$AA15,2,1),0)</f>
        <v>0</v>
      </c>
      <c r="BF15" s="8">
        <f>IF(AND(F15&gt;0,G15&gt;0,$BF$7&gt;=F15,$BF$7&lt;=G15),IF($BF$7&lt;=$AA15,2,1),0)</f>
        <v>0</v>
      </c>
      <c r="BG15" s="8">
        <f>IF(AND(F15&gt;0,G15&gt;0,$BG$7&gt;=F15,$BG$7&lt;=G15),IF($BG$7&lt;=$AA15,2,1),0)</f>
        <v>0</v>
      </c>
      <c r="BH15" s="8">
        <f>IF(AND(F15&gt;0,G15&gt;0,$BH$7&gt;=F15,$BH$7&lt;=G15),IF($BH$7&lt;=$AA15,2,1),0)</f>
        <v>0</v>
      </c>
      <c r="BI15" s="8">
        <f>IF(AND(F15&gt;0,G15&gt;0,$BI$7&gt;=F15,$BI$7&lt;=G15),IF($BI$7&lt;=$AA15,2,1),0)</f>
        <v>0</v>
      </c>
      <c r="BJ15" s="8">
        <f>IF(AND(F15&gt;0,G15&gt;0,$BJ$7&gt;=F15,$BJ$7&lt;=G15),IF($BJ$7&lt;=$AA15,2,1),0)</f>
        <v>0</v>
      </c>
      <c r="BK15" s="8">
        <f>IF(AND(F15&gt;0,G15&gt;0,$BK$7&gt;=F15,$BK$7&lt;=G15),IF($BK$7&lt;=$AA15,2,1),0)</f>
        <v>0</v>
      </c>
      <c r="BL15" s="8">
        <f>IF(AND(F15&gt;0,G15&gt;0,$BL$7&gt;=F15,$BL$7&lt;=G15),IF($BL$7&lt;=$AA15,2,1),0)</f>
        <v>0</v>
      </c>
      <c r="BM15" s="8">
        <f>IF(AND(F15&gt;0,G15&gt;0,$BM$7&gt;=F15,$BM$7&lt;=G15),IF($BM$7&lt;=$AA15,2,1),0)</f>
        <v>0</v>
      </c>
      <c r="BN15" s="8">
        <f>IF(AND(F15&gt;0,G15&gt;0,$BN$7&gt;=F15,$BN$7&lt;=G15),IF($BN$7&lt;=$AA15,2,1),0)</f>
        <v>0</v>
      </c>
      <c r="BO15" s="8">
        <f>IF(AND(F15&gt;0,G15&gt;0,$BO$7&gt;=F15,$BO$7&lt;=G15),IF($BO$7&lt;=$AA15,2,1),0)</f>
        <v>0</v>
      </c>
      <c r="BP15" s="8">
        <f>IF(AND(F15&gt;0,G15&gt;0,$BP$7&gt;=F15,$BP$7&lt;=G15),IF($BP$7&lt;=$AA15,2,1),0)</f>
        <v>0</v>
      </c>
      <c r="BQ15" s="8">
        <f>IF(AND(F15&gt;0,G15&gt;0,$BQ$7&gt;=F15,$BQ$7&lt;=G15),IF($BQ$7&lt;=$AA15,2,1),0)</f>
        <v>0</v>
      </c>
      <c r="BR15" s="8">
        <f>IF(AND(F15&gt;0,G15&gt;0,$BR$7&gt;=F15,$BR$7&lt;=G15),IF($BR$7&lt;=$AA15,2,1),0)</f>
        <v>0</v>
      </c>
      <c r="BS15" s="8">
        <f>IF(AND(F15&gt;0,G15&gt;0,$BS$7&gt;=F15,$BS$7&lt;=G15),IF($BS$7&lt;=$AA15,2,1),0)</f>
        <v>0</v>
      </c>
      <c r="BT15" s="8">
        <f>IF(AND(F15&gt;0,G15&gt;0,$BT$7&gt;=F15,$BT$7&lt;=G15),IF($BT$7&lt;=$AA15,2,1),0)</f>
        <v>0</v>
      </c>
      <c r="BU15" s="8">
        <f>IF(AND(F15&gt;0,G15&gt;0,$BU$7&gt;=F15,$BU$7&lt;=G15),IF($BU$7&lt;=$AA15,2,1),0)</f>
        <v>0</v>
      </c>
      <c r="BV15" s="8">
        <f>IF(AND(F15&gt;0,G15&gt;0,$BV$7&gt;=F15,$BV$7&lt;=G15),IF($BV$7&lt;=$AA15,2,1),0)</f>
        <v>0</v>
      </c>
      <c r="BW15" s="8">
        <f>IF(AND(F15&gt;0,G15&gt;0,$BW$7&gt;=F15,$BW$7&lt;=G15),IF($BW$7&lt;=$AA15,2,1),0)</f>
        <v>0</v>
      </c>
      <c r="BX15" s="8">
        <f>IF(AND(F15&gt;0,G15&gt;0,$BX$7&gt;=F15,$BX$7&lt;=G15),IF($BX$7&lt;=$AA15,2,1),0)</f>
        <v>0</v>
      </c>
      <c r="BY15" s="8">
        <f>IF(AND(F15&gt;0,G15&gt;0,$BY$7&gt;=F15,$BY$7&lt;=G15),IF($BY$7&lt;=$AA15,2,1),0)</f>
        <v>0</v>
      </c>
      <c r="BZ15" s="8">
        <f>IF(AND(F15&gt;0,G15&gt;0,$BZ$7&gt;=F15,$BZ$7&lt;=G15),IF($BZ$7&lt;=$AA15,2,1),0)</f>
        <v>0</v>
      </c>
      <c r="CA15" s="8">
        <f>IF(AND(F15&gt;0,G15&gt;0,$CA$7&gt;=F15,$CA$7&lt;=G15),IF($CA$7&lt;=$AA15,2,1),0)</f>
        <v>0</v>
      </c>
      <c r="CB15" s="8">
        <f>IF(AND(F15&gt;0,G15&gt;0,$CB$7&gt;=F15,$CB$7&lt;=G15),IF($CB$7&lt;=$AA15,2,1),0)</f>
        <v>0</v>
      </c>
      <c r="CC15" s="8">
        <f>IF(AND(F15&gt;0,G15&gt;0,$CC$7&gt;=F15,$CC$7&lt;=G15),IF($CC$7&lt;=$AA15,2,1),0)</f>
        <v>0</v>
      </c>
      <c r="CD15" s="8">
        <f>IF(AND(F15&gt;0,G15&gt;0,$CD$7&gt;=F15,$CD$7&lt;=G15),IF($CD$7&lt;=$AA15,2,1),0)</f>
        <v>0</v>
      </c>
      <c r="CE15" s="8">
        <f>IF(AND(F15&gt;0,G15&gt;0,$CE$7&gt;=F15,$CE$7&lt;=G15),IF($CE$7&lt;=$AA15,2,1),0)</f>
        <v>0</v>
      </c>
      <c r="CF15" s="8">
        <f>IF(AND(F15&gt;0,G15&gt;0,$CF$7&gt;=F15,$CF$7&lt;=G15),IF($CF$7&lt;=$AA15,2,1),0)</f>
        <v>0</v>
      </c>
      <c r="CG15" s="8">
        <f>IF(AND(F15&gt;0,G15&gt;0,$CG$7&gt;=F15,$CG$7&lt;=G15),IF($CG$7&lt;=$AA15,2,1),0)</f>
        <v>0</v>
      </c>
      <c r="CH15" s="8">
        <f>IF(AND(F15&gt;0,G15&gt;0,$CH$7&gt;=F15,$CH$7&lt;=G15),IF($CH$7&lt;=$AA15,2,1),0)</f>
        <v>0</v>
      </c>
      <c r="CI15" s="8">
        <f>IF(AND(F15&gt;0,G15&gt;0,$CI$7&gt;=F15,$CI$7&lt;=G15),IF($CI$7&lt;=$AA15,2,1),0)</f>
        <v>0</v>
      </c>
      <c r="CJ15" s="8">
        <f>IF(AND(F15&gt;0,G15&gt;0,$CJ$7&gt;=F15,$CJ$7&lt;=G15),IF($CJ$7&lt;=$AA15,2,1),0)</f>
        <v>0</v>
      </c>
    </row>
    <row r="16" spans="1:88" ht="18" customHeight="1">
      <c r="A16" s="6"/>
      <c r="B16" s="6"/>
      <c r="C16" s="6"/>
      <c r="D16" s="6"/>
      <c r="E16" s="6"/>
      <c r="F16" s="3"/>
      <c r="G16" s="3"/>
      <c r="H16" s="6">
        <f>IF(AND(F16&gt;0,G16&gt;0),G16-F16+1,)</f>
        <v>0</v>
      </c>
      <c r="I16" s="7"/>
      <c r="J16" s="6"/>
      <c r="K16" s="8">
        <f>IF(AND(F16&gt;0,G16&gt;0,$K$7&gt;=F16,$K$7&lt;=G16),IF($K$7&lt;=$AA16,2,1),0)</f>
        <v>0</v>
      </c>
      <c r="L16" s="8">
        <f>IF(AND(F16&gt;0,G16&gt;0,$L$7&gt;=F16,$L$7&lt;=G16),IF($L$7&lt;=$AA16,2,1),0)</f>
        <v>0</v>
      </c>
      <c r="M16" s="8">
        <f>IF(AND(F16&gt;0,G16&gt;0,$M$7&gt;=F16,$M$7&lt;=G16),IF($M$7&lt;=$AA16,2,1),0)</f>
        <v>0</v>
      </c>
      <c r="N16" s="8">
        <f>IF(AND(F16&gt;0,G16&gt;0,$N$7&gt;=F16,$N$7&lt;=G16),IF($N$7&lt;=$AA16,2,1),0)</f>
        <v>0</v>
      </c>
      <c r="O16" s="8">
        <f>IF(AND(F16&gt;0,G16&gt;0,$O$7&gt;=F16,$O$7&lt;=G16),IF($O$7&lt;=$AA16,2,1),0)</f>
        <v>0</v>
      </c>
      <c r="P16" s="8">
        <f>IF(AND(F16&gt;0,G16&gt;0,$P$7&gt;=F16,$P$7&lt;=G16),IF($P$7&lt;=$AA16,2,1),0)</f>
        <v>0</v>
      </c>
      <c r="Q16" s="8">
        <f>IF(AND(F16&gt;0,G16&gt;0,$Q$7&gt;=F16,$Q$7&lt;=G16),IF($Q$7&lt;=$AA16,2,1),0)</f>
        <v>0</v>
      </c>
      <c r="R16" s="8">
        <f>IF(AND(F16&gt;0,G16&gt;0,$R$7&gt;=F16,$R$7&lt;=G16),IF($R$7&lt;=$AA16,2,1),0)</f>
        <v>0</v>
      </c>
      <c r="S16" s="8">
        <f>IF(AND(F16&gt;0,G16&gt;0,$S$7&gt;=F16,$S$7&lt;=G16),IF($S$7&lt;=$AA16,2,1),0)</f>
        <v>0</v>
      </c>
      <c r="T16" s="8">
        <f>IF(AND(F16&gt;0,G16&gt;0,$T$7&gt;=F16,$T$7&lt;=G16),IF($T$7&lt;=$AA16,2,1),0)</f>
        <v>0</v>
      </c>
      <c r="U16" s="8">
        <f>IF(AND(F16&gt;0,G16&gt;0,$U$7&gt;=F16,$U$7&lt;=G16),IF($U$7&lt;=$AA16,2,1),0)</f>
        <v>0</v>
      </c>
      <c r="V16" s="8">
        <f>IF(AND(F16&gt;0,G16&gt;0,$V$7&gt;=F16,$V$7&lt;=G16),IF($V$7&lt;=$AA16,2,1),0)</f>
        <v>0</v>
      </c>
      <c r="W16" s="8">
        <f>IF(AND(F16&gt;0,G16&gt;0,$W$7&gt;=F16,$W$7&lt;=G16),IF($W$7&lt;=$AA16,2,1),0)</f>
        <v>0</v>
      </c>
      <c r="X16" s="8">
        <f>IF(AND(F16&gt;0,G16&gt;0,$X$7&gt;=F16,$X$7&lt;=G16),IF($X$7&lt;=$AA16,2,1),0)</f>
        <v>0</v>
      </c>
      <c r="Y16" s="8">
        <f>IF(AND(F16&gt;0,G16&gt;0,$Y$7&gt;=F16,$Y$7&lt;=G16),IF($Y$7&lt;=$AA16,2,1),0)</f>
        <v>0</v>
      </c>
      <c r="Z16" s="8">
        <f>IF(AND(F16&gt;0,G16&gt;0,$Z$7&gt;=F16,$Z$7&lt;=G16),IF($Z$7&lt;=$AA16,2,1),0)</f>
        <v>0</v>
      </c>
      <c r="AA16" s="8">
        <f>IF(AND(F16&gt;0,G16&gt;0,$AA$7&gt;=F16,$AA$7&lt;=G16),IF($AA$7&lt;=$AA16,2,1),0)</f>
        <v>0</v>
      </c>
      <c r="AB16" s="8">
        <f>IF(AND(F16&gt;0,G16&gt;0,$AB$7&gt;=F16,$AB$7&lt;=G16),IF($AB$7&lt;=$AA16,2,1),0)</f>
        <v>0</v>
      </c>
      <c r="AC16" s="8">
        <f>IF(AND(F16&gt;0,G16&gt;0,$AC$7&gt;=F16,$AC$7&lt;=G16),IF($AC$7&lt;=$AA16,2,1),0)</f>
        <v>0</v>
      </c>
      <c r="AD16" s="8">
        <f>IF(AND(F16&gt;0,G16&gt;0,$AD$7&gt;=F16,$AD$7&lt;=G16),IF($AD$7&lt;=$AA16,2,1),0)</f>
        <v>0</v>
      </c>
      <c r="AE16" s="8">
        <f>IF(AND(F16&gt;0,G16&gt;0,$AE$7&gt;=F16,$AE$7&lt;=G16),IF($AE$7&lt;=$AA16,2,1),0)</f>
        <v>0</v>
      </c>
      <c r="AF16" s="8">
        <f>IF(AND(F16&gt;0,G16&gt;0,$AF$7&gt;=F16,$AF$7&lt;=G16),IF($AF$7&lt;=$AA16,2,1),0)</f>
        <v>0</v>
      </c>
      <c r="AG16" s="8">
        <f>IF(AND(F16&gt;0,G16&gt;0,$AG$7&gt;=F16,$AG$7&lt;=G16),IF($AG$7&lt;=$AA16,2,1),0)</f>
        <v>0</v>
      </c>
      <c r="AH16" s="8">
        <f>IF(AND(F16&gt;0,G16&gt;0,$AH$7&gt;=F16,$AH$7&lt;=G16),IF($AH$7&lt;=$AA16,2,1),0)</f>
        <v>0</v>
      </c>
      <c r="AI16" s="8">
        <f>IF(AND(F16&gt;0,G16&gt;0,$AI$7&gt;=F16,$AI$7&lt;=G16),IF($AI$7&lt;=$AA16,2,1),0)</f>
        <v>0</v>
      </c>
      <c r="AJ16" s="8">
        <f>IF(AND(F16&gt;0,G16&gt;0,$AJ$7&gt;=F16,$AJ$7&lt;=G16),IF($AJ$7&lt;=$AA16,2,1),0)</f>
        <v>0</v>
      </c>
      <c r="AK16" s="8">
        <f>IF(AND(F16&gt;0,G16&gt;0,$AK$7&gt;=F16,$AK$7&lt;=G16),IF($AK$7&lt;=$AA16,2,1),0)</f>
        <v>0</v>
      </c>
      <c r="AL16" s="8">
        <f>IF(AND(F16&gt;0,G16&gt;0,$AL$7&gt;=F16,$AL$7&lt;=G16),IF($AL$7&lt;=$AA16,2,1),0)</f>
        <v>0</v>
      </c>
      <c r="AM16" s="8">
        <f>IF(AND(F16&gt;0,G16&gt;0,$AM$7&gt;=F16,$AM$7&lt;=G16),IF($AM$7&lt;=$AA16,2,1),0)</f>
        <v>0</v>
      </c>
      <c r="AN16" s="8">
        <f>IF(AND(F16&gt;0,G16&gt;0,$AN$7&gt;=F16,$AN$7&lt;=G16),IF($AN$7&lt;=$AA16,2,1),0)</f>
        <v>0</v>
      </c>
      <c r="AO16" s="8">
        <f>IF(AND(F16&gt;0,G16&gt;0,$AO$7&gt;=F16,$AO$7&lt;=G16),IF($AO$7&lt;=$AA16,2,1),0)</f>
        <v>0</v>
      </c>
      <c r="AP16" s="8">
        <f>IF(AND(F16&gt;0,G16&gt;0,$AP$7&gt;=F16,$AP$7&lt;=G16),IF($AP$7&lt;=$AA16,2,1),0)</f>
        <v>0</v>
      </c>
      <c r="AQ16" s="8">
        <f>IF(AND(F16&gt;0,G16&gt;0,$AQ$7&gt;=F16,$AQ$7&lt;=G16),IF($AQ$7&lt;=$AA16,2,1),0)</f>
        <v>0</v>
      </c>
      <c r="AR16" s="8">
        <f>IF(AND(F16&gt;0,G16&gt;0,$AR$7&gt;=F16,$AR$7&lt;=G16),IF($AR$7&lt;=$AA16,2,1),0)</f>
        <v>0</v>
      </c>
      <c r="AS16" s="8">
        <f>IF(AND(F16&gt;0,G16&gt;0,$AS$7&gt;=F16,$AS$7&lt;=G16),IF($AS$7&lt;=$AA16,2,1),0)</f>
        <v>0</v>
      </c>
      <c r="AT16" s="8">
        <f>IF(AND(F16&gt;0,G16&gt;0,$AT$7&gt;=F16,$AT$7&lt;=G16),IF($AT$7&lt;=$AA16,2,1),0)</f>
        <v>0</v>
      </c>
      <c r="AU16" s="8">
        <f>IF(AND(F16&gt;0,G16&gt;0,$AU$7&gt;=F16,$AU$7&lt;=G16),IF($AU$7&lt;=$AA16,2,1),0)</f>
        <v>0</v>
      </c>
      <c r="AV16" s="8">
        <f>IF(AND(F16&gt;0,G16&gt;0,$AV$7&gt;=F16,$AV$7&lt;=G16),IF($AV$7&lt;=$AA16,2,1),0)</f>
        <v>0</v>
      </c>
      <c r="AW16" s="8">
        <f>IF(AND(F16&gt;0,G16&gt;0,$AW$7&gt;=F16,$AW$7&lt;=G16),IF($AW$7&lt;=$AA16,2,1),0)</f>
        <v>0</v>
      </c>
      <c r="AX16" s="8">
        <f>IF(AND(F16&gt;0,G16&gt;0,$AX$7&gt;=F16,$AX$7&lt;=G16),IF($AX$7&lt;=$AA16,2,1),0)</f>
        <v>0</v>
      </c>
      <c r="AY16" s="8">
        <f>IF(AND(F16&gt;0,G16&gt;0,$AY$7&gt;=F16,$AY$7&lt;=G16),IF($AY$7&lt;=$AA16,2,1),0)</f>
        <v>0</v>
      </c>
      <c r="AZ16" s="8">
        <f>IF(AND(F16&gt;0,G16&gt;0,$AZ$7&gt;=F16,$AZ$7&lt;=G16),IF($AZ$7&lt;=$AA16,2,1),0)</f>
        <v>0</v>
      </c>
      <c r="BA16" s="8">
        <f>IF(AND(F16&gt;0,G16&gt;0,$BA$7&gt;=F16,$BA$7&lt;=G16),IF($BA$7&lt;=$AA16,2,1),0)</f>
        <v>0</v>
      </c>
      <c r="BB16" s="8">
        <f>IF(AND(F16&gt;0,G16&gt;0,$BB$7&gt;=F16,$BB$7&lt;=G16),IF($BB$7&lt;=$AA16,2,1),0)</f>
        <v>0</v>
      </c>
      <c r="BC16" s="8">
        <f>IF(AND(F16&gt;0,G16&gt;0,$BC$7&gt;=F16,$BC$7&lt;=G16),IF($BC$7&lt;=$AA16,2,1),0)</f>
        <v>0</v>
      </c>
      <c r="BD16" s="8">
        <f>IF(AND(F16&gt;0,G16&gt;0,$BD$7&gt;=F16,$BD$7&lt;=G16),IF($BD$7&lt;=$AA16,2,1),0)</f>
        <v>0</v>
      </c>
      <c r="BE16" s="8">
        <f>IF(AND(F16&gt;0,G16&gt;0,$BE$7&gt;=F16,$BE$7&lt;=G16),IF($BE$7&lt;=$AA16,2,1),0)</f>
        <v>0</v>
      </c>
      <c r="BF16" s="8">
        <f>IF(AND(F16&gt;0,G16&gt;0,$BF$7&gt;=F16,$BF$7&lt;=G16),IF($BF$7&lt;=$AA16,2,1),0)</f>
        <v>0</v>
      </c>
      <c r="BG16" s="8">
        <f>IF(AND(F16&gt;0,G16&gt;0,$BG$7&gt;=F16,$BG$7&lt;=G16),IF($BG$7&lt;=$AA16,2,1),0)</f>
        <v>0</v>
      </c>
      <c r="BH16" s="8">
        <f>IF(AND(F16&gt;0,G16&gt;0,$BH$7&gt;=F16,$BH$7&lt;=G16),IF($BH$7&lt;=$AA16,2,1),0)</f>
        <v>0</v>
      </c>
      <c r="BI16" s="8">
        <f>IF(AND(F16&gt;0,G16&gt;0,$BI$7&gt;=F16,$BI$7&lt;=G16),IF($BI$7&lt;=$AA16,2,1),0)</f>
        <v>0</v>
      </c>
      <c r="BJ16" s="8">
        <f>IF(AND(F16&gt;0,G16&gt;0,$BJ$7&gt;=F16,$BJ$7&lt;=G16),IF($BJ$7&lt;=$AA16,2,1),0)</f>
        <v>0</v>
      </c>
      <c r="BK16" s="8">
        <f>IF(AND(F16&gt;0,G16&gt;0,$BK$7&gt;=F16,$BK$7&lt;=G16),IF($BK$7&lt;=$AA16,2,1),0)</f>
        <v>0</v>
      </c>
      <c r="BL16" s="8">
        <f>IF(AND(F16&gt;0,G16&gt;0,$BL$7&gt;=F16,$BL$7&lt;=G16),IF($BL$7&lt;=$AA16,2,1),0)</f>
        <v>0</v>
      </c>
      <c r="BM16" s="8">
        <f>IF(AND(F16&gt;0,G16&gt;0,$BM$7&gt;=F16,$BM$7&lt;=G16),IF($BM$7&lt;=$AA16,2,1),0)</f>
        <v>0</v>
      </c>
      <c r="BN16" s="8">
        <f>IF(AND(F16&gt;0,G16&gt;0,$BN$7&gt;=F16,$BN$7&lt;=G16),IF($BN$7&lt;=$AA16,2,1),0)</f>
        <v>0</v>
      </c>
      <c r="BO16" s="8">
        <f>IF(AND(F16&gt;0,G16&gt;0,$BO$7&gt;=F16,$BO$7&lt;=G16),IF($BO$7&lt;=$AA16,2,1),0)</f>
        <v>0</v>
      </c>
      <c r="BP16" s="8">
        <f>IF(AND(F16&gt;0,G16&gt;0,$BP$7&gt;=F16,$BP$7&lt;=G16),IF($BP$7&lt;=$AA16,2,1),0)</f>
        <v>0</v>
      </c>
      <c r="BQ16" s="8">
        <f>IF(AND(F16&gt;0,G16&gt;0,$BQ$7&gt;=F16,$BQ$7&lt;=G16),IF($BQ$7&lt;=$AA16,2,1),0)</f>
        <v>0</v>
      </c>
      <c r="BR16" s="8">
        <f>IF(AND(F16&gt;0,G16&gt;0,$BR$7&gt;=F16,$BR$7&lt;=G16),IF($BR$7&lt;=$AA16,2,1),0)</f>
        <v>0</v>
      </c>
      <c r="BS16" s="8">
        <f>IF(AND(F16&gt;0,G16&gt;0,$BS$7&gt;=F16,$BS$7&lt;=G16),IF($BS$7&lt;=$AA16,2,1),0)</f>
        <v>0</v>
      </c>
      <c r="BT16" s="8">
        <f>IF(AND(F16&gt;0,G16&gt;0,$BT$7&gt;=F16,$BT$7&lt;=G16),IF($BT$7&lt;=$AA16,2,1),0)</f>
        <v>0</v>
      </c>
      <c r="BU16" s="8">
        <f>IF(AND(F16&gt;0,G16&gt;0,$BU$7&gt;=F16,$BU$7&lt;=G16),IF($BU$7&lt;=$AA16,2,1),0)</f>
        <v>0</v>
      </c>
      <c r="BV16" s="8">
        <f>IF(AND(F16&gt;0,G16&gt;0,$BV$7&gt;=F16,$BV$7&lt;=G16),IF($BV$7&lt;=$AA16,2,1),0)</f>
        <v>0</v>
      </c>
      <c r="BW16" s="8">
        <f>IF(AND(F16&gt;0,G16&gt;0,$BW$7&gt;=F16,$BW$7&lt;=G16),IF($BW$7&lt;=$AA16,2,1),0)</f>
        <v>0</v>
      </c>
      <c r="BX16" s="8">
        <f>IF(AND(F16&gt;0,G16&gt;0,$BX$7&gt;=F16,$BX$7&lt;=G16),IF($BX$7&lt;=$AA16,2,1),0)</f>
        <v>0</v>
      </c>
      <c r="BY16" s="8">
        <f>IF(AND(F16&gt;0,G16&gt;0,$BY$7&gt;=F16,$BY$7&lt;=G16),IF($BY$7&lt;=$AA16,2,1),0)</f>
        <v>0</v>
      </c>
      <c r="BZ16" s="8">
        <f>IF(AND(F16&gt;0,G16&gt;0,$BZ$7&gt;=F16,$BZ$7&lt;=G16),IF($BZ$7&lt;=$AA16,2,1),0)</f>
        <v>0</v>
      </c>
      <c r="CA16" s="8">
        <f>IF(AND(F16&gt;0,G16&gt;0,$CA$7&gt;=F16,$CA$7&lt;=G16),IF($CA$7&lt;=$AA16,2,1),0)</f>
        <v>0</v>
      </c>
      <c r="CB16" s="8">
        <f>IF(AND(F16&gt;0,G16&gt;0,$CB$7&gt;=F16,$CB$7&lt;=G16),IF($CB$7&lt;=$AA16,2,1),0)</f>
        <v>0</v>
      </c>
      <c r="CC16" s="8">
        <f>IF(AND(F16&gt;0,G16&gt;0,$CC$7&gt;=F16,$CC$7&lt;=G16),IF($CC$7&lt;=$AA16,2,1),0)</f>
        <v>0</v>
      </c>
      <c r="CD16" s="8">
        <f>IF(AND(F16&gt;0,G16&gt;0,$CD$7&gt;=F16,$CD$7&lt;=G16),IF($CD$7&lt;=$AA16,2,1),0)</f>
        <v>0</v>
      </c>
      <c r="CE16" s="8">
        <f>IF(AND(F16&gt;0,G16&gt;0,$CE$7&gt;=F16,$CE$7&lt;=G16),IF($CE$7&lt;=$AA16,2,1),0)</f>
        <v>0</v>
      </c>
      <c r="CF16" s="8">
        <f>IF(AND(F16&gt;0,G16&gt;0,$CF$7&gt;=F16,$CF$7&lt;=G16),IF($CF$7&lt;=$AA16,2,1),0)</f>
        <v>0</v>
      </c>
      <c r="CG16" s="8">
        <f>IF(AND(F16&gt;0,G16&gt;0,$CG$7&gt;=F16,$CG$7&lt;=G16),IF($CG$7&lt;=$AA16,2,1),0)</f>
        <v>0</v>
      </c>
      <c r="CH16" s="8">
        <f>IF(AND(F16&gt;0,G16&gt;0,$CH$7&gt;=F16,$CH$7&lt;=G16),IF($CH$7&lt;=$AA16,2,1),0)</f>
        <v>0</v>
      </c>
      <c r="CI16" s="8">
        <f>IF(AND(F16&gt;0,G16&gt;0,$CI$7&gt;=F16,$CI$7&lt;=G16),IF($CI$7&lt;=$AA16,2,1),0)</f>
        <v>0</v>
      </c>
      <c r="CJ16" s="8">
        <f>IF(AND(F16&gt;0,G16&gt;0,$CJ$7&gt;=F16,$CJ$7&lt;=G16),IF($CJ$7&lt;=$AA16,2,1),0)</f>
        <v>0</v>
      </c>
    </row>
    <row r="17" spans="1:88" ht="18" customHeight="1">
      <c r="A17" s="6"/>
      <c r="B17" s="6"/>
      <c r="C17" s="6"/>
      <c r="D17" s="6"/>
      <c r="E17" s="6"/>
      <c r="F17" s="3"/>
      <c r="G17" s="3"/>
      <c r="H17" s="6">
        <f>IF(AND(F17&gt;0,G17&gt;0),G17-F17+1,)</f>
        <v>0</v>
      </c>
      <c r="I17" s="7"/>
      <c r="J17" s="6"/>
      <c r="K17" s="8">
        <f>IF(AND(F17&gt;0,G17&gt;0,$K$7&gt;=F17,$K$7&lt;=G17),IF($K$7&lt;=$AA17,2,1),0)</f>
        <v>0</v>
      </c>
      <c r="L17" s="8">
        <f>IF(AND(F17&gt;0,G17&gt;0,$L$7&gt;=F17,$L$7&lt;=G17),IF($L$7&lt;=$AA17,2,1),0)</f>
        <v>0</v>
      </c>
      <c r="M17" s="8">
        <f>IF(AND(F17&gt;0,G17&gt;0,$M$7&gt;=F17,$M$7&lt;=G17),IF($M$7&lt;=$AA17,2,1),0)</f>
        <v>0</v>
      </c>
      <c r="N17" s="8">
        <f>IF(AND(F17&gt;0,G17&gt;0,$N$7&gt;=F17,$N$7&lt;=G17),IF($N$7&lt;=$AA17,2,1),0)</f>
        <v>0</v>
      </c>
      <c r="O17" s="8">
        <f>IF(AND(F17&gt;0,G17&gt;0,$O$7&gt;=F17,$O$7&lt;=G17),IF($O$7&lt;=$AA17,2,1),0)</f>
        <v>0</v>
      </c>
      <c r="P17" s="8">
        <f>IF(AND(F17&gt;0,G17&gt;0,$P$7&gt;=F17,$P$7&lt;=G17),IF($P$7&lt;=$AA17,2,1),0)</f>
        <v>0</v>
      </c>
      <c r="Q17" s="8">
        <f>IF(AND(F17&gt;0,G17&gt;0,$Q$7&gt;=F17,$Q$7&lt;=G17),IF($Q$7&lt;=$AA17,2,1),0)</f>
        <v>0</v>
      </c>
      <c r="R17" s="8">
        <f>IF(AND(F17&gt;0,G17&gt;0,$R$7&gt;=F17,$R$7&lt;=G17),IF($R$7&lt;=$AA17,2,1),0)</f>
        <v>0</v>
      </c>
      <c r="S17" s="8">
        <f>IF(AND(F17&gt;0,G17&gt;0,$S$7&gt;=F17,$S$7&lt;=G17),IF($S$7&lt;=$AA17,2,1),0)</f>
        <v>0</v>
      </c>
      <c r="T17" s="8">
        <f>IF(AND(F17&gt;0,G17&gt;0,$T$7&gt;=F17,$T$7&lt;=G17),IF($T$7&lt;=$AA17,2,1),0)</f>
        <v>0</v>
      </c>
      <c r="U17" s="8">
        <f>IF(AND(F17&gt;0,G17&gt;0,$U$7&gt;=F17,$U$7&lt;=G17),IF($U$7&lt;=$AA17,2,1),0)</f>
        <v>0</v>
      </c>
      <c r="V17" s="8">
        <f>IF(AND(F17&gt;0,G17&gt;0,$V$7&gt;=F17,$V$7&lt;=G17),IF($V$7&lt;=$AA17,2,1),0)</f>
        <v>0</v>
      </c>
      <c r="W17" s="8">
        <f>IF(AND(F17&gt;0,G17&gt;0,$W$7&gt;=F17,$W$7&lt;=G17),IF($W$7&lt;=$AA17,2,1),0)</f>
        <v>0</v>
      </c>
      <c r="X17" s="8">
        <f>IF(AND(F17&gt;0,G17&gt;0,$X$7&gt;=F17,$X$7&lt;=G17),IF($X$7&lt;=$AA17,2,1),0)</f>
        <v>0</v>
      </c>
      <c r="Y17" s="8">
        <f>IF(AND(F17&gt;0,G17&gt;0,$Y$7&gt;=F17,$Y$7&lt;=G17),IF($Y$7&lt;=$AA17,2,1),0)</f>
        <v>0</v>
      </c>
      <c r="Z17" s="8">
        <f>IF(AND(F17&gt;0,G17&gt;0,$Z$7&gt;=F17,$Z$7&lt;=G17),IF($Z$7&lt;=$AA17,2,1),0)</f>
        <v>0</v>
      </c>
      <c r="AA17" s="8">
        <f>IF(AND(F17&gt;0,G17&gt;0,$AA$7&gt;=F17,$AA$7&lt;=G17),IF($AA$7&lt;=$AA17,2,1),0)</f>
        <v>0</v>
      </c>
      <c r="AB17" s="8">
        <f>IF(AND(F17&gt;0,G17&gt;0,$AB$7&gt;=F17,$AB$7&lt;=G17),IF($AB$7&lt;=$AA17,2,1),0)</f>
        <v>0</v>
      </c>
      <c r="AC17" s="8">
        <f>IF(AND(F17&gt;0,G17&gt;0,$AC$7&gt;=F17,$AC$7&lt;=G17),IF($AC$7&lt;=$AA17,2,1),0)</f>
        <v>0</v>
      </c>
      <c r="AD17" s="8">
        <f>IF(AND(F17&gt;0,G17&gt;0,$AD$7&gt;=F17,$AD$7&lt;=G17),IF($AD$7&lt;=$AA17,2,1),0)</f>
        <v>0</v>
      </c>
      <c r="AE17" s="8">
        <f>IF(AND(F17&gt;0,G17&gt;0,$AE$7&gt;=F17,$AE$7&lt;=G17),IF($AE$7&lt;=$AA17,2,1),0)</f>
        <v>0</v>
      </c>
      <c r="AF17" s="8">
        <f>IF(AND(F17&gt;0,G17&gt;0,$AF$7&gt;=F17,$AF$7&lt;=G17),IF($AF$7&lt;=$AA17,2,1),0)</f>
        <v>0</v>
      </c>
      <c r="AG17" s="8">
        <f>IF(AND(F17&gt;0,G17&gt;0,$AG$7&gt;=F17,$AG$7&lt;=G17),IF($AG$7&lt;=$AA17,2,1),0)</f>
        <v>0</v>
      </c>
      <c r="AH17" s="8">
        <f>IF(AND(F17&gt;0,G17&gt;0,$AH$7&gt;=F17,$AH$7&lt;=G17),IF($AH$7&lt;=$AA17,2,1),0)</f>
        <v>0</v>
      </c>
      <c r="AI17" s="8">
        <f>IF(AND(F17&gt;0,G17&gt;0,$AI$7&gt;=F17,$AI$7&lt;=G17),IF($AI$7&lt;=$AA17,2,1),0)</f>
        <v>0</v>
      </c>
      <c r="AJ17" s="8">
        <f>IF(AND(F17&gt;0,G17&gt;0,$AJ$7&gt;=F17,$AJ$7&lt;=G17),IF($AJ$7&lt;=$AA17,2,1),0)</f>
        <v>0</v>
      </c>
      <c r="AK17" s="8">
        <f>IF(AND(F17&gt;0,G17&gt;0,$AK$7&gt;=F17,$AK$7&lt;=G17),IF($AK$7&lt;=$AA17,2,1),0)</f>
        <v>0</v>
      </c>
      <c r="AL17" s="8">
        <f>IF(AND(F17&gt;0,G17&gt;0,$AL$7&gt;=F17,$AL$7&lt;=G17),IF($AL$7&lt;=$AA17,2,1),0)</f>
        <v>0</v>
      </c>
      <c r="AM17" s="8">
        <f>IF(AND(F17&gt;0,G17&gt;0,$AM$7&gt;=F17,$AM$7&lt;=G17),IF($AM$7&lt;=$AA17,2,1),0)</f>
        <v>0</v>
      </c>
      <c r="AN17" s="8">
        <f>IF(AND(F17&gt;0,G17&gt;0,$AN$7&gt;=F17,$AN$7&lt;=G17),IF($AN$7&lt;=$AA17,2,1),0)</f>
        <v>0</v>
      </c>
      <c r="AO17" s="8">
        <f>IF(AND(F17&gt;0,G17&gt;0,$AO$7&gt;=F17,$AO$7&lt;=G17),IF($AO$7&lt;=$AA17,2,1),0)</f>
        <v>0</v>
      </c>
      <c r="AP17" s="8">
        <f>IF(AND(F17&gt;0,G17&gt;0,$AP$7&gt;=F17,$AP$7&lt;=G17),IF($AP$7&lt;=$AA17,2,1),0)</f>
        <v>0</v>
      </c>
      <c r="AQ17" s="8">
        <f>IF(AND(F17&gt;0,G17&gt;0,$AQ$7&gt;=F17,$AQ$7&lt;=G17),IF($AQ$7&lt;=$AA17,2,1),0)</f>
        <v>0</v>
      </c>
      <c r="AR17" s="8">
        <f>IF(AND(F17&gt;0,G17&gt;0,$AR$7&gt;=F17,$AR$7&lt;=G17),IF($AR$7&lt;=$AA17,2,1),0)</f>
        <v>0</v>
      </c>
      <c r="AS17" s="8">
        <f>IF(AND(F17&gt;0,G17&gt;0,$AS$7&gt;=F17,$AS$7&lt;=G17),IF($AS$7&lt;=$AA17,2,1),0)</f>
        <v>0</v>
      </c>
      <c r="AT17" s="8">
        <f>IF(AND(F17&gt;0,G17&gt;0,$AT$7&gt;=F17,$AT$7&lt;=G17),IF($AT$7&lt;=$AA17,2,1),0)</f>
        <v>0</v>
      </c>
      <c r="AU17" s="8">
        <f>IF(AND(F17&gt;0,G17&gt;0,$AU$7&gt;=F17,$AU$7&lt;=G17),IF($AU$7&lt;=$AA17,2,1),0)</f>
        <v>0</v>
      </c>
      <c r="AV17" s="8">
        <f>IF(AND(F17&gt;0,G17&gt;0,$AV$7&gt;=F17,$AV$7&lt;=G17),IF($AV$7&lt;=$AA17,2,1),0)</f>
        <v>0</v>
      </c>
      <c r="AW17" s="8">
        <f>IF(AND(F17&gt;0,G17&gt;0,$AW$7&gt;=F17,$AW$7&lt;=G17),IF($AW$7&lt;=$AA17,2,1),0)</f>
        <v>0</v>
      </c>
      <c r="AX17" s="8">
        <f>IF(AND(F17&gt;0,G17&gt;0,$AX$7&gt;=F17,$AX$7&lt;=G17),IF($AX$7&lt;=$AA17,2,1),0)</f>
        <v>0</v>
      </c>
      <c r="AY17" s="8">
        <f>IF(AND(F17&gt;0,G17&gt;0,$AY$7&gt;=F17,$AY$7&lt;=G17),IF($AY$7&lt;=$AA17,2,1),0)</f>
        <v>0</v>
      </c>
      <c r="AZ17" s="8">
        <f>IF(AND(F17&gt;0,G17&gt;0,$AZ$7&gt;=F17,$AZ$7&lt;=G17),IF($AZ$7&lt;=$AA17,2,1),0)</f>
        <v>0</v>
      </c>
      <c r="BA17" s="8">
        <f>IF(AND(F17&gt;0,G17&gt;0,$BA$7&gt;=F17,$BA$7&lt;=G17),IF($BA$7&lt;=$AA17,2,1),0)</f>
        <v>0</v>
      </c>
      <c r="BB17" s="8">
        <f>IF(AND(F17&gt;0,G17&gt;0,$BB$7&gt;=F17,$BB$7&lt;=G17),IF($BB$7&lt;=$AA17,2,1),0)</f>
        <v>0</v>
      </c>
      <c r="BC17" s="8">
        <f>IF(AND(F17&gt;0,G17&gt;0,$BC$7&gt;=F17,$BC$7&lt;=G17),IF($BC$7&lt;=$AA17,2,1),0)</f>
        <v>0</v>
      </c>
      <c r="BD17" s="8">
        <f>IF(AND(F17&gt;0,G17&gt;0,$BD$7&gt;=F17,$BD$7&lt;=G17),IF($BD$7&lt;=$AA17,2,1),0)</f>
        <v>0</v>
      </c>
      <c r="BE17" s="8">
        <f>IF(AND(F17&gt;0,G17&gt;0,$BE$7&gt;=F17,$BE$7&lt;=G17),IF($BE$7&lt;=$AA17,2,1),0)</f>
        <v>0</v>
      </c>
      <c r="BF17" s="8">
        <f>IF(AND(F17&gt;0,G17&gt;0,$BF$7&gt;=F17,$BF$7&lt;=G17),IF($BF$7&lt;=$AA17,2,1),0)</f>
        <v>0</v>
      </c>
      <c r="BG17" s="8">
        <f>IF(AND(F17&gt;0,G17&gt;0,$BG$7&gt;=F17,$BG$7&lt;=G17),IF($BG$7&lt;=$AA17,2,1),0)</f>
        <v>0</v>
      </c>
      <c r="BH17" s="8">
        <f>IF(AND(F17&gt;0,G17&gt;0,$BH$7&gt;=F17,$BH$7&lt;=G17),IF($BH$7&lt;=$AA17,2,1),0)</f>
        <v>0</v>
      </c>
      <c r="BI17" s="8">
        <f>IF(AND(F17&gt;0,G17&gt;0,$BI$7&gt;=F17,$BI$7&lt;=G17),IF($BI$7&lt;=$AA17,2,1),0)</f>
        <v>0</v>
      </c>
      <c r="BJ17" s="8">
        <f>IF(AND(F17&gt;0,G17&gt;0,$BJ$7&gt;=F17,$BJ$7&lt;=G17),IF($BJ$7&lt;=$AA17,2,1),0)</f>
        <v>0</v>
      </c>
      <c r="BK17" s="8">
        <f>IF(AND(F17&gt;0,G17&gt;0,$BK$7&gt;=F17,$BK$7&lt;=G17),IF($BK$7&lt;=$AA17,2,1),0)</f>
        <v>0</v>
      </c>
      <c r="BL17" s="8">
        <f>IF(AND(F17&gt;0,G17&gt;0,$BL$7&gt;=F17,$BL$7&lt;=G17),IF($BL$7&lt;=$AA17,2,1),0)</f>
        <v>0</v>
      </c>
      <c r="BM17" s="8">
        <f>IF(AND(F17&gt;0,G17&gt;0,$BM$7&gt;=F17,$BM$7&lt;=G17),IF($BM$7&lt;=$AA17,2,1),0)</f>
        <v>0</v>
      </c>
      <c r="BN17" s="8">
        <f>IF(AND(F17&gt;0,G17&gt;0,$BN$7&gt;=F17,$BN$7&lt;=G17),IF($BN$7&lt;=$AA17,2,1),0)</f>
        <v>0</v>
      </c>
      <c r="BO17" s="8">
        <f>IF(AND(F17&gt;0,G17&gt;0,$BO$7&gt;=F17,$BO$7&lt;=G17),IF($BO$7&lt;=$AA17,2,1),0)</f>
        <v>0</v>
      </c>
      <c r="BP17" s="8">
        <f>IF(AND(F17&gt;0,G17&gt;0,$BP$7&gt;=F17,$BP$7&lt;=G17),IF($BP$7&lt;=$AA17,2,1),0)</f>
        <v>0</v>
      </c>
      <c r="BQ17" s="8">
        <f>IF(AND(F17&gt;0,G17&gt;0,$BQ$7&gt;=F17,$BQ$7&lt;=G17),IF($BQ$7&lt;=$AA17,2,1),0)</f>
        <v>0</v>
      </c>
      <c r="BR17" s="8">
        <f>IF(AND(F17&gt;0,G17&gt;0,$BR$7&gt;=F17,$BR$7&lt;=G17),IF($BR$7&lt;=$AA17,2,1),0)</f>
        <v>0</v>
      </c>
      <c r="BS17" s="8">
        <f>IF(AND(F17&gt;0,G17&gt;0,$BS$7&gt;=F17,$BS$7&lt;=G17),IF($BS$7&lt;=$AA17,2,1),0)</f>
        <v>0</v>
      </c>
      <c r="BT17" s="8">
        <f>IF(AND(F17&gt;0,G17&gt;0,$BT$7&gt;=F17,$BT$7&lt;=G17),IF($BT$7&lt;=$AA17,2,1),0)</f>
        <v>0</v>
      </c>
      <c r="BU17" s="8">
        <f>IF(AND(F17&gt;0,G17&gt;0,$BU$7&gt;=F17,$BU$7&lt;=G17),IF($BU$7&lt;=$AA17,2,1),0)</f>
        <v>0</v>
      </c>
      <c r="BV17" s="8">
        <f>IF(AND(F17&gt;0,G17&gt;0,$BV$7&gt;=F17,$BV$7&lt;=G17),IF($BV$7&lt;=$AA17,2,1),0)</f>
        <v>0</v>
      </c>
      <c r="BW17" s="8">
        <f>IF(AND(F17&gt;0,G17&gt;0,$BW$7&gt;=F17,$BW$7&lt;=G17),IF($BW$7&lt;=$AA17,2,1),0)</f>
        <v>0</v>
      </c>
      <c r="BX17" s="8">
        <f>IF(AND(F17&gt;0,G17&gt;0,$BX$7&gt;=F17,$BX$7&lt;=G17),IF($BX$7&lt;=$AA17,2,1),0)</f>
        <v>0</v>
      </c>
      <c r="BY17" s="8">
        <f>IF(AND(F17&gt;0,G17&gt;0,$BY$7&gt;=F17,$BY$7&lt;=G17),IF($BY$7&lt;=$AA17,2,1),0)</f>
        <v>0</v>
      </c>
      <c r="BZ17" s="8">
        <f>IF(AND(F17&gt;0,G17&gt;0,$BZ$7&gt;=F17,$BZ$7&lt;=G17),IF($BZ$7&lt;=$AA17,2,1),0)</f>
        <v>0</v>
      </c>
      <c r="CA17" s="8">
        <f>IF(AND(F17&gt;0,G17&gt;0,$CA$7&gt;=F17,$CA$7&lt;=G17),IF($CA$7&lt;=$AA17,2,1),0)</f>
        <v>0</v>
      </c>
      <c r="CB17" s="8">
        <f>IF(AND(F17&gt;0,G17&gt;0,$CB$7&gt;=F17,$CB$7&lt;=G17),IF($CB$7&lt;=$AA17,2,1),0)</f>
        <v>0</v>
      </c>
      <c r="CC17" s="8">
        <f>IF(AND(F17&gt;0,G17&gt;0,$CC$7&gt;=F17,$CC$7&lt;=G17),IF($CC$7&lt;=$AA17,2,1),0)</f>
        <v>0</v>
      </c>
      <c r="CD17" s="8">
        <f>IF(AND(F17&gt;0,G17&gt;0,$CD$7&gt;=F17,$CD$7&lt;=G17),IF($CD$7&lt;=$AA17,2,1),0)</f>
        <v>0</v>
      </c>
      <c r="CE17" s="8">
        <f>IF(AND(F17&gt;0,G17&gt;0,$CE$7&gt;=F17,$CE$7&lt;=G17),IF($CE$7&lt;=$AA17,2,1),0)</f>
        <v>0</v>
      </c>
      <c r="CF17" s="8">
        <f>IF(AND(F17&gt;0,G17&gt;0,$CF$7&gt;=F17,$CF$7&lt;=G17),IF($CF$7&lt;=$AA17,2,1),0)</f>
        <v>0</v>
      </c>
      <c r="CG17" s="8">
        <f>IF(AND(F17&gt;0,G17&gt;0,$CG$7&gt;=F17,$CG$7&lt;=G17),IF($CG$7&lt;=$AA17,2,1),0)</f>
        <v>0</v>
      </c>
      <c r="CH17" s="8">
        <f>IF(AND(F17&gt;0,G17&gt;0,$CH$7&gt;=F17,$CH$7&lt;=G17),IF($CH$7&lt;=$AA17,2,1),0)</f>
        <v>0</v>
      </c>
      <c r="CI17" s="8">
        <f>IF(AND(F17&gt;0,G17&gt;0,$CI$7&gt;=F17,$CI$7&lt;=G17),IF($CI$7&lt;=$AA17,2,1),0)</f>
        <v>0</v>
      </c>
      <c r="CJ17" s="8">
        <f>IF(AND(F17&gt;0,G17&gt;0,$CJ$7&gt;=F17,$CJ$7&lt;=G17),IF($CJ$7&lt;=$AA17,2,1),0)</f>
        <v>0</v>
      </c>
    </row>
    <row r="18" spans="1:88" ht="18" customHeight="1">
      <c r="A18" s="6"/>
      <c r="B18" s="6"/>
      <c r="C18" s="6"/>
      <c r="D18" s="6"/>
      <c r="E18" s="6"/>
      <c r="F18" s="3"/>
      <c r="G18" s="3"/>
      <c r="H18" s="6">
        <f>IF(AND(F18&gt;0,G18&gt;0),G18-F18+1,)</f>
        <v>0</v>
      </c>
      <c r="I18" s="7"/>
      <c r="J18" s="6"/>
      <c r="K18" s="8">
        <f>IF(AND(F18&gt;0,G18&gt;0,$K$7&gt;=F18,$K$7&lt;=G18),IF($K$7&lt;=$AA18,2,1),0)</f>
        <v>0</v>
      </c>
      <c r="L18" s="8">
        <f>IF(AND(F18&gt;0,G18&gt;0,$L$7&gt;=F18,$L$7&lt;=G18),IF($L$7&lt;=$AA18,2,1),0)</f>
        <v>0</v>
      </c>
      <c r="M18" s="8">
        <f>IF(AND(F18&gt;0,G18&gt;0,$M$7&gt;=F18,$M$7&lt;=G18),IF($M$7&lt;=$AA18,2,1),0)</f>
        <v>0</v>
      </c>
      <c r="N18" s="8">
        <f>IF(AND(F18&gt;0,G18&gt;0,$N$7&gt;=F18,$N$7&lt;=G18),IF($N$7&lt;=$AA18,2,1),0)</f>
        <v>0</v>
      </c>
      <c r="O18" s="8">
        <f>IF(AND(F18&gt;0,G18&gt;0,$O$7&gt;=F18,$O$7&lt;=G18),IF($O$7&lt;=$AA18,2,1),0)</f>
        <v>0</v>
      </c>
      <c r="P18" s="8">
        <f>IF(AND(F18&gt;0,G18&gt;0,$P$7&gt;=F18,$P$7&lt;=G18),IF($P$7&lt;=$AA18,2,1),0)</f>
        <v>0</v>
      </c>
      <c r="Q18" s="8">
        <f>IF(AND(F18&gt;0,G18&gt;0,$Q$7&gt;=F18,$Q$7&lt;=G18),IF($Q$7&lt;=$AA18,2,1),0)</f>
        <v>0</v>
      </c>
      <c r="R18" s="8">
        <f>IF(AND(F18&gt;0,G18&gt;0,$R$7&gt;=F18,$R$7&lt;=G18),IF($R$7&lt;=$AA18,2,1),0)</f>
        <v>0</v>
      </c>
      <c r="S18" s="8">
        <f>IF(AND(F18&gt;0,G18&gt;0,$S$7&gt;=F18,$S$7&lt;=G18),IF($S$7&lt;=$AA18,2,1),0)</f>
        <v>0</v>
      </c>
      <c r="T18" s="8">
        <f>IF(AND(F18&gt;0,G18&gt;0,$T$7&gt;=F18,$T$7&lt;=G18),IF($T$7&lt;=$AA18,2,1),0)</f>
        <v>0</v>
      </c>
      <c r="U18" s="8">
        <f>IF(AND(F18&gt;0,G18&gt;0,$U$7&gt;=F18,$U$7&lt;=G18),IF($U$7&lt;=$AA18,2,1),0)</f>
        <v>0</v>
      </c>
      <c r="V18" s="8">
        <f>IF(AND(F18&gt;0,G18&gt;0,$V$7&gt;=F18,$V$7&lt;=G18),IF($V$7&lt;=$AA18,2,1),0)</f>
        <v>0</v>
      </c>
      <c r="W18" s="8">
        <f>IF(AND(F18&gt;0,G18&gt;0,$W$7&gt;=F18,$W$7&lt;=G18),IF($W$7&lt;=$AA18,2,1),0)</f>
        <v>0</v>
      </c>
      <c r="X18" s="8">
        <f>IF(AND(F18&gt;0,G18&gt;0,$X$7&gt;=F18,$X$7&lt;=G18),IF($X$7&lt;=$AA18,2,1),0)</f>
        <v>0</v>
      </c>
      <c r="Y18" s="8">
        <f>IF(AND(F18&gt;0,G18&gt;0,$Y$7&gt;=F18,$Y$7&lt;=G18),IF($Y$7&lt;=$AA18,2,1),0)</f>
        <v>0</v>
      </c>
      <c r="Z18" s="8">
        <f>IF(AND(F18&gt;0,G18&gt;0,$Z$7&gt;=F18,$Z$7&lt;=G18),IF($Z$7&lt;=$AA18,2,1),0)</f>
        <v>0</v>
      </c>
      <c r="AA18" s="8">
        <f>IF(AND(F18&gt;0,G18&gt;0,$AA$7&gt;=F18,$AA$7&lt;=G18),IF($AA$7&lt;=$AA18,2,1),0)</f>
        <v>0</v>
      </c>
      <c r="AB18" s="8">
        <f>IF(AND(F18&gt;0,G18&gt;0,$AB$7&gt;=F18,$AB$7&lt;=G18),IF($AB$7&lt;=$AA18,2,1),0)</f>
        <v>0</v>
      </c>
      <c r="AC18" s="8">
        <f>IF(AND(F18&gt;0,G18&gt;0,$AC$7&gt;=F18,$AC$7&lt;=G18),IF($AC$7&lt;=$AA18,2,1),0)</f>
        <v>0</v>
      </c>
      <c r="AD18" s="8">
        <f>IF(AND(F18&gt;0,G18&gt;0,$AD$7&gt;=F18,$AD$7&lt;=G18),IF($AD$7&lt;=$AA18,2,1),0)</f>
        <v>0</v>
      </c>
      <c r="AE18" s="8">
        <f>IF(AND(F18&gt;0,G18&gt;0,$AE$7&gt;=F18,$AE$7&lt;=G18),IF($AE$7&lt;=$AA18,2,1),0)</f>
        <v>0</v>
      </c>
      <c r="AF18" s="8">
        <f>IF(AND(F18&gt;0,G18&gt;0,$AF$7&gt;=F18,$AF$7&lt;=G18),IF($AF$7&lt;=$AA18,2,1),0)</f>
        <v>0</v>
      </c>
      <c r="AG18" s="8">
        <f>IF(AND(F18&gt;0,G18&gt;0,$AG$7&gt;=F18,$AG$7&lt;=G18),IF($AG$7&lt;=$AA18,2,1),0)</f>
        <v>0</v>
      </c>
      <c r="AH18" s="8">
        <f>IF(AND(F18&gt;0,G18&gt;0,$AH$7&gt;=F18,$AH$7&lt;=G18),IF($AH$7&lt;=$AA18,2,1),0)</f>
        <v>0</v>
      </c>
      <c r="AI18" s="8">
        <f>IF(AND(F18&gt;0,G18&gt;0,$AI$7&gt;=F18,$AI$7&lt;=G18),IF($AI$7&lt;=$AA18,2,1),0)</f>
        <v>0</v>
      </c>
      <c r="AJ18" s="8">
        <f>IF(AND(F18&gt;0,G18&gt;0,$AJ$7&gt;=F18,$AJ$7&lt;=G18),IF($AJ$7&lt;=$AA18,2,1),0)</f>
        <v>0</v>
      </c>
      <c r="AK18" s="8">
        <f>IF(AND(F18&gt;0,G18&gt;0,$AK$7&gt;=F18,$AK$7&lt;=G18),IF($AK$7&lt;=$AA18,2,1),0)</f>
        <v>0</v>
      </c>
      <c r="AL18" s="8">
        <f>IF(AND(F18&gt;0,G18&gt;0,$AL$7&gt;=F18,$AL$7&lt;=G18),IF($AL$7&lt;=$AA18,2,1),0)</f>
        <v>0</v>
      </c>
      <c r="AM18" s="8">
        <f>IF(AND(F18&gt;0,G18&gt;0,$AM$7&gt;=F18,$AM$7&lt;=G18),IF($AM$7&lt;=$AA18,2,1),0)</f>
        <v>0</v>
      </c>
      <c r="AN18" s="8">
        <f>IF(AND(F18&gt;0,G18&gt;0,$AN$7&gt;=F18,$AN$7&lt;=G18),IF($AN$7&lt;=$AA18,2,1),0)</f>
        <v>0</v>
      </c>
      <c r="AO18" s="8">
        <f>IF(AND(F18&gt;0,G18&gt;0,$AO$7&gt;=F18,$AO$7&lt;=G18),IF($AO$7&lt;=$AA18,2,1),0)</f>
        <v>0</v>
      </c>
      <c r="AP18" s="8">
        <f>IF(AND(F18&gt;0,G18&gt;0,$AP$7&gt;=F18,$AP$7&lt;=G18),IF($AP$7&lt;=$AA18,2,1),0)</f>
        <v>0</v>
      </c>
      <c r="AQ18" s="8">
        <f>IF(AND(F18&gt;0,G18&gt;0,$AQ$7&gt;=F18,$AQ$7&lt;=G18),IF($AQ$7&lt;=$AA18,2,1),0)</f>
        <v>0</v>
      </c>
      <c r="AR18" s="8">
        <f>IF(AND(F18&gt;0,G18&gt;0,$AR$7&gt;=F18,$AR$7&lt;=G18),IF($AR$7&lt;=$AA18,2,1),0)</f>
        <v>0</v>
      </c>
      <c r="AS18" s="8">
        <f>IF(AND(F18&gt;0,G18&gt;0,$AS$7&gt;=F18,$AS$7&lt;=G18),IF($AS$7&lt;=$AA18,2,1),0)</f>
        <v>0</v>
      </c>
      <c r="AT18" s="8">
        <f>IF(AND(F18&gt;0,G18&gt;0,$AT$7&gt;=F18,$AT$7&lt;=G18),IF($AT$7&lt;=$AA18,2,1),0)</f>
        <v>0</v>
      </c>
      <c r="AU18" s="8">
        <f>IF(AND(F18&gt;0,G18&gt;0,$AU$7&gt;=F18,$AU$7&lt;=G18),IF($AU$7&lt;=$AA18,2,1),0)</f>
        <v>0</v>
      </c>
      <c r="AV18" s="8">
        <f>IF(AND(F18&gt;0,G18&gt;0,$AV$7&gt;=F18,$AV$7&lt;=G18),IF($AV$7&lt;=$AA18,2,1),0)</f>
        <v>0</v>
      </c>
      <c r="AW18" s="8">
        <f>IF(AND(F18&gt;0,G18&gt;0,$AW$7&gt;=F18,$AW$7&lt;=G18),IF($AW$7&lt;=$AA18,2,1),0)</f>
        <v>0</v>
      </c>
      <c r="AX18" s="8">
        <f>IF(AND(F18&gt;0,G18&gt;0,$AX$7&gt;=F18,$AX$7&lt;=G18),IF($AX$7&lt;=$AA18,2,1),0)</f>
        <v>0</v>
      </c>
      <c r="AY18" s="8">
        <f>IF(AND(F18&gt;0,G18&gt;0,$AY$7&gt;=F18,$AY$7&lt;=G18),IF($AY$7&lt;=$AA18,2,1),0)</f>
        <v>0</v>
      </c>
      <c r="AZ18" s="8">
        <f>IF(AND(F18&gt;0,G18&gt;0,$AZ$7&gt;=F18,$AZ$7&lt;=G18),IF($AZ$7&lt;=$AA18,2,1),0)</f>
        <v>0</v>
      </c>
      <c r="BA18" s="8">
        <f>IF(AND(F18&gt;0,G18&gt;0,$BA$7&gt;=F18,$BA$7&lt;=G18),IF($BA$7&lt;=$AA18,2,1),0)</f>
        <v>0</v>
      </c>
      <c r="BB18" s="8">
        <f>IF(AND(F18&gt;0,G18&gt;0,$BB$7&gt;=F18,$BB$7&lt;=G18),IF($BB$7&lt;=$AA18,2,1),0)</f>
        <v>0</v>
      </c>
      <c r="BC18" s="8">
        <f>IF(AND(F18&gt;0,G18&gt;0,$BC$7&gt;=F18,$BC$7&lt;=G18),IF($BC$7&lt;=$AA18,2,1),0)</f>
        <v>0</v>
      </c>
      <c r="BD18" s="8">
        <f>IF(AND(F18&gt;0,G18&gt;0,$BD$7&gt;=F18,$BD$7&lt;=G18),IF($BD$7&lt;=$AA18,2,1),0)</f>
        <v>0</v>
      </c>
      <c r="BE18" s="8">
        <f>IF(AND(F18&gt;0,G18&gt;0,$BE$7&gt;=F18,$BE$7&lt;=G18),IF($BE$7&lt;=$AA18,2,1),0)</f>
        <v>0</v>
      </c>
      <c r="BF18" s="8">
        <f>IF(AND(F18&gt;0,G18&gt;0,$BF$7&gt;=F18,$BF$7&lt;=G18),IF($BF$7&lt;=$AA18,2,1),0)</f>
        <v>0</v>
      </c>
      <c r="BG18" s="8">
        <f>IF(AND(F18&gt;0,G18&gt;0,$BG$7&gt;=F18,$BG$7&lt;=G18),IF($BG$7&lt;=$AA18,2,1),0)</f>
        <v>0</v>
      </c>
      <c r="BH18" s="8">
        <f>IF(AND(F18&gt;0,G18&gt;0,$BH$7&gt;=F18,$BH$7&lt;=G18),IF($BH$7&lt;=$AA18,2,1),0)</f>
        <v>0</v>
      </c>
      <c r="BI18" s="8">
        <f>IF(AND(F18&gt;0,G18&gt;0,$BI$7&gt;=F18,$BI$7&lt;=G18),IF($BI$7&lt;=$AA18,2,1),0)</f>
        <v>0</v>
      </c>
      <c r="BJ18" s="8">
        <f>IF(AND(F18&gt;0,G18&gt;0,$BJ$7&gt;=F18,$BJ$7&lt;=G18),IF($BJ$7&lt;=$AA18,2,1),0)</f>
        <v>0</v>
      </c>
      <c r="BK18" s="8">
        <f>IF(AND(F18&gt;0,G18&gt;0,$BK$7&gt;=F18,$BK$7&lt;=G18),IF($BK$7&lt;=$AA18,2,1),0)</f>
        <v>0</v>
      </c>
      <c r="BL18" s="8">
        <f>IF(AND(F18&gt;0,G18&gt;0,$BL$7&gt;=F18,$BL$7&lt;=G18),IF($BL$7&lt;=$AA18,2,1),0)</f>
        <v>0</v>
      </c>
      <c r="BM18" s="8">
        <f>IF(AND(F18&gt;0,G18&gt;0,$BM$7&gt;=F18,$BM$7&lt;=G18),IF($BM$7&lt;=$AA18,2,1),0)</f>
        <v>0</v>
      </c>
      <c r="BN18" s="8">
        <f>IF(AND(F18&gt;0,G18&gt;0,$BN$7&gt;=F18,$BN$7&lt;=G18),IF($BN$7&lt;=$AA18,2,1),0)</f>
        <v>0</v>
      </c>
      <c r="BO18" s="8">
        <f>IF(AND(F18&gt;0,G18&gt;0,$BO$7&gt;=F18,$BO$7&lt;=G18),IF($BO$7&lt;=$AA18,2,1),0)</f>
        <v>0</v>
      </c>
      <c r="BP18" s="8">
        <f>IF(AND(F18&gt;0,G18&gt;0,$BP$7&gt;=F18,$BP$7&lt;=G18),IF($BP$7&lt;=$AA18,2,1),0)</f>
        <v>0</v>
      </c>
      <c r="BQ18" s="8">
        <f>IF(AND(F18&gt;0,G18&gt;0,$BQ$7&gt;=F18,$BQ$7&lt;=G18),IF($BQ$7&lt;=$AA18,2,1),0)</f>
        <v>0</v>
      </c>
      <c r="BR18" s="8">
        <f>IF(AND(F18&gt;0,G18&gt;0,$BR$7&gt;=F18,$BR$7&lt;=G18),IF($BR$7&lt;=$AA18,2,1),0)</f>
        <v>0</v>
      </c>
      <c r="BS18" s="8">
        <f>IF(AND(F18&gt;0,G18&gt;0,$BS$7&gt;=F18,$BS$7&lt;=G18),IF($BS$7&lt;=$AA18,2,1),0)</f>
        <v>0</v>
      </c>
      <c r="BT18" s="8">
        <f>IF(AND(F18&gt;0,G18&gt;0,$BT$7&gt;=F18,$BT$7&lt;=G18),IF($BT$7&lt;=$AA18,2,1),0)</f>
        <v>0</v>
      </c>
      <c r="BU18" s="8">
        <f>IF(AND(F18&gt;0,G18&gt;0,$BU$7&gt;=F18,$BU$7&lt;=G18),IF($BU$7&lt;=$AA18,2,1),0)</f>
        <v>0</v>
      </c>
      <c r="BV18" s="8">
        <f>IF(AND(F18&gt;0,G18&gt;0,$BV$7&gt;=F18,$BV$7&lt;=G18),IF($BV$7&lt;=$AA18,2,1),0)</f>
        <v>0</v>
      </c>
      <c r="BW18" s="8">
        <f>IF(AND(F18&gt;0,G18&gt;0,$BW$7&gt;=F18,$BW$7&lt;=G18),IF($BW$7&lt;=$AA18,2,1),0)</f>
        <v>0</v>
      </c>
      <c r="BX18" s="8">
        <f>IF(AND(F18&gt;0,G18&gt;0,$BX$7&gt;=F18,$BX$7&lt;=G18),IF($BX$7&lt;=$AA18,2,1),0)</f>
        <v>0</v>
      </c>
      <c r="BY18" s="8">
        <f>IF(AND(F18&gt;0,G18&gt;0,$BY$7&gt;=F18,$BY$7&lt;=G18),IF($BY$7&lt;=$AA18,2,1),0)</f>
        <v>0</v>
      </c>
      <c r="BZ18" s="8">
        <f>IF(AND(F18&gt;0,G18&gt;0,$BZ$7&gt;=F18,$BZ$7&lt;=G18),IF($BZ$7&lt;=$AA18,2,1),0)</f>
        <v>0</v>
      </c>
      <c r="CA18" s="8">
        <f>IF(AND(F18&gt;0,G18&gt;0,$CA$7&gt;=F18,$CA$7&lt;=G18),IF($CA$7&lt;=$AA18,2,1),0)</f>
        <v>0</v>
      </c>
      <c r="CB18" s="8">
        <f>IF(AND(F18&gt;0,G18&gt;0,$CB$7&gt;=F18,$CB$7&lt;=G18),IF($CB$7&lt;=$AA18,2,1),0)</f>
        <v>0</v>
      </c>
      <c r="CC18" s="8">
        <f>IF(AND(F18&gt;0,G18&gt;0,$CC$7&gt;=F18,$CC$7&lt;=G18),IF($CC$7&lt;=$AA18,2,1),0)</f>
        <v>0</v>
      </c>
      <c r="CD18" s="8">
        <f>IF(AND(F18&gt;0,G18&gt;0,$CD$7&gt;=F18,$CD$7&lt;=G18),IF($CD$7&lt;=$AA18,2,1),0)</f>
        <v>0</v>
      </c>
      <c r="CE18" s="8">
        <f>IF(AND(F18&gt;0,G18&gt;0,$CE$7&gt;=F18,$CE$7&lt;=G18),IF($CE$7&lt;=$AA18,2,1),0)</f>
        <v>0</v>
      </c>
      <c r="CF18" s="8">
        <f>IF(AND(F18&gt;0,G18&gt;0,$CF$7&gt;=F18,$CF$7&lt;=G18),IF($CF$7&lt;=$AA18,2,1),0)</f>
        <v>0</v>
      </c>
      <c r="CG18" s="8">
        <f>IF(AND(F18&gt;0,G18&gt;0,$CG$7&gt;=F18,$CG$7&lt;=G18),IF($CG$7&lt;=$AA18,2,1),0)</f>
        <v>0</v>
      </c>
      <c r="CH18" s="8">
        <f>IF(AND(F18&gt;0,G18&gt;0,$CH$7&gt;=F18,$CH$7&lt;=G18),IF($CH$7&lt;=$AA18,2,1),0)</f>
        <v>0</v>
      </c>
      <c r="CI18" s="8">
        <f>IF(AND(F18&gt;0,G18&gt;0,$CI$7&gt;=F18,$CI$7&lt;=G18),IF($CI$7&lt;=$AA18,2,1),0)</f>
        <v>0</v>
      </c>
      <c r="CJ18" s="8">
        <f>IF(AND(F18&gt;0,G18&gt;0,$CJ$7&gt;=F18,$CJ$7&lt;=G18),IF($CJ$7&lt;=$AA18,2,1),0)</f>
        <v>0</v>
      </c>
    </row>
    <row r="19" spans="1:88" ht="18" customHeight="1">
      <c r="A19" s="6"/>
      <c r="B19" s="6"/>
      <c r="C19" s="6"/>
      <c r="D19" s="6"/>
      <c r="E19" s="6"/>
      <c r="F19" s="3"/>
      <c r="G19" s="3"/>
      <c r="H19" s="6">
        <f>IF(AND(F19&gt;0,G19&gt;0),G19-F19+1,)</f>
        <v>0</v>
      </c>
      <c r="I19" s="7"/>
      <c r="J19" s="6"/>
      <c r="K19" s="8">
        <f>IF(AND(F19&gt;0,G19&gt;0,$K$7&gt;=F19,$K$7&lt;=G19),IF($K$7&lt;=$AA19,2,1),0)</f>
        <v>0</v>
      </c>
      <c r="L19" s="8">
        <f>IF(AND(F19&gt;0,G19&gt;0,$L$7&gt;=F19,$L$7&lt;=G19),IF($L$7&lt;=$AA19,2,1),0)</f>
        <v>0</v>
      </c>
      <c r="M19" s="8">
        <f>IF(AND(F19&gt;0,G19&gt;0,$M$7&gt;=F19,$M$7&lt;=G19),IF($M$7&lt;=$AA19,2,1),0)</f>
        <v>0</v>
      </c>
      <c r="N19" s="8">
        <f>IF(AND(F19&gt;0,G19&gt;0,$N$7&gt;=F19,$N$7&lt;=G19),IF($N$7&lt;=$AA19,2,1),0)</f>
        <v>0</v>
      </c>
      <c r="O19" s="8">
        <f>IF(AND(F19&gt;0,G19&gt;0,$O$7&gt;=F19,$O$7&lt;=G19),IF($O$7&lt;=$AA19,2,1),0)</f>
        <v>0</v>
      </c>
      <c r="P19" s="8">
        <f>IF(AND(F19&gt;0,G19&gt;0,$P$7&gt;=F19,$P$7&lt;=G19),IF($P$7&lt;=$AA19,2,1),0)</f>
        <v>0</v>
      </c>
      <c r="Q19" s="8">
        <f>IF(AND(F19&gt;0,G19&gt;0,$Q$7&gt;=F19,$Q$7&lt;=G19),IF($Q$7&lt;=$AA19,2,1),0)</f>
        <v>0</v>
      </c>
      <c r="R19" s="8">
        <f>IF(AND(F19&gt;0,G19&gt;0,$R$7&gt;=F19,$R$7&lt;=G19),IF($R$7&lt;=$AA19,2,1),0)</f>
        <v>0</v>
      </c>
      <c r="S19" s="8">
        <f>IF(AND(F19&gt;0,G19&gt;0,$S$7&gt;=F19,$S$7&lt;=G19),IF($S$7&lt;=$AA19,2,1),0)</f>
        <v>0</v>
      </c>
      <c r="T19" s="8">
        <f>IF(AND(F19&gt;0,G19&gt;0,$T$7&gt;=F19,$T$7&lt;=G19),IF($T$7&lt;=$AA19,2,1),0)</f>
        <v>0</v>
      </c>
      <c r="U19" s="8">
        <f>IF(AND(F19&gt;0,G19&gt;0,$U$7&gt;=F19,$U$7&lt;=G19),IF($U$7&lt;=$AA19,2,1),0)</f>
        <v>0</v>
      </c>
      <c r="V19" s="8">
        <f>IF(AND(F19&gt;0,G19&gt;0,$V$7&gt;=F19,$V$7&lt;=G19),IF($V$7&lt;=$AA19,2,1),0)</f>
        <v>0</v>
      </c>
      <c r="W19" s="8">
        <f>IF(AND(F19&gt;0,G19&gt;0,$W$7&gt;=F19,$W$7&lt;=G19),IF($W$7&lt;=$AA19,2,1),0)</f>
        <v>0</v>
      </c>
      <c r="X19" s="8">
        <f>IF(AND(F19&gt;0,G19&gt;0,$X$7&gt;=F19,$X$7&lt;=G19),IF($X$7&lt;=$AA19,2,1),0)</f>
        <v>0</v>
      </c>
      <c r="Y19" s="8">
        <f>IF(AND(F19&gt;0,G19&gt;0,$Y$7&gt;=F19,$Y$7&lt;=G19),IF($Y$7&lt;=$AA19,2,1),0)</f>
        <v>0</v>
      </c>
      <c r="Z19" s="8">
        <f>IF(AND(F19&gt;0,G19&gt;0,$Z$7&gt;=F19,$Z$7&lt;=G19),IF($Z$7&lt;=$AA19,2,1),0)</f>
        <v>0</v>
      </c>
      <c r="AA19" s="8">
        <f>IF(AND(F19&gt;0,G19&gt;0,$AA$7&gt;=F19,$AA$7&lt;=G19),IF($AA$7&lt;=$AA19,2,1),0)</f>
        <v>0</v>
      </c>
      <c r="AB19" s="8">
        <f>IF(AND(F19&gt;0,G19&gt;0,$AB$7&gt;=F19,$AB$7&lt;=G19),IF($AB$7&lt;=$AA19,2,1),0)</f>
        <v>0</v>
      </c>
      <c r="AC19" s="8">
        <f>IF(AND(F19&gt;0,G19&gt;0,$AC$7&gt;=F19,$AC$7&lt;=G19),IF($AC$7&lt;=$AA19,2,1),0)</f>
        <v>0</v>
      </c>
      <c r="AD19" s="8">
        <f>IF(AND(F19&gt;0,G19&gt;0,$AD$7&gt;=F19,$AD$7&lt;=G19),IF($AD$7&lt;=$AA19,2,1),0)</f>
        <v>0</v>
      </c>
      <c r="AE19" s="8">
        <f>IF(AND(F19&gt;0,G19&gt;0,$AE$7&gt;=F19,$AE$7&lt;=G19),IF($AE$7&lt;=$AA19,2,1),0)</f>
        <v>0</v>
      </c>
      <c r="AF19" s="8">
        <f>IF(AND(F19&gt;0,G19&gt;0,$AF$7&gt;=F19,$AF$7&lt;=G19),IF($AF$7&lt;=$AA19,2,1),0)</f>
        <v>0</v>
      </c>
      <c r="AG19" s="8">
        <f>IF(AND(F19&gt;0,G19&gt;0,$AG$7&gt;=F19,$AG$7&lt;=G19),IF($AG$7&lt;=$AA19,2,1),0)</f>
        <v>0</v>
      </c>
      <c r="AH19" s="8">
        <f>IF(AND(F19&gt;0,G19&gt;0,$AH$7&gt;=F19,$AH$7&lt;=G19),IF($AH$7&lt;=$AA19,2,1),0)</f>
        <v>0</v>
      </c>
      <c r="AI19" s="8">
        <f>IF(AND(F19&gt;0,G19&gt;0,$AI$7&gt;=F19,$AI$7&lt;=G19),IF($AI$7&lt;=$AA19,2,1),0)</f>
        <v>0</v>
      </c>
      <c r="AJ19" s="8">
        <f>IF(AND(F19&gt;0,G19&gt;0,$AJ$7&gt;=F19,$AJ$7&lt;=G19),IF($AJ$7&lt;=$AA19,2,1),0)</f>
        <v>0</v>
      </c>
      <c r="AK19" s="8">
        <f>IF(AND(F19&gt;0,G19&gt;0,$AK$7&gt;=F19,$AK$7&lt;=G19),IF($AK$7&lt;=$AA19,2,1),0)</f>
        <v>0</v>
      </c>
      <c r="AL19" s="8">
        <f>IF(AND(F19&gt;0,G19&gt;0,$AL$7&gt;=F19,$AL$7&lt;=G19),IF($AL$7&lt;=$AA19,2,1),0)</f>
        <v>0</v>
      </c>
      <c r="AM19" s="8">
        <f>IF(AND(F19&gt;0,G19&gt;0,$AM$7&gt;=F19,$AM$7&lt;=G19),IF($AM$7&lt;=$AA19,2,1),0)</f>
        <v>0</v>
      </c>
      <c r="AN19" s="8">
        <f>IF(AND(F19&gt;0,G19&gt;0,$AN$7&gt;=F19,$AN$7&lt;=G19),IF($AN$7&lt;=$AA19,2,1),0)</f>
        <v>0</v>
      </c>
      <c r="AO19" s="8">
        <f>IF(AND(F19&gt;0,G19&gt;0,$AO$7&gt;=F19,$AO$7&lt;=G19),IF($AO$7&lt;=$AA19,2,1),0)</f>
        <v>0</v>
      </c>
      <c r="AP19" s="8">
        <f>IF(AND(F19&gt;0,G19&gt;0,$AP$7&gt;=F19,$AP$7&lt;=G19),IF($AP$7&lt;=$AA19,2,1),0)</f>
        <v>0</v>
      </c>
      <c r="AQ19" s="8">
        <f>IF(AND(F19&gt;0,G19&gt;0,$AQ$7&gt;=F19,$AQ$7&lt;=G19),IF($AQ$7&lt;=$AA19,2,1),0)</f>
        <v>0</v>
      </c>
      <c r="AR19" s="8">
        <f>IF(AND(F19&gt;0,G19&gt;0,$AR$7&gt;=F19,$AR$7&lt;=G19),IF($AR$7&lt;=$AA19,2,1),0)</f>
        <v>0</v>
      </c>
      <c r="AS19" s="8">
        <f>IF(AND(F19&gt;0,G19&gt;0,$AS$7&gt;=F19,$AS$7&lt;=G19),IF($AS$7&lt;=$AA19,2,1),0)</f>
        <v>0</v>
      </c>
      <c r="AT19" s="8">
        <f>IF(AND(F19&gt;0,G19&gt;0,$AT$7&gt;=F19,$AT$7&lt;=G19),IF($AT$7&lt;=$AA19,2,1),0)</f>
        <v>0</v>
      </c>
      <c r="AU19" s="8">
        <f>IF(AND(F19&gt;0,G19&gt;0,$AU$7&gt;=F19,$AU$7&lt;=G19),IF($AU$7&lt;=$AA19,2,1),0)</f>
        <v>0</v>
      </c>
      <c r="AV19" s="8">
        <f>IF(AND(F19&gt;0,G19&gt;0,$AV$7&gt;=F19,$AV$7&lt;=G19),IF($AV$7&lt;=$AA19,2,1),0)</f>
        <v>0</v>
      </c>
      <c r="AW19" s="8">
        <f>IF(AND(F19&gt;0,G19&gt;0,$AW$7&gt;=F19,$AW$7&lt;=G19),IF($AW$7&lt;=$AA19,2,1),0)</f>
        <v>0</v>
      </c>
      <c r="AX19" s="8">
        <f>IF(AND(F19&gt;0,G19&gt;0,$AX$7&gt;=F19,$AX$7&lt;=G19),IF($AX$7&lt;=$AA19,2,1),0)</f>
        <v>0</v>
      </c>
      <c r="AY19" s="8">
        <f>IF(AND(F19&gt;0,G19&gt;0,$AY$7&gt;=F19,$AY$7&lt;=G19),IF($AY$7&lt;=$AA19,2,1),0)</f>
        <v>0</v>
      </c>
      <c r="AZ19" s="8">
        <f>IF(AND(F19&gt;0,G19&gt;0,$AZ$7&gt;=F19,$AZ$7&lt;=G19),IF($AZ$7&lt;=$AA19,2,1),0)</f>
        <v>0</v>
      </c>
      <c r="BA19" s="8">
        <f>IF(AND(F19&gt;0,G19&gt;0,$BA$7&gt;=F19,$BA$7&lt;=G19),IF($BA$7&lt;=$AA19,2,1),0)</f>
        <v>0</v>
      </c>
      <c r="BB19" s="8">
        <f>IF(AND(F19&gt;0,G19&gt;0,$BB$7&gt;=F19,$BB$7&lt;=G19),IF($BB$7&lt;=$AA19,2,1),0)</f>
        <v>0</v>
      </c>
      <c r="BC19" s="8">
        <f>IF(AND(F19&gt;0,G19&gt;0,$BC$7&gt;=F19,$BC$7&lt;=G19),IF($BC$7&lt;=$AA19,2,1),0)</f>
        <v>0</v>
      </c>
      <c r="BD19" s="8">
        <f>IF(AND(F19&gt;0,G19&gt;0,$BD$7&gt;=F19,$BD$7&lt;=G19),IF($BD$7&lt;=$AA19,2,1),0)</f>
        <v>0</v>
      </c>
      <c r="BE19" s="8">
        <f>IF(AND(F19&gt;0,G19&gt;0,$BE$7&gt;=F19,$BE$7&lt;=G19),IF($BE$7&lt;=$AA19,2,1),0)</f>
        <v>0</v>
      </c>
      <c r="BF19" s="8">
        <f>IF(AND(F19&gt;0,G19&gt;0,$BF$7&gt;=F19,$BF$7&lt;=G19),IF($BF$7&lt;=$AA19,2,1),0)</f>
        <v>0</v>
      </c>
      <c r="BG19" s="8">
        <f>IF(AND(F19&gt;0,G19&gt;0,$BG$7&gt;=F19,$BG$7&lt;=G19),IF($BG$7&lt;=$AA19,2,1),0)</f>
        <v>0</v>
      </c>
      <c r="BH19" s="8">
        <f>IF(AND(F19&gt;0,G19&gt;0,$BH$7&gt;=F19,$BH$7&lt;=G19),IF($BH$7&lt;=$AA19,2,1),0)</f>
        <v>0</v>
      </c>
      <c r="BI19" s="8">
        <f>IF(AND(F19&gt;0,G19&gt;0,$BI$7&gt;=F19,$BI$7&lt;=G19),IF($BI$7&lt;=$AA19,2,1),0)</f>
        <v>0</v>
      </c>
      <c r="BJ19" s="8">
        <f>IF(AND(F19&gt;0,G19&gt;0,$BJ$7&gt;=F19,$BJ$7&lt;=G19),IF($BJ$7&lt;=$AA19,2,1),0)</f>
        <v>0</v>
      </c>
      <c r="BK19" s="8">
        <f>IF(AND(F19&gt;0,G19&gt;0,$BK$7&gt;=F19,$BK$7&lt;=G19),IF($BK$7&lt;=$AA19,2,1),0)</f>
        <v>0</v>
      </c>
      <c r="BL19" s="8">
        <f>IF(AND(F19&gt;0,G19&gt;0,$BL$7&gt;=F19,$BL$7&lt;=G19),IF($BL$7&lt;=$AA19,2,1),0)</f>
        <v>0</v>
      </c>
      <c r="BM19" s="8">
        <f>IF(AND(F19&gt;0,G19&gt;0,$BM$7&gt;=F19,$BM$7&lt;=G19),IF($BM$7&lt;=$AA19,2,1),0)</f>
        <v>0</v>
      </c>
      <c r="BN19" s="8">
        <f>IF(AND(F19&gt;0,G19&gt;0,$BN$7&gt;=F19,$BN$7&lt;=G19),IF($BN$7&lt;=$AA19,2,1),0)</f>
        <v>0</v>
      </c>
      <c r="BO19" s="8">
        <f>IF(AND(F19&gt;0,G19&gt;0,$BO$7&gt;=F19,$BO$7&lt;=G19),IF($BO$7&lt;=$AA19,2,1),0)</f>
        <v>0</v>
      </c>
      <c r="BP19" s="8">
        <f>IF(AND(F19&gt;0,G19&gt;0,$BP$7&gt;=F19,$BP$7&lt;=G19),IF($BP$7&lt;=$AA19,2,1),0)</f>
        <v>0</v>
      </c>
      <c r="BQ19" s="8">
        <f>IF(AND(F19&gt;0,G19&gt;0,$BQ$7&gt;=F19,$BQ$7&lt;=G19),IF($BQ$7&lt;=$AA19,2,1),0)</f>
        <v>0</v>
      </c>
      <c r="BR19" s="8">
        <f>IF(AND(F19&gt;0,G19&gt;0,$BR$7&gt;=F19,$BR$7&lt;=G19),IF($BR$7&lt;=$AA19,2,1),0)</f>
        <v>0</v>
      </c>
      <c r="BS19" s="8">
        <f>IF(AND(F19&gt;0,G19&gt;0,$BS$7&gt;=F19,$BS$7&lt;=G19),IF($BS$7&lt;=$AA19,2,1),0)</f>
        <v>0</v>
      </c>
      <c r="BT19" s="8">
        <f>IF(AND(F19&gt;0,G19&gt;0,$BT$7&gt;=F19,$BT$7&lt;=G19),IF($BT$7&lt;=$AA19,2,1),0)</f>
        <v>0</v>
      </c>
      <c r="BU19" s="8">
        <f>IF(AND(F19&gt;0,G19&gt;0,$BU$7&gt;=F19,$BU$7&lt;=G19),IF($BU$7&lt;=$AA19,2,1),0)</f>
        <v>0</v>
      </c>
      <c r="BV19" s="8">
        <f>IF(AND(F19&gt;0,G19&gt;0,$BV$7&gt;=F19,$BV$7&lt;=G19),IF($BV$7&lt;=$AA19,2,1),0)</f>
        <v>0</v>
      </c>
      <c r="BW19" s="8">
        <f>IF(AND(F19&gt;0,G19&gt;0,$BW$7&gt;=F19,$BW$7&lt;=G19),IF($BW$7&lt;=$AA19,2,1),0)</f>
        <v>0</v>
      </c>
      <c r="BX19" s="8">
        <f>IF(AND(F19&gt;0,G19&gt;0,$BX$7&gt;=F19,$BX$7&lt;=G19),IF($BX$7&lt;=$AA19,2,1),0)</f>
        <v>0</v>
      </c>
      <c r="BY19" s="8">
        <f>IF(AND(F19&gt;0,G19&gt;0,$BY$7&gt;=F19,$BY$7&lt;=G19),IF($BY$7&lt;=$AA19,2,1),0)</f>
        <v>0</v>
      </c>
      <c r="BZ19" s="8">
        <f>IF(AND(F19&gt;0,G19&gt;0,$BZ$7&gt;=F19,$BZ$7&lt;=G19),IF($BZ$7&lt;=$AA19,2,1),0)</f>
        <v>0</v>
      </c>
      <c r="CA19" s="8">
        <f>IF(AND(F19&gt;0,G19&gt;0,$CA$7&gt;=F19,$CA$7&lt;=G19),IF($CA$7&lt;=$AA19,2,1),0)</f>
        <v>0</v>
      </c>
      <c r="CB19" s="8">
        <f>IF(AND(F19&gt;0,G19&gt;0,$CB$7&gt;=F19,$CB$7&lt;=G19),IF($CB$7&lt;=$AA19,2,1),0)</f>
        <v>0</v>
      </c>
      <c r="CC19" s="8">
        <f>IF(AND(F19&gt;0,G19&gt;0,$CC$7&gt;=F19,$CC$7&lt;=G19),IF($CC$7&lt;=$AA19,2,1),0)</f>
        <v>0</v>
      </c>
      <c r="CD19" s="8">
        <f>IF(AND(F19&gt;0,G19&gt;0,$CD$7&gt;=F19,$CD$7&lt;=G19),IF($CD$7&lt;=$AA19,2,1),0)</f>
        <v>0</v>
      </c>
      <c r="CE19" s="8">
        <f>IF(AND(F19&gt;0,G19&gt;0,$CE$7&gt;=F19,$CE$7&lt;=G19),IF($CE$7&lt;=$AA19,2,1),0)</f>
        <v>0</v>
      </c>
      <c r="CF19" s="8">
        <f>IF(AND(F19&gt;0,G19&gt;0,$CF$7&gt;=F19,$CF$7&lt;=G19),IF($CF$7&lt;=$AA19,2,1),0)</f>
        <v>0</v>
      </c>
      <c r="CG19" s="8">
        <f>IF(AND(F19&gt;0,G19&gt;0,$CG$7&gt;=F19,$CG$7&lt;=G19),IF($CG$7&lt;=$AA19,2,1),0)</f>
        <v>0</v>
      </c>
      <c r="CH19" s="8">
        <f>IF(AND(F19&gt;0,G19&gt;0,$CH$7&gt;=F19,$CH$7&lt;=G19),IF($CH$7&lt;=$AA19,2,1),0)</f>
        <v>0</v>
      </c>
      <c r="CI19" s="8">
        <f>IF(AND(F19&gt;0,G19&gt;0,$CI$7&gt;=F19,$CI$7&lt;=G19),IF($CI$7&lt;=$AA19,2,1),0)</f>
        <v>0</v>
      </c>
      <c r="CJ19" s="8">
        <f>IF(AND(F19&gt;0,G19&gt;0,$CJ$7&gt;=F19,$CJ$7&lt;=G19),IF($CJ$7&lt;=$AA19,2,1),0)</f>
        <v>0</v>
      </c>
    </row>
    <row r="20" spans="1:88" ht="18" customHeight="1">
      <c r="A20" s="6"/>
      <c r="B20" s="6"/>
      <c r="C20" s="6"/>
      <c r="D20" s="6"/>
      <c r="E20" s="6"/>
      <c r="F20" s="3"/>
      <c r="G20" s="3"/>
      <c r="H20" s="6">
        <f>IF(AND(F20&gt;0,G20&gt;0),G20-F20+1,)</f>
        <v>0</v>
      </c>
      <c r="I20" s="7"/>
      <c r="J20" s="6"/>
      <c r="K20" s="8">
        <f>IF(AND(F20&gt;0,G20&gt;0,$K$7&gt;=F20,$K$7&lt;=G20),IF($K$7&lt;=$AA20,2,1),0)</f>
        <v>0</v>
      </c>
      <c r="L20" s="8">
        <f>IF(AND(F20&gt;0,G20&gt;0,$L$7&gt;=F20,$L$7&lt;=G20),IF($L$7&lt;=$AA20,2,1),0)</f>
        <v>0</v>
      </c>
      <c r="M20" s="8">
        <f>IF(AND(F20&gt;0,G20&gt;0,$M$7&gt;=F20,$M$7&lt;=G20),IF($M$7&lt;=$AA20,2,1),0)</f>
        <v>0</v>
      </c>
      <c r="N20" s="8">
        <f>IF(AND(F20&gt;0,G20&gt;0,$N$7&gt;=F20,$N$7&lt;=G20),IF($N$7&lt;=$AA20,2,1),0)</f>
        <v>0</v>
      </c>
      <c r="O20" s="8">
        <f>IF(AND(F20&gt;0,G20&gt;0,$O$7&gt;=F20,$O$7&lt;=G20),IF($O$7&lt;=$AA20,2,1),0)</f>
        <v>0</v>
      </c>
      <c r="P20" s="8">
        <f>IF(AND(F20&gt;0,G20&gt;0,$P$7&gt;=F20,$P$7&lt;=G20),IF($P$7&lt;=$AA20,2,1),0)</f>
        <v>0</v>
      </c>
      <c r="Q20" s="8">
        <f>IF(AND(F20&gt;0,G20&gt;0,$Q$7&gt;=F20,$Q$7&lt;=G20),IF($Q$7&lt;=$AA20,2,1),0)</f>
        <v>0</v>
      </c>
      <c r="R20" s="8">
        <f>IF(AND(F20&gt;0,G20&gt;0,$R$7&gt;=F20,$R$7&lt;=G20),IF($R$7&lt;=$AA20,2,1),0)</f>
        <v>0</v>
      </c>
      <c r="S20" s="8">
        <f>IF(AND(F20&gt;0,G20&gt;0,$S$7&gt;=F20,$S$7&lt;=G20),IF($S$7&lt;=$AA20,2,1),0)</f>
        <v>0</v>
      </c>
      <c r="T20" s="8">
        <f>IF(AND(F20&gt;0,G20&gt;0,$T$7&gt;=F20,$T$7&lt;=G20),IF($T$7&lt;=$AA20,2,1),0)</f>
        <v>0</v>
      </c>
      <c r="U20" s="8">
        <f>IF(AND(F20&gt;0,G20&gt;0,$U$7&gt;=F20,$U$7&lt;=G20),IF($U$7&lt;=$AA20,2,1),0)</f>
        <v>0</v>
      </c>
      <c r="V20" s="8">
        <f>IF(AND(F20&gt;0,G20&gt;0,$V$7&gt;=F20,$V$7&lt;=G20),IF($V$7&lt;=$AA20,2,1),0)</f>
        <v>0</v>
      </c>
      <c r="W20" s="8">
        <f>IF(AND(F20&gt;0,G20&gt;0,$W$7&gt;=F20,$W$7&lt;=G20),IF($W$7&lt;=$AA20,2,1),0)</f>
        <v>0</v>
      </c>
      <c r="X20" s="8">
        <f>IF(AND(F20&gt;0,G20&gt;0,$X$7&gt;=F20,$X$7&lt;=G20),IF($X$7&lt;=$AA20,2,1),0)</f>
        <v>0</v>
      </c>
      <c r="Y20" s="8">
        <f>IF(AND(F20&gt;0,G20&gt;0,$Y$7&gt;=F20,$Y$7&lt;=G20),IF($Y$7&lt;=$AA20,2,1),0)</f>
        <v>0</v>
      </c>
      <c r="Z20" s="8">
        <f>IF(AND(F20&gt;0,G20&gt;0,$Z$7&gt;=F20,$Z$7&lt;=G20),IF($Z$7&lt;=$AA20,2,1),0)</f>
        <v>0</v>
      </c>
      <c r="AA20" s="8">
        <f>IF(AND(F20&gt;0,G20&gt;0,$AA$7&gt;=F20,$AA$7&lt;=G20),IF($AA$7&lt;=$AA20,2,1),0)</f>
        <v>0</v>
      </c>
      <c r="AB20" s="8">
        <f>IF(AND(F20&gt;0,G20&gt;0,$AB$7&gt;=F20,$AB$7&lt;=G20),IF($AB$7&lt;=$AA20,2,1),0)</f>
        <v>0</v>
      </c>
      <c r="AC20" s="8">
        <f>IF(AND(F20&gt;0,G20&gt;0,$AC$7&gt;=F20,$AC$7&lt;=G20),IF($AC$7&lt;=$AA20,2,1),0)</f>
        <v>0</v>
      </c>
      <c r="AD20" s="8">
        <f>IF(AND(F20&gt;0,G20&gt;0,$AD$7&gt;=F20,$AD$7&lt;=G20),IF($AD$7&lt;=$AA20,2,1),0)</f>
        <v>0</v>
      </c>
      <c r="AE20" s="8">
        <f>IF(AND(F20&gt;0,G20&gt;0,$AE$7&gt;=F20,$AE$7&lt;=G20),IF($AE$7&lt;=$AA20,2,1),0)</f>
        <v>0</v>
      </c>
      <c r="AF20" s="8">
        <f>IF(AND(F20&gt;0,G20&gt;0,$AF$7&gt;=F20,$AF$7&lt;=G20),IF($AF$7&lt;=$AA20,2,1),0)</f>
        <v>0</v>
      </c>
      <c r="AG20" s="8">
        <f>IF(AND(F20&gt;0,G20&gt;0,$AG$7&gt;=F20,$AG$7&lt;=G20),IF($AG$7&lt;=$AA20,2,1),0)</f>
        <v>0</v>
      </c>
      <c r="AH20" s="8">
        <f>IF(AND(F20&gt;0,G20&gt;0,$AH$7&gt;=F20,$AH$7&lt;=G20),IF($AH$7&lt;=$AA20,2,1),0)</f>
        <v>0</v>
      </c>
      <c r="AI20" s="8">
        <f>IF(AND(F20&gt;0,G20&gt;0,$AI$7&gt;=F20,$AI$7&lt;=G20),IF($AI$7&lt;=$AA20,2,1),0)</f>
        <v>0</v>
      </c>
      <c r="AJ20" s="8">
        <f>IF(AND(F20&gt;0,G20&gt;0,$AJ$7&gt;=F20,$AJ$7&lt;=G20),IF($AJ$7&lt;=$AA20,2,1),0)</f>
        <v>0</v>
      </c>
      <c r="AK20" s="8">
        <f>IF(AND(F20&gt;0,G20&gt;0,$AK$7&gt;=F20,$AK$7&lt;=G20),IF($AK$7&lt;=$AA20,2,1),0)</f>
        <v>0</v>
      </c>
      <c r="AL20" s="8">
        <f>IF(AND(F20&gt;0,G20&gt;0,$AL$7&gt;=F20,$AL$7&lt;=G20),IF($AL$7&lt;=$AA20,2,1),0)</f>
        <v>0</v>
      </c>
      <c r="AM20" s="8">
        <f>IF(AND(F20&gt;0,G20&gt;0,$AM$7&gt;=F20,$AM$7&lt;=G20),IF($AM$7&lt;=$AA20,2,1),0)</f>
        <v>0</v>
      </c>
      <c r="AN20" s="8">
        <f>IF(AND(F20&gt;0,G20&gt;0,$AN$7&gt;=F20,$AN$7&lt;=G20),IF($AN$7&lt;=$AA20,2,1),0)</f>
        <v>0</v>
      </c>
      <c r="AO20" s="8">
        <f>IF(AND(F20&gt;0,G20&gt;0,$AO$7&gt;=F20,$AO$7&lt;=G20),IF($AO$7&lt;=$AA20,2,1),0)</f>
        <v>0</v>
      </c>
      <c r="AP20" s="8">
        <f>IF(AND(F20&gt;0,G20&gt;0,$AP$7&gt;=F20,$AP$7&lt;=G20),IF($AP$7&lt;=$AA20,2,1),0)</f>
        <v>0</v>
      </c>
      <c r="AQ20" s="8">
        <f>IF(AND(F20&gt;0,G20&gt;0,$AQ$7&gt;=F20,$AQ$7&lt;=G20),IF($AQ$7&lt;=$AA20,2,1),0)</f>
        <v>0</v>
      </c>
      <c r="AR20" s="8">
        <f>IF(AND(F20&gt;0,G20&gt;0,$AR$7&gt;=F20,$AR$7&lt;=G20),IF($AR$7&lt;=$AA20,2,1),0)</f>
        <v>0</v>
      </c>
      <c r="AS20" s="8">
        <f>IF(AND(F20&gt;0,G20&gt;0,$AS$7&gt;=F20,$AS$7&lt;=G20),IF($AS$7&lt;=$AA20,2,1),0)</f>
        <v>0</v>
      </c>
      <c r="AT20" s="8">
        <f>IF(AND(F20&gt;0,G20&gt;0,$AT$7&gt;=F20,$AT$7&lt;=G20),IF($AT$7&lt;=$AA20,2,1),0)</f>
        <v>0</v>
      </c>
      <c r="AU20" s="8">
        <f>IF(AND(F20&gt;0,G20&gt;0,$AU$7&gt;=F20,$AU$7&lt;=G20),IF($AU$7&lt;=$AA20,2,1),0)</f>
        <v>0</v>
      </c>
      <c r="AV20" s="8">
        <f>IF(AND(F20&gt;0,G20&gt;0,$AV$7&gt;=F20,$AV$7&lt;=G20),IF($AV$7&lt;=$AA20,2,1),0)</f>
        <v>0</v>
      </c>
      <c r="AW20" s="8">
        <f>IF(AND(F20&gt;0,G20&gt;0,$AW$7&gt;=F20,$AW$7&lt;=G20),IF($AW$7&lt;=$AA20,2,1),0)</f>
        <v>0</v>
      </c>
      <c r="AX20" s="8">
        <f>IF(AND(F20&gt;0,G20&gt;0,$AX$7&gt;=F20,$AX$7&lt;=G20),IF($AX$7&lt;=$AA20,2,1),0)</f>
        <v>0</v>
      </c>
      <c r="AY20" s="8">
        <f>IF(AND(F20&gt;0,G20&gt;0,$AY$7&gt;=F20,$AY$7&lt;=G20),IF($AY$7&lt;=$AA20,2,1),0)</f>
        <v>0</v>
      </c>
      <c r="AZ20" s="8">
        <f>IF(AND(F20&gt;0,G20&gt;0,$AZ$7&gt;=F20,$AZ$7&lt;=G20),IF($AZ$7&lt;=$AA20,2,1),0)</f>
        <v>0</v>
      </c>
      <c r="BA20" s="8">
        <f>IF(AND(F20&gt;0,G20&gt;0,$BA$7&gt;=F20,$BA$7&lt;=G20),IF($BA$7&lt;=$AA20,2,1),0)</f>
        <v>0</v>
      </c>
      <c r="BB20" s="8">
        <f>IF(AND(F20&gt;0,G20&gt;0,$BB$7&gt;=F20,$BB$7&lt;=G20),IF($BB$7&lt;=$AA20,2,1),0)</f>
        <v>0</v>
      </c>
      <c r="BC20" s="8">
        <f>IF(AND(F20&gt;0,G20&gt;0,$BC$7&gt;=F20,$BC$7&lt;=G20),IF($BC$7&lt;=$AA20,2,1),0)</f>
        <v>0</v>
      </c>
      <c r="BD20" s="8">
        <f>IF(AND(F20&gt;0,G20&gt;0,$BD$7&gt;=F20,$BD$7&lt;=G20),IF($BD$7&lt;=$AA20,2,1),0)</f>
        <v>0</v>
      </c>
      <c r="BE20" s="8">
        <f>IF(AND(F20&gt;0,G20&gt;0,$BE$7&gt;=F20,$BE$7&lt;=G20),IF($BE$7&lt;=$AA20,2,1),0)</f>
        <v>0</v>
      </c>
      <c r="BF20" s="8">
        <f>IF(AND(F20&gt;0,G20&gt;0,$BF$7&gt;=F20,$BF$7&lt;=G20),IF($BF$7&lt;=$AA20,2,1),0)</f>
        <v>0</v>
      </c>
      <c r="BG20" s="8">
        <f>IF(AND(F20&gt;0,G20&gt;0,$BG$7&gt;=F20,$BG$7&lt;=G20),IF($BG$7&lt;=$AA20,2,1),0)</f>
        <v>0</v>
      </c>
      <c r="BH20" s="8">
        <f>IF(AND(F20&gt;0,G20&gt;0,$BH$7&gt;=F20,$BH$7&lt;=G20),IF($BH$7&lt;=$AA20,2,1),0)</f>
        <v>0</v>
      </c>
      <c r="BI20" s="8">
        <f>IF(AND(F20&gt;0,G20&gt;0,$BI$7&gt;=F20,$BI$7&lt;=G20),IF($BI$7&lt;=$AA20,2,1),0)</f>
        <v>0</v>
      </c>
      <c r="BJ20" s="8">
        <f>IF(AND(F20&gt;0,G20&gt;0,$BJ$7&gt;=F20,$BJ$7&lt;=G20),IF($BJ$7&lt;=$AA20,2,1),0)</f>
        <v>0</v>
      </c>
      <c r="BK20" s="8">
        <f>IF(AND(F20&gt;0,G20&gt;0,$BK$7&gt;=F20,$BK$7&lt;=G20),IF($BK$7&lt;=$AA20,2,1),0)</f>
        <v>0</v>
      </c>
      <c r="BL20" s="8">
        <f>IF(AND(F20&gt;0,G20&gt;0,$BL$7&gt;=F20,$BL$7&lt;=G20),IF($BL$7&lt;=$AA20,2,1),0)</f>
        <v>0</v>
      </c>
      <c r="BM20" s="8">
        <f>IF(AND(F20&gt;0,G20&gt;0,$BM$7&gt;=F20,$BM$7&lt;=G20),IF($BM$7&lt;=$AA20,2,1),0)</f>
        <v>0</v>
      </c>
      <c r="BN20" s="8">
        <f>IF(AND(F20&gt;0,G20&gt;0,$BN$7&gt;=F20,$BN$7&lt;=G20),IF($BN$7&lt;=$AA20,2,1),0)</f>
        <v>0</v>
      </c>
      <c r="BO20" s="8">
        <f>IF(AND(F20&gt;0,G20&gt;0,$BO$7&gt;=F20,$BO$7&lt;=G20),IF($BO$7&lt;=$AA20,2,1),0)</f>
        <v>0</v>
      </c>
      <c r="BP20" s="8">
        <f>IF(AND(F20&gt;0,G20&gt;0,$BP$7&gt;=F20,$BP$7&lt;=G20),IF($BP$7&lt;=$AA20,2,1),0)</f>
        <v>0</v>
      </c>
      <c r="BQ20" s="8">
        <f>IF(AND(F20&gt;0,G20&gt;0,$BQ$7&gt;=F20,$BQ$7&lt;=G20),IF($BQ$7&lt;=$AA20,2,1),0)</f>
        <v>0</v>
      </c>
      <c r="BR20" s="8">
        <f>IF(AND(F20&gt;0,G20&gt;0,$BR$7&gt;=F20,$BR$7&lt;=G20),IF($BR$7&lt;=$AA20,2,1),0)</f>
        <v>0</v>
      </c>
      <c r="BS20" s="8">
        <f>IF(AND(F20&gt;0,G20&gt;0,$BS$7&gt;=F20,$BS$7&lt;=G20),IF($BS$7&lt;=$AA20,2,1),0)</f>
        <v>0</v>
      </c>
      <c r="BT20" s="8">
        <f>IF(AND(F20&gt;0,G20&gt;0,$BT$7&gt;=F20,$BT$7&lt;=G20),IF($BT$7&lt;=$AA20,2,1),0)</f>
        <v>0</v>
      </c>
      <c r="BU20" s="8">
        <f>IF(AND(F20&gt;0,G20&gt;0,$BU$7&gt;=F20,$BU$7&lt;=G20),IF($BU$7&lt;=$AA20,2,1),0)</f>
        <v>0</v>
      </c>
      <c r="BV20" s="8">
        <f>IF(AND(F20&gt;0,G20&gt;0,$BV$7&gt;=F20,$BV$7&lt;=G20),IF($BV$7&lt;=$AA20,2,1),0)</f>
        <v>0</v>
      </c>
      <c r="BW20" s="8">
        <f>IF(AND(F20&gt;0,G20&gt;0,$BW$7&gt;=F20,$BW$7&lt;=G20),IF($BW$7&lt;=$AA20,2,1),0)</f>
        <v>0</v>
      </c>
      <c r="BX20" s="8">
        <f>IF(AND(F20&gt;0,G20&gt;0,$BX$7&gt;=F20,$BX$7&lt;=G20),IF($BX$7&lt;=$AA20,2,1),0)</f>
        <v>0</v>
      </c>
      <c r="BY20" s="8">
        <f>IF(AND(F20&gt;0,G20&gt;0,$BY$7&gt;=F20,$BY$7&lt;=G20),IF($BY$7&lt;=$AA20,2,1),0)</f>
        <v>0</v>
      </c>
      <c r="BZ20" s="8">
        <f>IF(AND(F20&gt;0,G20&gt;0,$BZ$7&gt;=F20,$BZ$7&lt;=G20),IF($BZ$7&lt;=$AA20,2,1),0)</f>
        <v>0</v>
      </c>
      <c r="CA20" s="8">
        <f>IF(AND(F20&gt;0,G20&gt;0,$CA$7&gt;=F20,$CA$7&lt;=G20),IF($CA$7&lt;=$AA20,2,1),0)</f>
        <v>0</v>
      </c>
      <c r="CB20" s="8">
        <f>IF(AND(F20&gt;0,G20&gt;0,$CB$7&gt;=F20,$CB$7&lt;=G20),IF($CB$7&lt;=$AA20,2,1),0)</f>
        <v>0</v>
      </c>
      <c r="CC20" s="8">
        <f>IF(AND(F20&gt;0,G20&gt;0,$CC$7&gt;=F20,$CC$7&lt;=G20),IF($CC$7&lt;=$AA20,2,1),0)</f>
        <v>0</v>
      </c>
      <c r="CD20" s="8">
        <f>IF(AND(F20&gt;0,G20&gt;0,$CD$7&gt;=F20,$CD$7&lt;=G20),IF($CD$7&lt;=$AA20,2,1),0)</f>
        <v>0</v>
      </c>
      <c r="CE20" s="8">
        <f>IF(AND(F20&gt;0,G20&gt;0,$CE$7&gt;=F20,$CE$7&lt;=G20),IF($CE$7&lt;=$AA20,2,1),0)</f>
        <v>0</v>
      </c>
      <c r="CF20" s="8">
        <f>IF(AND(F20&gt;0,G20&gt;0,$CF$7&gt;=F20,$CF$7&lt;=G20),IF($CF$7&lt;=$AA20,2,1),0)</f>
        <v>0</v>
      </c>
      <c r="CG20" s="8">
        <f>IF(AND(F20&gt;0,G20&gt;0,$CG$7&gt;=F20,$CG$7&lt;=G20),IF($CG$7&lt;=$AA20,2,1),0)</f>
        <v>0</v>
      </c>
      <c r="CH20" s="8">
        <f>IF(AND(F20&gt;0,G20&gt;0,$CH$7&gt;=F20,$CH$7&lt;=G20),IF($CH$7&lt;=$AA20,2,1),0)</f>
        <v>0</v>
      </c>
      <c r="CI20" s="8">
        <f>IF(AND(F20&gt;0,G20&gt;0,$CI$7&gt;=F20,$CI$7&lt;=G20),IF($CI$7&lt;=$AA20,2,1),0)</f>
        <v>0</v>
      </c>
      <c r="CJ20" s="8">
        <f>IF(AND(F20&gt;0,G20&gt;0,$CJ$7&gt;=F20,$CJ$7&lt;=G20),IF($CJ$7&lt;=$AA20,2,1),0)</f>
        <v>0</v>
      </c>
    </row>
    <row r="21" spans="1:88" ht="18" customHeight="1">
      <c r="A21" s="6"/>
      <c r="B21" s="6"/>
      <c r="C21" s="6"/>
      <c r="D21" s="6"/>
      <c r="E21" s="6"/>
      <c r="F21" s="3"/>
      <c r="G21" s="3"/>
      <c r="H21" s="6">
        <f>IF(AND(F21&gt;0,G21&gt;0),G21-F21+1,)</f>
        <v>0</v>
      </c>
      <c r="I21" s="7"/>
      <c r="J21" s="6"/>
      <c r="K21" s="8">
        <f>IF(AND(F21&gt;0,G21&gt;0,$K$7&gt;=F21,$K$7&lt;=G21),IF($K$7&lt;=$AA21,2,1),0)</f>
        <v>0</v>
      </c>
      <c r="L21" s="8">
        <f>IF(AND(F21&gt;0,G21&gt;0,$L$7&gt;=F21,$L$7&lt;=G21),IF($L$7&lt;=$AA21,2,1),0)</f>
        <v>0</v>
      </c>
      <c r="M21" s="8">
        <f>IF(AND(F21&gt;0,G21&gt;0,$M$7&gt;=F21,$M$7&lt;=G21),IF($M$7&lt;=$AA21,2,1),0)</f>
        <v>0</v>
      </c>
      <c r="N21" s="8">
        <f>IF(AND(F21&gt;0,G21&gt;0,$N$7&gt;=F21,$N$7&lt;=G21),IF($N$7&lt;=$AA21,2,1),0)</f>
        <v>0</v>
      </c>
      <c r="O21" s="8">
        <f>IF(AND(F21&gt;0,G21&gt;0,$O$7&gt;=F21,$O$7&lt;=G21),IF($O$7&lt;=$AA21,2,1),0)</f>
        <v>0</v>
      </c>
      <c r="P21" s="8">
        <f>IF(AND(F21&gt;0,G21&gt;0,$P$7&gt;=F21,$P$7&lt;=G21),IF($P$7&lt;=$AA21,2,1),0)</f>
        <v>0</v>
      </c>
      <c r="Q21" s="8">
        <f>IF(AND(F21&gt;0,G21&gt;0,$Q$7&gt;=F21,$Q$7&lt;=G21),IF($Q$7&lt;=$AA21,2,1),0)</f>
        <v>0</v>
      </c>
      <c r="R21" s="8">
        <f>IF(AND(F21&gt;0,G21&gt;0,$R$7&gt;=F21,$R$7&lt;=G21),IF($R$7&lt;=$AA21,2,1),0)</f>
        <v>0</v>
      </c>
      <c r="S21" s="8">
        <f>IF(AND(F21&gt;0,G21&gt;0,$S$7&gt;=F21,$S$7&lt;=G21),IF($S$7&lt;=$AA21,2,1),0)</f>
        <v>0</v>
      </c>
      <c r="T21" s="8">
        <f>IF(AND(F21&gt;0,G21&gt;0,$T$7&gt;=F21,$T$7&lt;=G21),IF($T$7&lt;=$AA21,2,1),0)</f>
        <v>0</v>
      </c>
      <c r="U21" s="8">
        <f>IF(AND(F21&gt;0,G21&gt;0,$U$7&gt;=F21,$U$7&lt;=G21),IF($U$7&lt;=$AA21,2,1),0)</f>
        <v>0</v>
      </c>
      <c r="V21" s="8">
        <f>IF(AND(F21&gt;0,G21&gt;0,$V$7&gt;=F21,$V$7&lt;=G21),IF($V$7&lt;=$AA21,2,1),0)</f>
        <v>0</v>
      </c>
      <c r="W21" s="8">
        <f>IF(AND(F21&gt;0,G21&gt;0,$W$7&gt;=F21,$W$7&lt;=G21),IF($W$7&lt;=$AA21,2,1),0)</f>
        <v>0</v>
      </c>
      <c r="X21" s="8">
        <f>IF(AND(F21&gt;0,G21&gt;0,$X$7&gt;=F21,$X$7&lt;=G21),IF($X$7&lt;=$AA21,2,1),0)</f>
        <v>0</v>
      </c>
      <c r="Y21" s="8">
        <f>IF(AND(F21&gt;0,G21&gt;0,$Y$7&gt;=F21,$Y$7&lt;=G21),IF($Y$7&lt;=$AA21,2,1),0)</f>
        <v>0</v>
      </c>
      <c r="Z21" s="8">
        <f>IF(AND(F21&gt;0,G21&gt;0,$Z$7&gt;=F21,$Z$7&lt;=G21),IF($Z$7&lt;=$AA21,2,1),0)</f>
        <v>0</v>
      </c>
      <c r="AA21" s="8">
        <f>IF(AND(F21&gt;0,G21&gt;0,$AA$7&gt;=F21,$AA$7&lt;=G21),IF($AA$7&lt;=$AA21,2,1),0)</f>
        <v>0</v>
      </c>
      <c r="AB21" s="8">
        <f>IF(AND(F21&gt;0,G21&gt;0,$AB$7&gt;=F21,$AB$7&lt;=G21),IF($AB$7&lt;=$AA21,2,1),0)</f>
        <v>0</v>
      </c>
      <c r="AC21" s="8">
        <f>IF(AND(F21&gt;0,G21&gt;0,$AC$7&gt;=F21,$AC$7&lt;=G21),IF($AC$7&lt;=$AA21,2,1),0)</f>
        <v>0</v>
      </c>
      <c r="AD21" s="8">
        <f>IF(AND(F21&gt;0,G21&gt;0,$AD$7&gt;=F21,$AD$7&lt;=G21),IF($AD$7&lt;=$AA21,2,1),0)</f>
        <v>0</v>
      </c>
      <c r="AE21" s="8">
        <f>IF(AND(F21&gt;0,G21&gt;0,$AE$7&gt;=F21,$AE$7&lt;=G21),IF($AE$7&lt;=$AA21,2,1),0)</f>
        <v>0</v>
      </c>
      <c r="AF21" s="8">
        <f>IF(AND(F21&gt;0,G21&gt;0,$AF$7&gt;=F21,$AF$7&lt;=G21),IF($AF$7&lt;=$AA21,2,1),0)</f>
        <v>0</v>
      </c>
      <c r="AG21" s="8">
        <f>IF(AND(F21&gt;0,G21&gt;0,$AG$7&gt;=F21,$AG$7&lt;=G21),IF($AG$7&lt;=$AA21,2,1),0)</f>
        <v>0</v>
      </c>
      <c r="AH21" s="8">
        <f>IF(AND(F21&gt;0,G21&gt;0,$AH$7&gt;=F21,$AH$7&lt;=G21),IF($AH$7&lt;=$AA21,2,1),0)</f>
        <v>0</v>
      </c>
      <c r="AI21" s="8">
        <f>IF(AND(F21&gt;0,G21&gt;0,$AI$7&gt;=F21,$AI$7&lt;=G21),IF($AI$7&lt;=$AA21,2,1),0)</f>
        <v>0</v>
      </c>
      <c r="AJ21" s="8">
        <f>IF(AND(F21&gt;0,G21&gt;0,$AJ$7&gt;=F21,$AJ$7&lt;=G21),IF($AJ$7&lt;=$AA21,2,1),0)</f>
        <v>0</v>
      </c>
      <c r="AK21" s="8">
        <f>IF(AND(F21&gt;0,G21&gt;0,$AK$7&gt;=F21,$AK$7&lt;=G21),IF($AK$7&lt;=$AA21,2,1),0)</f>
        <v>0</v>
      </c>
      <c r="AL21" s="8">
        <f>IF(AND(F21&gt;0,G21&gt;0,$AL$7&gt;=F21,$AL$7&lt;=G21),IF($AL$7&lt;=$AA21,2,1),0)</f>
        <v>0</v>
      </c>
      <c r="AM21" s="8">
        <f>IF(AND(F21&gt;0,G21&gt;0,$AM$7&gt;=F21,$AM$7&lt;=G21),IF($AM$7&lt;=$AA21,2,1),0)</f>
        <v>0</v>
      </c>
      <c r="AN21" s="8">
        <f>IF(AND(F21&gt;0,G21&gt;0,$AN$7&gt;=F21,$AN$7&lt;=G21),IF($AN$7&lt;=$AA21,2,1),0)</f>
        <v>0</v>
      </c>
      <c r="AO21" s="8">
        <f>IF(AND(F21&gt;0,G21&gt;0,$AO$7&gt;=F21,$AO$7&lt;=G21),IF($AO$7&lt;=$AA21,2,1),0)</f>
        <v>0</v>
      </c>
      <c r="AP21" s="8">
        <f>IF(AND(F21&gt;0,G21&gt;0,$AP$7&gt;=F21,$AP$7&lt;=G21),IF($AP$7&lt;=$AA21,2,1),0)</f>
        <v>0</v>
      </c>
      <c r="AQ21" s="8">
        <f>IF(AND(F21&gt;0,G21&gt;0,$AQ$7&gt;=F21,$AQ$7&lt;=G21),IF($AQ$7&lt;=$AA21,2,1),0)</f>
        <v>0</v>
      </c>
      <c r="AR21" s="8">
        <f>IF(AND(F21&gt;0,G21&gt;0,$AR$7&gt;=F21,$AR$7&lt;=G21),IF($AR$7&lt;=$AA21,2,1),0)</f>
        <v>0</v>
      </c>
      <c r="AS21" s="8">
        <f>IF(AND(F21&gt;0,G21&gt;0,$AS$7&gt;=F21,$AS$7&lt;=G21),IF($AS$7&lt;=$AA21,2,1),0)</f>
        <v>0</v>
      </c>
      <c r="AT21" s="8">
        <f>IF(AND(F21&gt;0,G21&gt;0,$AT$7&gt;=F21,$AT$7&lt;=G21),IF($AT$7&lt;=$AA21,2,1),0)</f>
        <v>0</v>
      </c>
      <c r="AU21" s="8">
        <f>IF(AND(F21&gt;0,G21&gt;0,$AU$7&gt;=F21,$AU$7&lt;=G21),IF($AU$7&lt;=$AA21,2,1),0)</f>
        <v>0</v>
      </c>
      <c r="AV21" s="8">
        <f>IF(AND(F21&gt;0,G21&gt;0,$AV$7&gt;=F21,$AV$7&lt;=G21),IF($AV$7&lt;=$AA21,2,1),0)</f>
        <v>0</v>
      </c>
      <c r="AW21" s="8">
        <f>IF(AND(F21&gt;0,G21&gt;0,$AW$7&gt;=F21,$AW$7&lt;=G21),IF($AW$7&lt;=$AA21,2,1),0)</f>
        <v>0</v>
      </c>
      <c r="AX21" s="8">
        <f>IF(AND(F21&gt;0,G21&gt;0,$AX$7&gt;=F21,$AX$7&lt;=G21),IF($AX$7&lt;=$AA21,2,1),0)</f>
        <v>0</v>
      </c>
      <c r="AY21" s="8">
        <f>IF(AND(F21&gt;0,G21&gt;0,$AY$7&gt;=F21,$AY$7&lt;=G21),IF($AY$7&lt;=$AA21,2,1),0)</f>
        <v>0</v>
      </c>
      <c r="AZ21" s="8">
        <f>IF(AND(F21&gt;0,G21&gt;0,$AZ$7&gt;=F21,$AZ$7&lt;=G21),IF($AZ$7&lt;=$AA21,2,1),0)</f>
        <v>0</v>
      </c>
      <c r="BA21" s="8">
        <f>IF(AND(F21&gt;0,G21&gt;0,$BA$7&gt;=F21,$BA$7&lt;=G21),IF($BA$7&lt;=$AA21,2,1),0)</f>
        <v>0</v>
      </c>
      <c r="BB21" s="8">
        <f>IF(AND(F21&gt;0,G21&gt;0,$BB$7&gt;=F21,$BB$7&lt;=G21),IF($BB$7&lt;=$AA21,2,1),0)</f>
        <v>0</v>
      </c>
      <c r="BC21" s="8">
        <f>IF(AND(F21&gt;0,G21&gt;0,$BC$7&gt;=F21,$BC$7&lt;=G21),IF($BC$7&lt;=$AA21,2,1),0)</f>
        <v>0</v>
      </c>
      <c r="BD21" s="8">
        <f>IF(AND(F21&gt;0,G21&gt;0,$BD$7&gt;=F21,$BD$7&lt;=G21),IF($BD$7&lt;=$AA21,2,1),0)</f>
        <v>0</v>
      </c>
      <c r="BE21" s="8">
        <f>IF(AND(F21&gt;0,G21&gt;0,$BE$7&gt;=F21,$BE$7&lt;=G21),IF($BE$7&lt;=$AA21,2,1),0)</f>
        <v>0</v>
      </c>
      <c r="BF21" s="8">
        <f>IF(AND(F21&gt;0,G21&gt;0,$BF$7&gt;=F21,$BF$7&lt;=G21),IF($BF$7&lt;=$AA21,2,1),0)</f>
        <v>0</v>
      </c>
      <c r="BG21" s="8">
        <f>IF(AND(F21&gt;0,G21&gt;0,$BG$7&gt;=F21,$BG$7&lt;=G21),IF($BG$7&lt;=$AA21,2,1),0)</f>
        <v>0</v>
      </c>
      <c r="BH21" s="8">
        <f>IF(AND(F21&gt;0,G21&gt;0,$BH$7&gt;=F21,$BH$7&lt;=G21),IF($BH$7&lt;=$AA21,2,1),0)</f>
        <v>0</v>
      </c>
      <c r="BI21" s="8">
        <f>IF(AND(F21&gt;0,G21&gt;0,$BI$7&gt;=F21,$BI$7&lt;=G21),IF($BI$7&lt;=$AA21,2,1),0)</f>
        <v>0</v>
      </c>
      <c r="BJ21" s="8">
        <f>IF(AND(F21&gt;0,G21&gt;0,$BJ$7&gt;=F21,$BJ$7&lt;=G21),IF($BJ$7&lt;=$AA21,2,1),0)</f>
        <v>0</v>
      </c>
      <c r="BK21" s="8">
        <f>IF(AND(F21&gt;0,G21&gt;0,$BK$7&gt;=F21,$BK$7&lt;=G21),IF($BK$7&lt;=$AA21,2,1),0)</f>
        <v>0</v>
      </c>
      <c r="BL21" s="8">
        <f>IF(AND(F21&gt;0,G21&gt;0,$BL$7&gt;=F21,$BL$7&lt;=G21),IF($BL$7&lt;=$AA21,2,1),0)</f>
        <v>0</v>
      </c>
      <c r="BM21" s="8">
        <f>IF(AND(F21&gt;0,G21&gt;0,$BM$7&gt;=F21,$BM$7&lt;=G21),IF($BM$7&lt;=$AA21,2,1),0)</f>
        <v>0</v>
      </c>
      <c r="BN21" s="8">
        <f>IF(AND(F21&gt;0,G21&gt;0,$BN$7&gt;=F21,$BN$7&lt;=G21),IF($BN$7&lt;=$AA21,2,1),0)</f>
        <v>0</v>
      </c>
      <c r="BO21" s="8">
        <f>IF(AND(F21&gt;0,G21&gt;0,$BO$7&gt;=F21,$BO$7&lt;=G21),IF($BO$7&lt;=$AA21,2,1),0)</f>
        <v>0</v>
      </c>
      <c r="BP21" s="8">
        <f>IF(AND(F21&gt;0,G21&gt;0,$BP$7&gt;=F21,$BP$7&lt;=G21),IF($BP$7&lt;=$AA21,2,1),0)</f>
        <v>0</v>
      </c>
      <c r="BQ21" s="8">
        <f>IF(AND(F21&gt;0,G21&gt;0,$BQ$7&gt;=F21,$BQ$7&lt;=G21),IF($BQ$7&lt;=$AA21,2,1),0)</f>
        <v>0</v>
      </c>
      <c r="BR21" s="8">
        <f>IF(AND(F21&gt;0,G21&gt;0,$BR$7&gt;=F21,$BR$7&lt;=G21),IF($BR$7&lt;=$AA21,2,1),0)</f>
        <v>0</v>
      </c>
      <c r="BS21" s="8">
        <f>IF(AND(F21&gt;0,G21&gt;0,$BS$7&gt;=F21,$BS$7&lt;=G21),IF($BS$7&lt;=$AA21,2,1),0)</f>
        <v>0</v>
      </c>
      <c r="BT21" s="8">
        <f>IF(AND(F21&gt;0,G21&gt;0,$BT$7&gt;=F21,$BT$7&lt;=G21),IF($BT$7&lt;=$AA21,2,1),0)</f>
        <v>0</v>
      </c>
      <c r="BU21" s="8">
        <f>IF(AND(F21&gt;0,G21&gt;0,$BU$7&gt;=F21,$BU$7&lt;=G21),IF($BU$7&lt;=$AA21,2,1),0)</f>
        <v>0</v>
      </c>
      <c r="BV21" s="8">
        <f>IF(AND(F21&gt;0,G21&gt;0,$BV$7&gt;=F21,$BV$7&lt;=G21),IF($BV$7&lt;=$AA21,2,1),0)</f>
        <v>0</v>
      </c>
      <c r="BW21" s="8">
        <f>IF(AND(F21&gt;0,G21&gt;0,$BW$7&gt;=F21,$BW$7&lt;=G21),IF($BW$7&lt;=$AA21,2,1),0)</f>
        <v>0</v>
      </c>
      <c r="BX21" s="8">
        <f>IF(AND(F21&gt;0,G21&gt;0,$BX$7&gt;=F21,$BX$7&lt;=G21),IF($BX$7&lt;=$AA21,2,1),0)</f>
        <v>0</v>
      </c>
      <c r="BY21" s="8">
        <f>IF(AND(F21&gt;0,G21&gt;0,$BY$7&gt;=F21,$BY$7&lt;=G21),IF($BY$7&lt;=$AA21,2,1),0)</f>
        <v>0</v>
      </c>
      <c r="BZ21" s="8">
        <f>IF(AND(F21&gt;0,G21&gt;0,$BZ$7&gt;=F21,$BZ$7&lt;=G21),IF($BZ$7&lt;=$AA21,2,1),0)</f>
        <v>0</v>
      </c>
      <c r="CA21" s="8">
        <f>IF(AND(F21&gt;0,G21&gt;0,$CA$7&gt;=F21,$CA$7&lt;=G21),IF($CA$7&lt;=$AA21,2,1),0)</f>
        <v>0</v>
      </c>
      <c r="CB21" s="8">
        <f>IF(AND(F21&gt;0,G21&gt;0,$CB$7&gt;=F21,$CB$7&lt;=G21),IF($CB$7&lt;=$AA21,2,1),0)</f>
        <v>0</v>
      </c>
      <c r="CC21" s="8">
        <f>IF(AND(F21&gt;0,G21&gt;0,$CC$7&gt;=F21,$CC$7&lt;=G21),IF($CC$7&lt;=$AA21,2,1),0)</f>
        <v>0</v>
      </c>
      <c r="CD21" s="8">
        <f>IF(AND(F21&gt;0,G21&gt;0,$CD$7&gt;=F21,$CD$7&lt;=G21),IF($CD$7&lt;=$AA21,2,1),0)</f>
        <v>0</v>
      </c>
      <c r="CE21" s="8">
        <f>IF(AND(F21&gt;0,G21&gt;0,$CE$7&gt;=F21,$CE$7&lt;=G21),IF($CE$7&lt;=$AA21,2,1),0)</f>
        <v>0</v>
      </c>
      <c r="CF21" s="8">
        <f>IF(AND(F21&gt;0,G21&gt;0,$CF$7&gt;=F21,$CF$7&lt;=G21),IF($CF$7&lt;=$AA21,2,1),0)</f>
        <v>0</v>
      </c>
      <c r="CG21" s="8">
        <f>IF(AND(F21&gt;0,G21&gt;0,$CG$7&gt;=F21,$CG$7&lt;=G21),IF($CG$7&lt;=$AA21,2,1),0)</f>
        <v>0</v>
      </c>
      <c r="CH21" s="8">
        <f>IF(AND(F21&gt;0,G21&gt;0,$CH$7&gt;=F21,$CH$7&lt;=G21),IF($CH$7&lt;=$AA21,2,1),0)</f>
        <v>0</v>
      </c>
      <c r="CI21" s="8">
        <f>IF(AND(F21&gt;0,G21&gt;0,$CI$7&gt;=F21,$CI$7&lt;=G21),IF($CI$7&lt;=$AA21,2,1),0)</f>
        <v>0</v>
      </c>
      <c r="CJ21" s="8">
        <f>IF(AND(F21&gt;0,G21&gt;0,$CJ$7&gt;=F21,$CJ$7&lt;=G21),IF($CJ$7&lt;=$AA21,2,1),0)</f>
        <v>0</v>
      </c>
    </row>
    <row r="22" spans="1:88" ht="18" customHeight="1">
      <c r="A22" s="6"/>
      <c r="B22" s="6"/>
      <c r="C22" s="6"/>
      <c r="D22" s="6"/>
      <c r="E22" s="6"/>
      <c r="F22" s="3"/>
      <c r="G22" s="3"/>
      <c r="H22" s="6">
        <f>IF(AND(F22&gt;0,G22&gt;0),G22-F22+1,)</f>
        <v>0</v>
      </c>
      <c r="I22" s="7"/>
      <c r="J22" s="6"/>
      <c r="K22" s="8">
        <f>IF(AND(F22&gt;0,G22&gt;0,$K$7&gt;=F22,$K$7&lt;=G22),IF($K$7&lt;=$AA22,2,1),0)</f>
        <v>0</v>
      </c>
      <c r="L22" s="8">
        <f>IF(AND(F22&gt;0,G22&gt;0,$L$7&gt;=F22,$L$7&lt;=G22),IF($L$7&lt;=$AA22,2,1),0)</f>
        <v>0</v>
      </c>
      <c r="M22" s="8">
        <f>IF(AND(F22&gt;0,G22&gt;0,$M$7&gt;=F22,$M$7&lt;=G22),IF($M$7&lt;=$AA22,2,1),0)</f>
        <v>0</v>
      </c>
      <c r="N22" s="8">
        <f>IF(AND(F22&gt;0,G22&gt;0,$N$7&gt;=F22,$N$7&lt;=G22),IF($N$7&lt;=$AA22,2,1),0)</f>
        <v>0</v>
      </c>
      <c r="O22" s="8">
        <f>IF(AND(F22&gt;0,G22&gt;0,$O$7&gt;=F22,$O$7&lt;=G22),IF($O$7&lt;=$AA22,2,1),0)</f>
        <v>0</v>
      </c>
      <c r="P22" s="8">
        <f>IF(AND(F22&gt;0,G22&gt;0,$P$7&gt;=F22,$P$7&lt;=G22),IF($P$7&lt;=$AA22,2,1),0)</f>
        <v>0</v>
      </c>
      <c r="Q22" s="8">
        <f>IF(AND(F22&gt;0,G22&gt;0,$Q$7&gt;=F22,$Q$7&lt;=G22),IF($Q$7&lt;=$AA22,2,1),0)</f>
        <v>0</v>
      </c>
      <c r="R22" s="8">
        <f>IF(AND(F22&gt;0,G22&gt;0,$R$7&gt;=F22,$R$7&lt;=G22),IF($R$7&lt;=$AA22,2,1),0)</f>
        <v>0</v>
      </c>
      <c r="S22" s="8">
        <f>IF(AND(F22&gt;0,G22&gt;0,$S$7&gt;=F22,$S$7&lt;=G22),IF($S$7&lt;=$AA22,2,1),0)</f>
        <v>0</v>
      </c>
      <c r="T22" s="8">
        <f>IF(AND(F22&gt;0,G22&gt;0,$T$7&gt;=F22,$T$7&lt;=G22),IF($T$7&lt;=$AA22,2,1),0)</f>
        <v>0</v>
      </c>
      <c r="U22" s="8">
        <f>IF(AND(F22&gt;0,G22&gt;0,$U$7&gt;=F22,$U$7&lt;=G22),IF($U$7&lt;=$AA22,2,1),0)</f>
        <v>0</v>
      </c>
      <c r="V22" s="8">
        <f>IF(AND(F22&gt;0,G22&gt;0,$V$7&gt;=F22,$V$7&lt;=G22),IF($V$7&lt;=$AA22,2,1),0)</f>
        <v>0</v>
      </c>
      <c r="W22" s="8">
        <f>IF(AND(F22&gt;0,G22&gt;0,$W$7&gt;=F22,$W$7&lt;=G22),IF($W$7&lt;=$AA22,2,1),0)</f>
        <v>0</v>
      </c>
      <c r="X22" s="8">
        <f>IF(AND(F22&gt;0,G22&gt;0,$X$7&gt;=F22,$X$7&lt;=G22),IF($X$7&lt;=$AA22,2,1),0)</f>
        <v>0</v>
      </c>
      <c r="Y22" s="8">
        <f>IF(AND(F22&gt;0,G22&gt;0,$Y$7&gt;=F22,$Y$7&lt;=G22),IF($Y$7&lt;=$AA22,2,1),0)</f>
        <v>0</v>
      </c>
      <c r="Z22" s="8">
        <f>IF(AND(F22&gt;0,G22&gt;0,$Z$7&gt;=F22,$Z$7&lt;=G22),IF($Z$7&lt;=$AA22,2,1),0)</f>
        <v>0</v>
      </c>
      <c r="AA22" s="8">
        <f>IF(AND(F22&gt;0,G22&gt;0,$AA$7&gt;=F22,$AA$7&lt;=G22),IF($AA$7&lt;=$AA22,2,1),0)</f>
        <v>0</v>
      </c>
      <c r="AB22" s="8">
        <f>IF(AND(F22&gt;0,G22&gt;0,$AB$7&gt;=F22,$AB$7&lt;=G22),IF($AB$7&lt;=$AA22,2,1),0)</f>
        <v>0</v>
      </c>
      <c r="AC22" s="8">
        <f>IF(AND(F22&gt;0,G22&gt;0,$AC$7&gt;=F22,$AC$7&lt;=G22),IF($AC$7&lt;=$AA22,2,1),0)</f>
        <v>0</v>
      </c>
      <c r="AD22" s="8">
        <f>IF(AND(F22&gt;0,G22&gt;0,$AD$7&gt;=F22,$AD$7&lt;=G22),IF($AD$7&lt;=$AA22,2,1),0)</f>
        <v>0</v>
      </c>
      <c r="AE22" s="8">
        <f>IF(AND(F22&gt;0,G22&gt;0,$AE$7&gt;=F22,$AE$7&lt;=G22),IF($AE$7&lt;=$AA22,2,1),0)</f>
        <v>0</v>
      </c>
      <c r="AF22" s="8">
        <f>IF(AND(F22&gt;0,G22&gt;0,$AF$7&gt;=F22,$AF$7&lt;=G22),IF($AF$7&lt;=$AA22,2,1),0)</f>
        <v>0</v>
      </c>
      <c r="AG22" s="8">
        <f>IF(AND(F22&gt;0,G22&gt;0,$AG$7&gt;=F22,$AG$7&lt;=G22),IF($AG$7&lt;=$AA22,2,1),0)</f>
        <v>0</v>
      </c>
      <c r="AH22" s="8">
        <f>IF(AND(F22&gt;0,G22&gt;0,$AH$7&gt;=F22,$AH$7&lt;=G22),IF($AH$7&lt;=$AA22,2,1),0)</f>
        <v>0</v>
      </c>
      <c r="AI22" s="8">
        <f>IF(AND(F22&gt;0,G22&gt;0,$AI$7&gt;=F22,$AI$7&lt;=G22),IF($AI$7&lt;=$AA22,2,1),0)</f>
        <v>0</v>
      </c>
      <c r="AJ22" s="8">
        <f>IF(AND(F22&gt;0,G22&gt;0,$AJ$7&gt;=F22,$AJ$7&lt;=G22),IF($AJ$7&lt;=$AA22,2,1),0)</f>
        <v>0</v>
      </c>
      <c r="AK22" s="8">
        <f>IF(AND(F22&gt;0,G22&gt;0,$AK$7&gt;=F22,$AK$7&lt;=G22),IF($AK$7&lt;=$AA22,2,1),0)</f>
        <v>0</v>
      </c>
      <c r="AL22" s="8">
        <f>IF(AND(F22&gt;0,G22&gt;0,$AL$7&gt;=F22,$AL$7&lt;=G22),IF($AL$7&lt;=$AA22,2,1),0)</f>
        <v>0</v>
      </c>
      <c r="AM22" s="8">
        <f>IF(AND(F22&gt;0,G22&gt;0,$AM$7&gt;=F22,$AM$7&lt;=G22),IF($AM$7&lt;=$AA22,2,1),0)</f>
        <v>0</v>
      </c>
      <c r="AN22" s="8">
        <f>IF(AND(F22&gt;0,G22&gt;0,$AN$7&gt;=F22,$AN$7&lt;=G22),IF($AN$7&lt;=$AA22,2,1),0)</f>
        <v>0</v>
      </c>
      <c r="AO22" s="8">
        <f>IF(AND(F22&gt;0,G22&gt;0,$AO$7&gt;=F22,$AO$7&lt;=G22),IF($AO$7&lt;=$AA22,2,1),0)</f>
        <v>0</v>
      </c>
      <c r="AP22" s="8">
        <f>IF(AND(F22&gt;0,G22&gt;0,$AP$7&gt;=F22,$AP$7&lt;=G22),IF($AP$7&lt;=$AA22,2,1),0)</f>
        <v>0</v>
      </c>
      <c r="AQ22" s="8">
        <f>IF(AND(F22&gt;0,G22&gt;0,$AQ$7&gt;=F22,$AQ$7&lt;=G22),IF($AQ$7&lt;=$AA22,2,1),0)</f>
        <v>0</v>
      </c>
      <c r="AR22" s="8">
        <f>IF(AND(F22&gt;0,G22&gt;0,$AR$7&gt;=F22,$AR$7&lt;=G22),IF($AR$7&lt;=$AA22,2,1),0)</f>
        <v>0</v>
      </c>
      <c r="AS22" s="8">
        <f>IF(AND(F22&gt;0,G22&gt;0,$AS$7&gt;=F22,$AS$7&lt;=G22),IF($AS$7&lt;=$AA22,2,1),0)</f>
        <v>0</v>
      </c>
      <c r="AT22" s="8">
        <f>IF(AND(F22&gt;0,G22&gt;0,$AT$7&gt;=F22,$AT$7&lt;=G22),IF($AT$7&lt;=$AA22,2,1),0)</f>
        <v>0</v>
      </c>
      <c r="AU22" s="8">
        <f>IF(AND(F22&gt;0,G22&gt;0,$AU$7&gt;=F22,$AU$7&lt;=G22),IF($AU$7&lt;=$AA22,2,1),0)</f>
        <v>0</v>
      </c>
      <c r="AV22" s="8">
        <f>IF(AND(F22&gt;0,G22&gt;0,$AV$7&gt;=F22,$AV$7&lt;=G22),IF($AV$7&lt;=$AA22,2,1),0)</f>
        <v>0</v>
      </c>
      <c r="AW22" s="8">
        <f>IF(AND(F22&gt;0,G22&gt;0,$AW$7&gt;=F22,$AW$7&lt;=G22),IF($AW$7&lt;=$AA22,2,1),0)</f>
        <v>0</v>
      </c>
      <c r="AX22" s="8">
        <f>IF(AND(F22&gt;0,G22&gt;0,$AX$7&gt;=F22,$AX$7&lt;=G22),IF($AX$7&lt;=$AA22,2,1),0)</f>
        <v>0</v>
      </c>
      <c r="AY22" s="8">
        <f>IF(AND(F22&gt;0,G22&gt;0,$AY$7&gt;=F22,$AY$7&lt;=G22),IF($AY$7&lt;=$AA22,2,1),0)</f>
        <v>0</v>
      </c>
      <c r="AZ22" s="8">
        <f>IF(AND(F22&gt;0,G22&gt;0,$AZ$7&gt;=F22,$AZ$7&lt;=G22),IF($AZ$7&lt;=$AA22,2,1),0)</f>
        <v>0</v>
      </c>
      <c r="BA22" s="8">
        <f>IF(AND(F22&gt;0,G22&gt;0,$BA$7&gt;=F22,$BA$7&lt;=G22),IF($BA$7&lt;=$AA22,2,1),0)</f>
        <v>0</v>
      </c>
      <c r="BB22" s="8">
        <f>IF(AND(F22&gt;0,G22&gt;0,$BB$7&gt;=F22,$BB$7&lt;=G22),IF($BB$7&lt;=$AA22,2,1),0)</f>
        <v>0</v>
      </c>
      <c r="BC22" s="8">
        <f>IF(AND(F22&gt;0,G22&gt;0,$BC$7&gt;=F22,$BC$7&lt;=G22),IF($BC$7&lt;=$AA22,2,1),0)</f>
        <v>0</v>
      </c>
      <c r="BD22" s="8">
        <f>IF(AND(F22&gt;0,G22&gt;0,$BD$7&gt;=F22,$BD$7&lt;=G22),IF($BD$7&lt;=$AA22,2,1),0)</f>
        <v>0</v>
      </c>
      <c r="BE22" s="8">
        <f>IF(AND(F22&gt;0,G22&gt;0,$BE$7&gt;=F22,$BE$7&lt;=G22),IF($BE$7&lt;=$AA22,2,1),0)</f>
        <v>0</v>
      </c>
      <c r="BF22" s="8">
        <f>IF(AND(F22&gt;0,G22&gt;0,$BF$7&gt;=F22,$BF$7&lt;=G22),IF($BF$7&lt;=$AA22,2,1),0)</f>
        <v>0</v>
      </c>
      <c r="BG22" s="8">
        <f>IF(AND(F22&gt;0,G22&gt;0,$BG$7&gt;=F22,$BG$7&lt;=G22),IF($BG$7&lt;=$AA22,2,1),0)</f>
        <v>0</v>
      </c>
      <c r="BH22" s="8">
        <f>IF(AND(F22&gt;0,G22&gt;0,$BH$7&gt;=F22,$BH$7&lt;=G22),IF($BH$7&lt;=$AA22,2,1),0)</f>
        <v>0</v>
      </c>
      <c r="BI22" s="8">
        <f>IF(AND(F22&gt;0,G22&gt;0,$BI$7&gt;=F22,$BI$7&lt;=G22),IF($BI$7&lt;=$AA22,2,1),0)</f>
        <v>0</v>
      </c>
      <c r="BJ22" s="8">
        <f>IF(AND(F22&gt;0,G22&gt;0,$BJ$7&gt;=F22,$BJ$7&lt;=G22),IF($BJ$7&lt;=$AA22,2,1),0)</f>
        <v>0</v>
      </c>
      <c r="BK22" s="8">
        <f>IF(AND(F22&gt;0,G22&gt;0,$BK$7&gt;=F22,$BK$7&lt;=G22),IF($BK$7&lt;=$AA22,2,1),0)</f>
        <v>0</v>
      </c>
      <c r="BL22" s="8">
        <f>IF(AND(F22&gt;0,G22&gt;0,$BL$7&gt;=F22,$BL$7&lt;=G22),IF($BL$7&lt;=$AA22,2,1),0)</f>
        <v>0</v>
      </c>
      <c r="BM22" s="8">
        <f>IF(AND(F22&gt;0,G22&gt;0,$BM$7&gt;=F22,$BM$7&lt;=G22),IF($BM$7&lt;=$AA22,2,1),0)</f>
        <v>0</v>
      </c>
      <c r="BN22" s="8">
        <f>IF(AND(F22&gt;0,G22&gt;0,$BN$7&gt;=F22,$BN$7&lt;=G22),IF($BN$7&lt;=$AA22,2,1),0)</f>
        <v>0</v>
      </c>
      <c r="BO22" s="8">
        <f>IF(AND(F22&gt;0,G22&gt;0,$BO$7&gt;=F22,$BO$7&lt;=G22),IF($BO$7&lt;=$AA22,2,1),0)</f>
        <v>0</v>
      </c>
      <c r="BP22" s="8">
        <f>IF(AND(F22&gt;0,G22&gt;0,$BP$7&gt;=F22,$BP$7&lt;=G22),IF($BP$7&lt;=$AA22,2,1),0)</f>
        <v>0</v>
      </c>
      <c r="BQ22" s="8">
        <f>IF(AND(F22&gt;0,G22&gt;0,$BQ$7&gt;=F22,$BQ$7&lt;=G22),IF($BQ$7&lt;=$AA22,2,1),0)</f>
        <v>0</v>
      </c>
      <c r="BR22" s="8">
        <f>IF(AND(F22&gt;0,G22&gt;0,$BR$7&gt;=F22,$BR$7&lt;=G22),IF($BR$7&lt;=$AA22,2,1),0)</f>
        <v>0</v>
      </c>
      <c r="BS22" s="8">
        <f>IF(AND(F22&gt;0,G22&gt;0,$BS$7&gt;=F22,$BS$7&lt;=G22),IF($BS$7&lt;=$AA22,2,1),0)</f>
        <v>0</v>
      </c>
      <c r="BT22" s="8">
        <f>IF(AND(F22&gt;0,G22&gt;0,$BT$7&gt;=F22,$BT$7&lt;=G22),IF($BT$7&lt;=$AA22,2,1),0)</f>
        <v>0</v>
      </c>
      <c r="BU22" s="8">
        <f>IF(AND(F22&gt;0,G22&gt;0,$BU$7&gt;=F22,$BU$7&lt;=G22),IF($BU$7&lt;=$AA22,2,1),0)</f>
        <v>0</v>
      </c>
      <c r="BV22" s="8">
        <f>IF(AND(F22&gt;0,G22&gt;0,$BV$7&gt;=F22,$BV$7&lt;=G22),IF($BV$7&lt;=$AA22,2,1),0)</f>
        <v>0</v>
      </c>
      <c r="BW22" s="8">
        <f>IF(AND(F22&gt;0,G22&gt;0,$BW$7&gt;=F22,$BW$7&lt;=G22),IF($BW$7&lt;=$AA22,2,1),0)</f>
        <v>0</v>
      </c>
      <c r="BX22" s="8">
        <f>IF(AND(F22&gt;0,G22&gt;0,$BX$7&gt;=F22,$BX$7&lt;=G22),IF($BX$7&lt;=$AA22,2,1),0)</f>
        <v>0</v>
      </c>
      <c r="BY22" s="8">
        <f>IF(AND(F22&gt;0,G22&gt;0,$BY$7&gt;=F22,$BY$7&lt;=G22),IF($BY$7&lt;=$AA22,2,1),0)</f>
        <v>0</v>
      </c>
      <c r="BZ22" s="8">
        <f>IF(AND(F22&gt;0,G22&gt;0,$BZ$7&gt;=F22,$BZ$7&lt;=G22),IF($BZ$7&lt;=$AA22,2,1),0)</f>
        <v>0</v>
      </c>
      <c r="CA22" s="8">
        <f>IF(AND(F22&gt;0,G22&gt;0,$CA$7&gt;=F22,$CA$7&lt;=G22),IF($CA$7&lt;=$AA22,2,1),0)</f>
        <v>0</v>
      </c>
      <c r="CB22" s="8">
        <f>IF(AND(F22&gt;0,G22&gt;0,$CB$7&gt;=F22,$CB$7&lt;=G22),IF($CB$7&lt;=$AA22,2,1),0)</f>
        <v>0</v>
      </c>
      <c r="CC22" s="8">
        <f>IF(AND(F22&gt;0,G22&gt;0,$CC$7&gt;=F22,$CC$7&lt;=G22),IF($CC$7&lt;=$AA22,2,1),0)</f>
        <v>0</v>
      </c>
      <c r="CD22" s="8">
        <f>IF(AND(F22&gt;0,G22&gt;0,$CD$7&gt;=F22,$CD$7&lt;=G22),IF($CD$7&lt;=$AA22,2,1),0)</f>
        <v>0</v>
      </c>
      <c r="CE22" s="8">
        <f>IF(AND(F22&gt;0,G22&gt;0,$CE$7&gt;=F22,$CE$7&lt;=G22),IF($CE$7&lt;=$AA22,2,1),0)</f>
        <v>0</v>
      </c>
      <c r="CF22" s="8">
        <f>IF(AND(F22&gt;0,G22&gt;0,$CF$7&gt;=F22,$CF$7&lt;=G22),IF($CF$7&lt;=$AA22,2,1),0)</f>
        <v>0</v>
      </c>
      <c r="CG22" s="8">
        <f>IF(AND(F22&gt;0,G22&gt;0,$CG$7&gt;=F22,$CG$7&lt;=G22),IF($CG$7&lt;=$AA22,2,1),0)</f>
        <v>0</v>
      </c>
      <c r="CH22" s="8">
        <f>IF(AND(F22&gt;0,G22&gt;0,$CH$7&gt;=F22,$CH$7&lt;=G22),IF($CH$7&lt;=$AA22,2,1),0)</f>
        <v>0</v>
      </c>
      <c r="CI22" s="8">
        <f>IF(AND(F22&gt;0,G22&gt;0,$CI$7&gt;=F22,$CI$7&lt;=G22),IF($CI$7&lt;=$AA22,2,1),0)</f>
        <v>0</v>
      </c>
      <c r="CJ22" s="8">
        <f>IF(AND(F22&gt;0,G22&gt;0,$CJ$7&gt;=F22,$CJ$7&lt;=G22),IF($CJ$7&lt;=$AA22,2,1),0)</f>
        <v>0</v>
      </c>
    </row>
    <row r="23" spans="1:88" ht="18" customHeight="1">
      <c r="A23" s="6"/>
      <c r="B23" s="6"/>
      <c r="C23" s="6"/>
      <c r="D23" s="6"/>
      <c r="E23" s="6"/>
      <c r="F23" s="3"/>
      <c r="G23" s="3"/>
      <c r="H23" s="6">
        <f>IF(AND(F23&gt;0,G23&gt;0),G23-F23+1,)</f>
        <v>0</v>
      </c>
      <c r="I23" s="7"/>
      <c r="J23" s="6"/>
      <c r="K23" s="8">
        <f>IF(AND(F23&gt;0,G23&gt;0,$K$7&gt;=F23,$K$7&lt;=G23),IF($K$7&lt;=$AA23,2,1),0)</f>
        <v>0</v>
      </c>
      <c r="L23" s="8">
        <f>IF(AND(F23&gt;0,G23&gt;0,$L$7&gt;=F23,$L$7&lt;=G23),IF($L$7&lt;=$AA23,2,1),0)</f>
        <v>0</v>
      </c>
      <c r="M23" s="8">
        <f>IF(AND(F23&gt;0,G23&gt;0,$M$7&gt;=F23,$M$7&lt;=G23),IF($M$7&lt;=$AA23,2,1),0)</f>
        <v>0</v>
      </c>
      <c r="N23" s="8">
        <f>IF(AND(F23&gt;0,G23&gt;0,$N$7&gt;=F23,$N$7&lt;=G23),IF($N$7&lt;=$AA23,2,1),0)</f>
        <v>0</v>
      </c>
      <c r="O23" s="8">
        <f>IF(AND(F23&gt;0,G23&gt;0,$O$7&gt;=F23,$O$7&lt;=G23),IF($O$7&lt;=$AA23,2,1),0)</f>
        <v>0</v>
      </c>
      <c r="P23" s="8">
        <f>IF(AND(F23&gt;0,G23&gt;0,$P$7&gt;=F23,$P$7&lt;=G23),IF($P$7&lt;=$AA23,2,1),0)</f>
        <v>0</v>
      </c>
      <c r="Q23" s="8">
        <f>IF(AND(F23&gt;0,G23&gt;0,$Q$7&gt;=F23,$Q$7&lt;=G23),IF($Q$7&lt;=$AA23,2,1),0)</f>
        <v>0</v>
      </c>
      <c r="R23" s="8">
        <f>IF(AND(F23&gt;0,G23&gt;0,$R$7&gt;=F23,$R$7&lt;=G23),IF($R$7&lt;=$AA23,2,1),0)</f>
        <v>0</v>
      </c>
      <c r="S23" s="8">
        <f>IF(AND(F23&gt;0,G23&gt;0,$S$7&gt;=F23,$S$7&lt;=G23),IF($S$7&lt;=$AA23,2,1),0)</f>
        <v>0</v>
      </c>
      <c r="T23" s="8">
        <f>IF(AND(F23&gt;0,G23&gt;0,$T$7&gt;=F23,$T$7&lt;=G23),IF($T$7&lt;=$AA23,2,1),0)</f>
        <v>0</v>
      </c>
      <c r="U23" s="8">
        <f>IF(AND(F23&gt;0,G23&gt;0,$U$7&gt;=F23,$U$7&lt;=G23),IF($U$7&lt;=$AA23,2,1),0)</f>
        <v>0</v>
      </c>
      <c r="V23" s="8">
        <f>IF(AND(F23&gt;0,G23&gt;0,$V$7&gt;=F23,$V$7&lt;=G23),IF($V$7&lt;=$AA23,2,1),0)</f>
        <v>0</v>
      </c>
      <c r="W23" s="8">
        <f>IF(AND(F23&gt;0,G23&gt;0,$W$7&gt;=F23,$W$7&lt;=G23),IF($W$7&lt;=$AA23,2,1),0)</f>
        <v>0</v>
      </c>
      <c r="X23" s="8">
        <f>IF(AND(F23&gt;0,G23&gt;0,$X$7&gt;=F23,$X$7&lt;=G23),IF($X$7&lt;=$AA23,2,1),0)</f>
        <v>0</v>
      </c>
      <c r="Y23" s="8">
        <f>IF(AND(F23&gt;0,G23&gt;0,$Y$7&gt;=F23,$Y$7&lt;=G23),IF($Y$7&lt;=$AA23,2,1),0)</f>
        <v>0</v>
      </c>
      <c r="Z23" s="8">
        <f>IF(AND(F23&gt;0,G23&gt;0,$Z$7&gt;=F23,$Z$7&lt;=G23),IF($Z$7&lt;=$AA23,2,1),0)</f>
        <v>0</v>
      </c>
      <c r="AA23" s="8">
        <f>IF(AND(F23&gt;0,G23&gt;0,$AA$7&gt;=F23,$AA$7&lt;=G23),IF($AA$7&lt;=$AA23,2,1),0)</f>
        <v>0</v>
      </c>
      <c r="AB23" s="8">
        <f>IF(AND(F23&gt;0,G23&gt;0,$AB$7&gt;=F23,$AB$7&lt;=G23),IF($AB$7&lt;=$AA23,2,1),0)</f>
        <v>0</v>
      </c>
      <c r="AC23" s="8">
        <f>IF(AND(F23&gt;0,G23&gt;0,$AC$7&gt;=F23,$AC$7&lt;=G23),IF($AC$7&lt;=$AA23,2,1),0)</f>
        <v>0</v>
      </c>
      <c r="AD23" s="8">
        <f>IF(AND(F23&gt;0,G23&gt;0,$AD$7&gt;=F23,$AD$7&lt;=G23),IF($AD$7&lt;=$AA23,2,1),0)</f>
        <v>0</v>
      </c>
      <c r="AE23" s="8">
        <f>IF(AND(F23&gt;0,G23&gt;0,$AE$7&gt;=F23,$AE$7&lt;=G23),IF($AE$7&lt;=$AA23,2,1),0)</f>
        <v>0</v>
      </c>
      <c r="AF23" s="8">
        <f>IF(AND(F23&gt;0,G23&gt;0,$AF$7&gt;=F23,$AF$7&lt;=G23),IF($AF$7&lt;=$AA23,2,1),0)</f>
        <v>0</v>
      </c>
      <c r="AG23" s="8">
        <f>IF(AND(F23&gt;0,G23&gt;0,$AG$7&gt;=F23,$AG$7&lt;=G23),IF($AG$7&lt;=$AA23,2,1),0)</f>
        <v>0</v>
      </c>
      <c r="AH23" s="8">
        <f>IF(AND(F23&gt;0,G23&gt;0,$AH$7&gt;=F23,$AH$7&lt;=G23),IF($AH$7&lt;=$AA23,2,1),0)</f>
        <v>0</v>
      </c>
      <c r="AI23" s="8">
        <f>IF(AND(F23&gt;0,G23&gt;0,$AI$7&gt;=F23,$AI$7&lt;=G23),IF($AI$7&lt;=$AA23,2,1),0)</f>
        <v>0</v>
      </c>
      <c r="AJ23" s="8">
        <f>IF(AND(F23&gt;0,G23&gt;0,$AJ$7&gt;=F23,$AJ$7&lt;=G23),IF($AJ$7&lt;=$AA23,2,1),0)</f>
        <v>0</v>
      </c>
      <c r="AK23" s="8">
        <f>IF(AND(F23&gt;0,G23&gt;0,$AK$7&gt;=F23,$AK$7&lt;=G23),IF($AK$7&lt;=$AA23,2,1),0)</f>
        <v>0</v>
      </c>
      <c r="AL23" s="8">
        <f>IF(AND(F23&gt;0,G23&gt;0,$AL$7&gt;=F23,$AL$7&lt;=G23),IF($AL$7&lt;=$AA23,2,1),0)</f>
        <v>0</v>
      </c>
      <c r="AM23" s="8">
        <f>IF(AND(F23&gt;0,G23&gt;0,$AM$7&gt;=F23,$AM$7&lt;=G23),IF($AM$7&lt;=$AA23,2,1),0)</f>
        <v>0</v>
      </c>
      <c r="AN23" s="8">
        <f>IF(AND(F23&gt;0,G23&gt;0,$AN$7&gt;=F23,$AN$7&lt;=G23),IF($AN$7&lt;=$AA23,2,1),0)</f>
        <v>0</v>
      </c>
      <c r="AO23" s="8">
        <f>IF(AND(F23&gt;0,G23&gt;0,$AO$7&gt;=F23,$AO$7&lt;=G23),IF($AO$7&lt;=$AA23,2,1),0)</f>
        <v>0</v>
      </c>
      <c r="AP23" s="8">
        <f>IF(AND(F23&gt;0,G23&gt;0,$AP$7&gt;=F23,$AP$7&lt;=G23),IF($AP$7&lt;=$AA23,2,1),0)</f>
        <v>0</v>
      </c>
      <c r="AQ23" s="8">
        <f>IF(AND(F23&gt;0,G23&gt;0,$AQ$7&gt;=F23,$AQ$7&lt;=G23),IF($AQ$7&lt;=$AA23,2,1),0)</f>
        <v>0</v>
      </c>
      <c r="AR23" s="8">
        <f>IF(AND(F23&gt;0,G23&gt;0,$AR$7&gt;=F23,$AR$7&lt;=G23),IF($AR$7&lt;=$AA23,2,1),0)</f>
        <v>0</v>
      </c>
      <c r="AS23" s="8">
        <f>IF(AND(F23&gt;0,G23&gt;0,$AS$7&gt;=F23,$AS$7&lt;=G23),IF($AS$7&lt;=$AA23,2,1),0)</f>
        <v>0</v>
      </c>
      <c r="AT23" s="8">
        <f>IF(AND(F23&gt;0,G23&gt;0,$AT$7&gt;=F23,$AT$7&lt;=G23),IF($AT$7&lt;=$AA23,2,1),0)</f>
        <v>0</v>
      </c>
      <c r="AU23" s="8">
        <f>IF(AND(F23&gt;0,G23&gt;0,$AU$7&gt;=F23,$AU$7&lt;=G23),IF($AU$7&lt;=$AA23,2,1),0)</f>
        <v>0</v>
      </c>
      <c r="AV23" s="8">
        <f>IF(AND(F23&gt;0,G23&gt;0,$AV$7&gt;=F23,$AV$7&lt;=G23),IF($AV$7&lt;=$AA23,2,1),0)</f>
        <v>0</v>
      </c>
      <c r="AW23" s="8">
        <f>IF(AND(F23&gt;0,G23&gt;0,$AW$7&gt;=F23,$AW$7&lt;=G23),IF($AW$7&lt;=$AA23,2,1),0)</f>
        <v>0</v>
      </c>
      <c r="AX23" s="8">
        <f>IF(AND(F23&gt;0,G23&gt;0,$AX$7&gt;=F23,$AX$7&lt;=G23),IF($AX$7&lt;=$AA23,2,1),0)</f>
        <v>0</v>
      </c>
      <c r="AY23" s="8">
        <f>IF(AND(F23&gt;0,G23&gt;0,$AY$7&gt;=F23,$AY$7&lt;=G23),IF($AY$7&lt;=$AA23,2,1),0)</f>
        <v>0</v>
      </c>
      <c r="AZ23" s="8">
        <f>IF(AND(F23&gt;0,G23&gt;0,$AZ$7&gt;=F23,$AZ$7&lt;=G23),IF($AZ$7&lt;=$AA23,2,1),0)</f>
        <v>0</v>
      </c>
      <c r="BA23" s="8">
        <f>IF(AND(F23&gt;0,G23&gt;0,$BA$7&gt;=F23,$BA$7&lt;=G23),IF($BA$7&lt;=$AA23,2,1),0)</f>
        <v>0</v>
      </c>
      <c r="BB23" s="8">
        <f>IF(AND(F23&gt;0,G23&gt;0,$BB$7&gt;=F23,$BB$7&lt;=G23),IF($BB$7&lt;=$AA23,2,1),0)</f>
        <v>0</v>
      </c>
      <c r="BC23" s="8">
        <f>IF(AND(F23&gt;0,G23&gt;0,$BC$7&gt;=F23,$BC$7&lt;=G23),IF($BC$7&lt;=$AA23,2,1),0)</f>
        <v>0</v>
      </c>
      <c r="BD23" s="8">
        <f>IF(AND(F23&gt;0,G23&gt;0,$BD$7&gt;=F23,$BD$7&lt;=G23),IF($BD$7&lt;=$AA23,2,1),0)</f>
        <v>0</v>
      </c>
      <c r="BE23" s="8">
        <f>IF(AND(F23&gt;0,G23&gt;0,$BE$7&gt;=F23,$BE$7&lt;=G23),IF($BE$7&lt;=$AA23,2,1),0)</f>
        <v>0</v>
      </c>
      <c r="BF23" s="8">
        <f>IF(AND(F23&gt;0,G23&gt;0,$BF$7&gt;=F23,$BF$7&lt;=G23),IF($BF$7&lt;=$AA23,2,1),0)</f>
        <v>0</v>
      </c>
      <c r="BG23" s="8">
        <f>IF(AND(F23&gt;0,G23&gt;0,$BG$7&gt;=F23,$BG$7&lt;=G23),IF($BG$7&lt;=$AA23,2,1),0)</f>
        <v>0</v>
      </c>
      <c r="BH23" s="8">
        <f>IF(AND(F23&gt;0,G23&gt;0,$BH$7&gt;=F23,$BH$7&lt;=G23),IF($BH$7&lt;=$AA23,2,1),0)</f>
        <v>0</v>
      </c>
      <c r="BI23" s="8">
        <f>IF(AND(F23&gt;0,G23&gt;0,$BI$7&gt;=F23,$BI$7&lt;=G23),IF($BI$7&lt;=$AA23,2,1),0)</f>
        <v>0</v>
      </c>
      <c r="BJ23" s="8">
        <f>IF(AND(F23&gt;0,G23&gt;0,$BJ$7&gt;=F23,$BJ$7&lt;=G23),IF($BJ$7&lt;=$AA23,2,1),0)</f>
        <v>0</v>
      </c>
      <c r="BK23" s="8">
        <f>IF(AND(F23&gt;0,G23&gt;0,$BK$7&gt;=F23,$BK$7&lt;=G23),IF($BK$7&lt;=$AA23,2,1),0)</f>
        <v>0</v>
      </c>
      <c r="BL23" s="8">
        <f>IF(AND(F23&gt;0,G23&gt;0,$BL$7&gt;=F23,$BL$7&lt;=G23),IF($BL$7&lt;=$AA23,2,1),0)</f>
        <v>0</v>
      </c>
      <c r="BM23" s="8">
        <f>IF(AND(F23&gt;0,G23&gt;0,$BM$7&gt;=F23,$BM$7&lt;=G23),IF($BM$7&lt;=$AA23,2,1),0)</f>
        <v>0</v>
      </c>
      <c r="BN23" s="8">
        <f>IF(AND(F23&gt;0,G23&gt;0,$BN$7&gt;=F23,$BN$7&lt;=G23),IF($BN$7&lt;=$AA23,2,1),0)</f>
        <v>0</v>
      </c>
      <c r="BO23" s="8">
        <f>IF(AND(F23&gt;0,G23&gt;0,$BO$7&gt;=F23,$BO$7&lt;=G23),IF($BO$7&lt;=$AA23,2,1),0)</f>
        <v>0</v>
      </c>
      <c r="BP23" s="8">
        <f>IF(AND(F23&gt;0,G23&gt;0,$BP$7&gt;=F23,$BP$7&lt;=G23),IF($BP$7&lt;=$AA23,2,1),0)</f>
        <v>0</v>
      </c>
      <c r="BQ23" s="8">
        <f>IF(AND(F23&gt;0,G23&gt;0,$BQ$7&gt;=F23,$BQ$7&lt;=G23),IF($BQ$7&lt;=$AA23,2,1),0)</f>
        <v>0</v>
      </c>
      <c r="BR23" s="8">
        <f>IF(AND(F23&gt;0,G23&gt;0,$BR$7&gt;=F23,$BR$7&lt;=G23),IF($BR$7&lt;=$AA23,2,1),0)</f>
        <v>0</v>
      </c>
      <c r="BS23" s="8">
        <f>IF(AND(F23&gt;0,G23&gt;0,$BS$7&gt;=F23,$BS$7&lt;=G23),IF($BS$7&lt;=$AA23,2,1),0)</f>
        <v>0</v>
      </c>
      <c r="BT23" s="8">
        <f>IF(AND(F23&gt;0,G23&gt;0,$BT$7&gt;=F23,$BT$7&lt;=G23),IF($BT$7&lt;=$AA23,2,1),0)</f>
        <v>0</v>
      </c>
      <c r="BU23" s="8">
        <f>IF(AND(F23&gt;0,G23&gt;0,$BU$7&gt;=F23,$BU$7&lt;=G23),IF($BU$7&lt;=$AA23,2,1),0)</f>
        <v>0</v>
      </c>
      <c r="BV23" s="8">
        <f>IF(AND(F23&gt;0,G23&gt;0,$BV$7&gt;=F23,$BV$7&lt;=G23),IF($BV$7&lt;=$AA23,2,1),0)</f>
        <v>0</v>
      </c>
      <c r="BW23" s="8">
        <f>IF(AND(F23&gt;0,G23&gt;0,$BW$7&gt;=F23,$BW$7&lt;=G23),IF($BW$7&lt;=$AA23,2,1),0)</f>
        <v>0</v>
      </c>
      <c r="BX23" s="8">
        <f>IF(AND(F23&gt;0,G23&gt;0,$BX$7&gt;=F23,$BX$7&lt;=G23),IF($BX$7&lt;=$AA23,2,1),0)</f>
        <v>0</v>
      </c>
      <c r="BY23" s="8">
        <f>IF(AND(F23&gt;0,G23&gt;0,$BY$7&gt;=F23,$BY$7&lt;=G23),IF($BY$7&lt;=$AA23,2,1),0)</f>
        <v>0</v>
      </c>
      <c r="BZ23" s="8">
        <f>IF(AND(F23&gt;0,G23&gt;0,$BZ$7&gt;=F23,$BZ$7&lt;=G23),IF($BZ$7&lt;=$AA23,2,1),0)</f>
        <v>0</v>
      </c>
      <c r="CA23" s="8">
        <f>IF(AND(F23&gt;0,G23&gt;0,$CA$7&gt;=F23,$CA$7&lt;=G23),IF($CA$7&lt;=$AA23,2,1),0)</f>
        <v>0</v>
      </c>
      <c r="CB23" s="8">
        <f>IF(AND(F23&gt;0,G23&gt;0,$CB$7&gt;=F23,$CB$7&lt;=G23),IF($CB$7&lt;=$AA23,2,1),0)</f>
        <v>0</v>
      </c>
      <c r="CC23" s="8">
        <f>IF(AND(F23&gt;0,G23&gt;0,$CC$7&gt;=F23,$CC$7&lt;=G23),IF($CC$7&lt;=$AA23,2,1),0)</f>
        <v>0</v>
      </c>
      <c r="CD23" s="8">
        <f>IF(AND(F23&gt;0,G23&gt;0,$CD$7&gt;=F23,$CD$7&lt;=G23),IF($CD$7&lt;=$AA23,2,1),0)</f>
        <v>0</v>
      </c>
      <c r="CE23" s="8">
        <f>IF(AND(F23&gt;0,G23&gt;0,$CE$7&gt;=F23,$CE$7&lt;=G23),IF($CE$7&lt;=$AA23,2,1),0)</f>
        <v>0</v>
      </c>
      <c r="CF23" s="8">
        <f>IF(AND(F23&gt;0,G23&gt;0,$CF$7&gt;=F23,$CF$7&lt;=G23),IF($CF$7&lt;=$AA23,2,1),0)</f>
        <v>0</v>
      </c>
      <c r="CG23" s="8">
        <f>IF(AND(F23&gt;0,G23&gt;0,$CG$7&gt;=F23,$CG$7&lt;=G23),IF($CG$7&lt;=$AA23,2,1),0)</f>
        <v>0</v>
      </c>
      <c r="CH23" s="8">
        <f>IF(AND(F23&gt;0,G23&gt;0,$CH$7&gt;=F23,$CH$7&lt;=G23),IF($CH$7&lt;=$AA23,2,1),0)</f>
        <v>0</v>
      </c>
      <c r="CI23" s="8">
        <f>IF(AND(F23&gt;0,G23&gt;0,$CI$7&gt;=F23,$CI$7&lt;=G23),IF($CI$7&lt;=$AA23,2,1),0)</f>
        <v>0</v>
      </c>
      <c r="CJ23" s="8">
        <f>IF(AND(F23&gt;0,G23&gt;0,$CJ$7&gt;=F23,$CJ$7&lt;=G23),IF($CJ$7&lt;=$AA23,2,1),0)</f>
        <v>0</v>
      </c>
    </row>
    <row r="24" spans="1:88" ht="18" customHeight="1">
      <c r="A24" s="6"/>
      <c r="B24" s="6"/>
      <c r="C24" s="6"/>
      <c r="D24" s="6"/>
      <c r="E24" s="6"/>
      <c r="F24" s="3"/>
      <c r="G24" s="3"/>
      <c r="H24" s="6">
        <f>IF(AND(F24&gt;0,G24&gt;0),G24-F24+1,)</f>
        <v>0</v>
      </c>
      <c r="I24" s="7"/>
      <c r="J24" s="6"/>
      <c r="K24" s="8">
        <f>IF(AND(F24&gt;0,G24&gt;0,$K$7&gt;=F24,$K$7&lt;=G24),IF($K$7&lt;=$AA24,2,1),0)</f>
        <v>0</v>
      </c>
      <c r="L24" s="8">
        <f>IF(AND(F24&gt;0,G24&gt;0,$L$7&gt;=F24,$L$7&lt;=G24),IF($L$7&lt;=$AA24,2,1),0)</f>
        <v>0</v>
      </c>
      <c r="M24" s="8">
        <f>IF(AND(F24&gt;0,G24&gt;0,$M$7&gt;=F24,$M$7&lt;=G24),IF($M$7&lt;=$AA24,2,1),0)</f>
        <v>0</v>
      </c>
      <c r="N24" s="8">
        <f>IF(AND(F24&gt;0,G24&gt;0,$N$7&gt;=F24,$N$7&lt;=G24),IF($N$7&lt;=$AA24,2,1),0)</f>
        <v>0</v>
      </c>
      <c r="O24" s="8">
        <f>IF(AND(F24&gt;0,G24&gt;0,$O$7&gt;=F24,$O$7&lt;=G24),IF($O$7&lt;=$AA24,2,1),0)</f>
        <v>0</v>
      </c>
      <c r="P24" s="8">
        <f>IF(AND(F24&gt;0,G24&gt;0,$P$7&gt;=F24,$P$7&lt;=G24),IF($P$7&lt;=$AA24,2,1),0)</f>
        <v>0</v>
      </c>
      <c r="Q24" s="8">
        <f>IF(AND(F24&gt;0,G24&gt;0,$Q$7&gt;=F24,$Q$7&lt;=G24),IF($Q$7&lt;=$AA24,2,1),0)</f>
        <v>0</v>
      </c>
      <c r="R24" s="8">
        <f>IF(AND(F24&gt;0,G24&gt;0,$R$7&gt;=F24,$R$7&lt;=G24),IF($R$7&lt;=$AA24,2,1),0)</f>
        <v>0</v>
      </c>
      <c r="S24" s="8">
        <f>IF(AND(F24&gt;0,G24&gt;0,$S$7&gt;=F24,$S$7&lt;=G24),IF($S$7&lt;=$AA24,2,1),0)</f>
        <v>0</v>
      </c>
      <c r="T24" s="8">
        <f>IF(AND(F24&gt;0,G24&gt;0,$T$7&gt;=F24,$T$7&lt;=G24),IF($T$7&lt;=$AA24,2,1),0)</f>
        <v>0</v>
      </c>
      <c r="U24" s="8">
        <f>IF(AND(F24&gt;0,G24&gt;0,$U$7&gt;=F24,$U$7&lt;=G24),IF($U$7&lt;=$AA24,2,1),0)</f>
        <v>0</v>
      </c>
      <c r="V24" s="8">
        <f>IF(AND(F24&gt;0,G24&gt;0,$V$7&gt;=F24,$V$7&lt;=G24),IF($V$7&lt;=$AA24,2,1),0)</f>
        <v>0</v>
      </c>
      <c r="W24" s="8">
        <f>IF(AND(F24&gt;0,G24&gt;0,$W$7&gt;=F24,$W$7&lt;=G24),IF($W$7&lt;=$AA24,2,1),0)</f>
        <v>0</v>
      </c>
      <c r="X24" s="8">
        <f>IF(AND(F24&gt;0,G24&gt;0,$X$7&gt;=F24,$X$7&lt;=G24),IF($X$7&lt;=$AA24,2,1),0)</f>
        <v>0</v>
      </c>
      <c r="Y24" s="8">
        <f>IF(AND(F24&gt;0,G24&gt;0,$Y$7&gt;=F24,$Y$7&lt;=G24),IF($Y$7&lt;=$AA24,2,1),0)</f>
        <v>0</v>
      </c>
      <c r="Z24" s="8">
        <f>IF(AND(F24&gt;0,G24&gt;0,$Z$7&gt;=F24,$Z$7&lt;=G24),IF($Z$7&lt;=$AA24,2,1),0)</f>
        <v>0</v>
      </c>
      <c r="AA24" s="8">
        <f>IF(AND(F24&gt;0,G24&gt;0,$AA$7&gt;=F24,$AA$7&lt;=G24),IF($AA$7&lt;=$AA24,2,1),0)</f>
        <v>0</v>
      </c>
      <c r="AB24" s="8">
        <f>IF(AND(F24&gt;0,G24&gt;0,$AB$7&gt;=F24,$AB$7&lt;=G24),IF($AB$7&lt;=$AA24,2,1),0)</f>
        <v>0</v>
      </c>
      <c r="AC24" s="8">
        <f>IF(AND(F24&gt;0,G24&gt;0,$AC$7&gt;=F24,$AC$7&lt;=G24),IF($AC$7&lt;=$AA24,2,1),0)</f>
        <v>0</v>
      </c>
      <c r="AD24" s="8">
        <f>IF(AND(F24&gt;0,G24&gt;0,$AD$7&gt;=F24,$AD$7&lt;=G24),IF($AD$7&lt;=$AA24,2,1),0)</f>
        <v>0</v>
      </c>
      <c r="AE24" s="8">
        <f>IF(AND(F24&gt;0,G24&gt;0,$AE$7&gt;=F24,$AE$7&lt;=G24),IF($AE$7&lt;=$AA24,2,1),0)</f>
        <v>0</v>
      </c>
      <c r="AF24" s="8">
        <f>IF(AND(F24&gt;0,G24&gt;0,$AF$7&gt;=F24,$AF$7&lt;=G24),IF($AF$7&lt;=$AA24,2,1),0)</f>
        <v>0</v>
      </c>
      <c r="AG24" s="8">
        <f>IF(AND(F24&gt;0,G24&gt;0,$AG$7&gt;=F24,$AG$7&lt;=G24),IF($AG$7&lt;=$AA24,2,1),0)</f>
        <v>0</v>
      </c>
      <c r="AH24" s="8">
        <f>IF(AND(F24&gt;0,G24&gt;0,$AH$7&gt;=F24,$AH$7&lt;=G24),IF($AH$7&lt;=$AA24,2,1),0)</f>
        <v>0</v>
      </c>
      <c r="AI24" s="8">
        <f>IF(AND(F24&gt;0,G24&gt;0,$AI$7&gt;=F24,$AI$7&lt;=G24),IF($AI$7&lt;=$AA24,2,1),0)</f>
        <v>0</v>
      </c>
      <c r="AJ24" s="8">
        <f>IF(AND(F24&gt;0,G24&gt;0,$AJ$7&gt;=F24,$AJ$7&lt;=G24),IF($AJ$7&lt;=$AA24,2,1),0)</f>
        <v>0</v>
      </c>
      <c r="AK24" s="8">
        <f>IF(AND(F24&gt;0,G24&gt;0,$AK$7&gt;=F24,$AK$7&lt;=G24),IF($AK$7&lt;=$AA24,2,1),0)</f>
        <v>0</v>
      </c>
      <c r="AL24" s="8">
        <f>IF(AND(F24&gt;0,G24&gt;0,$AL$7&gt;=F24,$AL$7&lt;=G24),IF($AL$7&lt;=$AA24,2,1),0)</f>
        <v>0</v>
      </c>
      <c r="AM24" s="8">
        <f>IF(AND(F24&gt;0,G24&gt;0,$AM$7&gt;=F24,$AM$7&lt;=G24),IF($AM$7&lt;=$AA24,2,1),0)</f>
        <v>0</v>
      </c>
      <c r="AN24" s="8">
        <f>IF(AND(F24&gt;0,G24&gt;0,$AN$7&gt;=F24,$AN$7&lt;=G24),IF($AN$7&lt;=$AA24,2,1),0)</f>
        <v>0</v>
      </c>
      <c r="AO24" s="8">
        <f>IF(AND(F24&gt;0,G24&gt;0,$AO$7&gt;=F24,$AO$7&lt;=G24),IF($AO$7&lt;=$AA24,2,1),0)</f>
        <v>0</v>
      </c>
      <c r="AP24" s="8">
        <f>IF(AND(F24&gt;0,G24&gt;0,$AP$7&gt;=F24,$AP$7&lt;=G24),IF($AP$7&lt;=$AA24,2,1),0)</f>
        <v>0</v>
      </c>
      <c r="AQ24" s="8">
        <f>IF(AND(F24&gt;0,G24&gt;0,$AQ$7&gt;=F24,$AQ$7&lt;=G24),IF($AQ$7&lt;=$AA24,2,1),0)</f>
        <v>0</v>
      </c>
      <c r="AR24" s="8">
        <f>IF(AND(F24&gt;0,G24&gt;0,$AR$7&gt;=F24,$AR$7&lt;=G24),IF($AR$7&lt;=$AA24,2,1),0)</f>
        <v>0</v>
      </c>
      <c r="AS24" s="8">
        <f>IF(AND(F24&gt;0,G24&gt;0,$AS$7&gt;=F24,$AS$7&lt;=G24),IF($AS$7&lt;=$AA24,2,1),0)</f>
        <v>0</v>
      </c>
      <c r="AT24" s="8">
        <f>IF(AND(F24&gt;0,G24&gt;0,$AT$7&gt;=F24,$AT$7&lt;=G24),IF($AT$7&lt;=$AA24,2,1),0)</f>
        <v>0</v>
      </c>
      <c r="AU24" s="8">
        <f>IF(AND(F24&gt;0,G24&gt;0,$AU$7&gt;=F24,$AU$7&lt;=G24),IF($AU$7&lt;=$AA24,2,1),0)</f>
        <v>0</v>
      </c>
      <c r="AV24" s="8">
        <f>IF(AND(F24&gt;0,G24&gt;0,$AV$7&gt;=F24,$AV$7&lt;=G24),IF($AV$7&lt;=$AA24,2,1),0)</f>
        <v>0</v>
      </c>
      <c r="AW24" s="8">
        <f>IF(AND(F24&gt;0,G24&gt;0,$AW$7&gt;=F24,$AW$7&lt;=G24),IF($AW$7&lt;=$AA24,2,1),0)</f>
        <v>0</v>
      </c>
      <c r="AX24" s="8">
        <f>IF(AND(F24&gt;0,G24&gt;0,$AX$7&gt;=F24,$AX$7&lt;=G24),IF($AX$7&lt;=$AA24,2,1),0)</f>
        <v>0</v>
      </c>
      <c r="AY24" s="8">
        <f>IF(AND(F24&gt;0,G24&gt;0,$AY$7&gt;=F24,$AY$7&lt;=G24),IF($AY$7&lt;=$AA24,2,1),0)</f>
        <v>0</v>
      </c>
      <c r="AZ24" s="8">
        <f>IF(AND(F24&gt;0,G24&gt;0,$AZ$7&gt;=F24,$AZ$7&lt;=G24),IF($AZ$7&lt;=$AA24,2,1),0)</f>
        <v>0</v>
      </c>
      <c r="BA24" s="8">
        <f>IF(AND(F24&gt;0,G24&gt;0,$BA$7&gt;=F24,$BA$7&lt;=G24),IF($BA$7&lt;=$AA24,2,1),0)</f>
        <v>0</v>
      </c>
      <c r="BB24" s="8">
        <f>IF(AND(F24&gt;0,G24&gt;0,$BB$7&gt;=F24,$BB$7&lt;=G24),IF($BB$7&lt;=$AA24,2,1),0)</f>
        <v>0</v>
      </c>
      <c r="BC24" s="8">
        <f>IF(AND(F24&gt;0,G24&gt;0,$BC$7&gt;=F24,$BC$7&lt;=G24),IF($BC$7&lt;=$AA24,2,1),0)</f>
        <v>0</v>
      </c>
      <c r="BD24" s="8">
        <f>IF(AND(F24&gt;0,G24&gt;0,$BD$7&gt;=F24,$BD$7&lt;=G24),IF($BD$7&lt;=$AA24,2,1),0)</f>
        <v>0</v>
      </c>
      <c r="BE24" s="8">
        <f>IF(AND(F24&gt;0,G24&gt;0,$BE$7&gt;=F24,$BE$7&lt;=G24),IF($BE$7&lt;=$AA24,2,1),0)</f>
        <v>0</v>
      </c>
      <c r="BF24" s="8">
        <f>IF(AND(F24&gt;0,G24&gt;0,$BF$7&gt;=F24,$BF$7&lt;=G24),IF($BF$7&lt;=$AA24,2,1),0)</f>
        <v>0</v>
      </c>
      <c r="BG24" s="8">
        <f>IF(AND(F24&gt;0,G24&gt;0,$BG$7&gt;=F24,$BG$7&lt;=G24),IF($BG$7&lt;=$AA24,2,1),0)</f>
        <v>0</v>
      </c>
      <c r="BH24" s="8">
        <f>IF(AND(F24&gt;0,G24&gt;0,$BH$7&gt;=F24,$BH$7&lt;=G24),IF($BH$7&lt;=$AA24,2,1),0)</f>
        <v>0</v>
      </c>
      <c r="BI24" s="8">
        <f>IF(AND(F24&gt;0,G24&gt;0,$BI$7&gt;=F24,$BI$7&lt;=G24),IF($BI$7&lt;=$AA24,2,1),0)</f>
        <v>0</v>
      </c>
      <c r="BJ24" s="8">
        <f>IF(AND(F24&gt;0,G24&gt;0,$BJ$7&gt;=F24,$BJ$7&lt;=G24),IF($BJ$7&lt;=$AA24,2,1),0)</f>
        <v>0</v>
      </c>
      <c r="BK24" s="8">
        <f>IF(AND(F24&gt;0,G24&gt;0,$BK$7&gt;=F24,$BK$7&lt;=G24),IF($BK$7&lt;=$AA24,2,1),0)</f>
        <v>0</v>
      </c>
      <c r="BL24" s="8">
        <f>IF(AND(F24&gt;0,G24&gt;0,$BL$7&gt;=F24,$BL$7&lt;=G24),IF($BL$7&lt;=$AA24,2,1),0)</f>
        <v>0</v>
      </c>
      <c r="BM24" s="8">
        <f>IF(AND(F24&gt;0,G24&gt;0,$BM$7&gt;=F24,$BM$7&lt;=G24),IF($BM$7&lt;=$AA24,2,1),0)</f>
        <v>0</v>
      </c>
      <c r="BN24" s="8">
        <f>IF(AND(F24&gt;0,G24&gt;0,$BN$7&gt;=F24,$BN$7&lt;=G24),IF($BN$7&lt;=$AA24,2,1),0)</f>
        <v>0</v>
      </c>
      <c r="BO24" s="8">
        <f>IF(AND(F24&gt;0,G24&gt;0,$BO$7&gt;=F24,$BO$7&lt;=G24),IF($BO$7&lt;=$AA24,2,1),0)</f>
        <v>0</v>
      </c>
      <c r="BP24" s="8">
        <f>IF(AND(F24&gt;0,G24&gt;0,$BP$7&gt;=F24,$BP$7&lt;=G24),IF($BP$7&lt;=$AA24,2,1),0)</f>
        <v>0</v>
      </c>
      <c r="BQ24" s="8">
        <f>IF(AND(F24&gt;0,G24&gt;0,$BQ$7&gt;=F24,$BQ$7&lt;=G24),IF($BQ$7&lt;=$AA24,2,1),0)</f>
        <v>0</v>
      </c>
      <c r="BR24" s="8">
        <f>IF(AND(F24&gt;0,G24&gt;0,$BR$7&gt;=F24,$BR$7&lt;=G24),IF($BR$7&lt;=$AA24,2,1),0)</f>
        <v>0</v>
      </c>
      <c r="BS24" s="8">
        <f>IF(AND(F24&gt;0,G24&gt;0,$BS$7&gt;=F24,$BS$7&lt;=G24),IF($BS$7&lt;=$AA24,2,1),0)</f>
        <v>0</v>
      </c>
      <c r="BT24" s="8">
        <f>IF(AND(F24&gt;0,G24&gt;0,$BT$7&gt;=F24,$BT$7&lt;=G24),IF($BT$7&lt;=$AA24,2,1),0)</f>
        <v>0</v>
      </c>
      <c r="BU24" s="8">
        <f>IF(AND(F24&gt;0,G24&gt;0,$BU$7&gt;=F24,$BU$7&lt;=G24),IF($BU$7&lt;=$AA24,2,1),0)</f>
        <v>0</v>
      </c>
      <c r="BV24" s="8">
        <f>IF(AND(F24&gt;0,G24&gt;0,$BV$7&gt;=F24,$BV$7&lt;=G24),IF($BV$7&lt;=$AA24,2,1),0)</f>
        <v>0</v>
      </c>
      <c r="BW24" s="8">
        <f>IF(AND(F24&gt;0,G24&gt;0,$BW$7&gt;=F24,$BW$7&lt;=G24),IF($BW$7&lt;=$AA24,2,1),0)</f>
        <v>0</v>
      </c>
      <c r="BX24" s="8">
        <f>IF(AND(F24&gt;0,G24&gt;0,$BX$7&gt;=F24,$BX$7&lt;=G24),IF($BX$7&lt;=$AA24,2,1),0)</f>
        <v>0</v>
      </c>
      <c r="BY24" s="8">
        <f>IF(AND(F24&gt;0,G24&gt;0,$BY$7&gt;=F24,$BY$7&lt;=G24),IF($BY$7&lt;=$AA24,2,1),0)</f>
        <v>0</v>
      </c>
      <c r="BZ24" s="8">
        <f>IF(AND(F24&gt;0,G24&gt;0,$BZ$7&gt;=F24,$BZ$7&lt;=G24),IF($BZ$7&lt;=$AA24,2,1),0)</f>
        <v>0</v>
      </c>
      <c r="CA24" s="8">
        <f>IF(AND(F24&gt;0,G24&gt;0,$CA$7&gt;=F24,$CA$7&lt;=G24),IF($CA$7&lt;=$AA24,2,1),0)</f>
        <v>0</v>
      </c>
      <c r="CB24" s="8">
        <f>IF(AND(F24&gt;0,G24&gt;0,$CB$7&gt;=F24,$CB$7&lt;=G24),IF($CB$7&lt;=$AA24,2,1),0)</f>
        <v>0</v>
      </c>
      <c r="CC24" s="8">
        <f>IF(AND(F24&gt;0,G24&gt;0,$CC$7&gt;=F24,$CC$7&lt;=G24),IF($CC$7&lt;=$AA24,2,1),0)</f>
        <v>0</v>
      </c>
      <c r="CD24" s="8">
        <f>IF(AND(F24&gt;0,G24&gt;0,$CD$7&gt;=F24,$CD$7&lt;=G24),IF($CD$7&lt;=$AA24,2,1),0)</f>
        <v>0</v>
      </c>
      <c r="CE24" s="8">
        <f>IF(AND(F24&gt;0,G24&gt;0,$CE$7&gt;=F24,$CE$7&lt;=G24),IF($CE$7&lt;=$AA24,2,1),0)</f>
        <v>0</v>
      </c>
      <c r="CF24" s="8">
        <f>IF(AND(F24&gt;0,G24&gt;0,$CF$7&gt;=F24,$CF$7&lt;=G24),IF($CF$7&lt;=$AA24,2,1),0)</f>
        <v>0</v>
      </c>
      <c r="CG24" s="8">
        <f>IF(AND(F24&gt;0,G24&gt;0,$CG$7&gt;=F24,$CG$7&lt;=G24),IF($CG$7&lt;=$AA24,2,1),0)</f>
        <v>0</v>
      </c>
      <c r="CH24" s="8">
        <f>IF(AND(F24&gt;0,G24&gt;0,$CH$7&gt;=F24,$CH$7&lt;=G24),IF($CH$7&lt;=$AA24,2,1),0)</f>
        <v>0</v>
      </c>
      <c r="CI24" s="8">
        <f>IF(AND(F24&gt;0,G24&gt;0,$CI$7&gt;=F24,$CI$7&lt;=G24),IF($CI$7&lt;=$AA24,2,1),0)</f>
        <v>0</v>
      </c>
      <c r="CJ24" s="8">
        <f>IF(AND(F24&gt;0,G24&gt;0,$CJ$7&gt;=F24,$CJ$7&lt;=G24),IF($CJ$7&lt;=$AA24,2,1),0)</f>
        <v>0</v>
      </c>
    </row>
    <row r="25" spans="1:88" ht="18" customHeight="1">
      <c r="A25" s="6"/>
      <c r="B25" s="6"/>
      <c r="C25" s="6"/>
      <c r="D25" s="6"/>
      <c r="E25" s="6"/>
      <c r="F25" s="3"/>
      <c r="G25" s="3"/>
      <c r="H25" s="6">
        <f>IF(AND(F25&gt;0,G25&gt;0),G25-F25+1,)</f>
        <v>0</v>
      </c>
      <c r="I25" s="7"/>
      <c r="J25" s="6"/>
      <c r="K25" s="8">
        <f>IF(AND(F25&gt;0,G25&gt;0,$K$7&gt;=F25,$K$7&lt;=G25),IF($K$7&lt;=$AA25,2,1),0)</f>
        <v>0</v>
      </c>
      <c r="L25" s="8">
        <f>IF(AND(F25&gt;0,G25&gt;0,$L$7&gt;=F25,$L$7&lt;=G25),IF($L$7&lt;=$AA25,2,1),0)</f>
        <v>0</v>
      </c>
      <c r="M25" s="8">
        <f>IF(AND(F25&gt;0,G25&gt;0,$M$7&gt;=F25,$M$7&lt;=G25),IF($M$7&lt;=$AA25,2,1),0)</f>
        <v>0</v>
      </c>
      <c r="N25" s="8">
        <f>IF(AND(F25&gt;0,G25&gt;0,$N$7&gt;=F25,$N$7&lt;=G25),IF($N$7&lt;=$AA25,2,1),0)</f>
        <v>0</v>
      </c>
      <c r="O25" s="8">
        <f>IF(AND(F25&gt;0,G25&gt;0,$O$7&gt;=F25,$O$7&lt;=G25),IF($O$7&lt;=$AA25,2,1),0)</f>
        <v>0</v>
      </c>
      <c r="P25" s="8">
        <f>IF(AND(F25&gt;0,G25&gt;0,$P$7&gt;=F25,$P$7&lt;=G25),IF($P$7&lt;=$AA25,2,1),0)</f>
        <v>0</v>
      </c>
      <c r="Q25" s="8">
        <f>IF(AND(F25&gt;0,G25&gt;0,$Q$7&gt;=F25,$Q$7&lt;=G25),IF($Q$7&lt;=$AA25,2,1),0)</f>
        <v>0</v>
      </c>
      <c r="R25" s="8">
        <f>IF(AND(F25&gt;0,G25&gt;0,$R$7&gt;=F25,$R$7&lt;=G25),IF($R$7&lt;=$AA25,2,1),0)</f>
        <v>0</v>
      </c>
      <c r="S25" s="8">
        <f>IF(AND(F25&gt;0,G25&gt;0,$S$7&gt;=F25,$S$7&lt;=G25),IF($S$7&lt;=$AA25,2,1),0)</f>
        <v>0</v>
      </c>
      <c r="T25" s="8">
        <f>IF(AND(F25&gt;0,G25&gt;0,$T$7&gt;=F25,$T$7&lt;=G25),IF($T$7&lt;=$AA25,2,1),0)</f>
        <v>0</v>
      </c>
      <c r="U25" s="8">
        <f>IF(AND(F25&gt;0,G25&gt;0,$U$7&gt;=F25,$U$7&lt;=G25),IF($U$7&lt;=$AA25,2,1),0)</f>
        <v>0</v>
      </c>
      <c r="V25" s="8">
        <f>IF(AND(F25&gt;0,G25&gt;0,$V$7&gt;=F25,$V$7&lt;=G25),IF($V$7&lt;=$AA25,2,1),0)</f>
        <v>0</v>
      </c>
      <c r="W25" s="8">
        <f>IF(AND(F25&gt;0,G25&gt;0,$W$7&gt;=F25,$W$7&lt;=G25),IF($W$7&lt;=$AA25,2,1),0)</f>
        <v>0</v>
      </c>
      <c r="X25" s="8">
        <f>IF(AND(F25&gt;0,G25&gt;0,$X$7&gt;=F25,$X$7&lt;=G25),IF($X$7&lt;=$AA25,2,1),0)</f>
        <v>0</v>
      </c>
      <c r="Y25" s="8">
        <f>IF(AND(F25&gt;0,G25&gt;0,$Y$7&gt;=F25,$Y$7&lt;=G25),IF($Y$7&lt;=$AA25,2,1),0)</f>
        <v>0</v>
      </c>
      <c r="Z25" s="8">
        <f>IF(AND(F25&gt;0,G25&gt;0,$Z$7&gt;=F25,$Z$7&lt;=G25),IF($Z$7&lt;=$AA25,2,1),0)</f>
        <v>0</v>
      </c>
      <c r="AA25" s="8">
        <f>IF(AND(F25&gt;0,G25&gt;0,$AA$7&gt;=F25,$AA$7&lt;=G25),IF($AA$7&lt;=$AA25,2,1),0)</f>
        <v>0</v>
      </c>
      <c r="AB25" s="8">
        <f>IF(AND(F25&gt;0,G25&gt;0,$AB$7&gt;=F25,$AB$7&lt;=G25),IF($AB$7&lt;=$AA25,2,1),0)</f>
        <v>0</v>
      </c>
      <c r="AC25" s="8">
        <f>IF(AND(F25&gt;0,G25&gt;0,$AC$7&gt;=F25,$AC$7&lt;=G25),IF($AC$7&lt;=$AA25,2,1),0)</f>
        <v>0</v>
      </c>
      <c r="AD25" s="8">
        <f>IF(AND(F25&gt;0,G25&gt;0,$AD$7&gt;=F25,$AD$7&lt;=G25),IF($AD$7&lt;=$AA25,2,1),0)</f>
        <v>0</v>
      </c>
      <c r="AE25" s="8">
        <f>IF(AND(F25&gt;0,G25&gt;0,$AE$7&gt;=F25,$AE$7&lt;=G25),IF($AE$7&lt;=$AA25,2,1),0)</f>
        <v>0</v>
      </c>
      <c r="AF25" s="8">
        <f>IF(AND(F25&gt;0,G25&gt;0,$AF$7&gt;=F25,$AF$7&lt;=G25),IF($AF$7&lt;=$AA25,2,1),0)</f>
        <v>0</v>
      </c>
      <c r="AG25" s="8">
        <f>IF(AND(F25&gt;0,G25&gt;0,$AG$7&gt;=F25,$AG$7&lt;=G25),IF($AG$7&lt;=$AA25,2,1),0)</f>
        <v>0</v>
      </c>
      <c r="AH25" s="8">
        <f>IF(AND(F25&gt;0,G25&gt;0,$AH$7&gt;=F25,$AH$7&lt;=G25),IF($AH$7&lt;=$AA25,2,1),0)</f>
        <v>0</v>
      </c>
      <c r="AI25" s="8">
        <f>IF(AND(F25&gt;0,G25&gt;0,$AI$7&gt;=F25,$AI$7&lt;=G25),IF($AI$7&lt;=$AA25,2,1),0)</f>
        <v>0</v>
      </c>
      <c r="AJ25" s="8">
        <f>IF(AND(F25&gt;0,G25&gt;0,$AJ$7&gt;=F25,$AJ$7&lt;=G25),IF($AJ$7&lt;=$AA25,2,1),0)</f>
        <v>0</v>
      </c>
      <c r="AK25" s="8">
        <f>IF(AND(F25&gt;0,G25&gt;0,$AK$7&gt;=F25,$AK$7&lt;=G25),IF($AK$7&lt;=$AA25,2,1),0)</f>
        <v>0</v>
      </c>
      <c r="AL25" s="8">
        <f>IF(AND(F25&gt;0,G25&gt;0,$AL$7&gt;=F25,$AL$7&lt;=G25),IF($AL$7&lt;=$AA25,2,1),0)</f>
        <v>0</v>
      </c>
      <c r="AM25" s="8">
        <f>IF(AND(F25&gt;0,G25&gt;0,$AM$7&gt;=F25,$AM$7&lt;=G25),IF($AM$7&lt;=$AA25,2,1),0)</f>
        <v>0</v>
      </c>
      <c r="AN25" s="8">
        <f>IF(AND(F25&gt;0,G25&gt;0,$AN$7&gt;=F25,$AN$7&lt;=G25),IF($AN$7&lt;=$AA25,2,1),0)</f>
        <v>0</v>
      </c>
      <c r="AO25" s="8">
        <f>IF(AND(F25&gt;0,G25&gt;0,$AO$7&gt;=F25,$AO$7&lt;=G25),IF($AO$7&lt;=$AA25,2,1),0)</f>
        <v>0</v>
      </c>
      <c r="AP25" s="8">
        <f>IF(AND(F25&gt;0,G25&gt;0,$AP$7&gt;=F25,$AP$7&lt;=G25),IF($AP$7&lt;=$AA25,2,1),0)</f>
        <v>0</v>
      </c>
      <c r="AQ25" s="8">
        <f>IF(AND(F25&gt;0,G25&gt;0,$AQ$7&gt;=F25,$AQ$7&lt;=G25),IF($AQ$7&lt;=$AA25,2,1),0)</f>
        <v>0</v>
      </c>
      <c r="AR25" s="8">
        <f>IF(AND(F25&gt;0,G25&gt;0,$AR$7&gt;=F25,$AR$7&lt;=G25),IF($AR$7&lt;=$AA25,2,1),0)</f>
        <v>0</v>
      </c>
      <c r="AS25" s="8">
        <f>IF(AND(F25&gt;0,G25&gt;0,$AS$7&gt;=F25,$AS$7&lt;=G25),IF($AS$7&lt;=$AA25,2,1),0)</f>
        <v>0</v>
      </c>
      <c r="AT25" s="8">
        <f>IF(AND(F25&gt;0,G25&gt;0,$AT$7&gt;=F25,$AT$7&lt;=G25),IF($AT$7&lt;=$AA25,2,1),0)</f>
        <v>0</v>
      </c>
      <c r="AU25" s="8">
        <f>IF(AND(F25&gt;0,G25&gt;0,$AU$7&gt;=F25,$AU$7&lt;=G25),IF($AU$7&lt;=$AA25,2,1),0)</f>
        <v>0</v>
      </c>
      <c r="AV25" s="8">
        <f>IF(AND(F25&gt;0,G25&gt;0,$AV$7&gt;=F25,$AV$7&lt;=G25),IF($AV$7&lt;=$AA25,2,1),0)</f>
        <v>0</v>
      </c>
      <c r="AW25" s="8">
        <f>IF(AND(F25&gt;0,G25&gt;0,$AW$7&gt;=F25,$AW$7&lt;=G25),IF($AW$7&lt;=$AA25,2,1),0)</f>
        <v>0</v>
      </c>
      <c r="AX25" s="8">
        <f>IF(AND(F25&gt;0,G25&gt;0,$AX$7&gt;=F25,$AX$7&lt;=G25),IF($AX$7&lt;=$AA25,2,1),0)</f>
        <v>0</v>
      </c>
      <c r="AY25" s="8">
        <f>IF(AND(F25&gt;0,G25&gt;0,$AY$7&gt;=F25,$AY$7&lt;=G25),IF($AY$7&lt;=$AA25,2,1),0)</f>
        <v>0</v>
      </c>
      <c r="AZ25" s="8">
        <f>IF(AND(F25&gt;0,G25&gt;0,$AZ$7&gt;=F25,$AZ$7&lt;=G25),IF($AZ$7&lt;=$AA25,2,1),0)</f>
        <v>0</v>
      </c>
      <c r="BA25" s="8">
        <f>IF(AND(F25&gt;0,G25&gt;0,$BA$7&gt;=F25,$BA$7&lt;=G25),IF($BA$7&lt;=$AA25,2,1),0)</f>
        <v>0</v>
      </c>
      <c r="BB25" s="8">
        <f>IF(AND(F25&gt;0,G25&gt;0,$BB$7&gt;=F25,$BB$7&lt;=G25),IF($BB$7&lt;=$AA25,2,1),0)</f>
        <v>0</v>
      </c>
      <c r="BC25" s="8">
        <f>IF(AND(F25&gt;0,G25&gt;0,$BC$7&gt;=F25,$BC$7&lt;=G25),IF($BC$7&lt;=$AA25,2,1),0)</f>
        <v>0</v>
      </c>
      <c r="BD25" s="8">
        <f>IF(AND(F25&gt;0,G25&gt;0,$BD$7&gt;=F25,$BD$7&lt;=G25),IF($BD$7&lt;=$AA25,2,1),0)</f>
        <v>0</v>
      </c>
      <c r="BE25" s="8">
        <f>IF(AND(F25&gt;0,G25&gt;0,$BE$7&gt;=F25,$BE$7&lt;=G25),IF($BE$7&lt;=$AA25,2,1),0)</f>
        <v>0</v>
      </c>
      <c r="BF25" s="8">
        <f>IF(AND(F25&gt;0,G25&gt;0,$BF$7&gt;=F25,$BF$7&lt;=G25),IF($BF$7&lt;=$AA25,2,1),0)</f>
        <v>0</v>
      </c>
      <c r="BG25" s="8">
        <f>IF(AND(F25&gt;0,G25&gt;0,$BG$7&gt;=F25,$BG$7&lt;=G25),IF($BG$7&lt;=$AA25,2,1),0)</f>
        <v>0</v>
      </c>
      <c r="BH25" s="8">
        <f>IF(AND(F25&gt;0,G25&gt;0,$BH$7&gt;=F25,$BH$7&lt;=G25),IF($BH$7&lt;=$AA25,2,1),0)</f>
        <v>0</v>
      </c>
      <c r="BI25" s="8">
        <f>IF(AND(F25&gt;0,G25&gt;0,$BI$7&gt;=F25,$BI$7&lt;=G25),IF($BI$7&lt;=$AA25,2,1),0)</f>
        <v>0</v>
      </c>
      <c r="BJ25" s="8">
        <f>IF(AND(F25&gt;0,G25&gt;0,$BJ$7&gt;=F25,$BJ$7&lt;=G25),IF($BJ$7&lt;=$AA25,2,1),0)</f>
        <v>0</v>
      </c>
      <c r="BK25" s="8">
        <f>IF(AND(F25&gt;0,G25&gt;0,$BK$7&gt;=F25,$BK$7&lt;=G25),IF($BK$7&lt;=$AA25,2,1),0)</f>
        <v>0</v>
      </c>
      <c r="BL25" s="8">
        <f>IF(AND(F25&gt;0,G25&gt;0,$BL$7&gt;=F25,$BL$7&lt;=G25),IF($BL$7&lt;=$AA25,2,1),0)</f>
        <v>0</v>
      </c>
      <c r="BM25" s="8">
        <f>IF(AND(F25&gt;0,G25&gt;0,$BM$7&gt;=F25,$BM$7&lt;=G25),IF($BM$7&lt;=$AA25,2,1),0)</f>
        <v>0</v>
      </c>
      <c r="BN25" s="8">
        <f>IF(AND(F25&gt;0,G25&gt;0,$BN$7&gt;=F25,$BN$7&lt;=G25),IF($BN$7&lt;=$AA25,2,1),0)</f>
        <v>0</v>
      </c>
      <c r="BO25" s="8">
        <f>IF(AND(F25&gt;0,G25&gt;0,$BO$7&gt;=F25,$BO$7&lt;=G25),IF($BO$7&lt;=$AA25,2,1),0)</f>
        <v>0</v>
      </c>
      <c r="BP25" s="8">
        <f>IF(AND(F25&gt;0,G25&gt;0,$BP$7&gt;=F25,$BP$7&lt;=G25),IF($BP$7&lt;=$AA25,2,1),0)</f>
        <v>0</v>
      </c>
      <c r="BQ25" s="8">
        <f>IF(AND(F25&gt;0,G25&gt;0,$BQ$7&gt;=F25,$BQ$7&lt;=G25),IF($BQ$7&lt;=$AA25,2,1),0)</f>
        <v>0</v>
      </c>
      <c r="BR25" s="8">
        <f>IF(AND(F25&gt;0,G25&gt;0,$BR$7&gt;=F25,$BR$7&lt;=G25),IF($BR$7&lt;=$AA25,2,1),0)</f>
        <v>0</v>
      </c>
      <c r="BS25" s="8">
        <f>IF(AND(F25&gt;0,G25&gt;0,$BS$7&gt;=F25,$BS$7&lt;=G25),IF($BS$7&lt;=$AA25,2,1),0)</f>
        <v>0</v>
      </c>
      <c r="BT25" s="8">
        <f>IF(AND(F25&gt;0,G25&gt;0,$BT$7&gt;=F25,$BT$7&lt;=G25),IF($BT$7&lt;=$AA25,2,1),0)</f>
        <v>0</v>
      </c>
      <c r="BU25" s="8">
        <f>IF(AND(F25&gt;0,G25&gt;0,$BU$7&gt;=F25,$BU$7&lt;=G25),IF($BU$7&lt;=$AA25,2,1),0)</f>
        <v>0</v>
      </c>
      <c r="BV25" s="8">
        <f>IF(AND(F25&gt;0,G25&gt;0,$BV$7&gt;=F25,$BV$7&lt;=G25),IF($BV$7&lt;=$AA25,2,1),0)</f>
        <v>0</v>
      </c>
      <c r="BW25" s="8">
        <f>IF(AND(F25&gt;0,G25&gt;0,$BW$7&gt;=F25,$BW$7&lt;=G25),IF($BW$7&lt;=$AA25,2,1),0)</f>
        <v>0</v>
      </c>
      <c r="BX25" s="8">
        <f>IF(AND(F25&gt;0,G25&gt;0,$BX$7&gt;=F25,$BX$7&lt;=G25),IF($BX$7&lt;=$AA25,2,1),0)</f>
        <v>0</v>
      </c>
      <c r="BY25" s="8">
        <f>IF(AND(F25&gt;0,G25&gt;0,$BY$7&gt;=F25,$BY$7&lt;=G25),IF($BY$7&lt;=$AA25,2,1),0)</f>
        <v>0</v>
      </c>
      <c r="BZ25" s="8">
        <f>IF(AND(F25&gt;0,G25&gt;0,$BZ$7&gt;=F25,$BZ$7&lt;=G25),IF($BZ$7&lt;=$AA25,2,1),0)</f>
        <v>0</v>
      </c>
      <c r="CA25" s="8">
        <f>IF(AND(F25&gt;0,G25&gt;0,$CA$7&gt;=F25,$CA$7&lt;=G25),IF($CA$7&lt;=$AA25,2,1),0)</f>
        <v>0</v>
      </c>
      <c r="CB25" s="8">
        <f>IF(AND(F25&gt;0,G25&gt;0,$CB$7&gt;=F25,$CB$7&lt;=G25),IF($CB$7&lt;=$AA25,2,1),0)</f>
        <v>0</v>
      </c>
      <c r="CC25" s="8">
        <f>IF(AND(F25&gt;0,G25&gt;0,$CC$7&gt;=F25,$CC$7&lt;=G25),IF($CC$7&lt;=$AA25,2,1),0)</f>
        <v>0</v>
      </c>
      <c r="CD25" s="8">
        <f>IF(AND(F25&gt;0,G25&gt;0,$CD$7&gt;=F25,$CD$7&lt;=G25),IF($CD$7&lt;=$AA25,2,1),0)</f>
        <v>0</v>
      </c>
      <c r="CE25" s="8">
        <f>IF(AND(F25&gt;0,G25&gt;0,$CE$7&gt;=F25,$CE$7&lt;=G25),IF($CE$7&lt;=$AA25,2,1),0)</f>
        <v>0</v>
      </c>
      <c r="CF25" s="8">
        <f>IF(AND(F25&gt;0,G25&gt;0,$CF$7&gt;=F25,$CF$7&lt;=G25),IF($CF$7&lt;=$AA25,2,1),0)</f>
        <v>0</v>
      </c>
      <c r="CG25" s="8">
        <f>IF(AND(F25&gt;0,G25&gt;0,$CG$7&gt;=F25,$CG$7&lt;=G25),IF($CG$7&lt;=$AA25,2,1),0)</f>
        <v>0</v>
      </c>
      <c r="CH25" s="8">
        <f>IF(AND(F25&gt;0,G25&gt;0,$CH$7&gt;=F25,$CH$7&lt;=G25),IF($CH$7&lt;=$AA25,2,1),0)</f>
        <v>0</v>
      </c>
      <c r="CI25" s="8">
        <f>IF(AND(F25&gt;0,G25&gt;0,$CI$7&gt;=F25,$CI$7&lt;=G25),IF($CI$7&lt;=$AA25,2,1),0)</f>
        <v>0</v>
      </c>
      <c r="CJ25" s="8">
        <f>IF(AND(F25&gt;0,G25&gt;0,$CJ$7&gt;=F25,$CJ$7&lt;=G25),IF($CJ$7&lt;=$AA25,2,1),0)</f>
        <v>0</v>
      </c>
    </row>
    <row r="26" spans="1:88" ht="18" customHeight="1">
      <c r="A26" s="6"/>
      <c r="B26" s="6"/>
      <c r="C26" s="6"/>
      <c r="D26" s="6"/>
      <c r="E26" s="6"/>
      <c r="F26" s="3"/>
      <c r="G26" s="3"/>
      <c r="H26" s="6">
        <f>IF(AND(F26&gt;0,G26&gt;0),G26-F26+1,)</f>
        <v>0</v>
      </c>
      <c r="I26" s="7"/>
      <c r="J26" s="6"/>
      <c r="K26" s="8">
        <f>IF(AND(F26&gt;0,G26&gt;0,$K$7&gt;=F26,$K$7&lt;=G26),IF($K$7&lt;=$AA26,2,1),0)</f>
        <v>0</v>
      </c>
      <c r="L26" s="8">
        <f>IF(AND(F26&gt;0,G26&gt;0,$L$7&gt;=F26,$L$7&lt;=G26),IF($L$7&lt;=$AA26,2,1),0)</f>
        <v>0</v>
      </c>
      <c r="M26" s="8">
        <f>IF(AND(F26&gt;0,G26&gt;0,$M$7&gt;=F26,$M$7&lt;=G26),IF($M$7&lt;=$AA26,2,1),0)</f>
        <v>0</v>
      </c>
      <c r="N26" s="8">
        <f>IF(AND(F26&gt;0,G26&gt;0,$N$7&gt;=F26,$N$7&lt;=G26),IF($N$7&lt;=$AA26,2,1),0)</f>
        <v>0</v>
      </c>
      <c r="O26" s="8">
        <f>IF(AND(F26&gt;0,G26&gt;0,$O$7&gt;=F26,$O$7&lt;=G26),IF($O$7&lt;=$AA26,2,1),0)</f>
        <v>0</v>
      </c>
      <c r="P26" s="8">
        <f>IF(AND(F26&gt;0,G26&gt;0,$P$7&gt;=F26,$P$7&lt;=G26),IF($P$7&lt;=$AA26,2,1),0)</f>
        <v>0</v>
      </c>
      <c r="Q26" s="8">
        <f>IF(AND(F26&gt;0,G26&gt;0,$Q$7&gt;=F26,$Q$7&lt;=G26),IF($Q$7&lt;=$AA26,2,1),0)</f>
        <v>0</v>
      </c>
      <c r="R26" s="8">
        <f>IF(AND(F26&gt;0,G26&gt;0,$R$7&gt;=F26,$R$7&lt;=G26),IF($R$7&lt;=$AA26,2,1),0)</f>
        <v>0</v>
      </c>
      <c r="S26" s="8">
        <f>IF(AND(F26&gt;0,G26&gt;0,$S$7&gt;=F26,$S$7&lt;=G26),IF($S$7&lt;=$AA26,2,1),0)</f>
        <v>0</v>
      </c>
      <c r="T26" s="8">
        <f>IF(AND(F26&gt;0,G26&gt;0,$T$7&gt;=F26,$T$7&lt;=G26),IF($T$7&lt;=$AA26,2,1),0)</f>
        <v>0</v>
      </c>
      <c r="U26" s="8">
        <f>IF(AND(F26&gt;0,G26&gt;0,$U$7&gt;=F26,$U$7&lt;=G26),IF($U$7&lt;=$AA26,2,1),0)</f>
        <v>0</v>
      </c>
      <c r="V26" s="8">
        <f>IF(AND(F26&gt;0,G26&gt;0,$V$7&gt;=F26,$V$7&lt;=G26),IF($V$7&lt;=$AA26,2,1),0)</f>
        <v>0</v>
      </c>
      <c r="W26" s="8">
        <f>IF(AND(F26&gt;0,G26&gt;0,$W$7&gt;=F26,$W$7&lt;=G26),IF($W$7&lt;=$AA26,2,1),0)</f>
        <v>0</v>
      </c>
      <c r="X26" s="8">
        <f>IF(AND(F26&gt;0,G26&gt;0,$X$7&gt;=F26,$X$7&lt;=G26),IF($X$7&lt;=$AA26,2,1),0)</f>
        <v>0</v>
      </c>
      <c r="Y26" s="8">
        <f>IF(AND(F26&gt;0,G26&gt;0,$Y$7&gt;=F26,$Y$7&lt;=G26),IF($Y$7&lt;=$AA26,2,1),0)</f>
        <v>0</v>
      </c>
      <c r="Z26" s="8">
        <f>IF(AND(F26&gt;0,G26&gt;0,$Z$7&gt;=F26,$Z$7&lt;=G26),IF($Z$7&lt;=$AA26,2,1),0)</f>
        <v>0</v>
      </c>
      <c r="AA26" s="8">
        <f>IF(AND(F26&gt;0,G26&gt;0,$AA$7&gt;=F26,$AA$7&lt;=G26),IF($AA$7&lt;=$AA26,2,1),0)</f>
        <v>0</v>
      </c>
      <c r="AB26" s="8">
        <f>IF(AND(F26&gt;0,G26&gt;0,$AB$7&gt;=F26,$AB$7&lt;=G26),IF($AB$7&lt;=$AA26,2,1),0)</f>
        <v>0</v>
      </c>
      <c r="AC26" s="8">
        <f>IF(AND(F26&gt;0,G26&gt;0,$AC$7&gt;=F26,$AC$7&lt;=G26),IF($AC$7&lt;=$AA26,2,1),0)</f>
        <v>0</v>
      </c>
      <c r="AD26" s="8">
        <f>IF(AND(F26&gt;0,G26&gt;0,$AD$7&gt;=F26,$AD$7&lt;=G26),IF($AD$7&lt;=$AA26,2,1),0)</f>
        <v>0</v>
      </c>
      <c r="AE26" s="8">
        <f>IF(AND(F26&gt;0,G26&gt;0,$AE$7&gt;=F26,$AE$7&lt;=G26),IF($AE$7&lt;=$AA26,2,1),0)</f>
        <v>0</v>
      </c>
      <c r="AF26" s="8">
        <f>IF(AND(F26&gt;0,G26&gt;0,$AF$7&gt;=F26,$AF$7&lt;=G26),IF($AF$7&lt;=$AA26,2,1),0)</f>
        <v>0</v>
      </c>
      <c r="AG26" s="8">
        <f>IF(AND(F26&gt;0,G26&gt;0,$AG$7&gt;=F26,$AG$7&lt;=G26),IF($AG$7&lt;=$AA26,2,1),0)</f>
        <v>0</v>
      </c>
      <c r="AH26" s="8">
        <f>IF(AND(F26&gt;0,G26&gt;0,$AH$7&gt;=F26,$AH$7&lt;=G26),IF($AH$7&lt;=$AA26,2,1),0)</f>
        <v>0</v>
      </c>
      <c r="AI26" s="8">
        <f>IF(AND(F26&gt;0,G26&gt;0,$AI$7&gt;=F26,$AI$7&lt;=G26),IF($AI$7&lt;=$AA26,2,1),0)</f>
        <v>0</v>
      </c>
      <c r="AJ26" s="8">
        <f>IF(AND(F26&gt;0,G26&gt;0,$AJ$7&gt;=F26,$AJ$7&lt;=G26),IF($AJ$7&lt;=$AA26,2,1),0)</f>
        <v>0</v>
      </c>
      <c r="AK26" s="8">
        <f>IF(AND(F26&gt;0,G26&gt;0,$AK$7&gt;=F26,$AK$7&lt;=G26),IF($AK$7&lt;=$AA26,2,1),0)</f>
        <v>0</v>
      </c>
      <c r="AL26" s="8">
        <f>IF(AND(F26&gt;0,G26&gt;0,$AL$7&gt;=F26,$AL$7&lt;=G26),IF($AL$7&lt;=$AA26,2,1),0)</f>
        <v>0</v>
      </c>
      <c r="AM26" s="8">
        <f>IF(AND(F26&gt;0,G26&gt;0,$AM$7&gt;=F26,$AM$7&lt;=G26),IF($AM$7&lt;=$AA26,2,1),0)</f>
        <v>0</v>
      </c>
      <c r="AN26" s="8">
        <f>IF(AND(F26&gt;0,G26&gt;0,$AN$7&gt;=F26,$AN$7&lt;=G26),IF($AN$7&lt;=$AA26,2,1),0)</f>
        <v>0</v>
      </c>
      <c r="AO26" s="8">
        <f>IF(AND(F26&gt;0,G26&gt;0,$AO$7&gt;=F26,$AO$7&lt;=G26),IF($AO$7&lt;=$AA26,2,1),0)</f>
        <v>0</v>
      </c>
      <c r="AP26" s="8">
        <f>IF(AND(F26&gt;0,G26&gt;0,$AP$7&gt;=F26,$AP$7&lt;=G26),IF($AP$7&lt;=$AA26,2,1),0)</f>
        <v>0</v>
      </c>
      <c r="AQ26" s="8">
        <f>IF(AND(F26&gt;0,G26&gt;0,$AQ$7&gt;=F26,$AQ$7&lt;=G26),IF($AQ$7&lt;=$AA26,2,1),0)</f>
        <v>0</v>
      </c>
      <c r="AR26" s="8">
        <f>IF(AND(F26&gt;0,G26&gt;0,$AR$7&gt;=F26,$AR$7&lt;=G26),IF($AR$7&lt;=$AA26,2,1),0)</f>
        <v>0</v>
      </c>
      <c r="AS26" s="8">
        <f>IF(AND(F26&gt;0,G26&gt;0,$AS$7&gt;=F26,$AS$7&lt;=G26),IF($AS$7&lt;=$AA26,2,1),0)</f>
        <v>0</v>
      </c>
      <c r="AT26" s="8">
        <f>IF(AND(F26&gt;0,G26&gt;0,$AT$7&gt;=F26,$AT$7&lt;=G26),IF($AT$7&lt;=$AA26,2,1),0)</f>
        <v>0</v>
      </c>
      <c r="AU26" s="8">
        <f>IF(AND(F26&gt;0,G26&gt;0,$AU$7&gt;=F26,$AU$7&lt;=G26),IF($AU$7&lt;=$AA26,2,1),0)</f>
        <v>0</v>
      </c>
      <c r="AV26" s="8">
        <f>IF(AND(F26&gt;0,G26&gt;0,$AV$7&gt;=F26,$AV$7&lt;=G26),IF($AV$7&lt;=$AA26,2,1),0)</f>
        <v>0</v>
      </c>
      <c r="AW26" s="8">
        <f>IF(AND(F26&gt;0,G26&gt;0,$AW$7&gt;=F26,$AW$7&lt;=G26),IF($AW$7&lt;=$AA26,2,1),0)</f>
        <v>0</v>
      </c>
      <c r="AX26" s="8">
        <f>IF(AND(F26&gt;0,G26&gt;0,$AX$7&gt;=F26,$AX$7&lt;=G26),IF($AX$7&lt;=$AA26,2,1),0)</f>
        <v>0</v>
      </c>
      <c r="AY26" s="8">
        <f>IF(AND(F26&gt;0,G26&gt;0,$AY$7&gt;=F26,$AY$7&lt;=G26),IF($AY$7&lt;=$AA26,2,1),0)</f>
        <v>0</v>
      </c>
      <c r="AZ26" s="8">
        <f>IF(AND(F26&gt;0,G26&gt;0,$AZ$7&gt;=F26,$AZ$7&lt;=G26),IF($AZ$7&lt;=$AA26,2,1),0)</f>
        <v>0</v>
      </c>
      <c r="BA26" s="8">
        <f>IF(AND(F26&gt;0,G26&gt;0,$BA$7&gt;=F26,$BA$7&lt;=G26),IF($BA$7&lt;=$AA26,2,1),0)</f>
        <v>0</v>
      </c>
      <c r="BB26" s="8">
        <f>IF(AND(F26&gt;0,G26&gt;0,$BB$7&gt;=F26,$BB$7&lt;=G26),IF($BB$7&lt;=$AA26,2,1),0)</f>
        <v>0</v>
      </c>
      <c r="BC26" s="8">
        <f>IF(AND(F26&gt;0,G26&gt;0,$BC$7&gt;=F26,$BC$7&lt;=G26),IF($BC$7&lt;=$AA26,2,1),0)</f>
        <v>0</v>
      </c>
      <c r="BD26" s="8">
        <f>IF(AND(F26&gt;0,G26&gt;0,$BD$7&gt;=F26,$BD$7&lt;=G26),IF($BD$7&lt;=$AA26,2,1),0)</f>
        <v>0</v>
      </c>
      <c r="BE26" s="8">
        <f>IF(AND(F26&gt;0,G26&gt;0,$BE$7&gt;=F26,$BE$7&lt;=G26),IF($BE$7&lt;=$AA26,2,1),0)</f>
        <v>0</v>
      </c>
      <c r="BF26" s="8">
        <f>IF(AND(F26&gt;0,G26&gt;0,$BF$7&gt;=F26,$BF$7&lt;=G26),IF($BF$7&lt;=$AA26,2,1),0)</f>
        <v>0</v>
      </c>
      <c r="BG26" s="8">
        <f>IF(AND(F26&gt;0,G26&gt;0,$BG$7&gt;=F26,$BG$7&lt;=G26),IF($BG$7&lt;=$AA26,2,1),0)</f>
        <v>0</v>
      </c>
      <c r="BH26" s="8">
        <f>IF(AND(F26&gt;0,G26&gt;0,$BH$7&gt;=F26,$BH$7&lt;=G26),IF($BH$7&lt;=$AA26,2,1),0)</f>
        <v>0</v>
      </c>
      <c r="BI26" s="8">
        <f>IF(AND(F26&gt;0,G26&gt;0,$BI$7&gt;=F26,$BI$7&lt;=G26),IF($BI$7&lt;=$AA26,2,1),0)</f>
        <v>0</v>
      </c>
      <c r="BJ26" s="8">
        <f>IF(AND(F26&gt;0,G26&gt;0,$BJ$7&gt;=F26,$BJ$7&lt;=G26),IF($BJ$7&lt;=$AA26,2,1),0)</f>
        <v>0</v>
      </c>
      <c r="BK26" s="8">
        <f>IF(AND(F26&gt;0,G26&gt;0,$BK$7&gt;=F26,$BK$7&lt;=G26),IF($BK$7&lt;=$AA26,2,1),0)</f>
        <v>0</v>
      </c>
      <c r="BL26" s="8">
        <f>IF(AND(F26&gt;0,G26&gt;0,$BL$7&gt;=F26,$BL$7&lt;=G26),IF($BL$7&lt;=$AA26,2,1),0)</f>
        <v>0</v>
      </c>
      <c r="BM26" s="8">
        <f>IF(AND(F26&gt;0,G26&gt;0,$BM$7&gt;=F26,$BM$7&lt;=G26),IF($BM$7&lt;=$AA26,2,1),0)</f>
        <v>0</v>
      </c>
      <c r="BN26" s="8">
        <f>IF(AND(F26&gt;0,G26&gt;0,$BN$7&gt;=F26,$BN$7&lt;=G26),IF($BN$7&lt;=$AA26,2,1),0)</f>
        <v>0</v>
      </c>
      <c r="BO26" s="8">
        <f>IF(AND(F26&gt;0,G26&gt;0,$BO$7&gt;=F26,$BO$7&lt;=G26),IF($BO$7&lt;=$AA26,2,1),0)</f>
        <v>0</v>
      </c>
      <c r="BP26" s="8">
        <f>IF(AND(F26&gt;0,G26&gt;0,$BP$7&gt;=F26,$BP$7&lt;=G26),IF($BP$7&lt;=$AA26,2,1),0)</f>
        <v>0</v>
      </c>
      <c r="BQ26" s="8">
        <f>IF(AND(F26&gt;0,G26&gt;0,$BQ$7&gt;=F26,$BQ$7&lt;=G26),IF($BQ$7&lt;=$AA26,2,1),0)</f>
        <v>0</v>
      </c>
      <c r="BR26" s="8">
        <f>IF(AND(F26&gt;0,G26&gt;0,$BR$7&gt;=F26,$BR$7&lt;=G26),IF($BR$7&lt;=$AA26,2,1),0)</f>
        <v>0</v>
      </c>
      <c r="BS26" s="8">
        <f>IF(AND(F26&gt;0,G26&gt;0,$BS$7&gt;=F26,$BS$7&lt;=G26),IF($BS$7&lt;=$AA26,2,1),0)</f>
        <v>0</v>
      </c>
      <c r="BT26" s="8">
        <f>IF(AND(F26&gt;0,G26&gt;0,$BT$7&gt;=F26,$BT$7&lt;=G26),IF($BT$7&lt;=$AA26,2,1),0)</f>
        <v>0</v>
      </c>
      <c r="BU26" s="8">
        <f>IF(AND(F26&gt;0,G26&gt;0,$BU$7&gt;=F26,$BU$7&lt;=G26),IF($BU$7&lt;=$AA26,2,1),0)</f>
        <v>0</v>
      </c>
      <c r="BV26" s="8">
        <f>IF(AND(F26&gt;0,G26&gt;0,$BV$7&gt;=F26,$BV$7&lt;=G26),IF($BV$7&lt;=$AA26,2,1),0)</f>
        <v>0</v>
      </c>
      <c r="BW26" s="8">
        <f>IF(AND(F26&gt;0,G26&gt;0,$BW$7&gt;=F26,$BW$7&lt;=G26),IF($BW$7&lt;=$AA26,2,1),0)</f>
        <v>0</v>
      </c>
      <c r="BX26" s="8">
        <f>IF(AND(F26&gt;0,G26&gt;0,$BX$7&gt;=F26,$BX$7&lt;=G26),IF($BX$7&lt;=$AA26,2,1),0)</f>
        <v>0</v>
      </c>
      <c r="BY26" s="8">
        <f>IF(AND(F26&gt;0,G26&gt;0,$BY$7&gt;=F26,$BY$7&lt;=G26),IF($BY$7&lt;=$AA26,2,1),0)</f>
        <v>0</v>
      </c>
      <c r="BZ26" s="8">
        <f>IF(AND(F26&gt;0,G26&gt;0,$BZ$7&gt;=F26,$BZ$7&lt;=G26),IF($BZ$7&lt;=$AA26,2,1),0)</f>
        <v>0</v>
      </c>
      <c r="CA26" s="8">
        <f>IF(AND(F26&gt;0,G26&gt;0,$CA$7&gt;=F26,$CA$7&lt;=G26),IF($CA$7&lt;=$AA26,2,1),0)</f>
        <v>0</v>
      </c>
      <c r="CB26" s="8">
        <f>IF(AND(F26&gt;0,G26&gt;0,$CB$7&gt;=F26,$CB$7&lt;=G26),IF($CB$7&lt;=$AA26,2,1),0)</f>
        <v>0</v>
      </c>
      <c r="CC26" s="8">
        <f>IF(AND(F26&gt;0,G26&gt;0,$CC$7&gt;=F26,$CC$7&lt;=G26),IF($CC$7&lt;=$AA26,2,1),0)</f>
        <v>0</v>
      </c>
      <c r="CD26" s="8">
        <f>IF(AND(F26&gt;0,G26&gt;0,$CD$7&gt;=F26,$CD$7&lt;=G26),IF($CD$7&lt;=$AA26,2,1),0)</f>
        <v>0</v>
      </c>
      <c r="CE26" s="8">
        <f>IF(AND(F26&gt;0,G26&gt;0,$CE$7&gt;=F26,$CE$7&lt;=G26),IF($CE$7&lt;=$AA26,2,1),0)</f>
        <v>0</v>
      </c>
      <c r="CF26" s="8">
        <f>IF(AND(F26&gt;0,G26&gt;0,$CF$7&gt;=F26,$CF$7&lt;=G26),IF($CF$7&lt;=$AA26,2,1),0)</f>
        <v>0</v>
      </c>
      <c r="CG26" s="8">
        <f>IF(AND(F26&gt;0,G26&gt;0,$CG$7&gt;=F26,$CG$7&lt;=G26),IF($CG$7&lt;=$AA26,2,1),0)</f>
        <v>0</v>
      </c>
      <c r="CH26" s="8">
        <f>IF(AND(F26&gt;0,G26&gt;0,$CH$7&gt;=F26,$CH$7&lt;=G26),IF($CH$7&lt;=$AA26,2,1),0)</f>
        <v>0</v>
      </c>
      <c r="CI26" s="8">
        <f>IF(AND(F26&gt;0,G26&gt;0,$CI$7&gt;=F26,$CI$7&lt;=G26),IF($CI$7&lt;=$AA26,2,1),0)</f>
        <v>0</v>
      </c>
      <c r="CJ26" s="8">
        <f>IF(AND(F26&gt;0,G26&gt;0,$CJ$7&gt;=F26,$CJ$7&lt;=G26),IF($CJ$7&lt;=$AA26,2,1),0)</f>
        <v>0</v>
      </c>
    </row>
    <row r="27" spans="1:88" ht="18" customHeight="1">
      <c r="A27" s="6"/>
      <c r="B27" s="6"/>
      <c r="C27" s="6"/>
      <c r="D27" s="6"/>
      <c r="E27" s="6"/>
      <c r="F27" s="3"/>
      <c r="G27" s="3"/>
      <c r="H27" s="6">
        <f>IF(AND(F27&gt;0,G27&gt;0),G27-F27+1,)</f>
        <v>0</v>
      </c>
      <c r="I27" s="7"/>
      <c r="J27" s="6"/>
      <c r="K27" s="8">
        <f>IF(AND(F27&gt;0,G27&gt;0,$K$7&gt;=F27,$K$7&lt;=G27),IF($K$7&lt;=$AA27,2,1),0)</f>
        <v>0</v>
      </c>
      <c r="L27" s="8">
        <f>IF(AND(F27&gt;0,G27&gt;0,$L$7&gt;=F27,$L$7&lt;=G27),IF($L$7&lt;=$AA27,2,1),0)</f>
        <v>0</v>
      </c>
      <c r="M27" s="8">
        <f>IF(AND(F27&gt;0,G27&gt;0,$M$7&gt;=F27,$M$7&lt;=G27),IF($M$7&lt;=$AA27,2,1),0)</f>
        <v>0</v>
      </c>
      <c r="N27" s="8">
        <f>IF(AND(F27&gt;0,G27&gt;0,$N$7&gt;=F27,$N$7&lt;=G27),IF($N$7&lt;=$AA27,2,1),0)</f>
        <v>0</v>
      </c>
      <c r="O27" s="8">
        <f>IF(AND(F27&gt;0,G27&gt;0,$O$7&gt;=F27,$O$7&lt;=G27),IF($O$7&lt;=$AA27,2,1),0)</f>
        <v>0</v>
      </c>
      <c r="P27" s="8">
        <f>IF(AND(F27&gt;0,G27&gt;0,$P$7&gt;=F27,$P$7&lt;=G27),IF($P$7&lt;=$AA27,2,1),0)</f>
        <v>0</v>
      </c>
      <c r="Q27" s="8">
        <f>IF(AND(F27&gt;0,G27&gt;0,$Q$7&gt;=F27,$Q$7&lt;=G27),IF($Q$7&lt;=$AA27,2,1),0)</f>
        <v>0</v>
      </c>
      <c r="R27" s="8">
        <f>IF(AND(F27&gt;0,G27&gt;0,$R$7&gt;=F27,$R$7&lt;=G27),IF($R$7&lt;=$AA27,2,1),0)</f>
        <v>0</v>
      </c>
      <c r="S27" s="8">
        <f>IF(AND(F27&gt;0,G27&gt;0,$S$7&gt;=F27,$S$7&lt;=G27),IF($S$7&lt;=$AA27,2,1),0)</f>
        <v>0</v>
      </c>
      <c r="T27" s="8">
        <f>IF(AND(F27&gt;0,G27&gt;0,$T$7&gt;=F27,$T$7&lt;=G27),IF($T$7&lt;=$AA27,2,1),0)</f>
        <v>0</v>
      </c>
      <c r="U27" s="8">
        <f>IF(AND(F27&gt;0,G27&gt;0,$U$7&gt;=F27,$U$7&lt;=G27),IF($U$7&lt;=$AA27,2,1),0)</f>
        <v>0</v>
      </c>
      <c r="V27" s="8">
        <f>IF(AND(F27&gt;0,G27&gt;0,$V$7&gt;=F27,$V$7&lt;=G27),IF($V$7&lt;=$AA27,2,1),0)</f>
        <v>0</v>
      </c>
      <c r="W27" s="8">
        <f>IF(AND(F27&gt;0,G27&gt;0,$W$7&gt;=F27,$W$7&lt;=G27),IF($W$7&lt;=$AA27,2,1),0)</f>
        <v>0</v>
      </c>
      <c r="X27" s="8">
        <f>IF(AND(F27&gt;0,G27&gt;0,$X$7&gt;=F27,$X$7&lt;=G27),IF($X$7&lt;=$AA27,2,1),0)</f>
        <v>0</v>
      </c>
      <c r="Y27" s="8">
        <f>IF(AND(F27&gt;0,G27&gt;0,$Y$7&gt;=F27,$Y$7&lt;=G27),IF($Y$7&lt;=$AA27,2,1),0)</f>
        <v>0</v>
      </c>
      <c r="Z27" s="8">
        <f>IF(AND(F27&gt;0,G27&gt;0,$Z$7&gt;=F27,$Z$7&lt;=G27),IF($Z$7&lt;=$AA27,2,1),0)</f>
        <v>0</v>
      </c>
      <c r="AA27" s="8">
        <f>IF(AND(F27&gt;0,G27&gt;0,$AA$7&gt;=F27,$AA$7&lt;=G27),IF($AA$7&lt;=$AA27,2,1),0)</f>
        <v>0</v>
      </c>
      <c r="AB27" s="8">
        <f>IF(AND(F27&gt;0,G27&gt;0,$AB$7&gt;=F27,$AB$7&lt;=G27),IF($AB$7&lt;=$AA27,2,1),0)</f>
        <v>0</v>
      </c>
      <c r="AC27" s="8">
        <f>IF(AND(F27&gt;0,G27&gt;0,$AC$7&gt;=F27,$AC$7&lt;=G27),IF($AC$7&lt;=$AA27,2,1),0)</f>
        <v>0</v>
      </c>
      <c r="AD27" s="8">
        <f>IF(AND(F27&gt;0,G27&gt;0,$AD$7&gt;=F27,$AD$7&lt;=G27),IF($AD$7&lt;=$AA27,2,1),0)</f>
        <v>0</v>
      </c>
      <c r="AE27" s="8">
        <f>IF(AND(F27&gt;0,G27&gt;0,$AE$7&gt;=F27,$AE$7&lt;=G27),IF($AE$7&lt;=$AA27,2,1),0)</f>
        <v>0</v>
      </c>
      <c r="AF27" s="8">
        <f>IF(AND(F27&gt;0,G27&gt;0,$AF$7&gt;=F27,$AF$7&lt;=G27),IF($AF$7&lt;=$AA27,2,1),0)</f>
        <v>0</v>
      </c>
      <c r="AG27" s="8">
        <f>IF(AND(F27&gt;0,G27&gt;0,$AG$7&gt;=F27,$AG$7&lt;=G27),IF($AG$7&lt;=$AA27,2,1),0)</f>
        <v>0</v>
      </c>
      <c r="AH27" s="8">
        <f>IF(AND(F27&gt;0,G27&gt;0,$AH$7&gt;=F27,$AH$7&lt;=G27),IF($AH$7&lt;=$AA27,2,1),0)</f>
        <v>0</v>
      </c>
      <c r="AI27" s="8">
        <f>IF(AND(F27&gt;0,G27&gt;0,$AI$7&gt;=F27,$AI$7&lt;=G27),IF($AI$7&lt;=$AA27,2,1),0)</f>
        <v>0</v>
      </c>
      <c r="AJ27" s="8">
        <f>IF(AND(F27&gt;0,G27&gt;0,$AJ$7&gt;=F27,$AJ$7&lt;=G27),IF($AJ$7&lt;=$AA27,2,1),0)</f>
        <v>0</v>
      </c>
      <c r="AK27" s="8">
        <f>IF(AND(F27&gt;0,G27&gt;0,$AK$7&gt;=F27,$AK$7&lt;=G27),IF($AK$7&lt;=$AA27,2,1),0)</f>
        <v>0</v>
      </c>
      <c r="AL27" s="8">
        <f>IF(AND(F27&gt;0,G27&gt;0,$AL$7&gt;=F27,$AL$7&lt;=G27),IF($AL$7&lt;=$AA27,2,1),0)</f>
        <v>0</v>
      </c>
      <c r="AM27" s="8">
        <f>IF(AND(F27&gt;0,G27&gt;0,$AM$7&gt;=F27,$AM$7&lt;=G27),IF($AM$7&lt;=$AA27,2,1),0)</f>
        <v>0</v>
      </c>
      <c r="AN27" s="8">
        <f>IF(AND(F27&gt;0,G27&gt;0,$AN$7&gt;=F27,$AN$7&lt;=G27),IF($AN$7&lt;=$AA27,2,1),0)</f>
        <v>0</v>
      </c>
      <c r="AO27" s="8">
        <f>IF(AND(F27&gt;0,G27&gt;0,$AO$7&gt;=F27,$AO$7&lt;=G27),IF($AO$7&lt;=$AA27,2,1),0)</f>
        <v>0</v>
      </c>
      <c r="AP27" s="8">
        <f>IF(AND(F27&gt;0,G27&gt;0,$AP$7&gt;=F27,$AP$7&lt;=G27),IF($AP$7&lt;=$AA27,2,1),0)</f>
        <v>0</v>
      </c>
      <c r="AQ27" s="8">
        <f>IF(AND(F27&gt;0,G27&gt;0,$AQ$7&gt;=F27,$AQ$7&lt;=G27),IF($AQ$7&lt;=$AA27,2,1),0)</f>
        <v>0</v>
      </c>
      <c r="AR27" s="8">
        <f>IF(AND(F27&gt;0,G27&gt;0,$AR$7&gt;=F27,$AR$7&lt;=G27),IF($AR$7&lt;=$AA27,2,1),0)</f>
        <v>0</v>
      </c>
      <c r="AS27" s="8">
        <f>IF(AND(F27&gt;0,G27&gt;0,$AS$7&gt;=F27,$AS$7&lt;=G27),IF($AS$7&lt;=$AA27,2,1),0)</f>
        <v>0</v>
      </c>
      <c r="AT27" s="8">
        <f>IF(AND(F27&gt;0,G27&gt;0,$AT$7&gt;=F27,$AT$7&lt;=G27),IF($AT$7&lt;=$AA27,2,1),0)</f>
        <v>0</v>
      </c>
      <c r="AU27" s="8">
        <f>IF(AND(F27&gt;0,G27&gt;0,$AU$7&gt;=F27,$AU$7&lt;=G27),IF($AU$7&lt;=$AA27,2,1),0)</f>
        <v>0</v>
      </c>
      <c r="AV27" s="8">
        <f>IF(AND(F27&gt;0,G27&gt;0,$AV$7&gt;=F27,$AV$7&lt;=G27),IF($AV$7&lt;=$AA27,2,1),0)</f>
        <v>0</v>
      </c>
      <c r="AW27" s="8">
        <f>IF(AND(F27&gt;0,G27&gt;0,$AW$7&gt;=F27,$AW$7&lt;=G27),IF($AW$7&lt;=$AA27,2,1),0)</f>
        <v>0</v>
      </c>
      <c r="AX27" s="8">
        <f>IF(AND(F27&gt;0,G27&gt;0,$AX$7&gt;=F27,$AX$7&lt;=G27),IF($AX$7&lt;=$AA27,2,1),0)</f>
        <v>0</v>
      </c>
      <c r="AY27" s="8">
        <f>IF(AND(F27&gt;0,G27&gt;0,$AY$7&gt;=F27,$AY$7&lt;=G27),IF($AY$7&lt;=$AA27,2,1),0)</f>
        <v>0</v>
      </c>
      <c r="AZ27" s="8">
        <f>IF(AND(F27&gt;0,G27&gt;0,$AZ$7&gt;=F27,$AZ$7&lt;=G27),IF($AZ$7&lt;=$AA27,2,1),0)</f>
        <v>0</v>
      </c>
      <c r="BA27" s="8">
        <f>IF(AND(F27&gt;0,G27&gt;0,$BA$7&gt;=F27,$BA$7&lt;=G27),IF($BA$7&lt;=$AA27,2,1),0)</f>
        <v>0</v>
      </c>
      <c r="BB27" s="8">
        <f>IF(AND(F27&gt;0,G27&gt;0,$BB$7&gt;=F27,$BB$7&lt;=G27),IF($BB$7&lt;=$AA27,2,1),0)</f>
        <v>0</v>
      </c>
      <c r="BC27" s="8">
        <f>IF(AND(F27&gt;0,G27&gt;0,$BC$7&gt;=F27,$BC$7&lt;=G27),IF($BC$7&lt;=$AA27,2,1),0)</f>
        <v>0</v>
      </c>
      <c r="BD27" s="8">
        <f>IF(AND(F27&gt;0,G27&gt;0,$BD$7&gt;=F27,$BD$7&lt;=G27),IF($BD$7&lt;=$AA27,2,1),0)</f>
        <v>0</v>
      </c>
      <c r="BE27" s="8">
        <f>IF(AND(F27&gt;0,G27&gt;0,$BE$7&gt;=F27,$BE$7&lt;=G27),IF($BE$7&lt;=$AA27,2,1),0)</f>
        <v>0</v>
      </c>
      <c r="BF27" s="8">
        <f>IF(AND(F27&gt;0,G27&gt;0,$BF$7&gt;=F27,$BF$7&lt;=G27),IF($BF$7&lt;=$AA27,2,1),0)</f>
        <v>0</v>
      </c>
      <c r="BG27" s="8">
        <f>IF(AND(F27&gt;0,G27&gt;0,$BG$7&gt;=F27,$BG$7&lt;=G27),IF($BG$7&lt;=$AA27,2,1),0)</f>
        <v>0</v>
      </c>
      <c r="BH27" s="8">
        <f>IF(AND(F27&gt;0,G27&gt;0,$BH$7&gt;=F27,$BH$7&lt;=G27),IF($BH$7&lt;=$AA27,2,1),0)</f>
        <v>0</v>
      </c>
      <c r="BI27" s="8">
        <f>IF(AND(F27&gt;0,G27&gt;0,$BI$7&gt;=F27,$BI$7&lt;=G27),IF($BI$7&lt;=$AA27,2,1),0)</f>
        <v>0</v>
      </c>
      <c r="BJ27" s="8">
        <f>IF(AND(F27&gt;0,G27&gt;0,$BJ$7&gt;=F27,$BJ$7&lt;=G27),IF($BJ$7&lt;=$AA27,2,1),0)</f>
        <v>0</v>
      </c>
      <c r="BK27" s="8">
        <f>IF(AND(F27&gt;0,G27&gt;0,$BK$7&gt;=F27,$BK$7&lt;=G27),IF($BK$7&lt;=$AA27,2,1),0)</f>
        <v>0</v>
      </c>
      <c r="BL27" s="8">
        <f>IF(AND(F27&gt;0,G27&gt;0,$BL$7&gt;=F27,$BL$7&lt;=G27),IF($BL$7&lt;=$AA27,2,1),0)</f>
        <v>0</v>
      </c>
      <c r="BM27" s="8">
        <f>IF(AND(F27&gt;0,G27&gt;0,$BM$7&gt;=F27,$BM$7&lt;=G27),IF($BM$7&lt;=$AA27,2,1),0)</f>
        <v>0</v>
      </c>
      <c r="BN27" s="8">
        <f>IF(AND(F27&gt;0,G27&gt;0,$BN$7&gt;=F27,$BN$7&lt;=G27),IF($BN$7&lt;=$AA27,2,1),0)</f>
        <v>0</v>
      </c>
      <c r="BO27" s="8">
        <f>IF(AND(F27&gt;0,G27&gt;0,$BO$7&gt;=F27,$BO$7&lt;=G27),IF($BO$7&lt;=$AA27,2,1),0)</f>
        <v>0</v>
      </c>
      <c r="BP27" s="8">
        <f>IF(AND(F27&gt;0,G27&gt;0,$BP$7&gt;=F27,$BP$7&lt;=G27),IF($BP$7&lt;=$AA27,2,1),0)</f>
        <v>0</v>
      </c>
      <c r="BQ27" s="8">
        <f>IF(AND(F27&gt;0,G27&gt;0,$BQ$7&gt;=F27,$BQ$7&lt;=G27),IF($BQ$7&lt;=$AA27,2,1),0)</f>
        <v>0</v>
      </c>
      <c r="BR27" s="8">
        <f>IF(AND(F27&gt;0,G27&gt;0,$BR$7&gt;=F27,$BR$7&lt;=G27),IF($BR$7&lt;=$AA27,2,1),0)</f>
        <v>0</v>
      </c>
      <c r="BS27" s="8">
        <f>IF(AND(F27&gt;0,G27&gt;0,$BS$7&gt;=F27,$BS$7&lt;=G27),IF($BS$7&lt;=$AA27,2,1),0)</f>
        <v>0</v>
      </c>
      <c r="BT27" s="8">
        <f>IF(AND(F27&gt;0,G27&gt;0,$BT$7&gt;=F27,$BT$7&lt;=G27),IF($BT$7&lt;=$AA27,2,1),0)</f>
        <v>0</v>
      </c>
      <c r="BU27" s="8">
        <f>IF(AND(F27&gt;0,G27&gt;0,$BU$7&gt;=F27,$BU$7&lt;=G27),IF($BU$7&lt;=$AA27,2,1),0)</f>
        <v>0</v>
      </c>
      <c r="BV27" s="8">
        <f>IF(AND(F27&gt;0,G27&gt;0,$BV$7&gt;=F27,$BV$7&lt;=G27),IF($BV$7&lt;=$AA27,2,1),0)</f>
        <v>0</v>
      </c>
      <c r="BW27" s="8">
        <f>IF(AND(F27&gt;0,G27&gt;0,$BW$7&gt;=F27,$BW$7&lt;=G27),IF($BW$7&lt;=$AA27,2,1),0)</f>
        <v>0</v>
      </c>
      <c r="BX27" s="8">
        <f>IF(AND(F27&gt;0,G27&gt;0,$BX$7&gt;=F27,$BX$7&lt;=G27),IF($BX$7&lt;=$AA27,2,1),0)</f>
        <v>0</v>
      </c>
      <c r="BY27" s="8">
        <f>IF(AND(F27&gt;0,G27&gt;0,$BY$7&gt;=F27,$BY$7&lt;=G27),IF($BY$7&lt;=$AA27,2,1),0)</f>
        <v>0</v>
      </c>
      <c r="BZ27" s="8">
        <f>IF(AND(F27&gt;0,G27&gt;0,$BZ$7&gt;=F27,$BZ$7&lt;=G27),IF($BZ$7&lt;=$AA27,2,1),0)</f>
        <v>0</v>
      </c>
      <c r="CA27" s="8">
        <f>IF(AND(F27&gt;0,G27&gt;0,$CA$7&gt;=F27,$CA$7&lt;=G27),IF($CA$7&lt;=$AA27,2,1),0)</f>
        <v>0</v>
      </c>
      <c r="CB27" s="8">
        <f>IF(AND(F27&gt;0,G27&gt;0,$CB$7&gt;=F27,$CB$7&lt;=G27),IF($CB$7&lt;=$AA27,2,1),0)</f>
        <v>0</v>
      </c>
      <c r="CC27" s="8">
        <f>IF(AND(F27&gt;0,G27&gt;0,$CC$7&gt;=F27,$CC$7&lt;=G27),IF($CC$7&lt;=$AA27,2,1),0)</f>
        <v>0</v>
      </c>
      <c r="CD27" s="8">
        <f>IF(AND(F27&gt;0,G27&gt;0,$CD$7&gt;=F27,$CD$7&lt;=G27),IF($CD$7&lt;=$AA27,2,1),0)</f>
        <v>0</v>
      </c>
      <c r="CE27" s="8">
        <f>IF(AND(F27&gt;0,G27&gt;0,$CE$7&gt;=F27,$CE$7&lt;=G27),IF($CE$7&lt;=$AA27,2,1),0)</f>
        <v>0</v>
      </c>
      <c r="CF27" s="8">
        <f>IF(AND(F27&gt;0,G27&gt;0,$CF$7&gt;=F27,$CF$7&lt;=G27),IF($CF$7&lt;=$AA27,2,1),0)</f>
        <v>0</v>
      </c>
      <c r="CG27" s="8">
        <f>IF(AND(F27&gt;0,G27&gt;0,$CG$7&gt;=F27,$CG$7&lt;=G27),IF($CG$7&lt;=$AA27,2,1),0)</f>
        <v>0</v>
      </c>
      <c r="CH27" s="8">
        <f>IF(AND(F27&gt;0,G27&gt;0,$CH$7&gt;=F27,$CH$7&lt;=G27),IF($CH$7&lt;=$AA27,2,1),0)</f>
        <v>0</v>
      </c>
      <c r="CI27" s="8">
        <f>IF(AND(F27&gt;0,G27&gt;0,$CI$7&gt;=F27,$CI$7&lt;=G27),IF($CI$7&lt;=$AA27,2,1),0)</f>
        <v>0</v>
      </c>
      <c r="CJ27" s="8">
        <f>IF(AND(F27&gt;0,G27&gt;0,$CJ$7&gt;=F27,$CJ$7&lt;=G27),IF($CJ$7&lt;=$AA27,2,1),0)</f>
        <v>0</v>
      </c>
    </row>
    <row r="28" spans="1:88" ht="18" customHeight="1">
      <c r="A28" s="6"/>
      <c r="B28" s="6"/>
      <c r="C28" s="6"/>
      <c r="D28" s="6"/>
      <c r="E28" s="6"/>
      <c r="F28" s="3"/>
      <c r="G28" s="3"/>
      <c r="H28" s="6">
        <f>IF(AND(F28&gt;0,G28&gt;0),G28-F28+1,)</f>
        <v>0</v>
      </c>
      <c r="I28" s="7"/>
      <c r="J28" s="6"/>
      <c r="K28" s="8">
        <f>IF(AND(F28&gt;0,G28&gt;0,$K$7&gt;=F28,$K$7&lt;=G28),IF($K$7&lt;=$AA28,2,1),0)</f>
        <v>0</v>
      </c>
      <c r="L28" s="8">
        <f>IF(AND(F28&gt;0,G28&gt;0,$L$7&gt;=F28,$L$7&lt;=G28),IF($L$7&lt;=$AA28,2,1),0)</f>
        <v>0</v>
      </c>
      <c r="M28" s="8">
        <f>IF(AND(F28&gt;0,G28&gt;0,$M$7&gt;=F28,$M$7&lt;=G28),IF($M$7&lt;=$AA28,2,1),0)</f>
        <v>0</v>
      </c>
      <c r="N28" s="8">
        <f>IF(AND(F28&gt;0,G28&gt;0,$N$7&gt;=F28,$N$7&lt;=G28),IF($N$7&lt;=$AA28,2,1),0)</f>
        <v>0</v>
      </c>
      <c r="O28" s="8">
        <f>IF(AND(F28&gt;0,G28&gt;0,$O$7&gt;=F28,$O$7&lt;=G28),IF($O$7&lt;=$AA28,2,1),0)</f>
        <v>0</v>
      </c>
      <c r="P28" s="8">
        <f>IF(AND(F28&gt;0,G28&gt;0,$P$7&gt;=F28,$P$7&lt;=G28),IF($P$7&lt;=$AA28,2,1),0)</f>
        <v>0</v>
      </c>
      <c r="Q28" s="8">
        <f>IF(AND(F28&gt;0,G28&gt;0,$Q$7&gt;=F28,$Q$7&lt;=G28),IF($Q$7&lt;=$AA28,2,1),0)</f>
        <v>0</v>
      </c>
      <c r="R28" s="8">
        <f>IF(AND(F28&gt;0,G28&gt;0,$R$7&gt;=F28,$R$7&lt;=G28),IF($R$7&lt;=$AA28,2,1),0)</f>
        <v>0</v>
      </c>
      <c r="S28" s="8">
        <f>IF(AND(F28&gt;0,G28&gt;0,$S$7&gt;=F28,$S$7&lt;=G28),IF($S$7&lt;=$AA28,2,1),0)</f>
        <v>0</v>
      </c>
      <c r="T28" s="8">
        <f>IF(AND(F28&gt;0,G28&gt;0,$T$7&gt;=F28,$T$7&lt;=G28),IF($T$7&lt;=$AA28,2,1),0)</f>
        <v>0</v>
      </c>
      <c r="U28" s="8">
        <f>IF(AND(F28&gt;0,G28&gt;0,$U$7&gt;=F28,$U$7&lt;=G28),IF($U$7&lt;=$AA28,2,1),0)</f>
        <v>0</v>
      </c>
      <c r="V28" s="8">
        <f>IF(AND(F28&gt;0,G28&gt;0,$V$7&gt;=F28,$V$7&lt;=G28),IF($V$7&lt;=$AA28,2,1),0)</f>
        <v>0</v>
      </c>
      <c r="W28" s="8">
        <f>IF(AND(F28&gt;0,G28&gt;0,$W$7&gt;=F28,$W$7&lt;=G28),IF($W$7&lt;=$AA28,2,1),0)</f>
        <v>0</v>
      </c>
      <c r="X28" s="8">
        <f>IF(AND(F28&gt;0,G28&gt;0,$X$7&gt;=F28,$X$7&lt;=G28),IF($X$7&lt;=$AA28,2,1),0)</f>
        <v>0</v>
      </c>
      <c r="Y28" s="8">
        <f>IF(AND(F28&gt;0,G28&gt;0,$Y$7&gt;=F28,$Y$7&lt;=G28),IF($Y$7&lt;=$AA28,2,1),0)</f>
        <v>0</v>
      </c>
      <c r="Z28" s="8">
        <f>IF(AND(F28&gt;0,G28&gt;0,$Z$7&gt;=F28,$Z$7&lt;=G28),IF($Z$7&lt;=$AA28,2,1),0)</f>
        <v>0</v>
      </c>
      <c r="AA28" s="8">
        <f>IF(AND(F28&gt;0,G28&gt;0,$AA$7&gt;=F28,$AA$7&lt;=G28),IF($AA$7&lt;=$AA28,2,1),0)</f>
        <v>0</v>
      </c>
      <c r="AB28" s="8">
        <f>IF(AND(F28&gt;0,G28&gt;0,$AB$7&gt;=F28,$AB$7&lt;=G28),IF($AB$7&lt;=$AA28,2,1),0)</f>
        <v>0</v>
      </c>
      <c r="AC28" s="8">
        <f>IF(AND(F28&gt;0,G28&gt;0,$AC$7&gt;=F28,$AC$7&lt;=G28),IF($AC$7&lt;=$AA28,2,1),0)</f>
        <v>0</v>
      </c>
      <c r="AD28" s="8">
        <f>IF(AND(F28&gt;0,G28&gt;0,$AD$7&gt;=F28,$AD$7&lt;=G28),IF($AD$7&lt;=$AA28,2,1),0)</f>
        <v>0</v>
      </c>
      <c r="AE28" s="8">
        <f>IF(AND(F28&gt;0,G28&gt;0,$AE$7&gt;=F28,$AE$7&lt;=G28),IF($AE$7&lt;=$AA28,2,1),0)</f>
        <v>0</v>
      </c>
      <c r="AF28" s="8">
        <f>IF(AND(F28&gt;0,G28&gt;0,$AF$7&gt;=F28,$AF$7&lt;=G28),IF($AF$7&lt;=$AA28,2,1),0)</f>
        <v>0</v>
      </c>
      <c r="AG28" s="8">
        <f>IF(AND(F28&gt;0,G28&gt;0,$AG$7&gt;=F28,$AG$7&lt;=G28),IF($AG$7&lt;=$AA28,2,1),0)</f>
        <v>0</v>
      </c>
      <c r="AH28" s="8">
        <f>IF(AND(F28&gt;0,G28&gt;0,$AH$7&gt;=F28,$AH$7&lt;=G28),IF($AH$7&lt;=$AA28,2,1),0)</f>
        <v>0</v>
      </c>
      <c r="AI28" s="8">
        <f>IF(AND(F28&gt;0,G28&gt;0,$AI$7&gt;=F28,$AI$7&lt;=G28),IF($AI$7&lt;=$AA28,2,1),0)</f>
        <v>0</v>
      </c>
      <c r="AJ28" s="8">
        <f>IF(AND(F28&gt;0,G28&gt;0,$AJ$7&gt;=F28,$AJ$7&lt;=G28),IF($AJ$7&lt;=$AA28,2,1),0)</f>
        <v>0</v>
      </c>
      <c r="AK28" s="8">
        <f>IF(AND(F28&gt;0,G28&gt;0,$AK$7&gt;=F28,$AK$7&lt;=G28),IF($AK$7&lt;=$AA28,2,1),0)</f>
        <v>0</v>
      </c>
      <c r="AL28" s="8">
        <f>IF(AND(F28&gt;0,G28&gt;0,$AL$7&gt;=F28,$AL$7&lt;=G28),IF($AL$7&lt;=$AA28,2,1),0)</f>
        <v>0</v>
      </c>
      <c r="AM28" s="8">
        <f>IF(AND(F28&gt;0,G28&gt;0,$AM$7&gt;=F28,$AM$7&lt;=G28),IF($AM$7&lt;=$AA28,2,1),0)</f>
        <v>0</v>
      </c>
      <c r="AN28" s="8">
        <f>IF(AND(F28&gt;0,G28&gt;0,$AN$7&gt;=F28,$AN$7&lt;=G28),IF($AN$7&lt;=$AA28,2,1),0)</f>
        <v>0</v>
      </c>
      <c r="AO28" s="8">
        <f>IF(AND(F28&gt;0,G28&gt;0,$AO$7&gt;=F28,$AO$7&lt;=G28),IF($AO$7&lt;=$AA28,2,1),0)</f>
        <v>0</v>
      </c>
      <c r="AP28" s="8">
        <f>IF(AND(F28&gt;0,G28&gt;0,$AP$7&gt;=F28,$AP$7&lt;=G28),IF($AP$7&lt;=$AA28,2,1),0)</f>
        <v>0</v>
      </c>
      <c r="AQ28" s="8">
        <f>IF(AND(F28&gt;0,G28&gt;0,$AQ$7&gt;=F28,$AQ$7&lt;=G28),IF($AQ$7&lt;=$AA28,2,1),0)</f>
        <v>0</v>
      </c>
      <c r="AR28" s="8">
        <f>IF(AND(F28&gt;0,G28&gt;0,$AR$7&gt;=F28,$AR$7&lt;=G28),IF($AR$7&lt;=$AA28,2,1),0)</f>
        <v>0</v>
      </c>
      <c r="AS28" s="8">
        <f>IF(AND(F28&gt;0,G28&gt;0,$AS$7&gt;=F28,$AS$7&lt;=G28),IF($AS$7&lt;=$AA28,2,1),0)</f>
        <v>0</v>
      </c>
      <c r="AT28" s="8">
        <f>IF(AND(F28&gt;0,G28&gt;0,$AT$7&gt;=F28,$AT$7&lt;=G28),IF($AT$7&lt;=$AA28,2,1),0)</f>
        <v>0</v>
      </c>
      <c r="AU28" s="8">
        <f>IF(AND(F28&gt;0,G28&gt;0,$AU$7&gt;=F28,$AU$7&lt;=G28),IF($AU$7&lt;=$AA28,2,1),0)</f>
        <v>0</v>
      </c>
      <c r="AV28" s="8">
        <f>IF(AND(F28&gt;0,G28&gt;0,$AV$7&gt;=F28,$AV$7&lt;=G28),IF($AV$7&lt;=$AA28,2,1),0)</f>
        <v>0</v>
      </c>
      <c r="AW28" s="8">
        <f>IF(AND(F28&gt;0,G28&gt;0,$AW$7&gt;=F28,$AW$7&lt;=G28),IF($AW$7&lt;=$AA28,2,1),0)</f>
        <v>0</v>
      </c>
      <c r="AX28" s="8">
        <f>IF(AND(F28&gt;0,G28&gt;0,$AX$7&gt;=F28,$AX$7&lt;=G28),IF($AX$7&lt;=$AA28,2,1),0)</f>
        <v>0</v>
      </c>
      <c r="AY28" s="8">
        <f>IF(AND(F28&gt;0,G28&gt;0,$AY$7&gt;=F28,$AY$7&lt;=G28),IF($AY$7&lt;=$AA28,2,1),0)</f>
        <v>0</v>
      </c>
      <c r="AZ28" s="8">
        <f>IF(AND(F28&gt;0,G28&gt;0,$AZ$7&gt;=F28,$AZ$7&lt;=G28),IF($AZ$7&lt;=$AA28,2,1),0)</f>
        <v>0</v>
      </c>
      <c r="BA28" s="8">
        <f>IF(AND(F28&gt;0,G28&gt;0,$BA$7&gt;=F28,$BA$7&lt;=G28),IF($BA$7&lt;=$AA28,2,1),0)</f>
        <v>0</v>
      </c>
      <c r="BB28" s="8">
        <f>IF(AND(F28&gt;0,G28&gt;0,$BB$7&gt;=F28,$BB$7&lt;=G28),IF($BB$7&lt;=$AA28,2,1),0)</f>
        <v>0</v>
      </c>
      <c r="BC28" s="8">
        <f>IF(AND(F28&gt;0,G28&gt;0,$BC$7&gt;=F28,$BC$7&lt;=G28),IF($BC$7&lt;=$AA28,2,1),0)</f>
        <v>0</v>
      </c>
      <c r="BD28" s="8">
        <f>IF(AND(F28&gt;0,G28&gt;0,$BD$7&gt;=F28,$BD$7&lt;=G28),IF($BD$7&lt;=$AA28,2,1),0)</f>
        <v>0</v>
      </c>
      <c r="BE28" s="8">
        <f>IF(AND(F28&gt;0,G28&gt;0,$BE$7&gt;=F28,$BE$7&lt;=G28),IF($BE$7&lt;=$AA28,2,1),0)</f>
        <v>0</v>
      </c>
      <c r="BF28" s="8">
        <f>IF(AND(F28&gt;0,G28&gt;0,$BF$7&gt;=F28,$BF$7&lt;=G28),IF($BF$7&lt;=$AA28,2,1),0)</f>
        <v>0</v>
      </c>
      <c r="BG28" s="8">
        <f>IF(AND(F28&gt;0,G28&gt;0,$BG$7&gt;=F28,$BG$7&lt;=G28),IF($BG$7&lt;=$AA28,2,1),0)</f>
        <v>0</v>
      </c>
      <c r="BH28" s="8">
        <f>IF(AND(F28&gt;0,G28&gt;0,$BH$7&gt;=F28,$BH$7&lt;=G28),IF($BH$7&lt;=$AA28,2,1),0)</f>
        <v>0</v>
      </c>
      <c r="BI28" s="8">
        <f>IF(AND(F28&gt;0,G28&gt;0,$BI$7&gt;=F28,$BI$7&lt;=G28),IF($BI$7&lt;=$AA28,2,1),0)</f>
        <v>0</v>
      </c>
      <c r="BJ28" s="8">
        <f>IF(AND(F28&gt;0,G28&gt;0,$BJ$7&gt;=F28,$BJ$7&lt;=G28),IF($BJ$7&lt;=$AA28,2,1),0)</f>
        <v>0</v>
      </c>
      <c r="BK28" s="8">
        <f>IF(AND(F28&gt;0,G28&gt;0,$BK$7&gt;=F28,$BK$7&lt;=G28),IF($BK$7&lt;=$AA28,2,1),0)</f>
        <v>0</v>
      </c>
      <c r="BL28" s="8">
        <f>IF(AND(F28&gt;0,G28&gt;0,$BL$7&gt;=F28,$BL$7&lt;=G28),IF($BL$7&lt;=$AA28,2,1),0)</f>
        <v>0</v>
      </c>
      <c r="BM28" s="8">
        <f>IF(AND(F28&gt;0,G28&gt;0,$BM$7&gt;=F28,$BM$7&lt;=G28),IF($BM$7&lt;=$AA28,2,1),0)</f>
        <v>0</v>
      </c>
      <c r="BN28" s="8">
        <f>IF(AND(F28&gt;0,G28&gt;0,$BN$7&gt;=F28,$BN$7&lt;=G28),IF($BN$7&lt;=$AA28,2,1),0)</f>
        <v>0</v>
      </c>
      <c r="BO28" s="8">
        <f>IF(AND(F28&gt;0,G28&gt;0,$BO$7&gt;=F28,$BO$7&lt;=G28),IF($BO$7&lt;=$AA28,2,1),0)</f>
        <v>0</v>
      </c>
      <c r="BP28" s="8">
        <f>IF(AND(F28&gt;0,G28&gt;0,$BP$7&gt;=F28,$BP$7&lt;=G28),IF($BP$7&lt;=$AA28,2,1),0)</f>
        <v>0</v>
      </c>
      <c r="BQ28" s="8">
        <f>IF(AND(F28&gt;0,G28&gt;0,$BQ$7&gt;=F28,$BQ$7&lt;=G28),IF($BQ$7&lt;=$AA28,2,1),0)</f>
        <v>0</v>
      </c>
      <c r="BR28" s="8">
        <f>IF(AND(F28&gt;0,G28&gt;0,$BR$7&gt;=F28,$BR$7&lt;=G28),IF($BR$7&lt;=$AA28,2,1),0)</f>
        <v>0</v>
      </c>
      <c r="BS28" s="8">
        <f>IF(AND(F28&gt;0,G28&gt;0,$BS$7&gt;=F28,$BS$7&lt;=G28),IF($BS$7&lt;=$AA28,2,1),0)</f>
        <v>0</v>
      </c>
      <c r="BT28" s="8">
        <f>IF(AND(F28&gt;0,G28&gt;0,$BT$7&gt;=F28,$BT$7&lt;=G28),IF($BT$7&lt;=$AA28,2,1),0)</f>
        <v>0</v>
      </c>
      <c r="BU28" s="8">
        <f>IF(AND(F28&gt;0,G28&gt;0,$BU$7&gt;=F28,$BU$7&lt;=G28),IF($BU$7&lt;=$AA28,2,1),0)</f>
        <v>0</v>
      </c>
      <c r="BV28" s="8">
        <f>IF(AND(F28&gt;0,G28&gt;0,$BV$7&gt;=F28,$BV$7&lt;=G28),IF($BV$7&lt;=$AA28,2,1),0)</f>
        <v>0</v>
      </c>
      <c r="BW28" s="8">
        <f>IF(AND(F28&gt;0,G28&gt;0,$BW$7&gt;=F28,$BW$7&lt;=G28),IF($BW$7&lt;=$AA28,2,1),0)</f>
        <v>0</v>
      </c>
      <c r="BX28" s="8">
        <f>IF(AND(F28&gt;0,G28&gt;0,$BX$7&gt;=F28,$BX$7&lt;=G28),IF($BX$7&lt;=$AA28,2,1),0)</f>
        <v>0</v>
      </c>
      <c r="BY28" s="8">
        <f>IF(AND(F28&gt;0,G28&gt;0,$BY$7&gt;=F28,$BY$7&lt;=G28),IF($BY$7&lt;=$AA28,2,1),0)</f>
        <v>0</v>
      </c>
      <c r="BZ28" s="8">
        <f>IF(AND(F28&gt;0,G28&gt;0,$BZ$7&gt;=F28,$BZ$7&lt;=G28),IF($BZ$7&lt;=$AA28,2,1),0)</f>
        <v>0</v>
      </c>
      <c r="CA28" s="8">
        <f>IF(AND(F28&gt;0,G28&gt;0,$CA$7&gt;=F28,$CA$7&lt;=G28),IF($CA$7&lt;=$AA28,2,1),0)</f>
        <v>0</v>
      </c>
      <c r="CB28" s="8">
        <f>IF(AND(F28&gt;0,G28&gt;0,$CB$7&gt;=F28,$CB$7&lt;=G28),IF($CB$7&lt;=$AA28,2,1),0)</f>
        <v>0</v>
      </c>
      <c r="CC28" s="8">
        <f>IF(AND(F28&gt;0,G28&gt;0,$CC$7&gt;=F28,$CC$7&lt;=G28),IF($CC$7&lt;=$AA28,2,1),0)</f>
        <v>0</v>
      </c>
      <c r="CD28" s="8">
        <f>IF(AND(F28&gt;0,G28&gt;0,$CD$7&gt;=F28,$CD$7&lt;=G28),IF($CD$7&lt;=$AA28,2,1),0)</f>
        <v>0</v>
      </c>
      <c r="CE28" s="8">
        <f>IF(AND(F28&gt;0,G28&gt;0,$CE$7&gt;=F28,$CE$7&lt;=G28),IF($CE$7&lt;=$AA28,2,1),0)</f>
        <v>0</v>
      </c>
      <c r="CF28" s="8">
        <f>IF(AND(F28&gt;0,G28&gt;0,$CF$7&gt;=F28,$CF$7&lt;=G28),IF($CF$7&lt;=$AA28,2,1),0)</f>
        <v>0</v>
      </c>
      <c r="CG28" s="8">
        <f>IF(AND(F28&gt;0,G28&gt;0,$CG$7&gt;=F28,$CG$7&lt;=G28),IF($CG$7&lt;=$AA28,2,1),0)</f>
        <v>0</v>
      </c>
      <c r="CH28" s="8">
        <f>IF(AND(F28&gt;0,G28&gt;0,$CH$7&gt;=F28,$CH$7&lt;=G28),IF($CH$7&lt;=$AA28,2,1),0)</f>
        <v>0</v>
      </c>
      <c r="CI28" s="8">
        <f>IF(AND(F28&gt;0,G28&gt;0,$CI$7&gt;=F28,$CI$7&lt;=G28),IF($CI$7&lt;=$AA28,2,1),0)</f>
        <v>0</v>
      </c>
      <c r="CJ28" s="8">
        <f>IF(AND(F28&gt;0,G28&gt;0,$CJ$7&gt;=F28,$CJ$7&lt;=G28),IF($CJ$7&lt;=$AA28,2,1),0)</f>
        <v>0</v>
      </c>
    </row>
    <row r="29" spans="1:88" ht="18" customHeight="1">
      <c r="A29" s="6"/>
      <c r="B29" s="6"/>
      <c r="C29" s="6"/>
      <c r="D29" s="6"/>
      <c r="E29" s="6"/>
      <c r="F29" s="3"/>
      <c r="G29" s="3"/>
      <c r="H29" s="6">
        <f>IF(AND(F29&gt;0,G29&gt;0),G29-F29+1,)</f>
        <v>0</v>
      </c>
      <c r="I29" s="7"/>
      <c r="J29" s="6"/>
      <c r="K29" s="8">
        <f>IF(AND(F29&gt;0,G29&gt;0,$K$7&gt;=F29,$K$7&lt;=G29),IF($K$7&lt;=$AA29,2,1),0)</f>
        <v>0</v>
      </c>
      <c r="L29" s="8">
        <f>IF(AND(F29&gt;0,G29&gt;0,$L$7&gt;=F29,$L$7&lt;=G29),IF($L$7&lt;=$AA29,2,1),0)</f>
        <v>0</v>
      </c>
      <c r="M29" s="8">
        <f>IF(AND(F29&gt;0,G29&gt;0,$M$7&gt;=F29,$M$7&lt;=G29),IF($M$7&lt;=$AA29,2,1),0)</f>
        <v>0</v>
      </c>
      <c r="N29" s="8">
        <f>IF(AND(F29&gt;0,G29&gt;0,$N$7&gt;=F29,$N$7&lt;=G29),IF($N$7&lt;=$AA29,2,1),0)</f>
        <v>0</v>
      </c>
      <c r="O29" s="8">
        <f>IF(AND(F29&gt;0,G29&gt;0,$O$7&gt;=F29,$O$7&lt;=G29),IF($O$7&lt;=$AA29,2,1),0)</f>
        <v>0</v>
      </c>
      <c r="P29" s="8">
        <f>IF(AND(F29&gt;0,G29&gt;0,$P$7&gt;=F29,$P$7&lt;=G29),IF($P$7&lt;=$AA29,2,1),0)</f>
        <v>0</v>
      </c>
      <c r="Q29" s="8">
        <f>IF(AND(F29&gt;0,G29&gt;0,$Q$7&gt;=F29,$Q$7&lt;=G29),IF($Q$7&lt;=$AA29,2,1),0)</f>
        <v>0</v>
      </c>
      <c r="R29" s="8">
        <f>IF(AND(F29&gt;0,G29&gt;0,$R$7&gt;=F29,$R$7&lt;=G29),IF($R$7&lt;=$AA29,2,1),0)</f>
        <v>0</v>
      </c>
      <c r="S29" s="8">
        <f>IF(AND(F29&gt;0,G29&gt;0,$S$7&gt;=F29,$S$7&lt;=G29),IF($S$7&lt;=$AA29,2,1),0)</f>
        <v>0</v>
      </c>
      <c r="T29" s="8">
        <f>IF(AND(F29&gt;0,G29&gt;0,$T$7&gt;=F29,$T$7&lt;=G29),IF($T$7&lt;=$AA29,2,1),0)</f>
        <v>0</v>
      </c>
      <c r="U29" s="8">
        <f>IF(AND(F29&gt;0,G29&gt;0,$U$7&gt;=F29,$U$7&lt;=G29),IF($U$7&lt;=$AA29,2,1),0)</f>
        <v>0</v>
      </c>
      <c r="V29" s="8">
        <f>IF(AND(F29&gt;0,G29&gt;0,$V$7&gt;=F29,$V$7&lt;=G29),IF($V$7&lt;=$AA29,2,1),0)</f>
        <v>0</v>
      </c>
      <c r="W29" s="8">
        <f>IF(AND(F29&gt;0,G29&gt;0,$W$7&gt;=F29,$W$7&lt;=G29),IF($W$7&lt;=$AA29,2,1),0)</f>
        <v>0</v>
      </c>
      <c r="X29" s="8">
        <f>IF(AND(F29&gt;0,G29&gt;0,$X$7&gt;=F29,$X$7&lt;=G29),IF($X$7&lt;=$AA29,2,1),0)</f>
        <v>0</v>
      </c>
      <c r="Y29" s="8">
        <f>IF(AND(F29&gt;0,G29&gt;0,$Y$7&gt;=F29,$Y$7&lt;=G29),IF($Y$7&lt;=$AA29,2,1),0)</f>
        <v>0</v>
      </c>
      <c r="Z29" s="8">
        <f>IF(AND(F29&gt;0,G29&gt;0,$Z$7&gt;=F29,$Z$7&lt;=G29),IF($Z$7&lt;=$AA29,2,1),0)</f>
        <v>0</v>
      </c>
      <c r="AA29" s="8">
        <f>IF(AND(F29&gt;0,G29&gt;0,$AA$7&gt;=F29,$AA$7&lt;=G29),IF($AA$7&lt;=$AA29,2,1),0)</f>
        <v>0</v>
      </c>
      <c r="AB29" s="8">
        <f>IF(AND(F29&gt;0,G29&gt;0,$AB$7&gt;=F29,$AB$7&lt;=G29),IF($AB$7&lt;=$AA29,2,1),0)</f>
        <v>0</v>
      </c>
      <c r="AC29" s="8">
        <f>IF(AND(F29&gt;0,G29&gt;0,$AC$7&gt;=F29,$AC$7&lt;=G29),IF($AC$7&lt;=$AA29,2,1),0)</f>
        <v>0</v>
      </c>
      <c r="AD29" s="8">
        <f>IF(AND(F29&gt;0,G29&gt;0,$AD$7&gt;=F29,$AD$7&lt;=G29),IF($AD$7&lt;=$AA29,2,1),0)</f>
        <v>0</v>
      </c>
      <c r="AE29" s="8">
        <f>IF(AND(F29&gt;0,G29&gt;0,$AE$7&gt;=F29,$AE$7&lt;=G29),IF($AE$7&lt;=$AA29,2,1),0)</f>
        <v>0</v>
      </c>
      <c r="AF29" s="8">
        <f>IF(AND(F29&gt;0,G29&gt;0,$AF$7&gt;=F29,$AF$7&lt;=G29),IF($AF$7&lt;=$AA29,2,1),0)</f>
        <v>0</v>
      </c>
      <c r="AG29" s="8">
        <f>IF(AND(F29&gt;0,G29&gt;0,$AG$7&gt;=F29,$AG$7&lt;=G29),IF($AG$7&lt;=$AA29,2,1),0)</f>
        <v>0</v>
      </c>
      <c r="AH29" s="8">
        <f>IF(AND(F29&gt;0,G29&gt;0,$AH$7&gt;=F29,$AH$7&lt;=G29),IF($AH$7&lt;=$AA29,2,1),0)</f>
        <v>0</v>
      </c>
      <c r="AI29" s="8">
        <f>IF(AND(F29&gt;0,G29&gt;0,$AI$7&gt;=F29,$AI$7&lt;=G29),IF($AI$7&lt;=$AA29,2,1),0)</f>
        <v>0</v>
      </c>
      <c r="AJ29" s="8">
        <f>IF(AND(F29&gt;0,G29&gt;0,$AJ$7&gt;=F29,$AJ$7&lt;=G29),IF($AJ$7&lt;=$AA29,2,1),0)</f>
        <v>0</v>
      </c>
      <c r="AK29" s="8">
        <f>IF(AND(F29&gt;0,G29&gt;0,$AK$7&gt;=F29,$AK$7&lt;=G29),IF($AK$7&lt;=$AA29,2,1),0)</f>
        <v>0</v>
      </c>
      <c r="AL29" s="8">
        <f>IF(AND(F29&gt;0,G29&gt;0,$AL$7&gt;=F29,$AL$7&lt;=G29),IF($AL$7&lt;=$AA29,2,1),0)</f>
        <v>0</v>
      </c>
      <c r="AM29" s="8">
        <f>IF(AND(F29&gt;0,G29&gt;0,$AM$7&gt;=F29,$AM$7&lt;=G29),IF($AM$7&lt;=$AA29,2,1),0)</f>
        <v>0</v>
      </c>
      <c r="AN29" s="8">
        <f>IF(AND(F29&gt;0,G29&gt;0,$AN$7&gt;=F29,$AN$7&lt;=G29),IF($AN$7&lt;=$AA29,2,1),0)</f>
        <v>0</v>
      </c>
      <c r="AO29" s="8">
        <f>IF(AND(F29&gt;0,G29&gt;0,$AO$7&gt;=F29,$AO$7&lt;=G29),IF($AO$7&lt;=$AA29,2,1),0)</f>
        <v>0</v>
      </c>
      <c r="AP29" s="8">
        <f>IF(AND(F29&gt;0,G29&gt;0,$AP$7&gt;=F29,$AP$7&lt;=G29),IF($AP$7&lt;=$AA29,2,1),0)</f>
        <v>0</v>
      </c>
      <c r="AQ29" s="8">
        <f>IF(AND(F29&gt;0,G29&gt;0,$AQ$7&gt;=F29,$AQ$7&lt;=G29),IF($AQ$7&lt;=$AA29,2,1),0)</f>
        <v>0</v>
      </c>
      <c r="AR29" s="8">
        <f>IF(AND(F29&gt;0,G29&gt;0,$AR$7&gt;=F29,$AR$7&lt;=G29),IF($AR$7&lt;=$AA29,2,1),0)</f>
        <v>0</v>
      </c>
      <c r="AS29" s="8">
        <f>IF(AND(F29&gt;0,G29&gt;0,$AS$7&gt;=F29,$AS$7&lt;=G29),IF($AS$7&lt;=$AA29,2,1),0)</f>
        <v>0</v>
      </c>
      <c r="AT29" s="8">
        <f>IF(AND(F29&gt;0,G29&gt;0,$AT$7&gt;=F29,$AT$7&lt;=G29),IF($AT$7&lt;=$AA29,2,1),0)</f>
        <v>0</v>
      </c>
      <c r="AU29" s="8">
        <f>IF(AND(F29&gt;0,G29&gt;0,$AU$7&gt;=F29,$AU$7&lt;=G29),IF($AU$7&lt;=$AA29,2,1),0)</f>
        <v>0</v>
      </c>
      <c r="AV29" s="8">
        <f>IF(AND(F29&gt;0,G29&gt;0,$AV$7&gt;=F29,$AV$7&lt;=G29),IF($AV$7&lt;=$AA29,2,1),0)</f>
        <v>0</v>
      </c>
      <c r="AW29" s="8">
        <f>IF(AND(F29&gt;0,G29&gt;0,$AW$7&gt;=F29,$AW$7&lt;=G29),IF($AW$7&lt;=$AA29,2,1),0)</f>
        <v>0</v>
      </c>
      <c r="AX29" s="8">
        <f>IF(AND(F29&gt;0,G29&gt;0,$AX$7&gt;=F29,$AX$7&lt;=G29),IF($AX$7&lt;=$AA29,2,1),0)</f>
        <v>0</v>
      </c>
      <c r="AY29" s="8">
        <f>IF(AND(F29&gt;0,G29&gt;0,$AY$7&gt;=F29,$AY$7&lt;=G29),IF($AY$7&lt;=$AA29,2,1),0)</f>
        <v>0</v>
      </c>
      <c r="AZ29" s="8">
        <f>IF(AND(F29&gt;0,G29&gt;0,$AZ$7&gt;=F29,$AZ$7&lt;=G29),IF($AZ$7&lt;=$AA29,2,1),0)</f>
        <v>0</v>
      </c>
      <c r="BA29" s="8">
        <f>IF(AND(F29&gt;0,G29&gt;0,$BA$7&gt;=F29,$BA$7&lt;=G29),IF($BA$7&lt;=$AA29,2,1),0)</f>
        <v>0</v>
      </c>
      <c r="BB29" s="8">
        <f>IF(AND(F29&gt;0,G29&gt;0,$BB$7&gt;=F29,$BB$7&lt;=G29),IF($BB$7&lt;=$AA29,2,1),0)</f>
        <v>0</v>
      </c>
      <c r="BC29" s="8">
        <f>IF(AND(F29&gt;0,G29&gt;0,$BC$7&gt;=F29,$BC$7&lt;=G29),IF($BC$7&lt;=$AA29,2,1),0)</f>
        <v>0</v>
      </c>
      <c r="BD29" s="8">
        <f>IF(AND(F29&gt;0,G29&gt;0,$BD$7&gt;=F29,$BD$7&lt;=G29),IF($BD$7&lt;=$AA29,2,1),0)</f>
        <v>0</v>
      </c>
      <c r="BE29" s="8">
        <f>IF(AND(F29&gt;0,G29&gt;0,$BE$7&gt;=F29,$BE$7&lt;=G29),IF($BE$7&lt;=$AA29,2,1),0)</f>
        <v>0</v>
      </c>
      <c r="BF29" s="8">
        <f>IF(AND(F29&gt;0,G29&gt;0,$BF$7&gt;=F29,$BF$7&lt;=G29),IF($BF$7&lt;=$AA29,2,1),0)</f>
        <v>0</v>
      </c>
      <c r="BG29" s="8">
        <f>IF(AND(F29&gt;0,G29&gt;0,$BG$7&gt;=F29,$BG$7&lt;=G29),IF($BG$7&lt;=$AA29,2,1),0)</f>
        <v>0</v>
      </c>
      <c r="BH29" s="8">
        <f>IF(AND(F29&gt;0,G29&gt;0,$BH$7&gt;=F29,$BH$7&lt;=G29),IF($BH$7&lt;=$AA29,2,1),0)</f>
        <v>0</v>
      </c>
      <c r="BI29" s="8">
        <f>IF(AND(F29&gt;0,G29&gt;0,$BI$7&gt;=F29,$BI$7&lt;=G29),IF($BI$7&lt;=$AA29,2,1),0)</f>
        <v>0</v>
      </c>
      <c r="BJ29" s="8">
        <f>IF(AND(F29&gt;0,G29&gt;0,$BJ$7&gt;=F29,$BJ$7&lt;=G29),IF($BJ$7&lt;=$AA29,2,1),0)</f>
        <v>0</v>
      </c>
      <c r="BK29" s="8">
        <f>IF(AND(F29&gt;0,G29&gt;0,$BK$7&gt;=F29,$BK$7&lt;=G29),IF($BK$7&lt;=$AA29,2,1),0)</f>
        <v>0</v>
      </c>
      <c r="BL29" s="8">
        <f>IF(AND(F29&gt;0,G29&gt;0,$BL$7&gt;=F29,$BL$7&lt;=G29),IF($BL$7&lt;=$AA29,2,1),0)</f>
        <v>0</v>
      </c>
      <c r="BM29" s="8">
        <f>IF(AND(F29&gt;0,G29&gt;0,$BM$7&gt;=F29,$BM$7&lt;=G29),IF($BM$7&lt;=$AA29,2,1),0)</f>
        <v>0</v>
      </c>
      <c r="BN29" s="8">
        <f>IF(AND(F29&gt;0,G29&gt;0,$BN$7&gt;=F29,$BN$7&lt;=G29),IF($BN$7&lt;=$AA29,2,1),0)</f>
        <v>0</v>
      </c>
      <c r="BO29" s="8">
        <f>IF(AND(F29&gt;0,G29&gt;0,$BO$7&gt;=F29,$BO$7&lt;=G29),IF($BO$7&lt;=$AA29,2,1),0)</f>
        <v>0</v>
      </c>
      <c r="BP29" s="8">
        <f>IF(AND(F29&gt;0,G29&gt;0,$BP$7&gt;=F29,$BP$7&lt;=G29),IF($BP$7&lt;=$AA29,2,1),0)</f>
        <v>0</v>
      </c>
      <c r="BQ29" s="8">
        <f>IF(AND(F29&gt;0,G29&gt;0,$BQ$7&gt;=F29,$BQ$7&lt;=G29),IF($BQ$7&lt;=$AA29,2,1),0)</f>
        <v>0</v>
      </c>
      <c r="BR29" s="8">
        <f>IF(AND(F29&gt;0,G29&gt;0,$BR$7&gt;=F29,$BR$7&lt;=G29),IF($BR$7&lt;=$AA29,2,1),0)</f>
        <v>0</v>
      </c>
      <c r="BS29" s="8">
        <f>IF(AND(F29&gt;0,G29&gt;0,$BS$7&gt;=F29,$BS$7&lt;=G29),IF($BS$7&lt;=$AA29,2,1),0)</f>
        <v>0</v>
      </c>
      <c r="BT29" s="8">
        <f>IF(AND(F29&gt;0,G29&gt;0,$BT$7&gt;=F29,$BT$7&lt;=G29),IF($BT$7&lt;=$AA29,2,1),0)</f>
        <v>0</v>
      </c>
      <c r="BU29" s="8">
        <f>IF(AND(F29&gt;0,G29&gt;0,$BU$7&gt;=F29,$BU$7&lt;=G29),IF($BU$7&lt;=$AA29,2,1),0)</f>
        <v>0</v>
      </c>
      <c r="BV29" s="8">
        <f>IF(AND(F29&gt;0,G29&gt;0,$BV$7&gt;=F29,$BV$7&lt;=G29),IF($BV$7&lt;=$AA29,2,1),0)</f>
        <v>0</v>
      </c>
      <c r="BW29" s="8">
        <f>IF(AND(F29&gt;0,G29&gt;0,$BW$7&gt;=F29,$BW$7&lt;=G29),IF($BW$7&lt;=$AA29,2,1),0)</f>
        <v>0</v>
      </c>
      <c r="BX29" s="8">
        <f>IF(AND(F29&gt;0,G29&gt;0,$BX$7&gt;=F29,$BX$7&lt;=G29),IF($BX$7&lt;=$AA29,2,1),0)</f>
        <v>0</v>
      </c>
      <c r="BY29" s="8">
        <f>IF(AND(F29&gt;0,G29&gt;0,$BY$7&gt;=F29,$BY$7&lt;=G29),IF($BY$7&lt;=$AA29,2,1),0)</f>
        <v>0</v>
      </c>
      <c r="BZ29" s="8">
        <f>IF(AND(F29&gt;0,G29&gt;0,$BZ$7&gt;=F29,$BZ$7&lt;=G29),IF($BZ$7&lt;=$AA29,2,1),0)</f>
        <v>0</v>
      </c>
      <c r="CA29" s="8">
        <f>IF(AND(F29&gt;0,G29&gt;0,$CA$7&gt;=F29,$CA$7&lt;=G29),IF($CA$7&lt;=$AA29,2,1),0)</f>
        <v>0</v>
      </c>
      <c r="CB29" s="8">
        <f>IF(AND(F29&gt;0,G29&gt;0,$CB$7&gt;=F29,$CB$7&lt;=G29),IF($CB$7&lt;=$AA29,2,1),0)</f>
        <v>0</v>
      </c>
      <c r="CC29" s="8">
        <f>IF(AND(F29&gt;0,G29&gt;0,$CC$7&gt;=F29,$CC$7&lt;=G29),IF($CC$7&lt;=$AA29,2,1),0)</f>
        <v>0</v>
      </c>
      <c r="CD29" s="8">
        <f>IF(AND(F29&gt;0,G29&gt;0,$CD$7&gt;=F29,$CD$7&lt;=G29),IF($CD$7&lt;=$AA29,2,1),0)</f>
        <v>0</v>
      </c>
      <c r="CE29" s="8">
        <f>IF(AND(F29&gt;0,G29&gt;0,$CE$7&gt;=F29,$CE$7&lt;=G29),IF($CE$7&lt;=$AA29,2,1),0)</f>
        <v>0</v>
      </c>
      <c r="CF29" s="8">
        <f>IF(AND(F29&gt;0,G29&gt;0,$CF$7&gt;=F29,$CF$7&lt;=G29),IF($CF$7&lt;=$AA29,2,1),0)</f>
        <v>0</v>
      </c>
      <c r="CG29" s="8">
        <f>IF(AND(F29&gt;0,G29&gt;0,$CG$7&gt;=F29,$CG$7&lt;=G29),IF($CG$7&lt;=$AA29,2,1),0)</f>
        <v>0</v>
      </c>
      <c r="CH29" s="8">
        <f>IF(AND(F29&gt;0,G29&gt;0,$CH$7&gt;=F29,$CH$7&lt;=G29),IF($CH$7&lt;=$AA29,2,1),0)</f>
        <v>0</v>
      </c>
      <c r="CI29" s="8">
        <f>IF(AND(F29&gt;0,G29&gt;0,$CI$7&gt;=F29,$CI$7&lt;=G29),IF($CI$7&lt;=$AA29,2,1),0)</f>
        <v>0</v>
      </c>
      <c r="CJ29" s="8">
        <f>IF(AND(F29&gt;0,G29&gt;0,$CJ$7&gt;=F29,$CJ$7&lt;=G29),IF($CJ$7&lt;=$AA29,2,1),0)</f>
        <v>0</v>
      </c>
    </row>
    <row r="30" spans="1:88" ht="18" customHeight="1">
      <c r="A30" s="6"/>
      <c r="B30" s="6"/>
      <c r="C30" s="6"/>
      <c r="D30" s="6"/>
      <c r="E30" s="6"/>
      <c r="F30" s="3"/>
      <c r="G30" s="3"/>
      <c r="H30" s="6">
        <f>IF(AND(F30&gt;0,G30&gt;0),G30-F30+1,)</f>
        <v>0</v>
      </c>
      <c r="I30" s="7"/>
      <c r="J30" s="6"/>
      <c r="K30" s="8">
        <f>IF(AND(F30&gt;0,G30&gt;0,$K$7&gt;=F30,$K$7&lt;=G30),IF($K$7&lt;=$AA30,2,1),0)</f>
        <v>0</v>
      </c>
      <c r="L30" s="8">
        <f>IF(AND(F30&gt;0,G30&gt;0,$L$7&gt;=F30,$L$7&lt;=G30),IF($L$7&lt;=$AA30,2,1),0)</f>
        <v>0</v>
      </c>
      <c r="M30" s="8">
        <f>IF(AND(F30&gt;0,G30&gt;0,$M$7&gt;=F30,$M$7&lt;=G30),IF($M$7&lt;=$AA30,2,1),0)</f>
        <v>0</v>
      </c>
      <c r="N30" s="8">
        <f>IF(AND(F30&gt;0,G30&gt;0,$N$7&gt;=F30,$N$7&lt;=G30),IF($N$7&lt;=$AA30,2,1),0)</f>
        <v>0</v>
      </c>
      <c r="O30" s="8">
        <f>IF(AND(F30&gt;0,G30&gt;0,$O$7&gt;=F30,$O$7&lt;=G30),IF($O$7&lt;=$AA30,2,1),0)</f>
        <v>0</v>
      </c>
      <c r="P30" s="8">
        <f>IF(AND(F30&gt;0,G30&gt;0,$P$7&gt;=F30,$P$7&lt;=G30),IF($P$7&lt;=$AA30,2,1),0)</f>
        <v>0</v>
      </c>
      <c r="Q30" s="8">
        <f>IF(AND(F30&gt;0,G30&gt;0,$Q$7&gt;=F30,$Q$7&lt;=G30),IF($Q$7&lt;=$AA30,2,1),0)</f>
        <v>0</v>
      </c>
      <c r="R30" s="8">
        <f>IF(AND(F30&gt;0,G30&gt;0,$R$7&gt;=F30,$R$7&lt;=G30),IF($R$7&lt;=$AA30,2,1),0)</f>
        <v>0</v>
      </c>
      <c r="S30" s="8">
        <f>IF(AND(F30&gt;0,G30&gt;0,$S$7&gt;=F30,$S$7&lt;=G30),IF($S$7&lt;=$AA30,2,1),0)</f>
        <v>0</v>
      </c>
      <c r="T30" s="8">
        <f>IF(AND(F30&gt;0,G30&gt;0,$T$7&gt;=F30,$T$7&lt;=G30),IF($T$7&lt;=$AA30,2,1),0)</f>
        <v>0</v>
      </c>
      <c r="U30" s="8">
        <f>IF(AND(F30&gt;0,G30&gt;0,$U$7&gt;=F30,$U$7&lt;=G30),IF($U$7&lt;=$AA30,2,1),0)</f>
        <v>0</v>
      </c>
      <c r="V30" s="8">
        <f>IF(AND(F30&gt;0,G30&gt;0,$V$7&gt;=F30,$V$7&lt;=G30),IF($V$7&lt;=$AA30,2,1),0)</f>
        <v>0</v>
      </c>
      <c r="W30" s="8">
        <f>IF(AND(F30&gt;0,G30&gt;0,$W$7&gt;=F30,$W$7&lt;=G30),IF($W$7&lt;=$AA30,2,1),0)</f>
        <v>0</v>
      </c>
      <c r="X30" s="8">
        <f>IF(AND(F30&gt;0,G30&gt;0,$X$7&gt;=F30,$X$7&lt;=G30),IF($X$7&lt;=$AA30,2,1),0)</f>
        <v>0</v>
      </c>
      <c r="Y30" s="8">
        <f>IF(AND(F30&gt;0,G30&gt;0,$Y$7&gt;=F30,$Y$7&lt;=G30),IF($Y$7&lt;=$AA30,2,1),0)</f>
        <v>0</v>
      </c>
      <c r="Z30" s="8">
        <f>IF(AND(F30&gt;0,G30&gt;0,$Z$7&gt;=F30,$Z$7&lt;=G30),IF($Z$7&lt;=$AA30,2,1),0)</f>
        <v>0</v>
      </c>
      <c r="AA30" s="8">
        <f>IF(AND(F30&gt;0,G30&gt;0,$AA$7&gt;=F30,$AA$7&lt;=G30),IF($AA$7&lt;=$AA30,2,1),0)</f>
        <v>0</v>
      </c>
      <c r="AB30" s="8">
        <f>IF(AND(F30&gt;0,G30&gt;0,$AB$7&gt;=F30,$AB$7&lt;=G30),IF($AB$7&lt;=$AA30,2,1),0)</f>
        <v>0</v>
      </c>
      <c r="AC30" s="8">
        <f>IF(AND(F30&gt;0,G30&gt;0,$AC$7&gt;=F30,$AC$7&lt;=G30),IF($AC$7&lt;=$AA30,2,1),0)</f>
        <v>0</v>
      </c>
      <c r="AD30" s="8">
        <f>IF(AND(F30&gt;0,G30&gt;0,$AD$7&gt;=F30,$AD$7&lt;=G30),IF($AD$7&lt;=$AA30,2,1),0)</f>
        <v>0</v>
      </c>
      <c r="AE30" s="8">
        <f>IF(AND(F30&gt;0,G30&gt;0,$AE$7&gt;=F30,$AE$7&lt;=G30),IF($AE$7&lt;=$AA30,2,1),0)</f>
        <v>0</v>
      </c>
      <c r="AF30" s="8">
        <f>IF(AND(F30&gt;0,G30&gt;0,$AF$7&gt;=F30,$AF$7&lt;=G30),IF($AF$7&lt;=$AA30,2,1),0)</f>
        <v>0</v>
      </c>
      <c r="AG30" s="8">
        <f>IF(AND(F30&gt;0,G30&gt;0,$AG$7&gt;=F30,$AG$7&lt;=G30),IF($AG$7&lt;=$AA30,2,1),0)</f>
        <v>0</v>
      </c>
      <c r="AH30" s="8">
        <f>IF(AND(F30&gt;0,G30&gt;0,$AH$7&gt;=F30,$AH$7&lt;=G30),IF($AH$7&lt;=$AA30,2,1),0)</f>
        <v>0</v>
      </c>
      <c r="AI30" s="8">
        <f>IF(AND(F30&gt;0,G30&gt;0,$AI$7&gt;=F30,$AI$7&lt;=G30),IF($AI$7&lt;=$AA30,2,1),0)</f>
        <v>0</v>
      </c>
      <c r="AJ30" s="8">
        <f>IF(AND(F30&gt;0,G30&gt;0,$AJ$7&gt;=F30,$AJ$7&lt;=G30),IF($AJ$7&lt;=$AA30,2,1),0)</f>
        <v>0</v>
      </c>
      <c r="AK30" s="8">
        <f>IF(AND(F30&gt;0,G30&gt;0,$AK$7&gt;=F30,$AK$7&lt;=G30),IF($AK$7&lt;=$AA30,2,1),0)</f>
        <v>0</v>
      </c>
      <c r="AL30" s="8">
        <f>IF(AND(F30&gt;0,G30&gt;0,$AL$7&gt;=F30,$AL$7&lt;=G30),IF($AL$7&lt;=$AA30,2,1),0)</f>
        <v>0</v>
      </c>
      <c r="AM30" s="8">
        <f>IF(AND(F30&gt;0,G30&gt;0,$AM$7&gt;=F30,$AM$7&lt;=G30),IF($AM$7&lt;=$AA30,2,1),0)</f>
        <v>0</v>
      </c>
      <c r="AN30" s="8">
        <f>IF(AND(F30&gt;0,G30&gt;0,$AN$7&gt;=F30,$AN$7&lt;=G30),IF($AN$7&lt;=$AA30,2,1),0)</f>
        <v>0</v>
      </c>
      <c r="AO30" s="8">
        <f>IF(AND(F30&gt;0,G30&gt;0,$AO$7&gt;=F30,$AO$7&lt;=G30),IF($AO$7&lt;=$AA30,2,1),0)</f>
        <v>0</v>
      </c>
      <c r="AP30" s="8">
        <f>IF(AND(F30&gt;0,G30&gt;0,$AP$7&gt;=F30,$AP$7&lt;=G30),IF($AP$7&lt;=$AA30,2,1),0)</f>
        <v>0</v>
      </c>
      <c r="AQ30" s="8">
        <f>IF(AND(F30&gt;0,G30&gt;0,$AQ$7&gt;=F30,$AQ$7&lt;=G30),IF($AQ$7&lt;=$AA30,2,1),0)</f>
        <v>0</v>
      </c>
      <c r="AR30" s="8">
        <f>IF(AND(F30&gt;0,G30&gt;0,$AR$7&gt;=F30,$AR$7&lt;=G30),IF($AR$7&lt;=$AA30,2,1),0)</f>
        <v>0</v>
      </c>
      <c r="AS30" s="8">
        <f>IF(AND(F30&gt;0,G30&gt;0,$AS$7&gt;=F30,$AS$7&lt;=G30),IF($AS$7&lt;=$AA30,2,1),0)</f>
        <v>0</v>
      </c>
      <c r="AT30" s="8">
        <f>IF(AND(F30&gt;0,G30&gt;0,$AT$7&gt;=F30,$AT$7&lt;=G30),IF($AT$7&lt;=$AA30,2,1),0)</f>
        <v>0</v>
      </c>
      <c r="AU30" s="8">
        <f>IF(AND(F30&gt;0,G30&gt;0,$AU$7&gt;=F30,$AU$7&lt;=G30),IF($AU$7&lt;=$AA30,2,1),0)</f>
        <v>0</v>
      </c>
      <c r="AV30" s="8">
        <f>IF(AND(F30&gt;0,G30&gt;0,$AV$7&gt;=F30,$AV$7&lt;=G30),IF($AV$7&lt;=$AA30,2,1),0)</f>
        <v>0</v>
      </c>
      <c r="AW30" s="8">
        <f>IF(AND(F30&gt;0,G30&gt;0,$AW$7&gt;=F30,$AW$7&lt;=G30),IF($AW$7&lt;=$AA30,2,1),0)</f>
        <v>0</v>
      </c>
      <c r="AX30" s="8">
        <f>IF(AND(F30&gt;0,G30&gt;0,$AX$7&gt;=F30,$AX$7&lt;=G30),IF($AX$7&lt;=$AA30,2,1),0)</f>
        <v>0</v>
      </c>
      <c r="AY30" s="8">
        <f>IF(AND(F30&gt;0,G30&gt;0,$AY$7&gt;=F30,$AY$7&lt;=G30),IF($AY$7&lt;=$AA30,2,1),0)</f>
        <v>0</v>
      </c>
      <c r="AZ30" s="8">
        <f>IF(AND(F30&gt;0,G30&gt;0,$AZ$7&gt;=F30,$AZ$7&lt;=G30),IF($AZ$7&lt;=$AA30,2,1),0)</f>
        <v>0</v>
      </c>
      <c r="BA30" s="8">
        <f>IF(AND(F30&gt;0,G30&gt;0,$BA$7&gt;=F30,$BA$7&lt;=G30),IF($BA$7&lt;=$AA30,2,1),0)</f>
        <v>0</v>
      </c>
      <c r="BB30" s="8">
        <f>IF(AND(F30&gt;0,G30&gt;0,$BB$7&gt;=F30,$BB$7&lt;=G30),IF($BB$7&lt;=$AA30,2,1),0)</f>
        <v>0</v>
      </c>
      <c r="BC30" s="8">
        <f>IF(AND(F30&gt;0,G30&gt;0,$BC$7&gt;=F30,$BC$7&lt;=G30),IF($BC$7&lt;=$AA30,2,1),0)</f>
        <v>0</v>
      </c>
      <c r="BD30" s="8">
        <f>IF(AND(F30&gt;0,G30&gt;0,$BD$7&gt;=F30,$BD$7&lt;=G30),IF($BD$7&lt;=$AA30,2,1),0)</f>
        <v>0</v>
      </c>
      <c r="BE30" s="8">
        <f>IF(AND(F30&gt;0,G30&gt;0,$BE$7&gt;=F30,$BE$7&lt;=G30),IF($BE$7&lt;=$AA30,2,1),0)</f>
        <v>0</v>
      </c>
      <c r="BF30" s="8">
        <f>IF(AND(F30&gt;0,G30&gt;0,$BF$7&gt;=F30,$BF$7&lt;=G30),IF($BF$7&lt;=$AA30,2,1),0)</f>
        <v>0</v>
      </c>
      <c r="BG30" s="8">
        <f>IF(AND(F30&gt;0,G30&gt;0,$BG$7&gt;=F30,$BG$7&lt;=G30),IF($BG$7&lt;=$AA30,2,1),0)</f>
        <v>0</v>
      </c>
      <c r="BH30" s="8">
        <f>IF(AND(F30&gt;0,G30&gt;0,$BH$7&gt;=F30,$BH$7&lt;=G30),IF($BH$7&lt;=$AA30,2,1),0)</f>
        <v>0</v>
      </c>
      <c r="BI30" s="8">
        <f>IF(AND(F30&gt;0,G30&gt;0,$BI$7&gt;=F30,$BI$7&lt;=G30),IF($BI$7&lt;=$AA30,2,1),0)</f>
        <v>0</v>
      </c>
      <c r="BJ30" s="8">
        <f>IF(AND(F30&gt;0,G30&gt;0,$BJ$7&gt;=F30,$BJ$7&lt;=G30),IF($BJ$7&lt;=$AA30,2,1),0)</f>
        <v>0</v>
      </c>
      <c r="BK30" s="8">
        <f>IF(AND(F30&gt;0,G30&gt;0,$BK$7&gt;=F30,$BK$7&lt;=G30),IF($BK$7&lt;=$AA30,2,1),0)</f>
        <v>0</v>
      </c>
      <c r="BL30" s="8">
        <f>IF(AND(F30&gt;0,G30&gt;0,$BL$7&gt;=F30,$BL$7&lt;=G30),IF($BL$7&lt;=$AA30,2,1),0)</f>
        <v>0</v>
      </c>
      <c r="BM30" s="8">
        <f>IF(AND(F30&gt;0,G30&gt;0,$BM$7&gt;=F30,$BM$7&lt;=G30),IF($BM$7&lt;=$AA30,2,1),0)</f>
        <v>0</v>
      </c>
      <c r="BN30" s="8">
        <f>IF(AND(F30&gt;0,G30&gt;0,$BN$7&gt;=F30,$BN$7&lt;=G30),IF($BN$7&lt;=$AA30,2,1),0)</f>
        <v>0</v>
      </c>
      <c r="BO30" s="8">
        <f>IF(AND(F30&gt;0,G30&gt;0,$BO$7&gt;=F30,$BO$7&lt;=G30),IF($BO$7&lt;=$AA30,2,1),0)</f>
        <v>0</v>
      </c>
      <c r="BP30" s="8">
        <f>IF(AND(F30&gt;0,G30&gt;0,$BP$7&gt;=F30,$BP$7&lt;=G30),IF($BP$7&lt;=$AA30,2,1),0)</f>
        <v>0</v>
      </c>
      <c r="BQ30" s="8">
        <f>IF(AND(F30&gt;0,G30&gt;0,$BQ$7&gt;=F30,$BQ$7&lt;=G30),IF($BQ$7&lt;=$AA30,2,1),0)</f>
        <v>0</v>
      </c>
      <c r="BR30" s="8">
        <f>IF(AND(F30&gt;0,G30&gt;0,$BR$7&gt;=F30,$BR$7&lt;=G30),IF($BR$7&lt;=$AA30,2,1),0)</f>
        <v>0</v>
      </c>
      <c r="BS30" s="8">
        <f>IF(AND(F30&gt;0,G30&gt;0,$BS$7&gt;=F30,$BS$7&lt;=G30),IF($BS$7&lt;=$AA30,2,1),0)</f>
        <v>0</v>
      </c>
      <c r="BT30" s="8">
        <f>IF(AND(F30&gt;0,G30&gt;0,$BT$7&gt;=F30,$BT$7&lt;=G30),IF($BT$7&lt;=$AA30,2,1),0)</f>
        <v>0</v>
      </c>
      <c r="BU30" s="8">
        <f>IF(AND(F30&gt;0,G30&gt;0,$BU$7&gt;=F30,$BU$7&lt;=G30),IF($BU$7&lt;=$AA30,2,1),0)</f>
        <v>0</v>
      </c>
      <c r="BV30" s="8">
        <f>IF(AND(F30&gt;0,G30&gt;0,$BV$7&gt;=F30,$BV$7&lt;=G30),IF($BV$7&lt;=$AA30,2,1),0)</f>
        <v>0</v>
      </c>
      <c r="BW30" s="8">
        <f>IF(AND(F30&gt;0,G30&gt;0,$BW$7&gt;=F30,$BW$7&lt;=G30),IF($BW$7&lt;=$AA30,2,1),0)</f>
        <v>0</v>
      </c>
      <c r="BX30" s="8">
        <f>IF(AND(F30&gt;0,G30&gt;0,$BX$7&gt;=F30,$BX$7&lt;=G30),IF($BX$7&lt;=$AA30,2,1),0)</f>
        <v>0</v>
      </c>
      <c r="BY30" s="8">
        <f>IF(AND(F30&gt;0,G30&gt;0,$BY$7&gt;=F30,$BY$7&lt;=G30),IF($BY$7&lt;=$AA30,2,1),0)</f>
        <v>0</v>
      </c>
      <c r="BZ30" s="8">
        <f>IF(AND(F30&gt;0,G30&gt;0,$BZ$7&gt;=F30,$BZ$7&lt;=G30),IF($BZ$7&lt;=$AA30,2,1),0)</f>
        <v>0</v>
      </c>
      <c r="CA30" s="8">
        <f>IF(AND(F30&gt;0,G30&gt;0,$CA$7&gt;=F30,$CA$7&lt;=G30),IF($CA$7&lt;=$AA30,2,1),0)</f>
        <v>0</v>
      </c>
      <c r="CB30" s="8">
        <f>IF(AND(F30&gt;0,G30&gt;0,$CB$7&gt;=F30,$CB$7&lt;=G30),IF($CB$7&lt;=$AA30,2,1),0)</f>
        <v>0</v>
      </c>
      <c r="CC30" s="8">
        <f>IF(AND(F30&gt;0,G30&gt;0,$CC$7&gt;=F30,$CC$7&lt;=G30),IF($CC$7&lt;=$AA30,2,1),0)</f>
        <v>0</v>
      </c>
      <c r="CD30" s="8">
        <f>IF(AND(F30&gt;0,G30&gt;0,$CD$7&gt;=F30,$CD$7&lt;=G30),IF($CD$7&lt;=$AA30,2,1),0)</f>
        <v>0</v>
      </c>
      <c r="CE30" s="8">
        <f>IF(AND(F30&gt;0,G30&gt;0,$CE$7&gt;=F30,$CE$7&lt;=G30),IF($CE$7&lt;=$AA30,2,1),0)</f>
        <v>0</v>
      </c>
      <c r="CF30" s="8">
        <f>IF(AND(F30&gt;0,G30&gt;0,$CF$7&gt;=F30,$CF$7&lt;=G30),IF($CF$7&lt;=$AA30,2,1),0)</f>
        <v>0</v>
      </c>
      <c r="CG30" s="8">
        <f>IF(AND(F30&gt;0,G30&gt;0,$CG$7&gt;=F30,$CG$7&lt;=G30),IF($CG$7&lt;=$AA30,2,1),0)</f>
        <v>0</v>
      </c>
      <c r="CH30" s="8">
        <f>IF(AND(F30&gt;0,G30&gt;0,$CH$7&gt;=F30,$CH$7&lt;=G30),IF($CH$7&lt;=$AA30,2,1),0)</f>
        <v>0</v>
      </c>
      <c r="CI30" s="8">
        <f>IF(AND(F30&gt;0,G30&gt;0,$CI$7&gt;=F30,$CI$7&lt;=G30),IF($CI$7&lt;=$AA30,2,1),0)</f>
        <v>0</v>
      </c>
      <c r="CJ30" s="8">
        <f>IF(AND(F30&gt;0,G30&gt;0,$CJ$7&gt;=F30,$CJ$7&lt;=G30),IF($CJ$7&lt;=$AA30,2,1),0)</f>
        <v>0</v>
      </c>
    </row>
    <row r="31" spans="1:88" ht="18" customHeight="1">
      <c r="A31" s="6"/>
      <c r="B31" s="6"/>
      <c r="C31" s="6"/>
      <c r="D31" s="6"/>
      <c r="E31" s="6"/>
      <c r="F31" s="3"/>
      <c r="G31" s="3"/>
      <c r="H31" s="6">
        <f>IF(AND(F31&gt;0,G31&gt;0),G31-F31+1,)</f>
        <v>0</v>
      </c>
      <c r="I31" s="7"/>
      <c r="J31" s="6"/>
      <c r="K31" s="8">
        <f>IF(AND(F31&gt;0,G31&gt;0,$K$7&gt;=F31,$K$7&lt;=G31),IF($K$7&lt;=$AA31,2,1),0)</f>
        <v>0</v>
      </c>
      <c r="L31" s="8">
        <f>IF(AND(F31&gt;0,G31&gt;0,$L$7&gt;=F31,$L$7&lt;=G31),IF($L$7&lt;=$AA31,2,1),0)</f>
        <v>0</v>
      </c>
      <c r="M31" s="8">
        <f>IF(AND(F31&gt;0,G31&gt;0,$M$7&gt;=F31,$M$7&lt;=G31),IF($M$7&lt;=$AA31,2,1),0)</f>
        <v>0</v>
      </c>
      <c r="N31" s="8">
        <f>IF(AND(F31&gt;0,G31&gt;0,$N$7&gt;=F31,$N$7&lt;=G31),IF($N$7&lt;=$AA31,2,1),0)</f>
        <v>0</v>
      </c>
      <c r="O31" s="8">
        <f>IF(AND(F31&gt;0,G31&gt;0,$O$7&gt;=F31,$O$7&lt;=G31),IF($O$7&lt;=$AA31,2,1),0)</f>
        <v>0</v>
      </c>
      <c r="P31" s="8">
        <f>IF(AND(F31&gt;0,G31&gt;0,$P$7&gt;=F31,$P$7&lt;=G31),IF($P$7&lt;=$AA31,2,1),0)</f>
        <v>0</v>
      </c>
      <c r="Q31" s="8">
        <f>IF(AND(F31&gt;0,G31&gt;0,$Q$7&gt;=F31,$Q$7&lt;=G31),IF($Q$7&lt;=$AA31,2,1),0)</f>
        <v>0</v>
      </c>
      <c r="R31" s="8">
        <f>IF(AND(F31&gt;0,G31&gt;0,$R$7&gt;=F31,$R$7&lt;=G31),IF($R$7&lt;=$AA31,2,1),0)</f>
        <v>0</v>
      </c>
      <c r="S31" s="8">
        <f>IF(AND(F31&gt;0,G31&gt;0,$S$7&gt;=F31,$S$7&lt;=G31),IF($S$7&lt;=$AA31,2,1),0)</f>
        <v>0</v>
      </c>
      <c r="T31" s="8">
        <f>IF(AND(F31&gt;0,G31&gt;0,$T$7&gt;=F31,$T$7&lt;=G31),IF($T$7&lt;=$AA31,2,1),0)</f>
        <v>0</v>
      </c>
      <c r="U31" s="8">
        <f>IF(AND(F31&gt;0,G31&gt;0,$U$7&gt;=F31,$U$7&lt;=G31),IF($U$7&lt;=$AA31,2,1),0)</f>
        <v>0</v>
      </c>
      <c r="V31" s="8">
        <f>IF(AND(F31&gt;0,G31&gt;0,$V$7&gt;=F31,$V$7&lt;=G31),IF($V$7&lt;=$AA31,2,1),0)</f>
        <v>0</v>
      </c>
      <c r="W31" s="8">
        <f>IF(AND(F31&gt;0,G31&gt;0,$W$7&gt;=F31,$W$7&lt;=G31),IF($W$7&lt;=$AA31,2,1),0)</f>
        <v>0</v>
      </c>
      <c r="X31" s="8">
        <f>IF(AND(F31&gt;0,G31&gt;0,$X$7&gt;=F31,$X$7&lt;=G31),IF($X$7&lt;=$AA31,2,1),0)</f>
        <v>0</v>
      </c>
      <c r="Y31" s="8">
        <f>IF(AND(F31&gt;0,G31&gt;0,$Y$7&gt;=F31,$Y$7&lt;=G31),IF($Y$7&lt;=$AA31,2,1),0)</f>
        <v>0</v>
      </c>
      <c r="Z31" s="8">
        <f>IF(AND(F31&gt;0,G31&gt;0,$Z$7&gt;=F31,$Z$7&lt;=G31),IF($Z$7&lt;=$AA31,2,1),0)</f>
        <v>0</v>
      </c>
      <c r="AA31" s="8">
        <f>IF(AND(F31&gt;0,G31&gt;0,$AA$7&gt;=F31,$AA$7&lt;=G31),IF($AA$7&lt;=$AA31,2,1),0)</f>
        <v>0</v>
      </c>
      <c r="AB31" s="8">
        <f>IF(AND(F31&gt;0,G31&gt;0,$AB$7&gt;=F31,$AB$7&lt;=G31),IF($AB$7&lt;=$AA31,2,1),0)</f>
        <v>0</v>
      </c>
      <c r="AC31" s="8">
        <f>IF(AND(F31&gt;0,G31&gt;0,$AC$7&gt;=F31,$AC$7&lt;=G31),IF($AC$7&lt;=$AA31,2,1),0)</f>
        <v>0</v>
      </c>
      <c r="AD31" s="8">
        <f>IF(AND(F31&gt;0,G31&gt;0,$AD$7&gt;=F31,$AD$7&lt;=G31),IF($AD$7&lt;=$AA31,2,1),0)</f>
        <v>0</v>
      </c>
      <c r="AE31" s="8">
        <f>IF(AND(F31&gt;0,G31&gt;0,$AE$7&gt;=F31,$AE$7&lt;=G31),IF($AE$7&lt;=$AA31,2,1),0)</f>
        <v>0</v>
      </c>
      <c r="AF31" s="8">
        <f>IF(AND(F31&gt;0,G31&gt;0,$AF$7&gt;=F31,$AF$7&lt;=G31),IF($AF$7&lt;=$AA31,2,1),0)</f>
        <v>0</v>
      </c>
      <c r="AG31" s="8">
        <f>IF(AND(F31&gt;0,G31&gt;0,$AG$7&gt;=F31,$AG$7&lt;=G31),IF($AG$7&lt;=$AA31,2,1),0)</f>
        <v>0</v>
      </c>
      <c r="AH31" s="8">
        <f>IF(AND(F31&gt;0,G31&gt;0,$AH$7&gt;=F31,$AH$7&lt;=G31),IF($AH$7&lt;=$AA31,2,1),0)</f>
        <v>0</v>
      </c>
      <c r="AI31" s="8">
        <f>IF(AND(F31&gt;0,G31&gt;0,$AI$7&gt;=F31,$AI$7&lt;=G31),IF($AI$7&lt;=$AA31,2,1),0)</f>
        <v>0</v>
      </c>
      <c r="AJ31" s="8">
        <f>IF(AND(F31&gt;0,G31&gt;0,$AJ$7&gt;=F31,$AJ$7&lt;=G31),IF($AJ$7&lt;=$AA31,2,1),0)</f>
        <v>0</v>
      </c>
      <c r="AK31" s="8">
        <f>IF(AND(F31&gt;0,G31&gt;0,$AK$7&gt;=F31,$AK$7&lt;=G31),IF($AK$7&lt;=$AA31,2,1),0)</f>
        <v>0</v>
      </c>
      <c r="AL31" s="8">
        <f>IF(AND(F31&gt;0,G31&gt;0,$AL$7&gt;=F31,$AL$7&lt;=G31),IF($AL$7&lt;=$AA31,2,1),0)</f>
        <v>0</v>
      </c>
      <c r="AM31" s="8">
        <f>IF(AND(F31&gt;0,G31&gt;0,$AM$7&gt;=F31,$AM$7&lt;=G31),IF($AM$7&lt;=$AA31,2,1),0)</f>
        <v>0</v>
      </c>
      <c r="AN31" s="8">
        <f>IF(AND(F31&gt;0,G31&gt;0,$AN$7&gt;=F31,$AN$7&lt;=G31),IF($AN$7&lt;=$AA31,2,1),0)</f>
        <v>0</v>
      </c>
      <c r="AO31" s="8">
        <f>IF(AND(F31&gt;0,G31&gt;0,$AO$7&gt;=F31,$AO$7&lt;=G31),IF($AO$7&lt;=$AA31,2,1),0)</f>
        <v>0</v>
      </c>
      <c r="AP31" s="8">
        <f>IF(AND(F31&gt;0,G31&gt;0,$AP$7&gt;=F31,$AP$7&lt;=G31),IF($AP$7&lt;=$AA31,2,1),0)</f>
        <v>0</v>
      </c>
      <c r="AQ31" s="8">
        <f>IF(AND(F31&gt;0,G31&gt;0,$AQ$7&gt;=F31,$AQ$7&lt;=G31),IF($AQ$7&lt;=$AA31,2,1),0)</f>
        <v>0</v>
      </c>
      <c r="AR31" s="8">
        <f>IF(AND(F31&gt;0,G31&gt;0,$AR$7&gt;=F31,$AR$7&lt;=G31),IF($AR$7&lt;=$AA31,2,1),0)</f>
        <v>0</v>
      </c>
      <c r="AS31" s="8">
        <f>IF(AND(F31&gt;0,G31&gt;0,$AS$7&gt;=F31,$AS$7&lt;=G31),IF($AS$7&lt;=$AA31,2,1),0)</f>
        <v>0</v>
      </c>
      <c r="AT31" s="8">
        <f>IF(AND(F31&gt;0,G31&gt;0,$AT$7&gt;=F31,$AT$7&lt;=G31),IF($AT$7&lt;=$AA31,2,1),0)</f>
        <v>0</v>
      </c>
      <c r="AU31" s="8">
        <f>IF(AND(F31&gt;0,G31&gt;0,$AU$7&gt;=F31,$AU$7&lt;=G31),IF($AU$7&lt;=$AA31,2,1),0)</f>
        <v>0</v>
      </c>
      <c r="AV31" s="8">
        <f>IF(AND(F31&gt;0,G31&gt;0,$AV$7&gt;=F31,$AV$7&lt;=G31),IF($AV$7&lt;=$AA31,2,1),0)</f>
        <v>0</v>
      </c>
      <c r="AW31" s="8">
        <f>IF(AND(F31&gt;0,G31&gt;0,$AW$7&gt;=F31,$AW$7&lt;=G31),IF($AW$7&lt;=$AA31,2,1),0)</f>
        <v>0</v>
      </c>
      <c r="AX31" s="8">
        <f>IF(AND(F31&gt;0,G31&gt;0,$AX$7&gt;=F31,$AX$7&lt;=G31),IF($AX$7&lt;=$AA31,2,1),0)</f>
        <v>0</v>
      </c>
      <c r="AY31" s="8">
        <f>IF(AND(F31&gt;0,G31&gt;0,$AY$7&gt;=F31,$AY$7&lt;=G31),IF($AY$7&lt;=$AA31,2,1),0)</f>
        <v>0</v>
      </c>
      <c r="AZ31" s="8">
        <f>IF(AND(F31&gt;0,G31&gt;0,$AZ$7&gt;=F31,$AZ$7&lt;=G31),IF($AZ$7&lt;=$AA31,2,1),0)</f>
        <v>0</v>
      </c>
      <c r="BA31" s="8">
        <f>IF(AND(F31&gt;0,G31&gt;0,$BA$7&gt;=F31,$BA$7&lt;=G31),IF($BA$7&lt;=$AA31,2,1),0)</f>
        <v>0</v>
      </c>
      <c r="BB31" s="8">
        <f>IF(AND(F31&gt;0,G31&gt;0,$BB$7&gt;=F31,$BB$7&lt;=G31),IF($BB$7&lt;=$AA31,2,1),0)</f>
        <v>0</v>
      </c>
      <c r="BC31" s="8">
        <f>IF(AND(F31&gt;0,G31&gt;0,$BC$7&gt;=F31,$BC$7&lt;=G31),IF($BC$7&lt;=$AA31,2,1),0)</f>
        <v>0</v>
      </c>
      <c r="BD31" s="8">
        <f>IF(AND(F31&gt;0,G31&gt;0,$BD$7&gt;=F31,$BD$7&lt;=G31),IF($BD$7&lt;=$AA31,2,1),0)</f>
        <v>0</v>
      </c>
      <c r="BE31" s="8">
        <f>IF(AND(F31&gt;0,G31&gt;0,$BE$7&gt;=F31,$BE$7&lt;=G31),IF($BE$7&lt;=$AA31,2,1),0)</f>
        <v>0</v>
      </c>
      <c r="BF31" s="8">
        <f>IF(AND(F31&gt;0,G31&gt;0,$BF$7&gt;=F31,$BF$7&lt;=G31),IF($BF$7&lt;=$AA31,2,1),0)</f>
        <v>0</v>
      </c>
      <c r="BG31" s="8">
        <f>IF(AND(F31&gt;0,G31&gt;0,$BG$7&gt;=F31,$BG$7&lt;=G31),IF($BG$7&lt;=$AA31,2,1),0)</f>
        <v>0</v>
      </c>
      <c r="BH31" s="8">
        <f>IF(AND(F31&gt;0,G31&gt;0,$BH$7&gt;=F31,$BH$7&lt;=G31),IF($BH$7&lt;=$AA31,2,1),0)</f>
        <v>0</v>
      </c>
      <c r="BI31" s="8">
        <f>IF(AND(F31&gt;0,G31&gt;0,$BI$7&gt;=F31,$BI$7&lt;=G31),IF($BI$7&lt;=$AA31,2,1),0)</f>
        <v>0</v>
      </c>
      <c r="BJ31" s="8">
        <f>IF(AND(F31&gt;0,G31&gt;0,$BJ$7&gt;=F31,$BJ$7&lt;=G31),IF($BJ$7&lt;=$AA31,2,1),0)</f>
        <v>0</v>
      </c>
      <c r="BK31" s="8">
        <f>IF(AND(F31&gt;0,G31&gt;0,$BK$7&gt;=F31,$BK$7&lt;=G31),IF($BK$7&lt;=$AA31,2,1),0)</f>
        <v>0</v>
      </c>
      <c r="BL31" s="8">
        <f>IF(AND(F31&gt;0,G31&gt;0,$BL$7&gt;=F31,$BL$7&lt;=G31),IF($BL$7&lt;=$AA31,2,1),0)</f>
        <v>0</v>
      </c>
      <c r="BM31" s="8">
        <f>IF(AND(F31&gt;0,G31&gt;0,$BM$7&gt;=F31,$BM$7&lt;=G31),IF($BM$7&lt;=$AA31,2,1),0)</f>
        <v>0</v>
      </c>
      <c r="BN31" s="8">
        <f>IF(AND(F31&gt;0,G31&gt;0,$BN$7&gt;=F31,$BN$7&lt;=G31),IF($BN$7&lt;=$AA31,2,1),0)</f>
        <v>0</v>
      </c>
      <c r="BO31" s="8">
        <f>IF(AND(F31&gt;0,G31&gt;0,$BO$7&gt;=F31,$BO$7&lt;=G31),IF($BO$7&lt;=$AA31,2,1),0)</f>
        <v>0</v>
      </c>
      <c r="BP31" s="8">
        <f>IF(AND(F31&gt;0,G31&gt;0,$BP$7&gt;=F31,$BP$7&lt;=G31),IF($BP$7&lt;=$AA31,2,1),0)</f>
        <v>0</v>
      </c>
      <c r="BQ31" s="8">
        <f>IF(AND(F31&gt;0,G31&gt;0,$BQ$7&gt;=F31,$BQ$7&lt;=G31),IF($BQ$7&lt;=$AA31,2,1),0)</f>
        <v>0</v>
      </c>
      <c r="BR31" s="8">
        <f>IF(AND(F31&gt;0,G31&gt;0,$BR$7&gt;=F31,$BR$7&lt;=G31),IF($BR$7&lt;=$AA31,2,1),0)</f>
        <v>0</v>
      </c>
      <c r="BS31" s="8">
        <f>IF(AND(F31&gt;0,G31&gt;0,$BS$7&gt;=F31,$BS$7&lt;=G31),IF($BS$7&lt;=$AA31,2,1),0)</f>
        <v>0</v>
      </c>
      <c r="BT31" s="8">
        <f>IF(AND(F31&gt;0,G31&gt;0,$BT$7&gt;=F31,$BT$7&lt;=G31),IF($BT$7&lt;=$AA31,2,1),0)</f>
        <v>0</v>
      </c>
      <c r="BU31" s="8">
        <f>IF(AND(F31&gt;0,G31&gt;0,$BU$7&gt;=F31,$BU$7&lt;=G31),IF($BU$7&lt;=$AA31,2,1),0)</f>
        <v>0</v>
      </c>
      <c r="BV31" s="8">
        <f>IF(AND(F31&gt;0,G31&gt;0,$BV$7&gt;=F31,$BV$7&lt;=G31),IF($BV$7&lt;=$AA31,2,1),0)</f>
        <v>0</v>
      </c>
      <c r="BW31" s="8">
        <f>IF(AND(F31&gt;0,G31&gt;0,$BW$7&gt;=F31,$BW$7&lt;=G31),IF($BW$7&lt;=$AA31,2,1),0)</f>
        <v>0</v>
      </c>
      <c r="BX31" s="8">
        <f>IF(AND(F31&gt;0,G31&gt;0,$BX$7&gt;=F31,$BX$7&lt;=G31),IF($BX$7&lt;=$AA31,2,1),0)</f>
        <v>0</v>
      </c>
      <c r="BY31" s="8">
        <f>IF(AND(F31&gt;0,G31&gt;0,$BY$7&gt;=F31,$BY$7&lt;=G31),IF($BY$7&lt;=$AA31,2,1),0)</f>
        <v>0</v>
      </c>
      <c r="BZ31" s="8">
        <f>IF(AND(F31&gt;0,G31&gt;0,$BZ$7&gt;=F31,$BZ$7&lt;=G31),IF($BZ$7&lt;=$AA31,2,1),0)</f>
        <v>0</v>
      </c>
      <c r="CA31" s="8">
        <f>IF(AND(F31&gt;0,G31&gt;0,$CA$7&gt;=F31,$CA$7&lt;=G31),IF($CA$7&lt;=$AA31,2,1),0)</f>
        <v>0</v>
      </c>
      <c r="CB31" s="8">
        <f>IF(AND(F31&gt;0,G31&gt;0,$CB$7&gt;=F31,$CB$7&lt;=G31),IF($CB$7&lt;=$AA31,2,1),0)</f>
        <v>0</v>
      </c>
      <c r="CC31" s="8">
        <f>IF(AND(F31&gt;0,G31&gt;0,$CC$7&gt;=F31,$CC$7&lt;=G31),IF($CC$7&lt;=$AA31,2,1),0)</f>
        <v>0</v>
      </c>
      <c r="CD31" s="8">
        <f>IF(AND(F31&gt;0,G31&gt;0,$CD$7&gt;=F31,$CD$7&lt;=G31),IF($CD$7&lt;=$AA31,2,1),0)</f>
        <v>0</v>
      </c>
      <c r="CE31" s="8">
        <f>IF(AND(F31&gt;0,G31&gt;0,$CE$7&gt;=F31,$CE$7&lt;=G31),IF($CE$7&lt;=$AA31,2,1),0)</f>
        <v>0</v>
      </c>
      <c r="CF31" s="8">
        <f>IF(AND(F31&gt;0,G31&gt;0,$CF$7&gt;=F31,$CF$7&lt;=G31),IF($CF$7&lt;=$AA31,2,1),0)</f>
        <v>0</v>
      </c>
      <c r="CG31" s="8">
        <f>IF(AND(F31&gt;0,G31&gt;0,$CG$7&gt;=F31,$CG$7&lt;=G31),IF($CG$7&lt;=$AA31,2,1),0)</f>
        <v>0</v>
      </c>
      <c r="CH31" s="8">
        <f>IF(AND(F31&gt;0,G31&gt;0,$CH$7&gt;=F31,$CH$7&lt;=G31),IF($CH$7&lt;=$AA31,2,1),0)</f>
        <v>0</v>
      </c>
      <c r="CI31" s="8">
        <f>IF(AND(F31&gt;0,G31&gt;0,$CI$7&gt;=F31,$CI$7&lt;=G31),IF($CI$7&lt;=$AA31,2,1),0)</f>
        <v>0</v>
      </c>
      <c r="CJ31" s="8">
        <f>IF(AND(F31&gt;0,G31&gt;0,$CJ$7&gt;=F31,$CJ$7&lt;=G31),IF($CJ$7&lt;=$AA31,2,1),0)</f>
        <v>0</v>
      </c>
    </row>
    <row r="32" spans="1:88" ht="18" customHeight="1">
      <c r="A32" s="6"/>
      <c r="B32" s="6"/>
      <c r="C32" s="6"/>
      <c r="D32" s="6"/>
      <c r="E32" s="6"/>
      <c r="F32" s="3"/>
      <c r="G32" s="3"/>
      <c r="H32" s="6">
        <f>IF(AND(F32&gt;0,G32&gt;0),G32-F32+1,)</f>
        <v>0</v>
      </c>
      <c r="I32" s="7"/>
      <c r="J32" s="6"/>
      <c r="K32" s="8">
        <f>IF(AND(F32&gt;0,G32&gt;0,$K$7&gt;=F32,$K$7&lt;=G32),IF($K$7&lt;=$AA32,2,1),0)</f>
        <v>0</v>
      </c>
      <c r="L32" s="8">
        <f>IF(AND(F32&gt;0,G32&gt;0,$L$7&gt;=F32,$L$7&lt;=G32),IF($L$7&lt;=$AA32,2,1),0)</f>
        <v>0</v>
      </c>
      <c r="M32" s="8">
        <f>IF(AND(F32&gt;0,G32&gt;0,$M$7&gt;=F32,$M$7&lt;=G32),IF($M$7&lt;=$AA32,2,1),0)</f>
        <v>0</v>
      </c>
      <c r="N32" s="8">
        <f>IF(AND(F32&gt;0,G32&gt;0,$N$7&gt;=F32,$N$7&lt;=G32),IF($N$7&lt;=$AA32,2,1),0)</f>
        <v>0</v>
      </c>
      <c r="O32" s="8">
        <f>IF(AND(F32&gt;0,G32&gt;0,$O$7&gt;=F32,$O$7&lt;=G32),IF($O$7&lt;=$AA32,2,1),0)</f>
        <v>0</v>
      </c>
      <c r="P32" s="8">
        <f>IF(AND(F32&gt;0,G32&gt;0,$P$7&gt;=F32,$P$7&lt;=G32),IF($P$7&lt;=$AA32,2,1),0)</f>
        <v>0</v>
      </c>
      <c r="Q32" s="8">
        <f>IF(AND(F32&gt;0,G32&gt;0,$Q$7&gt;=F32,$Q$7&lt;=G32),IF($Q$7&lt;=$AA32,2,1),0)</f>
        <v>0</v>
      </c>
      <c r="R32" s="8">
        <f>IF(AND(F32&gt;0,G32&gt;0,$R$7&gt;=F32,$R$7&lt;=G32),IF($R$7&lt;=$AA32,2,1),0)</f>
        <v>0</v>
      </c>
      <c r="S32" s="8">
        <f>IF(AND(F32&gt;0,G32&gt;0,$S$7&gt;=F32,$S$7&lt;=G32),IF($S$7&lt;=$AA32,2,1),0)</f>
        <v>0</v>
      </c>
      <c r="T32" s="8">
        <f>IF(AND(F32&gt;0,G32&gt;0,$T$7&gt;=F32,$T$7&lt;=G32),IF($T$7&lt;=$AA32,2,1),0)</f>
        <v>0</v>
      </c>
      <c r="U32" s="8">
        <f>IF(AND(F32&gt;0,G32&gt;0,$U$7&gt;=F32,$U$7&lt;=G32),IF($U$7&lt;=$AA32,2,1),0)</f>
        <v>0</v>
      </c>
      <c r="V32" s="8">
        <f>IF(AND(F32&gt;0,G32&gt;0,$V$7&gt;=F32,$V$7&lt;=G32),IF($V$7&lt;=$AA32,2,1),0)</f>
        <v>0</v>
      </c>
      <c r="W32" s="8">
        <f>IF(AND(F32&gt;0,G32&gt;0,$W$7&gt;=F32,$W$7&lt;=G32),IF($W$7&lt;=$AA32,2,1),0)</f>
        <v>0</v>
      </c>
      <c r="X32" s="8">
        <f>IF(AND(F32&gt;0,G32&gt;0,$X$7&gt;=F32,$X$7&lt;=G32),IF($X$7&lt;=$AA32,2,1),0)</f>
        <v>0</v>
      </c>
      <c r="Y32" s="8">
        <f>IF(AND(F32&gt;0,G32&gt;0,$Y$7&gt;=F32,$Y$7&lt;=G32),IF($Y$7&lt;=$AA32,2,1),0)</f>
        <v>0</v>
      </c>
      <c r="Z32" s="8">
        <f>IF(AND(F32&gt;0,G32&gt;0,$Z$7&gt;=F32,$Z$7&lt;=G32),IF($Z$7&lt;=$AA32,2,1),0)</f>
        <v>0</v>
      </c>
      <c r="AA32" s="8">
        <f>IF(AND(F32&gt;0,G32&gt;0,$AA$7&gt;=F32,$AA$7&lt;=G32),IF($AA$7&lt;=$AA32,2,1),0)</f>
        <v>0</v>
      </c>
      <c r="AB32" s="8">
        <f>IF(AND(F32&gt;0,G32&gt;0,$AB$7&gt;=F32,$AB$7&lt;=G32),IF($AB$7&lt;=$AA32,2,1),0)</f>
        <v>0</v>
      </c>
      <c r="AC32" s="8">
        <f>IF(AND(F32&gt;0,G32&gt;0,$AC$7&gt;=F32,$AC$7&lt;=G32),IF($AC$7&lt;=$AA32,2,1),0)</f>
        <v>0</v>
      </c>
      <c r="AD32" s="8">
        <f>IF(AND(F32&gt;0,G32&gt;0,$AD$7&gt;=F32,$AD$7&lt;=G32),IF($AD$7&lt;=$AA32,2,1),0)</f>
        <v>0</v>
      </c>
      <c r="AE32" s="8">
        <f>IF(AND(F32&gt;0,G32&gt;0,$AE$7&gt;=F32,$AE$7&lt;=G32),IF($AE$7&lt;=$AA32,2,1),0)</f>
        <v>0</v>
      </c>
      <c r="AF32" s="8">
        <f>IF(AND(F32&gt;0,G32&gt;0,$AF$7&gt;=F32,$AF$7&lt;=G32),IF($AF$7&lt;=$AA32,2,1),0)</f>
        <v>0</v>
      </c>
      <c r="AG32" s="8">
        <f>IF(AND(F32&gt;0,G32&gt;0,$AG$7&gt;=F32,$AG$7&lt;=G32),IF($AG$7&lt;=$AA32,2,1),0)</f>
        <v>0</v>
      </c>
      <c r="AH32" s="8">
        <f>IF(AND(F32&gt;0,G32&gt;0,$AH$7&gt;=F32,$AH$7&lt;=G32),IF($AH$7&lt;=$AA32,2,1),0)</f>
        <v>0</v>
      </c>
      <c r="AI32" s="8">
        <f>IF(AND(F32&gt;0,G32&gt;0,$AI$7&gt;=F32,$AI$7&lt;=G32),IF($AI$7&lt;=$AA32,2,1),0)</f>
        <v>0</v>
      </c>
      <c r="AJ32" s="8">
        <f>IF(AND(F32&gt;0,G32&gt;0,$AJ$7&gt;=F32,$AJ$7&lt;=G32),IF($AJ$7&lt;=$AA32,2,1),0)</f>
        <v>0</v>
      </c>
      <c r="AK32" s="8">
        <f>IF(AND(F32&gt;0,G32&gt;0,$AK$7&gt;=F32,$AK$7&lt;=G32),IF($AK$7&lt;=$AA32,2,1),0)</f>
        <v>0</v>
      </c>
      <c r="AL32" s="8">
        <f>IF(AND(F32&gt;0,G32&gt;0,$AL$7&gt;=F32,$AL$7&lt;=G32),IF($AL$7&lt;=$AA32,2,1),0)</f>
        <v>0</v>
      </c>
      <c r="AM32" s="8">
        <f>IF(AND(F32&gt;0,G32&gt;0,$AM$7&gt;=F32,$AM$7&lt;=G32),IF($AM$7&lt;=$AA32,2,1),0)</f>
        <v>0</v>
      </c>
      <c r="AN32" s="8">
        <f>IF(AND(F32&gt;0,G32&gt;0,$AN$7&gt;=F32,$AN$7&lt;=G32),IF($AN$7&lt;=$AA32,2,1),0)</f>
        <v>0</v>
      </c>
      <c r="AO32" s="8">
        <f>IF(AND(F32&gt;0,G32&gt;0,$AO$7&gt;=F32,$AO$7&lt;=G32),IF($AO$7&lt;=$AA32,2,1),0)</f>
        <v>0</v>
      </c>
      <c r="AP32" s="8">
        <f>IF(AND(F32&gt;0,G32&gt;0,$AP$7&gt;=F32,$AP$7&lt;=G32),IF($AP$7&lt;=$AA32,2,1),0)</f>
        <v>0</v>
      </c>
      <c r="AQ32" s="8">
        <f>IF(AND(F32&gt;0,G32&gt;0,$AQ$7&gt;=F32,$AQ$7&lt;=G32),IF($AQ$7&lt;=$AA32,2,1),0)</f>
        <v>0</v>
      </c>
      <c r="AR32" s="8">
        <f>IF(AND(F32&gt;0,G32&gt;0,$AR$7&gt;=F32,$AR$7&lt;=G32),IF($AR$7&lt;=$AA32,2,1),0)</f>
        <v>0</v>
      </c>
      <c r="AS32" s="8">
        <f>IF(AND(F32&gt;0,G32&gt;0,$AS$7&gt;=F32,$AS$7&lt;=G32),IF($AS$7&lt;=$AA32,2,1),0)</f>
        <v>0</v>
      </c>
      <c r="AT32" s="8">
        <f>IF(AND(F32&gt;0,G32&gt;0,$AT$7&gt;=F32,$AT$7&lt;=G32),IF($AT$7&lt;=$AA32,2,1),0)</f>
        <v>0</v>
      </c>
      <c r="AU32" s="8">
        <f>IF(AND(F32&gt;0,G32&gt;0,$AU$7&gt;=F32,$AU$7&lt;=G32),IF($AU$7&lt;=$AA32,2,1),0)</f>
        <v>0</v>
      </c>
      <c r="AV32" s="8">
        <f>IF(AND(F32&gt;0,G32&gt;0,$AV$7&gt;=F32,$AV$7&lt;=G32),IF($AV$7&lt;=$AA32,2,1),0)</f>
        <v>0</v>
      </c>
      <c r="AW32" s="8">
        <f>IF(AND(F32&gt;0,G32&gt;0,$AW$7&gt;=F32,$AW$7&lt;=G32),IF($AW$7&lt;=$AA32,2,1),0)</f>
        <v>0</v>
      </c>
      <c r="AX32" s="8">
        <f>IF(AND(F32&gt;0,G32&gt;0,$AX$7&gt;=F32,$AX$7&lt;=G32),IF($AX$7&lt;=$AA32,2,1),0)</f>
        <v>0</v>
      </c>
      <c r="AY32" s="8">
        <f>IF(AND(F32&gt;0,G32&gt;0,$AY$7&gt;=F32,$AY$7&lt;=G32),IF($AY$7&lt;=$AA32,2,1),0)</f>
        <v>0</v>
      </c>
      <c r="AZ32" s="8">
        <f>IF(AND(F32&gt;0,G32&gt;0,$AZ$7&gt;=F32,$AZ$7&lt;=G32),IF($AZ$7&lt;=$AA32,2,1),0)</f>
        <v>0</v>
      </c>
      <c r="BA32" s="8">
        <f>IF(AND(F32&gt;0,G32&gt;0,$BA$7&gt;=F32,$BA$7&lt;=G32),IF($BA$7&lt;=$AA32,2,1),0)</f>
        <v>0</v>
      </c>
      <c r="BB32" s="8">
        <f>IF(AND(F32&gt;0,G32&gt;0,$BB$7&gt;=F32,$BB$7&lt;=G32),IF($BB$7&lt;=$AA32,2,1),0)</f>
        <v>0</v>
      </c>
      <c r="BC32" s="8">
        <f>IF(AND(F32&gt;0,G32&gt;0,$BC$7&gt;=F32,$BC$7&lt;=G32),IF($BC$7&lt;=$AA32,2,1),0)</f>
        <v>0</v>
      </c>
      <c r="BD32" s="8">
        <f>IF(AND(F32&gt;0,G32&gt;0,$BD$7&gt;=F32,$BD$7&lt;=G32),IF($BD$7&lt;=$AA32,2,1),0)</f>
        <v>0</v>
      </c>
      <c r="BE32" s="8">
        <f>IF(AND(F32&gt;0,G32&gt;0,$BE$7&gt;=F32,$BE$7&lt;=G32),IF($BE$7&lt;=$AA32,2,1),0)</f>
        <v>0</v>
      </c>
      <c r="BF32" s="8">
        <f>IF(AND(F32&gt;0,G32&gt;0,$BF$7&gt;=F32,$BF$7&lt;=G32),IF($BF$7&lt;=$AA32,2,1),0)</f>
        <v>0</v>
      </c>
      <c r="BG32" s="8">
        <f>IF(AND(F32&gt;0,G32&gt;0,$BG$7&gt;=F32,$BG$7&lt;=G32),IF($BG$7&lt;=$AA32,2,1),0)</f>
        <v>0</v>
      </c>
      <c r="BH32" s="8">
        <f>IF(AND(F32&gt;0,G32&gt;0,$BH$7&gt;=F32,$BH$7&lt;=G32),IF($BH$7&lt;=$AA32,2,1),0)</f>
        <v>0</v>
      </c>
      <c r="BI32" s="8">
        <f>IF(AND(F32&gt;0,G32&gt;0,$BI$7&gt;=F32,$BI$7&lt;=G32),IF($BI$7&lt;=$AA32,2,1),0)</f>
        <v>0</v>
      </c>
      <c r="BJ32" s="8">
        <f>IF(AND(F32&gt;0,G32&gt;0,$BJ$7&gt;=F32,$BJ$7&lt;=G32),IF($BJ$7&lt;=$AA32,2,1),0)</f>
        <v>0</v>
      </c>
      <c r="BK32" s="8">
        <f>IF(AND(F32&gt;0,G32&gt;0,$BK$7&gt;=F32,$BK$7&lt;=G32),IF($BK$7&lt;=$AA32,2,1),0)</f>
        <v>0</v>
      </c>
      <c r="BL32" s="8">
        <f>IF(AND(F32&gt;0,G32&gt;0,$BL$7&gt;=F32,$BL$7&lt;=G32),IF($BL$7&lt;=$AA32,2,1),0)</f>
        <v>0</v>
      </c>
      <c r="BM32" s="8">
        <f>IF(AND(F32&gt;0,G32&gt;0,$BM$7&gt;=F32,$BM$7&lt;=G32),IF($BM$7&lt;=$AA32,2,1),0)</f>
        <v>0</v>
      </c>
      <c r="BN32" s="8">
        <f>IF(AND(F32&gt;0,G32&gt;0,$BN$7&gt;=F32,$BN$7&lt;=G32),IF($BN$7&lt;=$AA32,2,1),0)</f>
        <v>0</v>
      </c>
      <c r="BO32" s="8">
        <f>IF(AND(F32&gt;0,G32&gt;0,$BO$7&gt;=F32,$BO$7&lt;=G32),IF($BO$7&lt;=$AA32,2,1),0)</f>
        <v>0</v>
      </c>
      <c r="BP32" s="8">
        <f>IF(AND(F32&gt;0,G32&gt;0,$BP$7&gt;=F32,$BP$7&lt;=G32),IF($BP$7&lt;=$AA32,2,1),0)</f>
        <v>0</v>
      </c>
      <c r="BQ32" s="8">
        <f>IF(AND(F32&gt;0,G32&gt;0,$BQ$7&gt;=F32,$BQ$7&lt;=G32),IF($BQ$7&lt;=$AA32,2,1),0)</f>
        <v>0</v>
      </c>
      <c r="BR32" s="8">
        <f>IF(AND(F32&gt;0,G32&gt;0,$BR$7&gt;=F32,$BR$7&lt;=G32),IF($BR$7&lt;=$AA32,2,1),0)</f>
        <v>0</v>
      </c>
      <c r="BS32" s="8">
        <f>IF(AND(F32&gt;0,G32&gt;0,$BS$7&gt;=F32,$BS$7&lt;=G32),IF($BS$7&lt;=$AA32,2,1),0)</f>
        <v>0</v>
      </c>
      <c r="BT32" s="8">
        <f>IF(AND(F32&gt;0,G32&gt;0,$BT$7&gt;=F32,$BT$7&lt;=G32),IF($BT$7&lt;=$AA32,2,1),0)</f>
        <v>0</v>
      </c>
      <c r="BU32" s="8">
        <f>IF(AND(F32&gt;0,G32&gt;0,$BU$7&gt;=F32,$BU$7&lt;=G32),IF($BU$7&lt;=$AA32,2,1),0)</f>
        <v>0</v>
      </c>
      <c r="BV32" s="8">
        <f>IF(AND(F32&gt;0,G32&gt;0,$BV$7&gt;=F32,$BV$7&lt;=G32),IF($BV$7&lt;=$AA32,2,1),0)</f>
        <v>0</v>
      </c>
      <c r="BW32" s="8">
        <f>IF(AND(F32&gt;0,G32&gt;0,$BW$7&gt;=F32,$BW$7&lt;=G32),IF($BW$7&lt;=$AA32,2,1),0)</f>
        <v>0</v>
      </c>
      <c r="BX32" s="8">
        <f>IF(AND(F32&gt;0,G32&gt;0,$BX$7&gt;=F32,$BX$7&lt;=G32),IF($BX$7&lt;=$AA32,2,1),0)</f>
        <v>0</v>
      </c>
      <c r="BY32" s="8">
        <f>IF(AND(F32&gt;0,G32&gt;0,$BY$7&gt;=F32,$BY$7&lt;=G32),IF($BY$7&lt;=$AA32,2,1),0)</f>
        <v>0</v>
      </c>
      <c r="BZ32" s="8">
        <f>IF(AND(F32&gt;0,G32&gt;0,$BZ$7&gt;=F32,$BZ$7&lt;=G32),IF($BZ$7&lt;=$AA32,2,1),0)</f>
        <v>0</v>
      </c>
      <c r="CA32" s="8">
        <f>IF(AND(F32&gt;0,G32&gt;0,$CA$7&gt;=F32,$CA$7&lt;=G32),IF($CA$7&lt;=$AA32,2,1),0)</f>
        <v>0</v>
      </c>
      <c r="CB32" s="8">
        <f>IF(AND(F32&gt;0,G32&gt;0,$CB$7&gt;=F32,$CB$7&lt;=G32),IF($CB$7&lt;=$AA32,2,1),0)</f>
        <v>0</v>
      </c>
      <c r="CC32" s="8">
        <f>IF(AND(F32&gt;0,G32&gt;0,$CC$7&gt;=F32,$CC$7&lt;=G32),IF($CC$7&lt;=$AA32,2,1),0)</f>
        <v>0</v>
      </c>
      <c r="CD32" s="8">
        <f>IF(AND(F32&gt;0,G32&gt;0,$CD$7&gt;=F32,$CD$7&lt;=G32),IF($CD$7&lt;=$AA32,2,1),0)</f>
        <v>0</v>
      </c>
      <c r="CE32" s="8">
        <f>IF(AND(F32&gt;0,G32&gt;0,$CE$7&gt;=F32,$CE$7&lt;=G32),IF($CE$7&lt;=$AA32,2,1),0)</f>
        <v>0</v>
      </c>
      <c r="CF32" s="8">
        <f>IF(AND(F32&gt;0,G32&gt;0,$CF$7&gt;=F32,$CF$7&lt;=G32),IF($CF$7&lt;=$AA32,2,1),0)</f>
        <v>0</v>
      </c>
      <c r="CG32" s="8">
        <f>IF(AND(F32&gt;0,G32&gt;0,$CG$7&gt;=F32,$CG$7&lt;=G32),IF($CG$7&lt;=$AA32,2,1),0)</f>
        <v>0</v>
      </c>
      <c r="CH32" s="8">
        <f>IF(AND(F32&gt;0,G32&gt;0,$CH$7&gt;=F32,$CH$7&lt;=G32),IF($CH$7&lt;=$AA32,2,1),0)</f>
        <v>0</v>
      </c>
      <c r="CI32" s="8">
        <f>IF(AND(F32&gt;0,G32&gt;0,$CI$7&gt;=F32,$CI$7&lt;=G32),IF($CI$7&lt;=$AA32,2,1),0)</f>
        <v>0</v>
      </c>
      <c r="CJ32" s="8">
        <f>IF(AND(F32&gt;0,G32&gt;0,$CJ$7&gt;=F32,$CJ$7&lt;=G32),IF($CJ$7&lt;=$AA32,2,1),0)</f>
        <v>0</v>
      </c>
    </row>
    <row r="33" spans="1:88" ht="18" customHeight="1">
      <c r="A33" s="6"/>
      <c r="B33" s="6"/>
      <c r="C33" s="6"/>
      <c r="D33" s="6"/>
      <c r="E33" s="6"/>
      <c r="F33" s="3"/>
      <c r="G33" s="3"/>
      <c r="H33" s="6">
        <f>IF(AND(F33&gt;0,G33&gt;0),G33-F33+1,)</f>
        <v>0</v>
      </c>
      <c r="I33" s="7"/>
      <c r="J33" s="6"/>
      <c r="K33" s="8">
        <f>IF(AND(F33&gt;0,G33&gt;0,$K$7&gt;=F33,$K$7&lt;=G33),IF($K$7&lt;=$AA33,2,1),0)</f>
        <v>0</v>
      </c>
      <c r="L33" s="8">
        <f>IF(AND(F33&gt;0,G33&gt;0,$L$7&gt;=F33,$L$7&lt;=G33),IF($L$7&lt;=$AA33,2,1),0)</f>
        <v>0</v>
      </c>
      <c r="M33" s="8">
        <f>IF(AND(F33&gt;0,G33&gt;0,$M$7&gt;=F33,$M$7&lt;=G33),IF($M$7&lt;=$AA33,2,1),0)</f>
        <v>0</v>
      </c>
      <c r="N33" s="8">
        <f>IF(AND(F33&gt;0,G33&gt;0,$N$7&gt;=F33,$N$7&lt;=G33),IF($N$7&lt;=$AA33,2,1),0)</f>
        <v>0</v>
      </c>
      <c r="O33" s="8">
        <f>IF(AND(F33&gt;0,G33&gt;0,$O$7&gt;=F33,$O$7&lt;=G33),IF($O$7&lt;=$AA33,2,1),0)</f>
        <v>0</v>
      </c>
      <c r="P33" s="8">
        <f>IF(AND(F33&gt;0,G33&gt;0,$P$7&gt;=F33,$P$7&lt;=G33),IF($P$7&lt;=$AA33,2,1),0)</f>
        <v>0</v>
      </c>
      <c r="Q33" s="8">
        <f>IF(AND(F33&gt;0,G33&gt;0,$Q$7&gt;=F33,$Q$7&lt;=G33),IF($Q$7&lt;=$AA33,2,1),0)</f>
        <v>0</v>
      </c>
      <c r="R33" s="8">
        <f>IF(AND(F33&gt;0,G33&gt;0,$R$7&gt;=F33,$R$7&lt;=G33),IF($R$7&lt;=$AA33,2,1),0)</f>
        <v>0</v>
      </c>
      <c r="S33" s="8">
        <f>IF(AND(F33&gt;0,G33&gt;0,$S$7&gt;=F33,$S$7&lt;=G33),IF($S$7&lt;=$AA33,2,1),0)</f>
        <v>0</v>
      </c>
      <c r="T33" s="8">
        <f>IF(AND(F33&gt;0,G33&gt;0,$T$7&gt;=F33,$T$7&lt;=G33),IF($T$7&lt;=$AA33,2,1),0)</f>
        <v>0</v>
      </c>
      <c r="U33" s="8">
        <f>IF(AND(F33&gt;0,G33&gt;0,$U$7&gt;=F33,$U$7&lt;=G33),IF($U$7&lt;=$AA33,2,1),0)</f>
        <v>0</v>
      </c>
      <c r="V33" s="8">
        <f>IF(AND(F33&gt;0,G33&gt;0,$V$7&gt;=F33,$V$7&lt;=G33),IF($V$7&lt;=$AA33,2,1),0)</f>
        <v>0</v>
      </c>
      <c r="W33" s="8">
        <f>IF(AND(F33&gt;0,G33&gt;0,$W$7&gt;=F33,$W$7&lt;=G33),IF($W$7&lt;=$AA33,2,1),0)</f>
        <v>0</v>
      </c>
      <c r="X33" s="8">
        <f>IF(AND(F33&gt;0,G33&gt;0,$X$7&gt;=F33,$X$7&lt;=G33),IF($X$7&lt;=$AA33,2,1),0)</f>
        <v>0</v>
      </c>
      <c r="Y33" s="8">
        <f>IF(AND(F33&gt;0,G33&gt;0,$Y$7&gt;=F33,$Y$7&lt;=G33),IF($Y$7&lt;=$AA33,2,1),0)</f>
        <v>0</v>
      </c>
      <c r="Z33" s="8">
        <f>IF(AND(F33&gt;0,G33&gt;0,$Z$7&gt;=F33,$Z$7&lt;=G33),IF($Z$7&lt;=$AA33,2,1),0)</f>
        <v>0</v>
      </c>
      <c r="AA33" s="8">
        <f>IF(AND(F33&gt;0,G33&gt;0,$AA$7&gt;=F33,$AA$7&lt;=G33),IF($AA$7&lt;=$AA33,2,1),0)</f>
        <v>0</v>
      </c>
      <c r="AB33" s="8">
        <f>IF(AND(F33&gt;0,G33&gt;0,$AB$7&gt;=F33,$AB$7&lt;=G33),IF($AB$7&lt;=$AA33,2,1),0)</f>
        <v>0</v>
      </c>
      <c r="AC33" s="8">
        <f>IF(AND(F33&gt;0,G33&gt;0,$AC$7&gt;=F33,$AC$7&lt;=G33),IF($AC$7&lt;=$AA33,2,1),0)</f>
        <v>0</v>
      </c>
      <c r="AD33" s="8">
        <f>IF(AND(F33&gt;0,G33&gt;0,$AD$7&gt;=F33,$AD$7&lt;=G33),IF($AD$7&lt;=$AA33,2,1),0)</f>
        <v>0</v>
      </c>
      <c r="AE33" s="8">
        <f>IF(AND(F33&gt;0,G33&gt;0,$AE$7&gt;=F33,$AE$7&lt;=G33),IF($AE$7&lt;=$AA33,2,1),0)</f>
        <v>0</v>
      </c>
      <c r="AF33" s="8">
        <f>IF(AND(F33&gt;0,G33&gt;0,$AF$7&gt;=F33,$AF$7&lt;=G33),IF($AF$7&lt;=$AA33,2,1),0)</f>
        <v>0</v>
      </c>
      <c r="AG33" s="8">
        <f>IF(AND(F33&gt;0,G33&gt;0,$AG$7&gt;=F33,$AG$7&lt;=G33),IF($AG$7&lt;=$AA33,2,1),0)</f>
        <v>0</v>
      </c>
      <c r="AH33" s="8">
        <f>IF(AND(F33&gt;0,G33&gt;0,$AH$7&gt;=F33,$AH$7&lt;=G33),IF($AH$7&lt;=$AA33,2,1),0)</f>
        <v>0</v>
      </c>
      <c r="AI33" s="8">
        <f>IF(AND(F33&gt;0,G33&gt;0,$AI$7&gt;=F33,$AI$7&lt;=G33),IF($AI$7&lt;=$AA33,2,1),0)</f>
        <v>0</v>
      </c>
      <c r="AJ33" s="8">
        <f>IF(AND(F33&gt;0,G33&gt;0,$AJ$7&gt;=F33,$AJ$7&lt;=G33),IF($AJ$7&lt;=$AA33,2,1),0)</f>
        <v>0</v>
      </c>
      <c r="AK33" s="8">
        <f>IF(AND(F33&gt;0,G33&gt;0,$AK$7&gt;=F33,$AK$7&lt;=G33),IF($AK$7&lt;=$AA33,2,1),0)</f>
        <v>0</v>
      </c>
      <c r="AL33" s="8">
        <f>IF(AND(F33&gt;0,G33&gt;0,$AL$7&gt;=F33,$AL$7&lt;=G33),IF($AL$7&lt;=$AA33,2,1),0)</f>
        <v>0</v>
      </c>
      <c r="AM33" s="8">
        <f>IF(AND(F33&gt;0,G33&gt;0,$AM$7&gt;=F33,$AM$7&lt;=G33),IF($AM$7&lt;=$AA33,2,1),0)</f>
        <v>0</v>
      </c>
      <c r="AN33" s="8">
        <f>IF(AND(F33&gt;0,G33&gt;0,$AN$7&gt;=F33,$AN$7&lt;=G33),IF($AN$7&lt;=$AA33,2,1),0)</f>
        <v>0</v>
      </c>
      <c r="AO33" s="8">
        <f>IF(AND(F33&gt;0,G33&gt;0,$AO$7&gt;=F33,$AO$7&lt;=G33),IF($AO$7&lt;=$AA33,2,1),0)</f>
        <v>0</v>
      </c>
      <c r="AP33" s="8">
        <f>IF(AND(F33&gt;0,G33&gt;0,$AP$7&gt;=F33,$AP$7&lt;=G33),IF($AP$7&lt;=$AA33,2,1),0)</f>
        <v>0</v>
      </c>
      <c r="AQ33" s="8">
        <f>IF(AND(F33&gt;0,G33&gt;0,$AQ$7&gt;=F33,$AQ$7&lt;=G33),IF($AQ$7&lt;=$AA33,2,1),0)</f>
        <v>0</v>
      </c>
      <c r="AR33" s="8">
        <f>IF(AND(F33&gt;0,G33&gt;0,$AR$7&gt;=F33,$AR$7&lt;=G33),IF($AR$7&lt;=$AA33,2,1),0)</f>
        <v>0</v>
      </c>
      <c r="AS33" s="8">
        <f>IF(AND(F33&gt;0,G33&gt;0,$AS$7&gt;=F33,$AS$7&lt;=G33),IF($AS$7&lt;=$AA33,2,1),0)</f>
        <v>0</v>
      </c>
      <c r="AT33" s="8">
        <f>IF(AND(F33&gt;0,G33&gt;0,$AT$7&gt;=F33,$AT$7&lt;=G33),IF($AT$7&lt;=$AA33,2,1),0)</f>
        <v>0</v>
      </c>
      <c r="AU33" s="8">
        <f>IF(AND(F33&gt;0,G33&gt;0,$AU$7&gt;=F33,$AU$7&lt;=G33),IF($AU$7&lt;=$AA33,2,1),0)</f>
        <v>0</v>
      </c>
      <c r="AV33" s="8">
        <f>IF(AND(F33&gt;0,G33&gt;0,$AV$7&gt;=F33,$AV$7&lt;=G33),IF($AV$7&lt;=$AA33,2,1),0)</f>
        <v>0</v>
      </c>
      <c r="AW33" s="8">
        <f>IF(AND(F33&gt;0,G33&gt;0,$AW$7&gt;=F33,$AW$7&lt;=G33),IF($AW$7&lt;=$AA33,2,1),0)</f>
        <v>0</v>
      </c>
      <c r="AX33" s="8">
        <f>IF(AND(F33&gt;0,G33&gt;0,$AX$7&gt;=F33,$AX$7&lt;=G33),IF($AX$7&lt;=$AA33,2,1),0)</f>
        <v>0</v>
      </c>
      <c r="AY33" s="8">
        <f>IF(AND(F33&gt;0,G33&gt;0,$AY$7&gt;=F33,$AY$7&lt;=G33),IF($AY$7&lt;=$AA33,2,1),0)</f>
        <v>0</v>
      </c>
      <c r="AZ33" s="8">
        <f>IF(AND(F33&gt;0,G33&gt;0,$AZ$7&gt;=F33,$AZ$7&lt;=G33),IF($AZ$7&lt;=$AA33,2,1),0)</f>
        <v>0</v>
      </c>
      <c r="BA33" s="8">
        <f>IF(AND(F33&gt;0,G33&gt;0,$BA$7&gt;=F33,$BA$7&lt;=G33),IF($BA$7&lt;=$AA33,2,1),0)</f>
        <v>0</v>
      </c>
      <c r="BB33" s="8">
        <f>IF(AND(F33&gt;0,G33&gt;0,$BB$7&gt;=F33,$BB$7&lt;=G33),IF($BB$7&lt;=$AA33,2,1),0)</f>
        <v>0</v>
      </c>
      <c r="BC33" s="8">
        <f>IF(AND(F33&gt;0,G33&gt;0,$BC$7&gt;=F33,$BC$7&lt;=G33),IF($BC$7&lt;=$AA33,2,1),0)</f>
        <v>0</v>
      </c>
      <c r="BD33" s="8">
        <f>IF(AND(F33&gt;0,G33&gt;0,$BD$7&gt;=F33,$BD$7&lt;=G33),IF($BD$7&lt;=$AA33,2,1),0)</f>
        <v>0</v>
      </c>
      <c r="BE33" s="8">
        <f>IF(AND(F33&gt;0,G33&gt;0,$BE$7&gt;=F33,$BE$7&lt;=G33),IF($BE$7&lt;=$AA33,2,1),0)</f>
        <v>0</v>
      </c>
      <c r="BF33" s="8">
        <f>IF(AND(F33&gt;0,G33&gt;0,$BF$7&gt;=F33,$BF$7&lt;=G33),IF($BF$7&lt;=$AA33,2,1),0)</f>
        <v>0</v>
      </c>
      <c r="BG33" s="8">
        <f>IF(AND(F33&gt;0,G33&gt;0,$BG$7&gt;=F33,$BG$7&lt;=G33),IF($BG$7&lt;=$AA33,2,1),0)</f>
        <v>0</v>
      </c>
      <c r="BH33" s="8">
        <f>IF(AND(F33&gt;0,G33&gt;0,$BH$7&gt;=F33,$BH$7&lt;=G33),IF($BH$7&lt;=$AA33,2,1),0)</f>
        <v>0</v>
      </c>
      <c r="BI33" s="8">
        <f>IF(AND(F33&gt;0,G33&gt;0,$BI$7&gt;=F33,$BI$7&lt;=G33),IF($BI$7&lt;=$AA33,2,1),0)</f>
        <v>0</v>
      </c>
      <c r="BJ33" s="8">
        <f>IF(AND(F33&gt;0,G33&gt;0,$BJ$7&gt;=F33,$BJ$7&lt;=G33),IF($BJ$7&lt;=$AA33,2,1),0)</f>
        <v>0</v>
      </c>
      <c r="BK33" s="8">
        <f>IF(AND(F33&gt;0,G33&gt;0,$BK$7&gt;=F33,$BK$7&lt;=G33),IF($BK$7&lt;=$AA33,2,1),0)</f>
        <v>0</v>
      </c>
      <c r="BL33" s="8">
        <f>IF(AND(F33&gt;0,G33&gt;0,$BL$7&gt;=F33,$BL$7&lt;=G33),IF($BL$7&lt;=$AA33,2,1),0)</f>
        <v>0</v>
      </c>
      <c r="BM33" s="8">
        <f>IF(AND(F33&gt;0,G33&gt;0,$BM$7&gt;=F33,$BM$7&lt;=G33),IF($BM$7&lt;=$AA33,2,1),0)</f>
        <v>0</v>
      </c>
      <c r="BN33" s="8">
        <f>IF(AND(F33&gt;0,G33&gt;0,$BN$7&gt;=F33,$BN$7&lt;=G33),IF($BN$7&lt;=$AA33,2,1),0)</f>
        <v>0</v>
      </c>
      <c r="BO33" s="8">
        <f>IF(AND(F33&gt;0,G33&gt;0,$BO$7&gt;=F33,$BO$7&lt;=G33),IF($BO$7&lt;=$AA33,2,1),0)</f>
        <v>0</v>
      </c>
      <c r="BP33" s="8">
        <f>IF(AND(F33&gt;0,G33&gt;0,$BP$7&gt;=F33,$BP$7&lt;=G33),IF($BP$7&lt;=$AA33,2,1),0)</f>
        <v>0</v>
      </c>
      <c r="BQ33" s="8">
        <f>IF(AND(F33&gt;0,G33&gt;0,$BQ$7&gt;=F33,$BQ$7&lt;=G33),IF($BQ$7&lt;=$AA33,2,1),0)</f>
        <v>0</v>
      </c>
      <c r="BR33" s="8">
        <f>IF(AND(F33&gt;0,G33&gt;0,$BR$7&gt;=F33,$BR$7&lt;=G33),IF($BR$7&lt;=$AA33,2,1),0)</f>
        <v>0</v>
      </c>
      <c r="BS33" s="8">
        <f>IF(AND(F33&gt;0,G33&gt;0,$BS$7&gt;=F33,$BS$7&lt;=G33),IF($BS$7&lt;=$AA33,2,1),0)</f>
        <v>0</v>
      </c>
      <c r="BT33" s="8">
        <f>IF(AND(F33&gt;0,G33&gt;0,$BT$7&gt;=F33,$BT$7&lt;=G33),IF($BT$7&lt;=$AA33,2,1),0)</f>
        <v>0</v>
      </c>
      <c r="BU33" s="8">
        <f>IF(AND(F33&gt;0,G33&gt;0,$BU$7&gt;=F33,$BU$7&lt;=G33),IF($BU$7&lt;=$AA33,2,1),0)</f>
        <v>0</v>
      </c>
      <c r="BV33" s="8">
        <f>IF(AND(F33&gt;0,G33&gt;0,$BV$7&gt;=F33,$BV$7&lt;=G33),IF($BV$7&lt;=$AA33,2,1),0)</f>
        <v>0</v>
      </c>
      <c r="BW33" s="8">
        <f>IF(AND(F33&gt;0,G33&gt;0,$BW$7&gt;=F33,$BW$7&lt;=G33),IF($BW$7&lt;=$AA33,2,1),0)</f>
        <v>0</v>
      </c>
      <c r="BX33" s="8">
        <f>IF(AND(F33&gt;0,G33&gt;0,$BX$7&gt;=F33,$BX$7&lt;=G33),IF($BX$7&lt;=$AA33,2,1),0)</f>
        <v>0</v>
      </c>
      <c r="BY33" s="8">
        <f>IF(AND(F33&gt;0,G33&gt;0,$BY$7&gt;=F33,$BY$7&lt;=G33),IF($BY$7&lt;=$AA33,2,1),0)</f>
        <v>0</v>
      </c>
      <c r="BZ33" s="8">
        <f>IF(AND(F33&gt;0,G33&gt;0,$BZ$7&gt;=F33,$BZ$7&lt;=G33),IF($BZ$7&lt;=$AA33,2,1),0)</f>
        <v>0</v>
      </c>
      <c r="CA33" s="8">
        <f>IF(AND(F33&gt;0,G33&gt;0,$CA$7&gt;=F33,$CA$7&lt;=G33),IF($CA$7&lt;=$AA33,2,1),0)</f>
        <v>0</v>
      </c>
      <c r="CB33" s="8">
        <f>IF(AND(F33&gt;0,G33&gt;0,$CB$7&gt;=F33,$CB$7&lt;=G33),IF($CB$7&lt;=$AA33,2,1),0)</f>
        <v>0</v>
      </c>
      <c r="CC33" s="8">
        <f>IF(AND(F33&gt;0,G33&gt;0,$CC$7&gt;=F33,$CC$7&lt;=G33),IF($CC$7&lt;=$AA33,2,1),0)</f>
        <v>0</v>
      </c>
      <c r="CD33" s="8">
        <f>IF(AND(F33&gt;0,G33&gt;0,$CD$7&gt;=F33,$CD$7&lt;=G33),IF($CD$7&lt;=$AA33,2,1),0)</f>
        <v>0</v>
      </c>
      <c r="CE33" s="8">
        <f>IF(AND(F33&gt;0,G33&gt;0,$CE$7&gt;=F33,$CE$7&lt;=G33),IF($CE$7&lt;=$AA33,2,1),0)</f>
        <v>0</v>
      </c>
      <c r="CF33" s="8">
        <f>IF(AND(F33&gt;0,G33&gt;0,$CF$7&gt;=F33,$CF$7&lt;=G33),IF($CF$7&lt;=$AA33,2,1),0)</f>
        <v>0</v>
      </c>
      <c r="CG33" s="8">
        <f>IF(AND(F33&gt;0,G33&gt;0,$CG$7&gt;=F33,$CG$7&lt;=G33),IF($CG$7&lt;=$AA33,2,1),0)</f>
        <v>0</v>
      </c>
      <c r="CH33" s="8">
        <f>IF(AND(F33&gt;0,G33&gt;0,$CH$7&gt;=F33,$CH$7&lt;=G33),IF($CH$7&lt;=$AA33,2,1),0)</f>
        <v>0</v>
      </c>
      <c r="CI33" s="8">
        <f>IF(AND(F33&gt;0,G33&gt;0,$CI$7&gt;=F33,$CI$7&lt;=G33),IF($CI$7&lt;=$AA33,2,1),0)</f>
        <v>0</v>
      </c>
      <c r="CJ33" s="8">
        <f>IF(AND(F33&gt;0,G33&gt;0,$CJ$7&gt;=F33,$CJ$7&lt;=G33),IF($CJ$7&lt;=$AA33,2,1),0)</f>
        <v>0</v>
      </c>
    </row>
    <row r="34" spans="1:88" ht="18" customHeight="1">
      <c r="A34" s="6"/>
      <c r="B34" s="6"/>
      <c r="C34" s="6"/>
      <c r="D34" s="6"/>
      <c r="E34" s="6"/>
      <c r="F34" s="3"/>
      <c r="G34" s="3"/>
      <c r="H34" s="6">
        <f>IF(AND(F34&gt;0,G34&gt;0),G34-F34+1,)</f>
        <v>0</v>
      </c>
      <c r="I34" s="7"/>
      <c r="J34" s="6"/>
      <c r="K34" s="8">
        <f>IF(AND(F34&gt;0,G34&gt;0,$K$7&gt;=F34,$K$7&lt;=G34),IF($K$7&lt;=$AA34,2,1),0)</f>
        <v>0</v>
      </c>
      <c r="L34" s="8">
        <f>IF(AND(F34&gt;0,G34&gt;0,$L$7&gt;=F34,$L$7&lt;=G34),IF($L$7&lt;=$AA34,2,1),0)</f>
        <v>0</v>
      </c>
      <c r="M34" s="8">
        <f>IF(AND(F34&gt;0,G34&gt;0,$M$7&gt;=F34,$M$7&lt;=G34),IF($M$7&lt;=$AA34,2,1),0)</f>
        <v>0</v>
      </c>
      <c r="N34" s="8">
        <f>IF(AND(F34&gt;0,G34&gt;0,$N$7&gt;=F34,$N$7&lt;=G34),IF($N$7&lt;=$AA34,2,1),0)</f>
        <v>0</v>
      </c>
      <c r="O34" s="8">
        <f>IF(AND(F34&gt;0,G34&gt;0,$O$7&gt;=F34,$O$7&lt;=G34),IF($O$7&lt;=$AA34,2,1),0)</f>
        <v>0</v>
      </c>
      <c r="P34" s="8">
        <f>IF(AND(F34&gt;0,G34&gt;0,$P$7&gt;=F34,$P$7&lt;=G34),IF($P$7&lt;=$AA34,2,1),0)</f>
        <v>0</v>
      </c>
      <c r="Q34" s="8">
        <f>IF(AND(F34&gt;0,G34&gt;0,$Q$7&gt;=F34,$Q$7&lt;=G34),IF($Q$7&lt;=$AA34,2,1),0)</f>
        <v>0</v>
      </c>
      <c r="R34" s="8">
        <f>IF(AND(F34&gt;0,G34&gt;0,$R$7&gt;=F34,$R$7&lt;=G34),IF($R$7&lt;=$AA34,2,1),0)</f>
        <v>0</v>
      </c>
      <c r="S34" s="8">
        <f>IF(AND(F34&gt;0,G34&gt;0,$S$7&gt;=F34,$S$7&lt;=G34),IF($S$7&lt;=$AA34,2,1),0)</f>
        <v>0</v>
      </c>
      <c r="T34" s="8">
        <f>IF(AND(F34&gt;0,G34&gt;0,$T$7&gt;=F34,$T$7&lt;=G34),IF($T$7&lt;=$AA34,2,1),0)</f>
        <v>0</v>
      </c>
      <c r="U34" s="8">
        <f>IF(AND(F34&gt;0,G34&gt;0,$U$7&gt;=F34,$U$7&lt;=G34),IF($U$7&lt;=$AA34,2,1),0)</f>
        <v>0</v>
      </c>
      <c r="V34" s="8">
        <f>IF(AND(F34&gt;0,G34&gt;0,$V$7&gt;=F34,$V$7&lt;=G34),IF($V$7&lt;=$AA34,2,1),0)</f>
        <v>0</v>
      </c>
      <c r="W34" s="8">
        <f>IF(AND(F34&gt;0,G34&gt;0,$W$7&gt;=F34,$W$7&lt;=G34),IF($W$7&lt;=$AA34,2,1),0)</f>
        <v>0</v>
      </c>
      <c r="X34" s="8">
        <f>IF(AND(F34&gt;0,G34&gt;0,$X$7&gt;=F34,$X$7&lt;=G34),IF($X$7&lt;=$AA34,2,1),0)</f>
        <v>0</v>
      </c>
      <c r="Y34" s="8">
        <f>IF(AND(F34&gt;0,G34&gt;0,$Y$7&gt;=F34,$Y$7&lt;=G34),IF($Y$7&lt;=$AA34,2,1),0)</f>
        <v>0</v>
      </c>
      <c r="Z34" s="8">
        <f>IF(AND(F34&gt;0,G34&gt;0,$Z$7&gt;=F34,$Z$7&lt;=G34),IF($Z$7&lt;=$AA34,2,1),0)</f>
        <v>0</v>
      </c>
      <c r="AA34" s="8">
        <f>IF(AND(F34&gt;0,G34&gt;0,$AA$7&gt;=F34,$AA$7&lt;=G34),IF($AA$7&lt;=$AA34,2,1),0)</f>
        <v>0</v>
      </c>
      <c r="AB34" s="8">
        <f>IF(AND(F34&gt;0,G34&gt;0,$AB$7&gt;=F34,$AB$7&lt;=G34),IF($AB$7&lt;=$AA34,2,1),0)</f>
        <v>0</v>
      </c>
      <c r="AC34" s="8">
        <f>IF(AND(F34&gt;0,G34&gt;0,$AC$7&gt;=F34,$AC$7&lt;=G34),IF($AC$7&lt;=$AA34,2,1),0)</f>
        <v>0</v>
      </c>
      <c r="AD34" s="8">
        <f>IF(AND(F34&gt;0,G34&gt;0,$AD$7&gt;=F34,$AD$7&lt;=G34),IF($AD$7&lt;=$AA34,2,1),0)</f>
        <v>0</v>
      </c>
      <c r="AE34" s="8">
        <f>IF(AND(F34&gt;0,G34&gt;0,$AE$7&gt;=F34,$AE$7&lt;=G34),IF($AE$7&lt;=$AA34,2,1),0)</f>
        <v>0</v>
      </c>
      <c r="AF34" s="8">
        <f>IF(AND(F34&gt;0,G34&gt;0,$AF$7&gt;=F34,$AF$7&lt;=G34),IF($AF$7&lt;=$AA34,2,1),0)</f>
        <v>0</v>
      </c>
      <c r="AG34" s="8">
        <f>IF(AND(F34&gt;0,G34&gt;0,$AG$7&gt;=F34,$AG$7&lt;=G34),IF($AG$7&lt;=$AA34,2,1),0)</f>
        <v>0</v>
      </c>
      <c r="AH34" s="8">
        <f>IF(AND(F34&gt;0,G34&gt;0,$AH$7&gt;=F34,$AH$7&lt;=G34),IF($AH$7&lt;=$AA34,2,1),0)</f>
        <v>0</v>
      </c>
      <c r="AI34" s="8">
        <f>IF(AND(F34&gt;0,G34&gt;0,$AI$7&gt;=F34,$AI$7&lt;=G34),IF($AI$7&lt;=$AA34,2,1),0)</f>
        <v>0</v>
      </c>
      <c r="AJ34" s="8">
        <f>IF(AND(F34&gt;0,G34&gt;0,$AJ$7&gt;=F34,$AJ$7&lt;=G34),IF($AJ$7&lt;=$AA34,2,1),0)</f>
        <v>0</v>
      </c>
      <c r="AK34" s="8">
        <f>IF(AND(F34&gt;0,G34&gt;0,$AK$7&gt;=F34,$AK$7&lt;=G34),IF($AK$7&lt;=$AA34,2,1),0)</f>
        <v>0</v>
      </c>
      <c r="AL34" s="8">
        <f>IF(AND(F34&gt;0,G34&gt;0,$AL$7&gt;=F34,$AL$7&lt;=G34),IF($AL$7&lt;=$AA34,2,1),0)</f>
        <v>0</v>
      </c>
      <c r="AM34" s="8">
        <f>IF(AND(F34&gt;0,G34&gt;0,$AM$7&gt;=F34,$AM$7&lt;=G34),IF($AM$7&lt;=$AA34,2,1),0)</f>
        <v>0</v>
      </c>
      <c r="AN34" s="8">
        <f>IF(AND(F34&gt;0,G34&gt;0,$AN$7&gt;=F34,$AN$7&lt;=G34),IF($AN$7&lt;=$AA34,2,1),0)</f>
        <v>0</v>
      </c>
      <c r="AO34" s="8">
        <f>IF(AND(F34&gt;0,G34&gt;0,$AO$7&gt;=F34,$AO$7&lt;=G34),IF($AO$7&lt;=$AA34,2,1),0)</f>
        <v>0</v>
      </c>
      <c r="AP34" s="8">
        <f>IF(AND(F34&gt;0,G34&gt;0,$AP$7&gt;=F34,$AP$7&lt;=G34),IF($AP$7&lt;=$AA34,2,1),0)</f>
        <v>0</v>
      </c>
      <c r="AQ34" s="8">
        <f>IF(AND(F34&gt;0,G34&gt;0,$AQ$7&gt;=F34,$AQ$7&lt;=G34),IF($AQ$7&lt;=$AA34,2,1),0)</f>
        <v>0</v>
      </c>
      <c r="AR34" s="8">
        <f>IF(AND(F34&gt;0,G34&gt;0,$AR$7&gt;=F34,$AR$7&lt;=G34),IF($AR$7&lt;=$AA34,2,1),0)</f>
        <v>0</v>
      </c>
      <c r="AS34" s="8">
        <f>IF(AND(F34&gt;0,G34&gt;0,$AS$7&gt;=F34,$AS$7&lt;=G34),IF($AS$7&lt;=$AA34,2,1),0)</f>
        <v>0</v>
      </c>
      <c r="AT34" s="8">
        <f>IF(AND(F34&gt;0,G34&gt;0,$AT$7&gt;=F34,$AT$7&lt;=G34),IF($AT$7&lt;=$AA34,2,1),0)</f>
        <v>0</v>
      </c>
      <c r="AU34" s="8">
        <f>IF(AND(F34&gt;0,G34&gt;0,$AU$7&gt;=F34,$AU$7&lt;=G34),IF($AU$7&lt;=$AA34,2,1),0)</f>
        <v>0</v>
      </c>
      <c r="AV34" s="8">
        <f>IF(AND(F34&gt;0,G34&gt;0,$AV$7&gt;=F34,$AV$7&lt;=G34),IF($AV$7&lt;=$AA34,2,1),0)</f>
        <v>0</v>
      </c>
      <c r="AW34" s="8">
        <f>IF(AND(F34&gt;0,G34&gt;0,$AW$7&gt;=F34,$AW$7&lt;=G34),IF($AW$7&lt;=$AA34,2,1),0)</f>
        <v>0</v>
      </c>
      <c r="AX34" s="8">
        <f>IF(AND(F34&gt;0,G34&gt;0,$AX$7&gt;=F34,$AX$7&lt;=G34),IF($AX$7&lt;=$AA34,2,1),0)</f>
        <v>0</v>
      </c>
      <c r="AY34" s="8">
        <f>IF(AND(F34&gt;0,G34&gt;0,$AY$7&gt;=F34,$AY$7&lt;=G34),IF($AY$7&lt;=$AA34,2,1),0)</f>
        <v>0</v>
      </c>
      <c r="AZ34" s="8">
        <f>IF(AND(F34&gt;0,G34&gt;0,$AZ$7&gt;=F34,$AZ$7&lt;=G34),IF($AZ$7&lt;=$AA34,2,1),0)</f>
        <v>0</v>
      </c>
      <c r="BA34" s="8">
        <f>IF(AND(F34&gt;0,G34&gt;0,$BA$7&gt;=F34,$BA$7&lt;=G34),IF($BA$7&lt;=$AA34,2,1),0)</f>
        <v>0</v>
      </c>
      <c r="BB34" s="8">
        <f>IF(AND(F34&gt;0,G34&gt;0,$BB$7&gt;=F34,$BB$7&lt;=G34),IF($BB$7&lt;=$AA34,2,1),0)</f>
        <v>0</v>
      </c>
      <c r="BC34" s="8">
        <f>IF(AND(F34&gt;0,G34&gt;0,$BC$7&gt;=F34,$BC$7&lt;=G34),IF($BC$7&lt;=$AA34,2,1),0)</f>
        <v>0</v>
      </c>
      <c r="BD34" s="8">
        <f>IF(AND(F34&gt;0,G34&gt;0,$BD$7&gt;=F34,$BD$7&lt;=G34),IF($BD$7&lt;=$AA34,2,1),0)</f>
        <v>0</v>
      </c>
      <c r="BE34" s="8">
        <f>IF(AND(F34&gt;0,G34&gt;0,$BE$7&gt;=F34,$BE$7&lt;=G34),IF($BE$7&lt;=$AA34,2,1),0)</f>
        <v>0</v>
      </c>
      <c r="BF34" s="8">
        <f>IF(AND(F34&gt;0,G34&gt;0,$BF$7&gt;=F34,$BF$7&lt;=G34),IF($BF$7&lt;=$AA34,2,1),0)</f>
        <v>0</v>
      </c>
      <c r="BG34" s="8">
        <f>IF(AND(F34&gt;0,G34&gt;0,$BG$7&gt;=F34,$BG$7&lt;=G34),IF($BG$7&lt;=$AA34,2,1),0)</f>
        <v>0</v>
      </c>
      <c r="BH34" s="8">
        <f>IF(AND(F34&gt;0,G34&gt;0,$BH$7&gt;=F34,$BH$7&lt;=G34),IF($BH$7&lt;=$AA34,2,1),0)</f>
        <v>0</v>
      </c>
      <c r="BI34" s="8">
        <f>IF(AND(F34&gt;0,G34&gt;0,$BI$7&gt;=F34,$BI$7&lt;=G34),IF($BI$7&lt;=$AA34,2,1),0)</f>
        <v>0</v>
      </c>
      <c r="BJ34" s="8">
        <f>IF(AND(F34&gt;0,G34&gt;0,$BJ$7&gt;=F34,$BJ$7&lt;=G34),IF($BJ$7&lt;=$AA34,2,1),0)</f>
        <v>0</v>
      </c>
      <c r="BK34" s="8">
        <f>IF(AND(F34&gt;0,G34&gt;0,$BK$7&gt;=F34,$BK$7&lt;=G34),IF($BK$7&lt;=$AA34,2,1),0)</f>
        <v>0</v>
      </c>
      <c r="BL34" s="8">
        <f>IF(AND(F34&gt;0,G34&gt;0,$BL$7&gt;=F34,$BL$7&lt;=G34),IF($BL$7&lt;=$AA34,2,1),0)</f>
        <v>0</v>
      </c>
      <c r="BM34" s="8">
        <f>IF(AND(F34&gt;0,G34&gt;0,$BM$7&gt;=F34,$BM$7&lt;=G34),IF($BM$7&lt;=$AA34,2,1),0)</f>
        <v>0</v>
      </c>
      <c r="BN34" s="8">
        <f>IF(AND(F34&gt;0,G34&gt;0,$BN$7&gt;=F34,$BN$7&lt;=G34),IF($BN$7&lt;=$AA34,2,1),0)</f>
        <v>0</v>
      </c>
      <c r="BO34" s="8">
        <f>IF(AND(F34&gt;0,G34&gt;0,$BO$7&gt;=F34,$BO$7&lt;=G34),IF($BO$7&lt;=$AA34,2,1),0)</f>
        <v>0</v>
      </c>
      <c r="BP34" s="8">
        <f>IF(AND(F34&gt;0,G34&gt;0,$BP$7&gt;=F34,$BP$7&lt;=G34),IF($BP$7&lt;=$AA34,2,1),0)</f>
        <v>0</v>
      </c>
      <c r="BQ34" s="8">
        <f>IF(AND(F34&gt;0,G34&gt;0,$BQ$7&gt;=F34,$BQ$7&lt;=G34),IF($BQ$7&lt;=$AA34,2,1),0)</f>
        <v>0</v>
      </c>
      <c r="BR34" s="8">
        <f>IF(AND(F34&gt;0,G34&gt;0,$BR$7&gt;=F34,$BR$7&lt;=G34),IF($BR$7&lt;=$AA34,2,1),0)</f>
        <v>0</v>
      </c>
      <c r="BS34" s="8">
        <f>IF(AND(F34&gt;0,G34&gt;0,$BS$7&gt;=F34,$BS$7&lt;=G34),IF($BS$7&lt;=$AA34,2,1),0)</f>
        <v>0</v>
      </c>
      <c r="BT34" s="8">
        <f>IF(AND(F34&gt;0,G34&gt;0,$BT$7&gt;=F34,$BT$7&lt;=G34),IF($BT$7&lt;=$AA34,2,1),0)</f>
        <v>0</v>
      </c>
      <c r="BU34" s="8">
        <f>IF(AND(F34&gt;0,G34&gt;0,$BU$7&gt;=F34,$BU$7&lt;=G34),IF($BU$7&lt;=$AA34,2,1),0)</f>
        <v>0</v>
      </c>
      <c r="BV34" s="8">
        <f>IF(AND(F34&gt;0,G34&gt;0,$BV$7&gt;=F34,$BV$7&lt;=G34),IF($BV$7&lt;=$AA34,2,1),0)</f>
        <v>0</v>
      </c>
      <c r="BW34" s="8">
        <f>IF(AND(F34&gt;0,G34&gt;0,$BW$7&gt;=F34,$BW$7&lt;=G34),IF($BW$7&lt;=$AA34,2,1),0)</f>
        <v>0</v>
      </c>
      <c r="BX34" s="8">
        <f>IF(AND(F34&gt;0,G34&gt;0,$BX$7&gt;=F34,$BX$7&lt;=G34),IF($BX$7&lt;=$AA34,2,1),0)</f>
        <v>0</v>
      </c>
      <c r="BY34" s="8">
        <f>IF(AND(F34&gt;0,G34&gt;0,$BY$7&gt;=F34,$BY$7&lt;=G34),IF($BY$7&lt;=$AA34,2,1),0)</f>
        <v>0</v>
      </c>
      <c r="BZ34" s="8">
        <f>IF(AND(F34&gt;0,G34&gt;0,$BZ$7&gt;=F34,$BZ$7&lt;=G34),IF($BZ$7&lt;=$AA34,2,1),0)</f>
        <v>0</v>
      </c>
      <c r="CA34" s="8">
        <f>IF(AND(F34&gt;0,G34&gt;0,$CA$7&gt;=F34,$CA$7&lt;=G34),IF($CA$7&lt;=$AA34,2,1),0)</f>
        <v>0</v>
      </c>
      <c r="CB34" s="8">
        <f>IF(AND(F34&gt;0,G34&gt;0,$CB$7&gt;=F34,$CB$7&lt;=G34),IF($CB$7&lt;=$AA34,2,1),0)</f>
        <v>0</v>
      </c>
      <c r="CC34" s="8">
        <f>IF(AND(F34&gt;0,G34&gt;0,$CC$7&gt;=F34,$CC$7&lt;=G34),IF($CC$7&lt;=$AA34,2,1),0)</f>
        <v>0</v>
      </c>
      <c r="CD34" s="8">
        <f>IF(AND(F34&gt;0,G34&gt;0,$CD$7&gt;=F34,$CD$7&lt;=G34),IF($CD$7&lt;=$AA34,2,1),0)</f>
        <v>0</v>
      </c>
      <c r="CE34" s="8">
        <f>IF(AND(F34&gt;0,G34&gt;0,$CE$7&gt;=F34,$CE$7&lt;=G34),IF($CE$7&lt;=$AA34,2,1),0)</f>
        <v>0</v>
      </c>
      <c r="CF34" s="8">
        <f>IF(AND(F34&gt;0,G34&gt;0,$CF$7&gt;=F34,$CF$7&lt;=G34),IF($CF$7&lt;=$AA34,2,1),0)</f>
        <v>0</v>
      </c>
      <c r="CG34" s="8">
        <f>IF(AND(F34&gt;0,G34&gt;0,$CG$7&gt;=F34,$CG$7&lt;=G34),IF($CG$7&lt;=$AA34,2,1),0)</f>
        <v>0</v>
      </c>
      <c r="CH34" s="8">
        <f>IF(AND(F34&gt;0,G34&gt;0,$CH$7&gt;=F34,$CH$7&lt;=G34),IF($CH$7&lt;=$AA34,2,1),0)</f>
        <v>0</v>
      </c>
      <c r="CI34" s="8">
        <f>IF(AND(F34&gt;0,G34&gt;0,$CI$7&gt;=F34,$CI$7&lt;=G34),IF($CI$7&lt;=$AA34,2,1),0)</f>
        <v>0</v>
      </c>
      <c r="CJ34" s="8">
        <f>IF(AND(F34&gt;0,G34&gt;0,$CJ$7&gt;=F34,$CJ$7&lt;=G34),IF($CJ$7&lt;=$AA34,2,1),0)</f>
        <v>0</v>
      </c>
    </row>
    <row r="35" spans="1:88" ht="18" customHeight="1">
      <c r="A35" s="6"/>
      <c r="B35" s="6"/>
      <c r="C35" s="6"/>
      <c r="D35" s="6"/>
      <c r="E35" s="6"/>
      <c r="F35" s="3"/>
      <c r="G35" s="3"/>
      <c r="H35" s="6">
        <f>IF(AND(F35&gt;0,G35&gt;0),G35-F35+1,)</f>
        <v>0</v>
      </c>
      <c r="I35" s="7"/>
      <c r="J35" s="6"/>
      <c r="K35" s="8">
        <f>IF(AND(F35&gt;0,G35&gt;0,$K$7&gt;=F35,$K$7&lt;=G35),IF($K$7&lt;=$AA35,2,1),0)</f>
        <v>0</v>
      </c>
      <c r="L35" s="8">
        <f>IF(AND(F35&gt;0,G35&gt;0,$L$7&gt;=F35,$L$7&lt;=G35),IF($L$7&lt;=$AA35,2,1),0)</f>
        <v>0</v>
      </c>
      <c r="M35" s="8">
        <f>IF(AND(F35&gt;0,G35&gt;0,$M$7&gt;=F35,$M$7&lt;=G35),IF($M$7&lt;=$AA35,2,1),0)</f>
        <v>0</v>
      </c>
      <c r="N35" s="8">
        <f>IF(AND(F35&gt;0,G35&gt;0,$N$7&gt;=F35,$N$7&lt;=G35),IF($N$7&lt;=$AA35,2,1),0)</f>
        <v>0</v>
      </c>
      <c r="O35" s="8">
        <f>IF(AND(F35&gt;0,G35&gt;0,$O$7&gt;=F35,$O$7&lt;=G35),IF($O$7&lt;=$AA35,2,1),0)</f>
        <v>0</v>
      </c>
      <c r="P35" s="8">
        <f>IF(AND(F35&gt;0,G35&gt;0,$P$7&gt;=F35,$P$7&lt;=G35),IF($P$7&lt;=$AA35,2,1),0)</f>
        <v>0</v>
      </c>
      <c r="Q35" s="8">
        <f>IF(AND(F35&gt;0,G35&gt;0,$Q$7&gt;=F35,$Q$7&lt;=G35),IF($Q$7&lt;=$AA35,2,1),0)</f>
        <v>0</v>
      </c>
      <c r="R35" s="8">
        <f>IF(AND(F35&gt;0,G35&gt;0,$R$7&gt;=F35,$R$7&lt;=G35),IF($R$7&lt;=$AA35,2,1),0)</f>
        <v>0</v>
      </c>
      <c r="S35" s="8">
        <f>IF(AND(F35&gt;0,G35&gt;0,$S$7&gt;=F35,$S$7&lt;=G35),IF($S$7&lt;=$AA35,2,1),0)</f>
        <v>0</v>
      </c>
      <c r="T35" s="8">
        <f>IF(AND(F35&gt;0,G35&gt;0,$T$7&gt;=F35,$T$7&lt;=G35),IF($T$7&lt;=$AA35,2,1),0)</f>
        <v>0</v>
      </c>
      <c r="U35" s="8">
        <f>IF(AND(F35&gt;0,G35&gt;0,$U$7&gt;=F35,$U$7&lt;=G35),IF($U$7&lt;=$AA35,2,1),0)</f>
        <v>0</v>
      </c>
      <c r="V35" s="8">
        <f>IF(AND(F35&gt;0,G35&gt;0,$V$7&gt;=F35,$V$7&lt;=G35),IF($V$7&lt;=$AA35,2,1),0)</f>
        <v>0</v>
      </c>
      <c r="W35" s="8">
        <f>IF(AND(F35&gt;0,G35&gt;0,$W$7&gt;=F35,$W$7&lt;=G35),IF($W$7&lt;=$AA35,2,1),0)</f>
        <v>0</v>
      </c>
      <c r="X35" s="8">
        <f>IF(AND(F35&gt;0,G35&gt;0,$X$7&gt;=F35,$X$7&lt;=G35),IF($X$7&lt;=$AA35,2,1),0)</f>
        <v>0</v>
      </c>
      <c r="Y35" s="8">
        <f>IF(AND(F35&gt;0,G35&gt;0,$Y$7&gt;=F35,$Y$7&lt;=G35),IF($Y$7&lt;=$AA35,2,1),0)</f>
        <v>0</v>
      </c>
      <c r="Z35" s="8">
        <f>IF(AND(F35&gt;0,G35&gt;0,$Z$7&gt;=F35,$Z$7&lt;=G35),IF($Z$7&lt;=$AA35,2,1),0)</f>
        <v>0</v>
      </c>
      <c r="AA35" s="8">
        <f>IF(AND(F35&gt;0,G35&gt;0,$AA$7&gt;=F35,$AA$7&lt;=G35),IF($AA$7&lt;=$AA35,2,1),0)</f>
        <v>0</v>
      </c>
      <c r="AB35" s="8">
        <f>IF(AND(F35&gt;0,G35&gt;0,$AB$7&gt;=F35,$AB$7&lt;=G35),IF($AB$7&lt;=$AA35,2,1),0)</f>
        <v>0</v>
      </c>
      <c r="AC35" s="8">
        <f>IF(AND(F35&gt;0,G35&gt;0,$AC$7&gt;=F35,$AC$7&lt;=G35),IF($AC$7&lt;=$AA35,2,1),0)</f>
        <v>0</v>
      </c>
      <c r="AD35" s="8">
        <f>IF(AND(F35&gt;0,G35&gt;0,$AD$7&gt;=F35,$AD$7&lt;=G35),IF($AD$7&lt;=$AA35,2,1),0)</f>
        <v>0</v>
      </c>
      <c r="AE35" s="8">
        <f>IF(AND(F35&gt;0,G35&gt;0,$AE$7&gt;=F35,$AE$7&lt;=G35),IF($AE$7&lt;=$AA35,2,1),0)</f>
        <v>0</v>
      </c>
      <c r="AF35" s="8">
        <f>IF(AND(F35&gt;0,G35&gt;0,$AF$7&gt;=F35,$AF$7&lt;=G35),IF($AF$7&lt;=$AA35,2,1),0)</f>
        <v>0</v>
      </c>
      <c r="AG35" s="8">
        <f>IF(AND(F35&gt;0,G35&gt;0,$AG$7&gt;=F35,$AG$7&lt;=G35),IF($AG$7&lt;=$AA35,2,1),0)</f>
        <v>0</v>
      </c>
      <c r="AH35" s="8">
        <f>IF(AND(F35&gt;0,G35&gt;0,$AH$7&gt;=F35,$AH$7&lt;=G35),IF($AH$7&lt;=$AA35,2,1),0)</f>
        <v>0</v>
      </c>
      <c r="AI35" s="8">
        <f>IF(AND(F35&gt;0,G35&gt;0,$AI$7&gt;=F35,$AI$7&lt;=G35),IF($AI$7&lt;=$AA35,2,1),0)</f>
        <v>0</v>
      </c>
      <c r="AJ35" s="8">
        <f>IF(AND(F35&gt;0,G35&gt;0,$AJ$7&gt;=F35,$AJ$7&lt;=G35),IF($AJ$7&lt;=$AA35,2,1),0)</f>
        <v>0</v>
      </c>
      <c r="AK35" s="8">
        <f>IF(AND(F35&gt;0,G35&gt;0,$AK$7&gt;=F35,$AK$7&lt;=G35),IF($AK$7&lt;=$AA35,2,1),0)</f>
        <v>0</v>
      </c>
      <c r="AL35" s="8">
        <f>IF(AND(F35&gt;0,G35&gt;0,$AL$7&gt;=F35,$AL$7&lt;=G35),IF($AL$7&lt;=$AA35,2,1),0)</f>
        <v>0</v>
      </c>
      <c r="AM35" s="8">
        <f>IF(AND(F35&gt;0,G35&gt;0,$AM$7&gt;=F35,$AM$7&lt;=G35),IF($AM$7&lt;=$AA35,2,1),0)</f>
        <v>0</v>
      </c>
      <c r="AN35" s="8">
        <f>IF(AND(F35&gt;0,G35&gt;0,$AN$7&gt;=F35,$AN$7&lt;=G35),IF($AN$7&lt;=$AA35,2,1),0)</f>
        <v>0</v>
      </c>
      <c r="AO35" s="8">
        <f>IF(AND(F35&gt;0,G35&gt;0,$AO$7&gt;=F35,$AO$7&lt;=G35),IF($AO$7&lt;=$AA35,2,1),0)</f>
        <v>0</v>
      </c>
      <c r="AP35" s="8">
        <f>IF(AND(F35&gt;0,G35&gt;0,$AP$7&gt;=F35,$AP$7&lt;=G35),IF($AP$7&lt;=$AA35,2,1),0)</f>
        <v>0</v>
      </c>
      <c r="AQ35" s="8">
        <f>IF(AND(F35&gt;0,G35&gt;0,$AQ$7&gt;=F35,$AQ$7&lt;=G35),IF($AQ$7&lt;=$AA35,2,1),0)</f>
        <v>0</v>
      </c>
      <c r="AR35" s="8">
        <f>IF(AND(F35&gt;0,G35&gt;0,$AR$7&gt;=F35,$AR$7&lt;=G35),IF($AR$7&lt;=$AA35,2,1),0)</f>
        <v>0</v>
      </c>
      <c r="AS35" s="8">
        <f>IF(AND(F35&gt;0,G35&gt;0,$AS$7&gt;=F35,$AS$7&lt;=G35),IF($AS$7&lt;=$AA35,2,1),0)</f>
        <v>0</v>
      </c>
      <c r="AT35" s="8">
        <f>IF(AND(F35&gt;0,G35&gt;0,$AT$7&gt;=F35,$AT$7&lt;=G35),IF($AT$7&lt;=$AA35,2,1),0)</f>
        <v>0</v>
      </c>
      <c r="AU35" s="8">
        <f>IF(AND(F35&gt;0,G35&gt;0,$AU$7&gt;=F35,$AU$7&lt;=G35),IF($AU$7&lt;=$AA35,2,1),0)</f>
        <v>0</v>
      </c>
      <c r="AV35" s="8">
        <f>IF(AND(F35&gt;0,G35&gt;0,$AV$7&gt;=F35,$AV$7&lt;=G35),IF($AV$7&lt;=$AA35,2,1),0)</f>
        <v>0</v>
      </c>
      <c r="AW35" s="8">
        <f>IF(AND(F35&gt;0,G35&gt;0,$AW$7&gt;=F35,$AW$7&lt;=G35),IF($AW$7&lt;=$AA35,2,1),0)</f>
        <v>0</v>
      </c>
      <c r="AX35" s="8">
        <f>IF(AND(F35&gt;0,G35&gt;0,$AX$7&gt;=F35,$AX$7&lt;=G35),IF($AX$7&lt;=$AA35,2,1),0)</f>
        <v>0</v>
      </c>
      <c r="AY35" s="8">
        <f>IF(AND(F35&gt;0,G35&gt;0,$AY$7&gt;=F35,$AY$7&lt;=G35),IF($AY$7&lt;=$AA35,2,1),0)</f>
        <v>0</v>
      </c>
      <c r="AZ35" s="8">
        <f>IF(AND(F35&gt;0,G35&gt;0,$AZ$7&gt;=F35,$AZ$7&lt;=G35),IF($AZ$7&lt;=$AA35,2,1),0)</f>
        <v>0</v>
      </c>
      <c r="BA35" s="8">
        <f>IF(AND(F35&gt;0,G35&gt;0,$BA$7&gt;=F35,$BA$7&lt;=G35),IF($BA$7&lt;=$AA35,2,1),0)</f>
        <v>0</v>
      </c>
      <c r="BB35" s="8">
        <f>IF(AND(F35&gt;0,G35&gt;0,$BB$7&gt;=F35,$BB$7&lt;=G35),IF($BB$7&lt;=$AA35,2,1),0)</f>
        <v>0</v>
      </c>
      <c r="BC35" s="8">
        <f>IF(AND(F35&gt;0,G35&gt;0,$BC$7&gt;=F35,$BC$7&lt;=G35),IF($BC$7&lt;=$AA35,2,1),0)</f>
        <v>0</v>
      </c>
      <c r="BD35" s="8">
        <f>IF(AND(F35&gt;0,G35&gt;0,$BD$7&gt;=F35,$BD$7&lt;=G35),IF($BD$7&lt;=$AA35,2,1),0)</f>
        <v>0</v>
      </c>
      <c r="BE35" s="8">
        <f>IF(AND(F35&gt;0,G35&gt;0,$BE$7&gt;=F35,$BE$7&lt;=G35),IF($BE$7&lt;=$AA35,2,1),0)</f>
        <v>0</v>
      </c>
      <c r="BF35" s="8">
        <f>IF(AND(F35&gt;0,G35&gt;0,$BF$7&gt;=F35,$BF$7&lt;=G35),IF($BF$7&lt;=$AA35,2,1),0)</f>
        <v>0</v>
      </c>
      <c r="BG35" s="8">
        <f>IF(AND(F35&gt;0,G35&gt;0,$BG$7&gt;=F35,$BG$7&lt;=G35),IF($BG$7&lt;=$AA35,2,1),0)</f>
        <v>0</v>
      </c>
      <c r="BH35" s="8">
        <f>IF(AND(F35&gt;0,G35&gt;0,$BH$7&gt;=F35,$BH$7&lt;=G35),IF($BH$7&lt;=$AA35,2,1),0)</f>
        <v>0</v>
      </c>
      <c r="BI35" s="8">
        <f>IF(AND(F35&gt;0,G35&gt;0,$BI$7&gt;=F35,$BI$7&lt;=G35),IF($BI$7&lt;=$AA35,2,1),0)</f>
        <v>0</v>
      </c>
      <c r="BJ35" s="8">
        <f>IF(AND(F35&gt;0,G35&gt;0,$BJ$7&gt;=F35,$BJ$7&lt;=G35),IF($BJ$7&lt;=$AA35,2,1),0)</f>
        <v>0</v>
      </c>
      <c r="BK35" s="8">
        <f>IF(AND(F35&gt;0,G35&gt;0,$BK$7&gt;=F35,$BK$7&lt;=G35),IF($BK$7&lt;=$AA35,2,1),0)</f>
        <v>0</v>
      </c>
      <c r="BL35" s="8">
        <f>IF(AND(F35&gt;0,G35&gt;0,$BL$7&gt;=F35,$BL$7&lt;=G35),IF($BL$7&lt;=$AA35,2,1),0)</f>
        <v>0</v>
      </c>
      <c r="BM35" s="8">
        <f>IF(AND(F35&gt;0,G35&gt;0,$BM$7&gt;=F35,$BM$7&lt;=G35),IF($BM$7&lt;=$AA35,2,1),0)</f>
        <v>0</v>
      </c>
      <c r="BN35" s="8">
        <f>IF(AND(F35&gt;0,G35&gt;0,$BN$7&gt;=F35,$BN$7&lt;=G35),IF($BN$7&lt;=$AA35,2,1),0)</f>
        <v>0</v>
      </c>
      <c r="BO35" s="8">
        <f>IF(AND(F35&gt;0,G35&gt;0,$BO$7&gt;=F35,$BO$7&lt;=G35),IF($BO$7&lt;=$AA35,2,1),0)</f>
        <v>0</v>
      </c>
      <c r="BP35" s="8">
        <f>IF(AND(F35&gt;0,G35&gt;0,$BP$7&gt;=F35,$BP$7&lt;=G35),IF($BP$7&lt;=$AA35,2,1),0)</f>
        <v>0</v>
      </c>
      <c r="BQ35" s="8">
        <f>IF(AND(F35&gt;0,G35&gt;0,$BQ$7&gt;=F35,$BQ$7&lt;=G35),IF($BQ$7&lt;=$AA35,2,1),0)</f>
        <v>0</v>
      </c>
      <c r="BR35" s="8">
        <f>IF(AND(F35&gt;0,G35&gt;0,$BR$7&gt;=F35,$BR$7&lt;=G35),IF($BR$7&lt;=$AA35,2,1),0)</f>
        <v>0</v>
      </c>
      <c r="BS35" s="8">
        <f>IF(AND(F35&gt;0,G35&gt;0,$BS$7&gt;=F35,$BS$7&lt;=G35),IF($BS$7&lt;=$AA35,2,1),0)</f>
        <v>0</v>
      </c>
      <c r="BT35" s="8">
        <f>IF(AND(F35&gt;0,G35&gt;0,$BT$7&gt;=F35,$BT$7&lt;=G35),IF($BT$7&lt;=$AA35,2,1),0)</f>
        <v>0</v>
      </c>
      <c r="BU35" s="8">
        <f>IF(AND(F35&gt;0,G35&gt;0,$BU$7&gt;=F35,$BU$7&lt;=G35),IF($BU$7&lt;=$AA35,2,1),0)</f>
        <v>0</v>
      </c>
      <c r="BV35" s="8">
        <f>IF(AND(F35&gt;0,G35&gt;0,$BV$7&gt;=F35,$BV$7&lt;=G35),IF($BV$7&lt;=$AA35,2,1),0)</f>
        <v>0</v>
      </c>
      <c r="BW35" s="8">
        <f>IF(AND(F35&gt;0,G35&gt;0,$BW$7&gt;=F35,$BW$7&lt;=G35),IF($BW$7&lt;=$AA35,2,1),0)</f>
        <v>0</v>
      </c>
      <c r="BX35" s="8">
        <f>IF(AND(F35&gt;0,G35&gt;0,$BX$7&gt;=F35,$BX$7&lt;=G35),IF($BX$7&lt;=$AA35,2,1),0)</f>
        <v>0</v>
      </c>
      <c r="BY35" s="8">
        <f>IF(AND(F35&gt;0,G35&gt;0,$BY$7&gt;=F35,$BY$7&lt;=G35),IF($BY$7&lt;=$AA35,2,1),0)</f>
        <v>0</v>
      </c>
      <c r="BZ35" s="8">
        <f>IF(AND(F35&gt;0,G35&gt;0,$BZ$7&gt;=F35,$BZ$7&lt;=G35),IF($BZ$7&lt;=$AA35,2,1),0)</f>
        <v>0</v>
      </c>
      <c r="CA35" s="8">
        <f>IF(AND(F35&gt;0,G35&gt;0,$CA$7&gt;=F35,$CA$7&lt;=G35),IF($CA$7&lt;=$AA35,2,1),0)</f>
        <v>0</v>
      </c>
      <c r="CB35" s="8">
        <f>IF(AND(F35&gt;0,G35&gt;0,$CB$7&gt;=F35,$CB$7&lt;=G35),IF($CB$7&lt;=$AA35,2,1),0)</f>
        <v>0</v>
      </c>
      <c r="CC35" s="8">
        <f>IF(AND(F35&gt;0,G35&gt;0,$CC$7&gt;=F35,$CC$7&lt;=G35),IF($CC$7&lt;=$AA35,2,1),0)</f>
        <v>0</v>
      </c>
      <c r="CD35" s="8">
        <f>IF(AND(F35&gt;0,G35&gt;0,$CD$7&gt;=F35,$CD$7&lt;=G35),IF($CD$7&lt;=$AA35,2,1),0)</f>
        <v>0</v>
      </c>
      <c r="CE35" s="8">
        <f>IF(AND(F35&gt;0,G35&gt;0,$CE$7&gt;=F35,$CE$7&lt;=G35),IF($CE$7&lt;=$AA35,2,1),0)</f>
        <v>0</v>
      </c>
      <c r="CF35" s="8">
        <f>IF(AND(F35&gt;0,G35&gt;0,$CF$7&gt;=F35,$CF$7&lt;=G35),IF($CF$7&lt;=$AA35,2,1),0)</f>
        <v>0</v>
      </c>
      <c r="CG35" s="8">
        <f>IF(AND(F35&gt;0,G35&gt;0,$CG$7&gt;=F35,$CG$7&lt;=G35),IF($CG$7&lt;=$AA35,2,1),0)</f>
        <v>0</v>
      </c>
      <c r="CH35" s="8">
        <f>IF(AND(F35&gt;0,G35&gt;0,$CH$7&gt;=F35,$CH$7&lt;=G35),IF($CH$7&lt;=$AA35,2,1),0)</f>
        <v>0</v>
      </c>
      <c r="CI35" s="8">
        <f>IF(AND(F35&gt;0,G35&gt;0,$CI$7&gt;=F35,$CI$7&lt;=G35),IF($CI$7&lt;=$AA35,2,1),0)</f>
        <v>0</v>
      </c>
      <c r="CJ35" s="8">
        <f>IF(AND(F35&gt;0,G35&gt;0,$CJ$7&gt;=F35,$CJ$7&lt;=G35),IF($CJ$7&lt;=$AA35,2,1),0)</f>
        <v>0</v>
      </c>
    </row>
    <row r="36" spans="1:88" ht="18" customHeight="1">
      <c r="A36" s="6"/>
      <c r="B36" s="6"/>
      <c r="C36" s="6"/>
      <c r="D36" s="6"/>
      <c r="E36" s="6"/>
      <c r="F36" s="3"/>
      <c r="G36" s="3"/>
      <c r="H36" s="6">
        <f>IF(AND(F36&gt;0,G36&gt;0),G36-F36+1,)</f>
        <v>0</v>
      </c>
      <c r="I36" s="7"/>
      <c r="J36" s="6"/>
      <c r="K36" s="8">
        <f>IF(AND(F36&gt;0,G36&gt;0,$K$7&gt;=F36,$K$7&lt;=G36),IF($K$7&lt;=$AA36,2,1),0)</f>
        <v>0</v>
      </c>
      <c r="L36" s="8">
        <f>IF(AND(F36&gt;0,G36&gt;0,$L$7&gt;=F36,$L$7&lt;=G36),IF($L$7&lt;=$AA36,2,1),0)</f>
        <v>0</v>
      </c>
      <c r="M36" s="8">
        <f>IF(AND(F36&gt;0,G36&gt;0,$M$7&gt;=F36,$M$7&lt;=G36),IF($M$7&lt;=$AA36,2,1),0)</f>
        <v>0</v>
      </c>
      <c r="N36" s="8">
        <f>IF(AND(F36&gt;0,G36&gt;0,$N$7&gt;=F36,$N$7&lt;=G36),IF($N$7&lt;=$AA36,2,1),0)</f>
        <v>0</v>
      </c>
      <c r="O36" s="8">
        <f>IF(AND(F36&gt;0,G36&gt;0,$O$7&gt;=F36,$O$7&lt;=G36),IF($O$7&lt;=$AA36,2,1),0)</f>
        <v>0</v>
      </c>
      <c r="P36" s="8">
        <f>IF(AND(F36&gt;0,G36&gt;0,$P$7&gt;=F36,$P$7&lt;=G36),IF($P$7&lt;=$AA36,2,1),0)</f>
        <v>0</v>
      </c>
      <c r="Q36" s="8">
        <f>IF(AND(F36&gt;0,G36&gt;0,$Q$7&gt;=F36,$Q$7&lt;=G36),IF($Q$7&lt;=$AA36,2,1),0)</f>
        <v>0</v>
      </c>
      <c r="R36" s="8">
        <f>IF(AND(F36&gt;0,G36&gt;0,$R$7&gt;=F36,$R$7&lt;=G36),IF($R$7&lt;=$AA36,2,1),0)</f>
        <v>0</v>
      </c>
      <c r="S36" s="8">
        <f>IF(AND(F36&gt;0,G36&gt;0,$S$7&gt;=F36,$S$7&lt;=G36),IF($S$7&lt;=$AA36,2,1),0)</f>
        <v>0</v>
      </c>
      <c r="T36" s="8">
        <f>IF(AND(F36&gt;0,G36&gt;0,$T$7&gt;=F36,$T$7&lt;=G36),IF($T$7&lt;=$AA36,2,1),0)</f>
        <v>0</v>
      </c>
      <c r="U36" s="8">
        <f>IF(AND(F36&gt;0,G36&gt;0,$U$7&gt;=F36,$U$7&lt;=G36),IF($U$7&lt;=$AA36,2,1),0)</f>
        <v>0</v>
      </c>
      <c r="V36" s="8">
        <f>IF(AND(F36&gt;0,G36&gt;0,$V$7&gt;=F36,$V$7&lt;=G36),IF($V$7&lt;=$AA36,2,1),0)</f>
        <v>0</v>
      </c>
      <c r="W36" s="8">
        <f>IF(AND(F36&gt;0,G36&gt;0,$W$7&gt;=F36,$W$7&lt;=G36),IF($W$7&lt;=$AA36,2,1),0)</f>
        <v>0</v>
      </c>
      <c r="X36" s="8">
        <f>IF(AND(F36&gt;0,G36&gt;0,$X$7&gt;=F36,$X$7&lt;=G36),IF($X$7&lt;=$AA36,2,1),0)</f>
        <v>0</v>
      </c>
      <c r="Y36" s="8">
        <f>IF(AND(F36&gt;0,G36&gt;0,$Y$7&gt;=F36,$Y$7&lt;=G36),IF($Y$7&lt;=$AA36,2,1),0)</f>
        <v>0</v>
      </c>
      <c r="Z36" s="8">
        <f>IF(AND(F36&gt;0,G36&gt;0,$Z$7&gt;=F36,$Z$7&lt;=G36),IF($Z$7&lt;=$AA36,2,1),0)</f>
        <v>0</v>
      </c>
      <c r="AA36" s="8">
        <f>IF(AND(F36&gt;0,G36&gt;0,$AA$7&gt;=F36,$AA$7&lt;=G36),IF($AA$7&lt;=$AA36,2,1),0)</f>
        <v>0</v>
      </c>
      <c r="AB36" s="8">
        <f>IF(AND(F36&gt;0,G36&gt;0,$AB$7&gt;=F36,$AB$7&lt;=G36),IF($AB$7&lt;=$AA36,2,1),0)</f>
        <v>0</v>
      </c>
      <c r="AC36" s="8">
        <f>IF(AND(F36&gt;0,G36&gt;0,$AC$7&gt;=F36,$AC$7&lt;=G36),IF($AC$7&lt;=$AA36,2,1),0)</f>
        <v>0</v>
      </c>
      <c r="AD36" s="8">
        <f>IF(AND(F36&gt;0,G36&gt;0,$AD$7&gt;=F36,$AD$7&lt;=G36),IF($AD$7&lt;=$AA36,2,1),0)</f>
        <v>0</v>
      </c>
      <c r="AE36" s="8">
        <f>IF(AND(F36&gt;0,G36&gt;0,$AE$7&gt;=F36,$AE$7&lt;=G36),IF($AE$7&lt;=$AA36,2,1),0)</f>
        <v>0</v>
      </c>
      <c r="AF36" s="8">
        <f>IF(AND(F36&gt;0,G36&gt;0,$AF$7&gt;=F36,$AF$7&lt;=G36),IF($AF$7&lt;=$AA36,2,1),0)</f>
        <v>0</v>
      </c>
      <c r="AG36" s="8">
        <f>IF(AND(F36&gt;0,G36&gt;0,$AG$7&gt;=F36,$AG$7&lt;=G36),IF($AG$7&lt;=$AA36,2,1),0)</f>
        <v>0</v>
      </c>
      <c r="AH36" s="8">
        <f>IF(AND(F36&gt;0,G36&gt;0,$AH$7&gt;=F36,$AH$7&lt;=G36),IF($AH$7&lt;=$AA36,2,1),0)</f>
        <v>0</v>
      </c>
      <c r="AI36" s="8">
        <f>IF(AND(F36&gt;0,G36&gt;0,$AI$7&gt;=F36,$AI$7&lt;=G36),IF($AI$7&lt;=$AA36,2,1),0)</f>
        <v>0</v>
      </c>
      <c r="AJ36" s="8">
        <f>IF(AND(F36&gt;0,G36&gt;0,$AJ$7&gt;=F36,$AJ$7&lt;=G36),IF($AJ$7&lt;=$AA36,2,1),0)</f>
        <v>0</v>
      </c>
      <c r="AK36" s="8">
        <f>IF(AND(F36&gt;0,G36&gt;0,$AK$7&gt;=F36,$AK$7&lt;=G36),IF($AK$7&lt;=$AA36,2,1),0)</f>
        <v>0</v>
      </c>
      <c r="AL36" s="8">
        <f>IF(AND(F36&gt;0,G36&gt;0,$AL$7&gt;=F36,$AL$7&lt;=G36),IF($AL$7&lt;=$AA36,2,1),0)</f>
        <v>0</v>
      </c>
      <c r="AM36" s="8">
        <f>IF(AND(F36&gt;0,G36&gt;0,$AM$7&gt;=F36,$AM$7&lt;=G36),IF($AM$7&lt;=$AA36,2,1),0)</f>
        <v>0</v>
      </c>
      <c r="AN36" s="8">
        <f>IF(AND(F36&gt;0,G36&gt;0,$AN$7&gt;=F36,$AN$7&lt;=G36),IF($AN$7&lt;=$AA36,2,1),0)</f>
        <v>0</v>
      </c>
      <c r="AO36" s="8">
        <f>IF(AND(F36&gt;0,G36&gt;0,$AO$7&gt;=F36,$AO$7&lt;=G36),IF($AO$7&lt;=$AA36,2,1),0)</f>
        <v>0</v>
      </c>
      <c r="AP36" s="8">
        <f>IF(AND(F36&gt;0,G36&gt;0,$AP$7&gt;=F36,$AP$7&lt;=G36),IF($AP$7&lt;=$AA36,2,1),0)</f>
        <v>0</v>
      </c>
      <c r="AQ36" s="8">
        <f>IF(AND(F36&gt;0,G36&gt;0,$AQ$7&gt;=F36,$AQ$7&lt;=G36),IF($AQ$7&lt;=$AA36,2,1),0)</f>
        <v>0</v>
      </c>
      <c r="AR36" s="8">
        <f>IF(AND(F36&gt;0,G36&gt;0,$AR$7&gt;=F36,$AR$7&lt;=G36),IF($AR$7&lt;=$AA36,2,1),0)</f>
        <v>0</v>
      </c>
      <c r="AS36" s="8">
        <f>IF(AND(F36&gt;0,G36&gt;0,$AS$7&gt;=F36,$AS$7&lt;=G36),IF($AS$7&lt;=$AA36,2,1),0)</f>
        <v>0</v>
      </c>
      <c r="AT36" s="8">
        <f>IF(AND(F36&gt;0,G36&gt;0,$AT$7&gt;=F36,$AT$7&lt;=G36),IF($AT$7&lt;=$AA36,2,1),0)</f>
        <v>0</v>
      </c>
      <c r="AU36" s="8">
        <f>IF(AND(F36&gt;0,G36&gt;0,$AU$7&gt;=F36,$AU$7&lt;=G36),IF($AU$7&lt;=$AA36,2,1),0)</f>
        <v>0</v>
      </c>
      <c r="AV36" s="8">
        <f>IF(AND(F36&gt;0,G36&gt;0,$AV$7&gt;=F36,$AV$7&lt;=G36),IF($AV$7&lt;=$AA36,2,1),0)</f>
        <v>0</v>
      </c>
      <c r="AW36" s="8">
        <f>IF(AND(F36&gt;0,G36&gt;0,$AW$7&gt;=F36,$AW$7&lt;=G36),IF($AW$7&lt;=$AA36,2,1),0)</f>
        <v>0</v>
      </c>
      <c r="AX36" s="8">
        <f>IF(AND(F36&gt;0,G36&gt;0,$AX$7&gt;=F36,$AX$7&lt;=G36),IF($AX$7&lt;=$AA36,2,1),0)</f>
        <v>0</v>
      </c>
      <c r="AY36" s="8">
        <f>IF(AND(F36&gt;0,G36&gt;0,$AY$7&gt;=F36,$AY$7&lt;=G36),IF($AY$7&lt;=$AA36,2,1),0)</f>
        <v>0</v>
      </c>
      <c r="AZ36" s="8">
        <f>IF(AND(F36&gt;0,G36&gt;0,$AZ$7&gt;=F36,$AZ$7&lt;=G36),IF($AZ$7&lt;=$AA36,2,1),0)</f>
        <v>0</v>
      </c>
      <c r="BA36" s="8">
        <f>IF(AND(F36&gt;0,G36&gt;0,$BA$7&gt;=F36,$BA$7&lt;=G36),IF($BA$7&lt;=$AA36,2,1),0)</f>
        <v>0</v>
      </c>
      <c r="BB36" s="8">
        <f>IF(AND(F36&gt;0,G36&gt;0,$BB$7&gt;=F36,$BB$7&lt;=G36),IF($BB$7&lt;=$AA36,2,1),0)</f>
        <v>0</v>
      </c>
      <c r="BC36" s="8">
        <f>IF(AND(F36&gt;0,G36&gt;0,$BC$7&gt;=F36,$BC$7&lt;=G36),IF($BC$7&lt;=$AA36,2,1),0)</f>
        <v>0</v>
      </c>
      <c r="BD36" s="8">
        <f>IF(AND(F36&gt;0,G36&gt;0,$BD$7&gt;=F36,$BD$7&lt;=G36),IF($BD$7&lt;=$AA36,2,1),0)</f>
        <v>0</v>
      </c>
      <c r="BE36" s="8">
        <f>IF(AND(F36&gt;0,G36&gt;0,$BE$7&gt;=F36,$BE$7&lt;=G36),IF($BE$7&lt;=$AA36,2,1),0)</f>
        <v>0</v>
      </c>
      <c r="BF36" s="8">
        <f>IF(AND(F36&gt;0,G36&gt;0,$BF$7&gt;=F36,$BF$7&lt;=G36),IF($BF$7&lt;=$AA36,2,1),0)</f>
        <v>0</v>
      </c>
      <c r="BG36" s="8">
        <f>IF(AND(F36&gt;0,G36&gt;0,$BG$7&gt;=F36,$BG$7&lt;=G36),IF($BG$7&lt;=$AA36,2,1),0)</f>
        <v>0</v>
      </c>
      <c r="BH36" s="8">
        <f>IF(AND(F36&gt;0,G36&gt;0,$BH$7&gt;=F36,$BH$7&lt;=G36),IF($BH$7&lt;=$AA36,2,1),0)</f>
        <v>0</v>
      </c>
      <c r="BI36" s="8">
        <f>IF(AND(F36&gt;0,G36&gt;0,$BI$7&gt;=F36,$BI$7&lt;=G36),IF($BI$7&lt;=$AA36,2,1),0)</f>
        <v>0</v>
      </c>
      <c r="BJ36" s="8">
        <f>IF(AND(F36&gt;0,G36&gt;0,$BJ$7&gt;=F36,$BJ$7&lt;=G36),IF($BJ$7&lt;=$AA36,2,1),0)</f>
        <v>0</v>
      </c>
      <c r="BK36" s="8">
        <f>IF(AND(F36&gt;0,G36&gt;0,$BK$7&gt;=F36,$BK$7&lt;=G36),IF($BK$7&lt;=$AA36,2,1),0)</f>
        <v>0</v>
      </c>
      <c r="BL36" s="8">
        <f>IF(AND(F36&gt;0,G36&gt;0,$BL$7&gt;=F36,$BL$7&lt;=G36),IF($BL$7&lt;=$AA36,2,1),0)</f>
        <v>0</v>
      </c>
      <c r="BM36" s="8">
        <f>IF(AND(F36&gt;0,G36&gt;0,$BM$7&gt;=F36,$BM$7&lt;=G36),IF($BM$7&lt;=$AA36,2,1),0)</f>
        <v>0</v>
      </c>
      <c r="BN36" s="8">
        <f>IF(AND(F36&gt;0,G36&gt;0,$BN$7&gt;=F36,$BN$7&lt;=G36),IF($BN$7&lt;=$AA36,2,1),0)</f>
        <v>0</v>
      </c>
      <c r="BO36" s="8">
        <f>IF(AND(F36&gt;0,G36&gt;0,$BO$7&gt;=F36,$BO$7&lt;=G36),IF($BO$7&lt;=$AA36,2,1),0)</f>
        <v>0</v>
      </c>
      <c r="BP36" s="8">
        <f>IF(AND(F36&gt;0,G36&gt;0,$BP$7&gt;=F36,$BP$7&lt;=G36),IF($BP$7&lt;=$AA36,2,1),0)</f>
        <v>0</v>
      </c>
      <c r="BQ36" s="8">
        <f>IF(AND(F36&gt;0,G36&gt;0,$BQ$7&gt;=F36,$BQ$7&lt;=G36),IF($BQ$7&lt;=$AA36,2,1),0)</f>
        <v>0</v>
      </c>
      <c r="BR36" s="8">
        <f>IF(AND(F36&gt;0,G36&gt;0,$BR$7&gt;=F36,$BR$7&lt;=G36),IF($BR$7&lt;=$AA36,2,1),0)</f>
        <v>0</v>
      </c>
      <c r="BS36" s="8">
        <f>IF(AND(F36&gt;0,G36&gt;0,$BS$7&gt;=F36,$BS$7&lt;=G36),IF($BS$7&lt;=$AA36,2,1),0)</f>
        <v>0</v>
      </c>
      <c r="BT36" s="8">
        <f>IF(AND(F36&gt;0,G36&gt;0,$BT$7&gt;=F36,$BT$7&lt;=G36),IF($BT$7&lt;=$AA36,2,1),0)</f>
        <v>0</v>
      </c>
      <c r="BU36" s="8">
        <f>IF(AND(F36&gt;0,G36&gt;0,$BU$7&gt;=F36,$BU$7&lt;=G36),IF($BU$7&lt;=$AA36,2,1),0)</f>
        <v>0</v>
      </c>
      <c r="BV36" s="8">
        <f>IF(AND(F36&gt;0,G36&gt;0,$BV$7&gt;=F36,$BV$7&lt;=G36),IF($BV$7&lt;=$AA36,2,1),0)</f>
        <v>0</v>
      </c>
      <c r="BW36" s="8">
        <f>IF(AND(F36&gt;0,G36&gt;0,$BW$7&gt;=F36,$BW$7&lt;=G36),IF($BW$7&lt;=$AA36,2,1),0)</f>
        <v>0</v>
      </c>
      <c r="BX36" s="8">
        <f>IF(AND(F36&gt;0,G36&gt;0,$BX$7&gt;=F36,$BX$7&lt;=G36),IF($BX$7&lt;=$AA36,2,1),0)</f>
        <v>0</v>
      </c>
      <c r="BY36" s="8">
        <f>IF(AND(F36&gt;0,G36&gt;0,$BY$7&gt;=F36,$BY$7&lt;=G36),IF($BY$7&lt;=$AA36,2,1),0)</f>
        <v>0</v>
      </c>
      <c r="BZ36" s="8">
        <f>IF(AND(F36&gt;0,G36&gt;0,$BZ$7&gt;=F36,$BZ$7&lt;=G36),IF($BZ$7&lt;=$AA36,2,1),0)</f>
        <v>0</v>
      </c>
      <c r="CA36" s="8">
        <f>IF(AND(F36&gt;0,G36&gt;0,$CA$7&gt;=F36,$CA$7&lt;=G36),IF($CA$7&lt;=$AA36,2,1),0)</f>
        <v>0</v>
      </c>
      <c r="CB36" s="8">
        <f>IF(AND(F36&gt;0,G36&gt;0,$CB$7&gt;=F36,$CB$7&lt;=G36),IF($CB$7&lt;=$AA36,2,1),0)</f>
        <v>0</v>
      </c>
      <c r="CC36" s="8">
        <f>IF(AND(F36&gt;0,G36&gt;0,$CC$7&gt;=F36,$CC$7&lt;=G36),IF($CC$7&lt;=$AA36,2,1),0)</f>
        <v>0</v>
      </c>
      <c r="CD36" s="8">
        <f>IF(AND(F36&gt;0,G36&gt;0,$CD$7&gt;=F36,$CD$7&lt;=G36),IF($CD$7&lt;=$AA36,2,1),0)</f>
        <v>0</v>
      </c>
      <c r="CE36" s="8">
        <f>IF(AND(F36&gt;0,G36&gt;0,$CE$7&gt;=F36,$CE$7&lt;=G36),IF($CE$7&lt;=$AA36,2,1),0)</f>
        <v>0</v>
      </c>
      <c r="CF36" s="8">
        <f>IF(AND(F36&gt;0,G36&gt;0,$CF$7&gt;=F36,$CF$7&lt;=G36),IF($CF$7&lt;=$AA36,2,1),0)</f>
        <v>0</v>
      </c>
      <c r="CG36" s="8">
        <f>IF(AND(F36&gt;0,G36&gt;0,$CG$7&gt;=F36,$CG$7&lt;=G36),IF($CG$7&lt;=$AA36,2,1),0)</f>
        <v>0</v>
      </c>
      <c r="CH36" s="8">
        <f>IF(AND(F36&gt;0,G36&gt;0,$CH$7&gt;=F36,$CH$7&lt;=G36),IF($CH$7&lt;=$AA36,2,1),0)</f>
        <v>0</v>
      </c>
      <c r="CI36" s="8">
        <f>IF(AND(F36&gt;0,G36&gt;0,$CI$7&gt;=F36,$CI$7&lt;=G36),IF($CI$7&lt;=$AA36,2,1),0)</f>
        <v>0</v>
      </c>
      <c r="CJ36" s="8">
        <f>IF(AND(F36&gt;0,G36&gt;0,$CJ$7&gt;=F36,$CJ$7&lt;=G36),IF($CJ$7&lt;=$AA36,2,1),0)</f>
        <v>0</v>
      </c>
    </row>
    <row r="37" spans="1:88" ht="18" customHeight="1">
      <c r="A37" s="6"/>
      <c r="B37" s="6"/>
      <c r="C37" s="6"/>
      <c r="D37" s="6"/>
      <c r="E37" s="6"/>
      <c r="F37" s="3"/>
      <c r="G37" s="3"/>
      <c r="H37" s="6">
        <f>IF(AND(F37&gt;0,G37&gt;0),G37-F37+1,)</f>
        <v>0</v>
      </c>
      <c r="I37" s="7"/>
      <c r="J37" s="6"/>
      <c r="K37" s="8">
        <f>IF(AND(F37&gt;0,G37&gt;0,$K$7&gt;=F37,$K$7&lt;=G37),IF($K$7&lt;=$AA37,2,1),0)</f>
        <v>0</v>
      </c>
      <c r="L37" s="8">
        <f>IF(AND(F37&gt;0,G37&gt;0,$L$7&gt;=F37,$L$7&lt;=G37),IF($L$7&lt;=$AA37,2,1),0)</f>
        <v>0</v>
      </c>
      <c r="M37" s="8">
        <f>IF(AND(F37&gt;0,G37&gt;0,$M$7&gt;=F37,$M$7&lt;=G37),IF($M$7&lt;=$AA37,2,1),0)</f>
        <v>0</v>
      </c>
      <c r="N37" s="8">
        <f>IF(AND(F37&gt;0,G37&gt;0,$N$7&gt;=F37,$N$7&lt;=G37),IF($N$7&lt;=$AA37,2,1),0)</f>
        <v>0</v>
      </c>
      <c r="O37" s="8">
        <f>IF(AND(F37&gt;0,G37&gt;0,$O$7&gt;=F37,$O$7&lt;=G37),IF($O$7&lt;=$AA37,2,1),0)</f>
        <v>0</v>
      </c>
      <c r="P37" s="8">
        <f>IF(AND(F37&gt;0,G37&gt;0,$P$7&gt;=F37,$P$7&lt;=G37),IF($P$7&lt;=$AA37,2,1),0)</f>
        <v>0</v>
      </c>
      <c r="Q37" s="8">
        <f>IF(AND(F37&gt;0,G37&gt;0,$Q$7&gt;=F37,$Q$7&lt;=G37),IF($Q$7&lt;=$AA37,2,1),0)</f>
        <v>0</v>
      </c>
      <c r="R37" s="8">
        <f>IF(AND(F37&gt;0,G37&gt;0,$R$7&gt;=F37,$R$7&lt;=G37),IF($R$7&lt;=$AA37,2,1),0)</f>
        <v>0</v>
      </c>
      <c r="S37" s="8">
        <f>IF(AND(F37&gt;0,G37&gt;0,$S$7&gt;=F37,$S$7&lt;=G37),IF($S$7&lt;=$AA37,2,1),0)</f>
        <v>0</v>
      </c>
      <c r="T37" s="8">
        <f>IF(AND(F37&gt;0,G37&gt;0,$T$7&gt;=F37,$T$7&lt;=G37),IF($T$7&lt;=$AA37,2,1),0)</f>
        <v>0</v>
      </c>
      <c r="U37" s="8">
        <f>IF(AND(F37&gt;0,G37&gt;0,$U$7&gt;=F37,$U$7&lt;=G37),IF($U$7&lt;=$AA37,2,1),0)</f>
        <v>0</v>
      </c>
      <c r="V37" s="8">
        <f>IF(AND(F37&gt;0,G37&gt;0,$V$7&gt;=F37,$V$7&lt;=G37),IF($V$7&lt;=$AA37,2,1),0)</f>
        <v>0</v>
      </c>
      <c r="W37" s="8">
        <f>IF(AND(F37&gt;0,G37&gt;0,$W$7&gt;=F37,$W$7&lt;=G37),IF($W$7&lt;=$AA37,2,1),0)</f>
        <v>0</v>
      </c>
      <c r="X37" s="8">
        <f>IF(AND(F37&gt;0,G37&gt;0,$X$7&gt;=F37,$X$7&lt;=G37),IF($X$7&lt;=$AA37,2,1),0)</f>
        <v>0</v>
      </c>
      <c r="Y37" s="8">
        <f>IF(AND(F37&gt;0,G37&gt;0,$Y$7&gt;=F37,$Y$7&lt;=G37),IF($Y$7&lt;=$AA37,2,1),0)</f>
        <v>0</v>
      </c>
      <c r="Z37" s="8">
        <f>IF(AND(F37&gt;0,G37&gt;0,$Z$7&gt;=F37,$Z$7&lt;=G37),IF($Z$7&lt;=$AA37,2,1),0)</f>
        <v>0</v>
      </c>
      <c r="AA37" s="8">
        <f>IF(AND(F37&gt;0,G37&gt;0,$AA$7&gt;=F37,$AA$7&lt;=G37),IF($AA$7&lt;=$AA37,2,1),0)</f>
        <v>0</v>
      </c>
      <c r="AB37" s="8">
        <f>IF(AND(F37&gt;0,G37&gt;0,$AB$7&gt;=F37,$AB$7&lt;=G37),IF($AB$7&lt;=$AA37,2,1),0)</f>
        <v>0</v>
      </c>
      <c r="AC37" s="8">
        <f>IF(AND(F37&gt;0,G37&gt;0,$AC$7&gt;=F37,$AC$7&lt;=G37),IF($AC$7&lt;=$AA37,2,1),0)</f>
        <v>0</v>
      </c>
      <c r="AD37" s="8">
        <f>IF(AND(F37&gt;0,G37&gt;0,$AD$7&gt;=F37,$AD$7&lt;=G37),IF($AD$7&lt;=$AA37,2,1),0)</f>
        <v>0</v>
      </c>
      <c r="AE37" s="8">
        <f>IF(AND(F37&gt;0,G37&gt;0,$AE$7&gt;=F37,$AE$7&lt;=G37),IF($AE$7&lt;=$AA37,2,1),0)</f>
        <v>0</v>
      </c>
      <c r="AF37" s="8">
        <f>IF(AND(F37&gt;0,G37&gt;0,$AF$7&gt;=F37,$AF$7&lt;=G37),IF($AF$7&lt;=$AA37,2,1),0)</f>
        <v>0</v>
      </c>
      <c r="AG37" s="8">
        <f>IF(AND(F37&gt;0,G37&gt;0,$AG$7&gt;=F37,$AG$7&lt;=G37),IF($AG$7&lt;=$AA37,2,1),0)</f>
        <v>0</v>
      </c>
      <c r="AH37" s="8">
        <f>IF(AND(F37&gt;0,G37&gt;0,$AH$7&gt;=F37,$AH$7&lt;=G37),IF($AH$7&lt;=$AA37,2,1),0)</f>
        <v>0</v>
      </c>
      <c r="AI37" s="8">
        <f>IF(AND(F37&gt;0,G37&gt;0,$AI$7&gt;=F37,$AI$7&lt;=G37),IF($AI$7&lt;=$AA37,2,1),0)</f>
        <v>0</v>
      </c>
      <c r="AJ37" s="8">
        <f>IF(AND(F37&gt;0,G37&gt;0,$AJ$7&gt;=F37,$AJ$7&lt;=G37),IF($AJ$7&lt;=$AA37,2,1),0)</f>
        <v>0</v>
      </c>
      <c r="AK37" s="8">
        <f>IF(AND(F37&gt;0,G37&gt;0,$AK$7&gt;=F37,$AK$7&lt;=G37),IF($AK$7&lt;=$AA37,2,1),0)</f>
        <v>0</v>
      </c>
      <c r="AL37" s="8">
        <f>IF(AND(F37&gt;0,G37&gt;0,$AL$7&gt;=F37,$AL$7&lt;=G37),IF($AL$7&lt;=$AA37,2,1),0)</f>
        <v>0</v>
      </c>
      <c r="AM37" s="8">
        <f>IF(AND(F37&gt;0,G37&gt;0,$AM$7&gt;=F37,$AM$7&lt;=G37),IF($AM$7&lt;=$AA37,2,1),0)</f>
        <v>0</v>
      </c>
      <c r="AN37" s="8">
        <f>IF(AND(F37&gt;0,G37&gt;0,$AN$7&gt;=F37,$AN$7&lt;=G37),IF($AN$7&lt;=$AA37,2,1),0)</f>
        <v>0</v>
      </c>
      <c r="AO37" s="8">
        <f>IF(AND(F37&gt;0,G37&gt;0,$AO$7&gt;=F37,$AO$7&lt;=G37),IF($AO$7&lt;=$AA37,2,1),0)</f>
        <v>0</v>
      </c>
      <c r="AP37" s="8">
        <f>IF(AND(F37&gt;0,G37&gt;0,$AP$7&gt;=F37,$AP$7&lt;=G37),IF($AP$7&lt;=$AA37,2,1),0)</f>
        <v>0</v>
      </c>
      <c r="AQ37" s="8">
        <f>IF(AND(F37&gt;0,G37&gt;0,$AQ$7&gt;=F37,$AQ$7&lt;=G37),IF($AQ$7&lt;=$AA37,2,1),0)</f>
        <v>0</v>
      </c>
      <c r="AR37" s="8">
        <f>IF(AND(F37&gt;0,G37&gt;0,$AR$7&gt;=F37,$AR$7&lt;=G37),IF($AR$7&lt;=$AA37,2,1),0)</f>
        <v>0</v>
      </c>
      <c r="AS37" s="8">
        <f>IF(AND(F37&gt;0,G37&gt;0,$AS$7&gt;=F37,$AS$7&lt;=G37),IF($AS$7&lt;=$AA37,2,1),0)</f>
        <v>0</v>
      </c>
      <c r="AT37" s="8">
        <f>IF(AND(F37&gt;0,G37&gt;0,$AT$7&gt;=F37,$AT$7&lt;=G37),IF($AT$7&lt;=$AA37,2,1),0)</f>
        <v>0</v>
      </c>
      <c r="AU37" s="8">
        <f>IF(AND(F37&gt;0,G37&gt;0,$AU$7&gt;=F37,$AU$7&lt;=G37),IF($AU$7&lt;=$AA37,2,1),0)</f>
        <v>0</v>
      </c>
      <c r="AV37" s="8">
        <f>IF(AND(F37&gt;0,G37&gt;0,$AV$7&gt;=F37,$AV$7&lt;=G37),IF($AV$7&lt;=$AA37,2,1),0)</f>
        <v>0</v>
      </c>
      <c r="AW37" s="8">
        <f>IF(AND(F37&gt;0,G37&gt;0,$AW$7&gt;=F37,$AW$7&lt;=G37),IF($AW$7&lt;=$AA37,2,1),0)</f>
        <v>0</v>
      </c>
      <c r="AX37" s="8">
        <f>IF(AND(F37&gt;0,G37&gt;0,$AX$7&gt;=F37,$AX$7&lt;=G37),IF($AX$7&lt;=$AA37,2,1),0)</f>
        <v>0</v>
      </c>
      <c r="AY37" s="8">
        <f>IF(AND(F37&gt;0,G37&gt;0,$AY$7&gt;=F37,$AY$7&lt;=G37),IF($AY$7&lt;=$AA37,2,1),0)</f>
        <v>0</v>
      </c>
      <c r="AZ37" s="8">
        <f>IF(AND(F37&gt;0,G37&gt;0,$AZ$7&gt;=F37,$AZ$7&lt;=G37),IF($AZ$7&lt;=$AA37,2,1),0)</f>
        <v>0</v>
      </c>
      <c r="BA37" s="8">
        <f>IF(AND(F37&gt;0,G37&gt;0,$BA$7&gt;=F37,$BA$7&lt;=G37),IF($BA$7&lt;=$AA37,2,1),0)</f>
        <v>0</v>
      </c>
      <c r="BB37" s="8">
        <f>IF(AND(F37&gt;0,G37&gt;0,$BB$7&gt;=F37,$BB$7&lt;=G37),IF($BB$7&lt;=$AA37,2,1),0)</f>
        <v>0</v>
      </c>
      <c r="BC37" s="8">
        <f>IF(AND(F37&gt;0,G37&gt;0,$BC$7&gt;=F37,$BC$7&lt;=G37),IF($BC$7&lt;=$AA37,2,1),0)</f>
        <v>0</v>
      </c>
      <c r="BD37" s="8">
        <f>IF(AND(F37&gt;0,G37&gt;0,$BD$7&gt;=F37,$BD$7&lt;=G37),IF($BD$7&lt;=$AA37,2,1),0)</f>
        <v>0</v>
      </c>
      <c r="BE37" s="8">
        <f>IF(AND(F37&gt;0,G37&gt;0,$BE$7&gt;=F37,$BE$7&lt;=G37),IF($BE$7&lt;=$AA37,2,1),0)</f>
        <v>0</v>
      </c>
      <c r="BF37" s="8">
        <f>IF(AND(F37&gt;0,G37&gt;0,$BF$7&gt;=F37,$BF$7&lt;=G37),IF($BF$7&lt;=$AA37,2,1),0)</f>
        <v>0</v>
      </c>
      <c r="BG37" s="8">
        <f>IF(AND(F37&gt;0,G37&gt;0,$BG$7&gt;=F37,$BG$7&lt;=G37),IF($BG$7&lt;=$AA37,2,1),0)</f>
        <v>0</v>
      </c>
      <c r="BH37" s="8">
        <f>IF(AND(F37&gt;0,G37&gt;0,$BH$7&gt;=F37,$BH$7&lt;=G37),IF($BH$7&lt;=$AA37,2,1),0)</f>
        <v>0</v>
      </c>
      <c r="BI37" s="8">
        <f>IF(AND(F37&gt;0,G37&gt;0,$BI$7&gt;=F37,$BI$7&lt;=G37),IF($BI$7&lt;=$AA37,2,1),0)</f>
        <v>0</v>
      </c>
      <c r="BJ37" s="8">
        <f>IF(AND(F37&gt;0,G37&gt;0,$BJ$7&gt;=F37,$BJ$7&lt;=G37),IF($BJ$7&lt;=$AA37,2,1),0)</f>
        <v>0</v>
      </c>
      <c r="BK37" s="8">
        <f>IF(AND(F37&gt;0,G37&gt;0,$BK$7&gt;=F37,$BK$7&lt;=G37),IF($BK$7&lt;=$AA37,2,1),0)</f>
        <v>0</v>
      </c>
      <c r="BL37" s="8">
        <f>IF(AND(F37&gt;0,G37&gt;0,$BL$7&gt;=F37,$BL$7&lt;=G37),IF($BL$7&lt;=$AA37,2,1),0)</f>
        <v>0</v>
      </c>
      <c r="BM37" s="8">
        <f>IF(AND(F37&gt;0,G37&gt;0,$BM$7&gt;=F37,$BM$7&lt;=G37),IF($BM$7&lt;=$AA37,2,1),0)</f>
        <v>0</v>
      </c>
      <c r="BN37" s="8">
        <f>IF(AND(F37&gt;0,G37&gt;0,$BN$7&gt;=F37,$BN$7&lt;=G37),IF($BN$7&lt;=$AA37,2,1),0)</f>
        <v>0</v>
      </c>
      <c r="BO37" s="8">
        <f>IF(AND(F37&gt;0,G37&gt;0,$BO$7&gt;=F37,$BO$7&lt;=G37),IF($BO$7&lt;=$AA37,2,1),0)</f>
        <v>0</v>
      </c>
      <c r="BP37" s="8">
        <f>IF(AND(F37&gt;0,G37&gt;0,$BP$7&gt;=F37,$BP$7&lt;=G37),IF($BP$7&lt;=$AA37,2,1),0)</f>
        <v>0</v>
      </c>
      <c r="BQ37" s="8">
        <f>IF(AND(F37&gt;0,G37&gt;0,$BQ$7&gt;=F37,$BQ$7&lt;=G37),IF($BQ$7&lt;=$AA37,2,1),0)</f>
        <v>0</v>
      </c>
      <c r="BR37" s="8">
        <f>IF(AND(F37&gt;0,G37&gt;0,$BR$7&gt;=F37,$BR$7&lt;=G37),IF($BR$7&lt;=$AA37,2,1),0)</f>
        <v>0</v>
      </c>
      <c r="BS37" s="8">
        <f>IF(AND(F37&gt;0,G37&gt;0,$BS$7&gt;=F37,$BS$7&lt;=G37),IF($BS$7&lt;=$AA37,2,1),0)</f>
        <v>0</v>
      </c>
      <c r="BT37" s="8">
        <f>IF(AND(F37&gt;0,G37&gt;0,$BT$7&gt;=F37,$BT$7&lt;=G37),IF($BT$7&lt;=$AA37,2,1),0)</f>
        <v>0</v>
      </c>
      <c r="BU37" s="8">
        <f>IF(AND(F37&gt;0,G37&gt;0,$BU$7&gt;=F37,$BU$7&lt;=G37),IF($BU$7&lt;=$AA37,2,1),0)</f>
        <v>0</v>
      </c>
      <c r="BV37" s="8">
        <f>IF(AND(F37&gt;0,G37&gt;0,$BV$7&gt;=F37,$BV$7&lt;=G37),IF($BV$7&lt;=$AA37,2,1),0)</f>
        <v>0</v>
      </c>
      <c r="BW37" s="8">
        <f>IF(AND(F37&gt;0,G37&gt;0,$BW$7&gt;=F37,$BW$7&lt;=G37),IF($BW$7&lt;=$AA37,2,1),0)</f>
        <v>0</v>
      </c>
      <c r="BX37" s="8">
        <f>IF(AND(F37&gt;0,G37&gt;0,$BX$7&gt;=F37,$BX$7&lt;=G37),IF($BX$7&lt;=$AA37,2,1),0)</f>
        <v>0</v>
      </c>
      <c r="BY37" s="8">
        <f>IF(AND(F37&gt;0,G37&gt;0,$BY$7&gt;=F37,$BY$7&lt;=G37),IF($BY$7&lt;=$AA37,2,1),0)</f>
        <v>0</v>
      </c>
      <c r="BZ37" s="8">
        <f>IF(AND(F37&gt;0,G37&gt;0,$BZ$7&gt;=F37,$BZ$7&lt;=G37),IF($BZ$7&lt;=$AA37,2,1),0)</f>
        <v>0</v>
      </c>
      <c r="CA37" s="8">
        <f>IF(AND(F37&gt;0,G37&gt;0,$CA$7&gt;=F37,$CA$7&lt;=G37),IF($CA$7&lt;=$AA37,2,1),0)</f>
        <v>0</v>
      </c>
      <c r="CB37" s="8">
        <f>IF(AND(F37&gt;0,G37&gt;0,$CB$7&gt;=F37,$CB$7&lt;=G37),IF($CB$7&lt;=$AA37,2,1),0)</f>
        <v>0</v>
      </c>
      <c r="CC37" s="8">
        <f>IF(AND(F37&gt;0,G37&gt;0,$CC$7&gt;=F37,$CC$7&lt;=G37),IF($CC$7&lt;=$AA37,2,1),0)</f>
        <v>0</v>
      </c>
      <c r="CD37" s="8">
        <f>IF(AND(F37&gt;0,G37&gt;0,$CD$7&gt;=F37,$CD$7&lt;=G37),IF($CD$7&lt;=$AA37,2,1),0)</f>
        <v>0</v>
      </c>
      <c r="CE37" s="8">
        <f>IF(AND(F37&gt;0,G37&gt;0,$CE$7&gt;=F37,$CE$7&lt;=G37),IF($CE$7&lt;=$AA37,2,1),0)</f>
        <v>0</v>
      </c>
      <c r="CF37" s="8">
        <f>IF(AND(F37&gt;0,G37&gt;0,$CF$7&gt;=F37,$CF$7&lt;=G37),IF($CF$7&lt;=$AA37,2,1),0)</f>
        <v>0</v>
      </c>
      <c r="CG37" s="8">
        <f>IF(AND(F37&gt;0,G37&gt;0,$CG$7&gt;=F37,$CG$7&lt;=G37),IF($CG$7&lt;=$AA37,2,1),0)</f>
        <v>0</v>
      </c>
      <c r="CH37" s="8">
        <f>IF(AND(F37&gt;0,G37&gt;0,$CH$7&gt;=F37,$CH$7&lt;=G37),IF($CH$7&lt;=$AA37,2,1),0)</f>
        <v>0</v>
      </c>
      <c r="CI37" s="8">
        <f>IF(AND(F37&gt;0,G37&gt;0,$CI$7&gt;=F37,$CI$7&lt;=G37),IF($CI$7&lt;=$AA37,2,1),0)</f>
        <v>0</v>
      </c>
      <c r="CJ37" s="8">
        <f>IF(AND(F37&gt;0,G37&gt;0,$CJ$7&gt;=F37,$CJ$7&lt;=G37),IF($CJ$7&lt;=$AA37,2,1),0)</f>
        <v>0</v>
      </c>
    </row>
    <row r="38" spans="1:88" ht="18" customHeight="1">
      <c r="A38" s="6"/>
      <c r="B38" s="6"/>
      <c r="C38" s="6"/>
      <c r="D38" s="6"/>
      <c r="E38" s="6"/>
      <c r="F38" s="3"/>
      <c r="G38" s="3"/>
      <c r="H38" s="6">
        <f>IF(AND(F38&gt;0,G38&gt;0),G38-F38+1,)</f>
        <v>0</v>
      </c>
      <c r="I38" s="7"/>
      <c r="J38" s="6"/>
      <c r="K38" s="8">
        <f>IF(AND(F38&gt;0,G38&gt;0,$K$7&gt;=F38,$K$7&lt;=G38),IF($K$7&lt;=$AA38,2,1),0)</f>
        <v>0</v>
      </c>
      <c r="L38" s="8">
        <f>IF(AND(F38&gt;0,G38&gt;0,$L$7&gt;=F38,$L$7&lt;=G38),IF($L$7&lt;=$AA38,2,1),0)</f>
        <v>0</v>
      </c>
      <c r="M38" s="8">
        <f>IF(AND(F38&gt;0,G38&gt;0,$M$7&gt;=F38,$M$7&lt;=G38),IF($M$7&lt;=$AA38,2,1),0)</f>
        <v>0</v>
      </c>
      <c r="N38" s="8">
        <f>IF(AND(F38&gt;0,G38&gt;0,$N$7&gt;=F38,$N$7&lt;=G38),IF($N$7&lt;=$AA38,2,1),0)</f>
        <v>0</v>
      </c>
      <c r="O38" s="8">
        <f>IF(AND(F38&gt;0,G38&gt;0,$O$7&gt;=F38,$O$7&lt;=G38),IF($O$7&lt;=$AA38,2,1),0)</f>
        <v>0</v>
      </c>
      <c r="P38" s="8">
        <f>IF(AND(F38&gt;0,G38&gt;0,$P$7&gt;=F38,$P$7&lt;=G38),IF($P$7&lt;=$AA38,2,1),0)</f>
        <v>0</v>
      </c>
      <c r="Q38" s="8">
        <f>IF(AND(F38&gt;0,G38&gt;0,$Q$7&gt;=F38,$Q$7&lt;=G38),IF($Q$7&lt;=$AA38,2,1),0)</f>
        <v>0</v>
      </c>
      <c r="R38" s="8">
        <f>IF(AND(F38&gt;0,G38&gt;0,$R$7&gt;=F38,$R$7&lt;=G38),IF($R$7&lt;=$AA38,2,1),0)</f>
        <v>0</v>
      </c>
      <c r="S38" s="8">
        <f>IF(AND(F38&gt;0,G38&gt;0,$S$7&gt;=F38,$S$7&lt;=G38),IF($S$7&lt;=$AA38,2,1),0)</f>
        <v>0</v>
      </c>
      <c r="T38" s="8">
        <f>IF(AND(F38&gt;0,G38&gt;0,$T$7&gt;=F38,$T$7&lt;=G38),IF($T$7&lt;=$AA38,2,1),0)</f>
        <v>0</v>
      </c>
      <c r="U38" s="8">
        <f>IF(AND(F38&gt;0,G38&gt;0,$U$7&gt;=F38,$U$7&lt;=G38),IF($U$7&lt;=$AA38,2,1),0)</f>
        <v>0</v>
      </c>
      <c r="V38" s="8">
        <f>IF(AND(F38&gt;0,G38&gt;0,$V$7&gt;=F38,$V$7&lt;=G38),IF($V$7&lt;=$AA38,2,1),0)</f>
        <v>0</v>
      </c>
      <c r="W38" s="8">
        <f>IF(AND(F38&gt;0,G38&gt;0,$W$7&gt;=F38,$W$7&lt;=G38),IF($W$7&lt;=$AA38,2,1),0)</f>
        <v>0</v>
      </c>
      <c r="X38" s="8">
        <f>IF(AND(F38&gt;0,G38&gt;0,$X$7&gt;=F38,$X$7&lt;=G38),IF($X$7&lt;=$AA38,2,1),0)</f>
        <v>0</v>
      </c>
      <c r="Y38" s="8">
        <f>IF(AND(F38&gt;0,G38&gt;0,$Y$7&gt;=F38,$Y$7&lt;=G38),IF($Y$7&lt;=$AA38,2,1),0)</f>
        <v>0</v>
      </c>
      <c r="Z38" s="8">
        <f>IF(AND(F38&gt;0,G38&gt;0,$Z$7&gt;=F38,$Z$7&lt;=G38),IF($Z$7&lt;=$AA38,2,1),0)</f>
        <v>0</v>
      </c>
      <c r="AA38" s="8">
        <f>IF(AND(F38&gt;0,G38&gt;0,$AA$7&gt;=F38,$AA$7&lt;=G38),IF($AA$7&lt;=$AA38,2,1),0)</f>
        <v>0</v>
      </c>
      <c r="AB38" s="8">
        <f>IF(AND(F38&gt;0,G38&gt;0,$AB$7&gt;=F38,$AB$7&lt;=G38),IF($AB$7&lt;=$AA38,2,1),0)</f>
        <v>0</v>
      </c>
      <c r="AC38" s="8">
        <f>IF(AND(F38&gt;0,G38&gt;0,$AC$7&gt;=F38,$AC$7&lt;=G38),IF($AC$7&lt;=$AA38,2,1),0)</f>
        <v>0</v>
      </c>
      <c r="AD38" s="8">
        <f>IF(AND(F38&gt;0,G38&gt;0,$AD$7&gt;=F38,$AD$7&lt;=G38),IF($AD$7&lt;=$AA38,2,1),0)</f>
        <v>0</v>
      </c>
      <c r="AE38" s="8">
        <f>IF(AND(F38&gt;0,G38&gt;0,$AE$7&gt;=F38,$AE$7&lt;=G38),IF($AE$7&lt;=$AA38,2,1),0)</f>
        <v>0</v>
      </c>
      <c r="AF38" s="8">
        <f>IF(AND(F38&gt;0,G38&gt;0,$AF$7&gt;=F38,$AF$7&lt;=G38),IF($AF$7&lt;=$AA38,2,1),0)</f>
        <v>0</v>
      </c>
      <c r="AG38" s="8">
        <f>IF(AND(F38&gt;0,G38&gt;0,$AG$7&gt;=F38,$AG$7&lt;=G38),IF($AG$7&lt;=$AA38,2,1),0)</f>
        <v>0</v>
      </c>
      <c r="AH38" s="8">
        <f>IF(AND(F38&gt;0,G38&gt;0,$AH$7&gt;=F38,$AH$7&lt;=G38),IF($AH$7&lt;=$AA38,2,1),0)</f>
        <v>0</v>
      </c>
      <c r="AI38" s="8">
        <f>IF(AND(F38&gt;0,G38&gt;0,$AI$7&gt;=F38,$AI$7&lt;=G38),IF($AI$7&lt;=$AA38,2,1),0)</f>
        <v>0</v>
      </c>
      <c r="AJ38" s="8">
        <f>IF(AND(F38&gt;0,G38&gt;0,$AJ$7&gt;=F38,$AJ$7&lt;=G38),IF($AJ$7&lt;=$AA38,2,1),0)</f>
        <v>0</v>
      </c>
      <c r="AK38" s="8">
        <f>IF(AND(F38&gt;0,G38&gt;0,$AK$7&gt;=F38,$AK$7&lt;=G38),IF($AK$7&lt;=$AA38,2,1),0)</f>
        <v>0</v>
      </c>
      <c r="AL38" s="8">
        <f>IF(AND(F38&gt;0,G38&gt;0,$AL$7&gt;=F38,$AL$7&lt;=G38),IF($AL$7&lt;=$AA38,2,1),0)</f>
        <v>0</v>
      </c>
      <c r="AM38" s="8">
        <f>IF(AND(F38&gt;0,G38&gt;0,$AM$7&gt;=F38,$AM$7&lt;=G38),IF($AM$7&lt;=$AA38,2,1),0)</f>
        <v>0</v>
      </c>
      <c r="AN38" s="8">
        <f>IF(AND(F38&gt;0,G38&gt;0,$AN$7&gt;=F38,$AN$7&lt;=G38),IF($AN$7&lt;=$AA38,2,1),0)</f>
        <v>0</v>
      </c>
      <c r="AO38" s="8">
        <f>IF(AND(F38&gt;0,G38&gt;0,$AO$7&gt;=F38,$AO$7&lt;=G38),IF($AO$7&lt;=$AA38,2,1),0)</f>
        <v>0</v>
      </c>
      <c r="AP38" s="8">
        <f>IF(AND(F38&gt;0,G38&gt;0,$AP$7&gt;=F38,$AP$7&lt;=G38),IF($AP$7&lt;=$AA38,2,1),0)</f>
        <v>0</v>
      </c>
      <c r="AQ38" s="8">
        <f>IF(AND(F38&gt;0,G38&gt;0,$AQ$7&gt;=F38,$AQ$7&lt;=G38),IF($AQ$7&lt;=$AA38,2,1),0)</f>
        <v>0</v>
      </c>
      <c r="AR38" s="8">
        <f>IF(AND(F38&gt;0,G38&gt;0,$AR$7&gt;=F38,$AR$7&lt;=G38),IF($AR$7&lt;=$AA38,2,1),0)</f>
        <v>0</v>
      </c>
      <c r="AS38" s="8">
        <f>IF(AND(F38&gt;0,G38&gt;0,$AS$7&gt;=F38,$AS$7&lt;=G38),IF($AS$7&lt;=$AA38,2,1),0)</f>
        <v>0</v>
      </c>
      <c r="AT38" s="8">
        <f>IF(AND(F38&gt;0,G38&gt;0,$AT$7&gt;=F38,$AT$7&lt;=G38),IF($AT$7&lt;=$AA38,2,1),0)</f>
        <v>0</v>
      </c>
      <c r="AU38" s="8">
        <f>IF(AND(F38&gt;0,G38&gt;0,$AU$7&gt;=F38,$AU$7&lt;=G38),IF($AU$7&lt;=$AA38,2,1),0)</f>
        <v>0</v>
      </c>
      <c r="AV38" s="8">
        <f>IF(AND(F38&gt;0,G38&gt;0,$AV$7&gt;=F38,$AV$7&lt;=G38),IF($AV$7&lt;=$AA38,2,1),0)</f>
        <v>0</v>
      </c>
      <c r="AW38" s="8">
        <f>IF(AND(F38&gt;0,G38&gt;0,$AW$7&gt;=F38,$AW$7&lt;=G38),IF($AW$7&lt;=$AA38,2,1),0)</f>
        <v>0</v>
      </c>
      <c r="AX38" s="8">
        <f>IF(AND(F38&gt;0,G38&gt;0,$AX$7&gt;=F38,$AX$7&lt;=G38),IF($AX$7&lt;=$AA38,2,1),0)</f>
        <v>0</v>
      </c>
      <c r="AY38" s="8">
        <f>IF(AND(F38&gt;0,G38&gt;0,$AY$7&gt;=F38,$AY$7&lt;=G38),IF($AY$7&lt;=$AA38,2,1),0)</f>
        <v>0</v>
      </c>
      <c r="AZ38" s="8">
        <f>IF(AND(F38&gt;0,G38&gt;0,$AZ$7&gt;=F38,$AZ$7&lt;=G38),IF($AZ$7&lt;=$AA38,2,1),0)</f>
        <v>0</v>
      </c>
      <c r="BA38" s="8">
        <f>IF(AND(F38&gt;0,G38&gt;0,$BA$7&gt;=F38,$BA$7&lt;=G38),IF($BA$7&lt;=$AA38,2,1),0)</f>
        <v>0</v>
      </c>
      <c r="BB38" s="8">
        <f>IF(AND(F38&gt;0,G38&gt;0,$BB$7&gt;=F38,$BB$7&lt;=G38),IF($BB$7&lt;=$AA38,2,1),0)</f>
        <v>0</v>
      </c>
      <c r="BC38" s="8">
        <f>IF(AND(F38&gt;0,G38&gt;0,$BC$7&gt;=F38,$BC$7&lt;=G38),IF($BC$7&lt;=$AA38,2,1),0)</f>
        <v>0</v>
      </c>
      <c r="BD38" s="8">
        <f>IF(AND(F38&gt;0,G38&gt;0,$BD$7&gt;=F38,$BD$7&lt;=G38),IF($BD$7&lt;=$AA38,2,1),0)</f>
        <v>0</v>
      </c>
      <c r="BE38" s="8">
        <f>IF(AND(F38&gt;0,G38&gt;0,$BE$7&gt;=F38,$BE$7&lt;=G38),IF($BE$7&lt;=$AA38,2,1),0)</f>
        <v>0</v>
      </c>
      <c r="BF38" s="8">
        <f>IF(AND(F38&gt;0,G38&gt;0,$BF$7&gt;=F38,$BF$7&lt;=G38),IF($BF$7&lt;=$AA38,2,1),0)</f>
        <v>0</v>
      </c>
      <c r="BG38" s="8">
        <f>IF(AND(F38&gt;0,G38&gt;0,$BG$7&gt;=F38,$BG$7&lt;=G38),IF($BG$7&lt;=$AA38,2,1),0)</f>
        <v>0</v>
      </c>
      <c r="BH38" s="8">
        <f>IF(AND(F38&gt;0,G38&gt;0,$BH$7&gt;=F38,$BH$7&lt;=G38),IF($BH$7&lt;=$AA38,2,1),0)</f>
        <v>0</v>
      </c>
      <c r="BI38" s="8">
        <f>IF(AND(F38&gt;0,G38&gt;0,$BI$7&gt;=F38,$BI$7&lt;=G38),IF($BI$7&lt;=$AA38,2,1),0)</f>
        <v>0</v>
      </c>
      <c r="BJ38" s="8">
        <f>IF(AND(F38&gt;0,G38&gt;0,$BJ$7&gt;=F38,$BJ$7&lt;=G38),IF($BJ$7&lt;=$AA38,2,1),0)</f>
        <v>0</v>
      </c>
      <c r="BK38" s="8">
        <f>IF(AND(F38&gt;0,G38&gt;0,$BK$7&gt;=F38,$BK$7&lt;=G38),IF($BK$7&lt;=$AA38,2,1),0)</f>
        <v>0</v>
      </c>
      <c r="BL38" s="8">
        <f>IF(AND(F38&gt;0,G38&gt;0,$BL$7&gt;=F38,$BL$7&lt;=G38),IF($BL$7&lt;=$AA38,2,1),0)</f>
        <v>0</v>
      </c>
      <c r="BM38" s="8">
        <f>IF(AND(F38&gt;0,G38&gt;0,$BM$7&gt;=F38,$BM$7&lt;=G38),IF($BM$7&lt;=$AA38,2,1),0)</f>
        <v>0</v>
      </c>
      <c r="BN38" s="8">
        <f>IF(AND(F38&gt;0,G38&gt;0,$BN$7&gt;=F38,$BN$7&lt;=G38),IF($BN$7&lt;=$AA38,2,1),0)</f>
        <v>0</v>
      </c>
      <c r="BO38" s="8">
        <f>IF(AND(F38&gt;0,G38&gt;0,$BO$7&gt;=F38,$BO$7&lt;=G38),IF($BO$7&lt;=$AA38,2,1),0)</f>
        <v>0</v>
      </c>
      <c r="BP38" s="8">
        <f>IF(AND(F38&gt;0,G38&gt;0,$BP$7&gt;=F38,$BP$7&lt;=G38),IF($BP$7&lt;=$AA38,2,1),0)</f>
        <v>0</v>
      </c>
      <c r="BQ38" s="8">
        <f>IF(AND(F38&gt;0,G38&gt;0,$BQ$7&gt;=F38,$BQ$7&lt;=G38),IF($BQ$7&lt;=$AA38,2,1),0)</f>
        <v>0</v>
      </c>
      <c r="BR38" s="8">
        <f>IF(AND(F38&gt;0,G38&gt;0,$BR$7&gt;=F38,$BR$7&lt;=G38),IF($BR$7&lt;=$AA38,2,1),0)</f>
        <v>0</v>
      </c>
      <c r="BS38" s="8">
        <f>IF(AND(F38&gt;0,G38&gt;0,$BS$7&gt;=F38,$BS$7&lt;=G38),IF($BS$7&lt;=$AA38,2,1),0)</f>
        <v>0</v>
      </c>
      <c r="BT38" s="8">
        <f>IF(AND(F38&gt;0,G38&gt;0,$BT$7&gt;=F38,$BT$7&lt;=G38),IF($BT$7&lt;=$AA38,2,1),0)</f>
        <v>0</v>
      </c>
      <c r="BU38" s="8">
        <f>IF(AND(F38&gt;0,G38&gt;0,$BU$7&gt;=F38,$BU$7&lt;=G38),IF($BU$7&lt;=$AA38,2,1),0)</f>
        <v>0</v>
      </c>
      <c r="BV38" s="8">
        <f>IF(AND(F38&gt;0,G38&gt;0,$BV$7&gt;=F38,$BV$7&lt;=G38),IF($BV$7&lt;=$AA38,2,1),0)</f>
        <v>0</v>
      </c>
      <c r="BW38" s="8">
        <f>IF(AND(F38&gt;0,G38&gt;0,$BW$7&gt;=F38,$BW$7&lt;=G38),IF($BW$7&lt;=$AA38,2,1),0)</f>
        <v>0</v>
      </c>
      <c r="BX38" s="8">
        <f>IF(AND(F38&gt;0,G38&gt;0,$BX$7&gt;=F38,$BX$7&lt;=G38),IF($BX$7&lt;=$AA38,2,1),0)</f>
        <v>0</v>
      </c>
      <c r="BY38" s="8">
        <f>IF(AND(F38&gt;0,G38&gt;0,$BY$7&gt;=F38,$BY$7&lt;=G38),IF($BY$7&lt;=$AA38,2,1),0)</f>
        <v>0</v>
      </c>
      <c r="BZ38" s="8">
        <f>IF(AND(F38&gt;0,G38&gt;0,$BZ$7&gt;=F38,$BZ$7&lt;=G38),IF($BZ$7&lt;=$AA38,2,1),0)</f>
        <v>0</v>
      </c>
      <c r="CA38" s="8">
        <f>IF(AND(F38&gt;0,G38&gt;0,$CA$7&gt;=F38,$CA$7&lt;=G38),IF($CA$7&lt;=$AA38,2,1),0)</f>
        <v>0</v>
      </c>
      <c r="CB38" s="8">
        <f>IF(AND(F38&gt;0,G38&gt;0,$CB$7&gt;=F38,$CB$7&lt;=G38),IF($CB$7&lt;=$AA38,2,1),0)</f>
        <v>0</v>
      </c>
      <c r="CC38" s="8">
        <f>IF(AND(F38&gt;0,G38&gt;0,$CC$7&gt;=F38,$CC$7&lt;=G38),IF($CC$7&lt;=$AA38,2,1),0)</f>
        <v>0</v>
      </c>
      <c r="CD38" s="8">
        <f>IF(AND(F38&gt;0,G38&gt;0,$CD$7&gt;=F38,$CD$7&lt;=G38),IF($CD$7&lt;=$AA38,2,1),0)</f>
        <v>0</v>
      </c>
      <c r="CE38" s="8">
        <f>IF(AND(F38&gt;0,G38&gt;0,$CE$7&gt;=F38,$CE$7&lt;=G38),IF($CE$7&lt;=$AA38,2,1),0)</f>
        <v>0</v>
      </c>
      <c r="CF38" s="8">
        <f>IF(AND(F38&gt;0,G38&gt;0,$CF$7&gt;=F38,$CF$7&lt;=G38),IF($CF$7&lt;=$AA38,2,1),0)</f>
        <v>0</v>
      </c>
      <c r="CG38" s="8">
        <f>IF(AND(F38&gt;0,G38&gt;0,$CG$7&gt;=F38,$CG$7&lt;=G38),IF($CG$7&lt;=$AA38,2,1),0)</f>
        <v>0</v>
      </c>
      <c r="CH38" s="8">
        <f>IF(AND(F38&gt;0,G38&gt;0,$CH$7&gt;=F38,$CH$7&lt;=G38),IF($CH$7&lt;=$AA38,2,1),0)</f>
        <v>0</v>
      </c>
      <c r="CI38" s="8">
        <f>IF(AND(F38&gt;0,G38&gt;0,$CI$7&gt;=F38,$CI$7&lt;=G38),IF($CI$7&lt;=$AA38,2,1),0)</f>
        <v>0</v>
      </c>
      <c r="CJ38" s="8">
        <f>IF(AND(F38&gt;0,G38&gt;0,$CJ$7&gt;=F38,$CJ$7&lt;=G38),IF($CJ$7&lt;=$AA38,2,1),0)</f>
        <v>0</v>
      </c>
    </row>
    <row r="39" spans="1:88" ht="18" customHeight="1">
      <c r="A39" s="6"/>
      <c r="B39" s="6"/>
      <c r="C39" s="6"/>
      <c r="D39" s="6"/>
      <c r="E39" s="6"/>
      <c r="F39" s="3"/>
      <c r="G39" s="3"/>
      <c r="H39" s="6">
        <f>IF(AND(F39&gt;0,G39&gt;0),G39-F39+1,)</f>
        <v>0</v>
      </c>
      <c r="I39" s="7"/>
      <c r="J39" s="6"/>
      <c r="K39" s="8">
        <f>IF(AND(F39&gt;0,G39&gt;0,$K$7&gt;=F39,$K$7&lt;=G39),IF($K$7&lt;=$AA39,2,1),0)</f>
        <v>0</v>
      </c>
      <c r="L39" s="8">
        <f>IF(AND(F39&gt;0,G39&gt;0,$L$7&gt;=F39,$L$7&lt;=G39),IF($L$7&lt;=$AA39,2,1),0)</f>
        <v>0</v>
      </c>
      <c r="M39" s="8">
        <f>IF(AND(F39&gt;0,G39&gt;0,$M$7&gt;=F39,$M$7&lt;=G39),IF($M$7&lt;=$AA39,2,1),0)</f>
        <v>0</v>
      </c>
      <c r="N39" s="8">
        <f>IF(AND(F39&gt;0,G39&gt;0,$N$7&gt;=F39,$N$7&lt;=G39),IF($N$7&lt;=$AA39,2,1),0)</f>
        <v>0</v>
      </c>
      <c r="O39" s="8">
        <f>IF(AND(F39&gt;0,G39&gt;0,$O$7&gt;=F39,$O$7&lt;=G39),IF($O$7&lt;=$AA39,2,1),0)</f>
        <v>0</v>
      </c>
      <c r="P39" s="8">
        <f>IF(AND(F39&gt;0,G39&gt;0,$P$7&gt;=F39,$P$7&lt;=G39),IF($P$7&lt;=$AA39,2,1),0)</f>
        <v>0</v>
      </c>
      <c r="Q39" s="8">
        <f>IF(AND(F39&gt;0,G39&gt;0,$Q$7&gt;=F39,$Q$7&lt;=G39),IF($Q$7&lt;=$AA39,2,1),0)</f>
        <v>0</v>
      </c>
      <c r="R39" s="8">
        <f>IF(AND(F39&gt;0,G39&gt;0,$R$7&gt;=F39,$R$7&lt;=G39),IF($R$7&lt;=$AA39,2,1),0)</f>
        <v>0</v>
      </c>
      <c r="S39" s="8">
        <f>IF(AND(F39&gt;0,G39&gt;0,$S$7&gt;=F39,$S$7&lt;=G39),IF($S$7&lt;=$AA39,2,1),0)</f>
        <v>0</v>
      </c>
      <c r="T39" s="8">
        <f>IF(AND(F39&gt;0,G39&gt;0,$T$7&gt;=F39,$T$7&lt;=G39),IF($T$7&lt;=$AA39,2,1),0)</f>
        <v>0</v>
      </c>
      <c r="U39" s="8">
        <f>IF(AND(F39&gt;0,G39&gt;0,$U$7&gt;=F39,$U$7&lt;=G39),IF($U$7&lt;=$AA39,2,1),0)</f>
        <v>0</v>
      </c>
      <c r="V39" s="8">
        <f>IF(AND(F39&gt;0,G39&gt;0,$V$7&gt;=F39,$V$7&lt;=G39),IF($V$7&lt;=$AA39,2,1),0)</f>
        <v>0</v>
      </c>
      <c r="W39" s="8">
        <f>IF(AND(F39&gt;0,G39&gt;0,$W$7&gt;=F39,$W$7&lt;=G39),IF($W$7&lt;=$AA39,2,1),0)</f>
        <v>0</v>
      </c>
      <c r="X39" s="8">
        <f>IF(AND(F39&gt;0,G39&gt;0,$X$7&gt;=F39,$X$7&lt;=G39),IF($X$7&lt;=$AA39,2,1),0)</f>
        <v>0</v>
      </c>
      <c r="Y39" s="8">
        <f>IF(AND(F39&gt;0,G39&gt;0,$Y$7&gt;=F39,$Y$7&lt;=G39),IF($Y$7&lt;=$AA39,2,1),0)</f>
        <v>0</v>
      </c>
      <c r="Z39" s="8">
        <f>IF(AND(F39&gt;0,G39&gt;0,$Z$7&gt;=F39,$Z$7&lt;=G39),IF($Z$7&lt;=$AA39,2,1),0)</f>
        <v>0</v>
      </c>
      <c r="AA39" s="8">
        <f>IF(AND(F39&gt;0,G39&gt;0,$AA$7&gt;=F39,$AA$7&lt;=G39),IF($AA$7&lt;=$AA39,2,1),0)</f>
        <v>0</v>
      </c>
      <c r="AB39" s="8">
        <f>IF(AND(F39&gt;0,G39&gt;0,$AB$7&gt;=F39,$AB$7&lt;=G39),IF($AB$7&lt;=$AA39,2,1),0)</f>
        <v>0</v>
      </c>
      <c r="AC39" s="8">
        <f>IF(AND(F39&gt;0,G39&gt;0,$AC$7&gt;=F39,$AC$7&lt;=G39),IF($AC$7&lt;=$AA39,2,1),0)</f>
        <v>0</v>
      </c>
      <c r="AD39" s="8">
        <f>IF(AND(F39&gt;0,G39&gt;0,$AD$7&gt;=F39,$AD$7&lt;=G39),IF($AD$7&lt;=$AA39,2,1),0)</f>
        <v>0</v>
      </c>
      <c r="AE39" s="8">
        <f>IF(AND(F39&gt;0,G39&gt;0,$AE$7&gt;=F39,$AE$7&lt;=G39),IF($AE$7&lt;=$AA39,2,1),0)</f>
        <v>0</v>
      </c>
      <c r="AF39" s="8">
        <f>IF(AND(F39&gt;0,G39&gt;0,$AF$7&gt;=F39,$AF$7&lt;=G39),IF($AF$7&lt;=$AA39,2,1),0)</f>
        <v>0</v>
      </c>
      <c r="AG39" s="8">
        <f>IF(AND(F39&gt;0,G39&gt;0,$AG$7&gt;=F39,$AG$7&lt;=G39),IF($AG$7&lt;=$AA39,2,1),0)</f>
        <v>0</v>
      </c>
      <c r="AH39" s="8">
        <f>IF(AND(F39&gt;0,G39&gt;0,$AH$7&gt;=F39,$AH$7&lt;=G39),IF($AH$7&lt;=$AA39,2,1),0)</f>
        <v>0</v>
      </c>
      <c r="AI39" s="8">
        <f>IF(AND(F39&gt;0,G39&gt;0,$AI$7&gt;=F39,$AI$7&lt;=G39),IF($AI$7&lt;=$AA39,2,1),0)</f>
        <v>0</v>
      </c>
      <c r="AJ39" s="8">
        <f>IF(AND(F39&gt;0,G39&gt;0,$AJ$7&gt;=F39,$AJ$7&lt;=G39),IF($AJ$7&lt;=$AA39,2,1),0)</f>
        <v>0</v>
      </c>
      <c r="AK39" s="8">
        <f>IF(AND(F39&gt;0,G39&gt;0,$AK$7&gt;=F39,$AK$7&lt;=G39),IF($AK$7&lt;=$AA39,2,1),0)</f>
        <v>0</v>
      </c>
      <c r="AL39" s="8">
        <f>IF(AND(F39&gt;0,G39&gt;0,$AL$7&gt;=F39,$AL$7&lt;=G39),IF($AL$7&lt;=$AA39,2,1),0)</f>
        <v>0</v>
      </c>
      <c r="AM39" s="8">
        <f>IF(AND(F39&gt;0,G39&gt;0,$AM$7&gt;=F39,$AM$7&lt;=G39),IF($AM$7&lt;=$AA39,2,1),0)</f>
        <v>0</v>
      </c>
      <c r="AN39" s="8">
        <f>IF(AND(F39&gt;0,G39&gt;0,$AN$7&gt;=F39,$AN$7&lt;=G39),IF($AN$7&lt;=$AA39,2,1),0)</f>
        <v>0</v>
      </c>
      <c r="AO39" s="8">
        <f>IF(AND(F39&gt;0,G39&gt;0,$AO$7&gt;=F39,$AO$7&lt;=G39),IF($AO$7&lt;=$AA39,2,1),0)</f>
        <v>0</v>
      </c>
      <c r="AP39" s="8">
        <f>IF(AND(F39&gt;0,G39&gt;0,$AP$7&gt;=F39,$AP$7&lt;=G39),IF($AP$7&lt;=$AA39,2,1),0)</f>
        <v>0</v>
      </c>
      <c r="AQ39" s="8">
        <f>IF(AND(F39&gt;0,G39&gt;0,$AQ$7&gt;=F39,$AQ$7&lt;=G39),IF($AQ$7&lt;=$AA39,2,1),0)</f>
        <v>0</v>
      </c>
      <c r="AR39" s="8">
        <f>IF(AND(F39&gt;0,G39&gt;0,$AR$7&gt;=F39,$AR$7&lt;=G39),IF($AR$7&lt;=$AA39,2,1),0)</f>
        <v>0</v>
      </c>
      <c r="AS39" s="8">
        <f>IF(AND(F39&gt;0,G39&gt;0,$AS$7&gt;=F39,$AS$7&lt;=G39),IF($AS$7&lt;=$AA39,2,1),0)</f>
        <v>0</v>
      </c>
      <c r="AT39" s="8">
        <f>IF(AND(F39&gt;0,G39&gt;0,$AT$7&gt;=F39,$AT$7&lt;=G39),IF($AT$7&lt;=$AA39,2,1),0)</f>
        <v>0</v>
      </c>
      <c r="AU39" s="8">
        <f>IF(AND(F39&gt;0,G39&gt;0,$AU$7&gt;=F39,$AU$7&lt;=G39),IF($AU$7&lt;=$AA39,2,1),0)</f>
        <v>0</v>
      </c>
      <c r="AV39" s="8">
        <f>IF(AND(F39&gt;0,G39&gt;0,$AV$7&gt;=F39,$AV$7&lt;=G39),IF($AV$7&lt;=$AA39,2,1),0)</f>
        <v>0</v>
      </c>
      <c r="AW39" s="8">
        <f>IF(AND(F39&gt;0,G39&gt;0,$AW$7&gt;=F39,$AW$7&lt;=G39),IF($AW$7&lt;=$AA39,2,1),0)</f>
        <v>0</v>
      </c>
      <c r="AX39" s="8">
        <f>IF(AND(F39&gt;0,G39&gt;0,$AX$7&gt;=F39,$AX$7&lt;=G39),IF($AX$7&lt;=$AA39,2,1),0)</f>
        <v>0</v>
      </c>
      <c r="AY39" s="8">
        <f>IF(AND(F39&gt;0,G39&gt;0,$AY$7&gt;=F39,$AY$7&lt;=G39),IF($AY$7&lt;=$AA39,2,1),0)</f>
        <v>0</v>
      </c>
      <c r="AZ39" s="8">
        <f>IF(AND(F39&gt;0,G39&gt;0,$AZ$7&gt;=F39,$AZ$7&lt;=G39),IF($AZ$7&lt;=$AA39,2,1),0)</f>
        <v>0</v>
      </c>
      <c r="BA39" s="8">
        <f>IF(AND(F39&gt;0,G39&gt;0,$BA$7&gt;=F39,$BA$7&lt;=G39),IF($BA$7&lt;=$AA39,2,1),0)</f>
        <v>0</v>
      </c>
      <c r="BB39" s="8">
        <f>IF(AND(F39&gt;0,G39&gt;0,$BB$7&gt;=F39,$BB$7&lt;=G39),IF($BB$7&lt;=$AA39,2,1),0)</f>
        <v>0</v>
      </c>
      <c r="BC39" s="8">
        <f>IF(AND(F39&gt;0,G39&gt;0,$BC$7&gt;=F39,$BC$7&lt;=G39),IF($BC$7&lt;=$AA39,2,1),0)</f>
        <v>0</v>
      </c>
      <c r="BD39" s="8">
        <f>IF(AND(F39&gt;0,G39&gt;0,$BD$7&gt;=F39,$BD$7&lt;=G39),IF($BD$7&lt;=$AA39,2,1),0)</f>
        <v>0</v>
      </c>
      <c r="BE39" s="8">
        <f>IF(AND(F39&gt;0,G39&gt;0,$BE$7&gt;=F39,$BE$7&lt;=G39),IF($BE$7&lt;=$AA39,2,1),0)</f>
        <v>0</v>
      </c>
      <c r="BF39" s="8">
        <f>IF(AND(F39&gt;0,G39&gt;0,$BF$7&gt;=F39,$BF$7&lt;=G39),IF($BF$7&lt;=$AA39,2,1),0)</f>
        <v>0</v>
      </c>
      <c r="BG39" s="8">
        <f>IF(AND(F39&gt;0,G39&gt;0,$BG$7&gt;=F39,$BG$7&lt;=G39),IF($BG$7&lt;=$AA39,2,1),0)</f>
        <v>0</v>
      </c>
      <c r="BH39" s="8">
        <f>IF(AND(F39&gt;0,G39&gt;0,$BH$7&gt;=F39,$BH$7&lt;=G39),IF($BH$7&lt;=$AA39,2,1),0)</f>
        <v>0</v>
      </c>
      <c r="BI39" s="8">
        <f>IF(AND(F39&gt;0,G39&gt;0,$BI$7&gt;=F39,$BI$7&lt;=G39),IF($BI$7&lt;=$AA39,2,1),0)</f>
        <v>0</v>
      </c>
      <c r="BJ39" s="8">
        <f>IF(AND(F39&gt;0,G39&gt;0,$BJ$7&gt;=F39,$BJ$7&lt;=G39),IF($BJ$7&lt;=$AA39,2,1),0)</f>
        <v>0</v>
      </c>
      <c r="BK39" s="8">
        <f>IF(AND(F39&gt;0,G39&gt;0,$BK$7&gt;=F39,$BK$7&lt;=G39),IF($BK$7&lt;=$AA39,2,1),0)</f>
        <v>0</v>
      </c>
      <c r="BL39" s="8">
        <f>IF(AND(F39&gt;0,G39&gt;0,$BL$7&gt;=F39,$BL$7&lt;=G39),IF($BL$7&lt;=$AA39,2,1),0)</f>
        <v>0</v>
      </c>
      <c r="BM39" s="8">
        <f>IF(AND(F39&gt;0,G39&gt;0,$BM$7&gt;=F39,$BM$7&lt;=G39),IF($BM$7&lt;=$AA39,2,1),0)</f>
        <v>0</v>
      </c>
      <c r="BN39" s="8">
        <f>IF(AND(F39&gt;0,G39&gt;0,$BN$7&gt;=F39,$BN$7&lt;=G39),IF($BN$7&lt;=$AA39,2,1),0)</f>
        <v>0</v>
      </c>
      <c r="BO39" s="8">
        <f>IF(AND(F39&gt;0,G39&gt;0,$BO$7&gt;=F39,$BO$7&lt;=G39),IF($BO$7&lt;=$AA39,2,1),0)</f>
        <v>0</v>
      </c>
      <c r="BP39" s="8">
        <f>IF(AND(F39&gt;0,G39&gt;0,$BP$7&gt;=F39,$BP$7&lt;=G39),IF($BP$7&lt;=$AA39,2,1),0)</f>
        <v>0</v>
      </c>
      <c r="BQ39" s="8">
        <f>IF(AND(F39&gt;0,G39&gt;0,$BQ$7&gt;=F39,$BQ$7&lt;=G39),IF($BQ$7&lt;=$AA39,2,1),0)</f>
        <v>0</v>
      </c>
      <c r="BR39" s="8">
        <f>IF(AND(F39&gt;0,G39&gt;0,$BR$7&gt;=F39,$BR$7&lt;=G39),IF($BR$7&lt;=$AA39,2,1),0)</f>
        <v>0</v>
      </c>
      <c r="BS39" s="8">
        <f>IF(AND(F39&gt;0,G39&gt;0,$BS$7&gt;=F39,$BS$7&lt;=G39),IF($BS$7&lt;=$AA39,2,1),0)</f>
        <v>0</v>
      </c>
      <c r="BT39" s="8">
        <f>IF(AND(F39&gt;0,G39&gt;0,$BT$7&gt;=F39,$BT$7&lt;=G39),IF($BT$7&lt;=$AA39,2,1),0)</f>
        <v>0</v>
      </c>
      <c r="BU39" s="8">
        <f>IF(AND(F39&gt;0,G39&gt;0,$BU$7&gt;=F39,$BU$7&lt;=G39),IF($BU$7&lt;=$AA39,2,1),0)</f>
        <v>0</v>
      </c>
      <c r="BV39" s="8">
        <f>IF(AND(F39&gt;0,G39&gt;0,$BV$7&gt;=F39,$BV$7&lt;=G39),IF($BV$7&lt;=$AA39,2,1),0)</f>
        <v>0</v>
      </c>
      <c r="BW39" s="8">
        <f>IF(AND(F39&gt;0,G39&gt;0,$BW$7&gt;=F39,$BW$7&lt;=G39),IF($BW$7&lt;=$AA39,2,1),0)</f>
        <v>0</v>
      </c>
      <c r="BX39" s="8">
        <f>IF(AND(F39&gt;0,G39&gt;0,$BX$7&gt;=F39,$BX$7&lt;=G39),IF($BX$7&lt;=$AA39,2,1),0)</f>
        <v>0</v>
      </c>
      <c r="BY39" s="8">
        <f>IF(AND(F39&gt;0,G39&gt;0,$BY$7&gt;=F39,$BY$7&lt;=G39),IF($BY$7&lt;=$AA39,2,1),0)</f>
        <v>0</v>
      </c>
      <c r="BZ39" s="8">
        <f>IF(AND(F39&gt;0,G39&gt;0,$BZ$7&gt;=F39,$BZ$7&lt;=G39),IF($BZ$7&lt;=$AA39,2,1),0)</f>
        <v>0</v>
      </c>
      <c r="CA39" s="8">
        <f>IF(AND(F39&gt;0,G39&gt;0,$CA$7&gt;=F39,$CA$7&lt;=G39),IF($CA$7&lt;=$AA39,2,1),0)</f>
        <v>0</v>
      </c>
      <c r="CB39" s="8">
        <f>IF(AND(F39&gt;0,G39&gt;0,$CB$7&gt;=F39,$CB$7&lt;=G39),IF($CB$7&lt;=$AA39,2,1),0)</f>
        <v>0</v>
      </c>
      <c r="CC39" s="8">
        <f>IF(AND(F39&gt;0,G39&gt;0,$CC$7&gt;=F39,$CC$7&lt;=G39),IF($CC$7&lt;=$AA39,2,1),0)</f>
        <v>0</v>
      </c>
      <c r="CD39" s="8">
        <f>IF(AND(F39&gt;0,G39&gt;0,$CD$7&gt;=F39,$CD$7&lt;=G39),IF($CD$7&lt;=$AA39,2,1),0)</f>
        <v>0</v>
      </c>
      <c r="CE39" s="8">
        <f>IF(AND(F39&gt;0,G39&gt;0,$CE$7&gt;=F39,$CE$7&lt;=G39),IF($CE$7&lt;=$AA39,2,1),0)</f>
        <v>0</v>
      </c>
      <c r="CF39" s="8">
        <f>IF(AND(F39&gt;0,G39&gt;0,$CF$7&gt;=F39,$CF$7&lt;=G39),IF($CF$7&lt;=$AA39,2,1),0)</f>
        <v>0</v>
      </c>
      <c r="CG39" s="8">
        <f>IF(AND(F39&gt;0,G39&gt;0,$CG$7&gt;=F39,$CG$7&lt;=G39),IF($CG$7&lt;=$AA39,2,1),0)</f>
        <v>0</v>
      </c>
      <c r="CH39" s="8">
        <f>IF(AND(F39&gt;0,G39&gt;0,$CH$7&gt;=F39,$CH$7&lt;=G39),IF($CH$7&lt;=$AA39,2,1),0)</f>
        <v>0</v>
      </c>
      <c r="CI39" s="8">
        <f>IF(AND(F39&gt;0,G39&gt;0,$CI$7&gt;=F39,$CI$7&lt;=G39),IF($CI$7&lt;=$AA39,2,1),0)</f>
        <v>0</v>
      </c>
      <c r="CJ39" s="8">
        <f>IF(AND(F39&gt;0,G39&gt;0,$CJ$7&gt;=F39,$CJ$7&lt;=G39),IF($CJ$7&lt;=$AA39,2,1),0)</f>
        <v>0</v>
      </c>
    </row>
    <row r="40" spans="1:88" ht="18" customHeight="1">
      <c r="A40" s="6"/>
      <c r="B40" s="6"/>
      <c r="C40" s="6"/>
      <c r="D40" s="6"/>
      <c r="E40" s="6"/>
      <c r="F40" s="3"/>
      <c r="G40" s="3"/>
      <c r="H40" s="6">
        <f>IF(AND(F40&gt;0,G40&gt;0),G40-F40+1,)</f>
        <v>0</v>
      </c>
      <c r="I40" s="7"/>
      <c r="J40" s="6"/>
      <c r="K40" s="8">
        <f>IF(AND(F40&gt;0,G40&gt;0,$K$7&gt;=F40,$K$7&lt;=G40),IF($K$7&lt;=$AA40,2,1),0)</f>
        <v>0</v>
      </c>
      <c r="L40" s="8">
        <f>IF(AND(F40&gt;0,G40&gt;0,$L$7&gt;=F40,$L$7&lt;=G40),IF($L$7&lt;=$AA40,2,1),0)</f>
        <v>0</v>
      </c>
      <c r="M40" s="8">
        <f>IF(AND(F40&gt;0,G40&gt;0,$M$7&gt;=F40,$M$7&lt;=G40),IF($M$7&lt;=$AA40,2,1),0)</f>
        <v>0</v>
      </c>
      <c r="N40" s="8">
        <f>IF(AND(F40&gt;0,G40&gt;0,$N$7&gt;=F40,$N$7&lt;=G40),IF($N$7&lt;=$AA40,2,1),0)</f>
        <v>0</v>
      </c>
      <c r="O40" s="8">
        <f>IF(AND(F40&gt;0,G40&gt;0,$O$7&gt;=F40,$O$7&lt;=G40),IF($O$7&lt;=$AA40,2,1),0)</f>
        <v>0</v>
      </c>
      <c r="P40" s="8">
        <f>IF(AND(F40&gt;0,G40&gt;0,$P$7&gt;=F40,$P$7&lt;=G40),IF($P$7&lt;=$AA40,2,1),0)</f>
        <v>0</v>
      </c>
      <c r="Q40" s="8">
        <f>IF(AND(F40&gt;0,G40&gt;0,$Q$7&gt;=F40,$Q$7&lt;=G40),IF($Q$7&lt;=$AA40,2,1),0)</f>
        <v>0</v>
      </c>
      <c r="R40" s="8">
        <f>IF(AND(F40&gt;0,G40&gt;0,$R$7&gt;=F40,$R$7&lt;=G40),IF($R$7&lt;=$AA40,2,1),0)</f>
        <v>0</v>
      </c>
      <c r="S40" s="8">
        <f>IF(AND(F40&gt;0,G40&gt;0,$S$7&gt;=F40,$S$7&lt;=G40),IF($S$7&lt;=$AA40,2,1),0)</f>
        <v>0</v>
      </c>
      <c r="T40" s="8">
        <f>IF(AND(F40&gt;0,G40&gt;0,$T$7&gt;=F40,$T$7&lt;=G40),IF($T$7&lt;=$AA40,2,1),0)</f>
        <v>0</v>
      </c>
      <c r="U40" s="8">
        <f>IF(AND(F40&gt;0,G40&gt;0,$U$7&gt;=F40,$U$7&lt;=G40),IF($U$7&lt;=$AA40,2,1),0)</f>
        <v>0</v>
      </c>
      <c r="V40" s="8">
        <f>IF(AND(F40&gt;0,G40&gt;0,$V$7&gt;=F40,$V$7&lt;=G40),IF($V$7&lt;=$AA40,2,1),0)</f>
        <v>0</v>
      </c>
      <c r="W40" s="8">
        <f>IF(AND(F40&gt;0,G40&gt;0,$W$7&gt;=F40,$W$7&lt;=G40),IF($W$7&lt;=$AA40,2,1),0)</f>
        <v>0</v>
      </c>
      <c r="X40" s="8">
        <f>IF(AND(F40&gt;0,G40&gt;0,$X$7&gt;=F40,$X$7&lt;=G40),IF($X$7&lt;=$AA40,2,1),0)</f>
        <v>0</v>
      </c>
      <c r="Y40" s="8">
        <f>IF(AND(F40&gt;0,G40&gt;0,$Y$7&gt;=F40,$Y$7&lt;=G40),IF($Y$7&lt;=$AA40,2,1),0)</f>
        <v>0</v>
      </c>
      <c r="Z40" s="8">
        <f>IF(AND(F40&gt;0,G40&gt;0,$Z$7&gt;=F40,$Z$7&lt;=G40),IF($Z$7&lt;=$AA40,2,1),0)</f>
        <v>0</v>
      </c>
      <c r="AA40" s="8">
        <f>IF(AND(F40&gt;0,G40&gt;0,$AA$7&gt;=F40,$AA$7&lt;=G40),IF($AA$7&lt;=$AA40,2,1),0)</f>
        <v>0</v>
      </c>
      <c r="AB40" s="8">
        <f>IF(AND(F40&gt;0,G40&gt;0,$AB$7&gt;=F40,$AB$7&lt;=G40),IF($AB$7&lt;=$AA40,2,1),0)</f>
        <v>0</v>
      </c>
      <c r="AC40" s="8">
        <f>IF(AND(F40&gt;0,G40&gt;0,$AC$7&gt;=F40,$AC$7&lt;=G40),IF($AC$7&lt;=$AA40,2,1),0)</f>
        <v>0</v>
      </c>
      <c r="AD40" s="8">
        <f>IF(AND(F40&gt;0,G40&gt;0,$AD$7&gt;=F40,$AD$7&lt;=G40),IF($AD$7&lt;=$AA40,2,1),0)</f>
        <v>0</v>
      </c>
      <c r="AE40" s="8">
        <f>IF(AND(F40&gt;0,G40&gt;0,$AE$7&gt;=F40,$AE$7&lt;=G40),IF($AE$7&lt;=$AA40,2,1),0)</f>
        <v>0</v>
      </c>
      <c r="AF40" s="8">
        <f>IF(AND(F40&gt;0,G40&gt;0,$AF$7&gt;=F40,$AF$7&lt;=G40),IF($AF$7&lt;=$AA40,2,1),0)</f>
        <v>0</v>
      </c>
      <c r="AG40" s="8">
        <f>IF(AND(F40&gt;0,G40&gt;0,$AG$7&gt;=F40,$AG$7&lt;=G40),IF($AG$7&lt;=$AA40,2,1),0)</f>
        <v>0</v>
      </c>
      <c r="AH40" s="8">
        <f>IF(AND(F40&gt;0,G40&gt;0,$AH$7&gt;=F40,$AH$7&lt;=G40),IF($AH$7&lt;=$AA40,2,1),0)</f>
        <v>0</v>
      </c>
      <c r="AI40" s="8">
        <f>IF(AND(F40&gt;0,G40&gt;0,$AI$7&gt;=F40,$AI$7&lt;=G40),IF($AI$7&lt;=$AA40,2,1),0)</f>
        <v>0</v>
      </c>
      <c r="AJ40" s="8">
        <f>IF(AND(F40&gt;0,G40&gt;0,$AJ$7&gt;=F40,$AJ$7&lt;=G40),IF($AJ$7&lt;=$AA40,2,1),0)</f>
        <v>0</v>
      </c>
      <c r="AK40" s="8">
        <f>IF(AND(F40&gt;0,G40&gt;0,$AK$7&gt;=F40,$AK$7&lt;=G40),IF($AK$7&lt;=$AA40,2,1),0)</f>
        <v>0</v>
      </c>
      <c r="AL40" s="8">
        <f>IF(AND(F40&gt;0,G40&gt;0,$AL$7&gt;=F40,$AL$7&lt;=G40),IF($AL$7&lt;=$AA40,2,1),0)</f>
        <v>0</v>
      </c>
      <c r="AM40" s="8">
        <f>IF(AND(F40&gt;0,G40&gt;0,$AM$7&gt;=F40,$AM$7&lt;=G40),IF($AM$7&lt;=$AA40,2,1),0)</f>
        <v>0</v>
      </c>
      <c r="AN40" s="8">
        <f>IF(AND(F40&gt;0,G40&gt;0,$AN$7&gt;=F40,$AN$7&lt;=G40),IF($AN$7&lt;=$AA40,2,1),0)</f>
        <v>0</v>
      </c>
      <c r="AO40" s="8">
        <f>IF(AND(F40&gt;0,G40&gt;0,$AO$7&gt;=F40,$AO$7&lt;=G40),IF($AO$7&lt;=$AA40,2,1),0)</f>
        <v>0</v>
      </c>
      <c r="AP40" s="8">
        <f>IF(AND(F40&gt;0,G40&gt;0,$AP$7&gt;=F40,$AP$7&lt;=G40),IF($AP$7&lt;=$AA40,2,1),0)</f>
        <v>0</v>
      </c>
      <c r="AQ40" s="8">
        <f>IF(AND(F40&gt;0,G40&gt;0,$AQ$7&gt;=F40,$AQ$7&lt;=G40),IF($AQ$7&lt;=$AA40,2,1),0)</f>
        <v>0</v>
      </c>
      <c r="AR40" s="8">
        <f>IF(AND(F40&gt;0,G40&gt;0,$AR$7&gt;=F40,$AR$7&lt;=G40),IF($AR$7&lt;=$AA40,2,1),0)</f>
        <v>0</v>
      </c>
      <c r="AS40" s="8">
        <f>IF(AND(F40&gt;0,G40&gt;0,$AS$7&gt;=F40,$AS$7&lt;=G40),IF($AS$7&lt;=$AA40,2,1),0)</f>
        <v>0</v>
      </c>
      <c r="AT40" s="8">
        <f>IF(AND(F40&gt;0,G40&gt;0,$AT$7&gt;=F40,$AT$7&lt;=G40),IF($AT$7&lt;=$AA40,2,1),0)</f>
        <v>0</v>
      </c>
      <c r="AU40" s="8">
        <f>IF(AND(F40&gt;0,G40&gt;0,$AU$7&gt;=F40,$AU$7&lt;=G40),IF($AU$7&lt;=$AA40,2,1),0)</f>
        <v>0</v>
      </c>
      <c r="AV40" s="8">
        <f>IF(AND(F40&gt;0,G40&gt;0,$AV$7&gt;=F40,$AV$7&lt;=G40),IF($AV$7&lt;=$AA40,2,1),0)</f>
        <v>0</v>
      </c>
      <c r="AW40" s="8">
        <f>IF(AND(F40&gt;0,G40&gt;0,$AW$7&gt;=F40,$AW$7&lt;=G40),IF($AW$7&lt;=$AA40,2,1),0)</f>
        <v>0</v>
      </c>
      <c r="AX40" s="8">
        <f>IF(AND(F40&gt;0,G40&gt;0,$AX$7&gt;=F40,$AX$7&lt;=G40),IF($AX$7&lt;=$AA40,2,1),0)</f>
        <v>0</v>
      </c>
      <c r="AY40" s="8">
        <f>IF(AND(F40&gt;0,G40&gt;0,$AY$7&gt;=F40,$AY$7&lt;=G40),IF($AY$7&lt;=$AA40,2,1),0)</f>
        <v>0</v>
      </c>
      <c r="AZ40" s="8">
        <f>IF(AND(F40&gt;0,G40&gt;0,$AZ$7&gt;=F40,$AZ$7&lt;=G40),IF($AZ$7&lt;=$AA40,2,1),0)</f>
        <v>0</v>
      </c>
      <c r="BA40" s="8">
        <f>IF(AND(F40&gt;0,G40&gt;0,$BA$7&gt;=F40,$BA$7&lt;=G40),IF($BA$7&lt;=$AA40,2,1),0)</f>
        <v>0</v>
      </c>
      <c r="BB40" s="8">
        <f>IF(AND(F40&gt;0,G40&gt;0,$BB$7&gt;=F40,$BB$7&lt;=G40),IF($BB$7&lt;=$AA40,2,1),0)</f>
        <v>0</v>
      </c>
      <c r="BC40" s="8">
        <f>IF(AND(F40&gt;0,G40&gt;0,$BC$7&gt;=F40,$BC$7&lt;=G40),IF($BC$7&lt;=$AA40,2,1),0)</f>
        <v>0</v>
      </c>
      <c r="BD40" s="8">
        <f>IF(AND(F40&gt;0,G40&gt;0,$BD$7&gt;=F40,$BD$7&lt;=G40),IF($BD$7&lt;=$AA40,2,1),0)</f>
        <v>0</v>
      </c>
      <c r="BE40" s="8">
        <f>IF(AND(F40&gt;0,G40&gt;0,$BE$7&gt;=F40,$BE$7&lt;=G40),IF($BE$7&lt;=$AA40,2,1),0)</f>
        <v>0</v>
      </c>
      <c r="BF40" s="8">
        <f>IF(AND(F40&gt;0,G40&gt;0,$BF$7&gt;=F40,$BF$7&lt;=G40),IF($BF$7&lt;=$AA40,2,1),0)</f>
        <v>0</v>
      </c>
      <c r="BG40" s="8">
        <f>IF(AND(F40&gt;0,G40&gt;0,$BG$7&gt;=F40,$BG$7&lt;=G40),IF($BG$7&lt;=$AA40,2,1),0)</f>
        <v>0</v>
      </c>
      <c r="BH40" s="8">
        <f>IF(AND(F40&gt;0,G40&gt;0,$BH$7&gt;=F40,$BH$7&lt;=G40),IF($BH$7&lt;=$AA40,2,1),0)</f>
        <v>0</v>
      </c>
      <c r="BI40" s="8">
        <f>IF(AND(F40&gt;0,G40&gt;0,$BI$7&gt;=F40,$BI$7&lt;=G40),IF($BI$7&lt;=$AA40,2,1),0)</f>
        <v>0</v>
      </c>
      <c r="BJ40" s="8">
        <f>IF(AND(F40&gt;0,G40&gt;0,$BJ$7&gt;=F40,$BJ$7&lt;=G40),IF($BJ$7&lt;=$AA40,2,1),0)</f>
        <v>0</v>
      </c>
      <c r="BK40" s="8">
        <f>IF(AND(F40&gt;0,G40&gt;0,$BK$7&gt;=F40,$BK$7&lt;=G40),IF($BK$7&lt;=$AA40,2,1),0)</f>
        <v>0</v>
      </c>
      <c r="BL40" s="8">
        <f>IF(AND(F40&gt;0,G40&gt;0,$BL$7&gt;=F40,$BL$7&lt;=G40),IF($BL$7&lt;=$AA40,2,1),0)</f>
        <v>0</v>
      </c>
      <c r="BM40" s="8">
        <f>IF(AND(F40&gt;0,G40&gt;0,$BM$7&gt;=F40,$BM$7&lt;=G40),IF($BM$7&lt;=$AA40,2,1),0)</f>
        <v>0</v>
      </c>
      <c r="BN40" s="8">
        <f>IF(AND(F40&gt;0,G40&gt;0,$BN$7&gt;=F40,$BN$7&lt;=G40),IF($BN$7&lt;=$AA40,2,1),0)</f>
        <v>0</v>
      </c>
      <c r="BO40" s="8">
        <f>IF(AND(F40&gt;0,G40&gt;0,$BO$7&gt;=F40,$BO$7&lt;=G40),IF($BO$7&lt;=$AA40,2,1),0)</f>
        <v>0</v>
      </c>
      <c r="BP40" s="8">
        <f>IF(AND(F40&gt;0,G40&gt;0,$BP$7&gt;=F40,$BP$7&lt;=G40),IF($BP$7&lt;=$AA40,2,1),0)</f>
        <v>0</v>
      </c>
      <c r="BQ40" s="8">
        <f>IF(AND(F40&gt;0,G40&gt;0,$BQ$7&gt;=F40,$BQ$7&lt;=G40),IF($BQ$7&lt;=$AA40,2,1),0)</f>
        <v>0</v>
      </c>
      <c r="BR40" s="8">
        <f>IF(AND(F40&gt;0,G40&gt;0,$BR$7&gt;=F40,$BR$7&lt;=G40),IF($BR$7&lt;=$AA40,2,1),0)</f>
        <v>0</v>
      </c>
      <c r="BS40" s="8">
        <f>IF(AND(F40&gt;0,G40&gt;0,$BS$7&gt;=F40,$BS$7&lt;=G40),IF($BS$7&lt;=$AA40,2,1),0)</f>
        <v>0</v>
      </c>
      <c r="BT40" s="8">
        <f>IF(AND(F40&gt;0,G40&gt;0,$BT$7&gt;=F40,$BT$7&lt;=G40),IF($BT$7&lt;=$AA40,2,1),0)</f>
        <v>0</v>
      </c>
      <c r="BU40" s="8">
        <f>IF(AND(F40&gt;0,G40&gt;0,$BU$7&gt;=F40,$BU$7&lt;=G40),IF($BU$7&lt;=$AA40,2,1),0)</f>
        <v>0</v>
      </c>
      <c r="BV40" s="8">
        <f>IF(AND(F40&gt;0,G40&gt;0,$BV$7&gt;=F40,$BV$7&lt;=G40),IF($BV$7&lt;=$AA40,2,1),0)</f>
        <v>0</v>
      </c>
      <c r="BW40" s="8">
        <f>IF(AND(F40&gt;0,G40&gt;0,$BW$7&gt;=F40,$BW$7&lt;=G40),IF($BW$7&lt;=$AA40,2,1),0)</f>
        <v>0</v>
      </c>
      <c r="BX40" s="8">
        <f>IF(AND(F40&gt;0,G40&gt;0,$BX$7&gt;=F40,$BX$7&lt;=G40),IF($BX$7&lt;=$AA40,2,1),0)</f>
        <v>0</v>
      </c>
      <c r="BY40" s="8">
        <f>IF(AND(F40&gt;0,G40&gt;0,$BY$7&gt;=F40,$BY$7&lt;=G40),IF($BY$7&lt;=$AA40,2,1),0)</f>
        <v>0</v>
      </c>
      <c r="BZ40" s="8">
        <f>IF(AND(F40&gt;0,G40&gt;0,$BZ$7&gt;=F40,$BZ$7&lt;=G40),IF($BZ$7&lt;=$AA40,2,1),0)</f>
        <v>0</v>
      </c>
      <c r="CA40" s="8">
        <f>IF(AND(F40&gt;0,G40&gt;0,$CA$7&gt;=F40,$CA$7&lt;=G40),IF($CA$7&lt;=$AA40,2,1),0)</f>
        <v>0</v>
      </c>
      <c r="CB40" s="8">
        <f>IF(AND(F40&gt;0,G40&gt;0,$CB$7&gt;=F40,$CB$7&lt;=G40),IF($CB$7&lt;=$AA40,2,1),0)</f>
        <v>0</v>
      </c>
      <c r="CC40" s="8">
        <f>IF(AND(F40&gt;0,G40&gt;0,$CC$7&gt;=F40,$CC$7&lt;=G40),IF($CC$7&lt;=$AA40,2,1),0)</f>
        <v>0</v>
      </c>
      <c r="CD40" s="8">
        <f>IF(AND(F40&gt;0,G40&gt;0,$CD$7&gt;=F40,$CD$7&lt;=G40),IF($CD$7&lt;=$AA40,2,1),0)</f>
        <v>0</v>
      </c>
      <c r="CE40" s="8">
        <f>IF(AND(F40&gt;0,G40&gt;0,$CE$7&gt;=F40,$CE$7&lt;=G40),IF($CE$7&lt;=$AA40,2,1),0)</f>
        <v>0</v>
      </c>
      <c r="CF40" s="8">
        <f>IF(AND(F40&gt;0,G40&gt;0,$CF$7&gt;=F40,$CF$7&lt;=G40),IF($CF$7&lt;=$AA40,2,1),0)</f>
        <v>0</v>
      </c>
      <c r="CG40" s="8">
        <f>IF(AND(F40&gt;0,G40&gt;0,$CG$7&gt;=F40,$CG$7&lt;=G40),IF($CG$7&lt;=$AA40,2,1),0)</f>
        <v>0</v>
      </c>
      <c r="CH40" s="8">
        <f>IF(AND(F40&gt;0,G40&gt;0,$CH$7&gt;=F40,$CH$7&lt;=G40),IF($CH$7&lt;=$AA40,2,1),0)</f>
        <v>0</v>
      </c>
      <c r="CI40" s="8">
        <f>IF(AND(F40&gt;0,G40&gt;0,$CI$7&gt;=F40,$CI$7&lt;=G40),IF($CI$7&lt;=$AA40,2,1),0)</f>
        <v>0</v>
      </c>
      <c r="CJ40" s="8">
        <f>IF(AND(F40&gt;0,G40&gt;0,$CJ$7&gt;=F40,$CJ$7&lt;=G40),IF($CJ$7&lt;=$AA40,2,1),0)</f>
        <v>0</v>
      </c>
    </row>
    <row r="41" spans="1:88" ht="18" customHeight="1">
      <c r="A41" s="6"/>
      <c r="B41" s="6"/>
      <c r="C41" s="6"/>
      <c r="D41" s="6"/>
      <c r="E41" s="6"/>
      <c r="F41" s="3"/>
      <c r="G41" s="3"/>
      <c r="H41" s="6">
        <f>IF(AND(F41&gt;0,G41&gt;0),G41-F41+1,)</f>
        <v>0</v>
      </c>
      <c r="I41" s="7"/>
      <c r="J41" s="6"/>
      <c r="K41" s="8">
        <f>IF(AND(F41&gt;0,G41&gt;0,$K$7&gt;=F41,$K$7&lt;=G41),IF($K$7&lt;=$AA41,2,1),0)</f>
        <v>0</v>
      </c>
      <c r="L41" s="8">
        <f>IF(AND(F41&gt;0,G41&gt;0,$L$7&gt;=F41,$L$7&lt;=G41),IF($L$7&lt;=$AA41,2,1),0)</f>
        <v>0</v>
      </c>
      <c r="M41" s="8">
        <f>IF(AND(F41&gt;0,G41&gt;0,$M$7&gt;=F41,$M$7&lt;=G41),IF($M$7&lt;=$AA41,2,1),0)</f>
        <v>0</v>
      </c>
      <c r="N41" s="8">
        <f>IF(AND(F41&gt;0,G41&gt;0,$N$7&gt;=F41,$N$7&lt;=G41),IF($N$7&lt;=$AA41,2,1),0)</f>
        <v>0</v>
      </c>
      <c r="O41" s="8">
        <f>IF(AND(F41&gt;0,G41&gt;0,$O$7&gt;=F41,$O$7&lt;=G41),IF($O$7&lt;=$AA41,2,1),0)</f>
        <v>0</v>
      </c>
      <c r="P41" s="8">
        <f>IF(AND(F41&gt;0,G41&gt;0,$P$7&gt;=F41,$P$7&lt;=G41),IF($P$7&lt;=$AA41,2,1),0)</f>
        <v>0</v>
      </c>
      <c r="Q41" s="8">
        <f>IF(AND(F41&gt;0,G41&gt;0,$Q$7&gt;=F41,$Q$7&lt;=G41),IF($Q$7&lt;=$AA41,2,1),0)</f>
        <v>0</v>
      </c>
      <c r="R41" s="8">
        <f>IF(AND(F41&gt;0,G41&gt;0,$R$7&gt;=F41,$R$7&lt;=G41),IF($R$7&lt;=$AA41,2,1),0)</f>
        <v>0</v>
      </c>
      <c r="S41" s="8">
        <f>IF(AND(F41&gt;0,G41&gt;0,$S$7&gt;=F41,$S$7&lt;=G41),IF($S$7&lt;=$AA41,2,1),0)</f>
        <v>0</v>
      </c>
      <c r="T41" s="8">
        <f>IF(AND(F41&gt;0,G41&gt;0,$T$7&gt;=F41,$T$7&lt;=G41),IF($T$7&lt;=$AA41,2,1),0)</f>
        <v>0</v>
      </c>
      <c r="U41" s="8">
        <f>IF(AND(F41&gt;0,G41&gt;0,$U$7&gt;=F41,$U$7&lt;=G41),IF($U$7&lt;=$AA41,2,1),0)</f>
        <v>0</v>
      </c>
      <c r="V41" s="8">
        <f>IF(AND(F41&gt;0,G41&gt;0,$V$7&gt;=F41,$V$7&lt;=G41),IF($V$7&lt;=$AA41,2,1),0)</f>
        <v>0</v>
      </c>
      <c r="W41" s="8">
        <f>IF(AND(F41&gt;0,G41&gt;0,$W$7&gt;=F41,$W$7&lt;=G41),IF($W$7&lt;=$AA41,2,1),0)</f>
        <v>0</v>
      </c>
      <c r="X41" s="8">
        <f>IF(AND(F41&gt;0,G41&gt;0,$X$7&gt;=F41,$X$7&lt;=G41),IF($X$7&lt;=$AA41,2,1),0)</f>
        <v>0</v>
      </c>
      <c r="Y41" s="8">
        <f>IF(AND(F41&gt;0,G41&gt;0,$Y$7&gt;=F41,$Y$7&lt;=G41),IF($Y$7&lt;=$AA41,2,1),0)</f>
        <v>0</v>
      </c>
      <c r="Z41" s="8">
        <f>IF(AND(F41&gt;0,G41&gt;0,$Z$7&gt;=F41,$Z$7&lt;=G41),IF($Z$7&lt;=$AA41,2,1),0)</f>
        <v>0</v>
      </c>
      <c r="AA41" s="8">
        <f>IF(AND(F41&gt;0,G41&gt;0,$AA$7&gt;=F41,$AA$7&lt;=G41),IF($AA$7&lt;=$AA41,2,1),0)</f>
        <v>0</v>
      </c>
      <c r="AB41" s="8">
        <f>IF(AND(F41&gt;0,G41&gt;0,$AB$7&gt;=F41,$AB$7&lt;=G41),IF($AB$7&lt;=$AA41,2,1),0)</f>
        <v>0</v>
      </c>
      <c r="AC41" s="8">
        <f>IF(AND(F41&gt;0,G41&gt;0,$AC$7&gt;=F41,$AC$7&lt;=G41),IF($AC$7&lt;=$AA41,2,1),0)</f>
        <v>0</v>
      </c>
      <c r="AD41" s="8">
        <f>IF(AND(F41&gt;0,G41&gt;0,$AD$7&gt;=F41,$AD$7&lt;=G41),IF($AD$7&lt;=$AA41,2,1),0)</f>
        <v>0</v>
      </c>
      <c r="AE41" s="8">
        <f>IF(AND(F41&gt;0,G41&gt;0,$AE$7&gt;=F41,$AE$7&lt;=G41),IF($AE$7&lt;=$AA41,2,1),0)</f>
        <v>0</v>
      </c>
      <c r="AF41" s="8">
        <f>IF(AND(F41&gt;0,G41&gt;0,$AF$7&gt;=F41,$AF$7&lt;=G41),IF($AF$7&lt;=$AA41,2,1),0)</f>
        <v>0</v>
      </c>
      <c r="AG41" s="8">
        <f>IF(AND(F41&gt;0,G41&gt;0,$AG$7&gt;=F41,$AG$7&lt;=G41),IF($AG$7&lt;=$AA41,2,1),0)</f>
        <v>0</v>
      </c>
      <c r="AH41" s="8">
        <f>IF(AND(F41&gt;0,G41&gt;0,$AH$7&gt;=F41,$AH$7&lt;=G41),IF($AH$7&lt;=$AA41,2,1),0)</f>
        <v>0</v>
      </c>
      <c r="AI41" s="8">
        <f>IF(AND(F41&gt;0,G41&gt;0,$AI$7&gt;=F41,$AI$7&lt;=G41),IF($AI$7&lt;=$AA41,2,1),0)</f>
        <v>0</v>
      </c>
      <c r="AJ41" s="8">
        <f>IF(AND(F41&gt;0,G41&gt;0,$AJ$7&gt;=F41,$AJ$7&lt;=G41),IF($AJ$7&lt;=$AA41,2,1),0)</f>
        <v>0</v>
      </c>
      <c r="AK41" s="8">
        <f>IF(AND(F41&gt;0,G41&gt;0,$AK$7&gt;=F41,$AK$7&lt;=G41),IF($AK$7&lt;=$AA41,2,1),0)</f>
        <v>0</v>
      </c>
      <c r="AL41" s="8">
        <f>IF(AND(F41&gt;0,G41&gt;0,$AL$7&gt;=F41,$AL$7&lt;=G41),IF($AL$7&lt;=$AA41,2,1),0)</f>
        <v>0</v>
      </c>
      <c r="AM41" s="8">
        <f>IF(AND(F41&gt;0,G41&gt;0,$AM$7&gt;=F41,$AM$7&lt;=G41),IF($AM$7&lt;=$AA41,2,1),0)</f>
        <v>0</v>
      </c>
      <c r="AN41" s="8">
        <f>IF(AND(F41&gt;0,G41&gt;0,$AN$7&gt;=F41,$AN$7&lt;=G41),IF($AN$7&lt;=$AA41,2,1),0)</f>
        <v>0</v>
      </c>
      <c r="AO41" s="8">
        <f>IF(AND(F41&gt;0,G41&gt;0,$AO$7&gt;=F41,$AO$7&lt;=G41),IF($AO$7&lt;=$AA41,2,1),0)</f>
        <v>0</v>
      </c>
      <c r="AP41" s="8">
        <f>IF(AND(F41&gt;0,G41&gt;0,$AP$7&gt;=F41,$AP$7&lt;=G41),IF($AP$7&lt;=$AA41,2,1),0)</f>
        <v>0</v>
      </c>
      <c r="AQ41" s="8">
        <f>IF(AND(F41&gt;0,G41&gt;0,$AQ$7&gt;=F41,$AQ$7&lt;=G41),IF($AQ$7&lt;=$AA41,2,1),0)</f>
        <v>0</v>
      </c>
      <c r="AR41" s="8">
        <f>IF(AND(F41&gt;0,G41&gt;0,$AR$7&gt;=F41,$AR$7&lt;=G41),IF($AR$7&lt;=$AA41,2,1),0)</f>
        <v>0</v>
      </c>
      <c r="AS41" s="8">
        <f>IF(AND(F41&gt;0,G41&gt;0,$AS$7&gt;=F41,$AS$7&lt;=G41),IF($AS$7&lt;=$AA41,2,1),0)</f>
        <v>0</v>
      </c>
      <c r="AT41" s="8">
        <f>IF(AND(F41&gt;0,G41&gt;0,$AT$7&gt;=F41,$AT$7&lt;=G41),IF($AT$7&lt;=$AA41,2,1),0)</f>
        <v>0</v>
      </c>
      <c r="AU41" s="8">
        <f>IF(AND(F41&gt;0,G41&gt;0,$AU$7&gt;=F41,$AU$7&lt;=G41),IF($AU$7&lt;=$AA41,2,1),0)</f>
        <v>0</v>
      </c>
      <c r="AV41" s="8">
        <f>IF(AND(F41&gt;0,G41&gt;0,$AV$7&gt;=F41,$AV$7&lt;=G41),IF($AV$7&lt;=$AA41,2,1),0)</f>
        <v>0</v>
      </c>
      <c r="AW41" s="8">
        <f>IF(AND(F41&gt;0,G41&gt;0,$AW$7&gt;=F41,$AW$7&lt;=G41),IF($AW$7&lt;=$AA41,2,1),0)</f>
        <v>0</v>
      </c>
      <c r="AX41" s="8">
        <f>IF(AND(F41&gt;0,G41&gt;0,$AX$7&gt;=F41,$AX$7&lt;=G41),IF($AX$7&lt;=$AA41,2,1),0)</f>
        <v>0</v>
      </c>
      <c r="AY41" s="8">
        <f>IF(AND(F41&gt;0,G41&gt;0,$AY$7&gt;=F41,$AY$7&lt;=G41),IF($AY$7&lt;=$AA41,2,1),0)</f>
        <v>0</v>
      </c>
      <c r="AZ41" s="8">
        <f>IF(AND(F41&gt;0,G41&gt;0,$AZ$7&gt;=F41,$AZ$7&lt;=G41),IF($AZ$7&lt;=$AA41,2,1),0)</f>
        <v>0</v>
      </c>
      <c r="BA41" s="8">
        <f>IF(AND(F41&gt;0,G41&gt;0,$BA$7&gt;=F41,$BA$7&lt;=G41),IF($BA$7&lt;=$AA41,2,1),0)</f>
        <v>0</v>
      </c>
      <c r="BB41" s="8">
        <f>IF(AND(F41&gt;0,G41&gt;0,$BB$7&gt;=F41,$BB$7&lt;=G41),IF($BB$7&lt;=$AA41,2,1),0)</f>
        <v>0</v>
      </c>
      <c r="BC41" s="8">
        <f>IF(AND(F41&gt;0,G41&gt;0,$BC$7&gt;=F41,$BC$7&lt;=G41),IF($BC$7&lt;=$AA41,2,1),0)</f>
        <v>0</v>
      </c>
      <c r="BD41" s="8">
        <f>IF(AND(F41&gt;0,G41&gt;0,$BD$7&gt;=F41,$BD$7&lt;=G41),IF($BD$7&lt;=$AA41,2,1),0)</f>
        <v>0</v>
      </c>
      <c r="BE41" s="8">
        <f>IF(AND(F41&gt;0,G41&gt;0,$BE$7&gt;=F41,$BE$7&lt;=G41),IF($BE$7&lt;=$AA41,2,1),0)</f>
        <v>0</v>
      </c>
      <c r="BF41" s="8">
        <f>IF(AND(F41&gt;0,G41&gt;0,$BF$7&gt;=F41,$BF$7&lt;=G41),IF($BF$7&lt;=$AA41,2,1),0)</f>
        <v>0</v>
      </c>
      <c r="BG41" s="8">
        <f>IF(AND(F41&gt;0,G41&gt;0,$BG$7&gt;=F41,$BG$7&lt;=G41),IF($BG$7&lt;=$AA41,2,1),0)</f>
        <v>0</v>
      </c>
      <c r="BH41" s="8">
        <f>IF(AND(F41&gt;0,G41&gt;0,$BH$7&gt;=F41,$BH$7&lt;=G41),IF($BH$7&lt;=$AA41,2,1),0)</f>
        <v>0</v>
      </c>
      <c r="BI41" s="8">
        <f>IF(AND(F41&gt;0,G41&gt;0,$BI$7&gt;=F41,$BI$7&lt;=G41),IF($BI$7&lt;=$AA41,2,1),0)</f>
        <v>0</v>
      </c>
      <c r="BJ41" s="8">
        <f>IF(AND(F41&gt;0,G41&gt;0,$BJ$7&gt;=F41,$BJ$7&lt;=G41),IF($BJ$7&lt;=$AA41,2,1),0)</f>
        <v>0</v>
      </c>
      <c r="BK41" s="8">
        <f>IF(AND(F41&gt;0,G41&gt;0,$BK$7&gt;=F41,$BK$7&lt;=G41),IF($BK$7&lt;=$AA41,2,1),0)</f>
        <v>0</v>
      </c>
      <c r="BL41" s="8">
        <f>IF(AND(F41&gt;0,G41&gt;0,$BL$7&gt;=F41,$BL$7&lt;=G41),IF($BL$7&lt;=$AA41,2,1),0)</f>
        <v>0</v>
      </c>
      <c r="BM41" s="8">
        <f>IF(AND(F41&gt;0,G41&gt;0,$BM$7&gt;=F41,$BM$7&lt;=G41),IF($BM$7&lt;=$AA41,2,1),0)</f>
        <v>0</v>
      </c>
      <c r="BN41" s="8">
        <f>IF(AND(F41&gt;0,G41&gt;0,$BN$7&gt;=F41,$BN$7&lt;=G41),IF($BN$7&lt;=$AA41,2,1),0)</f>
        <v>0</v>
      </c>
      <c r="BO41" s="8">
        <f>IF(AND(F41&gt;0,G41&gt;0,$BO$7&gt;=F41,$BO$7&lt;=G41),IF($BO$7&lt;=$AA41,2,1),0)</f>
        <v>0</v>
      </c>
      <c r="BP41" s="8">
        <f>IF(AND(F41&gt;0,G41&gt;0,$BP$7&gt;=F41,$BP$7&lt;=G41),IF($BP$7&lt;=$AA41,2,1),0)</f>
        <v>0</v>
      </c>
      <c r="BQ41" s="8">
        <f>IF(AND(F41&gt;0,G41&gt;0,$BQ$7&gt;=F41,$BQ$7&lt;=G41),IF($BQ$7&lt;=$AA41,2,1),0)</f>
        <v>0</v>
      </c>
      <c r="BR41" s="8">
        <f>IF(AND(F41&gt;0,G41&gt;0,$BR$7&gt;=F41,$BR$7&lt;=G41),IF($BR$7&lt;=$AA41,2,1),0)</f>
        <v>0</v>
      </c>
      <c r="BS41" s="8">
        <f>IF(AND(F41&gt;0,G41&gt;0,$BS$7&gt;=F41,$BS$7&lt;=G41),IF($BS$7&lt;=$AA41,2,1),0)</f>
        <v>0</v>
      </c>
      <c r="BT41" s="8">
        <f>IF(AND(F41&gt;0,G41&gt;0,$BT$7&gt;=F41,$BT$7&lt;=G41),IF($BT$7&lt;=$AA41,2,1),0)</f>
        <v>0</v>
      </c>
      <c r="BU41" s="8">
        <f>IF(AND(F41&gt;0,G41&gt;0,$BU$7&gt;=F41,$BU$7&lt;=G41),IF($BU$7&lt;=$AA41,2,1),0)</f>
        <v>0</v>
      </c>
      <c r="BV41" s="8">
        <f>IF(AND(F41&gt;0,G41&gt;0,$BV$7&gt;=F41,$BV$7&lt;=G41),IF($BV$7&lt;=$AA41,2,1),0)</f>
        <v>0</v>
      </c>
      <c r="BW41" s="8">
        <f>IF(AND(F41&gt;0,G41&gt;0,$BW$7&gt;=F41,$BW$7&lt;=G41),IF($BW$7&lt;=$AA41,2,1),0)</f>
        <v>0</v>
      </c>
      <c r="BX41" s="8">
        <f>IF(AND(F41&gt;0,G41&gt;0,$BX$7&gt;=F41,$BX$7&lt;=G41),IF($BX$7&lt;=$AA41,2,1),0)</f>
        <v>0</v>
      </c>
      <c r="BY41" s="8">
        <f>IF(AND(F41&gt;0,G41&gt;0,$BY$7&gt;=F41,$BY$7&lt;=G41),IF($BY$7&lt;=$AA41,2,1),0)</f>
        <v>0</v>
      </c>
      <c r="BZ41" s="8">
        <f>IF(AND(F41&gt;0,G41&gt;0,$BZ$7&gt;=F41,$BZ$7&lt;=G41),IF($BZ$7&lt;=$AA41,2,1),0)</f>
        <v>0</v>
      </c>
      <c r="CA41" s="8">
        <f>IF(AND(F41&gt;0,G41&gt;0,$CA$7&gt;=F41,$CA$7&lt;=G41),IF($CA$7&lt;=$AA41,2,1),0)</f>
        <v>0</v>
      </c>
      <c r="CB41" s="8">
        <f>IF(AND(F41&gt;0,G41&gt;0,$CB$7&gt;=F41,$CB$7&lt;=G41),IF($CB$7&lt;=$AA41,2,1),0)</f>
        <v>0</v>
      </c>
      <c r="CC41" s="8">
        <f>IF(AND(F41&gt;0,G41&gt;0,$CC$7&gt;=F41,$CC$7&lt;=G41),IF($CC$7&lt;=$AA41,2,1),0)</f>
        <v>0</v>
      </c>
      <c r="CD41" s="8">
        <f>IF(AND(F41&gt;0,G41&gt;0,$CD$7&gt;=F41,$CD$7&lt;=G41),IF($CD$7&lt;=$AA41,2,1),0)</f>
        <v>0</v>
      </c>
      <c r="CE41" s="8">
        <f>IF(AND(F41&gt;0,G41&gt;0,$CE$7&gt;=F41,$CE$7&lt;=G41),IF($CE$7&lt;=$AA41,2,1),0)</f>
        <v>0</v>
      </c>
      <c r="CF41" s="8">
        <f>IF(AND(F41&gt;0,G41&gt;0,$CF$7&gt;=F41,$CF$7&lt;=G41),IF($CF$7&lt;=$AA41,2,1),0)</f>
        <v>0</v>
      </c>
      <c r="CG41" s="8">
        <f>IF(AND(F41&gt;0,G41&gt;0,$CG$7&gt;=F41,$CG$7&lt;=G41),IF($CG$7&lt;=$AA41,2,1),0)</f>
        <v>0</v>
      </c>
      <c r="CH41" s="8">
        <f>IF(AND(F41&gt;0,G41&gt;0,$CH$7&gt;=F41,$CH$7&lt;=G41),IF($CH$7&lt;=$AA41,2,1),0)</f>
        <v>0</v>
      </c>
      <c r="CI41" s="8">
        <f>IF(AND(F41&gt;0,G41&gt;0,$CI$7&gt;=F41,$CI$7&lt;=G41),IF($CI$7&lt;=$AA41,2,1),0)</f>
        <v>0</v>
      </c>
      <c r="CJ41" s="8">
        <f>IF(AND(F41&gt;0,G41&gt;0,$CJ$7&gt;=F41,$CJ$7&lt;=G41),IF($CJ$7&lt;=$AA41,2,1),0)</f>
        <v>0</v>
      </c>
    </row>
    <row r="42" spans="1:88" ht="18" customHeight="1">
      <c r="A42" s="6"/>
      <c r="B42" s="6"/>
      <c r="C42" s="6"/>
      <c r="D42" s="6"/>
      <c r="E42" s="6"/>
      <c r="F42" s="3"/>
      <c r="G42" s="3"/>
      <c r="H42" s="6">
        <f>IF(AND(F42&gt;0,G42&gt;0),G42-F42+1,)</f>
        <v>0</v>
      </c>
      <c r="I42" s="7"/>
      <c r="J42" s="6"/>
      <c r="K42" s="8">
        <f>IF(AND(F42&gt;0,G42&gt;0,$K$7&gt;=F42,$K$7&lt;=G42),IF($K$7&lt;=$AA42,2,1),0)</f>
        <v>0</v>
      </c>
      <c r="L42" s="8">
        <f>IF(AND(F42&gt;0,G42&gt;0,$L$7&gt;=F42,$L$7&lt;=G42),IF($L$7&lt;=$AA42,2,1),0)</f>
        <v>0</v>
      </c>
      <c r="M42" s="8">
        <f>IF(AND(F42&gt;0,G42&gt;0,$M$7&gt;=F42,$M$7&lt;=G42),IF($M$7&lt;=$AA42,2,1),0)</f>
        <v>0</v>
      </c>
      <c r="N42" s="8">
        <f>IF(AND(F42&gt;0,G42&gt;0,$N$7&gt;=F42,$N$7&lt;=G42),IF($N$7&lt;=$AA42,2,1),0)</f>
        <v>0</v>
      </c>
      <c r="O42" s="8">
        <f>IF(AND(F42&gt;0,G42&gt;0,$O$7&gt;=F42,$O$7&lt;=G42),IF($O$7&lt;=$AA42,2,1),0)</f>
        <v>0</v>
      </c>
      <c r="P42" s="8">
        <f>IF(AND(F42&gt;0,G42&gt;0,$P$7&gt;=F42,$P$7&lt;=G42),IF($P$7&lt;=$AA42,2,1),0)</f>
        <v>0</v>
      </c>
      <c r="Q42" s="8">
        <f>IF(AND(F42&gt;0,G42&gt;0,$Q$7&gt;=F42,$Q$7&lt;=G42),IF($Q$7&lt;=$AA42,2,1),0)</f>
        <v>0</v>
      </c>
      <c r="R42" s="8">
        <f>IF(AND(F42&gt;0,G42&gt;0,$R$7&gt;=F42,$R$7&lt;=G42),IF($R$7&lt;=$AA42,2,1),0)</f>
        <v>0</v>
      </c>
      <c r="S42" s="8">
        <f>IF(AND(F42&gt;0,G42&gt;0,$S$7&gt;=F42,$S$7&lt;=G42),IF($S$7&lt;=$AA42,2,1),0)</f>
        <v>0</v>
      </c>
      <c r="T42" s="8">
        <f>IF(AND(F42&gt;0,G42&gt;0,$T$7&gt;=F42,$T$7&lt;=G42),IF($T$7&lt;=$AA42,2,1),0)</f>
        <v>0</v>
      </c>
      <c r="U42" s="8">
        <f>IF(AND(F42&gt;0,G42&gt;0,$U$7&gt;=F42,$U$7&lt;=G42),IF($U$7&lt;=$AA42,2,1),0)</f>
        <v>0</v>
      </c>
      <c r="V42" s="8">
        <f>IF(AND(F42&gt;0,G42&gt;0,$V$7&gt;=F42,$V$7&lt;=G42),IF($V$7&lt;=$AA42,2,1),0)</f>
        <v>0</v>
      </c>
      <c r="W42" s="8">
        <f>IF(AND(F42&gt;0,G42&gt;0,$W$7&gt;=F42,$W$7&lt;=G42),IF($W$7&lt;=$AA42,2,1),0)</f>
        <v>0</v>
      </c>
      <c r="X42" s="8">
        <f>IF(AND(F42&gt;0,G42&gt;0,$X$7&gt;=F42,$X$7&lt;=G42),IF($X$7&lt;=$AA42,2,1),0)</f>
        <v>0</v>
      </c>
      <c r="Y42" s="8">
        <f>IF(AND(F42&gt;0,G42&gt;0,$Y$7&gt;=F42,$Y$7&lt;=G42),IF($Y$7&lt;=$AA42,2,1),0)</f>
        <v>0</v>
      </c>
      <c r="Z42" s="8">
        <f>IF(AND(F42&gt;0,G42&gt;0,$Z$7&gt;=F42,$Z$7&lt;=G42),IF($Z$7&lt;=$AA42,2,1),0)</f>
        <v>0</v>
      </c>
      <c r="AA42" s="8">
        <f>IF(AND(F42&gt;0,G42&gt;0,$AA$7&gt;=F42,$AA$7&lt;=G42),IF($AA$7&lt;=$AA42,2,1),0)</f>
        <v>0</v>
      </c>
      <c r="AB42" s="8">
        <f>IF(AND(F42&gt;0,G42&gt;0,$AB$7&gt;=F42,$AB$7&lt;=G42),IF($AB$7&lt;=$AA42,2,1),0)</f>
        <v>0</v>
      </c>
      <c r="AC42" s="8">
        <f>IF(AND(F42&gt;0,G42&gt;0,$AC$7&gt;=F42,$AC$7&lt;=G42),IF($AC$7&lt;=$AA42,2,1),0)</f>
        <v>0</v>
      </c>
      <c r="AD42" s="8">
        <f>IF(AND(F42&gt;0,G42&gt;0,$AD$7&gt;=F42,$AD$7&lt;=G42),IF($AD$7&lt;=$AA42,2,1),0)</f>
        <v>0</v>
      </c>
      <c r="AE42" s="8">
        <f>IF(AND(F42&gt;0,G42&gt;0,$AE$7&gt;=F42,$AE$7&lt;=G42),IF($AE$7&lt;=$AA42,2,1),0)</f>
        <v>0</v>
      </c>
      <c r="AF42" s="8">
        <f>IF(AND(F42&gt;0,G42&gt;0,$AF$7&gt;=F42,$AF$7&lt;=G42),IF($AF$7&lt;=$AA42,2,1),0)</f>
        <v>0</v>
      </c>
      <c r="AG42" s="8">
        <f>IF(AND(F42&gt;0,G42&gt;0,$AG$7&gt;=F42,$AG$7&lt;=G42),IF($AG$7&lt;=$AA42,2,1),0)</f>
        <v>0</v>
      </c>
      <c r="AH42" s="8">
        <f>IF(AND(F42&gt;0,G42&gt;0,$AH$7&gt;=F42,$AH$7&lt;=G42),IF($AH$7&lt;=$AA42,2,1),0)</f>
        <v>0</v>
      </c>
      <c r="AI42" s="8">
        <f>IF(AND(F42&gt;0,G42&gt;0,$AI$7&gt;=F42,$AI$7&lt;=G42),IF($AI$7&lt;=$AA42,2,1),0)</f>
        <v>0</v>
      </c>
      <c r="AJ42" s="8">
        <f>IF(AND(F42&gt;0,G42&gt;0,$AJ$7&gt;=F42,$AJ$7&lt;=G42),IF($AJ$7&lt;=$AA42,2,1),0)</f>
        <v>0</v>
      </c>
      <c r="AK42" s="8">
        <f>IF(AND(F42&gt;0,G42&gt;0,$AK$7&gt;=F42,$AK$7&lt;=G42),IF($AK$7&lt;=$AA42,2,1),0)</f>
        <v>0</v>
      </c>
      <c r="AL42" s="8">
        <f>IF(AND(F42&gt;0,G42&gt;0,$AL$7&gt;=F42,$AL$7&lt;=G42),IF($AL$7&lt;=$AA42,2,1),0)</f>
        <v>0</v>
      </c>
      <c r="AM42" s="8">
        <f>IF(AND(F42&gt;0,G42&gt;0,$AM$7&gt;=F42,$AM$7&lt;=G42),IF($AM$7&lt;=$AA42,2,1),0)</f>
        <v>0</v>
      </c>
      <c r="AN42" s="8">
        <f>IF(AND(F42&gt;0,G42&gt;0,$AN$7&gt;=F42,$AN$7&lt;=G42),IF($AN$7&lt;=$AA42,2,1),0)</f>
        <v>0</v>
      </c>
      <c r="AO42" s="8">
        <f>IF(AND(F42&gt;0,G42&gt;0,$AO$7&gt;=F42,$AO$7&lt;=G42),IF($AO$7&lt;=$AA42,2,1),0)</f>
        <v>0</v>
      </c>
      <c r="AP42" s="8">
        <f>IF(AND(F42&gt;0,G42&gt;0,$AP$7&gt;=F42,$AP$7&lt;=G42),IF($AP$7&lt;=$AA42,2,1),0)</f>
        <v>0</v>
      </c>
      <c r="AQ42" s="8">
        <f>IF(AND(F42&gt;0,G42&gt;0,$AQ$7&gt;=F42,$AQ$7&lt;=G42),IF($AQ$7&lt;=$AA42,2,1),0)</f>
        <v>0</v>
      </c>
      <c r="AR42" s="8">
        <f>IF(AND(F42&gt;0,G42&gt;0,$AR$7&gt;=F42,$AR$7&lt;=G42),IF($AR$7&lt;=$AA42,2,1),0)</f>
        <v>0</v>
      </c>
      <c r="AS42" s="8">
        <f>IF(AND(F42&gt;0,G42&gt;0,$AS$7&gt;=F42,$AS$7&lt;=G42),IF($AS$7&lt;=$AA42,2,1),0)</f>
        <v>0</v>
      </c>
      <c r="AT42" s="8">
        <f>IF(AND(F42&gt;0,G42&gt;0,$AT$7&gt;=F42,$AT$7&lt;=G42),IF($AT$7&lt;=$AA42,2,1),0)</f>
        <v>0</v>
      </c>
      <c r="AU42" s="8">
        <f>IF(AND(F42&gt;0,G42&gt;0,$AU$7&gt;=F42,$AU$7&lt;=G42),IF($AU$7&lt;=$AA42,2,1),0)</f>
        <v>0</v>
      </c>
      <c r="AV42" s="8">
        <f>IF(AND(F42&gt;0,G42&gt;0,$AV$7&gt;=F42,$AV$7&lt;=G42),IF($AV$7&lt;=$AA42,2,1),0)</f>
        <v>0</v>
      </c>
      <c r="AW42" s="8">
        <f>IF(AND(F42&gt;0,G42&gt;0,$AW$7&gt;=F42,$AW$7&lt;=G42),IF($AW$7&lt;=$AA42,2,1),0)</f>
        <v>0</v>
      </c>
      <c r="AX42" s="8">
        <f>IF(AND(F42&gt;0,G42&gt;0,$AX$7&gt;=F42,$AX$7&lt;=G42),IF($AX$7&lt;=$AA42,2,1),0)</f>
        <v>0</v>
      </c>
      <c r="AY42" s="8">
        <f>IF(AND(F42&gt;0,G42&gt;0,$AY$7&gt;=F42,$AY$7&lt;=G42),IF($AY$7&lt;=$AA42,2,1),0)</f>
        <v>0</v>
      </c>
      <c r="AZ42" s="8">
        <f>IF(AND(F42&gt;0,G42&gt;0,$AZ$7&gt;=F42,$AZ$7&lt;=G42),IF($AZ$7&lt;=$AA42,2,1),0)</f>
        <v>0</v>
      </c>
      <c r="BA42" s="8">
        <f>IF(AND(F42&gt;0,G42&gt;0,$BA$7&gt;=F42,$BA$7&lt;=G42),IF($BA$7&lt;=$AA42,2,1),0)</f>
        <v>0</v>
      </c>
      <c r="BB42" s="8">
        <f>IF(AND(F42&gt;0,G42&gt;0,$BB$7&gt;=F42,$BB$7&lt;=G42),IF($BB$7&lt;=$AA42,2,1),0)</f>
        <v>0</v>
      </c>
      <c r="BC42" s="8">
        <f>IF(AND(F42&gt;0,G42&gt;0,$BC$7&gt;=F42,$BC$7&lt;=G42),IF($BC$7&lt;=$AA42,2,1),0)</f>
        <v>0</v>
      </c>
      <c r="BD42" s="8">
        <f>IF(AND(F42&gt;0,G42&gt;0,$BD$7&gt;=F42,$BD$7&lt;=G42),IF($BD$7&lt;=$AA42,2,1),0)</f>
        <v>0</v>
      </c>
      <c r="BE42" s="8">
        <f>IF(AND(F42&gt;0,G42&gt;0,$BE$7&gt;=F42,$BE$7&lt;=G42),IF($BE$7&lt;=$AA42,2,1),0)</f>
        <v>0</v>
      </c>
      <c r="BF42" s="8">
        <f>IF(AND(F42&gt;0,G42&gt;0,$BF$7&gt;=F42,$BF$7&lt;=G42),IF($BF$7&lt;=$AA42,2,1),0)</f>
        <v>0</v>
      </c>
      <c r="BG42" s="8">
        <f>IF(AND(F42&gt;0,G42&gt;0,$BG$7&gt;=F42,$BG$7&lt;=G42),IF($BG$7&lt;=$AA42,2,1),0)</f>
        <v>0</v>
      </c>
      <c r="BH42" s="8">
        <f>IF(AND(F42&gt;0,G42&gt;0,$BH$7&gt;=F42,$BH$7&lt;=G42),IF($BH$7&lt;=$AA42,2,1),0)</f>
        <v>0</v>
      </c>
      <c r="BI42" s="8">
        <f>IF(AND(F42&gt;0,G42&gt;0,$BI$7&gt;=F42,$BI$7&lt;=G42),IF($BI$7&lt;=$AA42,2,1),0)</f>
        <v>0</v>
      </c>
      <c r="BJ42" s="8">
        <f>IF(AND(F42&gt;0,G42&gt;0,$BJ$7&gt;=F42,$BJ$7&lt;=G42),IF($BJ$7&lt;=$AA42,2,1),0)</f>
        <v>0</v>
      </c>
      <c r="BK42" s="8">
        <f>IF(AND(F42&gt;0,G42&gt;0,$BK$7&gt;=F42,$BK$7&lt;=G42),IF($BK$7&lt;=$AA42,2,1),0)</f>
        <v>0</v>
      </c>
      <c r="BL42" s="8">
        <f>IF(AND(F42&gt;0,G42&gt;0,$BL$7&gt;=F42,$BL$7&lt;=G42),IF($BL$7&lt;=$AA42,2,1),0)</f>
        <v>0</v>
      </c>
      <c r="BM42" s="8">
        <f>IF(AND(F42&gt;0,G42&gt;0,$BM$7&gt;=F42,$BM$7&lt;=G42),IF($BM$7&lt;=$AA42,2,1),0)</f>
        <v>0</v>
      </c>
      <c r="BN42" s="8">
        <f>IF(AND(F42&gt;0,G42&gt;0,$BN$7&gt;=F42,$BN$7&lt;=G42),IF($BN$7&lt;=$AA42,2,1),0)</f>
        <v>0</v>
      </c>
      <c r="BO42" s="8">
        <f>IF(AND(F42&gt;0,G42&gt;0,$BO$7&gt;=F42,$BO$7&lt;=G42),IF($BO$7&lt;=$AA42,2,1),0)</f>
        <v>0</v>
      </c>
      <c r="BP42" s="8">
        <f>IF(AND(F42&gt;0,G42&gt;0,$BP$7&gt;=F42,$BP$7&lt;=G42),IF($BP$7&lt;=$AA42,2,1),0)</f>
        <v>0</v>
      </c>
      <c r="BQ42" s="8">
        <f>IF(AND(F42&gt;0,G42&gt;0,$BQ$7&gt;=F42,$BQ$7&lt;=G42),IF($BQ$7&lt;=$AA42,2,1),0)</f>
        <v>0</v>
      </c>
      <c r="BR42" s="8">
        <f>IF(AND(F42&gt;0,G42&gt;0,$BR$7&gt;=F42,$BR$7&lt;=G42),IF($BR$7&lt;=$AA42,2,1),0)</f>
        <v>0</v>
      </c>
      <c r="BS42" s="8">
        <f>IF(AND(F42&gt;0,G42&gt;0,$BS$7&gt;=F42,$BS$7&lt;=G42),IF($BS$7&lt;=$AA42,2,1),0)</f>
        <v>0</v>
      </c>
      <c r="BT42" s="8">
        <f>IF(AND(F42&gt;0,G42&gt;0,$BT$7&gt;=F42,$BT$7&lt;=G42),IF($BT$7&lt;=$AA42,2,1),0)</f>
        <v>0</v>
      </c>
      <c r="BU42" s="8">
        <f>IF(AND(F42&gt;0,G42&gt;0,$BU$7&gt;=F42,$BU$7&lt;=G42),IF($BU$7&lt;=$AA42,2,1),0)</f>
        <v>0</v>
      </c>
      <c r="BV42" s="8">
        <f>IF(AND(F42&gt;0,G42&gt;0,$BV$7&gt;=F42,$BV$7&lt;=G42),IF($BV$7&lt;=$AA42,2,1),0)</f>
        <v>0</v>
      </c>
      <c r="BW42" s="8">
        <f>IF(AND(F42&gt;0,G42&gt;0,$BW$7&gt;=F42,$BW$7&lt;=G42),IF($BW$7&lt;=$AA42,2,1),0)</f>
        <v>0</v>
      </c>
      <c r="BX42" s="8">
        <f>IF(AND(F42&gt;0,G42&gt;0,$BX$7&gt;=F42,$BX$7&lt;=G42),IF($BX$7&lt;=$AA42,2,1),0)</f>
        <v>0</v>
      </c>
      <c r="BY42" s="8">
        <f>IF(AND(F42&gt;0,G42&gt;0,$BY$7&gt;=F42,$BY$7&lt;=G42),IF($BY$7&lt;=$AA42,2,1),0)</f>
        <v>0</v>
      </c>
      <c r="BZ42" s="8">
        <f>IF(AND(F42&gt;0,G42&gt;0,$BZ$7&gt;=F42,$BZ$7&lt;=G42),IF($BZ$7&lt;=$AA42,2,1),0)</f>
        <v>0</v>
      </c>
      <c r="CA42" s="8">
        <f>IF(AND(F42&gt;0,G42&gt;0,$CA$7&gt;=F42,$CA$7&lt;=G42),IF($CA$7&lt;=$AA42,2,1),0)</f>
        <v>0</v>
      </c>
      <c r="CB42" s="8">
        <f>IF(AND(F42&gt;0,G42&gt;0,$CB$7&gt;=F42,$CB$7&lt;=G42),IF($CB$7&lt;=$AA42,2,1),0)</f>
        <v>0</v>
      </c>
      <c r="CC42" s="8">
        <f>IF(AND(F42&gt;0,G42&gt;0,$CC$7&gt;=F42,$CC$7&lt;=G42),IF($CC$7&lt;=$AA42,2,1),0)</f>
        <v>0</v>
      </c>
      <c r="CD42" s="8">
        <f>IF(AND(F42&gt;0,G42&gt;0,$CD$7&gt;=F42,$CD$7&lt;=G42),IF($CD$7&lt;=$AA42,2,1),0)</f>
        <v>0</v>
      </c>
      <c r="CE42" s="8">
        <f>IF(AND(F42&gt;0,G42&gt;0,$CE$7&gt;=F42,$CE$7&lt;=G42),IF($CE$7&lt;=$AA42,2,1),0)</f>
        <v>0</v>
      </c>
      <c r="CF42" s="8">
        <f>IF(AND(F42&gt;0,G42&gt;0,$CF$7&gt;=F42,$CF$7&lt;=G42),IF($CF$7&lt;=$AA42,2,1),0)</f>
        <v>0</v>
      </c>
      <c r="CG42" s="8">
        <f>IF(AND(F42&gt;0,G42&gt;0,$CG$7&gt;=F42,$CG$7&lt;=G42),IF($CG$7&lt;=$AA42,2,1),0)</f>
        <v>0</v>
      </c>
      <c r="CH42" s="8">
        <f>IF(AND(F42&gt;0,G42&gt;0,$CH$7&gt;=F42,$CH$7&lt;=G42),IF($CH$7&lt;=$AA42,2,1),0)</f>
        <v>0</v>
      </c>
      <c r="CI42" s="8">
        <f>IF(AND(F42&gt;0,G42&gt;0,$CI$7&gt;=F42,$CI$7&lt;=G42),IF($CI$7&lt;=$AA42,2,1),0)</f>
        <v>0</v>
      </c>
      <c r="CJ42" s="8">
        <f>IF(AND(F42&gt;0,G42&gt;0,$CJ$7&gt;=F42,$CJ$7&lt;=G42),IF($CJ$7&lt;=$AA42,2,1),0)</f>
        <v>0</v>
      </c>
    </row>
    <row r="43" spans="1:88" ht="18" customHeight="1">
      <c r="A43" s="6"/>
      <c r="B43" s="6"/>
      <c r="C43" s="6"/>
      <c r="D43" s="6"/>
      <c r="E43" s="6"/>
      <c r="F43" s="3"/>
      <c r="G43" s="3"/>
      <c r="H43" s="6">
        <f>IF(AND(F43&gt;0,G43&gt;0),G43-F43+1,)</f>
        <v>0</v>
      </c>
      <c r="I43" s="7"/>
      <c r="J43" s="6"/>
      <c r="K43" s="8">
        <f>IF(AND(F43&gt;0,G43&gt;0,$K$7&gt;=F43,$K$7&lt;=G43),IF($K$7&lt;=$AA43,2,1),0)</f>
        <v>0</v>
      </c>
      <c r="L43" s="8">
        <f>IF(AND(F43&gt;0,G43&gt;0,$L$7&gt;=F43,$L$7&lt;=G43),IF($L$7&lt;=$AA43,2,1),0)</f>
        <v>0</v>
      </c>
      <c r="M43" s="8">
        <f>IF(AND(F43&gt;0,G43&gt;0,$M$7&gt;=F43,$M$7&lt;=G43),IF($M$7&lt;=$AA43,2,1),0)</f>
        <v>0</v>
      </c>
      <c r="N43" s="8">
        <f>IF(AND(F43&gt;0,G43&gt;0,$N$7&gt;=F43,$N$7&lt;=G43),IF($N$7&lt;=$AA43,2,1),0)</f>
        <v>0</v>
      </c>
      <c r="O43" s="8">
        <f>IF(AND(F43&gt;0,G43&gt;0,$O$7&gt;=F43,$O$7&lt;=G43),IF($O$7&lt;=$AA43,2,1),0)</f>
        <v>0</v>
      </c>
      <c r="P43" s="8">
        <f>IF(AND(F43&gt;0,G43&gt;0,$P$7&gt;=F43,$P$7&lt;=G43),IF($P$7&lt;=$AA43,2,1),0)</f>
        <v>0</v>
      </c>
      <c r="Q43" s="8">
        <f>IF(AND(F43&gt;0,G43&gt;0,$Q$7&gt;=F43,$Q$7&lt;=G43),IF($Q$7&lt;=$AA43,2,1),0)</f>
        <v>0</v>
      </c>
      <c r="R43" s="8">
        <f>IF(AND(F43&gt;0,G43&gt;0,$R$7&gt;=F43,$R$7&lt;=G43),IF($R$7&lt;=$AA43,2,1),0)</f>
        <v>0</v>
      </c>
      <c r="S43" s="8">
        <f>IF(AND(F43&gt;0,G43&gt;0,$S$7&gt;=F43,$S$7&lt;=G43),IF($S$7&lt;=$AA43,2,1),0)</f>
        <v>0</v>
      </c>
      <c r="T43" s="8">
        <f>IF(AND(F43&gt;0,G43&gt;0,$T$7&gt;=F43,$T$7&lt;=G43),IF($T$7&lt;=$AA43,2,1),0)</f>
        <v>0</v>
      </c>
      <c r="U43" s="8">
        <f>IF(AND(F43&gt;0,G43&gt;0,$U$7&gt;=F43,$U$7&lt;=G43),IF($U$7&lt;=$AA43,2,1),0)</f>
        <v>0</v>
      </c>
      <c r="V43" s="8">
        <f>IF(AND(F43&gt;0,G43&gt;0,$V$7&gt;=F43,$V$7&lt;=G43),IF($V$7&lt;=$AA43,2,1),0)</f>
        <v>0</v>
      </c>
      <c r="W43" s="8">
        <f>IF(AND(F43&gt;0,G43&gt;0,$W$7&gt;=F43,$W$7&lt;=G43),IF($W$7&lt;=$AA43,2,1),0)</f>
        <v>0</v>
      </c>
      <c r="X43" s="8">
        <f>IF(AND(F43&gt;0,G43&gt;0,$X$7&gt;=F43,$X$7&lt;=G43),IF($X$7&lt;=$AA43,2,1),0)</f>
        <v>0</v>
      </c>
      <c r="Y43" s="8">
        <f>IF(AND(F43&gt;0,G43&gt;0,$Y$7&gt;=F43,$Y$7&lt;=G43),IF($Y$7&lt;=$AA43,2,1),0)</f>
        <v>0</v>
      </c>
      <c r="Z43" s="8">
        <f>IF(AND(F43&gt;0,G43&gt;0,$Z$7&gt;=F43,$Z$7&lt;=G43),IF($Z$7&lt;=$AA43,2,1),0)</f>
        <v>0</v>
      </c>
      <c r="AA43" s="8">
        <f>IF(AND(F43&gt;0,G43&gt;0,$AA$7&gt;=F43,$AA$7&lt;=G43),IF($AA$7&lt;=$AA43,2,1),0)</f>
        <v>0</v>
      </c>
      <c r="AB43" s="8">
        <f>IF(AND(F43&gt;0,G43&gt;0,$AB$7&gt;=F43,$AB$7&lt;=G43),IF($AB$7&lt;=$AA43,2,1),0)</f>
        <v>0</v>
      </c>
      <c r="AC43" s="8">
        <f>IF(AND(F43&gt;0,G43&gt;0,$AC$7&gt;=F43,$AC$7&lt;=G43),IF($AC$7&lt;=$AA43,2,1),0)</f>
        <v>0</v>
      </c>
      <c r="AD43" s="8">
        <f>IF(AND(F43&gt;0,G43&gt;0,$AD$7&gt;=F43,$AD$7&lt;=G43),IF($AD$7&lt;=$AA43,2,1),0)</f>
        <v>0</v>
      </c>
      <c r="AE43" s="8">
        <f>IF(AND(F43&gt;0,G43&gt;0,$AE$7&gt;=F43,$AE$7&lt;=G43),IF($AE$7&lt;=$AA43,2,1),0)</f>
        <v>0</v>
      </c>
      <c r="AF43" s="8">
        <f>IF(AND(F43&gt;0,G43&gt;0,$AF$7&gt;=F43,$AF$7&lt;=G43),IF($AF$7&lt;=$AA43,2,1),0)</f>
        <v>0</v>
      </c>
      <c r="AG43" s="8">
        <f>IF(AND(F43&gt;0,G43&gt;0,$AG$7&gt;=F43,$AG$7&lt;=G43),IF($AG$7&lt;=$AA43,2,1),0)</f>
        <v>0</v>
      </c>
      <c r="AH43" s="8">
        <f>IF(AND(F43&gt;0,G43&gt;0,$AH$7&gt;=F43,$AH$7&lt;=G43),IF($AH$7&lt;=$AA43,2,1),0)</f>
        <v>0</v>
      </c>
      <c r="AI43" s="8">
        <f>IF(AND(F43&gt;0,G43&gt;0,$AI$7&gt;=F43,$AI$7&lt;=G43),IF($AI$7&lt;=$AA43,2,1),0)</f>
        <v>0</v>
      </c>
      <c r="AJ43" s="8">
        <f>IF(AND(F43&gt;0,G43&gt;0,$AJ$7&gt;=F43,$AJ$7&lt;=G43),IF($AJ$7&lt;=$AA43,2,1),0)</f>
        <v>0</v>
      </c>
      <c r="AK43" s="8">
        <f>IF(AND(F43&gt;0,G43&gt;0,$AK$7&gt;=F43,$AK$7&lt;=G43),IF($AK$7&lt;=$AA43,2,1),0)</f>
        <v>0</v>
      </c>
      <c r="AL43" s="8">
        <f>IF(AND(F43&gt;0,G43&gt;0,$AL$7&gt;=F43,$AL$7&lt;=G43),IF($AL$7&lt;=$AA43,2,1),0)</f>
        <v>0</v>
      </c>
      <c r="AM43" s="8">
        <f>IF(AND(F43&gt;0,G43&gt;0,$AM$7&gt;=F43,$AM$7&lt;=G43),IF($AM$7&lt;=$AA43,2,1),0)</f>
        <v>0</v>
      </c>
      <c r="AN43" s="8">
        <f>IF(AND(F43&gt;0,G43&gt;0,$AN$7&gt;=F43,$AN$7&lt;=G43),IF($AN$7&lt;=$AA43,2,1),0)</f>
        <v>0</v>
      </c>
      <c r="AO43" s="8">
        <f>IF(AND(F43&gt;0,G43&gt;0,$AO$7&gt;=F43,$AO$7&lt;=G43),IF($AO$7&lt;=$AA43,2,1),0)</f>
        <v>0</v>
      </c>
      <c r="AP43" s="8">
        <f>IF(AND(F43&gt;0,G43&gt;0,$AP$7&gt;=F43,$AP$7&lt;=G43),IF($AP$7&lt;=$AA43,2,1),0)</f>
        <v>0</v>
      </c>
      <c r="AQ43" s="8">
        <f>IF(AND(F43&gt;0,G43&gt;0,$AQ$7&gt;=F43,$AQ$7&lt;=G43),IF($AQ$7&lt;=$AA43,2,1),0)</f>
        <v>0</v>
      </c>
      <c r="AR43" s="8">
        <f>IF(AND(F43&gt;0,G43&gt;0,$AR$7&gt;=F43,$AR$7&lt;=G43),IF($AR$7&lt;=$AA43,2,1),0)</f>
        <v>0</v>
      </c>
      <c r="AS43" s="8">
        <f>IF(AND(F43&gt;0,G43&gt;0,$AS$7&gt;=F43,$AS$7&lt;=G43),IF($AS$7&lt;=$AA43,2,1),0)</f>
        <v>0</v>
      </c>
      <c r="AT43" s="8">
        <f>IF(AND(F43&gt;0,G43&gt;0,$AT$7&gt;=F43,$AT$7&lt;=G43),IF($AT$7&lt;=$AA43,2,1),0)</f>
        <v>0</v>
      </c>
      <c r="AU43" s="8">
        <f>IF(AND(F43&gt;0,G43&gt;0,$AU$7&gt;=F43,$AU$7&lt;=G43),IF($AU$7&lt;=$AA43,2,1),0)</f>
        <v>0</v>
      </c>
      <c r="AV43" s="8">
        <f>IF(AND(F43&gt;0,G43&gt;0,$AV$7&gt;=F43,$AV$7&lt;=G43),IF($AV$7&lt;=$AA43,2,1),0)</f>
        <v>0</v>
      </c>
      <c r="AW43" s="8">
        <f>IF(AND(F43&gt;0,G43&gt;0,$AW$7&gt;=F43,$AW$7&lt;=G43),IF($AW$7&lt;=$AA43,2,1),0)</f>
        <v>0</v>
      </c>
      <c r="AX43" s="8">
        <f>IF(AND(F43&gt;0,G43&gt;0,$AX$7&gt;=F43,$AX$7&lt;=G43),IF($AX$7&lt;=$AA43,2,1),0)</f>
        <v>0</v>
      </c>
      <c r="AY43" s="8">
        <f>IF(AND(F43&gt;0,G43&gt;0,$AY$7&gt;=F43,$AY$7&lt;=G43),IF($AY$7&lt;=$AA43,2,1),0)</f>
        <v>0</v>
      </c>
      <c r="AZ43" s="8">
        <f>IF(AND(F43&gt;0,G43&gt;0,$AZ$7&gt;=F43,$AZ$7&lt;=G43),IF($AZ$7&lt;=$AA43,2,1),0)</f>
        <v>0</v>
      </c>
      <c r="BA43" s="8">
        <f>IF(AND(F43&gt;0,G43&gt;0,$BA$7&gt;=F43,$BA$7&lt;=G43),IF($BA$7&lt;=$AA43,2,1),0)</f>
        <v>0</v>
      </c>
      <c r="BB43" s="8">
        <f>IF(AND(F43&gt;0,G43&gt;0,$BB$7&gt;=F43,$BB$7&lt;=G43),IF($BB$7&lt;=$AA43,2,1),0)</f>
        <v>0</v>
      </c>
      <c r="BC43" s="8">
        <f>IF(AND(F43&gt;0,G43&gt;0,$BC$7&gt;=F43,$BC$7&lt;=G43),IF($BC$7&lt;=$AA43,2,1),0)</f>
        <v>0</v>
      </c>
      <c r="BD43" s="8">
        <f>IF(AND(F43&gt;0,G43&gt;0,$BD$7&gt;=F43,$BD$7&lt;=G43),IF($BD$7&lt;=$AA43,2,1),0)</f>
        <v>0</v>
      </c>
      <c r="BE43" s="8">
        <f>IF(AND(F43&gt;0,G43&gt;0,$BE$7&gt;=F43,$BE$7&lt;=G43),IF($BE$7&lt;=$AA43,2,1),0)</f>
        <v>0</v>
      </c>
      <c r="BF43" s="8">
        <f>IF(AND(F43&gt;0,G43&gt;0,$BF$7&gt;=F43,$BF$7&lt;=G43),IF($BF$7&lt;=$AA43,2,1),0)</f>
        <v>0</v>
      </c>
      <c r="BG43" s="8">
        <f>IF(AND(F43&gt;0,G43&gt;0,$BG$7&gt;=F43,$BG$7&lt;=G43),IF($BG$7&lt;=$AA43,2,1),0)</f>
        <v>0</v>
      </c>
      <c r="BH43" s="8">
        <f>IF(AND(F43&gt;0,G43&gt;0,$BH$7&gt;=F43,$BH$7&lt;=G43),IF($BH$7&lt;=$AA43,2,1),0)</f>
        <v>0</v>
      </c>
      <c r="BI43" s="8">
        <f>IF(AND(F43&gt;0,G43&gt;0,$BI$7&gt;=F43,$BI$7&lt;=G43),IF($BI$7&lt;=$AA43,2,1),0)</f>
        <v>0</v>
      </c>
      <c r="BJ43" s="8">
        <f>IF(AND(F43&gt;0,G43&gt;0,$BJ$7&gt;=F43,$BJ$7&lt;=G43),IF($BJ$7&lt;=$AA43,2,1),0)</f>
        <v>0</v>
      </c>
      <c r="BK43" s="8">
        <f>IF(AND(F43&gt;0,G43&gt;0,$BK$7&gt;=F43,$BK$7&lt;=G43),IF($BK$7&lt;=$AA43,2,1),0)</f>
        <v>0</v>
      </c>
      <c r="BL43" s="8">
        <f>IF(AND(F43&gt;0,G43&gt;0,$BL$7&gt;=F43,$BL$7&lt;=G43),IF($BL$7&lt;=$AA43,2,1),0)</f>
        <v>0</v>
      </c>
      <c r="BM43" s="8">
        <f>IF(AND(F43&gt;0,G43&gt;0,$BM$7&gt;=F43,$BM$7&lt;=G43),IF($BM$7&lt;=$AA43,2,1),0)</f>
        <v>0</v>
      </c>
      <c r="BN43" s="8">
        <f>IF(AND(F43&gt;0,G43&gt;0,$BN$7&gt;=F43,$BN$7&lt;=G43),IF($BN$7&lt;=$AA43,2,1),0)</f>
        <v>0</v>
      </c>
      <c r="BO43" s="8">
        <f>IF(AND(F43&gt;0,G43&gt;0,$BO$7&gt;=F43,$BO$7&lt;=G43),IF($BO$7&lt;=$AA43,2,1),0)</f>
        <v>0</v>
      </c>
      <c r="BP43" s="8">
        <f>IF(AND(F43&gt;0,G43&gt;0,$BP$7&gt;=F43,$BP$7&lt;=G43),IF($BP$7&lt;=$AA43,2,1),0)</f>
        <v>0</v>
      </c>
      <c r="BQ43" s="8">
        <f>IF(AND(F43&gt;0,G43&gt;0,$BQ$7&gt;=F43,$BQ$7&lt;=G43),IF($BQ$7&lt;=$AA43,2,1),0)</f>
        <v>0</v>
      </c>
      <c r="BR43" s="8">
        <f>IF(AND(F43&gt;0,G43&gt;0,$BR$7&gt;=F43,$BR$7&lt;=G43),IF($BR$7&lt;=$AA43,2,1),0)</f>
        <v>0</v>
      </c>
      <c r="BS43" s="8">
        <f>IF(AND(F43&gt;0,G43&gt;0,$BS$7&gt;=F43,$BS$7&lt;=G43),IF($BS$7&lt;=$AA43,2,1),0)</f>
        <v>0</v>
      </c>
      <c r="BT43" s="8">
        <f>IF(AND(F43&gt;0,G43&gt;0,$BT$7&gt;=F43,$BT$7&lt;=G43),IF($BT$7&lt;=$AA43,2,1),0)</f>
        <v>0</v>
      </c>
      <c r="BU43" s="8">
        <f>IF(AND(F43&gt;0,G43&gt;0,$BU$7&gt;=F43,$BU$7&lt;=G43),IF($BU$7&lt;=$AA43,2,1),0)</f>
        <v>0</v>
      </c>
      <c r="BV43" s="8">
        <f>IF(AND(F43&gt;0,G43&gt;0,$BV$7&gt;=F43,$BV$7&lt;=G43),IF($BV$7&lt;=$AA43,2,1),0)</f>
        <v>0</v>
      </c>
      <c r="BW43" s="8">
        <f>IF(AND(F43&gt;0,G43&gt;0,$BW$7&gt;=F43,$BW$7&lt;=G43),IF($BW$7&lt;=$AA43,2,1),0)</f>
        <v>0</v>
      </c>
      <c r="BX43" s="8">
        <f>IF(AND(F43&gt;0,G43&gt;0,$BX$7&gt;=F43,$BX$7&lt;=G43),IF($BX$7&lt;=$AA43,2,1),0)</f>
        <v>0</v>
      </c>
      <c r="BY43" s="8">
        <f>IF(AND(F43&gt;0,G43&gt;0,$BY$7&gt;=F43,$BY$7&lt;=G43),IF($BY$7&lt;=$AA43,2,1),0)</f>
        <v>0</v>
      </c>
      <c r="BZ43" s="8">
        <f>IF(AND(F43&gt;0,G43&gt;0,$BZ$7&gt;=F43,$BZ$7&lt;=G43),IF($BZ$7&lt;=$AA43,2,1),0)</f>
        <v>0</v>
      </c>
      <c r="CA43" s="8">
        <f>IF(AND(F43&gt;0,G43&gt;0,$CA$7&gt;=F43,$CA$7&lt;=G43),IF($CA$7&lt;=$AA43,2,1),0)</f>
        <v>0</v>
      </c>
      <c r="CB43" s="8">
        <f>IF(AND(F43&gt;0,G43&gt;0,$CB$7&gt;=F43,$CB$7&lt;=G43),IF($CB$7&lt;=$AA43,2,1),0)</f>
        <v>0</v>
      </c>
      <c r="CC43" s="8">
        <f>IF(AND(F43&gt;0,G43&gt;0,$CC$7&gt;=F43,$CC$7&lt;=G43),IF($CC$7&lt;=$AA43,2,1),0)</f>
        <v>0</v>
      </c>
      <c r="CD43" s="8">
        <f>IF(AND(F43&gt;0,G43&gt;0,$CD$7&gt;=F43,$CD$7&lt;=G43),IF($CD$7&lt;=$AA43,2,1),0)</f>
        <v>0</v>
      </c>
      <c r="CE43" s="8">
        <f>IF(AND(F43&gt;0,G43&gt;0,$CE$7&gt;=F43,$CE$7&lt;=G43),IF($CE$7&lt;=$AA43,2,1),0)</f>
        <v>0</v>
      </c>
      <c r="CF43" s="8">
        <f>IF(AND(F43&gt;0,G43&gt;0,$CF$7&gt;=F43,$CF$7&lt;=G43),IF($CF$7&lt;=$AA43,2,1),0)</f>
        <v>0</v>
      </c>
      <c r="CG43" s="8">
        <f>IF(AND(F43&gt;0,G43&gt;0,$CG$7&gt;=F43,$CG$7&lt;=G43),IF($CG$7&lt;=$AA43,2,1),0)</f>
        <v>0</v>
      </c>
      <c r="CH43" s="8">
        <f>IF(AND(F43&gt;0,G43&gt;0,$CH$7&gt;=F43,$CH$7&lt;=G43),IF($CH$7&lt;=$AA43,2,1),0)</f>
        <v>0</v>
      </c>
      <c r="CI43" s="8">
        <f>IF(AND(F43&gt;0,G43&gt;0,$CI$7&gt;=F43,$CI$7&lt;=G43),IF($CI$7&lt;=$AA43,2,1),0)</f>
        <v>0</v>
      </c>
      <c r="CJ43" s="8">
        <f>IF(AND(F43&gt;0,G43&gt;0,$CJ$7&gt;=F43,$CJ$7&lt;=G43),IF($CJ$7&lt;=$AA43,2,1),0)</f>
        <v>0</v>
      </c>
    </row>
    <row r="44" spans="1:88" ht="18" customHeight="1">
      <c r="A44" s="6"/>
      <c r="B44" s="6"/>
      <c r="C44" s="6"/>
      <c r="D44" s="6"/>
      <c r="E44" s="6"/>
      <c r="F44" s="3"/>
      <c r="G44" s="3"/>
      <c r="H44" s="6">
        <f>IF(AND(F44&gt;0,G44&gt;0),G44-F44+1,)</f>
        <v>0</v>
      </c>
      <c r="I44" s="7"/>
      <c r="J44" s="6"/>
      <c r="K44" s="8">
        <f>IF(AND(F44&gt;0,G44&gt;0,$K$7&gt;=F44,$K$7&lt;=G44),IF($K$7&lt;=$AA44,2,1),0)</f>
        <v>0</v>
      </c>
      <c r="L44" s="8">
        <f>IF(AND(F44&gt;0,G44&gt;0,$L$7&gt;=F44,$L$7&lt;=G44),IF($L$7&lt;=$AA44,2,1),0)</f>
        <v>0</v>
      </c>
      <c r="M44" s="8">
        <f>IF(AND(F44&gt;0,G44&gt;0,$M$7&gt;=F44,$M$7&lt;=G44),IF($M$7&lt;=$AA44,2,1),0)</f>
        <v>0</v>
      </c>
      <c r="N44" s="8">
        <f>IF(AND(F44&gt;0,G44&gt;0,$N$7&gt;=F44,$N$7&lt;=G44),IF($N$7&lt;=$AA44,2,1),0)</f>
        <v>0</v>
      </c>
      <c r="O44" s="8">
        <f>IF(AND(F44&gt;0,G44&gt;0,$O$7&gt;=F44,$O$7&lt;=G44),IF($O$7&lt;=$AA44,2,1),0)</f>
        <v>0</v>
      </c>
      <c r="P44" s="8">
        <f>IF(AND(F44&gt;0,G44&gt;0,$P$7&gt;=F44,$P$7&lt;=G44),IF($P$7&lt;=$AA44,2,1),0)</f>
        <v>0</v>
      </c>
      <c r="Q44" s="8">
        <f>IF(AND(F44&gt;0,G44&gt;0,$Q$7&gt;=F44,$Q$7&lt;=G44),IF($Q$7&lt;=$AA44,2,1),0)</f>
        <v>0</v>
      </c>
      <c r="R44" s="8">
        <f>IF(AND(F44&gt;0,G44&gt;0,$R$7&gt;=F44,$R$7&lt;=G44),IF($R$7&lt;=$AA44,2,1),0)</f>
        <v>0</v>
      </c>
      <c r="S44" s="8">
        <f>IF(AND(F44&gt;0,G44&gt;0,$S$7&gt;=F44,$S$7&lt;=G44),IF($S$7&lt;=$AA44,2,1),0)</f>
        <v>0</v>
      </c>
      <c r="T44" s="8">
        <f>IF(AND(F44&gt;0,G44&gt;0,$T$7&gt;=F44,$T$7&lt;=G44),IF($T$7&lt;=$AA44,2,1),0)</f>
        <v>0</v>
      </c>
      <c r="U44" s="8">
        <f>IF(AND(F44&gt;0,G44&gt;0,$U$7&gt;=F44,$U$7&lt;=G44),IF($U$7&lt;=$AA44,2,1),0)</f>
        <v>0</v>
      </c>
      <c r="V44" s="8">
        <f>IF(AND(F44&gt;0,G44&gt;0,$V$7&gt;=F44,$V$7&lt;=G44),IF($V$7&lt;=$AA44,2,1),0)</f>
        <v>0</v>
      </c>
      <c r="W44" s="8">
        <f>IF(AND(F44&gt;0,G44&gt;0,$W$7&gt;=F44,$W$7&lt;=G44),IF($W$7&lt;=$AA44,2,1),0)</f>
        <v>0</v>
      </c>
      <c r="X44" s="8">
        <f>IF(AND(F44&gt;0,G44&gt;0,$X$7&gt;=F44,$X$7&lt;=G44),IF($X$7&lt;=$AA44,2,1),0)</f>
        <v>0</v>
      </c>
      <c r="Y44" s="8">
        <f>IF(AND(F44&gt;0,G44&gt;0,$Y$7&gt;=F44,$Y$7&lt;=G44),IF($Y$7&lt;=$AA44,2,1),0)</f>
        <v>0</v>
      </c>
      <c r="Z44" s="8">
        <f>IF(AND(F44&gt;0,G44&gt;0,$Z$7&gt;=F44,$Z$7&lt;=G44),IF($Z$7&lt;=$AA44,2,1),0)</f>
        <v>0</v>
      </c>
      <c r="AA44" s="8">
        <f>IF(AND(F44&gt;0,G44&gt;0,$AA$7&gt;=F44,$AA$7&lt;=G44),IF($AA$7&lt;=$AA44,2,1),0)</f>
        <v>0</v>
      </c>
      <c r="AB44" s="8">
        <f>IF(AND(F44&gt;0,G44&gt;0,$AB$7&gt;=F44,$AB$7&lt;=G44),IF($AB$7&lt;=$AA44,2,1),0)</f>
        <v>0</v>
      </c>
      <c r="AC44" s="8">
        <f>IF(AND(F44&gt;0,G44&gt;0,$AC$7&gt;=F44,$AC$7&lt;=G44),IF($AC$7&lt;=$AA44,2,1),0)</f>
        <v>0</v>
      </c>
      <c r="AD44" s="8">
        <f>IF(AND(F44&gt;0,G44&gt;0,$AD$7&gt;=F44,$AD$7&lt;=G44),IF($AD$7&lt;=$AA44,2,1),0)</f>
        <v>0</v>
      </c>
      <c r="AE44" s="8">
        <f>IF(AND(F44&gt;0,G44&gt;0,$AE$7&gt;=F44,$AE$7&lt;=G44),IF($AE$7&lt;=$AA44,2,1),0)</f>
        <v>0</v>
      </c>
      <c r="AF44" s="8">
        <f>IF(AND(F44&gt;0,G44&gt;0,$AF$7&gt;=F44,$AF$7&lt;=G44),IF($AF$7&lt;=$AA44,2,1),0)</f>
        <v>0</v>
      </c>
      <c r="AG44" s="8">
        <f>IF(AND(F44&gt;0,G44&gt;0,$AG$7&gt;=F44,$AG$7&lt;=G44),IF($AG$7&lt;=$AA44,2,1),0)</f>
        <v>0</v>
      </c>
      <c r="AH44" s="8">
        <f>IF(AND(F44&gt;0,G44&gt;0,$AH$7&gt;=F44,$AH$7&lt;=G44),IF($AH$7&lt;=$AA44,2,1),0)</f>
        <v>0</v>
      </c>
      <c r="AI44" s="8">
        <f>IF(AND(F44&gt;0,G44&gt;0,$AI$7&gt;=F44,$AI$7&lt;=G44),IF($AI$7&lt;=$AA44,2,1),0)</f>
        <v>0</v>
      </c>
      <c r="AJ44" s="8">
        <f>IF(AND(F44&gt;0,G44&gt;0,$AJ$7&gt;=F44,$AJ$7&lt;=G44),IF($AJ$7&lt;=$AA44,2,1),0)</f>
        <v>0</v>
      </c>
      <c r="AK44" s="8">
        <f>IF(AND(F44&gt;0,G44&gt;0,$AK$7&gt;=F44,$AK$7&lt;=G44),IF($AK$7&lt;=$AA44,2,1),0)</f>
        <v>0</v>
      </c>
      <c r="AL44" s="8">
        <f>IF(AND(F44&gt;0,G44&gt;0,$AL$7&gt;=F44,$AL$7&lt;=G44),IF($AL$7&lt;=$AA44,2,1),0)</f>
        <v>0</v>
      </c>
      <c r="AM44" s="8">
        <f>IF(AND(F44&gt;0,G44&gt;0,$AM$7&gt;=F44,$AM$7&lt;=G44),IF($AM$7&lt;=$AA44,2,1),0)</f>
        <v>0</v>
      </c>
      <c r="AN44" s="8">
        <f>IF(AND(F44&gt;0,G44&gt;0,$AN$7&gt;=F44,$AN$7&lt;=G44),IF($AN$7&lt;=$AA44,2,1),0)</f>
        <v>0</v>
      </c>
      <c r="AO44" s="8">
        <f>IF(AND(F44&gt;0,G44&gt;0,$AO$7&gt;=F44,$AO$7&lt;=G44),IF($AO$7&lt;=$AA44,2,1),0)</f>
        <v>0</v>
      </c>
      <c r="AP44" s="8">
        <f>IF(AND(F44&gt;0,G44&gt;0,$AP$7&gt;=F44,$AP$7&lt;=G44),IF($AP$7&lt;=$AA44,2,1),0)</f>
        <v>0</v>
      </c>
      <c r="AQ44" s="8">
        <f>IF(AND(F44&gt;0,G44&gt;0,$AQ$7&gt;=F44,$AQ$7&lt;=G44),IF($AQ$7&lt;=$AA44,2,1),0)</f>
        <v>0</v>
      </c>
      <c r="AR44" s="8">
        <f>IF(AND(F44&gt;0,G44&gt;0,$AR$7&gt;=F44,$AR$7&lt;=G44),IF($AR$7&lt;=$AA44,2,1),0)</f>
        <v>0</v>
      </c>
      <c r="AS44" s="8">
        <f>IF(AND(F44&gt;0,G44&gt;0,$AS$7&gt;=F44,$AS$7&lt;=G44),IF($AS$7&lt;=$AA44,2,1),0)</f>
        <v>0</v>
      </c>
      <c r="AT44" s="8">
        <f>IF(AND(F44&gt;0,G44&gt;0,$AT$7&gt;=F44,$AT$7&lt;=G44),IF($AT$7&lt;=$AA44,2,1),0)</f>
        <v>0</v>
      </c>
      <c r="AU44" s="8">
        <f>IF(AND(F44&gt;0,G44&gt;0,$AU$7&gt;=F44,$AU$7&lt;=G44),IF($AU$7&lt;=$AA44,2,1),0)</f>
        <v>0</v>
      </c>
      <c r="AV44" s="8">
        <f>IF(AND(F44&gt;0,G44&gt;0,$AV$7&gt;=F44,$AV$7&lt;=G44),IF($AV$7&lt;=$AA44,2,1),0)</f>
        <v>0</v>
      </c>
      <c r="AW44" s="8">
        <f>IF(AND(F44&gt;0,G44&gt;0,$AW$7&gt;=F44,$AW$7&lt;=G44),IF($AW$7&lt;=$AA44,2,1),0)</f>
        <v>0</v>
      </c>
      <c r="AX44" s="8">
        <f>IF(AND(F44&gt;0,G44&gt;0,$AX$7&gt;=F44,$AX$7&lt;=G44),IF($AX$7&lt;=$AA44,2,1),0)</f>
        <v>0</v>
      </c>
      <c r="AY44" s="8">
        <f>IF(AND(F44&gt;0,G44&gt;0,$AY$7&gt;=F44,$AY$7&lt;=G44),IF($AY$7&lt;=$AA44,2,1),0)</f>
        <v>0</v>
      </c>
      <c r="AZ44" s="8">
        <f>IF(AND(F44&gt;0,G44&gt;0,$AZ$7&gt;=F44,$AZ$7&lt;=G44),IF($AZ$7&lt;=$AA44,2,1),0)</f>
        <v>0</v>
      </c>
      <c r="BA44" s="8">
        <f>IF(AND(F44&gt;0,G44&gt;0,$BA$7&gt;=F44,$BA$7&lt;=G44),IF($BA$7&lt;=$AA44,2,1),0)</f>
        <v>0</v>
      </c>
      <c r="BB44" s="8">
        <f>IF(AND(F44&gt;0,G44&gt;0,$BB$7&gt;=F44,$BB$7&lt;=G44),IF($BB$7&lt;=$AA44,2,1),0)</f>
        <v>0</v>
      </c>
      <c r="BC44" s="8">
        <f>IF(AND(F44&gt;0,G44&gt;0,$BC$7&gt;=F44,$BC$7&lt;=G44),IF($BC$7&lt;=$AA44,2,1),0)</f>
        <v>0</v>
      </c>
      <c r="BD44" s="8">
        <f>IF(AND(F44&gt;0,G44&gt;0,$BD$7&gt;=F44,$BD$7&lt;=G44),IF($BD$7&lt;=$AA44,2,1),0)</f>
        <v>0</v>
      </c>
      <c r="BE44" s="8">
        <f>IF(AND(F44&gt;0,G44&gt;0,$BE$7&gt;=F44,$BE$7&lt;=G44),IF($BE$7&lt;=$AA44,2,1),0)</f>
        <v>0</v>
      </c>
      <c r="BF44" s="8">
        <f>IF(AND(F44&gt;0,G44&gt;0,$BF$7&gt;=F44,$BF$7&lt;=G44),IF($BF$7&lt;=$AA44,2,1),0)</f>
        <v>0</v>
      </c>
      <c r="BG44" s="8">
        <f>IF(AND(F44&gt;0,G44&gt;0,$BG$7&gt;=F44,$BG$7&lt;=G44),IF($BG$7&lt;=$AA44,2,1),0)</f>
        <v>0</v>
      </c>
      <c r="BH44" s="8">
        <f>IF(AND(F44&gt;0,G44&gt;0,$BH$7&gt;=F44,$BH$7&lt;=G44),IF($BH$7&lt;=$AA44,2,1),0)</f>
        <v>0</v>
      </c>
      <c r="BI44" s="8">
        <f>IF(AND(F44&gt;0,G44&gt;0,$BI$7&gt;=F44,$BI$7&lt;=G44),IF($BI$7&lt;=$AA44,2,1),0)</f>
        <v>0</v>
      </c>
      <c r="BJ44" s="8">
        <f>IF(AND(F44&gt;0,G44&gt;0,$BJ$7&gt;=F44,$BJ$7&lt;=G44),IF($BJ$7&lt;=$AA44,2,1),0)</f>
        <v>0</v>
      </c>
      <c r="BK44" s="8">
        <f>IF(AND(F44&gt;0,G44&gt;0,$BK$7&gt;=F44,$BK$7&lt;=G44),IF($BK$7&lt;=$AA44,2,1),0)</f>
        <v>0</v>
      </c>
      <c r="BL44" s="8">
        <f>IF(AND(F44&gt;0,G44&gt;0,$BL$7&gt;=F44,$BL$7&lt;=G44),IF($BL$7&lt;=$AA44,2,1),0)</f>
        <v>0</v>
      </c>
      <c r="BM44" s="8">
        <f>IF(AND(F44&gt;0,G44&gt;0,$BM$7&gt;=F44,$BM$7&lt;=G44),IF($BM$7&lt;=$AA44,2,1),0)</f>
        <v>0</v>
      </c>
      <c r="BN44" s="8">
        <f>IF(AND(F44&gt;0,G44&gt;0,$BN$7&gt;=F44,$BN$7&lt;=G44),IF($BN$7&lt;=$AA44,2,1),0)</f>
        <v>0</v>
      </c>
      <c r="BO44" s="8">
        <f>IF(AND(F44&gt;0,G44&gt;0,$BO$7&gt;=F44,$BO$7&lt;=G44),IF($BO$7&lt;=$AA44,2,1),0)</f>
        <v>0</v>
      </c>
      <c r="BP44" s="8">
        <f>IF(AND(F44&gt;0,G44&gt;0,$BP$7&gt;=F44,$BP$7&lt;=G44),IF($BP$7&lt;=$AA44,2,1),0)</f>
        <v>0</v>
      </c>
      <c r="BQ44" s="8">
        <f>IF(AND(F44&gt;0,G44&gt;0,$BQ$7&gt;=F44,$BQ$7&lt;=G44),IF($BQ$7&lt;=$AA44,2,1),0)</f>
        <v>0</v>
      </c>
      <c r="BR44" s="8">
        <f>IF(AND(F44&gt;0,G44&gt;0,$BR$7&gt;=F44,$BR$7&lt;=G44),IF($BR$7&lt;=$AA44,2,1),0)</f>
        <v>0</v>
      </c>
      <c r="BS44" s="8">
        <f>IF(AND(F44&gt;0,G44&gt;0,$BS$7&gt;=F44,$BS$7&lt;=G44),IF($BS$7&lt;=$AA44,2,1),0)</f>
        <v>0</v>
      </c>
      <c r="BT44" s="8">
        <f>IF(AND(F44&gt;0,G44&gt;0,$BT$7&gt;=F44,$BT$7&lt;=G44),IF($BT$7&lt;=$AA44,2,1),0)</f>
        <v>0</v>
      </c>
      <c r="BU44" s="8">
        <f>IF(AND(F44&gt;0,G44&gt;0,$BU$7&gt;=F44,$BU$7&lt;=G44),IF($BU$7&lt;=$AA44,2,1),0)</f>
        <v>0</v>
      </c>
      <c r="BV44" s="8">
        <f>IF(AND(F44&gt;0,G44&gt;0,$BV$7&gt;=F44,$BV$7&lt;=G44),IF($BV$7&lt;=$AA44,2,1),0)</f>
        <v>0</v>
      </c>
      <c r="BW44" s="8">
        <f>IF(AND(F44&gt;0,G44&gt;0,$BW$7&gt;=F44,$BW$7&lt;=G44),IF($BW$7&lt;=$AA44,2,1),0)</f>
        <v>0</v>
      </c>
      <c r="BX44" s="8">
        <f>IF(AND(F44&gt;0,G44&gt;0,$BX$7&gt;=F44,$BX$7&lt;=G44),IF($BX$7&lt;=$AA44,2,1),0)</f>
        <v>0</v>
      </c>
      <c r="BY44" s="8">
        <f>IF(AND(F44&gt;0,G44&gt;0,$BY$7&gt;=F44,$BY$7&lt;=G44),IF($BY$7&lt;=$AA44,2,1),0)</f>
        <v>0</v>
      </c>
      <c r="BZ44" s="8">
        <f>IF(AND(F44&gt;0,G44&gt;0,$BZ$7&gt;=F44,$BZ$7&lt;=G44),IF($BZ$7&lt;=$AA44,2,1),0)</f>
        <v>0</v>
      </c>
      <c r="CA44" s="8">
        <f>IF(AND(F44&gt;0,G44&gt;0,$CA$7&gt;=F44,$CA$7&lt;=G44),IF($CA$7&lt;=$AA44,2,1),0)</f>
        <v>0</v>
      </c>
      <c r="CB44" s="8">
        <f>IF(AND(F44&gt;0,G44&gt;0,$CB$7&gt;=F44,$CB$7&lt;=G44),IF($CB$7&lt;=$AA44,2,1),0)</f>
        <v>0</v>
      </c>
      <c r="CC44" s="8">
        <f>IF(AND(F44&gt;0,G44&gt;0,$CC$7&gt;=F44,$CC$7&lt;=G44),IF($CC$7&lt;=$AA44,2,1),0)</f>
        <v>0</v>
      </c>
      <c r="CD44" s="8">
        <f>IF(AND(F44&gt;0,G44&gt;0,$CD$7&gt;=F44,$CD$7&lt;=G44),IF($CD$7&lt;=$AA44,2,1),0)</f>
        <v>0</v>
      </c>
      <c r="CE44" s="8">
        <f>IF(AND(F44&gt;0,G44&gt;0,$CE$7&gt;=F44,$CE$7&lt;=G44),IF($CE$7&lt;=$AA44,2,1),0)</f>
        <v>0</v>
      </c>
      <c r="CF44" s="8">
        <f>IF(AND(F44&gt;0,G44&gt;0,$CF$7&gt;=F44,$CF$7&lt;=G44),IF($CF$7&lt;=$AA44,2,1),0)</f>
        <v>0</v>
      </c>
      <c r="CG44" s="8">
        <f>IF(AND(F44&gt;0,G44&gt;0,$CG$7&gt;=F44,$CG$7&lt;=G44),IF($CG$7&lt;=$AA44,2,1),0)</f>
        <v>0</v>
      </c>
      <c r="CH44" s="8">
        <f>IF(AND(F44&gt;0,G44&gt;0,$CH$7&gt;=F44,$CH$7&lt;=G44),IF($CH$7&lt;=$AA44,2,1),0)</f>
        <v>0</v>
      </c>
      <c r="CI44" s="8">
        <f>IF(AND(F44&gt;0,G44&gt;0,$CI$7&gt;=F44,$CI$7&lt;=G44),IF($CI$7&lt;=$AA44,2,1),0)</f>
        <v>0</v>
      </c>
      <c r="CJ44" s="8">
        <f>IF(AND(F44&gt;0,G44&gt;0,$CJ$7&gt;=F44,$CJ$7&lt;=G44),IF($CJ$7&lt;=$AA44,2,1),0)</f>
        <v>0</v>
      </c>
    </row>
    <row r="45" spans="1:88" ht="18" customHeight="1">
      <c r="A45" s="6"/>
      <c r="B45" s="6"/>
      <c r="C45" s="6"/>
      <c r="D45" s="6"/>
      <c r="E45" s="6"/>
      <c r="F45" s="3"/>
      <c r="G45" s="3"/>
      <c r="H45" s="6">
        <f>IF(AND(F45&gt;0,G45&gt;0),G45-F45+1,)</f>
        <v>0</v>
      </c>
      <c r="I45" s="7"/>
      <c r="J45" s="6"/>
      <c r="K45" s="8">
        <f>IF(AND(F45&gt;0,G45&gt;0,$K$7&gt;=F45,$K$7&lt;=G45),IF($K$7&lt;=$AA45,2,1),0)</f>
        <v>0</v>
      </c>
      <c r="L45" s="8">
        <f>IF(AND(F45&gt;0,G45&gt;0,$L$7&gt;=F45,$L$7&lt;=G45),IF($L$7&lt;=$AA45,2,1),0)</f>
        <v>0</v>
      </c>
      <c r="M45" s="8">
        <f>IF(AND(F45&gt;0,G45&gt;0,$M$7&gt;=F45,$M$7&lt;=G45),IF($M$7&lt;=$AA45,2,1),0)</f>
        <v>0</v>
      </c>
      <c r="N45" s="8">
        <f>IF(AND(F45&gt;0,G45&gt;0,$N$7&gt;=F45,$N$7&lt;=G45),IF($N$7&lt;=$AA45,2,1),0)</f>
        <v>0</v>
      </c>
      <c r="O45" s="8">
        <f>IF(AND(F45&gt;0,G45&gt;0,$O$7&gt;=F45,$O$7&lt;=G45),IF($O$7&lt;=$AA45,2,1),0)</f>
        <v>0</v>
      </c>
      <c r="P45" s="8">
        <f>IF(AND(F45&gt;0,G45&gt;0,$P$7&gt;=F45,$P$7&lt;=G45),IF($P$7&lt;=$AA45,2,1),0)</f>
        <v>0</v>
      </c>
      <c r="Q45" s="8">
        <f>IF(AND(F45&gt;0,G45&gt;0,$Q$7&gt;=F45,$Q$7&lt;=G45),IF($Q$7&lt;=$AA45,2,1),0)</f>
        <v>0</v>
      </c>
      <c r="R45" s="8">
        <f>IF(AND(F45&gt;0,G45&gt;0,$R$7&gt;=F45,$R$7&lt;=G45),IF($R$7&lt;=$AA45,2,1),0)</f>
        <v>0</v>
      </c>
      <c r="S45" s="8">
        <f>IF(AND(F45&gt;0,G45&gt;0,$S$7&gt;=F45,$S$7&lt;=G45),IF($S$7&lt;=$AA45,2,1),0)</f>
        <v>0</v>
      </c>
      <c r="T45" s="8">
        <f>IF(AND(F45&gt;0,G45&gt;0,$T$7&gt;=F45,$T$7&lt;=G45),IF($T$7&lt;=$AA45,2,1),0)</f>
        <v>0</v>
      </c>
      <c r="U45" s="8">
        <f>IF(AND(F45&gt;0,G45&gt;0,$U$7&gt;=F45,$U$7&lt;=G45),IF($U$7&lt;=$AA45,2,1),0)</f>
        <v>0</v>
      </c>
      <c r="V45" s="8">
        <f>IF(AND(F45&gt;0,G45&gt;0,$V$7&gt;=F45,$V$7&lt;=G45),IF($V$7&lt;=$AA45,2,1),0)</f>
        <v>0</v>
      </c>
      <c r="W45" s="8">
        <f>IF(AND(F45&gt;0,G45&gt;0,$W$7&gt;=F45,$W$7&lt;=G45),IF($W$7&lt;=$AA45,2,1),0)</f>
        <v>0</v>
      </c>
      <c r="X45" s="8">
        <f>IF(AND(F45&gt;0,G45&gt;0,$X$7&gt;=F45,$X$7&lt;=G45),IF($X$7&lt;=$AA45,2,1),0)</f>
        <v>0</v>
      </c>
      <c r="Y45" s="8">
        <f>IF(AND(F45&gt;0,G45&gt;0,$Y$7&gt;=F45,$Y$7&lt;=G45),IF($Y$7&lt;=$AA45,2,1),0)</f>
        <v>0</v>
      </c>
      <c r="Z45" s="8">
        <f>IF(AND(F45&gt;0,G45&gt;0,$Z$7&gt;=F45,$Z$7&lt;=G45),IF($Z$7&lt;=$AA45,2,1),0)</f>
        <v>0</v>
      </c>
      <c r="AA45" s="8">
        <f>IF(AND(F45&gt;0,G45&gt;0,$AA$7&gt;=F45,$AA$7&lt;=G45),IF($AA$7&lt;=$AA45,2,1),0)</f>
        <v>0</v>
      </c>
      <c r="AB45" s="8">
        <f>IF(AND(F45&gt;0,G45&gt;0,$AB$7&gt;=F45,$AB$7&lt;=G45),IF($AB$7&lt;=$AA45,2,1),0)</f>
        <v>0</v>
      </c>
      <c r="AC45" s="8">
        <f>IF(AND(F45&gt;0,G45&gt;0,$AC$7&gt;=F45,$AC$7&lt;=G45),IF($AC$7&lt;=$AA45,2,1),0)</f>
        <v>0</v>
      </c>
      <c r="AD45" s="8">
        <f>IF(AND(F45&gt;0,G45&gt;0,$AD$7&gt;=F45,$AD$7&lt;=G45),IF($AD$7&lt;=$AA45,2,1),0)</f>
        <v>0</v>
      </c>
      <c r="AE45" s="8">
        <f>IF(AND(F45&gt;0,G45&gt;0,$AE$7&gt;=F45,$AE$7&lt;=G45),IF($AE$7&lt;=$AA45,2,1),0)</f>
        <v>0</v>
      </c>
      <c r="AF45" s="8">
        <f>IF(AND(F45&gt;0,G45&gt;0,$AF$7&gt;=F45,$AF$7&lt;=G45),IF($AF$7&lt;=$AA45,2,1),0)</f>
        <v>0</v>
      </c>
      <c r="AG45" s="8">
        <f>IF(AND(F45&gt;0,G45&gt;0,$AG$7&gt;=F45,$AG$7&lt;=G45),IF($AG$7&lt;=$AA45,2,1),0)</f>
        <v>0</v>
      </c>
      <c r="AH45" s="8">
        <f>IF(AND(F45&gt;0,G45&gt;0,$AH$7&gt;=F45,$AH$7&lt;=G45),IF($AH$7&lt;=$AA45,2,1),0)</f>
        <v>0</v>
      </c>
      <c r="AI45" s="8">
        <f>IF(AND(F45&gt;0,G45&gt;0,$AI$7&gt;=F45,$AI$7&lt;=G45),IF($AI$7&lt;=$AA45,2,1),0)</f>
        <v>0</v>
      </c>
      <c r="AJ45" s="8">
        <f>IF(AND(F45&gt;0,G45&gt;0,$AJ$7&gt;=F45,$AJ$7&lt;=G45),IF($AJ$7&lt;=$AA45,2,1),0)</f>
        <v>0</v>
      </c>
      <c r="AK45" s="8">
        <f>IF(AND(F45&gt;0,G45&gt;0,$AK$7&gt;=F45,$AK$7&lt;=G45),IF($AK$7&lt;=$AA45,2,1),0)</f>
        <v>0</v>
      </c>
      <c r="AL45" s="8">
        <f>IF(AND(F45&gt;0,G45&gt;0,$AL$7&gt;=F45,$AL$7&lt;=G45),IF($AL$7&lt;=$AA45,2,1),0)</f>
        <v>0</v>
      </c>
      <c r="AM45" s="8">
        <f>IF(AND(F45&gt;0,G45&gt;0,$AM$7&gt;=F45,$AM$7&lt;=G45),IF($AM$7&lt;=$AA45,2,1),0)</f>
        <v>0</v>
      </c>
      <c r="AN45" s="8">
        <f>IF(AND(F45&gt;0,G45&gt;0,$AN$7&gt;=F45,$AN$7&lt;=G45),IF($AN$7&lt;=$AA45,2,1),0)</f>
        <v>0</v>
      </c>
      <c r="AO45" s="8">
        <f>IF(AND(F45&gt;0,G45&gt;0,$AO$7&gt;=F45,$AO$7&lt;=G45),IF($AO$7&lt;=$AA45,2,1),0)</f>
        <v>0</v>
      </c>
      <c r="AP45" s="8">
        <f>IF(AND(F45&gt;0,G45&gt;0,$AP$7&gt;=F45,$AP$7&lt;=G45),IF($AP$7&lt;=$AA45,2,1),0)</f>
        <v>0</v>
      </c>
      <c r="AQ45" s="8">
        <f>IF(AND(F45&gt;0,G45&gt;0,$AQ$7&gt;=F45,$AQ$7&lt;=G45),IF($AQ$7&lt;=$AA45,2,1),0)</f>
        <v>0</v>
      </c>
      <c r="AR45" s="8">
        <f>IF(AND(F45&gt;0,G45&gt;0,$AR$7&gt;=F45,$AR$7&lt;=G45),IF($AR$7&lt;=$AA45,2,1),0)</f>
        <v>0</v>
      </c>
      <c r="AS45" s="8">
        <f>IF(AND(F45&gt;0,G45&gt;0,$AS$7&gt;=F45,$AS$7&lt;=G45),IF($AS$7&lt;=$AA45,2,1),0)</f>
        <v>0</v>
      </c>
      <c r="AT45" s="8">
        <f>IF(AND(F45&gt;0,G45&gt;0,$AT$7&gt;=F45,$AT$7&lt;=G45),IF($AT$7&lt;=$AA45,2,1),0)</f>
        <v>0</v>
      </c>
      <c r="AU45" s="8">
        <f>IF(AND(F45&gt;0,G45&gt;0,$AU$7&gt;=F45,$AU$7&lt;=G45),IF($AU$7&lt;=$AA45,2,1),0)</f>
        <v>0</v>
      </c>
      <c r="AV45" s="8">
        <f>IF(AND(F45&gt;0,G45&gt;0,$AV$7&gt;=F45,$AV$7&lt;=G45),IF($AV$7&lt;=$AA45,2,1),0)</f>
        <v>0</v>
      </c>
      <c r="AW45" s="8">
        <f>IF(AND(F45&gt;0,G45&gt;0,$AW$7&gt;=F45,$AW$7&lt;=G45),IF($AW$7&lt;=$AA45,2,1),0)</f>
        <v>0</v>
      </c>
      <c r="AX45" s="8">
        <f>IF(AND(F45&gt;0,G45&gt;0,$AX$7&gt;=F45,$AX$7&lt;=G45),IF($AX$7&lt;=$AA45,2,1),0)</f>
        <v>0</v>
      </c>
      <c r="AY45" s="8">
        <f>IF(AND(F45&gt;0,G45&gt;0,$AY$7&gt;=F45,$AY$7&lt;=G45),IF($AY$7&lt;=$AA45,2,1),0)</f>
        <v>0</v>
      </c>
      <c r="AZ45" s="8">
        <f>IF(AND(F45&gt;0,G45&gt;0,$AZ$7&gt;=F45,$AZ$7&lt;=G45),IF($AZ$7&lt;=$AA45,2,1),0)</f>
        <v>0</v>
      </c>
      <c r="BA45" s="8">
        <f>IF(AND(F45&gt;0,G45&gt;0,$BA$7&gt;=F45,$BA$7&lt;=G45),IF($BA$7&lt;=$AA45,2,1),0)</f>
        <v>0</v>
      </c>
      <c r="BB45" s="8">
        <f>IF(AND(F45&gt;0,G45&gt;0,$BB$7&gt;=F45,$BB$7&lt;=G45),IF($BB$7&lt;=$AA45,2,1),0)</f>
        <v>0</v>
      </c>
      <c r="BC45" s="8">
        <f>IF(AND(F45&gt;0,G45&gt;0,$BC$7&gt;=F45,$BC$7&lt;=G45),IF($BC$7&lt;=$AA45,2,1),0)</f>
        <v>0</v>
      </c>
      <c r="BD45" s="8">
        <f>IF(AND(F45&gt;0,G45&gt;0,$BD$7&gt;=F45,$BD$7&lt;=G45),IF($BD$7&lt;=$AA45,2,1),0)</f>
        <v>0</v>
      </c>
      <c r="BE45" s="8">
        <f>IF(AND(F45&gt;0,G45&gt;0,$BE$7&gt;=F45,$BE$7&lt;=G45),IF($BE$7&lt;=$AA45,2,1),0)</f>
        <v>0</v>
      </c>
      <c r="BF45" s="8">
        <f>IF(AND(F45&gt;0,G45&gt;0,$BF$7&gt;=F45,$BF$7&lt;=G45),IF($BF$7&lt;=$AA45,2,1),0)</f>
        <v>0</v>
      </c>
      <c r="BG45" s="8">
        <f>IF(AND(F45&gt;0,G45&gt;0,$BG$7&gt;=F45,$BG$7&lt;=G45),IF($BG$7&lt;=$AA45,2,1),0)</f>
        <v>0</v>
      </c>
      <c r="BH45" s="8">
        <f>IF(AND(F45&gt;0,G45&gt;0,$BH$7&gt;=F45,$BH$7&lt;=G45),IF($BH$7&lt;=$AA45,2,1),0)</f>
        <v>0</v>
      </c>
      <c r="BI45" s="8">
        <f>IF(AND(F45&gt;0,G45&gt;0,$BI$7&gt;=F45,$BI$7&lt;=G45),IF($BI$7&lt;=$AA45,2,1),0)</f>
        <v>0</v>
      </c>
      <c r="BJ45" s="8">
        <f>IF(AND(F45&gt;0,G45&gt;0,$BJ$7&gt;=F45,$BJ$7&lt;=G45),IF($BJ$7&lt;=$AA45,2,1),0)</f>
        <v>0</v>
      </c>
      <c r="BK45" s="8">
        <f>IF(AND(F45&gt;0,G45&gt;0,$BK$7&gt;=F45,$BK$7&lt;=G45),IF($BK$7&lt;=$AA45,2,1),0)</f>
        <v>0</v>
      </c>
      <c r="BL45" s="8">
        <f>IF(AND(F45&gt;0,G45&gt;0,$BL$7&gt;=F45,$BL$7&lt;=G45),IF($BL$7&lt;=$AA45,2,1),0)</f>
        <v>0</v>
      </c>
      <c r="BM45" s="8">
        <f>IF(AND(F45&gt;0,G45&gt;0,$BM$7&gt;=F45,$BM$7&lt;=G45),IF($BM$7&lt;=$AA45,2,1),0)</f>
        <v>0</v>
      </c>
      <c r="BN45" s="8">
        <f>IF(AND(F45&gt;0,G45&gt;0,$BN$7&gt;=F45,$BN$7&lt;=G45),IF($BN$7&lt;=$AA45,2,1),0)</f>
        <v>0</v>
      </c>
      <c r="BO45" s="8">
        <f>IF(AND(F45&gt;0,G45&gt;0,$BO$7&gt;=F45,$BO$7&lt;=G45),IF($BO$7&lt;=$AA45,2,1),0)</f>
        <v>0</v>
      </c>
      <c r="BP45" s="8">
        <f>IF(AND(F45&gt;0,G45&gt;0,$BP$7&gt;=F45,$BP$7&lt;=G45),IF($BP$7&lt;=$AA45,2,1),0)</f>
        <v>0</v>
      </c>
      <c r="BQ45" s="8">
        <f>IF(AND(F45&gt;0,G45&gt;0,$BQ$7&gt;=F45,$BQ$7&lt;=G45),IF($BQ$7&lt;=$AA45,2,1),0)</f>
        <v>0</v>
      </c>
      <c r="BR45" s="8">
        <f>IF(AND(F45&gt;0,G45&gt;0,$BR$7&gt;=F45,$BR$7&lt;=G45),IF($BR$7&lt;=$AA45,2,1),0)</f>
        <v>0</v>
      </c>
      <c r="BS45" s="8">
        <f>IF(AND(F45&gt;0,G45&gt;0,$BS$7&gt;=F45,$BS$7&lt;=G45),IF($BS$7&lt;=$AA45,2,1),0)</f>
        <v>0</v>
      </c>
      <c r="BT45" s="8">
        <f>IF(AND(F45&gt;0,G45&gt;0,$BT$7&gt;=F45,$BT$7&lt;=G45),IF($BT$7&lt;=$AA45,2,1),0)</f>
        <v>0</v>
      </c>
      <c r="BU45" s="8">
        <f>IF(AND(F45&gt;0,G45&gt;0,$BU$7&gt;=F45,$BU$7&lt;=G45),IF($BU$7&lt;=$AA45,2,1),0)</f>
        <v>0</v>
      </c>
      <c r="BV45" s="8">
        <f>IF(AND(F45&gt;0,G45&gt;0,$BV$7&gt;=F45,$BV$7&lt;=G45),IF($BV$7&lt;=$AA45,2,1),0)</f>
        <v>0</v>
      </c>
      <c r="BW45" s="8">
        <f>IF(AND(F45&gt;0,G45&gt;0,$BW$7&gt;=F45,$BW$7&lt;=G45),IF($BW$7&lt;=$AA45,2,1),0)</f>
        <v>0</v>
      </c>
      <c r="BX45" s="8">
        <f>IF(AND(F45&gt;0,G45&gt;0,$BX$7&gt;=F45,$BX$7&lt;=G45),IF($BX$7&lt;=$AA45,2,1),0)</f>
        <v>0</v>
      </c>
      <c r="BY45" s="8">
        <f>IF(AND(F45&gt;0,G45&gt;0,$BY$7&gt;=F45,$BY$7&lt;=G45),IF($BY$7&lt;=$AA45,2,1),0)</f>
        <v>0</v>
      </c>
      <c r="BZ45" s="8">
        <f>IF(AND(F45&gt;0,G45&gt;0,$BZ$7&gt;=F45,$BZ$7&lt;=G45),IF($BZ$7&lt;=$AA45,2,1),0)</f>
        <v>0</v>
      </c>
      <c r="CA45" s="8">
        <f>IF(AND(F45&gt;0,G45&gt;0,$CA$7&gt;=F45,$CA$7&lt;=G45),IF($CA$7&lt;=$AA45,2,1),0)</f>
        <v>0</v>
      </c>
      <c r="CB45" s="8">
        <f>IF(AND(F45&gt;0,G45&gt;0,$CB$7&gt;=F45,$CB$7&lt;=G45),IF($CB$7&lt;=$AA45,2,1),0)</f>
        <v>0</v>
      </c>
      <c r="CC45" s="8">
        <f>IF(AND(F45&gt;0,G45&gt;0,$CC$7&gt;=F45,$CC$7&lt;=G45),IF($CC$7&lt;=$AA45,2,1),0)</f>
        <v>0</v>
      </c>
      <c r="CD45" s="8">
        <f>IF(AND(F45&gt;0,G45&gt;0,$CD$7&gt;=F45,$CD$7&lt;=G45),IF($CD$7&lt;=$AA45,2,1),0)</f>
        <v>0</v>
      </c>
      <c r="CE45" s="8">
        <f>IF(AND(F45&gt;0,G45&gt;0,$CE$7&gt;=F45,$CE$7&lt;=G45),IF($CE$7&lt;=$AA45,2,1),0)</f>
        <v>0</v>
      </c>
      <c r="CF45" s="8">
        <f>IF(AND(F45&gt;0,G45&gt;0,$CF$7&gt;=F45,$CF$7&lt;=G45),IF($CF$7&lt;=$AA45,2,1),0)</f>
        <v>0</v>
      </c>
      <c r="CG45" s="8">
        <f>IF(AND(F45&gt;0,G45&gt;0,$CG$7&gt;=F45,$CG$7&lt;=G45),IF($CG$7&lt;=$AA45,2,1),0)</f>
        <v>0</v>
      </c>
      <c r="CH45" s="8">
        <f>IF(AND(F45&gt;0,G45&gt;0,$CH$7&gt;=F45,$CH$7&lt;=G45),IF($CH$7&lt;=$AA45,2,1),0)</f>
        <v>0</v>
      </c>
      <c r="CI45" s="8">
        <f>IF(AND(F45&gt;0,G45&gt;0,$CI$7&gt;=F45,$CI$7&lt;=G45),IF($CI$7&lt;=$AA45,2,1),0)</f>
        <v>0</v>
      </c>
      <c r="CJ45" s="8">
        <f>IF(AND(F45&gt;0,G45&gt;0,$CJ$7&gt;=F45,$CJ$7&lt;=G45),IF($CJ$7&lt;=$AA45,2,1),0)</f>
        <v>0</v>
      </c>
    </row>
    <row r="46" spans="1:88" ht="18" customHeight="1">
      <c r="A46" s="6"/>
      <c r="B46" s="6"/>
      <c r="C46" s="6"/>
      <c r="D46" s="6"/>
      <c r="E46" s="6"/>
      <c r="F46" s="3"/>
      <c r="G46" s="3"/>
      <c r="H46" s="6">
        <f>IF(AND(F46&gt;0,G46&gt;0),G46-F46+1,)</f>
        <v>0</v>
      </c>
      <c r="I46" s="7"/>
      <c r="J46" s="6"/>
      <c r="K46" s="8">
        <f>IF(AND(F46&gt;0,G46&gt;0,$K$7&gt;=F46,$K$7&lt;=G46),IF($K$7&lt;=$AA46,2,1),0)</f>
        <v>0</v>
      </c>
      <c r="L46" s="8">
        <f>IF(AND(F46&gt;0,G46&gt;0,$L$7&gt;=F46,$L$7&lt;=G46),IF($L$7&lt;=$AA46,2,1),0)</f>
        <v>0</v>
      </c>
      <c r="M46" s="8">
        <f>IF(AND(F46&gt;0,G46&gt;0,$M$7&gt;=F46,$M$7&lt;=G46),IF($M$7&lt;=$AA46,2,1),0)</f>
        <v>0</v>
      </c>
      <c r="N46" s="8">
        <f>IF(AND(F46&gt;0,G46&gt;0,$N$7&gt;=F46,$N$7&lt;=G46),IF($N$7&lt;=$AA46,2,1),0)</f>
        <v>0</v>
      </c>
      <c r="O46" s="8">
        <f>IF(AND(F46&gt;0,G46&gt;0,$O$7&gt;=F46,$O$7&lt;=G46),IF($O$7&lt;=$AA46,2,1),0)</f>
        <v>0</v>
      </c>
      <c r="P46" s="8">
        <f>IF(AND(F46&gt;0,G46&gt;0,$P$7&gt;=F46,$P$7&lt;=G46),IF($P$7&lt;=$AA46,2,1),0)</f>
        <v>0</v>
      </c>
      <c r="Q46" s="8">
        <f>IF(AND(F46&gt;0,G46&gt;0,$Q$7&gt;=F46,$Q$7&lt;=G46),IF($Q$7&lt;=$AA46,2,1),0)</f>
        <v>0</v>
      </c>
      <c r="R46" s="8">
        <f>IF(AND(F46&gt;0,G46&gt;0,$R$7&gt;=F46,$R$7&lt;=G46),IF($R$7&lt;=$AA46,2,1),0)</f>
        <v>0</v>
      </c>
      <c r="S46" s="8">
        <f>IF(AND(F46&gt;0,G46&gt;0,$S$7&gt;=F46,$S$7&lt;=G46),IF($S$7&lt;=$AA46,2,1),0)</f>
        <v>0</v>
      </c>
      <c r="T46" s="8">
        <f>IF(AND(F46&gt;0,G46&gt;0,$T$7&gt;=F46,$T$7&lt;=G46),IF($T$7&lt;=$AA46,2,1),0)</f>
        <v>0</v>
      </c>
      <c r="U46" s="8">
        <f>IF(AND(F46&gt;0,G46&gt;0,$U$7&gt;=F46,$U$7&lt;=G46),IF($U$7&lt;=$AA46,2,1),0)</f>
        <v>0</v>
      </c>
      <c r="V46" s="8">
        <f>IF(AND(F46&gt;0,G46&gt;0,$V$7&gt;=F46,$V$7&lt;=G46),IF($V$7&lt;=$AA46,2,1),0)</f>
        <v>0</v>
      </c>
      <c r="W46" s="8">
        <f>IF(AND(F46&gt;0,G46&gt;0,$W$7&gt;=F46,$W$7&lt;=G46),IF($W$7&lt;=$AA46,2,1),0)</f>
        <v>0</v>
      </c>
      <c r="X46" s="8">
        <f>IF(AND(F46&gt;0,G46&gt;0,$X$7&gt;=F46,$X$7&lt;=G46),IF($X$7&lt;=$AA46,2,1),0)</f>
        <v>0</v>
      </c>
      <c r="Y46" s="8">
        <f>IF(AND(F46&gt;0,G46&gt;0,$Y$7&gt;=F46,$Y$7&lt;=G46),IF($Y$7&lt;=$AA46,2,1),0)</f>
        <v>0</v>
      </c>
      <c r="Z46" s="8">
        <f>IF(AND(F46&gt;0,G46&gt;0,$Z$7&gt;=F46,$Z$7&lt;=G46),IF($Z$7&lt;=$AA46,2,1),0)</f>
        <v>0</v>
      </c>
      <c r="AA46" s="8">
        <f>IF(AND(F46&gt;0,G46&gt;0,$AA$7&gt;=F46,$AA$7&lt;=G46),IF($AA$7&lt;=$AA46,2,1),0)</f>
        <v>0</v>
      </c>
      <c r="AB46" s="8">
        <f>IF(AND(F46&gt;0,G46&gt;0,$AB$7&gt;=F46,$AB$7&lt;=G46),IF($AB$7&lt;=$AA46,2,1),0)</f>
        <v>0</v>
      </c>
      <c r="AC46" s="8">
        <f>IF(AND(F46&gt;0,G46&gt;0,$AC$7&gt;=F46,$AC$7&lt;=G46),IF($AC$7&lt;=$AA46,2,1),0)</f>
        <v>0</v>
      </c>
      <c r="AD46" s="8">
        <f>IF(AND(F46&gt;0,G46&gt;0,$AD$7&gt;=F46,$AD$7&lt;=G46),IF($AD$7&lt;=$AA46,2,1),0)</f>
        <v>0</v>
      </c>
      <c r="AE46" s="8">
        <f>IF(AND(F46&gt;0,G46&gt;0,$AE$7&gt;=F46,$AE$7&lt;=G46),IF($AE$7&lt;=$AA46,2,1),0)</f>
        <v>0</v>
      </c>
      <c r="AF46" s="8">
        <f>IF(AND(F46&gt;0,G46&gt;0,$AF$7&gt;=F46,$AF$7&lt;=G46),IF($AF$7&lt;=$AA46,2,1),0)</f>
        <v>0</v>
      </c>
      <c r="AG46" s="8">
        <f>IF(AND(F46&gt;0,G46&gt;0,$AG$7&gt;=F46,$AG$7&lt;=G46),IF($AG$7&lt;=$AA46,2,1),0)</f>
        <v>0</v>
      </c>
      <c r="AH46" s="8">
        <f>IF(AND(F46&gt;0,G46&gt;0,$AH$7&gt;=F46,$AH$7&lt;=G46),IF($AH$7&lt;=$AA46,2,1),0)</f>
        <v>0</v>
      </c>
      <c r="AI46" s="8">
        <f>IF(AND(F46&gt;0,G46&gt;0,$AI$7&gt;=F46,$AI$7&lt;=G46),IF($AI$7&lt;=$AA46,2,1),0)</f>
        <v>0</v>
      </c>
      <c r="AJ46" s="8">
        <f>IF(AND(F46&gt;0,G46&gt;0,$AJ$7&gt;=F46,$AJ$7&lt;=G46),IF($AJ$7&lt;=$AA46,2,1),0)</f>
        <v>0</v>
      </c>
      <c r="AK46" s="8">
        <f>IF(AND(F46&gt;0,G46&gt;0,$AK$7&gt;=F46,$AK$7&lt;=G46),IF($AK$7&lt;=$AA46,2,1),0)</f>
        <v>0</v>
      </c>
      <c r="AL46" s="8">
        <f>IF(AND(F46&gt;0,G46&gt;0,$AL$7&gt;=F46,$AL$7&lt;=G46),IF($AL$7&lt;=$AA46,2,1),0)</f>
        <v>0</v>
      </c>
      <c r="AM46" s="8">
        <f>IF(AND(F46&gt;0,G46&gt;0,$AM$7&gt;=F46,$AM$7&lt;=G46),IF($AM$7&lt;=$AA46,2,1),0)</f>
        <v>0</v>
      </c>
      <c r="AN46" s="8">
        <f>IF(AND(F46&gt;0,G46&gt;0,$AN$7&gt;=F46,$AN$7&lt;=G46),IF($AN$7&lt;=$AA46,2,1),0)</f>
        <v>0</v>
      </c>
      <c r="AO46" s="8">
        <f>IF(AND(F46&gt;0,G46&gt;0,$AO$7&gt;=F46,$AO$7&lt;=G46),IF($AO$7&lt;=$AA46,2,1),0)</f>
        <v>0</v>
      </c>
      <c r="AP46" s="8">
        <f>IF(AND(F46&gt;0,G46&gt;0,$AP$7&gt;=F46,$AP$7&lt;=G46),IF($AP$7&lt;=$AA46,2,1),0)</f>
        <v>0</v>
      </c>
      <c r="AQ46" s="8">
        <f>IF(AND(F46&gt;0,G46&gt;0,$AQ$7&gt;=F46,$AQ$7&lt;=G46),IF($AQ$7&lt;=$AA46,2,1),0)</f>
        <v>0</v>
      </c>
      <c r="AR46" s="8">
        <f>IF(AND(F46&gt;0,G46&gt;0,$AR$7&gt;=F46,$AR$7&lt;=G46),IF($AR$7&lt;=$AA46,2,1),0)</f>
        <v>0</v>
      </c>
      <c r="AS46" s="8">
        <f>IF(AND(F46&gt;0,G46&gt;0,$AS$7&gt;=F46,$AS$7&lt;=G46),IF($AS$7&lt;=$AA46,2,1),0)</f>
        <v>0</v>
      </c>
      <c r="AT46" s="8">
        <f>IF(AND(F46&gt;0,G46&gt;0,$AT$7&gt;=F46,$AT$7&lt;=G46),IF($AT$7&lt;=$AA46,2,1),0)</f>
        <v>0</v>
      </c>
      <c r="AU46" s="8">
        <f>IF(AND(F46&gt;0,G46&gt;0,$AU$7&gt;=F46,$AU$7&lt;=G46),IF($AU$7&lt;=$AA46,2,1),0)</f>
        <v>0</v>
      </c>
      <c r="AV46" s="8">
        <f>IF(AND(F46&gt;0,G46&gt;0,$AV$7&gt;=F46,$AV$7&lt;=G46),IF($AV$7&lt;=$AA46,2,1),0)</f>
        <v>0</v>
      </c>
      <c r="AW46" s="8">
        <f>IF(AND(F46&gt;0,G46&gt;0,$AW$7&gt;=F46,$AW$7&lt;=G46),IF($AW$7&lt;=$AA46,2,1),0)</f>
        <v>0</v>
      </c>
      <c r="AX46" s="8">
        <f>IF(AND(F46&gt;0,G46&gt;0,$AX$7&gt;=F46,$AX$7&lt;=G46),IF($AX$7&lt;=$AA46,2,1),0)</f>
        <v>0</v>
      </c>
      <c r="AY46" s="8">
        <f>IF(AND(F46&gt;0,G46&gt;0,$AY$7&gt;=F46,$AY$7&lt;=G46),IF($AY$7&lt;=$AA46,2,1),0)</f>
        <v>0</v>
      </c>
      <c r="AZ46" s="8">
        <f>IF(AND(F46&gt;0,G46&gt;0,$AZ$7&gt;=F46,$AZ$7&lt;=G46),IF($AZ$7&lt;=$AA46,2,1),0)</f>
        <v>0</v>
      </c>
      <c r="BA46" s="8">
        <f>IF(AND(F46&gt;0,G46&gt;0,$BA$7&gt;=F46,$BA$7&lt;=G46),IF($BA$7&lt;=$AA46,2,1),0)</f>
        <v>0</v>
      </c>
      <c r="BB46" s="8">
        <f>IF(AND(F46&gt;0,G46&gt;0,$BB$7&gt;=F46,$BB$7&lt;=G46),IF($BB$7&lt;=$AA46,2,1),0)</f>
        <v>0</v>
      </c>
      <c r="BC46" s="8">
        <f>IF(AND(F46&gt;0,G46&gt;0,$BC$7&gt;=F46,$BC$7&lt;=G46),IF($BC$7&lt;=$AA46,2,1),0)</f>
        <v>0</v>
      </c>
      <c r="BD46" s="8">
        <f>IF(AND(F46&gt;0,G46&gt;0,$BD$7&gt;=F46,$BD$7&lt;=G46),IF($BD$7&lt;=$AA46,2,1),0)</f>
        <v>0</v>
      </c>
      <c r="BE46" s="8">
        <f>IF(AND(F46&gt;0,G46&gt;0,$BE$7&gt;=F46,$BE$7&lt;=G46),IF($BE$7&lt;=$AA46,2,1),0)</f>
        <v>0</v>
      </c>
      <c r="BF46" s="8">
        <f>IF(AND(F46&gt;0,G46&gt;0,$BF$7&gt;=F46,$BF$7&lt;=G46),IF($BF$7&lt;=$AA46,2,1),0)</f>
        <v>0</v>
      </c>
      <c r="BG46" s="8">
        <f>IF(AND(F46&gt;0,G46&gt;0,$BG$7&gt;=F46,$BG$7&lt;=G46),IF($BG$7&lt;=$AA46,2,1),0)</f>
        <v>0</v>
      </c>
      <c r="BH46" s="8">
        <f>IF(AND(F46&gt;0,G46&gt;0,$BH$7&gt;=F46,$BH$7&lt;=G46),IF($BH$7&lt;=$AA46,2,1),0)</f>
        <v>0</v>
      </c>
      <c r="BI46" s="8">
        <f>IF(AND(F46&gt;0,G46&gt;0,$BI$7&gt;=F46,$BI$7&lt;=G46),IF($BI$7&lt;=$AA46,2,1),0)</f>
        <v>0</v>
      </c>
      <c r="BJ46" s="8">
        <f>IF(AND(F46&gt;0,G46&gt;0,$BJ$7&gt;=F46,$BJ$7&lt;=G46),IF($BJ$7&lt;=$AA46,2,1),0)</f>
        <v>0</v>
      </c>
      <c r="BK46" s="8">
        <f>IF(AND(F46&gt;0,G46&gt;0,$BK$7&gt;=F46,$BK$7&lt;=G46),IF($BK$7&lt;=$AA46,2,1),0)</f>
        <v>0</v>
      </c>
      <c r="BL46" s="8">
        <f>IF(AND(F46&gt;0,G46&gt;0,$BL$7&gt;=F46,$BL$7&lt;=G46),IF($BL$7&lt;=$AA46,2,1),0)</f>
        <v>0</v>
      </c>
      <c r="BM46" s="8">
        <f>IF(AND(F46&gt;0,G46&gt;0,$BM$7&gt;=F46,$BM$7&lt;=G46),IF($BM$7&lt;=$AA46,2,1),0)</f>
        <v>0</v>
      </c>
      <c r="BN46" s="8">
        <f>IF(AND(F46&gt;0,G46&gt;0,$BN$7&gt;=F46,$BN$7&lt;=G46),IF($BN$7&lt;=$AA46,2,1),0)</f>
        <v>0</v>
      </c>
      <c r="BO46" s="8">
        <f>IF(AND(F46&gt;0,G46&gt;0,$BO$7&gt;=F46,$BO$7&lt;=G46),IF($BO$7&lt;=$AA46,2,1),0)</f>
        <v>0</v>
      </c>
      <c r="BP46" s="8">
        <f>IF(AND(F46&gt;0,G46&gt;0,$BP$7&gt;=F46,$BP$7&lt;=G46),IF($BP$7&lt;=$AA46,2,1),0)</f>
        <v>0</v>
      </c>
      <c r="BQ46" s="8">
        <f>IF(AND(F46&gt;0,G46&gt;0,$BQ$7&gt;=F46,$BQ$7&lt;=G46),IF($BQ$7&lt;=$AA46,2,1),0)</f>
        <v>0</v>
      </c>
      <c r="BR46" s="8">
        <f>IF(AND(F46&gt;0,G46&gt;0,$BR$7&gt;=F46,$BR$7&lt;=G46),IF($BR$7&lt;=$AA46,2,1),0)</f>
        <v>0</v>
      </c>
      <c r="BS46" s="8">
        <f>IF(AND(F46&gt;0,G46&gt;0,$BS$7&gt;=F46,$BS$7&lt;=G46),IF($BS$7&lt;=$AA46,2,1),0)</f>
        <v>0</v>
      </c>
      <c r="BT46" s="8">
        <f>IF(AND(F46&gt;0,G46&gt;0,$BT$7&gt;=F46,$BT$7&lt;=G46),IF($BT$7&lt;=$AA46,2,1),0)</f>
        <v>0</v>
      </c>
      <c r="BU46" s="8">
        <f>IF(AND(F46&gt;0,G46&gt;0,$BU$7&gt;=F46,$BU$7&lt;=G46),IF($BU$7&lt;=$AA46,2,1),0)</f>
        <v>0</v>
      </c>
      <c r="BV46" s="8">
        <f>IF(AND(F46&gt;0,G46&gt;0,$BV$7&gt;=F46,$BV$7&lt;=G46),IF($BV$7&lt;=$AA46,2,1),0)</f>
        <v>0</v>
      </c>
      <c r="BW46" s="8">
        <f>IF(AND(F46&gt;0,G46&gt;0,$BW$7&gt;=F46,$BW$7&lt;=G46),IF($BW$7&lt;=$AA46,2,1),0)</f>
        <v>0</v>
      </c>
      <c r="BX46" s="8">
        <f>IF(AND(F46&gt;0,G46&gt;0,$BX$7&gt;=F46,$BX$7&lt;=G46),IF($BX$7&lt;=$AA46,2,1),0)</f>
        <v>0</v>
      </c>
      <c r="BY46" s="8">
        <f>IF(AND(F46&gt;0,G46&gt;0,$BY$7&gt;=F46,$BY$7&lt;=G46),IF($BY$7&lt;=$AA46,2,1),0)</f>
        <v>0</v>
      </c>
      <c r="BZ46" s="8">
        <f>IF(AND(F46&gt;0,G46&gt;0,$BZ$7&gt;=F46,$BZ$7&lt;=G46),IF($BZ$7&lt;=$AA46,2,1),0)</f>
        <v>0</v>
      </c>
      <c r="CA46" s="8">
        <f>IF(AND(F46&gt;0,G46&gt;0,$CA$7&gt;=F46,$CA$7&lt;=G46),IF($CA$7&lt;=$AA46,2,1),0)</f>
        <v>0</v>
      </c>
      <c r="CB46" s="8">
        <f>IF(AND(F46&gt;0,G46&gt;0,$CB$7&gt;=F46,$CB$7&lt;=G46),IF($CB$7&lt;=$AA46,2,1),0)</f>
        <v>0</v>
      </c>
      <c r="CC46" s="8">
        <f>IF(AND(F46&gt;0,G46&gt;0,$CC$7&gt;=F46,$CC$7&lt;=G46),IF($CC$7&lt;=$AA46,2,1),0)</f>
        <v>0</v>
      </c>
      <c r="CD46" s="8">
        <f>IF(AND(F46&gt;0,G46&gt;0,$CD$7&gt;=F46,$CD$7&lt;=G46),IF($CD$7&lt;=$AA46,2,1),0)</f>
        <v>0</v>
      </c>
      <c r="CE46" s="8">
        <f>IF(AND(F46&gt;0,G46&gt;0,$CE$7&gt;=F46,$CE$7&lt;=G46),IF($CE$7&lt;=$AA46,2,1),0)</f>
        <v>0</v>
      </c>
      <c r="CF46" s="8">
        <f>IF(AND(F46&gt;0,G46&gt;0,$CF$7&gt;=F46,$CF$7&lt;=G46),IF($CF$7&lt;=$AA46,2,1),0)</f>
        <v>0</v>
      </c>
      <c r="CG46" s="8">
        <f>IF(AND(F46&gt;0,G46&gt;0,$CG$7&gt;=F46,$CG$7&lt;=G46),IF($CG$7&lt;=$AA46,2,1),0)</f>
        <v>0</v>
      </c>
      <c r="CH46" s="8">
        <f>IF(AND(F46&gt;0,G46&gt;0,$CH$7&gt;=F46,$CH$7&lt;=G46),IF($CH$7&lt;=$AA46,2,1),0)</f>
        <v>0</v>
      </c>
      <c r="CI46" s="8">
        <f>IF(AND(F46&gt;0,G46&gt;0,$CI$7&gt;=F46,$CI$7&lt;=G46),IF($CI$7&lt;=$AA46,2,1),0)</f>
        <v>0</v>
      </c>
      <c r="CJ46" s="8">
        <f>IF(AND(F46&gt;0,G46&gt;0,$CJ$7&gt;=F46,$CJ$7&lt;=G46),IF($CJ$7&lt;=$AA46,2,1),0)</f>
        <v>0</v>
      </c>
    </row>
    <row r="47" spans="1:88" ht="18" customHeight="1">
      <c r="A47" s="6"/>
      <c r="B47" s="6"/>
      <c r="C47" s="6"/>
      <c r="D47" s="6"/>
      <c r="E47" s="6"/>
      <c r="F47" s="3"/>
      <c r="G47" s="3"/>
      <c r="H47" s="6">
        <f>IF(AND(F47&gt;0,G47&gt;0),G47-F47+1,)</f>
        <v>0</v>
      </c>
      <c r="I47" s="7"/>
      <c r="J47" s="6"/>
      <c r="K47" s="8">
        <f>IF(AND(F47&gt;0,G47&gt;0,$K$7&gt;=F47,$K$7&lt;=G47),IF($K$7&lt;=$AA47,2,1),0)</f>
        <v>0</v>
      </c>
      <c r="L47" s="8">
        <f>IF(AND(F47&gt;0,G47&gt;0,$L$7&gt;=F47,$L$7&lt;=G47),IF($L$7&lt;=$AA47,2,1),0)</f>
        <v>0</v>
      </c>
      <c r="M47" s="8">
        <f>IF(AND(F47&gt;0,G47&gt;0,$M$7&gt;=F47,$M$7&lt;=G47),IF($M$7&lt;=$AA47,2,1),0)</f>
        <v>0</v>
      </c>
      <c r="N47" s="8">
        <f>IF(AND(F47&gt;0,G47&gt;0,$N$7&gt;=F47,$N$7&lt;=G47),IF($N$7&lt;=$AA47,2,1),0)</f>
        <v>0</v>
      </c>
      <c r="O47" s="8">
        <f>IF(AND(F47&gt;0,G47&gt;0,$O$7&gt;=F47,$O$7&lt;=G47),IF($O$7&lt;=$AA47,2,1),0)</f>
        <v>0</v>
      </c>
      <c r="P47" s="8">
        <f>IF(AND(F47&gt;0,G47&gt;0,$P$7&gt;=F47,$P$7&lt;=G47),IF($P$7&lt;=$AA47,2,1),0)</f>
        <v>0</v>
      </c>
      <c r="Q47" s="8">
        <f>IF(AND(F47&gt;0,G47&gt;0,$Q$7&gt;=F47,$Q$7&lt;=G47),IF($Q$7&lt;=$AA47,2,1),0)</f>
        <v>0</v>
      </c>
      <c r="R47" s="8">
        <f>IF(AND(F47&gt;0,G47&gt;0,$R$7&gt;=F47,$R$7&lt;=G47),IF($R$7&lt;=$AA47,2,1),0)</f>
        <v>0</v>
      </c>
      <c r="S47" s="8">
        <f>IF(AND(F47&gt;0,G47&gt;0,$S$7&gt;=F47,$S$7&lt;=G47),IF($S$7&lt;=$AA47,2,1),0)</f>
        <v>0</v>
      </c>
      <c r="T47" s="8">
        <f>IF(AND(F47&gt;0,G47&gt;0,$T$7&gt;=F47,$T$7&lt;=G47),IF($T$7&lt;=$AA47,2,1),0)</f>
        <v>0</v>
      </c>
      <c r="U47" s="8">
        <f>IF(AND(F47&gt;0,G47&gt;0,$U$7&gt;=F47,$U$7&lt;=G47),IF($U$7&lt;=$AA47,2,1),0)</f>
        <v>0</v>
      </c>
      <c r="V47" s="8">
        <f>IF(AND(F47&gt;0,G47&gt;0,$V$7&gt;=F47,$V$7&lt;=G47),IF($V$7&lt;=$AA47,2,1),0)</f>
        <v>0</v>
      </c>
      <c r="W47" s="8">
        <f>IF(AND(F47&gt;0,G47&gt;0,$W$7&gt;=F47,$W$7&lt;=G47),IF($W$7&lt;=$AA47,2,1),0)</f>
        <v>0</v>
      </c>
      <c r="X47" s="8">
        <f>IF(AND(F47&gt;0,G47&gt;0,$X$7&gt;=F47,$X$7&lt;=G47),IF($X$7&lt;=$AA47,2,1),0)</f>
        <v>0</v>
      </c>
      <c r="Y47" s="8">
        <f>IF(AND(F47&gt;0,G47&gt;0,$Y$7&gt;=F47,$Y$7&lt;=G47),IF($Y$7&lt;=$AA47,2,1),0)</f>
        <v>0</v>
      </c>
      <c r="Z47" s="8">
        <f>IF(AND(F47&gt;0,G47&gt;0,$Z$7&gt;=F47,$Z$7&lt;=G47),IF($Z$7&lt;=$AA47,2,1),0)</f>
        <v>0</v>
      </c>
      <c r="AA47" s="8">
        <f>IF(AND(F47&gt;0,G47&gt;0,$AA$7&gt;=F47,$AA$7&lt;=G47),IF($AA$7&lt;=$AA47,2,1),0)</f>
        <v>0</v>
      </c>
      <c r="AB47" s="8">
        <f>IF(AND(F47&gt;0,G47&gt;0,$AB$7&gt;=F47,$AB$7&lt;=G47),IF($AB$7&lt;=$AA47,2,1),0)</f>
        <v>0</v>
      </c>
      <c r="AC47" s="8">
        <f>IF(AND(F47&gt;0,G47&gt;0,$AC$7&gt;=F47,$AC$7&lt;=G47),IF($AC$7&lt;=$AA47,2,1),0)</f>
        <v>0</v>
      </c>
      <c r="AD47" s="8">
        <f>IF(AND(F47&gt;0,G47&gt;0,$AD$7&gt;=F47,$AD$7&lt;=G47),IF($AD$7&lt;=$AA47,2,1),0)</f>
        <v>0</v>
      </c>
      <c r="AE47" s="8">
        <f>IF(AND(F47&gt;0,G47&gt;0,$AE$7&gt;=F47,$AE$7&lt;=G47),IF($AE$7&lt;=$AA47,2,1),0)</f>
        <v>0</v>
      </c>
      <c r="AF47" s="8">
        <f>IF(AND(F47&gt;0,G47&gt;0,$AF$7&gt;=F47,$AF$7&lt;=G47),IF($AF$7&lt;=$AA47,2,1),0)</f>
        <v>0</v>
      </c>
      <c r="AG47" s="8">
        <f>IF(AND(F47&gt;0,G47&gt;0,$AG$7&gt;=F47,$AG$7&lt;=G47),IF($AG$7&lt;=$AA47,2,1),0)</f>
        <v>0</v>
      </c>
      <c r="AH47" s="8">
        <f>IF(AND(F47&gt;0,G47&gt;0,$AH$7&gt;=F47,$AH$7&lt;=G47),IF($AH$7&lt;=$AA47,2,1),0)</f>
        <v>0</v>
      </c>
      <c r="AI47" s="8">
        <f>IF(AND(F47&gt;0,G47&gt;0,$AI$7&gt;=F47,$AI$7&lt;=G47),IF($AI$7&lt;=$AA47,2,1),0)</f>
        <v>0</v>
      </c>
      <c r="AJ47" s="8">
        <f>IF(AND(F47&gt;0,G47&gt;0,$AJ$7&gt;=F47,$AJ$7&lt;=G47),IF($AJ$7&lt;=$AA47,2,1),0)</f>
        <v>0</v>
      </c>
      <c r="AK47" s="8">
        <f>IF(AND(F47&gt;0,G47&gt;0,$AK$7&gt;=F47,$AK$7&lt;=G47),IF($AK$7&lt;=$AA47,2,1),0)</f>
        <v>0</v>
      </c>
      <c r="AL47" s="8">
        <f>IF(AND(F47&gt;0,G47&gt;0,$AL$7&gt;=F47,$AL$7&lt;=G47),IF($AL$7&lt;=$AA47,2,1),0)</f>
        <v>0</v>
      </c>
      <c r="AM47" s="8">
        <f>IF(AND(F47&gt;0,G47&gt;0,$AM$7&gt;=F47,$AM$7&lt;=G47),IF($AM$7&lt;=$AA47,2,1),0)</f>
        <v>0</v>
      </c>
      <c r="AN47" s="8">
        <f>IF(AND(F47&gt;0,G47&gt;0,$AN$7&gt;=F47,$AN$7&lt;=G47),IF($AN$7&lt;=$AA47,2,1),0)</f>
        <v>0</v>
      </c>
      <c r="AO47" s="8">
        <f>IF(AND(F47&gt;0,G47&gt;0,$AO$7&gt;=F47,$AO$7&lt;=G47),IF($AO$7&lt;=$AA47,2,1),0)</f>
        <v>0</v>
      </c>
      <c r="AP47" s="8">
        <f>IF(AND(F47&gt;0,G47&gt;0,$AP$7&gt;=F47,$AP$7&lt;=G47),IF($AP$7&lt;=$AA47,2,1),0)</f>
        <v>0</v>
      </c>
      <c r="AQ47" s="8">
        <f>IF(AND(F47&gt;0,G47&gt;0,$AQ$7&gt;=F47,$AQ$7&lt;=G47),IF($AQ$7&lt;=$AA47,2,1),0)</f>
        <v>0</v>
      </c>
      <c r="AR47" s="8">
        <f>IF(AND(F47&gt;0,G47&gt;0,$AR$7&gt;=F47,$AR$7&lt;=G47),IF($AR$7&lt;=$AA47,2,1),0)</f>
        <v>0</v>
      </c>
      <c r="AS47" s="8">
        <f>IF(AND(F47&gt;0,G47&gt;0,$AS$7&gt;=F47,$AS$7&lt;=G47),IF($AS$7&lt;=$AA47,2,1),0)</f>
        <v>0</v>
      </c>
      <c r="AT47" s="8">
        <f>IF(AND(F47&gt;0,G47&gt;0,$AT$7&gt;=F47,$AT$7&lt;=G47),IF($AT$7&lt;=$AA47,2,1),0)</f>
        <v>0</v>
      </c>
      <c r="AU47" s="8">
        <f>IF(AND(F47&gt;0,G47&gt;0,$AU$7&gt;=F47,$AU$7&lt;=G47),IF($AU$7&lt;=$AA47,2,1),0)</f>
        <v>0</v>
      </c>
      <c r="AV47" s="8">
        <f>IF(AND(F47&gt;0,G47&gt;0,$AV$7&gt;=F47,$AV$7&lt;=G47),IF($AV$7&lt;=$AA47,2,1),0)</f>
        <v>0</v>
      </c>
      <c r="AW47" s="8">
        <f>IF(AND(F47&gt;0,G47&gt;0,$AW$7&gt;=F47,$AW$7&lt;=G47),IF($AW$7&lt;=$AA47,2,1),0)</f>
        <v>0</v>
      </c>
      <c r="AX47" s="8">
        <f>IF(AND(F47&gt;0,G47&gt;0,$AX$7&gt;=F47,$AX$7&lt;=G47),IF($AX$7&lt;=$AA47,2,1),0)</f>
        <v>0</v>
      </c>
      <c r="AY47" s="8">
        <f>IF(AND(F47&gt;0,G47&gt;0,$AY$7&gt;=F47,$AY$7&lt;=G47),IF($AY$7&lt;=$AA47,2,1),0)</f>
        <v>0</v>
      </c>
      <c r="AZ47" s="8">
        <f>IF(AND(F47&gt;0,G47&gt;0,$AZ$7&gt;=F47,$AZ$7&lt;=G47),IF($AZ$7&lt;=$AA47,2,1),0)</f>
        <v>0</v>
      </c>
      <c r="BA47" s="8">
        <f>IF(AND(F47&gt;0,G47&gt;0,$BA$7&gt;=F47,$BA$7&lt;=G47),IF($BA$7&lt;=$AA47,2,1),0)</f>
        <v>0</v>
      </c>
      <c r="BB47" s="8">
        <f>IF(AND(F47&gt;0,G47&gt;0,$BB$7&gt;=F47,$BB$7&lt;=G47),IF($BB$7&lt;=$AA47,2,1),0)</f>
        <v>0</v>
      </c>
      <c r="BC47" s="8">
        <f>IF(AND(F47&gt;0,G47&gt;0,$BC$7&gt;=F47,$BC$7&lt;=G47),IF($BC$7&lt;=$AA47,2,1),0)</f>
        <v>0</v>
      </c>
      <c r="BD47" s="8">
        <f>IF(AND(F47&gt;0,G47&gt;0,$BD$7&gt;=F47,$BD$7&lt;=G47),IF($BD$7&lt;=$AA47,2,1),0)</f>
        <v>0</v>
      </c>
      <c r="BE47" s="8">
        <f>IF(AND(F47&gt;0,G47&gt;0,$BE$7&gt;=F47,$BE$7&lt;=G47),IF($BE$7&lt;=$AA47,2,1),0)</f>
        <v>0</v>
      </c>
      <c r="BF47" s="8">
        <f>IF(AND(F47&gt;0,G47&gt;0,$BF$7&gt;=F47,$BF$7&lt;=G47),IF($BF$7&lt;=$AA47,2,1),0)</f>
        <v>0</v>
      </c>
      <c r="BG47" s="8">
        <f>IF(AND(F47&gt;0,G47&gt;0,$BG$7&gt;=F47,$BG$7&lt;=G47),IF($BG$7&lt;=$AA47,2,1),0)</f>
        <v>0</v>
      </c>
      <c r="BH47" s="8">
        <f>IF(AND(F47&gt;0,G47&gt;0,$BH$7&gt;=F47,$BH$7&lt;=G47),IF($BH$7&lt;=$AA47,2,1),0)</f>
        <v>0</v>
      </c>
      <c r="BI47" s="8">
        <f>IF(AND(F47&gt;0,G47&gt;0,$BI$7&gt;=F47,$BI$7&lt;=G47),IF($BI$7&lt;=$AA47,2,1),0)</f>
        <v>0</v>
      </c>
      <c r="BJ47" s="8">
        <f>IF(AND(F47&gt;0,G47&gt;0,$BJ$7&gt;=F47,$BJ$7&lt;=G47),IF($BJ$7&lt;=$AA47,2,1),0)</f>
        <v>0</v>
      </c>
      <c r="BK47" s="8">
        <f>IF(AND(F47&gt;0,G47&gt;0,$BK$7&gt;=F47,$BK$7&lt;=G47),IF($BK$7&lt;=$AA47,2,1),0)</f>
        <v>0</v>
      </c>
      <c r="BL47" s="8">
        <f>IF(AND(F47&gt;0,G47&gt;0,$BL$7&gt;=F47,$BL$7&lt;=G47),IF($BL$7&lt;=$AA47,2,1),0)</f>
        <v>0</v>
      </c>
      <c r="BM47" s="8">
        <f>IF(AND(F47&gt;0,G47&gt;0,$BM$7&gt;=F47,$BM$7&lt;=G47),IF($BM$7&lt;=$AA47,2,1),0)</f>
        <v>0</v>
      </c>
      <c r="BN47" s="8">
        <f>IF(AND(F47&gt;0,G47&gt;0,$BN$7&gt;=F47,$BN$7&lt;=G47),IF($BN$7&lt;=$AA47,2,1),0)</f>
        <v>0</v>
      </c>
      <c r="BO47" s="8">
        <f>IF(AND(F47&gt;0,G47&gt;0,$BO$7&gt;=F47,$BO$7&lt;=G47),IF($BO$7&lt;=$AA47,2,1),0)</f>
        <v>0</v>
      </c>
      <c r="BP47" s="8">
        <f>IF(AND(F47&gt;0,G47&gt;0,$BP$7&gt;=F47,$BP$7&lt;=G47),IF($BP$7&lt;=$AA47,2,1),0)</f>
        <v>0</v>
      </c>
      <c r="BQ47" s="8">
        <f>IF(AND(F47&gt;0,G47&gt;0,$BQ$7&gt;=F47,$BQ$7&lt;=G47),IF($BQ$7&lt;=$AA47,2,1),0)</f>
        <v>0</v>
      </c>
      <c r="BR47" s="8">
        <f>IF(AND(F47&gt;0,G47&gt;0,$BR$7&gt;=F47,$BR$7&lt;=G47),IF($BR$7&lt;=$AA47,2,1),0)</f>
        <v>0</v>
      </c>
      <c r="BS47" s="8">
        <f>IF(AND(F47&gt;0,G47&gt;0,$BS$7&gt;=F47,$BS$7&lt;=G47),IF($BS$7&lt;=$AA47,2,1),0)</f>
        <v>0</v>
      </c>
      <c r="BT47" s="8">
        <f>IF(AND(F47&gt;0,G47&gt;0,$BT$7&gt;=F47,$BT$7&lt;=G47),IF($BT$7&lt;=$AA47,2,1),0)</f>
        <v>0</v>
      </c>
      <c r="BU47" s="8">
        <f>IF(AND(F47&gt;0,G47&gt;0,$BU$7&gt;=F47,$BU$7&lt;=G47),IF($BU$7&lt;=$AA47,2,1),0)</f>
        <v>0</v>
      </c>
      <c r="BV47" s="8">
        <f>IF(AND(F47&gt;0,G47&gt;0,$BV$7&gt;=F47,$BV$7&lt;=G47),IF($BV$7&lt;=$AA47,2,1),0)</f>
        <v>0</v>
      </c>
      <c r="BW47" s="8">
        <f>IF(AND(F47&gt;0,G47&gt;0,$BW$7&gt;=F47,$BW$7&lt;=G47),IF($BW$7&lt;=$AA47,2,1),0)</f>
        <v>0</v>
      </c>
      <c r="BX47" s="8">
        <f>IF(AND(F47&gt;0,G47&gt;0,$BX$7&gt;=F47,$BX$7&lt;=G47),IF($BX$7&lt;=$AA47,2,1),0)</f>
        <v>0</v>
      </c>
      <c r="BY47" s="8">
        <f>IF(AND(F47&gt;0,G47&gt;0,$BY$7&gt;=F47,$BY$7&lt;=G47),IF($BY$7&lt;=$AA47,2,1),0)</f>
        <v>0</v>
      </c>
      <c r="BZ47" s="8">
        <f>IF(AND(F47&gt;0,G47&gt;0,$BZ$7&gt;=F47,$BZ$7&lt;=G47),IF($BZ$7&lt;=$AA47,2,1),0)</f>
        <v>0</v>
      </c>
      <c r="CA47" s="8">
        <f>IF(AND(F47&gt;0,G47&gt;0,$CA$7&gt;=F47,$CA$7&lt;=G47),IF($CA$7&lt;=$AA47,2,1),0)</f>
        <v>0</v>
      </c>
      <c r="CB47" s="8">
        <f>IF(AND(F47&gt;0,G47&gt;0,$CB$7&gt;=F47,$CB$7&lt;=G47),IF($CB$7&lt;=$AA47,2,1),0)</f>
        <v>0</v>
      </c>
      <c r="CC47" s="8">
        <f>IF(AND(F47&gt;0,G47&gt;0,$CC$7&gt;=F47,$CC$7&lt;=G47),IF($CC$7&lt;=$AA47,2,1),0)</f>
        <v>0</v>
      </c>
      <c r="CD47" s="8">
        <f>IF(AND(F47&gt;0,G47&gt;0,$CD$7&gt;=F47,$CD$7&lt;=G47),IF($CD$7&lt;=$AA47,2,1),0)</f>
        <v>0</v>
      </c>
      <c r="CE47" s="8">
        <f>IF(AND(F47&gt;0,G47&gt;0,$CE$7&gt;=F47,$CE$7&lt;=G47),IF($CE$7&lt;=$AA47,2,1),0)</f>
        <v>0</v>
      </c>
      <c r="CF47" s="8">
        <f>IF(AND(F47&gt;0,G47&gt;0,$CF$7&gt;=F47,$CF$7&lt;=G47),IF($CF$7&lt;=$AA47,2,1),0)</f>
        <v>0</v>
      </c>
      <c r="CG47" s="8">
        <f>IF(AND(F47&gt;0,G47&gt;0,$CG$7&gt;=F47,$CG$7&lt;=G47),IF($CG$7&lt;=$AA47,2,1),0)</f>
        <v>0</v>
      </c>
      <c r="CH47" s="8">
        <f>IF(AND(F47&gt;0,G47&gt;0,$CH$7&gt;=F47,$CH$7&lt;=G47),IF($CH$7&lt;=$AA47,2,1),0)</f>
        <v>0</v>
      </c>
      <c r="CI47" s="8">
        <f>IF(AND(F47&gt;0,G47&gt;0,$CI$7&gt;=F47,$CI$7&lt;=G47),IF($CI$7&lt;=$AA47,2,1),0)</f>
        <v>0</v>
      </c>
      <c r="CJ47" s="8">
        <f>IF(AND(F47&gt;0,G47&gt;0,$CJ$7&gt;=F47,$CJ$7&lt;=G47),IF($CJ$7&lt;=$AA47,2,1),0)</f>
        <v>0</v>
      </c>
    </row>
    <row r="48" spans="1:88" ht="18" customHeight="1">
      <c r="A48" s="6"/>
      <c r="B48" s="6"/>
      <c r="C48" s="6"/>
      <c r="D48" s="6"/>
      <c r="E48" s="6"/>
      <c r="F48" s="3"/>
      <c r="G48" s="3"/>
      <c r="H48" s="6">
        <f>IF(AND(F48&gt;0,G48&gt;0),G48-F48+1,)</f>
        <v>0</v>
      </c>
      <c r="I48" s="7"/>
      <c r="J48" s="6"/>
      <c r="K48" s="8">
        <f>IF(AND(F48&gt;0,G48&gt;0,$K$7&gt;=F48,$K$7&lt;=G48),IF($K$7&lt;=$AA48,2,1),0)</f>
        <v>0</v>
      </c>
      <c r="L48" s="8">
        <f>IF(AND(F48&gt;0,G48&gt;0,$L$7&gt;=F48,$L$7&lt;=G48),IF($L$7&lt;=$AA48,2,1),0)</f>
        <v>0</v>
      </c>
      <c r="M48" s="8">
        <f>IF(AND(F48&gt;0,G48&gt;0,$M$7&gt;=F48,$M$7&lt;=G48),IF($M$7&lt;=$AA48,2,1),0)</f>
        <v>0</v>
      </c>
      <c r="N48" s="8">
        <f>IF(AND(F48&gt;0,G48&gt;0,$N$7&gt;=F48,$N$7&lt;=G48),IF($N$7&lt;=$AA48,2,1),0)</f>
        <v>0</v>
      </c>
      <c r="O48" s="8">
        <f>IF(AND(F48&gt;0,G48&gt;0,$O$7&gt;=F48,$O$7&lt;=G48),IF($O$7&lt;=$AA48,2,1),0)</f>
        <v>0</v>
      </c>
      <c r="P48" s="8">
        <f>IF(AND(F48&gt;0,G48&gt;0,$P$7&gt;=F48,$P$7&lt;=G48),IF($P$7&lt;=$AA48,2,1),0)</f>
        <v>0</v>
      </c>
      <c r="Q48" s="8">
        <f>IF(AND(F48&gt;0,G48&gt;0,$Q$7&gt;=F48,$Q$7&lt;=G48),IF($Q$7&lt;=$AA48,2,1),0)</f>
        <v>0</v>
      </c>
      <c r="R48" s="8">
        <f>IF(AND(F48&gt;0,G48&gt;0,$R$7&gt;=F48,$R$7&lt;=G48),IF($R$7&lt;=$AA48,2,1),0)</f>
        <v>0</v>
      </c>
      <c r="S48" s="8">
        <f>IF(AND(F48&gt;0,G48&gt;0,$S$7&gt;=F48,$S$7&lt;=G48),IF($S$7&lt;=$AA48,2,1),0)</f>
        <v>0</v>
      </c>
      <c r="T48" s="8">
        <f>IF(AND(F48&gt;0,G48&gt;0,$T$7&gt;=F48,$T$7&lt;=G48),IF($T$7&lt;=$AA48,2,1),0)</f>
        <v>0</v>
      </c>
      <c r="U48" s="8">
        <f>IF(AND(F48&gt;0,G48&gt;0,$U$7&gt;=F48,$U$7&lt;=G48),IF($U$7&lt;=$AA48,2,1),0)</f>
        <v>0</v>
      </c>
      <c r="V48" s="8">
        <f>IF(AND(F48&gt;0,G48&gt;0,$V$7&gt;=F48,$V$7&lt;=G48),IF($V$7&lt;=$AA48,2,1),0)</f>
        <v>0</v>
      </c>
      <c r="W48" s="8">
        <f>IF(AND(F48&gt;0,G48&gt;0,$W$7&gt;=F48,$W$7&lt;=G48),IF($W$7&lt;=$AA48,2,1),0)</f>
        <v>0</v>
      </c>
      <c r="X48" s="8">
        <f>IF(AND(F48&gt;0,G48&gt;0,$X$7&gt;=F48,$X$7&lt;=G48),IF($X$7&lt;=$AA48,2,1),0)</f>
        <v>0</v>
      </c>
      <c r="Y48" s="8">
        <f>IF(AND(F48&gt;0,G48&gt;0,$Y$7&gt;=F48,$Y$7&lt;=G48),IF($Y$7&lt;=$AA48,2,1),0)</f>
        <v>0</v>
      </c>
      <c r="Z48" s="8">
        <f>IF(AND(F48&gt;0,G48&gt;0,$Z$7&gt;=F48,$Z$7&lt;=G48),IF($Z$7&lt;=$AA48,2,1),0)</f>
        <v>0</v>
      </c>
      <c r="AA48" s="8">
        <f>IF(AND(F48&gt;0,G48&gt;0,$AA$7&gt;=F48,$AA$7&lt;=G48),IF($AA$7&lt;=$AA48,2,1),0)</f>
        <v>0</v>
      </c>
      <c r="AB48" s="8">
        <f>IF(AND(F48&gt;0,G48&gt;0,$AB$7&gt;=F48,$AB$7&lt;=G48),IF($AB$7&lt;=$AA48,2,1),0)</f>
        <v>0</v>
      </c>
      <c r="AC48" s="8">
        <f>IF(AND(F48&gt;0,G48&gt;0,$AC$7&gt;=F48,$AC$7&lt;=G48),IF($AC$7&lt;=$AA48,2,1),0)</f>
        <v>0</v>
      </c>
      <c r="AD48" s="8">
        <f>IF(AND(F48&gt;0,G48&gt;0,$AD$7&gt;=F48,$AD$7&lt;=G48),IF($AD$7&lt;=$AA48,2,1),0)</f>
        <v>0</v>
      </c>
      <c r="AE48" s="8">
        <f>IF(AND(F48&gt;0,G48&gt;0,$AE$7&gt;=F48,$AE$7&lt;=G48),IF($AE$7&lt;=$AA48,2,1),0)</f>
        <v>0</v>
      </c>
      <c r="AF48" s="8">
        <f>IF(AND(F48&gt;0,G48&gt;0,$AF$7&gt;=F48,$AF$7&lt;=G48),IF($AF$7&lt;=$AA48,2,1),0)</f>
        <v>0</v>
      </c>
      <c r="AG48" s="8">
        <f>IF(AND(F48&gt;0,G48&gt;0,$AG$7&gt;=F48,$AG$7&lt;=G48),IF($AG$7&lt;=$AA48,2,1),0)</f>
        <v>0</v>
      </c>
      <c r="AH48" s="8">
        <f>IF(AND(F48&gt;0,G48&gt;0,$AH$7&gt;=F48,$AH$7&lt;=G48),IF($AH$7&lt;=$AA48,2,1),0)</f>
        <v>0</v>
      </c>
      <c r="AI48" s="8">
        <f>IF(AND(F48&gt;0,G48&gt;0,$AI$7&gt;=F48,$AI$7&lt;=G48),IF($AI$7&lt;=$AA48,2,1),0)</f>
        <v>0</v>
      </c>
      <c r="AJ48" s="8">
        <f>IF(AND(F48&gt;0,G48&gt;0,$AJ$7&gt;=F48,$AJ$7&lt;=G48),IF($AJ$7&lt;=$AA48,2,1),0)</f>
        <v>0</v>
      </c>
      <c r="AK48" s="8">
        <f>IF(AND(F48&gt;0,G48&gt;0,$AK$7&gt;=F48,$AK$7&lt;=G48),IF($AK$7&lt;=$AA48,2,1),0)</f>
        <v>0</v>
      </c>
      <c r="AL48" s="8">
        <f>IF(AND(F48&gt;0,G48&gt;0,$AL$7&gt;=F48,$AL$7&lt;=G48),IF($AL$7&lt;=$AA48,2,1),0)</f>
        <v>0</v>
      </c>
      <c r="AM48" s="8">
        <f>IF(AND(F48&gt;0,G48&gt;0,$AM$7&gt;=F48,$AM$7&lt;=G48),IF($AM$7&lt;=$AA48,2,1),0)</f>
        <v>0</v>
      </c>
      <c r="AN48" s="8">
        <f>IF(AND(F48&gt;0,G48&gt;0,$AN$7&gt;=F48,$AN$7&lt;=G48),IF($AN$7&lt;=$AA48,2,1),0)</f>
        <v>0</v>
      </c>
      <c r="AO48" s="8">
        <f>IF(AND(F48&gt;0,G48&gt;0,$AO$7&gt;=F48,$AO$7&lt;=G48),IF($AO$7&lt;=$AA48,2,1),0)</f>
        <v>0</v>
      </c>
      <c r="AP48" s="8">
        <f>IF(AND(F48&gt;0,G48&gt;0,$AP$7&gt;=F48,$AP$7&lt;=G48),IF($AP$7&lt;=$AA48,2,1),0)</f>
        <v>0</v>
      </c>
      <c r="AQ48" s="8">
        <f>IF(AND(F48&gt;0,G48&gt;0,$AQ$7&gt;=F48,$AQ$7&lt;=G48),IF($AQ$7&lt;=$AA48,2,1),0)</f>
        <v>0</v>
      </c>
      <c r="AR48" s="8">
        <f>IF(AND(F48&gt;0,G48&gt;0,$AR$7&gt;=F48,$AR$7&lt;=G48),IF($AR$7&lt;=$AA48,2,1),0)</f>
        <v>0</v>
      </c>
      <c r="AS48" s="8">
        <f>IF(AND(F48&gt;0,G48&gt;0,$AS$7&gt;=F48,$AS$7&lt;=G48),IF($AS$7&lt;=$AA48,2,1),0)</f>
        <v>0</v>
      </c>
      <c r="AT48" s="8">
        <f>IF(AND(F48&gt;0,G48&gt;0,$AT$7&gt;=F48,$AT$7&lt;=G48),IF($AT$7&lt;=$AA48,2,1),0)</f>
        <v>0</v>
      </c>
      <c r="AU48" s="8">
        <f>IF(AND(F48&gt;0,G48&gt;0,$AU$7&gt;=F48,$AU$7&lt;=G48),IF($AU$7&lt;=$AA48,2,1),0)</f>
        <v>0</v>
      </c>
      <c r="AV48" s="8">
        <f>IF(AND(F48&gt;0,G48&gt;0,$AV$7&gt;=F48,$AV$7&lt;=G48),IF($AV$7&lt;=$AA48,2,1),0)</f>
        <v>0</v>
      </c>
      <c r="AW48" s="8">
        <f>IF(AND(F48&gt;0,G48&gt;0,$AW$7&gt;=F48,$AW$7&lt;=G48),IF($AW$7&lt;=$AA48,2,1),0)</f>
        <v>0</v>
      </c>
      <c r="AX48" s="8">
        <f>IF(AND(F48&gt;0,G48&gt;0,$AX$7&gt;=F48,$AX$7&lt;=G48),IF($AX$7&lt;=$AA48,2,1),0)</f>
        <v>0</v>
      </c>
      <c r="AY48" s="8">
        <f>IF(AND(F48&gt;0,G48&gt;0,$AY$7&gt;=F48,$AY$7&lt;=G48),IF($AY$7&lt;=$AA48,2,1),0)</f>
        <v>0</v>
      </c>
      <c r="AZ48" s="8">
        <f>IF(AND(F48&gt;0,G48&gt;0,$AZ$7&gt;=F48,$AZ$7&lt;=G48),IF($AZ$7&lt;=$AA48,2,1),0)</f>
        <v>0</v>
      </c>
      <c r="BA48" s="8">
        <f>IF(AND(F48&gt;0,G48&gt;0,$BA$7&gt;=F48,$BA$7&lt;=G48),IF($BA$7&lt;=$AA48,2,1),0)</f>
        <v>0</v>
      </c>
      <c r="BB48" s="8">
        <f>IF(AND(F48&gt;0,G48&gt;0,$BB$7&gt;=F48,$BB$7&lt;=G48),IF($BB$7&lt;=$AA48,2,1),0)</f>
        <v>0</v>
      </c>
      <c r="BC48" s="8">
        <f>IF(AND(F48&gt;0,G48&gt;0,$BC$7&gt;=F48,$BC$7&lt;=G48),IF($BC$7&lt;=$AA48,2,1),0)</f>
        <v>0</v>
      </c>
      <c r="BD48" s="8">
        <f>IF(AND(F48&gt;0,G48&gt;0,$BD$7&gt;=F48,$BD$7&lt;=G48),IF($BD$7&lt;=$AA48,2,1),0)</f>
        <v>0</v>
      </c>
      <c r="BE48" s="8">
        <f>IF(AND(F48&gt;0,G48&gt;0,$BE$7&gt;=F48,$BE$7&lt;=G48),IF($BE$7&lt;=$AA48,2,1),0)</f>
        <v>0</v>
      </c>
      <c r="BF48" s="8">
        <f>IF(AND(F48&gt;0,G48&gt;0,$BF$7&gt;=F48,$BF$7&lt;=G48),IF($BF$7&lt;=$AA48,2,1),0)</f>
        <v>0</v>
      </c>
      <c r="BG48" s="8">
        <f>IF(AND(F48&gt;0,G48&gt;0,$BG$7&gt;=F48,$BG$7&lt;=G48),IF($BG$7&lt;=$AA48,2,1),0)</f>
        <v>0</v>
      </c>
      <c r="BH48" s="8">
        <f>IF(AND(F48&gt;0,G48&gt;0,$BH$7&gt;=F48,$BH$7&lt;=G48),IF($BH$7&lt;=$AA48,2,1),0)</f>
        <v>0</v>
      </c>
      <c r="BI48" s="8">
        <f>IF(AND(F48&gt;0,G48&gt;0,$BI$7&gt;=F48,$BI$7&lt;=G48),IF($BI$7&lt;=$AA48,2,1),0)</f>
        <v>0</v>
      </c>
      <c r="BJ48" s="8">
        <f>IF(AND(F48&gt;0,G48&gt;0,$BJ$7&gt;=F48,$BJ$7&lt;=G48),IF($BJ$7&lt;=$AA48,2,1),0)</f>
        <v>0</v>
      </c>
      <c r="BK48" s="8">
        <f>IF(AND(F48&gt;0,G48&gt;0,$BK$7&gt;=F48,$BK$7&lt;=G48),IF($BK$7&lt;=$AA48,2,1),0)</f>
        <v>0</v>
      </c>
      <c r="BL48" s="8">
        <f>IF(AND(F48&gt;0,G48&gt;0,$BL$7&gt;=F48,$BL$7&lt;=G48),IF($BL$7&lt;=$AA48,2,1),0)</f>
        <v>0</v>
      </c>
      <c r="BM48" s="8">
        <f>IF(AND(F48&gt;0,G48&gt;0,$BM$7&gt;=F48,$BM$7&lt;=G48),IF($BM$7&lt;=$AA48,2,1),0)</f>
        <v>0</v>
      </c>
      <c r="BN48" s="8">
        <f>IF(AND(F48&gt;0,G48&gt;0,$BN$7&gt;=F48,$BN$7&lt;=G48),IF($BN$7&lt;=$AA48,2,1),0)</f>
        <v>0</v>
      </c>
      <c r="BO48" s="8">
        <f>IF(AND(F48&gt;0,G48&gt;0,$BO$7&gt;=F48,$BO$7&lt;=G48),IF($BO$7&lt;=$AA48,2,1),0)</f>
        <v>0</v>
      </c>
      <c r="BP48" s="8">
        <f>IF(AND(F48&gt;0,G48&gt;0,$BP$7&gt;=F48,$BP$7&lt;=G48),IF($BP$7&lt;=$AA48,2,1),0)</f>
        <v>0</v>
      </c>
      <c r="BQ48" s="8">
        <f>IF(AND(F48&gt;0,G48&gt;0,$BQ$7&gt;=F48,$BQ$7&lt;=G48),IF($BQ$7&lt;=$AA48,2,1),0)</f>
        <v>0</v>
      </c>
      <c r="BR48" s="8">
        <f>IF(AND(F48&gt;0,G48&gt;0,$BR$7&gt;=F48,$BR$7&lt;=G48),IF($BR$7&lt;=$AA48,2,1),0)</f>
        <v>0</v>
      </c>
      <c r="BS48" s="8">
        <f>IF(AND(F48&gt;0,G48&gt;0,$BS$7&gt;=F48,$BS$7&lt;=G48),IF($BS$7&lt;=$AA48,2,1),0)</f>
        <v>0</v>
      </c>
      <c r="BT48" s="8">
        <f>IF(AND(F48&gt;0,G48&gt;0,$BT$7&gt;=F48,$BT$7&lt;=G48),IF($BT$7&lt;=$AA48,2,1),0)</f>
        <v>0</v>
      </c>
      <c r="BU48" s="8">
        <f>IF(AND(F48&gt;0,G48&gt;0,$BU$7&gt;=F48,$BU$7&lt;=G48),IF($BU$7&lt;=$AA48,2,1),0)</f>
        <v>0</v>
      </c>
      <c r="BV48" s="8">
        <f>IF(AND(F48&gt;0,G48&gt;0,$BV$7&gt;=F48,$BV$7&lt;=G48),IF($BV$7&lt;=$AA48,2,1),0)</f>
        <v>0</v>
      </c>
      <c r="BW48" s="8">
        <f>IF(AND(F48&gt;0,G48&gt;0,$BW$7&gt;=F48,$BW$7&lt;=G48),IF($BW$7&lt;=$AA48,2,1),0)</f>
        <v>0</v>
      </c>
      <c r="BX48" s="8">
        <f>IF(AND(F48&gt;0,G48&gt;0,$BX$7&gt;=F48,$BX$7&lt;=G48),IF($BX$7&lt;=$AA48,2,1),0)</f>
        <v>0</v>
      </c>
      <c r="BY48" s="8">
        <f>IF(AND(F48&gt;0,G48&gt;0,$BY$7&gt;=F48,$BY$7&lt;=G48),IF($BY$7&lt;=$AA48,2,1),0)</f>
        <v>0</v>
      </c>
      <c r="BZ48" s="8">
        <f>IF(AND(F48&gt;0,G48&gt;0,$BZ$7&gt;=F48,$BZ$7&lt;=G48),IF($BZ$7&lt;=$AA48,2,1),0)</f>
        <v>0</v>
      </c>
      <c r="CA48" s="8">
        <f>IF(AND(F48&gt;0,G48&gt;0,$CA$7&gt;=F48,$CA$7&lt;=G48),IF($CA$7&lt;=$AA48,2,1),0)</f>
        <v>0</v>
      </c>
      <c r="CB48" s="8">
        <f>IF(AND(F48&gt;0,G48&gt;0,$CB$7&gt;=F48,$CB$7&lt;=G48),IF($CB$7&lt;=$AA48,2,1),0)</f>
        <v>0</v>
      </c>
      <c r="CC48" s="8">
        <f>IF(AND(F48&gt;0,G48&gt;0,$CC$7&gt;=F48,$CC$7&lt;=G48),IF($CC$7&lt;=$AA48,2,1),0)</f>
        <v>0</v>
      </c>
      <c r="CD48" s="8">
        <f>IF(AND(F48&gt;0,G48&gt;0,$CD$7&gt;=F48,$CD$7&lt;=G48),IF($CD$7&lt;=$AA48,2,1),0)</f>
        <v>0</v>
      </c>
      <c r="CE48" s="8">
        <f>IF(AND(F48&gt;0,G48&gt;0,$CE$7&gt;=F48,$CE$7&lt;=G48),IF($CE$7&lt;=$AA48,2,1),0)</f>
        <v>0</v>
      </c>
      <c r="CF48" s="8">
        <f>IF(AND(F48&gt;0,G48&gt;0,$CF$7&gt;=F48,$CF$7&lt;=G48),IF($CF$7&lt;=$AA48,2,1),0)</f>
        <v>0</v>
      </c>
      <c r="CG48" s="8">
        <f>IF(AND(F48&gt;0,G48&gt;0,$CG$7&gt;=F48,$CG$7&lt;=G48),IF($CG$7&lt;=$AA48,2,1),0)</f>
        <v>0</v>
      </c>
      <c r="CH48" s="8">
        <f>IF(AND(F48&gt;0,G48&gt;0,$CH$7&gt;=F48,$CH$7&lt;=G48),IF($CH$7&lt;=$AA48,2,1),0)</f>
        <v>0</v>
      </c>
      <c r="CI48" s="8">
        <f>IF(AND(F48&gt;0,G48&gt;0,$CI$7&gt;=F48,$CI$7&lt;=G48),IF($CI$7&lt;=$AA48,2,1),0)</f>
        <v>0</v>
      </c>
      <c r="CJ48" s="8">
        <f>IF(AND(F48&gt;0,G48&gt;0,$CJ$7&gt;=F48,$CJ$7&lt;=G48),IF($CJ$7&lt;=$AA48,2,1),0)</f>
        <v>0</v>
      </c>
    </row>
    <row r="49" spans="1:88" ht="18" customHeight="1">
      <c r="A49" s="6"/>
      <c r="B49" s="6"/>
      <c r="C49" s="6"/>
      <c r="D49" s="6"/>
      <c r="E49" s="6"/>
      <c r="F49" s="3"/>
      <c r="G49" s="3"/>
      <c r="H49" s="6">
        <f>IF(AND(F49&gt;0,G49&gt;0),G49-F49+1,)</f>
        <v>0</v>
      </c>
      <c r="I49" s="7"/>
      <c r="J49" s="6"/>
      <c r="K49" s="8">
        <f>IF(AND(F49&gt;0,G49&gt;0,$K$7&gt;=F49,$K$7&lt;=G49),IF($K$7&lt;=$AA49,2,1),0)</f>
        <v>0</v>
      </c>
      <c r="L49" s="8">
        <f>IF(AND(F49&gt;0,G49&gt;0,$L$7&gt;=F49,$L$7&lt;=G49),IF($L$7&lt;=$AA49,2,1),0)</f>
        <v>0</v>
      </c>
      <c r="M49" s="8">
        <f>IF(AND(F49&gt;0,G49&gt;0,$M$7&gt;=F49,$M$7&lt;=G49),IF($M$7&lt;=$AA49,2,1),0)</f>
        <v>0</v>
      </c>
      <c r="N49" s="8">
        <f>IF(AND(F49&gt;0,G49&gt;0,$N$7&gt;=F49,$N$7&lt;=G49),IF($N$7&lt;=$AA49,2,1),0)</f>
        <v>0</v>
      </c>
      <c r="O49" s="8">
        <f>IF(AND(F49&gt;0,G49&gt;0,$O$7&gt;=F49,$O$7&lt;=G49),IF($O$7&lt;=$AA49,2,1),0)</f>
        <v>0</v>
      </c>
      <c r="P49" s="8">
        <f>IF(AND(F49&gt;0,G49&gt;0,$P$7&gt;=F49,$P$7&lt;=G49),IF($P$7&lt;=$AA49,2,1),0)</f>
        <v>0</v>
      </c>
      <c r="Q49" s="8">
        <f>IF(AND(F49&gt;0,G49&gt;0,$Q$7&gt;=F49,$Q$7&lt;=G49),IF($Q$7&lt;=$AA49,2,1),0)</f>
        <v>0</v>
      </c>
      <c r="R49" s="8">
        <f>IF(AND(F49&gt;0,G49&gt;0,$R$7&gt;=F49,$R$7&lt;=G49),IF($R$7&lt;=$AA49,2,1),0)</f>
        <v>0</v>
      </c>
      <c r="S49" s="8">
        <f>IF(AND(F49&gt;0,G49&gt;0,$S$7&gt;=F49,$S$7&lt;=G49),IF($S$7&lt;=$AA49,2,1),0)</f>
        <v>0</v>
      </c>
      <c r="T49" s="8">
        <f>IF(AND(F49&gt;0,G49&gt;0,$T$7&gt;=F49,$T$7&lt;=G49),IF($T$7&lt;=$AA49,2,1),0)</f>
        <v>0</v>
      </c>
      <c r="U49" s="8">
        <f>IF(AND(F49&gt;0,G49&gt;0,$U$7&gt;=F49,$U$7&lt;=G49),IF($U$7&lt;=$AA49,2,1),0)</f>
        <v>0</v>
      </c>
      <c r="V49" s="8">
        <f>IF(AND(F49&gt;0,G49&gt;0,$V$7&gt;=F49,$V$7&lt;=G49),IF($V$7&lt;=$AA49,2,1),0)</f>
        <v>0</v>
      </c>
      <c r="W49" s="8">
        <f>IF(AND(F49&gt;0,G49&gt;0,$W$7&gt;=F49,$W$7&lt;=G49),IF($W$7&lt;=$AA49,2,1),0)</f>
        <v>0</v>
      </c>
      <c r="X49" s="8">
        <f>IF(AND(F49&gt;0,G49&gt;0,$X$7&gt;=F49,$X$7&lt;=G49),IF($X$7&lt;=$AA49,2,1),0)</f>
        <v>0</v>
      </c>
      <c r="Y49" s="8">
        <f>IF(AND(F49&gt;0,G49&gt;0,$Y$7&gt;=F49,$Y$7&lt;=G49),IF($Y$7&lt;=$AA49,2,1),0)</f>
        <v>0</v>
      </c>
      <c r="Z49" s="8">
        <f>IF(AND(F49&gt;0,G49&gt;0,$Z$7&gt;=F49,$Z$7&lt;=G49),IF($Z$7&lt;=$AA49,2,1),0)</f>
        <v>0</v>
      </c>
      <c r="AA49" s="8">
        <f>IF(AND(F49&gt;0,G49&gt;0,$AA$7&gt;=F49,$AA$7&lt;=G49),IF($AA$7&lt;=$AA49,2,1),0)</f>
        <v>0</v>
      </c>
      <c r="AB49" s="8">
        <f>IF(AND(F49&gt;0,G49&gt;0,$AB$7&gt;=F49,$AB$7&lt;=G49),IF($AB$7&lt;=$AA49,2,1),0)</f>
        <v>0</v>
      </c>
      <c r="AC49" s="8">
        <f>IF(AND(F49&gt;0,G49&gt;0,$AC$7&gt;=F49,$AC$7&lt;=G49),IF($AC$7&lt;=$AA49,2,1),0)</f>
        <v>0</v>
      </c>
      <c r="AD49" s="8">
        <f>IF(AND(F49&gt;0,G49&gt;0,$AD$7&gt;=F49,$AD$7&lt;=G49),IF($AD$7&lt;=$AA49,2,1),0)</f>
        <v>0</v>
      </c>
      <c r="AE49" s="8">
        <f>IF(AND(F49&gt;0,G49&gt;0,$AE$7&gt;=F49,$AE$7&lt;=G49),IF($AE$7&lt;=$AA49,2,1),0)</f>
        <v>0</v>
      </c>
      <c r="AF49" s="8">
        <f>IF(AND(F49&gt;0,G49&gt;0,$AF$7&gt;=F49,$AF$7&lt;=G49),IF($AF$7&lt;=$AA49,2,1),0)</f>
        <v>0</v>
      </c>
      <c r="AG49" s="8">
        <f>IF(AND(F49&gt;0,G49&gt;0,$AG$7&gt;=F49,$AG$7&lt;=G49),IF($AG$7&lt;=$AA49,2,1),0)</f>
        <v>0</v>
      </c>
      <c r="AH49" s="8">
        <f>IF(AND(F49&gt;0,G49&gt;0,$AH$7&gt;=F49,$AH$7&lt;=G49),IF($AH$7&lt;=$AA49,2,1),0)</f>
        <v>0</v>
      </c>
      <c r="AI49" s="8">
        <f>IF(AND(F49&gt;0,G49&gt;0,$AI$7&gt;=F49,$AI$7&lt;=G49),IF($AI$7&lt;=$AA49,2,1),0)</f>
        <v>0</v>
      </c>
      <c r="AJ49" s="8">
        <f>IF(AND(F49&gt;0,G49&gt;0,$AJ$7&gt;=F49,$AJ$7&lt;=G49),IF($AJ$7&lt;=$AA49,2,1),0)</f>
        <v>0</v>
      </c>
      <c r="AK49" s="8">
        <f>IF(AND(F49&gt;0,G49&gt;0,$AK$7&gt;=F49,$AK$7&lt;=G49),IF($AK$7&lt;=$AA49,2,1),0)</f>
        <v>0</v>
      </c>
      <c r="AL49" s="8">
        <f>IF(AND(F49&gt;0,G49&gt;0,$AL$7&gt;=F49,$AL$7&lt;=G49),IF($AL$7&lt;=$AA49,2,1),0)</f>
        <v>0</v>
      </c>
      <c r="AM49" s="8">
        <f>IF(AND(F49&gt;0,G49&gt;0,$AM$7&gt;=F49,$AM$7&lt;=G49),IF($AM$7&lt;=$AA49,2,1),0)</f>
        <v>0</v>
      </c>
      <c r="AN49" s="8">
        <f>IF(AND(F49&gt;0,G49&gt;0,$AN$7&gt;=F49,$AN$7&lt;=G49),IF($AN$7&lt;=$AA49,2,1),0)</f>
        <v>0</v>
      </c>
      <c r="AO49" s="8">
        <f>IF(AND(F49&gt;0,G49&gt;0,$AO$7&gt;=F49,$AO$7&lt;=G49),IF($AO$7&lt;=$AA49,2,1),0)</f>
        <v>0</v>
      </c>
      <c r="AP49" s="8">
        <f>IF(AND(F49&gt;0,G49&gt;0,$AP$7&gt;=F49,$AP$7&lt;=G49),IF($AP$7&lt;=$AA49,2,1),0)</f>
        <v>0</v>
      </c>
      <c r="AQ49" s="8">
        <f>IF(AND(F49&gt;0,G49&gt;0,$AQ$7&gt;=F49,$AQ$7&lt;=G49),IF($AQ$7&lt;=$AA49,2,1),0)</f>
        <v>0</v>
      </c>
      <c r="AR49" s="8">
        <f>IF(AND(F49&gt;0,G49&gt;0,$AR$7&gt;=F49,$AR$7&lt;=G49),IF($AR$7&lt;=$AA49,2,1),0)</f>
        <v>0</v>
      </c>
      <c r="AS49" s="8">
        <f>IF(AND(F49&gt;0,G49&gt;0,$AS$7&gt;=F49,$AS$7&lt;=G49),IF($AS$7&lt;=$AA49,2,1),0)</f>
        <v>0</v>
      </c>
      <c r="AT49" s="8">
        <f>IF(AND(F49&gt;0,G49&gt;0,$AT$7&gt;=F49,$AT$7&lt;=G49),IF($AT$7&lt;=$AA49,2,1),0)</f>
        <v>0</v>
      </c>
      <c r="AU49" s="8">
        <f>IF(AND(F49&gt;0,G49&gt;0,$AU$7&gt;=F49,$AU$7&lt;=G49),IF($AU$7&lt;=$AA49,2,1),0)</f>
        <v>0</v>
      </c>
      <c r="AV49" s="8">
        <f>IF(AND(F49&gt;0,G49&gt;0,$AV$7&gt;=F49,$AV$7&lt;=G49),IF($AV$7&lt;=$AA49,2,1),0)</f>
        <v>0</v>
      </c>
      <c r="AW49" s="8">
        <f>IF(AND(F49&gt;0,G49&gt;0,$AW$7&gt;=F49,$AW$7&lt;=G49),IF($AW$7&lt;=$AA49,2,1),0)</f>
        <v>0</v>
      </c>
      <c r="AX49" s="8">
        <f>IF(AND(F49&gt;0,G49&gt;0,$AX$7&gt;=F49,$AX$7&lt;=G49),IF($AX$7&lt;=$AA49,2,1),0)</f>
        <v>0</v>
      </c>
      <c r="AY49" s="8">
        <f>IF(AND(F49&gt;0,G49&gt;0,$AY$7&gt;=F49,$AY$7&lt;=G49),IF($AY$7&lt;=$AA49,2,1),0)</f>
        <v>0</v>
      </c>
      <c r="AZ49" s="8">
        <f>IF(AND(F49&gt;0,G49&gt;0,$AZ$7&gt;=F49,$AZ$7&lt;=G49),IF($AZ$7&lt;=$AA49,2,1),0)</f>
        <v>0</v>
      </c>
      <c r="BA49" s="8">
        <f>IF(AND(F49&gt;0,G49&gt;0,$BA$7&gt;=F49,$BA$7&lt;=G49),IF($BA$7&lt;=$AA49,2,1),0)</f>
        <v>0</v>
      </c>
      <c r="BB49" s="8">
        <f>IF(AND(F49&gt;0,G49&gt;0,$BB$7&gt;=F49,$BB$7&lt;=G49),IF($BB$7&lt;=$AA49,2,1),0)</f>
        <v>0</v>
      </c>
      <c r="BC49" s="8">
        <f>IF(AND(F49&gt;0,G49&gt;0,$BC$7&gt;=F49,$BC$7&lt;=G49),IF($BC$7&lt;=$AA49,2,1),0)</f>
        <v>0</v>
      </c>
      <c r="BD49" s="8">
        <f>IF(AND(F49&gt;0,G49&gt;0,$BD$7&gt;=F49,$BD$7&lt;=G49),IF($BD$7&lt;=$AA49,2,1),0)</f>
        <v>0</v>
      </c>
      <c r="BE49" s="8">
        <f>IF(AND(F49&gt;0,G49&gt;0,$BE$7&gt;=F49,$BE$7&lt;=G49),IF($BE$7&lt;=$AA49,2,1),0)</f>
        <v>0</v>
      </c>
      <c r="BF49" s="8">
        <f>IF(AND(F49&gt;0,G49&gt;0,$BF$7&gt;=F49,$BF$7&lt;=G49),IF($BF$7&lt;=$AA49,2,1),0)</f>
        <v>0</v>
      </c>
      <c r="BG49" s="8">
        <f>IF(AND(F49&gt;0,G49&gt;0,$BG$7&gt;=F49,$BG$7&lt;=G49),IF($BG$7&lt;=$AA49,2,1),0)</f>
        <v>0</v>
      </c>
      <c r="BH49" s="8">
        <f>IF(AND(F49&gt;0,G49&gt;0,$BH$7&gt;=F49,$BH$7&lt;=G49),IF($BH$7&lt;=$AA49,2,1),0)</f>
        <v>0</v>
      </c>
      <c r="BI49" s="8">
        <f>IF(AND(F49&gt;0,G49&gt;0,$BI$7&gt;=F49,$BI$7&lt;=G49),IF($BI$7&lt;=$AA49,2,1),0)</f>
        <v>0</v>
      </c>
      <c r="BJ49" s="8">
        <f>IF(AND(F49&gt;0,G49&gt;0,$BJ$7&gt;=F49,$BJ$7&lt;=G49),IF($BJ$7&lt;=$AA49,2,1),0)</f>
        <v>0</v>
      </c>
      <c r="BK49" s="8">
        <f>IF(AND(F49&gt;0,G49&gt;0,$BK$7&gt;=F49,$BK$7&lt;=G49),IF($BK$7&lt;=$AA49,2,1),0)</f>
        <v>0</v>
      </c>
      <c r="BL49" s="8">
        <f>IF(AND(F49&gt;0,G49&gt;0,$BL$7&gt;=F49,$BL$7&lt;=G49),IF($BL$7&lt;=$AA49,2,1),0)</f>
        <v>0</v>
      </c>
      <c r="BM49" s="8">
        <f>IF(AND(F49&gt;0,G49&gt;0,$BM$7&gt;=F49,$BM$7&lt;=G49),IF($BM$7&lt;=$AA49,2,1),0)</f>
        <v>0</v>
      </c>
      <c r="BN49" s="8">
        <f>IF(AND(F49&gt;0,G49&gt;0,$BN$7&gt;=F49,$BN$7&lt;=G49),IF($BN$7&lt;=$AA49,2,1),0)</f>
        <v>0</v>
      </c>
      <c r="BO49" s="8">
        <f>IF(AND(F49&gt;0,G49&gt;0,$BO$7&gt;=F49,$BO$7&lt;=G49),IF($BO$7&lt;=$AA49,2,1),0)</f>
        <v>0</v>
      </c>
      <c r="BP49" s="8">
        <f>IF(AND(F49&gt;0,G49&gt;0,$BP$7&gt;=F49,$BP$7&lt;=G49),IF($BP$7&lt;=$AA49,2,1),0)</f>
        <v>0</v>
      </c>
      <c r="BQ49" s="8">
        <f>IF(AND(F49&gt;0,G49&gt;0,$BQ$7&gt;=F49,$BQ$7&lt;=G49),IF($BQ$7&lt;=$AA49,2,1),0)</f>
        <v>0</v>
      </c>
      <c r="BR49" s="8">
        <f>IF(AND(F49&gt;0,G49&gt;0,$BR$7&gt;=F49,$BR$7&lt;=G49),IF($BR$7&lt;=$AA49,2,1),0)</f>
        <v>0</v>
      </c>
      <c r="BS49" s="8">
        <f>IF(AND(F49&gt;0,G49&gt;0,$BS$7&gt;=F49,$BS$7&lt;=G49),IF($BS$7&lt;=$AA49,2,1),0)</f>
        <v>0</v>
      </c>
      <c r="BT49" s="8">
        <f>IF(AND(F49&gt;0,G49&gt;0,$BT$7&gt;=F49,$BT$7&lt;=G49),IF($BT$7&lt;=$AA49,2,1),0)</f>
        <v>0</v>
      </c>
      <c r="BU49" s="8">
        <f>IF(AND(F49&gt;0,G49&gt;0,$BU$7&gt;=F49,$BU$7&lt;=G49),IF($BU$7&lt;=$AA49,2,1),0)</f>
        <v>0</v>
      </c>
      <c r="BV49" s="8">
        <f>IF(AND(F49&gt;0,G49&gt;0,$BV$7&gt;=F49,$BV$7&lt;=G49),IF($BV$7&lt;=$AA49,2,1),0)</f>
        <v>0</v>
      </c>
      <c r="BW49" s="8">
        <f>IF(AND(F49&gt;0,G49&gt;0,$BW$7&gt;=F49,$BW$7&lt;=G49),IF($BW$7&lt;=$AA49,2,1),0)</f>
        <v>0</v>
      </c>
      <c r="BX49" s="8">
        <f>IF(AND(F49&gt;0,G49&gt;0,$BX$7&gt;=F49,$BX$7&lt;=G49),IF($BX$7&lt;=$AA49,2,1),0)</f>
        <v>0</v>
      </c>
      <c r="BY49" s="8">
        <f>IF(AND(F49&gt;0,G49&gt;0,$BY$7&gt;=F49,$BY$7&lt;=G49),IF($BY$7&lt;=$AA49,2,1),0)</f>
        <v>0</v>
      </c>
      <c r="BZ49" s="8">
        <f>IF(AND(F49&gt;0,G49&gt;0,$BZ$7&gt;=F49,$BZ$7&lt;=G49),IF($BZ$7&lt;=$AA49,2,1),0)</f>
        <v>0</v>
      </c>
      <c r="CA49" s="8">
        <f>IF(AND(F49&gt;0,G49&gt;0,$CA$7&gt;=F49,$CA$7&lt;=G49),IF($CA$7&lt;=$AA49,2,1),0)</f>
        <v>0</v>
      </c>
      <c r="CB49" s="8">
        <f>IF(AND(F49&gt;0,G49&gt;0,$CB$7&gt;=F49,$CB$7&lt;=G49),IF($CB$7&lt;=$AA49,2,1),0)</f>
        <v>0</v>
      </c>
      <c r="CC49" s="8">
        <f>IF(AND(F49&gt;0,G49&gt;0,$CC$7&gt;=F49,$CC$7&lt;=G49),IF($CC$7&lt;=$AA49,2,1),0)</f>
        <v>0</v>
      </c>
      <c r="CD49" s="8">
        <f>IF(AND(F49&gt;0,G49&gt;0,$CD$7&gt;=F49,$CD$7&lt;=G49),IF($CD$7&lt;=$AA49,2,1),0)</f>
        <v>0</v>
      </c>
      <c r="CE49" s="8">
        <f>IF(AND(F49&gt;0,G49&gt;0,$CE$7&gt;=F49,$CE$7&lt;=G49),IF($CE$7&lt;=$AA49,2,1),0)</f>
        <v>0</v>
      </c>
      <c r="CF49" s="8">
        <f>IF(AND(F49&gt;0,G49&gt;0,$CF$7&gt;=F49,$CF$7&lt;=G49),IF($CF$7&lt;=$AA49,2,1),0)</f>
        <v>0</v>
      </c>
      <c r="CG49" s="8">
        <f>IF(AND(F49&gt;0,G49&gt;0,$CG$7&gt;=F49,$CG$7&lt;=G49),IF($CG$7&lt;=$AA49,2,1),0)</f>
        <v>0</v>
      </c>
      <c r="CH49" s="8">
        <f>IF(AND(F49&gt;0,G49&gt;0,$CH$7&gt;=F49,$CH$7&lt;=G49),IF($CH$7&lt;=$AA49,2,1),0)</f>
        <v>0</v>
      </c>
      <c r="CI49" s="8">
        <f>IF(AND(F49&gt;0,G49&gt;0,$CI$7&gt;=F49,$CI$7&lt;=G49),IF($CI$7&lt;=$AA49,2,1),0)</f>
        <v>0</v>
      </c>
      <c r="CJ49" s="8">
        <f>IF(AND(F49&gt;0,G49&gt;0,$CJ$7&gt;=F49,$CJ$7&lt;=G49),IF($CJ$7&lt;=$AA49,2,1),0)</f>
        <v>0</v>
      </c>
    </row>
    <row r="50" spans="1:88" ht="18" customHeight="1">
      <c r="A50" s="6"/>
      <c r="B50" s="6"/>
      <c r="C50" s="6"/>
      <c r="D50" s="6"/>
      <c r="E50" s="6"/>
      <c r="F50" s="3"/>
      <c r="G50" s="3"/>
      <c r="H50" s="6">
        <f>IF(AND(F50&gt;0,G50&gt;0),G50-F50+1,)</f>
        <v>0</v>
      </c>
      <c r="I50" s="7"/>
      <c r="J50" s="6"/>
      <c r="K50" s="8">
        <f>IF(AND(F50&gt;0,G50&gt;0,$K$7&gt;=F50,$K$7&lt;=G50),IF($K$7&lt;=$AA50,2,1),0)</f>
        <v>0</v>
      </c>
      <c r="L50" s="8">
        <f>IF(AND(F50&gt;0,G50&gt;0,$L$7&gt;=F50,$L$7&lt;=G50),IF($L$7&lt;=$AA50,2,1),0)</f>
        <v>0</v>
      </c>
      <c r="M50" s="8">
        <f>IF(AND(F50&gt;0,G50&gt;0,$M$7&gt;=F50,$M$7&lt;=G50),IF($M$7&lt;=$AA50,2,1),0)</f>
        <v>0</v>
      </c>
      <c r="N50" s="8">
        <f>IF(AND(F50&gt;0,G50&gt;0,$N$7&gt;=F50,$N$7&lt;=G50),IF($N$7&lt;=$AA50,2,1),0)</f>
        <v>0</v>
      </c>
      <c r="O50" s="8">
        <f>IF(AND(F50&gt;0,G50&gt;0,$O$7&gt;=F50,$O$7&lt;=G50),IF($O$7&lt;=$AA50,2,1),0)</f>
        <v>0</v>
      </c>
      <c r="P50" s="8">
        <f>IF(AND(F50&gt;0,G50&gt;0,$P$7&gt;=F50,$P$7&lt;=G50),IF($P$7&lt;=$AA50,2,1),0)</f>
        <v>0</v>
      </c>
      <c r="Q50" s="8">
        <f>IF(AND(F50&gt;0,G50&gt;0,$Q$7&gt;=F50,$Q$7&lt;=G50),IF($Q$7&lt;=$AA50,2,1),0)</f>
        <v>0</v>
      </c>
      <c r="R50" s="8">
        <f>IF(AND(F50&gt;0,G50&gt;0,$R$7&gt;=F50,$R$7&lt;=G50),IF($R$7&lt;=$AA50,2,1),0)</f>
        <v>0</v>
      </c>
      <c r="S50" s="8">
        <f>IF(AND(F50&gt;0,G50&gt;0,$S$7&gt;=F50,$S$7&lt;=G50),IF($S$7&lt;=$AA50,2,1),0)</f>
        <v>0</v>
      </c>
      <c r="T50" s="8">
        <f>IF(AND(F50&gt;0,G50&gt;0,$T$7&gt;=F50,$T$7&lt;=G50),IF($T$7&lt;=$AA50,2,1),0)</f>
        <v>0</v>
      </c>
      <c r="U50" s="8">
        <f>IF(AND(F50&gt;0,G50&gt;0,$U$7&gt;=F50,$U$7&lt;=G50),IF($U$7&lt;=$AA50,2,1),0)</f>
        <v>0</v>
      </c>
      <c r="V50" s="8">
        <f>IF(AND(F50&gt;0,G50&gt;0,$V$7&gt;=F50,$V$7&lt;=G50),IF($V$7&lt;=$AA50,2,1),0)</f>
        <v>0</v>
      </c>
      <c r="W50" s="8">
        <f>IF(AND(F50&gt;0,G50&gt;0,$W$7&gt;=F50,$W$7&lt;=G50),IF($W$7&lt;=$AA50,2,1),0)</f>
        <v>0</v>
      </c>
      <c r="X50" s="8">
        <f>IF(AND(F50&gt;0,G50&gt;0,$X$7&gt;=F50,$X$7&lt;=G50),IF($X$7&lt;=$AA50,2,1),0)</f>
        <v>0</v>
      </c>
      <c r="Y50" s="8">
        <f>IF(AND(F50&gt;0,G50&gt;0,$Y$7&gt;=F50,$Y$7&lt;=G50),IF($Y$7&lt;=$AA50,2,1),0)</f>
        <v>0</v>
      </c>
      <c r="Z50" s="8">
        <f>IF(AND(F50&gt;0,G50&gt;0,$Z$7&gt;=F50,$Z$7&lt;=G50),IF($Z$7&lt;=$AA50,2,1),0)</f>
        <v>0</v>
      </c>
      <c r="AA50" s="8">
        <f>IF(AND(F50&gt;0,G50&gt;0,$AA$7&gt;=F50,$AA$7&lt;=G50),IF($AA$7&lt;=$AA50,2,1),0)</f>
        <v>0</v>
      </c>
      <c r="AB50" s="8">
        <f>IF(AND(F50&gt;0,G50&gt;0,$AB$7&gt;=F50,$AB$7&lt;=G50),IF($AB$7&lt;=$AA50,2,1),0)</f>
        <v>0</v>
      </c>
      <c r="AC50" s="8">
        <f>IF(AND(F50&gt;0,G50&gt;0,$AC$7&gt;=F50,$AC$7&lt;=G50),IF($AC$7&lt;=$AA50,2,1),0)</f>
        <v>0</v>
      </c>
      <c r="AD50" s="8">
        <f>IF(AND(F50&gt;0,G50&gt;0,$AD$7&gt;=F50,$AD$7&lt;=G50),IF($AD$7&lt;=$AA50,2,1),0)</f>
        <v>0</v>
      </c>
      <c r="AE50" s="8">
        <f>IF(AND(F50&gt;0,G50&gt;0,$AE$7&gt;=F50,$AE$7&lt;=G50),IF($AE$7&lt;=$AA50,2,1),0)</f>
        <v>0</v>
      </c>
      <c r="AF50" s="8">
        <f>IF(AND(F50&gt;0,G50&gt;0,$AF$7&gt;=F50,$AF$7&lt;=G50),IF($AF$7&lt;=$AA50,2,1),0)</f>
        <v>0</v>
      </c>
      <c r="AG50" s="8">
        <f>IF(AND(F50&gt;0,G50&gt;0,$AG$7&gt;=F50,$AG$7&lt;=G50),IF($AG$7&lt;=$AA50,2,1),0)</f>
        <v>0</v>
      </c>
      <c r="AH50" s="8">
        <f>IF(AND(F50&gt;0,G50&gt;0,$AH$7&gt;=F50,$AH$7&lt;=G50),IF($AH$7&lt;=$AA50,2,1),0)</f>
        <v>0</v>
      </c>
      <c r="AI50" s="8">
        <f>IF(AND(F50&gt;0,G50&gt;0,$AI$7&gt;=F50,$AI$7&lt;=G50),IF($AI$7&lt;=$AA50,2,1),0)</f>
        <v>0</v>
      </c>
      <c r="AJ50" s="8">
        <f>IF(AND(F50&gt;0,G50&gt;0,$AJ$7&gt;=F50,$AJ$7&lt;=G50),IF($AJ$7&lt;=$AA50,2,1),0)</f>
        <v>0</v>
      </c>
      <c r="AK50" s="8">
        <f>IF(AND(F50&gt;0,G50&gt;0,$AK$7&gt;=F50,$AK$7&lt;=G50),IF($AK$7&lt;=$AA50,2,1),0)</f>
        <v>0</v>
      </c>
      <c r="AL50" s="8">
        <f>IF(AND(F50&gt;0,G50&gt;0,$AL$7&gt;=F50,$AL$7&lt;=G50),IF($AL$7&lt;=$AA50,2,1),0)</f>
        <v>0</v>
      </c>
      <c r="AM50" s="8">
        <f>IF(AND(F50&gt;0,G50&gt;0,$AM$7&gt;=F50,$AM$7&lt;=G50),IF($AM$7&lt;=$AA50,2,1),0)</f>
        <v>0</v>
      </c>
      <c r="AN50" s="8">
        <f>IF(AND(F50&gt;0,G50&gt;0,$AN$7&gt;=F50,$AN$7&lt;=G50),IF($AN$7&lt;=$AA50,2,1),0)</f>
        <v>0</v>
      </c>
      <c r="AO50" s="8">
        <f>IF(AND(F50&gt;0,G50&gt;0,$AO$7&gt;=F50,$AO$7&lt;=G50),IF($AO$7&lt;=$AA50,2,1),0)</f>
        <v>0</v>
      </c>
      <c r="AP50" s="8">
        <f>IF(AND(F50&gt;0,G50&gt;0,$AP$7&gt;=F50,$AP$7&lt;=G50),IF($AP$7&lt;=$AA50,2,1),0)</f>
        <v>0</v>
      </c>
      <c r="AQ50" s="8">
        <f>IF(AND(F50&gt;0,G50&gt;0,$AQ$7&gt;=F50,$AQ$7&lt;=G50),IF($AQ$7&lt;=$AA50,2,1),0)</f>
        <v>0</v>
      </c>
      <c r="AR50" s="8">
        <f>IF(AND(F50&gt;0,G50&gt;0,$AR$7&gt;=F50,$AR$7&lt;=G50),IF($AR$7&lt;=$AA50,2,1),0)</f>
        <v>0</v>
      </c>
      <c r="AS50" s="8">
        <f>IF(AND(F50&gt;0,G50&gt;0,$AS$7&gt;=F50,$AS$7&lt;=G50),IF($AS$7&lt;=$AA50,2,1),0)</f>
        <v>0</v>
      </c>
      <c r="AT50" s="8">
        <f>IF(AND(F50&gt;0,G50&gt;0,$AT$7&gt;=F50,$AT$7&lt;=G50),IF($AT$7&lt;=$AA50,2,1),0)</f>
        <v>0</v>
      </c>
      <c r="AU50" s="8">
        <f>IF(AND(F50&gt;0,G50&gt;0,$AU$7&gt;=F50,$AU$7&lt;=G50),IF($AU$7&lt;=$AA50,2,1),0)</f>
        <v>0</v>
      </c>
      <c r="AV50" s="8">
        <f>IF(AND(F50&gt;0,G50&gt;0,$AV$7&gt;=F50,$AV$7&lt;=G50),IF($AV$7&lt;=$AA50,2,1),0)</f>
        <v>0</v>
      </c>
      <c r="AW50" s="8">
        <f>IF(AND(F50&gt;0,G50&gt;0,$AW$7&gt;=F50,$AW$7&lt;=G50),IF($AW$7&lt;=$AA50,2,1),0)</f>
        <v>0</v>
      </c>
      <c r="AX50" s="8">
        <f>IF(AND(F50&gt;0,G50&gt;0,$AX$7&gt;=F50,$AX$7&lt;=G50),IF($AX$7&lt;=$AA50,2,1),0)</f>
        <v>0</v>
      </c>
      <c r="AY50" s="8">
        <f>IF(AND(F50&gt;0,G50&gt;0,$AY$7&gt;=F50,$AY$7&lt;=G50),IF($AY$7&lt;=$AA50,2,1),0)</f>
        <v>0</v>
      </c>
      <c r="AZ50" s="8">
        <f>IF(AND(F50&gt;0,G50&gt;0,$AZ$7&gt;=F50,$AZ$7&lt;=G50),IF($AZ$7&lt;=$AA50,2,1),0)</f>
        <v>0</v>
      </c>
      <c r="BA50" s="8">
        <f>IF(AND(F50&gt;0,G50&gt;0,$BA$7&gt;=F50,$BA$7&lt;=G50),IF($BA$7&lt;=$AA50,2,1),0)</f>
        <v>0</v>
      </c>
      <c r="BB50" s="8">
        <f>IF(AND(F50&gt;0,G50&gt;0,$BB$7&gt;=F50,$BB$7&lt;=G50),IF($BB$7&lt;=$AA50,2,1),0)</f>
        <v>0</v>
      </c>
      <c r="BC50" s="8">
        <f>IF(AND(F50&gt;0,G50&gt;0,$BC$7&gt;=F50,$BC$7&lt;=G50),IF($BC$7&lt;=$AA50,2,1),0)</f>
        <v>0</v>
      </c>
      <c r="BD50" s="8">
        <f>IF(AND(F50&gt;0,G50&gt;0,$BD$7&gt;=F50,$BD$7&lt;=G50),IF($BD$7&lt;=$AA50,2,1),0)</f>
        <v>0</v>
      </c>
      <c r="BE50" s="8">
        <f>IF(AND(F50&gt;0,G50&gt;0,$BE$7&gt;=F50,$BE$7&lt;=G50),IF($BE$7&lt;=$AA50,2,1),0)</f>
        <v>0</v>
      </c>
      <c r="BF50" s="8">
        <f>IF(AND(F50&gt;0,G50&gt;0,$BF$7&gt;=F50,$BF$7&lt;=G50),IF($BF$7&lt;=$AA50,2,1),0)</f>
        <v>0</v>
      </c>
      <c r="BG50" s="8">
        <f>IF(AND(F50&gt;0,G50&gt;0,$BG$7&gt;=F50,$BG$7&lt;=G50),IF($BG$7&lt;=$AA50,2,1),0)</f>
        <v>0</v>
      </c>
      <c r="BH50" s="8">
        <f>IF(AND(F50&gt;0,G50&gt;0,$BH$7&gt;=F50,$BH$7&lt;=G50),IF($BH$7&lt;=$AA50,2,1),0)</f>
        <v>0</v>
      </c>
      <c r="BI50" s="8">
        <f>IF(AND(F50&gt;0,G50&gt;0,$BI$7&gt;=F50,$BI$7&lt;=G50),IF($BI$7&lt;=$AA50,2,1),0)</f>
        <v>0</v>
      </c>
      <c r="BJ50" s="8">
        <f>IF(AND(F50&gt;0,G50&gt;0,$BJ$7&gt;=F50,$BJ$7&lt;=G50),IF($BJ$7&lt;=$AA50,2,1),0)</f>
        <v>0</v>
      </c>
      <c r="BK50" s="8">
        <f>IF(AND(F50&gt;0,G50&gt;0,$BK$7&gt;=F50,$BK$7&lt;=G50),IF($BK$7&lt;=$AA50,2,1),0)</f>
        <v>0</v>
      </c>
      <c r="BL50" s="8">
        <f>IF(AND(F50&gt;0,G50&gt;0,$BL$7&gt;=F50,$BL$7&lt;=G50),IF($BL$7&lt;=$AA50,2,1),0)</f>
        <v>0</v>
      </c>
      <c r="BM50" s="8">
        <f>IF(AND(F50&gt;0,G50&gt;0,$BM$7&gt;=F50,$BM$7&lt;=G50),IF($BM$7&lt;=$AA50,2,1),0)</f>
        <v>0</v>
      </c>
      <c r="BN50" s="8">
        <f>IF(AND(F50&gt;0,G50&gt;0,$BN$7&gt;=F50,$BN$7&lt;=G50),IF($BN$7&lt;=$AA50,2,1),0)</f>
        <v>0</v>
      </c>
      <c r="BO50" s="8">
        <f>IF(AND(F50&gt;0,G50&gt;0,$BO$7&gt;=F50,$BO$7&lt;=G50),IF($BO$7&lt;=$AA50,2,1),0)</f>
        <v>0</v>
      </c>
      <c r="BP50" s="8">
        <f>IF(AND(F50&gt;0,G50&gt;0,$BP$7&gt;=F50,$BP$7&lt;=G50),IF($BP$7&lt;=$AA50,2,1),0)</f>
        <v>0</v>
      </c>
      <c r="BQ50" s="8">
        <f>IF(AND(F50&gt;0,G50&gt;0,$BQ$7&gt;=F50,$BQ$7&lt;=G50),IF($BQ$7&lt;=$AA50,2,1),0)</f>
        <v>0</v>
      </c>
      <c r="BR50" s="8">
        <f>IF(AND(F50&gt;0,G50&gt;0,$BR$7&gt;=F50,$BR$7&lt;=G50),IF($BR$7&lt;=$AA50,2,1),0)</f>
        <v>0</v>
      </c>
      <c r="BS50" s="8">
        <f>IF(AND(F50&gt;0,G50&gt;0,$BS$7&gt;=F50,$BS$7&lt;=G50),IF($BS$7&lt;=$AA50,2,1),0)</f>
        <v>0</v>
      </c>
      <c r="BT50" s="8">
        <f>IF(AND(F50&gt;0,G50&gt;0,$BT$7&gt;=F50,$BT$7&lt;=G50),IF($BT$7&lt;=$AA50,2,1),0)</f>
        <v>0</v>
      </c>
      <c r="BU50" s="8">
        <f>IF(AND(F50&gt;0,G50&gt;0,$BU$7&gt;=F50,$BU$7&lt;=G50),IF($BU$7&lt;=$AA50,2,1),0)</f>
        <v>0</v>
      </c>
      <c r="BV50" s="8">
        <f>IF(AND(F50&gt;0,G50&gt;0,$BV$7&gt;=F50,$BV$7&lt;=G50),IF($BV$7&lt;=$AA50,2,1),0)</f>
        <v>0</v>
      </c>
      <c r="BW50" s="8">
        <f>IF(AND(F50&gt;0,G50&gt;0,$BW$7&gt;=F50,$BW$7&lt;=G50),IF($BW$7&lt;=$AA50,2,1),0)</f>
        <v>0</v>
      </c>
      <c r="BX50" s="8">
        <f>IF(AND(F50&gt;0,G50&gt;0,$BX$7&gt;=F50,$BX$7&lt;=G50),IF($BX$7&lt;=$AA50,2,1),0)</f>
        <v>0</v>
      </c>
      <c r="BY50" s="8">
        <f>IF(AND(F50&gt;0,G50&gt;0,$BY$7&gt;=F50,$BY$7&lt;=G50),IF($BY$7&lt;=$AA50,2,1),0)</f>
        <v>0</v>
      </c>
      <c r="BZ50" s="8">
        <f>IF(AND(F50&gt;0,G50&gt;0,$BZ$7&gt;=F50,$BZ$7&lt;=G50),IF($BZ$7&lt;=$AA50,2,1),0)</f>
        <v>0</v>
      </c>
      <c r="CA50" s="8">
        <f>IF(AND(F50&gt;0,G50&gt;0,$CA$7&gt;=F50,$CA$7&lt;=G50),IF($CA$7&lt;=$AA50,2,1),0)</f>
        <v>0</v>
      </c>
      <c r="CB50" s="8">
        <f>IF(AND(F50&gt;0,G50&gt;0,$CB$7&gt;=F50,$CB$7&lt;=G50),IF($CB$7&lt;=$AA50,2,1),0)</f>
        <v>0</v>
      </c>
      <c r="CC50" s="8">
        <f>IF(AND(F50&gt;0,G50&gt;0,$CC$7&gt;=F50,$CC$7&lt;=G50),IF($CC$7&lt;=$AA50,2,1),0)</f>
        <v>0</v>
      </c>
      <c r="CD50" s="8">
        <f>IF(AND(F50&gt;0,G50&gt;0,$CD$7&gt;=F50,$CD$7&lt;=G50),IF($CD$7&lt;=$AA50,2,1),0)</f>
        <v>0</v>
      </c>
      <c r="CE50" s="8">
        <f>IF(AND(F50&gt;0,G50&gt;0,$CE$7&gt;=F50,$CE$7&lt;=G50),IF($CE$7&lt;=$AA50,2,1),0)</f>
        <v>0</v>
      </c>
      <c r="CF50" s="8">
        <f>IF(AND(F50&gt;0,G50&gt;0,$CF$7&gt;=F50,$CF$7&lt;=G50),IF($CF$7&lt;=$AA50,2,1),0)</f>
        <v>0</v>
      </c>
      <c r="CG50" s="8">
        <f>IF(AND(F50&gt;0,G50&gt;0,$CG$7&gt;=F50,$CG$7&lt;=G50),IF($CG$7&lt;=$AA50,2,1),0)</f>
        <v>0</v>
      </c>
      <c r="CH50" s="8">
        <f>IF(AND(F50&gt;0,G50&gt;0,$CH$7&gt;=F50,$CH$7&lt;=G50),IF($CH$7&lt;=$AA50,2,1),0)</f>
        <v>0</v>
      </c>
      <c r="CI50" s="8">
        <f>IF(AND(F50&gt;0,G50&gt;0,$CI$7&gt;=F50,$CI$7&lt;=G50),IF($CI$7&lt;=$AA50,2,1),0)</f>
        <v>0</v>
      </c>
      <c r="CJ50" s="8">
        <f>IF(AND(F50&gt;0,G50&gt;0,$CJ$7&gt;=F50,$CJ$7&lt;=G50),IF($CJ$7&lt;=$AA50,2,1),0)</f>
        <v>0</v>
      </c>
    </row>
    <row r="51" spans="1:88" ht="18" customHeight="1">
      <c r="A51" s="6"/>
      <c r="B51" s="6"/>
      <c r="C51" s="6"/>
      <c r="D51" s="6"/>
      <c r="E51" s="6"/>
      <c r="F51" s="3"/>
      <c r="G51" s="3"/>
      <c r="H51" s="6">
        <f>IF(AND(F51&gt;0,G51&gt;0),G51-F51+1,)</f>
        <v>0</v>
      </c>
      <c r="I51" s="7"/>
      <c r="J51" s="6"/>
      <c r="K51" s="8">
        <f>IF(AND(F51&gt;0,G51&gt;0,$K$7&gt;=F51,$K$7&lt;=G51),IF($K$7&lt;=$AA51,2,1),0)</f>
        <v>0</v>
      </c>
      <c r="L51" s="8">
        <f>IF(AND(F51&gt;0,G51&gt;0,$L$7&gt;=F51,$L$7&lt;=G51),IF($L$7&lt;=$AA51,2,1),0)</f>
        <v>0</v>
      </c>
      <c r="M51" s="8">
        <f>IF(AND(F51&gt;0,G51&gt;0,$M$7&gt;=F51,$M$7&lt;=G51),IF($M$7&lt;=$AA51,2,1),0)</f>
        <v>0</v>
      </c>
      <c r="N51" s="8">
        <f>IF(AND(F51&gt;0,G51&gt;0,$N$7&gt;=F51,$N$7&lt;=G51),IF($N$7&lt;=$AA51,2,1),0)</f>
        <v>0</v>
      </c>
      <c r="O51" s="8">
        <f>IF(AND(F51&gt;0,G51&gt;0,$O$7&gt;=F51,$O$7&lt;=G51),IF($O$7&lt;=$AA51,2,1),0)</f>
        <v>0</v>
      </c>
      <c r="P51" s="8">
        <f>IF(AND(F51&gt;0,G51&gt;0,$P$7&gt;=F51,$P$7&lt;=G51),IF($P$7&lt;=$AA51,2,1),0)</f>
        <v>0</v>
      </c>
      <c r="Q51" s="8">
        <f>IF(AND(F51&gt;0,G51&gt;0,$Q$7&gt;=F51,$Q$7&lt;=G51),IF($Q$7&lt;=$AA51,2,1),0)</f>
        <v>0</v>
      </c>
      <c r="R51" s="8">
        <f>IF(AND(F51&gt;0,G51&gt;0,$R$7&gt;=F51,$R$7&lt;=G51),IF($R$7&lt;=$AA51,2,1),0)</f>
        <v>0</v>
      </c>
      <c r="S51" s="8">
        <f>IF(AND(F51&gt;0,G51&gt;0,$S$7&gt;=F51,$S$7&lt;=G51),IF($S$7&lt;=$AA51,2,1),0)</f>
        <v>0</v>
      </c>
      <c r="T51" s="8">
        <f>IF(AND(F51&gt;0,G51&gt;0,$T$7&gt;=F51,$T$7&lt;=G51),IF($T$7&lt;=$AA51,2,1),0)</f>
        <v>0</v>
      </c>
      <c r="U51" s="8">
        <f>IF(AND(F51&gt;0,G51&gt;0,$U$7&gt;=F51,$U$7&lt;=G51),IF($U$7&lt;=$AA51,2,1),0)</f>
        <v>0</v>
      </c>
      <c r="V51" s="8">
        <f>IF(AND(F51&gt;0,G51&gt;0,$V$7&gt;=F51,$V$7&lt;=G51),IF($V$7&lt;=$AA51,2,1),0)</f>
        <v>0</v>
      </c>
      <c r="W51" s="8">
        <f>IF(AND(F51&gt;0,G51&gt;0,$W$7&gt;=F51,$W$7&lt;=G51),IF($W$7&lt;=$AA51,2,1),0)</f>
        <v>0</v>
      </c>
      <c r="X51" s="8">
        <f>IF(AND(F51&gt;0,G51&gt;0,$X$7&gt;=F51,$X$7&lt;=G51),IF($X$7&lt;=$AA51,2,1),0)</f>
        <v>0</v>
      </c>
      <c r="Y51" s="8">
        <f>IF(AND(F51&gt;0,G51&gt;0,$Y$7&gt;=F51,$Y$7&lt;=G51),IF($Y$7&lt;=$AA51,2,1),0)</f>
        <v>0</v>
      </c>
      <c r="Z51" s="8">
        <f>IF(AND(F51&gt;0,G51&gt;0,$Z$7&gt;=F51,$Z$7&lt;=G51),IF($Z$7&lt;=$AA51,2,1),0)</f>
        <v>0</v>
      </c>
      <c r="AA51" s="8">
        <f>IF(AND(F51&gt;0,G51&gt;0,$AA$7&gt;=F51,$AA$7&lt;=G51),IF($AA$7&lt;=$AA51,2,1),0)</f>
        <v>0</v>
      </c>
      <c r="AB51" s="8">
        <f>IF(AND(F51&gt;0,G51&gt;0,$AB$7&gt;=F51,$AB$7&lt;=G51),IF($AB$7&lt;=$AA51,2,1),0)</f>
        <v>0</v>
      </c>
      <c r="AC51" s="8">
        <f>IF(AND(F51&gt;0,G51&gt;0,$AC$7&gt;=F51,$AC$7&lt;=G51),IF($AC$7&lt;=$AA51,2,1),0)</f>
        <v>0</v>
      </c>
      <c r="AD51" s="8">
        <f>IF(AND(F51&gt;0,G51&gt;0,$AD$7&gt;=F51,$AD$7&lt;=G51),IF($AD$7&lt;=$AA51,2,1),0)</f>
        <v>0</v>
      </c>
      <c r="AE51" s="8">
        <f>IF(AND(F51&gt;0,G51&gt;0,$AE$7&gt;=F51,$AE$7&lt;=G51),IF($AE$7&lt;=$AA51,2,1),0)</f>
        <v>0</v>
      </c>
      <c r="AF51" s="8">
        <f>IF(AND(F51&gt;0,G51&gt;0,$AF$7&gt;=F51,$AF$7&lt;=G51),IF($AF$7&lt;=$AA51,2,1),0)</f>
        <v>0</v>
      </c>
      <c r="AG51" s="8">
        <f>IF(AND(F51&gt;0,G51&gt;0,$AG$7&gt;=F51,$AG$7&lt;=G51),IF($AG$7&lt;=$AA51,2,1),0)</f>
        <v>0</v>
      </c>
      <c r="AH51" s="8">
        <f>IF(AND(F51&gt;0,G51&gt;0,$AH$7&gt;=F51,$AH$7&lt;=G51),IF($AH$7&lt;=$AA51,2,1),0)</f>
        <v>0</v>
      </c>
      <c r="AI51" s="8">
        <f>IF(AND(F51&gt;0,G51&gt;0,$AI$7&gt;=F51,$AI$7&lt;=G51),IF($AI$7&lt;=$AA51,2,1),0)</f>
        <v>0</v>
      </c>
      <c r="AJ51" s="8">
        <f>IF(AND(F51&gt;0,G51&gt;0,$AJ$7&gt;=F51,$AJ$7&lt;=G51),IF($AJ$7&lt;=$AA51,2,1),0)</f>
        <v>0</v>
      </c>
      <c r="AK51" s="8">
        <f>IF(AND(F51&gt;0,G51&gt;0,$AK$7&gt;=F51,$AK$7&lt;=G51),IF($AK$7&lt;=$AA51,2,1),0)</f>
        <v>0</v>
      </c>
      <c r="AL51" s="8">
        <f>IF(AND(F51&gt;0,G51&gt;0,$AL$7&gt;=F51,$AL$7&lt;=G51),IF($AL$7&lt;=$AA51,2,1),0)</f>
        <v>0</v>
      </c>
      <c r="AM51" s="8">
        <f>IF(AND(F51&gt;0,G51&gt;0,$AM$7&gt;=F51,$AM$7&lt;=G51),IF($AM$7&lt;=$AA51,2,1),0)</f>
        <v>0</v>
      </c>
      <c r="AN51" s="8">
        <f>IF(AND(F51&gt;0,G51&gt;0,$AN$7&gt;=F51,$AN$7&lt;=G51),IF($AN$7&lt;=$AA51,2,1),0)</f>
        <v>0</v>
      </c>
      <c r="AO51" s="8">
        <f>IF(AND(F51&gt;0,G51&gt;0,$AO$7&gt;=F51,$AO$7&lt;=G51),IF($AO$7&lt;=$AA51,2,1),0)</f>
        <v>0</v>
      </c>
      <c r="AP51" s="8">
        <f>IF(AND(F51&gt;0,G51&gt;0,$AP$7&gt;=F51,$AP$7&lt;=G51),IF($AP$7&lt;=$AA51,2,1),0)</f>
        <v>0</v>
      </c>
      <c r="AQ51" s="8">
        <f>IF(AND(F51&gt;0,G51&gt;0,$AQ$7&gt;=F51,$AQ$7&lt;=G51),IF($AQ$7&lt;=$AA51,2,1),0)</f>
        <v>0</v>
      </c>
      <c r="AR51" s="8">
        <f>IF(AND(F51&gt;0,G51&gt;0,$AR$7&gt;=F51,$AR$7&lt;=G51),IF($AR$7&lt;=$AA51,2,1),0)</f>
        <v>0</v>
      </c>
      <c r="AS51" s="8">
        <f>IF(AND(F51&gt;0,G51&gt;0,$AS$7&gt;=F51,$AS$7&lt;=G51),IF($AS$7&lt;=$AA51,2,1),0)</f>
        <v>0</v>
      </c>
      <c r="AT51" s="8">
        <f>IF(AND(F51&gt;0,G51&gt;0,$AT$7&gt;=F51,$AT$7&lt;=G51),IF($AT$7&lt;=$AA51,2,1),0)</f>
        <v>0</v>
      </c>
      <c r="AU51" s="8">
        <f>IF(AND(F51&gt;0,G51&gt;0,$AU$7&gt;=F51,$AU$7&lt;=G51),IF($AU$7&lt;=$AA51,2,1),0)</f>
        <v>0</v>
      </c>
      <c r="AV51" s="8">
        <f>IF(AND(F51&gt;0,G51&gt;0,$AV$7&gt;=F51,$AV$7&lt;=G51),IF($AV$7&lt;=$AA51,2,1),0)</f>
        <v>0</v>
      </c>
      <c r="AW51" s="8">
        <f>IF(AND(F51&gt;0,G51&gt;0,$AW$7&gt;=F51,$AW$7&lt;=G51),IF($AW$7&lt;=$AA51,2,1),0)</f>
        <v>0</v>
      </c>
      <c r="AX51" s="8">
        <f>IF(AND(F51&gt;0,G51&gt;0,$AX$7&gt;=F51,$AX$7&lt;=G51),IF($AX$7&lt;=$AA51,2,1),0)</f>
        <v>0</v>
      </c>
      <c r="AY51" s="8">
        <f>IF(AND(F51&gt;0,G51&gt;0,$AY$7&gt;=F51,$AY$7&lt;=G51),IF($AY$7&lt;=$AA51,2,1),0)</f>
        <v>0</v>
      </c>
      <c r="AZ51" s="8">
        <f>IF(AND(F51&gt;0,G51&gt;0,$AZ$7&gt;=F51,$AZ$7&lt;=G51),IF($AZ$7&lt;=$AA51,2,1),0)</f>
        <v>0</v>
      </c>
      <c r="BA51" s="8">
        <f>IF(AND(F51&gt;0,G51&gt;0,$BA$7&gt;=F51,$BA$7&lt;=G51),IF($BA$7&lt;=$AA51,2,1),0)</f>
        <v>0</v>
      </c>
      <c r="BB51" s="8">
        <f>IF(AND(F51&gt;0,G51&gt;0,$BB$7&gt;=F51,$BB$7&lt;=G51),IF($BB$7&lt;=$AA51,2,1),0)</f>
        <v>0</v>
      </c>
      <c r="BC51" s="8">
        <f>IF(AND(F51&gt;0,G51&gt;0,$BC$7&gt;=F51,$BC$7&lt;=G51),IF($BC$7&lt;=$AA51,2,1),0)</f>
        <v>0</v>
      </c>
      <c r="BD51" s="8">
        <f>IF(AND(F51&gt;0,G51&gt;0,$BD$7&gt;=F51,$BD$7&lt;=G51),IF($BD$7&lt;=$AA51,2,1),0)</f>
        <v>0</v>
      </c>
      <c r="BE51" s="8">
        <f>IF(AND(F51&gt;0,G51&gt;0,$BE$7&gt;=F51,$BE$7&lt;=G51),IF($BE$7&lt;=$AA51,2,1),0)</f>
        <v>0</v>
      </c>
      <c r="BF51" s="8">
        <f>IF(AND(F51&gt;0,G51&gt;0,$BF$7&gt;=F51,$BF$7&lt;=G51),IF($BF$7&lt;=$AA51,2,1),0)</f>
        <v>0</v>
      </c>
      <c r="BG51" s="8">
        <f>IF(AND(F51&gt;0,G51&gt;0,$BG$7&gt;=F51,$BG$7&lt;=G51),IF($BG$7&lt;=$AA51,2,1),0)</f>
        <v>0</v>
      </c>
      <c r="BH51" s="8">
        <f>IF(AND(F51&gt;0,G51&gt;0,$BH$7&gt;=F51,$BH$7&lt;=G51),IF($BH$7&lt;=$AA51,2,1),0)</f>
        <v>0</v>
      </c>
      <c r="BI51" s="8">
        <f>IF(AND(F51&gt;0,G51&gt;0,$BI$7&gt;=F51,$BI$7&lt;=G51),IF($BI$7&lt;=$AA51,2,1),0)</f>
        <v>0</v>
      </c>
      <c r="BJ51" s="8">
        <f>IF(AND(F51&gt;0,G51&gt;0,$BJ$7&gt;=F51,$BJ$7&lt;=G51),IF($BJ$7&lt;=$AA51,2,1),0)</f>
        <v>0</v>
      </c>
      <c r="BK51" s="8">
        <f>IF(AND(F51&gt;0,G51&gt;0,$BK$7&gt;=F51,$BK$7&lt;=G51),IF($BK$7&lt;=$AA51,2,1),0)</f>
        <v>0</v>
      </c>
      <c r="BL51" s="8">
        <f>IF(AND(F51&gt;0,G51&gt;0,$BL$7&gt;=F51,$BL$7&lt;=G51),IF($BL$7&lt;=$AA51,2,1),0)</f>
        <v>0</v>
      </c>
      <c r="BM51" s="8">
        <f>IF(AND(F51&gt;0,G51&gt;0,$BM$7&gt;=F51,$BM$7&lt;=G51),IF($BM$7&lt;=$AA51,2,1),0)</f>
        <v>0</v>
      </c>
      <c r="BN51" s="8">
        <f>IF(AND(F51&gt;0,G51&gt;0,$BN$7&gt;=F51,$BN$7&lt;=G51),IF($BN$7&lt;=$AA51,2,1),0)</f>
        <v>0</v>
      </c>
      <c r="BO51" s="8">
        <f>IF(AND(F51&gt;0,G51&gt;0,$BO$7&gt;=F51,$BO$7&lt;=G51),IF($BO$7&lt;=$AA51,2,1),0)</f>
        <v>0</v>
      </c>
      <c r="BP51" s="8">
        <f>IF(AND(F51&gt;0,G51&gt;0,$BP$7&gt;=F51,$BP$7&lt;=G51),IF($BP$7&lt;=$AA51,2,1),0)</f>
        <v>0</v>
      </c>
      <c r="BQ51" s="8">
        <f>IF(AND(F51&gt;0,G51&gt;0,$BQ$7&gt;=F51,$BQ$7&lt;=G51),IF($BQ$7&lt;=$AA51,2,1),0)</f>
        <v>0</v>
      </c>
      <c r="BR51" s="8">
        <f>IF(AND(F51&gt;0,G51&gt;0,$BR$7&gt;=F51,$BR$7&lt;=G51),IF($BR$7&lt;=$AA51,2,1),0)</f>
        <v>0</v>
      </c>
      <c r="BS51" s="8">
        <f>IF(AND(F51&gt;0,G51&gt;0,$BS$7&gt;=F51,$BS$7&lt;=G51),IF($BS$7&lt;=$AA51,2,1),0)</f>
        <v>0</v>
      </c>
      <c r="BT51" s="8">
        <f>IF(AND(F51&gt;0,G51&gt;0,$BT$7&gt;=F51,$BT$7&lt;=G51),IF($BT$7&lt;=$AA51,2,1),0)</f>
        <v>0</v>
      </c>
      <c r="BU51" s="8">
        <f>IF(AND(F51&gt;0,G51&gt;0,$BU$7&gt;=F51,$BU$7&lt;=G51),IF($BU$7&lt;=$AA51,2,1),0)</f>
        <v>0</v>
      </c>
      <c r="BV51" s="8">
        <f>IF(AND(F51&gt;0,G51&gt;0,$BV$7&gt;=F51,$BV$7&lt;=G51),IF($BV$7&lt;=$AA51,2,1),0)</f>
        <v>0</v>
      </c>
      <c r="BW51" s="8">
        <f>IF(AND(F51&gt;0,G51&gt;0,$BW$7&gt;=F51,$BW$7&lt;=G51),IF($BW$7&lt;=$AA51,2,1),0)</f>
        <v>0</v>
      </c>
      <c r="BX51" s="8">
        <f>IF(AND(F51&gt;0,G51&gt;0,$BX$7&gt;=F51,$BX$7&lt;=G51),IF($BX$7&lt;=$AA51,2,1),0)</f>
        <v>0</v>
      </c>
      <c r="BY51" s="8">
        <f>IF(AND(F51&gt;0,G51&gt;0,$BY$7&gt;=F51,$BY$7&lt;=G51),IF($BY$7&lt;=$AA51,2,1),0)</f>
        <v>0</v>
      </c>
      <c r="BZ51" s="8">
        <f>IF(AND(F51&gt;0,G51&gt;0,$BZ$7&gt;=F51,$BZ$7&lt;=G51),IF($BZ$7&lt;=$AA51,2,1),0)</f>
        <v>0</v>
      </c>
      <c r="CA51" s="8">
        <f>IF(AND(F51&gt;0,G51&gt;0,$CA$7&gt;=F51,$CA$7&lt;=G51),IF($CA$7&lt;=$AA51,2,1),0)</f>
        <v>0</v>
      </c>
      <c r="CB51" s="8">
        <f>IF(AND(F51&gt;0,G51&gt;0,$CB$7&gt;=F51,$CB$7&lt;=G51),IF($CB$7&lt;=$AA51,2,1),0)</f>
        <v>0</v>
      </c>
      <c r="CC51" s="8">
        <f>IF(AND(F51&gt;0,G51&gt;0,$CC$7&gt;=F51,$CC$7&lt;=G51),IF($CC$7&lt;=$AA51,2,1),0)</f>
        <v>0</v>
      </c>
      <c r="CD51" s="8">
        <f>IF(AND(F51&gt;0,G51&gt;0,$CD$7&gt;=F51,$CD$7&lt;=G51),IF($CD$7&lt;=$AA51,2,1),0)</f>
        <v>0</v>
      </c>
      <c r="CE51" s="8">
        <f>IF(AND(F51&gt;0,G51&gt;0,$CE$7&gt;=F51,$CE$7&lt;=G51),IF($CE$7&lt;=$AA51,2,1),0)</f>
        <v>0</v>
      </c>
      <c r="CF51" s="8">
        <f>IF(AND(F51&gt;0,G51&gt;0,$CF$7&gt;=F51,$CF$7&lt;=G51),IF($CF$7&lt;=$AA51,2,1),0)</f>
        <v>0</v>
      </c>
      <c r="CG51" s="8">
        <f>IF(AND(F51&gt;0,G51&gt;0,$CG$7&gt;=F51,$CG$7&lt;=G51),IF($CG$7&lt;=$AA51,2,1),0)</f>
        <v>0</v>
      </c>
      <c r="CH51" s="8">
        <f>IF(AND(F51&gt;0,G51&gt;0,$CH$7&gt;=F51,$CH$7&lt;=G51),IF($CH$7&lt;=$AA51,2,1),0)</f>
        <v>0</v>
      </c>
      <c r="CI51" s="8">
        <f>IF(AND(F51&gt;0,G51&gt;0,$CI$7&gt;=F51,$CI$7&lt;=G51),IF($CI$7&lt;=$AA51,2,1),0)</f>
        <v>0</v>
      </c>
      <c r="CJ51" s="8">
        <f>IF(AND(F51&gt;0,G51&gt;0,$CJ$7&gt;=F51,$CJ$7&lt;=G51),IF($CJ$7&lt;=$AA51,2,1),0)</f>
        <v>0</v>
      </c>
    </row>
    <row r="52" spans="1:88" ht="18" customHeight="1">
      <c r="A52" s="6"/>
      <c r="B52" s="6"/>
      <c r="C52" s="6"/>
      <c r="D52" s="6"/>
      <c r="E52" s="6"/>
      <c r="F52" s="3"/>
      <c r="G52" s="3"/>
      <c r="H52" s="6">
        <f>IF(AND(F52&gt;0,G52&gt;0),G52-F52+1,)</f>
        <v>0</v>
      </c>
      <c r="I52" s="7"/>
      <c r="J52" s="6"/>
      <c r="K52" s="8">
        <f>IF(AND(F52&gt;0,G52&gt;0,$K$7&gt;=F52,$K$7&lt;=G52),IF($K$7&lt;=$AA52,2,1),0)</f>
        <v>0</v>
      </c>
      <c r="L52" s="8">
        <f>IF(AND(F52&gt;0,G52&gt;0,$L$7&gt;=F52,$L$7&lt;=G52),IF($L$7&lt;=$AA52,2,1),0)</f>
        <v>0</v>
      </c>
      <c r="M52" s="8">
        <f>IF(AND(F52&gt;0,G52&gt;0,$M$7&gt;=F52,$M$7&lt;=G52),IF($M$7&lt;=$AA52,2,1),0)</f>
        <v>0</v>
      </c>
      <c r="N52" s="8">
        <f>IF(AND(F52&gt;0,G52&gt;0,$N$7&gt;=F52,$N$7&lt;=G52),IF($N$7&lt;=$AA52,2,1),0)</f>
        <v>0</v>
      </c>
      <c r="O52" s="8">
        <f>IF(AND(F52&gt;0,G52&gt;0,$O$7&gt;=F52,$O$7&lt;=G52),IF($O$7&lt;=$AA52,2,1),0)</f>
        <v>0</v>
      </c>
      <c r="P52" s="8">
        <f>IF(AND(F52&gt;0,G52&gt;0,$P$7&gt;=F52,$P$7&lt;=G52),IF($P$7&lt;=$AA52,2,1),0)</f>
        <v>0</v>
      </c>
      <c r="Q52" s="8">
        <f>IF(AND(F52&gt;0,G52&gt;0,$Q$7&gt;=F52,$Q$7&lt;=G52),IF($Q$7&lt;=$AA52,2,1),0)</f>
        <v>0</v>
      </c>
      <c r="R52" s="8">
        <f>IF(AND(F52&gt;0,G52&gt;0,$R$7&gt;=F52,$R$7&lt;=G52),IF($R$7&lt;=$AA52,2,1),0)</f>
        <v>0</v>
      </c>
      <c r="S52" s="8">
        <f>IF(AND(F52&gt;0,G52&gt;0,$S$7&gt;=F52,$S$7&lt;=G52),IF($S$7&lt;=$AA52,2,1),0)</f>
        <v>0</v>
      </c>
      <c r="T52" s="8">
        <f>IF(AND(F52&gt;0,G52&gt;0,$T$7&gt;=F52,$T$7&lt;=G52),IF($T$7&lt;=$AA52,2,1),0)</f>
        <v>0</v>
      </c>
      <c r="U52" s="8">
        <f>IF(AND(F52&gt;0,G52&gt;0,$U$7&gt;=F52,$U$7&lt;=G52),IF($U$7&lt;=$AA52,2,1),0)</f>
        <v>0</v>
      </c>
      <c r="V52" s="8">
        <f>IF(AND(F52&gt;0,G52&gt;0,$V$7&gt;=F52,$V$7&lt;=G52),IF($V$7&lt;=$AA52,2,1),0)</f>
        <v>0</v>
      </c>
      <c r="W52" s="8">
        <f>IF(AND(F52&gt;0,G52&gt;0,$W$7&gt;=F52,$W$7&lt;=G52),IF($W$7&lt;=$AA52,2,1),0)</f>
        <v>0</v>
      </c>
      <c r="X52" s="8">
        <f>IF(AND(F52&gt;0,G52&gt;0,$X$7&gt;=F52,$X$7&lt;=G52),IF($X$7&lt;=$AA52,2,1),0)</f>
        <v>0</v>
      </c>
      <c r="Y52" s="8">
        <f>IF(AND(F52&gt;0,G52&gt;0,$Y$7&gt;=F52,$Y$7&lt;=G52),IF($Y$7&lt;=$AA52,2,1),0)</f>
        <v>0</v>
      </c>
      <c r="Z52" s="8">
        <f>IF(AND(F52&gt;0,G52&gt;0,$Z$7&gt;=F52,$Z$7&lt;=G52),IF($Z$7&lt;=$AA52,2,1),0)</f>
        <v>0</v>
      </c>
      <c r="AA52" s="8">
        <f>IF(AND(F52&gt;0,G52&gt;0,$AA$7&gt;=F52,$AA$7&lt;=G52),IF($AA$7&lt;=$AA52,2,1),0)</f>
        <v>0</v>
      </c>
      <c r="AB52" s="8">
        <f>IF(AND(F52&gt;0,G52&gt;0,$AB$7&gt;=F52,$AB$7&lt;=G52),IF($AB$7&lt;=$AA52,2,1),0)</f>
        <v>0</v>
      </c>
      <c r="AC52" s="8">
        <f>IF(AND(F52&gt;0,G52&gt;0,$AC$7&gt;=F52,$AC$7&lt;=G52),IF($AC$7&lt;=$AA52,2,1),0)</f>
        <v>0</v>
      </c>
      <c r="AD52" s="8">
        <f>IF(AND(F52&gt;0,G52&gt;0,$AD$7&gt;=F52,$AD$7&lt;=G52),IF($AD$7&lt;=$AA52,2,1),0)</f>
        <v>0</v>
      </c>
      <c r="AE52" s="8">
        <f>IF(AND(F52&gt;0,G52&gt;0,$AE$7&gt;=F52,$AE$7&lt;=G52),IF($AE$7&lt;=$AA52,2,1),0)</f>
        <v>0</v>
      </c>
      <c r="AF52" s="8">
        <f>IF(AND(F52&gt;0,G52&gt;0,$AF$7&gt;=F52,$AF$7&lt;=G52),IF($AF$7&lt;=$AA52,2,1),0)</f>
        <v>0</v>
      </c>
      <c r="AG52" s="8">
        <f>IF(AND(F52&gt;0,G52&gt;0,$AG$7&gt;=F52,$AG$7&lt;=G52),IF($AG$7&lt;=$AA52,2,1),0)</f>
        <v>0</v>
      </c>
      <c r="AH52" s="8">
        <f>IF(AND(F52&gt;0,G52&gt;0,$AH$7&gt;=F52,$AH$7&lt;=G52),IF($AH$7&lt;=$AA52,2,1),0)</f>
        <v>0</v>
      </c>
      <c r="AI52" s="8">
        <f>IF(AND(F52&gt;0,G52&gt;0,$AI$7&gt;=F52,$AI$7&lt;=G52),IF($AI$7&lt;=$AA52,2,1),0)</f>
        <v>0</v>
      </c>
      <c r="AJ52" s="8">
        <f>IF(AND(F52&gt;0,G52&gt;0,$AJ$7&gt;=F52,$AJ$7&lt;=G52),IF($AJ$7&lt;=$AA52,2,1),0)</f>
        <v>0</v>
      </c>
      <c r="AK52" s="8">
        <f>IF(AND(F52&gt;0,G52&gt;0,$AK$7&gt;=F52,$AK$7&lt;=G52),IF($AK$7&lt;=$AA52,2,1),0)</f>
        <v>0</v>
      </c>
      <c r="AL52" s="8">
        <f>IF(AND(F52&gt;0,G52&gt;0,$AL$7&gt;=F52,$AL$7&lt;=G52),IF($AL$7&lt;=$AA52,2,1),0)</f>
        <v>0</v>
      </c>
      <c r="AM52" s="8">
        <f>IF(AND(F52&gt;0,G52&gt;0,$AM$7&gt;=F52,$AM$7&lt;=G52),IF($AM$7&lt;=$AA52,2,1),0)</f>
        <v>0</v>
      </c>
      <c r="AN52" s="8">
        <f>IF(AND(F52&gt;0,G52&gt;0,$AN$7&gt;=F52,$AN$7&lt;=G52),IF($AN$7&lt;=$AA52,2,1),0)</f>
        <v>0</v>
      </c>
      <c r="AO52" s="8">
        <f>IF(AND(F52&gt;0,G52&gt;0,$AO$7&gt;=F52,$AO$7&lt;=G52),IF($AO$7&lt;=$AA52,2,1),0)</f>
        <v>0</v>
      </c>
      <c r="AP52" s="8">
        <f>IF(AND(F52&gt;0,G52&gt;0,$AP$7&gt;=F52,$AP$7&lt;=G52),IF($AP$7&lt;=$AA52,2,1),0)</f>
        <v>0</v>
      </c>
      <c r="AQ52" s="8">
        <f>IF(AND(F52&gt;0,G52&gt;0,$AQ$7&gt;=F52,$AQ$7&lt;=G52),IF($AQ$7&lt;=$AA52,2,1),0)</f>
        <v>0</v>
      </c>
      <c r="AR52" s="8">
        <f>IF(AND(F52&gt;0,G52&gt;0,$AR$7&gt;=F52,$AR$7&lt;=G52),IF($AR$7&lt;=$AA52,2,1),0)</f>
        <v>0</v>
      </c>
      <c r="AS52" s="8">
        <f>IF(AND(F52&gt;0,G52&gt;0,$AS$7&gt;=F52,$AS$7&lt;=G52),IF($AS$7&lt;=$AA52,2,1),0)</f>
        <v>0</v>
      </c>
      <c r="AT52" s="8">
        <f>IF(AND(F52&gt;0,G52&gt;0,$AT$7&gt;=F52,$AT$7&lt;=G52),IF($AT$7&lt;=$AA52,2,1),0)</f>
        <v>0</v>
      </c>
      <c r="AU52" s="8">
        <f>IF(AND(F52&gt;0,G52&gt;0,$AU$7&gt;=F52,$AU$7&lt;=G52),IF($AU$7&lt;=$AA52,2,1),0)</f>
        <v>0</v>
      </c>
      <c r="AV52" s="8">
        <f>IF(AND(F52&gt;0,G52&gt;0,$AV$7&gt;=F52,$AV$7&lt;=G52),IF($AV$7&lt;=$AA52,2,1),0)</f>
        <v>0</v>
      </c>
      <c r="AW52" s="8">
        <f>IF(AND(F52&gt;0,G52&gt;0,$AW$7&gt;=F52,$AW$7&lt;=G52),IF($AW$7&lt;=$AA52,2,1),0)</f>
        <v>0</v>
      </c>
      <c r="AX52" s="8">
        <f>IF(AND(F52&gt;0,G52&gt;0,$AX$7&gt;=F52,$AX$7&lt;=G52),IF($AX$7&lt;=$AA52,2,1),0)</f>
        <v>0</v>
      </c>
      <c r="AY52" s="8">
        <f>IF(AND(F52&gt;0,G52&gt;0,$AY$7&gt;=F52,$AY$7&lt;=G52),IF($AY$7&lt;=$AA52,2,1),0)</f>
        <v>0</v>
      </c>
      <c r="AZ52" s="8">
        <f>IF(AND(F52&gt;0,G52&gt;0,$AZ$7&gt;=F52,$AZ$7&lt;=G52),IF($AZ$7&lt;=$AA52,2,1),0)</f>
        <v>0</v>
      </c>
      <c r="BA52" s="8">
        <f>IF(AND(F52&gt;0,G52&gt;0,$BA$7&gt;=F52,$BA$7&lt;=G52),IF($BA$7&lt;=$AA52,2,1),0)</f>
        <v>0</v>
      </c>
      <c r="BB52" s="8">
        <f>IF(AND(F52&gt;0,G52&gt;0,$BB$7&gt;=F52,$BB$7&lt;=G52),IF($BB$7&lt;=$AA52,2,1),0)</f>
        <v>0</v>
      </c>
      <c r="BC52" s="8">
        <f>IF(AND(F52&gt;0,G52&gt;0,$BC$7&gt;=F52,$BC$7&lt;=G52),IF($BC$7&lt;=$AA52,2,1),0)</f>
        <v>0</v>
      </c>
      <c r="BD52" s="8">
        <f>IF(AND(F52&gt;0,G52&gt;0,$BD$7&gt;=F52,$BD$7&lt;=G52),IF($BD$7&lt;=$AA52,2,1),0)</f>
        <v>0</v>
      </c>
      <c r="BE52" s="8">
        <f>IF(AND(F52&gt;0,G52&gt;0,$BE$7&gt;=F52,$BE$7&lt;=G52),IF($BE$7&lt;=$AA52,2,1),0)</f>
        <v>0</v>
      </c>
      <c r="BF52" s="8">
        <f>IF(AND(F52&gt;0,G52&gt;0,$BF$7&gt;=F52,$BF$7&lt;=G52),IF($BF$7&lt;=$AA52,2,1),0)</f>
        <v>0</v>
      </c>
      <c r="BG52" s="8">
        <f>IF(AND(F52&gt;0,G52&gt;0,$BG$7&gt;=F52,$BG$7&lt;=G52),IF($BG$7&lt;=$AA52,2,1),0)</f>
        <v>0</v>
      </c>
      <c r="BH52" s="8">
        <f>IF(AND(F52&gt;0,G52&gt;0,$BH$7&gt;=F52,$BH$7&lt;=G52),IF($BH$7&lt;=$AA52,2,1),0)</f>
        <v>0</v>
      </c>
      <c r="BI52" s="8">
        <f>IF(AND(F52&gt;0,G52&gt;0,$BI$7&gt;=F52,$BI$7&lt;=G52),IF($BI$7&lt;=$AA52,2,1),0)</f>
        <v>0</v>
      </c>
      <c r="BJ52" s="8">
        <f>IF(AND(F52&gt;0,G52&gt;0,$BJ$7&gt;=F52,$BJ$7&lt;=G52),IF($BJ$7&lt;=$AA52,2,1),0)</f>
        <v>0</v>
      </c>
      <c r="BK52" s="8">
        <f>IF(AND(F52&gt;0,G52&gt;0,$BK$7&gt;=F52,$BK$7&lt;=G52),IF($BK$7&lt;=$AA52,2,1),0)</f>
        <v>0</v>
      </c>
      <c r="BL52" s="8">
        <f>IF(AND(F52&gt;0,G52&gt;0,$BL$7&gt;=F52,$BL$7&lt;=G52),IF($BL$7&lt;=$AA52,2,1),0)</f>
        <v>0</v>
      </c>
      <c r="BM52" s="8">
        <f>IF(AND(F52&gt;0,G52&gt;0,$BM$7&gt;=F52,$BM$7&lt;=G52),IF($BM$7&lt;=$AA52,2,1),0)</f>
        <v>0</v>
      </c>
      <c r="BN52" s="8">
        <f>IF(AND(F52&gt;0,G52&gt;0,$BN$7&gt;=F52,$BN$7&lt;=G52),IF($BN$7&lt;=$AA52,2,1),0)</f>
        <v>0</v>
      </c>
      <c r="BO52" s="8">
        <f>IF(AND(F52&gt;0,G52&gt;0,$BO$7&gt;=F52,$BO$7&lt;=G52),IF($BO$7&lt;=$AA52,2,1),0)</f>
        <v>0</v>
      </c>
      <c r="BP52" s="8">
        <f>IF(AND(F52&gt;0,G52&gt;0,$BP$7&gt;=F52,$BP$7&lt;=G52),IF($BP$7&lt;=$AA52,2,1),0)</f>
        <v>0</v>
      </c>
      <c r="BQ52" s="8">
        <f>IF(AND(F52&gt;0,G52&gt;0,$BQ$7&gt;=F52,$BQ$7&lt;=G52),IF($BQ$7&lt;=$AA52,2,1),0)</f>
        <v>0</v>
      </c>
      <c r="BR52" s="8">
        <f>IF(AND(F52&gt;0,G52&gt;0,$BR$7&gt;=F52,$BR$7&lt;=G52),IF($BR$7&lt;=$AA52,2,1),0)</f>
        <v>0</v>
      </c>
      <c r="BS52" s="8">
        <f>IF(AND(F52&gt;0,G52&gt;0,$BS$7&gt;=F52,$BS$7&lt;=G52),IF($BS$7&lt;=$AA52,2,1),0)</f>
        <v>0</v>
      </c>
      <c r="BT52" s="8">
        <f>IF(AND(F52&gt;0,G52&gt;0,$BT$7&gt;=F52,$BT$7&lt;=G52),IF($BT$7&lt;=$AA52,2,1),0)</f>
        <v>0</v>
      </c>
      <c r="BU52" s="8">
        <f>IF(AND(F52&gt;0,G52&gt;0,$BU$7&gt;=F52,$BU$7&lt;=G52),IF($BU$7&lt;=$AA52,2,1),0)</f>
        <v>0</v>
      </c>
      <c r="BV52" s="8">
        <f>IF(AND(F52&gt;0,G52&gt;0,$BV$7&gt;=F52,$BV$7&lt;=G52),IF($BV$7&lt;=$AA52,2,1),0)</f>
        <v>0</v>
      </c>
      <c r="BW52" s="8">
        <f>IF(AND(F52&gt;0,G52&gt;0,$BW$7&gt;=F52,$BW$7&lt;=G52),IF($BW$7&lt;=$AA52,2,1),0)</f>
        <v>0</v>
      </c>
      <c r="BX52" s="8">
        <f>IF(AND(F52&gt;0,G52&gt;0,$BX$7&gt;=F52,$BX$7&lt;=G52),IF($BX$7&lt;=$AA52,2,1),0)</f>
        <v>0</v>
      </c>
      <c r="BY52" s="8">
        <f>IF(AND(F52&gt;0,G52&gt;0,$BY$7&gt;=F52,$BY$7&lt;=G52),IF($BY$7&lt;=$AA52,2,1),0)</f>
        <v>0</v>
      </c>
      <c r="BZ52" s="8">
        <f>IF(AND(F52&gt;0,G52&gt;0,$BZ$7&gt;=F52,$BZ$7&lt;=G52),IF($BZ$7&lt;=$AA52,2,1),0)</f>
        <v>0</v>
      </c>
      <c r="CA52" s="8">
        <f>IF(AND(F52&gt;0,G52&gt;0,$CA$7&gt;=F52,$CA$7&lt;=G52),IF($CA$7&lt;=$AA52,2,1),0)</f>
        <v>0</v>
      </c>
      <c r="CB52" s="8">
        <f>IF(AND(F52&gt;0,G52&gt;0,$CB$7&gt;=F52,$CB$7&lt;=G52),IF($CB$7&lt;=$AA52,2,1),0)</f>
        <v>0</v>
      </c>
      <c r="CC52" s="8">
        <f>IF(AND(F52&gt;0,G52&gt;0,$CC$7&gt;=F52,$CC$7&lt;=G52),IF($CC$7&lt;=$AA52,2,1),0)</f>
        <v>0</v>
      </c>
      <c r="CD52" s="8">
        <f>IF(AND(F52&gt;0,G52&gt;0,$CD$7&gt;=F52,$CD$7&lt;=G52),IF($CD$7&lt;=$AA52,2,1),0)</f>
        <v>0</v>
      </c>
      <c r="CE52" s="8">
        <f>IF(AND(F52&gt;0,G52&gt;0,$CE$7&gt;=F52,$CE$7&lt;=G52),IF($CE$7&lt;=$AA52,2,1),0)</f>
        <v>0</v>
      </c>
      <c r="CF52" s="8">
        <f>IF(AND(F52&gt;0,G52&gt;0,$CF$7&gt;=F52,$CF$7&lt;=G52),IF($CF$7&lt;=$AA52,2,1),0)</f>
        <v>0</v>
      </c>
      <c r="CG52" s="8">
        <f>IF(AND(F52&gt;0,G52&gt;0,$CG$7&gt;=F52,$CG$7&lt;=G52),IF($CG$7&lt;=$AA52,2,1),0)</f>
        <v>0</v>
      </c>
      <c r="CH52" s="8">
        <f>IF(AND(F52&gt;0,G52&gt;0,$CH$7&gt;=F52,$CH$7&lt;=G52),IF($CH$7&lt;=$AA52,2,1),0)</f>
        <v>0</v>
      </c>
      <c r="CI52" s="8">
        <f>IF(AND(F52&gt;0,G52&gt;0,$CI$7&gt;=F52,$CI$7&lt;=G52),IF($CI$7&lt;=$AA52,2,1),0)</f>
        <v>0</v>
      </c>
      <c r="CJ52" s="8">
        <f>IF(AND(F52&gt;0,G52&gt;0,$CJ$7&gt;=F52,$CJ$7&lt;=G52),IF($CJ$7&lt;=$AA52,2,1),0)</f>
        <v>0</v>
      </c>
    </row>
    <row r="53" spans="1:88" ht="18" customHeight="1">
      <c r="A53" s="6"/>
      <c r="B53" s="6"/>
      <c r="C53" s="6"/>
      <c r="D53" s="6"/>
      <c r="E53" s="6"/>
      <c r="F53" s="3"/>
      <c r="G53" s="3"/>
      <c r="H53" s="6">
        <f>IF(AND(F53&gt;0,G53&gt;0),G53-F53+1,)</f>
        <v>0</v>
      </c>
      <c r="I53" s="7"/>
      <c r="J53" s="6"/>
      <c r="K53" s="8">
        <f>IF(AND(F53&gt;0,G53&gt;0,$K$7&gt;=F53,$K$7&lt;=G53),IF($K$7&lt;=$AA53,2,1),0)</f>
        <v>0</v>
      </c>
      <c r="L53" s="8">
        <f>IF(AND(F53&gt;0,G53&gt;0,$L$7&gt;=F53,$L$7&lt;=G53),IF($L$7&lt;=$AA53,2,1),0)</f>
        <v>0</v>
      </c>
      <c r="M53" s="8">
        <f>IF(AND(F53&gt;0,G53&gt;0,$M$7&gt;=F53,$M$7&lt;=G53),IF($M$7&lt;=$AA53,2,1),0)</f>
        <v>0</v>
      </c>
      <c r="N53" s="8">
        <f>IF(AND(F53&gt;0,G53&gt;0,$N$7&gt;=F53,$N$7&lt;=G53),IF($N$7&lt;=$AA53,2,1),0)</f>
        <v>0</v>
      </c>
      <c r="O53" s="8">
        <f>IF(AND(F53&gt;0,G53&gt;0,$O$7&gt;=F53,$O$7&lt;=G53),IF($O$7&lt;=$AA53,2,1),0)</f>
        <v>0</v>
      </c>
      <c r="P53" s="8">
        <f>IF(AND(F53&gt;0,G53&gt;0,$P$7&gt;=F53,$P$7&lt;=G53),IF($P$7&lt;=$AA53,2,1),0)</f>
        <v>0</v>
      </c>
      <c r="Q53" s="8">
        <f>IF(AND(F53&gt;0,G53&gt;0,$Q$7&gt;=F53,$Q$7&lt;=G53),IF($Q$7&lt;=$AA53,2,1),0)</f>
        <v>0</v>
      </c>
      <c r="R53" s="8">
        <f>IF(AND(F53&gt;0,G53&gt;0,$R$7&gt;=F53,$R$7&lt;=G53),IF($R$7&lt;=$AA53,2,1),0)</f>
        <v>0</v>
      </c>
      <c r="S53" s="8">
        <f>IF(AND(F53&gt;0,G53&gt;0,$S$7&gt;=F53,$S$7&lt;=G53),IF($S$7&lt;=$AA53,2,1),0)</f>
        <v>0</v>
      </c>
      <c r="T53" s="8">
        <f>IF(AND(F53&gt;0,G53&gt;0,$T$7&gt;=F53,$T$7&lt;=G53),IF($T$7&lt;=$AA53,2,1),0)</f>
        <v>0</v>
      </c>
      <c r="U53" s="8">
        <f>IF(AND(F53&gt;0,G53&gt;0,$U$7&gt;=F53,$U$7&lt;=G53),IF($U$7&lt;=$AA53,2,1),0)</f>
        <v>0</v>
      </c>
      <c r="V53" s="8">
        <f>IF(AND(F53&gt;0,G53&gt;0,$V$7&gt;=F53,$V$7&lt;=G53),IF($V$7&lt;=$AA53,2,1),0)</f>
        <v>0</v>
      </c>
      <c r="W53" s="8">
        <f>IF(AND(F53&gt;0,G53&gt;0,$W$7&gt;=F53,$W$7&lt;=G53),IF($W$7&lt;=$AA53,2,1),0)</f>
        <v>0</v>
      </c>
      <c r="X53" s="8">
        <f>IF(AND(F53&gt;0,G53&gt;0,$X$7&gt;=F53,$X$7&lt;=G53),IF($X$7&lt;=$AA53,2,1),0)</f>
        <v>0</v>
      </c>
      <c r="Y53" s="8">
        <f>IF(AND(F53&gt;0,G53&gt;0,$Y$7&gt;=F53,$Y$7&lt;=G53),IF($Y$7&lt;=$AA53,2,1),0)</f>
        <v>0</v>
      </c>
      <c r="Z53" s="8">
        <f>IF(AND(F53&gt;0,G53&gt;0,$Z$7&gt;=F53,$Z$7&lt;=G53),IF($Z$7&lt;=$AA53,2,1),0)</f>
        <v>0</v>
      </c>
      <c r="AA53" s="8">
        <f>IF(AND(F53&gt;0,G53&gt;0,$AA$7&gt;=F53,$AA$7&lt;=G53),IF($AA$7&lt;=$AA53,2,1),0)</f>
        <v>0</v>
      </c>
      <c r="AB53" s="8">
        <f>IF(AND(F53&gt;0,G53&gt;0,$AB$7&gt;=F53,$AB$7&lt;=G53),IF($AB$7&lt;=$AA53,2,1),0)</f>
        <v>0</v>
      </c>
      <c r="AC53" s="8">
        <f>IF(AND(F53&gt;0,G53&gt;0,$AC$7&gt;=F53,$AC$7&lt;=G53),IF($AC$7&lt;=$AA53,2,1),0)</f>
        <v>0</v>
      </c>
      <c r="AD53" s="8">
        <f>IF(AND(F53&gt;0,G53&gt;0,$AD$7&gt;=F53,$AD$7&lt;=G53),IF($AD$7&lt;=$AA53,2,1),0)</f>
        <v>0</v>
      </c>
      <c r="AE53" s="8">
        <f>IF(AND(F53&gt;0,G53&gt;0,$AE$7&gt;=F53,$AE$7&lt;=G53),IF($AE$7&lt;=$AA53,2,1),0)</f>
        <v>0</v>
      </c>
      <c r="AF53" s="8">
        <f>IF(AND(F53&gt;0,G53&gt;0,$AF$7&gt;=F53,$AF$7&lt;=G53),IF($AF$7&lt;=$AA53,2,1),0)</f>
        <v>0</v>
      </c>
      <c r="AG53" s="8">
        <f>IF(AND(F53&gt;0,G53&gt;0,$AG$7&gt;=F53,$AG$7&lt;=G53),IF($AG$7&lt;=$AA53,2,1),0)</f>
        <v>0</v>
      </c>
      <c r="AH53" s="8">
        <f>IF(AND(F53&gt;0,G53&gt;0,$AH$7&gt;=F53,$AH$7&lt;=G53),IF($AH$7&lt;=$AA53,2,1),0)</f>
        <v>0</v>
      </c>
      <c r="AI53" s="8">
        <f>IF(AND(F53&gt;0,G53&gt;0,$AI$7&gt;=F53,$AI$7&lt;=G53),IF($AI$7&lt;=$AA53,2,1),0)</f>
        <v>0</v>
      </c>
      <c r="AJ53" s="8">
        <f>IF(AND(F53&gt;0,G53&gt;0,$AJ$7&gt;=F53,$AJ$7&lt;=G53),IF($AJ$7&lt;=$AA53,2,1),0)</f>
        <v>0</v>
      </c>
      <c r="AK53" s="8">
        <f>IF(AND(F53&gt;0,G53&gt;0,$AK$7&gt;=F53,$AK$7&lt;=G53),IF($AK$7&lt;=$AA53,2,1),0)</f>
        <v>0</v>
      </c>
      <c r="AL53" s="8">
        <f>IF(AND(F53&gt;0,G53&gt;0,$AL$7&gt;=F53,$AL$7&lt;=G53),IF($AL$7&lt;=$AA53,2,1),0)</f>
        <v>0</v>
      </c>
      <c r="AM53" s="8">
        <f>IF(AND(F53&gt;0,G53&gt;0,$AM$7&gt;=F53,$AM$7&lt;=G53),IF($AM$7&lt;=$AA53,2,1),0)</f>
        <v>0</v>
      </c>
      <c r="AN53" s="8">
        <f>IF(AND(F53&gt;0,G53&gt;0,$AN$7&gt;=F53,$AN$7&lt;=G53),IF($AN$7&lt;=$AA53,2,1),0)</f>
        <v>0</v>
      </c>
      <c r="AO53" s="8">
        <f>IF(AND(F53&gt;0,G53&gt;0,$AO$7&gt;=F53,$AO$7&lt;=G53),IF($AO$7&lt;=$AA53,2,1),0)</f>
        <v>0</v>
      </c>
      <c r="AP53" s="8">
        <f>IF(AND(F53&gt;0,G53&gt;0,$AP$7&gt;=F53,$AP$7&lt;=G53),IF($AP$7&lt;=$AA53,2,1),0)</f>
        <v>0</v>
      </c>
      <c r="AQ53" s="8">
        <f>IF(AND(F53&gt;0,G53&gt;0,$AQ$7&gt;=F53,$AQ$7&lt;=G53),IF($AQ$7&lt;=$AA53,2,1),0)</f>
        <v>0</v>
      </c>
      <c r="AR53" s="8">
        <f>IF(AND(F53&gt;0,G53&gt;0,$AR$7&gt;=F53,$AR$7&lt;=G53),IF($AR$7&lt;=$AA53,2,1),0)</f>
        <v>0</v>
      </c>
      <c r="AS53" s="8">
        <f>IF(AND(F53&gt;0,G53&gt;0,$AS$7&gt;=F53,$AS$7&lt;=G53),IF($AS$7&lt;=$AA53,2,1),0)</f>
        <v>0</v>
      </c>
      <c r="AT53" s="8">
        <f>IF(AND(F53&gt;0,G53&gt;0,$AT$7&gt;=F53,$AT$7&lt;=G53),IF($AT$7&lt;=$AA53,2,1),0)</f>
        <v>0</v>
      </c>
      <c r="AU53" s="8">
        <f>IF(AND(F53&gt;0,G53&gt;0,$AU$7&gt;=F53,$AU$7&lt;=G53),IF($AU$7&lt;=$AA53,2,1),0)</f>
        <v>0</v>
      </c>
      <c r="AV53" s="8">
        <f>IF(AND(F53&gt;0,G53&gt;0,$AV$7&gt;=F53,$AV$7&lt;=G53),IF($AV$7&lt;=$AA53,2,1),0)</f>
        <v>0</v>
      </c>
      <c r="AW53" s="8">
        <f>IF(AND(F53&gt;0,G53&gt;0,$AW$7&gt;=F53,$AW$7&lt;=G53),IF($AW$7&lt;=$AA53,2,1),0)</f>
        <v>0</v>
      </c>
      <c r="AX53" s="8">
        <f>IF(AND(F53&gt;0,G53&gt;0,$AX$7&gt;=F53,$AX$7&lt;=G53),IF($AX$7&lt;=$AA53,2,1),0)</f>
        <v>0</v>
      </c>
      <c r="AY53" s="8">
        <f>IF(AND(F53&gt;0,G53&gt;0,$AY$7&gt;=F53,$AY$7&lt;=G53),IF($AY$7&lt;=$AA53,2,1),0)</f>
        <v>0</v>
      </c>
      <c r="AZ53" s="8">
        <f>IF(AND(F53&gt;0,G53&gt;0,$AZ$7&gt;=F53,$AZ$7&lt;=G53),IF($AZ$7&lt;=$AA53,2,1),0)</f>
        <v>0</v>
      </c>
      <c r="BA53" s="8">
        <f>IF(AND(F53&gt;0,G53&gt;0,$BA$7&gt;=F53,$BA$7&lt;=G53),IF($BA$7&lt;=$AA53,2,1),0)</f>
        <v>0</v>
      </c>
      <c r="BB53" s="8">
        <f>IF(AND(F53&gt;0,G53&gt;0,$BB$7&gt;=F53,$BB$7&lt;=G53),IF($BB$7&lt;=$AA53,2,1),0)</f>
        <v>0</v>
      </c>
      <c r="BC53" s="8">
        <f>IF(AND(F53&gt;0,G53&gt;0,$BC$7&gt;=F53,$BC$7&lt;=G53),IF($BC$7&lt;=$AA53,2,1),0)</f>
        <v>0</v>
      </c>
      <c r="BD53" s="8">
        <f>IF(AND(F53&gt;0,G53&gt;0,$BD$7&gt;=F53,$BD$7&lt;=G53),IF($BD$7&lt;=$AA53,2,1),0)</f>
        <v>0</v>
      </c>
      <c r="BE53" s="8">
        <f>IF(AND(F53&gt;0,G53&gt;0,$BE$7&gt;=F53,$BE$7&lt;=G53),IF($BE$7&lt;=$AA53,2,1),0)</f>
        <v>0</v>
      </c>
      <c r="BF53" s="8">
        <f>IF(AND(F53&gt;0,G53&gt;0,$BF$7&gt;=F53,$BF$7&lt;=G53),IF($BF$7&lt;=$AA53,2,1),0)</f>
        <v>0</v>
      </c>
      <c r="BG53" s="8">
        <f>IF(AND(F53&gt;0,G53&gt;0,$BG$7&gt;=F53,$BG$7&lt;=G53),IF($BG$7&lt;=$AA53,2,1),0)</f>
        <v>0</v>
      </c>
      <c r="BH53" s="8">
        <f>IF(AND(F53&gt;0,G53&gt;0,$BH$7&gt;=F53,$BH$7&lt;=G53),IF($BH$7&lt;=$AA53,2,1),0)</f>
        <v>0</v>
      </c>
      <c r="BI53" s="8">
        <f>IF(AND(F53&gt;0,G53&gt;0,$BI$7&gt;=F53,$BI$7&lt;=G53),IF($BI$7&lt;=$AA53,2,1),0)</f>
        <v>0</v>
      </c>
      <c r="BJ53" s="8">
        <f>IF(AND(F53&gt;0,G53&gt;0,$BJ$7&gt;=F53,$BJ$7&lt;=G53),IF($BJ$7&lt;=$AA53,2,1),0)</f>
        <v>0</v>
      </c>
      <c r="BK53" s="8">
        <f>IF(AND(F53&gt;0,G53&gt;0,$BK$7&gt;=F53,$BK$7&lt;=G53),IF($BK$7&lt;=$AA53,2,1),0)</f>
        <v>0</v>
      </c>
      <c r="BL53" s="8">
        <f>IF(AND(F53&gt;0,G53&gt;0,$BL$7&gt;=F53,$BL$7&lt;=G53),IF($BL$7&lt;=$AA53,2,1),0)</f>
        <v>0</v>
      </c>
      <c r="BM53" s="8">
        <f>IF(AND(F53&gt;0,G53&gt;0,$BM$7&gt;=F53,$BM$7&lt;=G53),IF($BM$7&lt;=$AA53,2,1),0)</f>
        <v>0</v>
      </c>
      <c r="BN53" s="8">
        <f>IF(AND(F53&gt;0,G53&gt;0,$BN$7&gt;=F53,$BN$7&lt;=G53),IF($BN$7&lt;=$AA53,2,1),0)</f>
        <v>0</v>
      </c>
      <c r="BO53" s="8">
        <f>IF(AND(F53&gt;0,G53&gt;0,$BO$7&gt;=F53,$BO$7&lt;=G53),IF($BO$7&lt;=$AA53,2,1),0)</f>
        <v>0</v>
      </c>
      <c r="BP53" s="8">
        <f>IF(AND(F53&gt;0,G53&gt;0,$BP$7&gt;=F53,$BP$7&lt;=G53),IF($BP$7&lt;=$AA53,2,1),0)</f>
        <v>0</v>
      </c>
      <c r="BQ53" s="8">
        <f>IF(AND(F53&gt;0,G53&gt;0,$BQ$7&gt;=F53,$BQ$7&lt;=G53),IF($BQ$7&lt;=$AA53,2,1),0)</f>
        <v>0</v>
      </c>
      <c r="BR53" s="8">
        <f>IF(AND(F53&gt;0,G53&gt;0,$BR$7&gt;=F53,$BR$7&lt;=G53),IF($BR$7&lt;=$AA53,2,1),0)</f>
        <v>0</v>
      </c>
      <c r="BS53" s="8">
        <f>IF(AND(F53&gt;0,G53&gt;0,$BS$7&gt;=F53,$BS$7&lt;=G53),IF($BS$7&lt;=$AA53,2,1),0)</f>
        <v>0</v>
      </c>
      <c r="BT53" s="8">
        <f>IF(AND(F53&gt;0,G53&gt;0,$BT$7&gt;=F53,$BT$7&lt;=G53),IF($BT$7&lt;=$AA53,2,1),0)</f>
        <v>0</v>
      </c>
      <c r="BU53" s="8">
        <f>IF(AND(F53&gt;0,G53&gt;0,$BU$7&gt;=F53,$BU$7&lt;=G53),IF($BU$7&lt;=$AA53,2,1),0)</f>
        <v>0</v>
      </c>
      <c r="BV53" s="8">
        <f>IF(AND(F53&gt;0,G53&gt;0,$BV$7&gt;=F53,$BV$7&lt;=G53),IF($BV$7&lt;=$AA53,2,1),0)</f>
        <v>0</v>
      </c>
      <c r="BW53" s="8">
        <f>IF(AND(F53&gt;0,G53&gt;0,$BW$7&gt;=F53,$BW$7&lt;=G53),IF($BW$7&lt;=$AA53,2,1),0)</f>
        <v>0</v>
      </c>
      <c r="BX53" s="8">
        <f>IF(AND(F53&gt;0,G53&gt;0,$BX$7&gt;=F53,$BX$7&lt;=G53),IF($BX$7&lt;=$AA53,2,1),0)</f>
        <v>0</v>
      </c>
      <c r="BY53" s="8">
        <f>IF(AND(F53&gt;0,G53&gt;0,$BY$7&gt;=F53,$BY$7&lt;=G53),IF($BY$7&lt;=$AA53,2,1),0)</f>
        <v>0</v>
      </c>
      <c r="BZ53" s="8">
        <f>IF(AND(F53&gt;0,G53&gt;0,$BZ$7&gt;=F53,$BZ$7&lt;=G53),IF($BZ$7&lt;=$AA53,2,1),0)</f>
        <v>0</v>
      </c>
      <c r="CA53" s="8">
        <f>IF(AND(F53&gt;0,G53&gt;0,$CA$7&gt;=F53,$CA$7&lt;=G53),IF($CA$7&lt;=$AA53,2,1),0)</f>
        <v>0</v>
      </c>
      <c r="CB53" s="8">
        <f>IF(AND(F53&gt;0,G53&gt;0,$CB$7&gt;=F53,$CB$7&lt;=G53),IF($CB$7&lt;=$AA53,2,1),0)</f>
        <v>0</v>
      </c>
      <c r="CC53" s="8">
        <f>IF(AND(F53&gt;0,G53&gt;0,$CC$7&gt;=F53,$CC$7&lt;=G53),IF($CC$7&lt;=$AA53,2,1),0)</f>
        <v>0</v>
      </c>
      <c r="CD53" s="8">
        <f>IF(AND(F53&gt;0,G53&gt;0,$CD$7&gt;=F53,$CD$7&lt;=G53),IF($CD$7&lt;=$AA53,2,1),0)</f>
        <v>0</v>
      </c>
      <c r="CE53" s="8">
        <f>IF(AND(F53&gt;0,G53&gt;0,$CE$7&gt;=F53,$CE$7&lt;=G53),IF($CE$7&lt;=$AA53,2,1),0)</f>
        <v>0</v>
      </c>
      <c r="CF53" s="8">
        <f>IF(AND(F53&gt;0,G53&gt;0,$CF$7&gt;=F53,$CF$7&lt;=G53),IF($CF$7&lt;=$AA53,2,1),0)</f>
        <v>0</v>
      </c>
      <c r="CG53" s="8">
        <f>IF(AND(F53&gt;0,G53&gt;0,$CG$7&gt;=F53,$CG$7&lt;=G53),IF($CG$7&lt;=$AA53,2,1),0)</f>
        <v>0</v>
      </c>
      <c r="CH53" s="8">
        <f>IF(AND(F53&gt;0,G53&gt;0,$CH$7&gt;=F53,$CH$7&lt;=G53),IF($CH$7&lt;=$AA53,2,1),0)</f>
        <v>0</v>
      </c>
      <c r="CI53" s="8">
        <f>IF(AND(F53&gt;0,G53&gt;0,$CI$7&gt;=F53,$CI$7&lt;=G53),IF($CI$7&lt;=$AA53,2,1),0)</f>
        <v>0</v>
      </c>
      <c r="CJ53" s="8">
        <f>IF(AND(F53&gt;0,G53&gt;0,$CJ$7&gt;=F53,$CJ$7&lt;=G53),IF($CJ$7&lt;=$AA53,2,1),0)</f>
        <v>0</v>
      </c>
    </row>
    <row r="54" spans="1:88" ht="18" customHeight="1">
      <c r="A54" s="6"/>
      <c r="B54" s="6"/>
      <c r="C54" s="6"/>
      <c r="D54" s="6"/>
      <c r="E54" s="6"/>
      <c r="F54" s="3"/>
      <c r="G54" s="3"/>
      <c r="H54" s="6">
        <f>IF(AND(F54&gt;0,G54&gt;0),G54-F54+1,)</f>
        <v>0</v>
      </c>
      <c r="I54" s="7"/>
      <c r="J54" s="6"/>
      <c r="K54" s="8">
        <f>IF(AND(F54&gt;0,G54&gt;0,$K$7&gt;=F54,$K$7&lt;=G54),IF($K$7&lt;=$AA54,2,1),0)</f>
        <v>0</v>
      </c>
      <c r="L54" s="8">
        <f>IF(AND(F54&gt;0,G54&gt;0,$L$7&gt;=F54,$L$7&lt;=G54),IF($L$7&lt;=$AA54,2,1),0)</f>
        <v>0</v>
      </c>
      <c r="M54" s="8">
        <f>IF(AND(F54&gt;0,G54&gt;0,$M$7&gt;=F54,$M$7&lt;=G54),IF($M$7&lt;=$AA54,2,1),0)</f>
        <v>0</v>
      </c>
      <c r="N54" s="8">
        <f>IF(AND(F54&gt;0,G54&gt;0,$N$7&gt;=F54,$N$7&lt;=G54),IF($N$7&lt;=$AA54,2,1),0)</f>
        <v>0</v>
      </c>
      <c r="O54" s="8">
        <f>IF(AND(F54&gt;0,G54&gt;0,$O$7&gt;=F54,$O$7&lt;=G54),IF($O$7&lt;=$AA54,2,1),0)</f>
        <v>0</v>
      </c>
      <c r="P54" s="8">
        <f>IF(AND(F54&gt;0,G54&gt;0,$P$7&gt;=F54,$P$7&lt;=G54),IF($P$7&lt;=$AA54,2,1),0)</f>
        <v>0</v>
      </c>
      <c r="Q54" s="8">
        <f>IF(AND(F54&gt;0,G54&gt;0,$Q$7&gt;=F54,$Q$7&lt;=G54),IF($Q$7&lt;=$AA54,2,1),0)</f>
        <v>0</v>
      </c>
      <c r="R54" s="8">
        <f>IF(AND(F54&gt;0,G54&gt;0,$R$7&gt;=F54,$R$7&lt;=G54),IF($R$7&lt;=$AA54,2,1),0)</f>
        <v>0</v>
      </c>
      <c r="S54" s="8">
        <f>IF(AND(F54&gt;0,G54&gt;0,$S$7&gt;=F54,$S$7&lt;=G54),IF($S$7&lt;=$AA54,2,1),0)</f>
        <v>0</v>
      </c>
      <c r="T54" s="8">
        <f>IF(AND(F54&gt;0,G54&gt;0,$T$7&gt;=F54,$T$7&lt;=G54),IF($T$7&lt;=$AA54,2,1),0)</f>
        <v>0</v>
      </c>
      <c r="U54" s="8">
        <f>IF(AND(F54&gt;0,G54&gt;0,$U$7&gt;=F54,$U$7&lt;=G54),IF($U$7&lt;=$AA54,2,1),0)</f>
        <v>0</v>
      </c>
      <c r="V54" s="8">
        <f>IF(AND(F54&gt;0,G54&gt;0,$V$7&gt;=F54,$V$7&lt;=G54),IF($V$7&lt;=$AA54,2,1),0)</f>
        <v>0</v>
      </c>
      <c r="W54" s="8">
        <f>IF(AND(F54&gt;0,G54&gt;0,$W$7&gt;=F54,$W$7&lt;=G54),IF($W$7&lt;=$AA54,2,1),0)</f>
        <v>0</v>
      </c>
      <c r="X54" s="8">
        <f>IF(AND(F54&gt;0,G54&gt;0,$X$7&gt;=F54,$X$7&lt;=G54),IF($X$7&lt;=$AA54,2,1),0)</f>
        <v>0</v>
      </c>
      <c r="Y54" s="8">
        <f>IF(AND(F54&gt;0,G54&gt;0,$Y$7&gt;=F54,$Y$7&lt;=G54),IF($Y$7&lt;=$AA54,2,1),0)</f>
        <v>0</v>
      </c>
      <c r="Z54" s="8">
        <f>IF(AND(F54&gt;0,G54&gt;0,$Z$7&gt;=F54,$Z$7&lt;=G54),IF($Z$7&lt;=$AA54,2,1),0)</f>
        <v>0</v>
      </c>
      <c r="AA54" s="8">
        <f>IF(AND(F54&gt;0,G54&gt;0,$AA$7&gt;=F54,$AA$7&lt;=G54),IF($AA$7&lt;=$AA54,2,1),0)</f>
        <v>0</v>
      </c>
      <c r="AB54" s="8">
        <f>IF(AND(F54&gt;0,G54&gt;0,$AB$7&gt;=F54,$AB$7&lt;=G54),IF($AB$7&lt;=$AA54,2,1),0)</f>
        <v>0</v>
      </c>
      <c r="AC54" s="8">
        <f>IF(AND(F54&gt;0,G54&gt;0,$AC$7&gt;=F54,$AC$7&lt;=G54),IF($AC$7&lt;=$AA54,2,1),0)</f>
        <v>0</v>
      </c>
      <c r="AD54" s="8">
        <f>IF(AND(F54&gt;0,G54&gt;0,$AD$7&gt;=F54,$AD$7&lt;=G54),IF($AD$7&lt;=$AA54,2,1),0)</f>
        <v>0</v>
      </c>
      <c r="AE54" s="8">
        <f>IF(AND(F54&gt;0,G54&gt;0,$AE$7&gt;=F54,$AE$7&lt;=G54),IF($AE$7&lt;=$AA54,2,1),0)</f>
        <v>0</v>
      </c>
      <c r="AF54" s="8">
        <f>IF(AND(F54&gt;0,G54&gt;0,$AF$7&gt;=F54,$AF$7&lt;=G54),IF($AF$7&lt;=$AA54,2,1),0)</f>
        <v>0</v>
      </c>
      <c r="AG54" s="8">
        <f>IF(AND(F54&gt;0,G54&gt;0,$AG$7&gt;=F54,$AG$7&lt;=G54),IF($AG$7&lt;=$AA54,2,1),0)</f>
        <v>0</v>
      </c>
      <c r="AH54" s="8">
        <f>IF(AND(F54&gt;0,G54&gt;0,$AH$7&gt;=F54,$AH$7&lt;=G54),IF($AH$7&lt;=$AA54,2,1),0)</f>
        <v>0</v>
      </c>
      <c r="AI54" s="8">
        <f>IF(AND(F54&gt;0,G54&gt;0,$AI$7&gt;=F54,$AI$7&lt;=G54),IF($AI$7&lt;=$AA54,2,1),0)</f>
        <v>0</v>
      </c>
      <c r="AJ54" s="8">
        <f>IF(AND(F54&gt;0,G54&gt;0,$AJ$7&gt;=F54,$AJ$7&lt;=G54),IF($AJ$7&lt;=$AA54,2,1),0)</f>
        <v>0</v>
      </c>
      <c r="AK54" s="8">
        <f>IF(AND(F54&gt;0,G54&gt;0,$AK$7&gt;=F54,$AK$7&lt;=G54),IF($AK$7&lt;=$AA54,2,1),0)</f>
        <v>0</v>
      </c>
      <c r="AL54" s="8">
        <f>IF(AND(F54&gt;0,G54&gt;0,$AL$7&gt;=F54,$AL$7&lt;=G54),IF($AL$7&lt;=$AA54,2,1),0)</f>
        <v>0</v>
      </c>
      <c r="AM54" s="8">
        <f>IF(AND(F54&gt;0,G54&gt;0,$AM$7&gt;=F54,$AM$7&lt;=G54),IF($AM$7&lt;=$AA54,2,1),0)</f>
        <v>0</v>
      </c>
      <c r="AN54" s="8">
        <f>IF(AND(F54&gt;0,G54&gt;0,$AN$7&gt;=F54,$AN$7&lt;=G54),IF($AN$7&lt;=$AA54,2,1),0)</f>
        <v>0</v>
      </c>
      <c r="AO54" s="8">
        <f>IF(AND(F54&gt;0,G54&gt;0,$AO$7&gt;=F54,$AO$7&lt;=G54),IF($AO$7&lt;=$AA54,2,1),0)</f>
        <v>0</v>
      </c>
      <c r="AP54" s="8">
        <f>IF(AND(F54&gt;0,G54&gt;0,$AP$7&gt;=F54,$AP$7&lt;=G54),IF($AP$7&lt;=$AA54,2,1),0)</f>
        <v>0</v>
      </c>
      <c r="AQ54" s="8">
        <f>IF(AND(F54&gt;0,G54&gt;0,$AQ$7&gt;=F54,$AQ$7&lt;=G54),IF($AQ$7&lt;=$AA54,2,1),0)</f>
        <v>0</v>
      </c>
      <c r="AR54" s="8">
        <f>IF(AND(F54&gt;0,G54&gt;0,$AR$7&gt;=F54,$AR$7&lt;=G54),IF($AR$7&lt;=$AA54,2,1),0)</f>
        <v>0</v>
      </c>
      <c r="AS54" s="8">
        <f>IF(AND(F54&gt;0,G54&gt;0,$AS$7&gt;=F54,$AS$7&lt;=G54),IF($AS$7&lt;=$AA54,2,1),0)</f>
        <v>0</v>
      </c>
      <c r="AT54" s="8">
        <f>IF(AND(F54&gt;0,G54&gt;0,$AT$7&gt;=F54,$AT$7&lt;=G54),IF($AT$7&lt;=$AA54,2,1),0)</f>
        <v>0</v>
      </c>
      <c r="AU54" s="8">
        <f>IF(AND(F54&gt;0,G54&gt;0,$AU$7&gt;=F54,$AU$7&lt;=G54),IF($AU$7&lt;=$AA54,2,1),0)</f>
        <v>0</v>
      </c>
      <c r="AV54" s="8">
        <f>IF(AND(F54&gt;0,G54&gt;0,$AV$7&gt;=F54,$AV$7&lt;=G54),IF($AV$7&lt;=$AA54,2,1),0)</f>
        <v>0</v>
      </c>
      <c r="AW54" s="8">
        <f>IF(AND(F54&gt;0,G54&gt;0,$AW$7&gt;=F54,$AW$7&lt;=G54),IF($AW$7&lt;=$AA54,2,1),0)</f>
        <v>0</v>
      </c>
      <c r="AX54" s="8">
        <f>IF(AND(F54&gt;0,G54&gt;0,$AX$7&gt;=F54,$AX$7&lt;=G54),IF($AX$7&lt;=$AA54,2,1),0)</f>
        <v>0</v>
      </c>
      <c r="AY54" s="8">
        <f>IF(AND(F54&gt;0,G54&gt;0,$AY$7&gt;=F54,$AY$7&lt;=G54),IF($AY$7&lt;=$AA54,2,1),0)</f>
        <v>0</v>
      </c>
      <c r="AZ54" s="8">
        <f>IF(AND(F54&gt;0,G54&gt;0,$AZ$7&gt;=F54,$AZ$7&lt;=G54),IF($AZ$7&lt;=$AA54,2,1),0)</f>
        <v>0</v>
      </c>
      <c r="BA54" s="8">
        <f>IF(AND(F54&gt;0,G54&gt;0,$BA$7&gt;=F54,$BA$7&lt;=G54),IF($BA$7&lt;=$AA54,2,1),0)</f>
        <v>0</v>
      </c>
      <c r="BB54" s="8">
        <f>IF(AND(F54&gt;0,G54&gt;0,$BB$7&gt;=F54,$BB$7&lt;=G54),IF($BB$7&lt;=$AA54,2,1),0)</f>
        <v>0</v>
      </c>
      <c r="BC54" s="8">
        <f>IF(AND(F54&gt;0,G54&gt;0,$BC$7&gt;=F54,$BC$7&lt;=G54),IF($BC$7&lt;=$AA54,2,1),0)</f>
        <v>0</v>
      </c>
      <c r="BD54" s="8">
        <f>IF(AND(F54&gt;0,G54&gt;0,$BD$7&gt;=F54,$BD$7&lt;=G54),IF($BD$7&lt;=$AA54,2,1),0)</f>
        <v>0</v>
      </c>
      <c r="BE54" s="8">
        <f>IF(AND(F54&gt;0,G54&gt;0,$BE$7&gt;=F54,$BE$7&lt;=G54),IF($BE$7&lt;=$AA54,2,1),0)</f>
        <v>0</v>
      </c>
      <c r="BF54" s="8">
        <f>IF(AND(F54&gt;0,G54&gt;0,$BF$7&gt;=F54,$BF$7&lt;=G54),IF($BF$7&lt;=$AA54,2,1),0)</f>
        <v>0</v>
      </c>
      <c r="BG54" s="8">
        <f>IF(AND(F54&gt;0,G54&gt;0,$BG$7&gt;=F54,$BG$7&lt;=G54),IF($BG$7&lt;=$AA54,2,1),0)</f>
        <v>0</v>
      </c>
      <c r="BH54" s="8">
        <f>IF(AND(F54&gt;0,G54&gt;0,$BH$7&gt;=F54,$BH$7&lt;=G54),IF($BH$7&lt;=$AA54,2,1),0)</f>
        <v>0</v>
      </c>
      <c r="BI54" s="8">
        <f>IF(AND(F54&gt;0,G54&gt;0,$BI$7&gt;=F54,$BI$7&lt;=G54),IF($BI$7&lt;=$AA54,2,1),0)</f>
        <v>0</v>
      </c>
      <c r="BJ54" s="8">
        <f>IF(AND(F54&gt;0,G54&gt;0,$BJ$7&gt;=F54,$BJ$7&lt;=G54),IF($BJ$7&lt;=$AA54,2,1),0)</f>
        <v>0</v>
      </c>
      <c r="BK54" s="8">
        <f>IF(AND(F54&gt;0,G54&gt;0,$BK$7&gt;=F54,$BK$7&lt;=G54),IF($BK$7&lt;=$AA54,2,1),0)</f>
        <v>0</v>
      </c>
      <c r="BL54" s="8">
        <f>IF(AND(F54&gt;0,G54&gt;0,$BL$7&gt;=F54,$BL$7&lt;=G54),IF($BL$7&lt;=$AA54,2,1),0)</f>
        <v>0</v>
      </c>
      <c r="BM54" s="8">
        <f>IF(AND(F54&gt;0,G54&gt;0,$BM$7&gt;=F54,$BM$7&lt;=G54),IF($BM$7&lt;=$AA54,2,1),0)</f>
        <v>0</v>
      </c>
      <c r="BN54" s="8">
        <f>IF(AND(F54&gt;0,G54&gt;0,$BN$7&gt;=F54,$BN$7&lt;=G54),IF($BN$7&lt;=$AA54,2,1),0)</f>
        <v>0</v>
      </c>
      <c r="BO54" s="8">
        <f>IF(AND(F54&gt;0,G54&gt;0,$BO$7&gt;=F54,$BO$7&lt;=G54),IF($BO$7&lt;=$AA54,2,1),0)</f>
        <v>0</v>
      </c>
      <c r="BP54" s="8">
        <f>IF(AND(F54&gt;0,G54&gt;0,$BP$7&gt;=F54,$BP$7&lt;=G54),IF($BP$7&lt;=$AA54,2,1),0)</f>
        <v>0</v>
      </c>
      <c r="BQ54" s="8">
        <f>IF(AND(F54&gt;0,G54&gt;0,$BQ$7&gt;=F54,$BQ$7&lt;=G54),IF($BQ$7&lt;=$AA54,2,1),0)</f>
        <v>0</v>
      </c>
      <c r="BR54" s="8">
        <f>IF(AND(F54&gt;0,G54&gt;0,$BR$7&gt;=F54,$BR$7&lt;=G54),IF($BR$7&lt;=$AA54,2,1),0)</f>
        <v>0</v>
      </c>
      <c r="BS54" s="8">
        <f>IF(AND(F54&gt;0,G54&gt;0,$BS$7&gt;=F54,$BS$7&lt;=G54),IF($BS$7&lt;=$AA54,2,1),0)</f>
        <v>0</v>
      </c>
      <c r="BT54" s="8">
        <f>IF(AND(F54&gt;0,G54&gt;0,$BT$7&gt;=F54,$BT$7&lt;=G54),IF($BT$7&lt;=$AA54,2,1),0)</f>
        <v>0</v>
      </c>
      <c r="BU54" s="8">
        <f>IF(AND(F54&gt;0,G54&gt;0,$BU$7&gt;=F54,$BU$7&lt;=G54),IF($BU$7&lt;=$AA54,2,1),0)</f>
        <v>0</v>
      </c>
      <c r="BV54" s="8">
        <f>IF(AND(F54&gt;0,G54&gt;0,$BV$7&gt;=F54,$BV$7&lt;=G54),IF($BV$7&lt;=$AA54,2,1),0)</f>
        <v>0</v>
      </c>
      <c r="BW54" s="8">
        <f>IF(AND(F54&gt;0,G54&gt;0,$BW$7&gt;=F54,$BW$7&lt;=G54),IF($BW$7&lt;=$AA54,2,1),0)</f>
        <v>0</v>
      </c>
      <c r="BX54" s="8">
        <f>IF(AND(F54&gt;0,G54&gt;0,$BX$7&gt;=F54,$BX$7&lt;=G54),IF($BX$7&lt;=$AA54,2,1),0)</f>
        <v>0</v>
      </c>
      <c r="BY54" s="8">
        <f>IF(AND(F54&gt;0,G54&gt;0,$BY$7&gt;=F54,$BY$7&lt;=G54),IF($BY$7&lt;=$AA54,2,1),0)</f>
        <v>0</v>
      </c>
      <c r="BZ54" s="8">
        <f>IF(AND(F54&gt;0,G54&gt;0,$BZ$7&gt;=F54,$BZ$7&lt;=G54),IF($BZ$7&lt;=$AA54,2,1),0)</f>
        <v>0</v>
      </c>
      <c r="CA54" s="8">
        <f>IF(AND(F54&gt;0,G54&gt;0,$CA$7&gt;=F54,$CA$7&lt;=G54),IF($CA$7&lt;=$AA54,2,1),0)</f>
        <v>0</v>
      </c>
      <c r="CB54" s="8">
        <f>IF(AND(F54&gt;0,G54&gt;0,$CB$7&gt;=F54,$CB$7&lt;=G54),IF($CB$7&lt;=$AA54,2,1),0)</f>
        <v>0</v>
      </c>
      <c r="CC54" s="8">
        <f>IF(AND(F54&gt;0,G54&gt;0,$CC$7&gt;=F54,$CC$7&lt;=G54),IF($CC$7&lt;=$AA54,2,1),0)</f>
        <v>0</v>
      </c>
      <c r="CD54" s="8">
        <f>IF(AND(F54&gt;0,G54&gt;0,$CD$7&gt;=F54,$CD$7&lt;=G54),IF($CD$7&lt;=$AA54,2,1),0)</f>
        <v>0</v>
      </c>
      <c r="CE54" s="8">
        <f>IF(AND(F54&gt;0,G54&gt;0,$CE$7&gt;=F54,$CE$7&lt;=G54),IF($CE$7&lt;=$AA54,2,1),0)</f>
        <v>0</v>
      </c>
      <c r="CF54" s="8">
        <f>IF(AND(F54&gt;0,G54&gt;0,$CF$7&gt;=F54,$CF$7&lt;=G54),IF($CF$7&lt;=$AA54,2,1),0)</f>
        <v>0</v>
      </c>
      <c r="CG54" s="8">
        <f>IF(AND(F54&gt;0,G54&gt;0,$CG$7&gt;=F54,$CG$7&lt;=G54),IF($CG$7&lt;=$AA54,2,1),0)</f>
        <v>0</v>
      </c>
      <c r="CH54" s="8">
        <f>IF(AND(F54&gt;0,G54&gt;0,$CH$7&gt;=F54,$CH$7&lt;=G54),IF($CH$7&lt;=$AA54,2,1),0)</f>
        <v>0</v>
      </c>
      <c r="CI54" s="8">
        <f>IF(AND(F54&gt;0,G54&gt;0,$CI$7&gt;=F54,$CI$7&lt;=G54),IF($CI$7&lt;=$AA54,2,1),0)</f>
        <v>0</v>
      </c>
      <c r="CJ54" s="8">
        <f>IF(AND(F54&gt;0,G54&gt;0,$CJ$7&gt;=F54,$CJ$7&lt;=G54),IF($CJ$7&lt;=$AA54,2,1),0)</f>
        <v>0</v>
      </c>
    </row>
    <row r="55" spans="1:88" ht="18" customHeight="1">
      <c r="A55" s="6"/>
      <c r="B55" s="6"/>
      <c r="C55" s="6"/>
      <c r="D55" s="6"/>
      <c r="E55" s="6"/>
      <c r="F55" s="3"/>
      <c r="G55" s="3"/>
      <c r="H55" s="6">
        <f>IF(AND(F55&gt;0,G55&gt;0),G55-F55+1,)</f>
        <v>0</v>
      </c>
      <c r="I55" s="7"/>
      <c r="J55" s="6"/>
      <c r="K55" s="8">
        <f>IF(AND(F55&gt;0,G55&gt;0,$K$7&gt;=F55,$K$7&lt;=G55),IF($K$7&lt;=$AA55,2,1),0)</f>
        <v>0</v>
      </c>
      <c r="L55" s="8">
        <f>IF(AND(F55&gt;0,G55&gt;0,$L$7&gt;=F55,$L$7&lt;=G55),IF($L$7&lt;=$AA55,2,1),0)</f>
        <v>0</v>
      </c>
      <c r="M55" s="8">
        <f>IF(AND(F55&gt;0,G55&gt;0,$M$7&gt;=F55,$M$7&lt;=G55),IF($M$7&lt;=$AA55,2,1),0)</f>
        <v>0</v>
      </c>
      <c r="N55" s="8">
        <f>IF(AND(F55&gt;0,G55&gt;0,$N$7&gt;=F55,$N$7&lt;=G55),IF($N$7&lt;=$AA55,2,1),0)</f>
        <v>0</v>
      </c>
      <c r="O55" s="8">
        <f>IF(AND(F55&gt;0,G55&gt;0,$O$7&gt;=F55,$O$7&lt;=G55),IF($O$7&lt;=$AA55,2,1),0)</f>
        <v>0</v>
      </c>
      <c r="P55" s="8">
        <f>IF(AND(F55&gt;0,G55&gt;0,$P$7&gt;=F55,$P$7&lt;=G55),IF($P$7&lt;=$AA55,2,1),0)</f>
        <v>0</v>
      </c>
      <c r="Q55" s="8">
        <f>IF(AND(F55&gt;0,G55&gt;0,$Q$7&gt;=F55,$Q$7&lt;=G55),IF($Q$7&lt;=$AA55,2,1),0)</f>
        <v>0</v>
      </c>
      <c r="R55" s="8">
        <f>IF(AND(F55&gt;0,G55&gt;0,$R$7&gt;=F55,$R$7&lt;=G55),IF($R$7&lt;=$AA55,2,1),0)</f>
        <v>0</v>
      </c>
      <c r="S55" s="8">
        <f>IF(AND(F55&gt;0,G55&gt;0,$S$7&gt;=F55,$S$7&lt;=G55),IF($S$7&lt;=$AA55,2,1),0)</f>
        <v>0</v>
      </c>
      <c r="T55" s="8">
        <f>IF(AND(F55&gt;0,G55&gt;0,$T$7&gt;=F55,$T$7&lt;=G55),IF($T$7&lt;=$AA55,2,1),0)</f>
        <v>0</v>
      </c>
      <c r="U55" s="8">
        <f>IF(AND(F55&gt;0,G55&gt;0,$U$7&gt;=F55,$U$7&lt;=G55),IF($U$7&lt;=$AA55,2,1),0)</f>
        <v>0</v>
      </c>
      <c r="V55" s="8">
        <f>IF(AND(F55&gt;0,G55&gt;0,$V$7&gt;=F55,$V$7&lt;=G55),IF($V$7&lt;=$AA55,2,1),0)</f>
        <v>0</v>
      </c>
      <c r="W55" s="8">
        <f>IF(AND(F55&gt;0,G55&gt;0,$W$7&gt;=F55,$W$7&lt;=G55),IF($W$7&lt;=$AA55,2,1),0)</f>
        <v>0</v>
      </c>
      <c r="X55" s="8">
        <f>IF(AND(F55&gt;0,G55&gt;0,$X$7&gt;=F55,$X$7&lt;=G55),IF($X$7&lt;=$AA55,2,1),0)</f>
        <v>0</v>
      </c>
      <c r="Y55" s="8">
        <f>IF(AND(F55&gt;0,G55&gt;0,$Y$7&gt;=F55,$Y$7&lt;=G55),IF($Y$7&lt;=$AA55,2,1),0)</f>
        <v>0</v>
      </c>
      <c r="Z55" s="8">
        <f>IF(AND(F55&gt;0,G55&gt;0,$Z$7&gt;=F55,$Z$7&lt;=G55),IF($Z$7&lt;=$AA55,2,1),0)</f>
        <v>0</v>
      </c>
      <c r="AA55" s="8">
        <f>IF(AND(F55&gt;0,G55&gt;0,$AA$7&gt;=F55,$AA$7&lt;=G55),IF($AA$7&lt;=$AA55,2,1),0)</f>
        <v>0</v>
      </c>
      <c r="AB55" s="8">
        <f>IF(AND(F55&gt;0,G55&gt;0,$AB$7&gt;=F55,$AB$7&lt;=G55),IF($AB$7&lt;=$AA55,2,1),0)</f>
        <v>0</v>
      </c>
      <c r="AC55" s="8">
        <f>IF(AND(F55&gt;0,G55&gt;0,$AC$7&gt;=F55,$AC$7&lt;=G55),IF($AC$7&lt;=$AA55,2,1),0)</f>
        <v>0</v>
      </c>
      <c r="AD55" s="8">
        <f>IF(AND(F55&gt;0,G55&gt;0,$AD$7&gt;=F55,$AD$7&lt;=G55),IF($AD$7&lt;=$AA55,2,1),0)</f>
        <v>0</v>
      </c>
      <c r="AE55" s="8">
        <f>IF(AND(F55&gt;0,G55&gt;0,$AE$7&gt;=F55,$AE$7&lt;=G55),IF($AE$7&lt;=$AA55,2,1),0)</f>
        <v>0</v>
      </c>
      <c r="AF55" s="8">
        <f>IF(AND(F55&gt;0,G55&gt;0,$AF$7&gt;=F55,$AF$7&lt;=G55),IF($AF$7&lt;=$AA55,2,1),0)</f>
        <v>0</v>
      </c>
      <c r="AG55" s="8">
        <f>IF(AND(F55&gt;0,G55&gt;0,$AG$7&gt;=F55,$AG$7&lt;=G55),IF($AG$7&lt;=$AA55,2,1),0)</f>
        <v>0</v>
      </c>
      <c r="AH55" s="8">
        <f>IF(AND(F55&gt;0,G55&gt;0,$AH$7&gt;=F55,$AH$7&lt;=G55),IF($AH$7&lt;=$AA55,2,1),0)</f>
        <v>0</v>
      </c>
      <c r="AI55" s="8">
        <f>IF(AND(F55&gt;0,G55&gt;0,$AI$7&gt;=F55,$AI$7&lt;=G55),IF($AI$7&lt;=$AA55,2,1),0)</f>
        <v>0</v>
      </c>
      <c r="AJ55" s="8">
        <f>IF(AND(F55&gt;0,G55&gt;0,$AJ$7&gt;=F55,$AJ$7&lt;=G55),IF($AJ$7&lt;=$AA55,2,1),0)</f>
        <v>0</v>
      </c>
      <c r="AK55" s="8">
        <f>IF(AND(F55&gt;0,G55&gt;0,$AK$7&gt;=F55,$AK$7&lt;=G55),IF($AK$7&lt;=$AA55,2,1),0)</f>
        <v>0</v>
      </c>
      <c r="AL55" s="8">
        <f>IF(AND(F55&gt;0,G55&gt;0,$AL$7&gt;=F55,$AL$7&lt;=G55),IF($AL$7&lt;=$AA55,2,1),0)</f>
        <v>0</v>
      </c>
      <c r="AM55" s="8">
        <f>IF(AND(F55&gt;0,G55&gt;0,$AM$7&gt;=F55,$AM$7&lt;=G55),IF($AM$7&lt;=$AA55,2,1),0)</f>
        <v>0</v>
      </c>
      <c r="AN55" s="8">
        <f>IF(AND(F55&gt;0,G55&gt;0,$AN$7&gt;=F55,$AN$7&lt;=G55),IF($AN$7&lt;=$AA55,2,1),0)</f>
        <v>0</v>
      </c>
      <c r="AO55" s="8">
        <f>IF(AND(F55&gt;0,G55&gt;0,$AO$7&gt;=F55,$AO$7&lt;=G55),IF($AO$7&lt;=$AA55,2,1),0)</f>
        <v>0</v>
      </c>
      <c r="AP55" s="8">
        <f>IF(AND(F55&gt;0,G55&gt;0,$AP$7&gt;=F55,$AP$7&lt;=G55),IF($AP$7&lt;=$AA55,2,1),0)</f>
        <v>0</v>
      </c>
      <c r="AQ55" s="8">
        <f>IF(AND(F55&gt;0,G55&gt;0,$AQ$7&gt;=F55,$AQ$7&lt;=G55),IF($AQ$7&lt;=$AA55,2,1),0)</f>
        <v>0</v>
      </c>
      <c r="AR55" s="8">
        <f>IF(AND(F55&gt;0,G55&gt;0,$AR$7&gt;=F55,$AR$7&lt;=G55),IF($AR$7&lt;=$AA55,2,1),0)</f>
        <v>0</v>
      </c>
      <c r="AS55" s="8">
        <f>IF(AND(F55&gt;0,G55&gt;0,$AS$7&gt;=F55,$AS$7&lt;=G55),IF($AS$7&lt;=$AA55,2,1),0)</f>
        <v>0</v>
      </c>
      <c r="AT55" s="8">
        <f>IF(AND(F55&gt;0,G55&gt;0,$AT$7&gt;=F55,$AT$7&lt;=G55),IF($AT$7&lt;=$AA55,2,1),0)</f>
        <v>0</v>
      </c>
      <c r="AU55" s="8">
        <f>IF(AND(F55&gt;0,G55&gt;0,$AU$7&gt;=F55,$AU$7&lt;=G55),IF($AU$7&lt;=$AA55,2,1),0)</f>
        <v>0</v>
      </c>
      <c r="AV55" s="8">
        <f>IF(AND(F55&gt;0,G55&gt;0,$AV$7&gt;=F55,$AV$7&lt;=G55),IF($AV$7&lt;=$AA55,2,1),0)</f>
        <v>0</v>
      </c>
      <c r="AW55" s="8">
        <f>IF(AND(F55&gt;0,G55&gt;0,$AW$7&gt;=F55,$AW$7&lt;=G55),IF($AW$7&lt;=$AA55,2,1),0)</f>
        <v>0</v>
      </c>
      <c r="AX55" s="8">
        <f>IF(AND(F55&gt;0,G55&gt;0,$AX$7&gt;=F55,$AX$7&lt;=G55),IF($AX$7&lt;=$AA55,2,1),0)</f>
        <v>0</v>
      </c>
      <c r="AY55" s="8">
        <f>IF(AND(F55&gt;0,G55&gt;0,$AY$7&gt;=F55,$AY$7&lt;=G55),IF($AY$7&lt;=$AA55,2,1),0)</f>
        <v>0</v>
      </c>
      <c r="AZ55" s="8">
        <f>IF(AND(F55&gt;0,G55&gt;0,$AZ$7&gt;=F55,$AZ$7&lt;=G55),IF($AZ$7&lt;=$AA55,2,1),0)</f>
        <v>0</v>
      </c>
      <c r="BA55" s="8">
        <f>IF(AND(F55&gt;0,G55&gt;0,$BA$7&gt;=F55,$BA$7&lt;=G55),IF($BA$7&lt;=$AA55,2,1),0)</f>
        <v>0</v>
      </c>
      <c r="BB55" s="8">
        <f>IF(AND(F55&gt;0,G55&gt;0,$BB$7&gt;=F55,$BB$7&lt;=G55),IF($BB$7&lt;=$AA55,2,1),0)</f>
        <v>0</v>
      </c>
      <c r="BC55" s="8">
        <f>IF(AND(F55&gt;0,G55&gt;0,$BC$7&gt;=F55,$BC$7&lt;=G55),IF($BC$7&lt;=$AA55,2,1),0)</f>
        <v>0</v>
      </c>
      <c r="BD55" s="8">
        <f>IF(AND(F55&gt;0,G55&gt;0,$BD$7&gt;=F55,$BD$7&lt;=G55),IF($BD$7&lt;=$AA55,2,1),0)</f>
        <v>0</v>
      </c>
      <c r="BE55" s="8">
        <f>IF(AND(F55&gt;0,G55&gt;0,$BE$7&gt;=F55,$BE$7&lt;=G55),IF($BE$7&lt;=$AA55,2,1),0)</f>
        <v>0</v>
      </c>
      <c r="BF55" s="8">
        <f>IF(AND(F55&gt;0,G55&gt;0,$BF$7&gt;=F55,$BF$7&lt;=G55),IF($BF$7&lt;=$AA55,2,1),0)</f>
        <v>0</v>
      </c>
      <c r="BG55" s="8">
        <f>IF(AND(F55&gt;0,G55&gt;0,$BG$7&gt;=F55,$BG$7&lt;=G55),IF($BG$7&lt;=$AA55,2,1),0)</f>
        <v>0</v>
      </c>
      <c r="BH55" s="8">
        <f>IF(AND(F55&gt;0,G55&gt;0,$BH$7&gt;=F55,$BH$7&lt;=G55),IF($BH$7&lt;=$AA55,2,1),0)</f>
        <v>0</v>
      </c>
      <c r="BI55" s="8">
        <f>IF(AND(F55&gt;0,G55&gt;0,$BI$7&gt;=F55,$BI$7&lt;=G55),IF($BI$7&lt;=$AA55,2,1),0)</f>
        <v>0</v>
      </c>
      <c r="BJ55" s="8">
        <f>IF(AND(F55&gt;0,G55&gt;0,$BJ$7&gt;=F55,$BJ$7&lt;=G55),IF($BJ$7&lt;=$AA55,2,1),0)</f>
        <v>0</v>
      </c>
      <c r="BK55" s="8">
        <f>IF(AND(F55&gt;0,G55&gt;0,$BK$7&gt;=F55,$BK$7&lt;=G55),IF($BK$7&lt;=$AA55,2,1),0)</f>
        <v>0</v>
      </c>
      <c r="BL55" s="8">
        <f>IF(AND(F55&gt;0,G55&gt;0,$BL$7&gt;=F55,$BL$7&lt;=G55),IF($BL$7&lt;=$AA55,2,1),0)</f>
        <v>0</v>
      </c>
      <c r="BM55" s="8">
        <f>IF(AND(F55&gt;0,G55&gt;0,$BM$7&gt;=F55,$BM$7&lt;=G55),IF($BM$7&lt;=$AA55,2,1),0)</f>
        <v>0</v>
      </c>
      <c r="BN55" s="8">
        <f>IF(AND(F55&gt;0,G55&gt;0,$BN$7&gt;=F55,$BN$7&lt;=G55),IF($BN$7&lt;=$AA55,2,1),0)</f>
        <v>0</v>
      </c>
      <c r="BO55" s="8">
        <f>IF(AND(F55&gt;0,G55&gt;0,$BO$7&gt;=F55,$BO$7&lt;=G55),IF($BO$7&lt;=$AA55,2,1),0)</f>
        <v>0</v>
      </c>
      <c r="BP55" s="8">
        <f>IF(AND(F55&gt;0,G55&gt;0,$BP$7&gt;=F55,$BP$7&lt;=G55),IF($BP$7&lt;=$AA55,2,1),0)</f>
        <v>0</v>
      </c>
      <c r="BQ55" s="8">
        <f>IF(AND(F55&gt;0,G55&gt;0,$BQ$7&gt;=F55,$BQ$7&lt;=G55),IF($BQ$7&lt;=$AA55,2,1),0)</f>
        <v>0</v>
      </c>
      <c r="BR55" s="8">
        <f>IF(AND(F55&gt;0,G55&gt;0,$BR$7&gt;=F55,$BR$7&lt;=G55),IF($BR$7&lt;=$AA55,2,1),0)</f>
        <v>0</v>
      </c>
      <c r="BS55" s="8">
        <f>IF(AND(F55&gt;0,G55&gt;0,$BS$7&gt;=F55,$BS$7&lt;=G55),IF($BS$7&lt;=$AA55,2,1),0)</f>
        <v>0</v>
      </c>
      <c r="BT55" s="8">
        <f>IF(AND(F55&gt;0,G55&gt;0,$BT$7&gt;=F55,$BT$7&lt;=G55),IF($BT$7&lt;=$AA55,2,1),0)</f>
        <v>0</v>
      </c>
      <c r="BU55" s="8">
        <f>IF(AND(F55&gt;0,G55&gt;0,$BU$7&gt;=F55,$BU$7&lt;=G55),IF($BU$7&lt;=$AA55,2,1),0)</f>
        <v>0</v>
      </c>
      <c r="BV55" s="8">
        <f>IF(AND(F55&gt;0,G55&gt;0,$BV$7&gt;=F55,$BV$7&lt;=G55),IF($BV$7&lt;=$AA55,2,1),0)</f>
        <v>0</v>
      </c>
      <c r="BW55" s="8">
        <f>IF(AND(F55&gt;0,G55&gt;0,$BW$7&gt;=F55,$BW$7&lt;=G55),IF($BW$7&lt;=$AA55,2,1),0)</f>
        <v>0</v>
      </c>
      <c r="BX55" s="8">
        <f>IF(AND(F55&gt;0,G55&gt;0,$BX$7&gt;=F55,$BX$7&lt;=G55),IF($BX$7&lt;=$AA55,2,1),0)</f>
        <v>0</v>
      </c>
      <c r="BY55" s="8">
        <f>IF(AND(F55&gt;0,G55&gt;0,$BY$7&gt;=F55,$BY$7&lt;=G55),IF($BY$7&lt;=$AA55,2,1),0)</f>
        <v>0</v>
      </c>
      <c r="BZ55" s="8">
        <f>IF(AND(F55&gt;0,G55&gt;0,$BZ$7&gt;=F55,$BZ$7&lt;=G55),IF($BZ$7&lt;=$AA55,2,1),0)</f>
        <v>0</v>
      </c>
      <c r="CA55" s="8">
        <f>IF(AND(F55&gt;0,G55&gt;0,$CA$7&gt;=F55,$CA$7&lt;=G55),IF($CA$7&lt;=$AA55,2,1),0)</f>
        <v>0</v>
      </c>
      <c r="CB55" s="8">
        <f>IF(AND(F55&gt;0,G55&gt;0,$CB$7&gt;=F55,$CB$7&lt;=G55),IF($CB$7&lt;=$AA55,2,1),0)</f>
        <v>0</v>
      </c>
      <c r="CC55" s="8">
        <f>IF(AND(F55&gt;0,G55&gt;0,$CC$7&gt;=F55,$CC$7&lt;=G55),IF($CC$7&lt;=$AA55,2,1),0)</f>
        <v>0</v>
      </c>
      <c r="CD55" s="8">
        <f>IF(AND(F55&gt;0,G55&gt;0,$CD$7&gt;=F55,$CD$7&lt;=G55),IF($CD$7&lt;=$AA55,2,1),0)</f>
        <v>0</v>
      </c>
      <c r="CE55" s="8">
        <f>IF(AND(F55&gt;0,G55&gt;0,$CE$7&gt;=F55,$CE$7&lt;=G55),IF($CE$7&lt;=$AA55,2,1),0)</f>
        <v>0</v>
      </c>
      <c r="CF55" s="8">
        <f>IF(AND(F55&gt;0,G55&gt;0,$CF$7&gt;=F55,$CF$7&lt;=G55),IF($CF$7&lt;=$AA55,2,1),0)</f>
        <v>0</v>
      </c>
      <c r="CG55" s="8">
        <f>IF(AND(F55&gt;0,G55&gt;0,$CG$7&gt;=F55,$CG$7&lt;=G55),IF($CG$7&lt;=$AA55,2,1),0)</f>
        <v>0</v>
      </c>
      <c r="CH55" s="8">
        <f>IF(AND(F55&gt;0,G55&gt;0,$CH$7&gt;=F55,$CH$7&lt;=G55),IF($CH$7&lt;=$AA55,2,1),0)</f>
        <v>0</v>
      </c>
      <c r="CI55" s="8">
        <f>IF(AND(F55&gt;0,G55&gt;0,$CI$7&gt;=F55,$CI$7&lt;=G55),IF($CI$7&lt;=$AA55,2,1),0)</f>
        <v>0</v>
      </c>
      <c r="CJ55" s="8">
        <f>IF(AND(F55&gt;0,G55&gt;0,$CJ$7&gt;=F55,$CJ$7&lt;=G55),IF($CJ$7&lt;=$AA55,2,1),0)</f>
        <v>0</v>
      </c>
    </row>
    <row r="56" spans="1:88" ht="18" customHeight="1">
      <c r="A56" s="6"/>
      <c r="B56" s="6"/>
      <c r="C56" s="6"/>
      <c r="D56" s="6"/>
      <c r="E56" s="6"/>
      <c r="F56" s="3"/>
      <c r="G56" s="3"/>
      <c r="H56" s="6">
        <f>IF(AND(F56&gt;0,G56&gt;0),G56-F56+1,)</f>
        <v>0</v>
      </c>
      <c r="I56" s="7"/>
      <c r="J56" s="6"/>
      <c r="K56" s="8">
        <f>IF(AND(F56&gt;0,G56&gt;0,$K$7&gt;=F56,$K$7&lt;=G56),IF($K$7&lt;=$AA56,2,1),0)</f>
        <v>0</v>
      </c>
      <c r="L56" s="8">
        <f>IF(AND(F56&gt;0,G56&gt;0,$L$7&gt;=F56,$L$7&lt;=G56),IF($L$7&lt;=$AA56,2,1),0)</f>
        <v>0</v>
      </c>
      <c r="M56" s="8">
        <f>IF(AND(F56&gt;0,G56&gt;0,$M$7&gt;=F56,$M$7&lt;=G56),IF($M$7&lt;=$AA56,2,1),0)</f>
        <v>0</v>
      </c>
      <c r="N56" s="8">
        <f>IF(AND(F56&gt;0,G56&gt;0,$N$7&gt;=F56,$N$7&lt;=G56),IF($N$7&lt;=$AA56,2,1),0)</f>
        <v>0</v>
      </c>
      <c r="O56" s="8">
        <f>IF(AND(F56&gt;0,G56&gt;0,$O$7&gt;=F56,$O$7&lt;=G56),IF($O$7&lt;=$AA56,2,1),0)</f>
        <v>0</v>
      </c>
      <c r="P56" s="8">
        <f>IF(AND(F56&gt;0,G56&gt;0,$P$7&gt;=F56,$P$7&lt;=G56),IF($P$7&lt;=$AA56,2,1),0)</f>
        <v>0</v>
      </c>
      <c r="Q56" s="8">
        <f>IF(AND(F56&gt;0,G56&gt;0,$Q$7&gt;=F56,$Q$7&lt;=G56),IF($Q$7&lt;=$AA56,2,1),0)</f>
        <v>0</v>
      </c>
      <c r="R56" s="8">
        <f>IF(AND(F56&gt;0,G56&gt;0,$R$7&gt;=F56,$R$7&lt;=G56),IF($R$7&lt;=$AA56,2,1),0)</f>
        <v>0</v>
      </c>
      <c r="S56" s="8">
        <f>IF(AND(F56&gt;0,G56&gt;0,$S$7&gt;=F56,$S$7&lt;=G56),IF($S$7&lt;=$AA56,2,1),0)</f>
        <v>0</v>
      </c>
      <c r="T56" s="8">
        <f>IF(AND(F56&gt;0,G56&gt;0,$T$7&gt;=F56,$T$7&lt;=G56),IF($T$7&lt;=$AA56,2,1),0)</f>
        <v>0</v>
      </c>
      <c r="U56" s="8">
        <f>IF(AND(F56&gt;0,G56&gt;0,$U$7&gt;=F56,$U$7&lt;=G56),IF($U$7&lt;=$AA56,2,1),0)</f>
        <v>0</v>
      </c>
      <c r="V56" s="8">
        <f>IF(AND(F56&gt;0,G56&gt;0,$V$7&gt;=F56,$V$7&lt;=G56),IF($V$7&lt;=$AA56,2,1),0)</f>
        <v>0</v>
      </c>
      <c r="W56" s="8">
        <f>IF(AND(F56&gt;0,G56&gt;0,$W$7&gt;=F56,$W$7&lt;=G56),IF($W$7&lt;=$AA56,2,1),0)</f>
        <v>0</v>
      </c>
      <c r="X56" s="8">
        <f>IF(AND(F56&gt;0,G56&gt;0,$X$7&gt;=F56,$X$7&lt;=G56),IF($X$7&lt;=$AA56,2,1),0)</f>
        <v>0</v>
      </c>
      <c r="Y56" s="8">
        <f>IF(AND(F56&gt;0,G56&gt;0,$Y$7&gt;=F56,$Y$7&lt;=G56),IF($Y$7&lt;=$AA56,2,1),0)</f>
        <v>0</v>
      </c>
      <c r="Z56" s="8">
        <f>IF(AND(F56&gt;0,G56&gt;0,$Z$7&gt;=F56,$Z$7&lt;=G56),IF($Z$7&lt;=$AA56,2,1),0)</f>
        <v>0</v>
      </c>
      <c r="AA56" s="8">
        <f>IF(AND(F56&gt;0,G56&gt;0,$AA$7&gt;=F56,$AA$7&lt;=G56),IF($AA$7&lt;=$AA56,2,1),0)</f>
        <v>0</v>
      </c>
      <c r="AB56" s="8">
        <f>IF(AND(F56&gt;0,G56&gt;0,$AB$7&gt;=F56,$AB$7&lt;=G56),IF($AB$7&lt;=$AA56,2,1),0)</f>
        <v>0</v>
      </c>
      <c r="AC56" s="8">
        <f>IF(AND(F56&gt;0,G56&gt;0,$AC$7&gt;=F56,$AC$7&lt;=G56),IF($AC$7&lt;=$AA56,2,1),0)</f>
        <v>0</v>
      </c>
      <c r="AD56" s="8">
        <f>IF(AND(F56&gt;0,G56&gt;0,$AD$7&gt;=F56,$AD$7&lt;=G56),IF($AD$7&lt;=$AA56,2,1),0)</f>
        <v>0</v>
      </c>
      <c r="AE56" s="8">
        <f>IF(AND(F56&gt;0,G56&gt;0,$AE$7&gt;=F56,$AE$7&lt;=G56),IF($AE$7&lt;=$AA56,2,1),0)</f>
        <v>0</v>
      </c>
      <c r="AF56" s="8">
        <f>IF(AND(F56&gt;0,G56&gt;0,$AF$7&gt;=F56,$AF$7&lt;=G56),IF($AF$7&lt;=$AA56,2,1),0)</f>
        <v>0</v>
      </c>
      <c r="AG56" s="8">
        <f>IF(AND(F56&gt;0,G56&gt;0,$AG$7&gt;=F56,$AG$7&lt;=G56),IF($AG$7&lt;=$AA56,2,1),0)</f>
        <v>0</v>
      </c>
      <c r="AH56" s="8">
        <f>IF(AND(F56&gt;0,G56&gt;0,$AH$7&gt;=F56,$AH$7&lt;=G56),IF($AH$7&lt;=$AA56,2,1),0)</f>
        <v>0</v>
      </c>
      <c r="AI56" s="8">
        <f>IF(AND(F56&gt;0,G56&gt;0,$AI$7&gt;=F56,$AI$7&lt;=G56),IF($AI$7&lt;=$AA56,2,1),0)</f>
        <v>0</v>
      </c>
      <c r="AJ56" s="8">
        <f>IF(AND(F56&gt;0,G56&gt;0,$AJ$7&gt;=F56,$AJ$7&lt;=G56),IF($AJ$7&lt;=$AA56,2,1),0)</f>
        <v>0</v>
      </c>
      <c r="AK56" s="8">
        <f>IF(AND(F56&gt;0,G56&gt;0,$AK$7&gt;=F56,$AK$7&lt;=G56),IF($AK$7&lt;=$AA56,2,1),0)</f>
        <v>0</v>
      </c>
      <c r="AL56" s="8">
        <f>IF(AND(F56&gt;0,G56&gt;0,$AL$7&gt;=F56,$AL$7&lt;=G56),IF($AL$7&lt;=$AA56,2,1),0)</f>
        <v>0</v>
      </c>
      <c r="AM56" s="8">
        <f>IF(AND(F56&gt;0,G56&gt;0,$AM$7&gt;=F56,$AM$7&lt;=G56),IF($AM$7&lt;=$AA56,2,1),0)</f>
        <v>0</v>
      </c>
      <c r="AN56" s="8">
        <f>IF(AND(F56&gt;0,G56&gt;0,$AN$7&gt;=F56,$AN$7&lt;=G56),IF($AN$7&lt;=$AA56,2,1),0)</f>
        <v>0</v>
      </c>
      <c r="AO56" s="8">
        <f>IF(AND(F56&gt;0,G56&gt;0,$AO$7&gt;=F56,$AO$7&lt;=G56),IF($AO$7&lt;=$AA56,2,1),0)</f>
        <v>0</v>
      </c>
      <c r="AP56" s="8">
        <f>IF(AND(F56&gt;0,G56&gt;0,$AP$7&gt;=F56,$AP$7&lt;=G56),IF($AP$7&lt;=$AA56,2,1),0)</f>
        <v>0</v>
      </c>
      <c r="AQ56" s="8">
        <f>IF(AND(F56&gt;0,G56&gt;0,$AQ$7&gt;=F56,$AQ$7&lt;=G56),IF($AQ$7&lt;=$AA56,2,1),0)</f>
        <v>0</v>
      </c>
      <c r="AR56" s="8">
        <f>IF(AND(F56&gt;0,G56&gt;0,$AR$7&gt;=F56,$AR$7&lt;=G56),IF($AR$7&lt;=$AA56,2,1),0)</f>
        <v>0</v>
      </c>
      <c r="AS56" s="8">
        <f>IF(AND(F56&gt;0,G56&gt;0,$AS$7&gt;=F56,$AS$7&lt;=G56),IF($AS$7&lt;=$AA56,2,1),0)</f>
        <v>0</v>
      </c>
      <c r="AT56" s="8">
        <f>IF(AND(F56&gt;0,G56&gt;0,$AT$7&gt;=F56,$AT$7&lt;=G56),IF($AT$7&lt;=$AA56,2,1),0)</f>
        <v>0</v>
      </c>
      <c r="AU56" s="8">
        <f>IF(AND(F56&gt;0,G56&gt;0,$AU$7&gt;=F56,$AU$7&lt;=G56),IF($AU$7&lt;=$AA56,2,1),0)</f>
        <v>0</v>
      </c>
      <c r="AV56" s="8">
        <f>IF(AND(F56&gt;0,G56&gt;0,$AV$7&gt;=F56,$AV$7&lt;=G56),IF($AV$7&lt;=$AA56,2,1),0)</f>
        <v>0</v>
      </c>
      <c r="AW56" s="8">
        <f>IF(AND(F56&gt;0,G56&gt;0,$AW$7&gt;=F56,$AW$7&lt;=G56),IF($AW$7&lt;=$AA56,2,1),0)</f>
        <v>0</v>
      </c>
      <c r="AX56" s="8">
        <f>IF(AND(F56&gt;0,G56&gt;0,$AX$7&gt;=F56,$AX$7&lt;=G56),IF($AX$7&lt;=$AA56,2,1),0)</f>
        <v>0</v>
      </c>
      <c r="AY56" s="8">
        <f>IF(AND(F56&gt;0,G56&gt;0,$AY$7&gt;=F56,$AY$7&lt;=G56),IF($AY$7&lt;=$AA56,2,1),0)</f>
        <v>0</v>
      </c>
      <c r="AZ56" s="8">
        <f>IF(AND(F56&gt;0,G56&gt;0,$AZ$7&gt;=F56,$AZ$7&lt;=G56),IF($AZ$7&lt;=$AA56,2,1),0)</f>
        <v>0</v>
      </c>
      <c r="BA56" s="8">
        <f>IF(AND(F56&gt;0,G56&gt;0,$BA$7&gt;=F56,$BA$7&lt;=G56),IF($BA$7&lt;=$AA56,2,1),0)</f>
        <v>0</v>
      </c>
      <c r="BB56" s="8">
        <f>IF(AND(F56&gt;0,G56&gt;0,$BB$7&gt;=F56,$BB$7&lt;=G56),IF($BB$7&lt;=$AA56,2,1),0)</f>
        <v>0</v>
      </c>
      <c r="BC56" s="8">
        <f>IF(AND(F56&gt;0,G56&gt;0,$BC$7&gt;=F56,$BC$7&lt;=G56),IF($BC$7&lt;=$AA56,2,1),0)</f>
        <v>0</v>
      </c>
      <c r="BD56" s="8">
        <f>IF(AND(F56&gt;0,G56&gt;0,$BD$7&gt;=F56,$BD$7&lt;=G56),IF($BD$7&lt;=$AA56,2,1),0)</f>
        <v>0</v>
      </c>
      <c r="BE56" s="8">
        <f>IF(AND(F56&gt;0,G56&gt;0,$BE$7&gt;=F56,$BE$7&lt;=G56),IF($BE$7&lt;=$AA56,2,1),0)</f>
        <v>0</v>
      </c>
      <c r="BF56" s="8">
        <f>IF(AND(F56&gt;0,G56&gt;0,$BF$7&gt;=F56,$BF$7&lt;=G56),IF($BF$7&lt;=$AA56,2,1),0)</f>
        <v>0</v>
      </c>
      <c r="BG56" s="8">
        <f>IF(AND(F56&gt;0,G56&gt;0,$BG$7&gt;=F56,$BG$7&lt;=G56),IF($BG$7&lt;=$AA56,2,1),0)</f>
        <v>0</v>
      </c>
      <c r="BH56" s="8">
        <f>IF(AND(F56&gt;0,G56&gt;0,$BH$7&gt;=F56,$BH$7&lt;=G56),IF($BH$7&lt;=$AA56,2,1),0)</f>
        <v>0</v>
      </c>
      <c r="BI56" s="8">
        <f>IF(AND(F56&gt;0,G56&gt;0,$BI$7&gt;=F56,$BI$7&lt;=G56),IF($BI$7&lt;=$AA56,2,1),0)</f>
        <v>0</v>
      </c>
      <c r="BJ56" s="8">
        <f>IF(AND(F56&gt;0,G56&gt;0,$BJ$7&gt;=F56,$BJ$7&lt;=G56),IF($BJ$7&lt;=$AA56,2,1),0)</f>
        <v>0</v>
      </c>
      <c r="BK56" s="8">
        <f>IF(AND(F56&gt;0,G56&gt;0,$BK$7&gt;=F56,$BK$7&lt;=G56),IF($BK$7&lt;=$AA56,2,1),0)</f>
        <v>0</v>
      </c>
      <c r="BL56" s="8">
        <f>IF(AND(F56&gt;0,G56&gt;0,$BL$7&gt;=F56,$BL$7&lt;=G56),IF($BL$7&lt;=$AA56,2,1),0)</f>
        <v>0</v>
      </c>
      <c r="BM56" s="8">
        <f>IF(AND(F56&gt;0,G56&gt;0,$BM$7&gt;=F56,$BM$7&lt;=G56),IF($BM$7&lt;=$AA56,2,1),0)</f>
        <v>0</v>
      </c>
      <c r="BN56" s="8">
        <f>IF(AND(F56&gt;0,G56&gt;0,$BN$7&gt;=F56,$BN$7&lt;=G56),IF($BN$7&lt;=$AA56,2,1),0)</f>
        <v>0</v>
      </c>
      <c r="BO56" s="8">
        <f>IF(AND(F56&gt;0,G56&gt;0,$BO$7&gt;=F56,$BO$7&lt;=G56),IF($BO$7&lt;=$AA56,2,1),0)</f>
        <v>0</v>
      </c>
      <c r="BP56" s="8">
        <f>IF(AND(F56&gt;0,G56&gt;0,$BP$7&gt;=F56,$BP$7&lt;=G56),IF($BP$7&lt;=$AA56,2,1),0)</f>
        <v>0</v>
      </c>
      <c r="BQ56" s="8">
        <f>IF(AND(F56&gt;0,G56&gt;0,$BQ$7&gt;=F56,$BQ$7&lt;=G56),IF($BQ$7&lt;=$AA56,2,1),0)</f>
        <v>0</v>
      </c>
      <c r="BR56" s="8">
        <f>IF(AND(F56&gt;0,G56&gt;0,$BR$7&gt;=F56,$BR$7&lt;=G56),IF($BR$7&lt;=$AA56,2,1),0)</f>
        <v>0</v>
      </c>
      <c r="BS56" s="8">
        <f>IF(AND(F56&gt;0,G56&gt;0,$BS$7&gt;=F56,$BS$7&lt;=G56),IF($BS$7&lt;=$AA56,2,1),0)</f>
        <v>0</v>
      </c>
      <c r="BT56" s="8">
        <f>IF(AND(F56&gt;0,G56&gt;0,$BT$7&gt;=F56,$BT$7&lt;=G56),IF($BT$7&lt;=$AA56,2,1),0)</f>
        <v>0</v>
      </c>
      <c r="BU56" s="8">
        <f>IF(AND(F56&gt;0,G56&gt;0,$BU$7&gt;=F56,$BU$7&lt;=G56),IF($BU$7&lt;=$AA56,2,1),0)</f>
        <v>0</v>
      </c>
      <c r="BV56" s="8">
        <f>IF(AND(F56&gt;0,G56&gt;0,$BV$7&gt;=F56,$BV$7&lt;=G56),IF($BV$7&lt;=$AA56,2,1),0)</f>
        <v>0</v>
      </c>
      <c r="BW56" s="8">
        <f>IF(AND(F56&gt;0,G56&gt;0,$BW$7&gt;=F56,$BW$7&lt;=G56),IF($BW$7&lt;=$AA56,2,1),0)</f>
        <v>0</v>
      </c>
      <c r="BX56" s="8">
        <f>IF(AND(F56&gt;0,G56&gt;0,$BX$7&gt;=F56,$BX$7&lt;=G56),IF($BX$7&lt;=$AA56,2,1),0)</f>
        <v>0</v>
      </c>
      <c r="BY56" s="8">
        <f>IF(AND(F56&gt;0,G56&gt;0,$BY$7&gt;=F56,$BY$7&lt;=G56),IF($BY$7&lt;=$AA56,2,1),0)</f>
        <v>0</v>
      </c>
      <c r="BZ56" s="8">
        <f>IF(AND(F56&gt;0,G56&gt;0,$BZ$7&gt;=F56,$BZ$7&lt;=G56),IF($BZ$7&lt;=$AA56,2,1),0)</f>
        <v>0</v>
      </c>
      <c r="CA56" s="8">
        <f>IF(AND(F56&gt;0,G56&gt;0,$CA$7&gt;=F56,$CA$7&lt;=G56),IF($CA$7&lt;=$AA56,2,1),0)</f>
        <v>0</v>
      </c>
      <c r="CB56" s="8">
        <f>IF(AND(F56&gt;0,G56&gt;0,$CB$7&gt;=F56,$CB$7&lt;=G56),IF($CB$7&lt;=$AA56,2,1),0)</f>
        <v>0</v>
      </c>
      <c r="CC56" s="8">
        <f>IF(AND(F56&gt;0,G56&gt;0,$CC$7&gt;=F56,$CC$7&lt;=G56),IF($CC$7&lt;=$AA56,2,1),0)</f>
        <v>0</v>
      </c>
      <c r="CD56" s="8">
        <f>IF(AND(F56&gt;0,G56&gt;0,$CD$7&gt;=F56,$CD$7&lt;=G56),IF($CD$7&lt;=$AA56,2,1),0)</f>
        <v>0</v>
      </c>
      <c r="CE56" s="8">
        <f>IF(AND(F56&gt;0,G56&gt;0,$CE$7&gt;=F56,$CE$7&lt;=G56),IF($CE$7&lt;=$AA56,2,1),0)</f>
        <v>0</v>
      </c>
      <c r="CF56" s="8">
        <f>IF(AND(F56&gt;0,G56&gt;0,$CF$7&gt;=F56,$CF$7&lt;=G56),IF($CF$7&lt;=$AA56,2,1),0)</f>
        <v>0</v>
      </c>
      <c r="CG56" s="8">
        <f>IF(AND(F56&gt;0,G56&gt;0,$CG$7&gt;=F56,$CG$7&lt;=G56),IF($CG$7&lt;=$AA56,2,1),0)</f>
        <v>0</v>
      </c>
      <c r="CH56" s="8">
        <f>IF(AND(F56&gt;0,G56&gt;0,$CH$7&gt;=F56,$CH$7&lt;=G56),IF($CH$7&lt;=$AA56,2,1),0)</f>
        <v>0</v>
      </c>
      <c r="CI56" s="8">
        <f>IF(AND(F56&gt;0,G56&gt;0,$CI$7&gt;=F56,$CI$7&lt;=G56),IF($CI$7&lt;=$AA56,2,1),0)</f>
        <v>0</v>
      </c>
      <c r="CJ56" s="8">
        <f>IF(AND(F56&gt;0,G56&gt;0,$CJ$7&gt;=F56,$CJ$7&lt;=G56),IF($CJ$7&lt;=$AA56,2,1),0)</f>
        <v>0</v>
      </c>
    </row>
    <row r="57" spans="1:88" ht="18" customHeight="1">
      <c r="A57" s="6"/>
      <c r="B57" s="6"/>
      <c r="C57" s="6"/>
      <c r="D57" s="6"/>
      <c r="E57" s="6"/>
      <c r="F57" s="3"/>
      <c r="G57" s="3"/>
      <c r="H57" s="6">
        <f>IF(AND(F57&gt;0,G57&gt;0),G57-F57+1,)</f>
        <v>0</v>
      </c>
      <c r="I57" s="7"/>
      <c r="J57" s="6"/>
      <c r="K57" s="8">
        <f>IF(AND(F57&gt;0,G57&gt;0,$K$7&gt;=F57,$K$7&lt;=G57),IF($K$7&lt;=$AA57,2,1),0)</f>
        <v>0</v>
      </c>
      <c r="L57" s="8">
        <f>IF(AND(F57&gt;0,G57&gt;0,$L$7&gt;=F57,$L$7&lt;=G57),IF($L$7&lt;=$AA57,2,1),0)</f>
        <v>0</v>
      </c>
      <c r="M57" s="8">
        <f>IF(AND(F57&gt;0,G57&gt;0,$M$7&gt;=F57,$M$7&lt;=G57),IF($M$7&lt;=$AA57,2,1),0)</f>
        <v>0</v>
      </c>
      <c r="N57" s="8">
        <f>IF(AND(F57&gt;0,G57&gt;0,$N$7&gt;=F57,$N$7&lt;=G57),IF($N$7&lt;=$AA57,2,1),0)</f>
        <v>0</v>
      </c>
      <c r="O57" s="8">
        <f>IF(AND(F57&gt;0,G57&gt;0,$O$7&gt;=F57,$O$7&lt;=G57),IF($O$7&lt;=$AA57,2,1),0)</f>
        <v>0</v>
      </c>
      <c r="P57" s="8">
        <f>IF(AND(F57&gt;0,G57&gt;0,$P$7&gt;=F57,$P$7&lt;=G57),IF($P$7&lt;=$AA57,2,1),0)</f>
        <v>0</v>
      </c>
      <c r="Q57" s="8">
        <f>IF(AND(F57&gt;0,G57&gt;0,$Q$7&gt;=F57,$Q$7&lt;=G57),IF($Q$7&lt;=$AA57,2,1),0)</f>
        <v>0</v>
      </c>
      <c r="R57" s="8">
        <f>IF(AND(F57&gt;0,G57&gt;0,$R$7&gt;=F57,$R$7&lt;=G57),IF($R$7&lt;=$AA57,2,1),0)</f>
        <v>0</v>
      </c>
      <c r="S57" s="8">
        <f>IF(AND(F57&gt;0,G57&gt;0,$S$7&gt;=F57,$S$7&lt;=G57),IF($S$7&lt;=$AA57,2,1),0)</f>
        <v>0</v>
      </c>
      <c r="T57" s="8">
        <f>IF(AND(F57&gt;0,G57&gt;0,$T$7&gt;=F57,$T$7&lt;=G57),IF($T$7&lt;=$AA57,2,1),0)</f>
        <v>0</v>
      </c>
      <c r="U57" s="8">
        <f>IF(AND(F57&gt;0,G57&gt;0,$U$7&gt;=F57,$U$7&lt;=G57),IF($U$7&lt;=$AA57,2,1),0)</f>
        <v>0</v>
      </c>
      <c r="V57" s="8">
        <f>IF(AND(F57&gt;0,G57&gt;0,$V$7&gt;=F57,$V$7&lt;=G57),IF($V$7&lt;=$AA57,2,1),0)</f>
        <v>0</v>
      </c>
      <c r="W57" s="8">
        <f>IF(AND(F57&gt;0,G57&gt;0,$W$7&gt;=F57,$W$7&lt;=G57),IF($W$7&lt;=$AA57,2,1),0)</f>
        <v>0</v>
      </c>
      <c r="X57" s="8">
        <f>IF(AND(F57&gt;0,G57&gt;0,$X$7&gt;=F57,$X$7&lt;=G57),IF($X$7&lt;=$AA57,2,1),0)</f>
        <v>0</v>
      </c>
      <c r="Y57" s="8">
        <f>IF(AND(F57&gt;0,G57&gt;0,$Y$7&gt;=F57,$Y$7&lt;=G57),IF($Y$7&lt;=$AA57,2,1),0)</f>
        <v>0</v>
      </c>
      <c r="Z57" s="8">
        <f>IF(AND(F57&gt;0,G57&gt;0,$Z$7&gt;=F57,$Z$7&lt;=G57),IF($Z$7&lt;=$AA57,2,1),0)</f>
        <v>0</v>
      </c>
      <c r="AA57" s="8">
        <f>IF(AND(F57&gt;0,G57&gt;0,$AA$7&gt;=F57,$AA$7&lt;=G57),IF($AA$7&lt;=$AA57,2,1),0)</f>
        <v>0</v>
      </c>
      <c r="AB57" s="8">
        <f>IF(AND(F57&gt;0,G57&gt;0,$AB$7&gt;=F57,$AB$7&lt;=G57),IF($AB$7&lt;=$AA57,2,1),0)</f>
        <v>0</v>
      </c>
      <c r="AC57" s="8">
        <f>IF(AND(F57&gt;0,G57&gt;0,$AC$7&gt;=F57,$AC$7&lt;=G57),IF($AC$7&lt;=$AA57,2,1),0)</f>
        <v>0</v>
      </c>
      <c r="AD57" s="8">
        <f>IF(AND(F57&gt;0,G57&gt;0,$AD$7&gt;=F57,$AD$7&lt;=G57),IF($AD$7&lt;=$AA57,2,1),0)</f>
        <v>0</v>
      </c>
      <c r="AE57" s="8">
        <f>IF(AND(F57&gt;0,G57&gt;0,$AE$7&gt;=F57,$AE$7&lt;=G57),IF($AE$7&lt;=$AA57,2,1),0)</f>
        <v>0</v>
      </c>
      <c r="AF57" s="8">
        <f>IF(AND(F57&gt;0,G57&gt;0,$AF$7&gt;=F57,$AF$7&lt;=G57),IF($AF$7&lt;=$AA57,2,1),0)</f>
        <v>0</v>
      </c>
      <c r="AG57" s="8">
        <f>IF(AND(F57&gt;0,G57&gt;0,$AG$7&gt;=F57,$AG$7&lt;=G57),IF($AG$7&lt;=$AA57,2,1),0)</f>
        <v>0</v>
      </c>
      <c r="AH57" s="8">
        <f>IF(AND(F57&gt;0,G57&gt;0,$AH$7&gt;=F57,$AH$7&lt;=G57),IF($AH$7&lt;=$AA57,2,1),0)</f>
        <v>0</v>
      </c>
      <c r="AI57" s="8">
        <f>IF(AND(F57&gt;0,G57&gt;0,$AI$7&gt;=F57,$AI$7&lt;=G57),IF($AI$7&lt;=$AA57,2,1),0)</f>
        <v>0</v>
      </c>
      <c r="AJ57" s="8">
        <f>IF(AND(F57&gt;0,G57&gt;0,$AJ$7&gt;=F57,$AJ$7&lt;=G57),IF($AJ$7&lt;=$AA57,2,1),0)</f>
        <v>0</v>
      </c>
      <c r="AK57" s="8">
        <f>IF(AND(F57&gt;0,G57&gt;0,$AK$7&gt;=F57,$AK$7&lt;=G57),IF($AK$7&lt;=$AA57,2,1),0)</f>
        <v>0</v>
      </c>
      <c r="AL57" s="8">
        <f>IF(AND(F57&gt;0,G57&gt;0,$AL$7&gt;=F57,$AL$7&lt;=G57),IF($AL$7&lt;=$AA57,2,1),0)</f>
        <v>0</v>
      </c>
      <c r="AM57" s="8">
        <f>IF(AND(F57&gt;0,G57&gt;0,$AM$7&gt;=F57,$AM$7&lt;=G57),IF($AM$7&lt;=$AA57,2,1),0)</f>
        <v>0</v>
      </c>
      <c r="AN57" s="8">
        <f>IF(AND(F57&gt;0,G57&gt;0,$AN$7&gt;=F57,$AN$7&lt;=G57),IF($AN$7&lt;=$AA57,2,1),0)</f>
        <v>0</v>
      </c>
      <c r="AO57" s="8">
        <f>IF(AND(F57&gt;0,G57&gt;0,$AO$7&gt;=F57,$AO$7&lt;=G57),IF($AO$7&lt;=$AA57,2,1),0)</f>
        <v>0</v>
      </c>
      <c r="AP57" s="8">
        <f>IF(AND(F57&gt;0,G57&gt;0,$AP$7&gt;=F57,$AP$7&lt;=G57),IF($AP$7&lt;=$AA57,2,1),0)</f>
        <v>0</v>
      </c>
      <c r="AQ57" s="8">
        <f>IF(AND(F57&gt;0,G57&gt;0,$AQ$7&gt;=F57,$AQ$7&lt;=G57),IF($AQ$7&lt;=$AA57,2,1),0)</f>
        <v>0</v>
      </c>
      <c r="AR57" s="8">
        <f>IF(AND(F57&gt;0,G57&gt;0,$AR$7&gt;=F57,$AR$7&lt;=G57),IF($AR$7&lt;=$AA57,2,1),0)</f>
        <v>0</v>
      </c>
      <c r="AS57" s="8">
        <f>IF(AND(F57&gt;0,G57&gt;0,$AS$7&gt;=F57,$AS$7&lt;=G57),IF($AS$7&lt;=$AA57,2,1),0)</f>
        <v>0</v>
      </c>
      <c r="AT57" s="8">
        <f>IF(AND(F57&gt;0,G57&gt;0,$AT$7&gt;=F57,$AT$7&lt;=G57),IF($AT$7&lt;=$AA57,2,1),0)</f>
        <v>0</v>
      </c>
      <c r="AU57" s="8">
        <f>IF(AND(F57&gt;0,G57&gt;0,$AU$7&gt;=F57,$AU$7&lt;=G57),IF($AU$7&lt;=$AA57,2,1),0)</f>
        <v>0</v>
      </c>
      <c r="AV57" s="8">
        <f>IF(AND(F57&gt;0,G57&gt;0,$AV$7&gt;=F57,$AV$7&lt;=G57),IF($AV$7&lt;=$AA57,2,1),0)</f>
        <v>0</v>
      </c>
      <c r="AW57" s="8">
        <f>IF(AND(F57&gt;0,G57&gt;0,$AW$7&gt;=F57,$AW$7&lt;=G57),IF($AW$7&lt;=$AA57,2,1),0)</f>
        <v>0</v>
      </c>
      <c r="AX57" s="8">
        <f>IF(AND(F57&gt;0,G57&gt;0,$AX$7&gt;=F57,$AX$7&lt;=G57),IF($AX$7&lt;=$AA57,2,1),0)</f>
        <v>0</v>
      </c>
      <c r="AY57" s="8">
        <f>IF(AND(F57&gt;0,G57&gt;0,$AY$7&gt;=F57,$AY$7&lt;=G57),IF($AY$7&lt;=$AA57,2,1),0)</f>
        <v>0</v>
      </c>
      <c r="AZ57" s="8">
        <f>IF(AND(F57&gt;0,G57&gt;0,$AZ$7&gt;=F57,$AZ$7&lt;=G57),IF($AZ$7&lt;=$AA57,2,1),0)</f>
        <v>0</v>
      </c>
      <c r="BA57" s="8">
        <f>IF(AND(F57&gt;0,G57&gt;0,$BA$7&gt;=F57,$BA$7&lt;=G57),IF($BA$7&lt;=$AA57,2,1),0)</f>
        <v>0</v>
      </c>
      <c r="BB57" s="8">
        <f>IF(AND(F57&gt;0,G57&gt;0,$BB$7&gt;=F57,$BB$7&lt;=G57),IF($BB$7&lt;=$AA57,2,1),0)</f>
        <v>0</v>
      </c>
      <c r="BC57" s="8">
        <f>IF(AND(F57&gt;0,G57&gt;0,$BC$7&gt;=F57,$BC$7&lt;=G57),IF($BC$7&lt;=$AA57,2,1),0)</f>
        <v>0</v>
      </c>
      <c r="BD57" s="8">
        <f>IF(AND(F57&gt;0,G57&gt;0,$BD$7&gt;=F57,$BD$7&lt;=G57),IF($BD$7&lt;=$AA57,2,1),0)</f>
        <v>0</v>
      </c>
      <c r="BE57" s="8">
        <f>IF(AND(F57&gt;0,G57&gt;0,$BE$7&gt;=F57,$BE$7&lt;=G57),IF($BE$7&lt;=$AA57,2,1),0)</f>
        <v>0</v>
      </c>
      <c r="BF57" s="8">
        <f>IF(AND(F57&gt;0,G57&gt;0,$BF$7&gt;=F57,$BF$7&lt;=G57),IF($BF$7&lt;=$AA57,2,1),0)</f>
        <v>0</v>
      </c>
      <c r="BG57" s="8">
        <f>IF(AND(F57&gt;0,G57&gt;0,$BG$7&gt;=F57,$BG$7&lt;=G57),IF($BG$7&lt;=$AA57,2,1),0)</f>
        <v>0</v>
      </c>
      <c r="BH57" s="8">
        <f>IF(AND(F57&gt;0,G57&gt;0,$BH$7&gt;=F57,$BH$7&lt;=G57),IF($BH$7&lt;=$AA57,2,1),0)</f>
        <v>0</v>
      </c>
      <c r="BI57" s="8">
        <f>IF(AND(F57&gt;0,G57&gt;0,$BI$7&gt;=F57,$BI$7&lt;=G57),IF($BI$7&lt;=$AA57,2,1),0)</f>
        <v>0</v>
      </c>
      <c r="BJ57" s="8">
        <f>IF(AND(F57&gt;0,G57&gt;0,$BJ$7&gt;=F57,$BJ$7&lt;=G57),IF($BJ$7&lt;=$AA57,2,1),0)</f>
        <v>0</v>
      </c>
      <c r="BK57" s="8">
        <f>IF(AND(F57&gt;0,G57&gt;0,$BK$7&gt;=F57,$BK$7&lt;=G57),IF($BK$7&lt;=$AA57,2,1),0)</f>
        <v>0</v>
      </c>
      <c r="BL57" s="8">
        <f>IF(AND(F57&gt;0,G57&gt;0,$BL$7&gt;=F57,$BL$7&lt;=G57),IF($BL$7&lt;=$AA57,2,1),0)</f>
        <v>0</v>
      </c>
      <c r="BM57" s="8">
        <f>IF(AND(F57&gt;0,G57&gt;0,$BM$7&gt;=F57,$BM$7&lt;=G57),IF($BM$7&lt;=$AA57,2,1),0)</f>
        <v>0</v>
      </c>
      <c r="BN57" s="8">
        <f>IF(AND(F57&gt;0,G57&gt;0,$BN$7&gt;=F57,$BN$7&lt;=G57),IF($BN$7&lt;=$AA57,2,1),0)</f>
        <v>0</v>
      </c>
      <c r="BO57" s="8">
        <f>IF(AND(F57&gt;0,G57&gt;0,$BO$7&gt;=F57,$BO$7&lt;=G57),IF($BO$7&lt;=$AA57,2,1),0)</f>
        <v>0</v>
      </c>
      <c r="BP57" s="8">
        <f>IF(AND(F57&gt;0,G57&gt;0,$BP$7&gt;=F57,$BP$7&lt;=G57),IF($BP$7&lt;=$AA57,2,1),0)</f>
        <v>0</v>
      </c>
      <c r="BQ57" s="8">
        <f>IF(AND(F57&gt;0,G57&gt;0,$BQ$7&gt;=F57,$BQ$7&lt;=G57),IF($BQ$7&lt;=$AA57,2,1),0)</f>
        <v>0</v>
      </c>
      <c r="BR57" s="8">
        <f>IF(AND(F57&gt;0,G57&gt;0,$BR$7&gt;=F57,$BR$7&lt;=G57),IF($BR$7&lt;=$AA57,2,1),0)</f>
        <v>0</v>
      </c>
      <c r="BS57" s="8">
        <f>IF(AND(F57&gt;0,G57&gt;0,$BS$7&gt;=F57,$BS$7&lt;=G57),IF($BS$7&lt;=$AA57,2,1),0)</f>
        <v>0</v>
      </c>
      <c r="BT57" s="8">
        <f>IF(AND(F57&gt;0,G57&gt;0,$BT$7&gt;=F57,$BT$7&lt;=G57),IF($BT$7&lt;=$AA57,2,1),0)</f>
        <v>0</v>
      </c>
      <c r="BU57" s="8">
        <f>IF(AND(F57&gt;0,G57&gt;0,$BU$7&gt;=F57,$BU$7&lt;=G57),IF($BU$7&lt;=$AA57,2,1),0)</f>
        <v>0</v>
      </c>
      <c r="BV57" s="8">
        <f>IF(AND(F57&gt;0,G57&gt;0,$BV$7&gt;=F57,$BV$7&lt;=G57),IF($BV$7&lt;=$AA57,2,1),0)</f>
        <v>0</v>
      </c>
      <c r="BW57" s="8">
        <f>IF(AND(F57&gt;0,G57&gt;0,$BW$7&gt;=F57,$BW$7&lt;=G57),IF($BW$7&lt;=$AA57,2,1),0)</f>
        <v>0</v>
      </c>
      <c r="BX57" s="8">
        <f>IF(AND(F57&gt;0,G57&gt;0,$BX$7&gt;=F57,$BX$7&lt;=G57),IF($BX$7&lt;=$AA57,2,1),0)</f>
        <v>0</v>
      </c>
      <c r="BY57" s="8">
        <f>IF(AND(F57&gt;0,G57&gt;0,$BY$7&gt;=F57,$BY$7&lt;=G57),IF($BY$7&lt;=$AA57,2,1),0)</f>
        <v>0</v>
      </c>
      <c r="BZ57" s="8">
        <f>IF(AND(F57&gt;0,G57&gt;0,$BZ$7&gt;=F57,$BZ$7&lt;=G57),IF($BZ$7&lt;=$AA57,2,1),0)</f>
        <v>0</v>
      </c>
      <c r="CA57" s="8">
        <f>IF(AND(F57&gt;0,G57&gt;0,$CA$7&gt;=F57,$CA$7&lt;=G57),IF($CA$7&lt;=$AA57,2,1),0)</f>
        <v>0</v>
      </c>
      <c r="CB57" s="8">
        <f>IF(AND(F57&gt;0,G57&gt;0,$CB$7&gt;=F57,$CB$7&lt;=G57),IF($CB$7&lt;=$AA57,2,1),0)</f>
        <v>0</v>
      </c>
      <c r="CC57" s="8">
        <f>IF(AND(F57&gt;0,G57&gt;0,$CC$7&gt;=F57,$CC$7&lt;=G57),IF($CC$7&lt;=$AA57,2,1),0)</f>
        <v>0</v>
      </c>
      <c r="CD57" s="8">
        <f>IF(AND(F57&gt;0,G57&gt;0,$CD$7&gt;=F57,$CD$7&lt;=G57),IF($CD$7&lt;=$AA57,2,1),0)</f>
        <v>0</v>
      </c>
      <c r="CE57" s="8">
        <f>IF(AND(F57&gt;0,G57&gt;0,$CE$7&gt;=F57,$CE$7&lt;=G57),IF($CE$7&lt;=$AA57,2,1),0)</f>
        <v>0</v>
      </c>
      <c r="CF57" s="8">
        <f>IF(AND(F57&gt;0,G57&gt;0,$CF$7&gt;=F57,$CF$7&lt;=G57),IF($CF$7&lt;=$AA57,2,1),0)</f>
        <v>0</v>
      </c>
      <c r="CG57" s="8">
        <f>IF(AND(F57&gt;0,G57&gt;0,$CG$7&gt;=F57,$CG$7&lt;=G57),IF($CG$7&lt;=$AA57,2,1),0)</f>
        <v>0</v>
      </c>
      <c r="CH57" s="8">
        <f>IF(AND(F57&gt;0,G57&gt;0,$CH$7&gt;=F57,$CH$7&lt;=G57),IF($CH$7&lt;=$AA57,2,1),0)</f>
        <v>0</v>
      </c>
      <c r="CI57" s="8">
        <f>IF(AND(F57&gt;0,G57&gt;0,$CI$7&gt;=F57,$CI$7&lt;=G57),IF($CI$7&lt;=$AA57,2,1),0)</f>
        <v>0</v>
      </c>
      <c r="CJ57" s="8">
        <f>IF(AND(F57&gt;0,G57&gt;0,$CJ$7&gt;=F57,$CJ$7&lt;=G57),IF($CJ$7&lt;=$AA57,2,1),0)</f>
        <v>0</v>
      </c>
    </row>
    <row r="58" spans="1:88" ht="18" customHeight="1">
      <c r="A58" s="6"/>
      <c r="B58" s="6"/>
      <c r="C58" s="6"/>
      <c r="D58" s="6"/>
      <c r="E58" s="6"/>
      <c r="F58" s="3"/>
      <c r="G58" s="3"/>
      <c r="H58" s="6">
        <f>IF(AND(F58&gt;0,G58&gt;0),G58-F58+1,)</f>
        <v>0</v>
      </c>
      <c r="I58" s="7"/>
      <c r="J58" s="6"/>
      <c r="K58" s="8">
        <f>IF(AND(F58&gt;0,G58&gt;0,$K$7&gt;=F58,$K$7&lt;=G58),IF($K$7&lt;=$AA58,2,1),0)</f>
        <v>0</v>
      </c>
      <c r="L58" s="8">
        <f>IF(AND(F58&gt;0,G58&gt;0,$L$7&gt;=F58,$L$7&lt;=G58),IF($L$7&lt;=$AA58,2,1),0)</f>
        <v>0</v>
      </c>
      <c r="M58" s="8">
        <f>IF(AND(F58&gt;0,G58&gt;0,$M$7&gt;=F58,$M$7&lt;=G58),IF($M$7&lt;=$AA58,2,1),0)</f>
        <v>0</v>
      </c>
      <c r="N58" s="8">
        <f>IF(AND(F58&gt;0,G58&gt;0,$N$7&gt;=F58,$N$7&lt;=G58),IF($N$7&lt;=$AA58,2,1),0)</f>
        <v>0</v>
      </c>
      <c r="O58" s="8">
        <f>IF(AND(F58&gt;0,G58&gt;0,$O$7&gt;=F58,$O$7&lt;=G58),IF($O$7&lt;=$AA58,2,1),0)</f>
        <v>0</v>
      </c>
      <c r="P58" s="8">
        <f>IF(AND(F58&gt;0,G58&gt;0,$P$7&gt;=F58,$P$7&lt;=G58),IF($P$7&lt;=$AA58,2,1),0)</f>
        <v>0</v>
      </c>
      <c r="Q58" s="8">
        <f>IF(AND(F58&gt;0,G58&gt;0,$Q$7&gt;=F58,$Q$7&lt;=G58),IF($Q$7&lt;=$AA58,2,1),0)</f>
        <v>0</v>
      </c>
      <c r="R58" s="8">
        <f>IF(AND(F58&gt;0,G58&gt;0,$R$7&gt;=F58,$R$7&lt;=G58),IF($R$7&lt;=$AA58,2,1),0)</f>
        <v>0</v>
      </c>
      <c r="S58" s="8">
        <f>IF(AND(F58&gt;0,G58&gt;0,$S$7&gt;=F58,$S$7&lt;=G58),IF($S$7&lt;=$AA58,2,1),0)</f>
        <v>0</v>
      </c>
      <c r="T58" s="8">
        <f>IF(AND(F58&gt;0,G58&gt;0,$T$7&gt;=F58,$T$7&lt;=G58),IF($T$7&lt;=$AA58,2,1),0)</f>
        <v>0</v>
      </c>
      <c r="U58" s="8">
        <f>IF(AND(F58&gt;0,G58&gt;0,$U$7&gt;=F58,$U$7&lt;=G58),IF($U$7&lt;=$AA58,2,1),0)</f>
        <v>0</v>
      </c>
      <c r="V58" s="8">
        <f>IF(AND(F58&gt;0,G58&gt;0,$V$7&gt;=F58,$V$7&lt;=G58),IF($V$7&lt;=$AA58,2,1),0)</f>
        <v>0</v>
      </c>
      <c r="W58" s="8">
        <f>IF(AND(F58&gt;0,G58&gt;0,$W$7&gt;=F58,$W$7&lt;=G58),IF($W$7&lt;=$AA58,2,1),0)</f>
        <v>0</v>
      </c>
      <c r="X58" s="8">
        <f>IF(AND(F58&gt;0,G58&gt;0,$X$7&gt;=F58,$X$7&lt;=G58),IF($X$7&lt;=$AA58,2,1),0)</f>
        <v>0</v>
      </c>
      <c r="Y58" s="8">
        <f>IF(AND(F58&gt;0,G58&gt;0,$Y$7&gt;=F58,$Y$7&lt;=G58),IF($Y$7&lt;=$AA58,2,1),0)</f>
        <v>0</v>
      </c>
      <c r="Z58" s="8">
        <f>IF(AND(F58&gt;0,G58&gt;0,$Z$7&gt;=F58,$Z$7&lt;=G58),IF($Z$7&lt;=$AA58,2,1),0)</f>
        <v>0</v>
      </c>
      <c r="AA58" s="8">
        <f>IF(AND(F58&gt;0,G58&gt;0,$AA$7&gt;=F58,$AA$7&lt;=G58),IF($AA$7&lt;=$AA58,2,1),0)</f>
        <v>0</v>
      </c>
      <c r="AB58" s="8">
        <f>IF(AND(F58&gt;0,G58&gt;0,$AB$7&gt;=F58,$AB$7&lt;=G58),IF($AB$7&lt;=$AA58,2,1),0)</f>
        <v>0</v>
      </c>
      <c r="AC58" s="8">
        <f>IF(AND(F58&gt;0,G58&gt;0,$AC$7&gt;=F58,$AC$7&lt;=G58),IF($AC$7&lt;=$AA58,2,1),0)</f>
        <v>0</v>
      </c>
      <c r="AD58" s="8">
        <f>IF(AND(F58&gt;0,G58&gt;0,$AD$7&gt;=F58,$AD$7&lt;=G58),IF($AD$7&lt;=$AA58,2,1),0)</f>
        <v>0</v>
      </c>
      <c r="AE58" s="8">
        <f>IF(AND(F58&gt;0,G58&gt;0,$AE$7&gt;=F58,$AE$7&lt;=G58),IF($AE$7&lt;=$AA58,2,1),0)</f>
        <v>0</v>
      </c>
      <c r="AF58" s="8">
        <f>IF(AND(F58&gt;0,G58&gt;0,$AF$7&gt;=F58,$AF$7&lt;=G58),IF($AF$7&lt;=$AA58,2,1),0)</f>
        <v>0</v>
      </c>
      <c r="AG58" s="8">
        <f>IF(AND(F58&gt;0,G58&gt;0,$AG$7&gt;=F58,$AG$7&lt;=G58),IF($AG$7&lt;=$AA58,2,1),0)</f>
        <v>0</v>
      </c>
      <c r="AH58" s="8">
        <f>IF(AND(F58&gt;0,G58&gt;0,$AH$7&gt;=F58,$AH$7&lt;=G58),IF($AH$7&lt;=$AA58,2,1),0)</f>
        <v>0</v>
      </c>
      <c r="AI58" s="8">
        <f>IF(AND(F58&gt;0,G58&gt;0,$AI$7&gt;=F58,$AI$7&lt;=G58),IF($AI$7&lt;=$AA58,2,1),0)</f>
        <v>0</v>
      </c>
      <c r="AJ58" s="8">
        <f>IF(AND(F58&gt;0,G58&gt;0,$AJ$7&gt;=F58,$AJ$7&lt;=G58),IF($AJ$7&lt;=$AA58,2,1),0)</f>
        <v>0</v>
      </c>
      <c r="AK58" s="8">
        <f>IF(AND(F58&gt;0,G58&gt;0,$AK$7&gt;=F58,$AK$7&lt;=G58),IF($AK$7&lt;=$AA58,2,1),0)</f>
        <v>0</v>
      </c>
      <c r="AL58" s="8">
        <f>IF(AND(F58&gt;0,G58&gt;0,$AL$7&gt;=F58,$AL$7&lt;=G58),IF($AL$7&lt;=$AA58,2,1),0)</f>
        <v>0</v>
      </c>
      <c r="AM58" s="8">
        <f>IF(AND(F58&gt;0,G58&gt;0,$AM$7&gt;=F58,$AM$7&lt;=G58),IF($AM$7&lt;=$AA58,2,1),0)</f>
        <v>0</v>
      </c>
      <c r="AN58" s="8">
        <f>IF(AND(F58&gt;0,G58&gt;0,$AN$7&gt;=F58,$AN$7&lt;=G58),IF($AN$7&lt;=$AA58,2,1),0)</f>
        <v>0</v>
      </c>
      <c r="AO58" s="8">
        <f>IF(AND(F58&gt;0,G58&gt;0,$AO$7&gt;=F58,$AO$7&lt;=G58),IF($AO$7&lt;=$AA58,2,1),0)</f>
        <v>0</v>
      </c>
      <c r="AP58" s="8">
        <f>IF(AND(F58&gt;0,G58&gt;0,$AP$7&gt;=F58,$AP$7&lt;=G58),IF($AP$7&lt;=$AA58,2,1),0)</f>
        <v>0</v>
      </c>
      <c r="AQ58" s="8">
        <f>IF(AND(F58&gt;0,G58&gt;0,$AQ$7&gt;=F58,$AQ$7&lt;=G58),IF($AQ$7&lt;=$AA58,2,1),0)</f>
        <v>0</v>
      </c>
      <c r="AR58" s="8">
        <f>IF(AND(F58&gt;0,G58&gt;0,$AR$7&gt;=F58,$AR$7&lt;=G58),IF($AR$7&lt;=$AA58,2,1),0)</f>
        <v>0</v>
      </c>
      <c r="AS58" s="8">
        <f>IF(AND(F58&gt;0,G58&gt;0,$AS$7&gt;=F58,$AS$7&lt;=G58),IF($AS$7&lt;=$AA58,2,1),0)</f>
        <v>0</v>
      </c>
      <c r="AT58" s="8">
        <f>IF(AND(F58&gt;0,G58&gt;0,$AT$7&gt;=F58,$AT$7&lt;=G58),IF($AT$7&lt;=$AA58,2,1),0)</f>
        <v>0</v>
      </c>
      <c r="AU58" s="8">
        <f>IF(AND(F58&gt;0,G58&gt;0,$AU$7&gt;=F58,$AU$7&lt;=G58),IF($AU$7&lt;=$AA58,2,1),0)</f>
        <v>0</v>
      </c>
      <c r="AV58" s="8">
        <f>IF(AND(F58&gt;0,G58&gt;0,$AV$7&gt;=F58,$AV$7&lt;=G58),IF($AV$7&lt;=$AA58,2,1),0)</f>
        <v>0</v>
      </c>
      <c r="AW58" s="8">
        <f>IF(AND(F58&gt;0,G58&gt;0,$AW$7&gt;=F58,$AW$7&lt;=G58),IF($AW$7&lt;=$AA58,2,1),0)</f>
        <v>0</v>
      </c>
      <c r="AX58" s="8">
        <f>IF(AND(F58&gt;0,G58&gt;0,$AX$7&gt;=F58,$AX$7&lt;=G58),IF($AX$7&lt;=$AA58,2,1),0)</f>
        <v>0</v>
      </c>
      <c r="AY58" s="8">
        <f>IF(AND(F58&gt;0,G58&gt;0,$AY$7&gt;=F58,$AY$7&lt;=G58),IF($AY$7&lt;=$AA58,2,1),0)</f>
        <v>0</v>
      </c>
      <c r="AZ58" s="8">
        <f>IF(AND(F58&gt;0,G58&gt;0,$AZ$7&gt;=F58,$AZ$7&lt;=G58),IF($AZ$7&lt;=$AA58,2,1),0)</f>
        <v>0</v>
      </c>
      <c r="BA58" s="8">
        <f>IF(AND(F58&gt;0,G58&gt;0,$BA$7&gt;=F58,$BA$7&lt;=G58),IF($BA$7&lt;=$AA58,2,1),0)</f>
        <v>0</v>
      </c>
      <c r="BB58" s="8">
        <f>IF(AND(F58&gt;0,G58&gt;0,$BB$7&gt;=F58,$BB$7&lt;=G58),IF($BB$7&lt;=$AA58,2,1),0)</f>
        <v>0</v>
      </c>
      <c r="BC58" s="8">
        <f>IF(AND(F58&gt;0,G58&gt;0,$BC$7&gt;=F58,$BC$7&lt;=G58),IF($BC$7&lt;=$AA58,2,1),0)</f>
        <v>0</v>
      </c>
      <c r="BD58" s="8">
        <f>IF(AND(F58&gt;0,G58&gt;0,$BD$7&gt;=F58,$BD$7&lt;=G58),IF($BD$7&lt;=$AA58,2,1),0)</f>
        <v>0</v>
      </c>
      <c r="BE58" s="8">
        <f>IF(AND(F58&gt;0,G58&gt;0,$BE$7&gt;=F58,$BE$7&lt;=G58),IF($BE$7&lt;=$AA58,2,1),0)</f>
        <v>0</v>
      </c>
      <c r="BF58" s="8">
        <f>IF(AND(F58&gt;0,G58&gt;0,$BF$7&gt;=F58,$BF$7&lt;=G58),IF($BF$7&lt;=$AA58,2,1),0)</f>
        <v>0</v>
      </c>
      <c r="BG58" s="8">
        <f>IF(AND(F58&gt;0,G58&gt;0,$BG$7&gt;=F58,$BG$7&lt;=G58),IF($BG$7&lt;=$AA58,2,1),0)</f>
        <v>0</v>
      </c>
      <c r="BH58" s="8">
        <f>IF(AND(F58&gt;0,G58&gt;0,$BH$7&gt;=F58,$BH$7&lt;=G58),IF($BH$7&lt;=$AA58,2,1),0)</f>
        <v>0</v>
      </c>
      <c r="BI58" s="8">
        <f>IF(AND(F58&gt;0,G58&gt;0,$BI$7&gt;=F58,$BI$7&lt;=G58),IF($BI$7&lt;=$AA58,2,1),0)</f>
        <v>0</v>
      </c>
      <c r="BJ58" s="8">
        <f>IF(AND(F58&gt;0,G58&gt;0,$BJ$7&gt;=F58,$BJ$7&lt;=G58),IF($BJ$7&lt;=$AA58,2,1),0)</f>
        <v>0</v>
      </c>
      <c r="BK58" s="8">
        <f>IF(AND(F58&gt;0,G58&gt;0,$BK$7&gt;=F58,$BK$7&lt;=G58),IF($BK$7&lt;=$AA58,2,1),0)</f>
        <v>0</v>
      </c>
      <c r="BL58" s="8">
        <f>IF(AND(F58&gt;0,G58&gt;0,$BL$7&gt;=F58,$BL$7&lt;=G58),IF($BL$7&lt;=$AA58,2,1),0)</f>
        <v>0</v>
      </c>
      <c r="BM58" s="8">
        <f>IF(AND(F58&gt;0,G58&gt;0,$BM$7&gt;=F58,$BM$7&lt;=G58),IF($BM$7&lt;=$AA58,2,1),0)</f>
        <v>0</v>
      </c>
      <c r="BN58" s="8">
        <f>IF(AND(F58&gt;0,G58&gt;0,$BN$7&gt;=F58,$BN$7&lt;=G58),IF($BN$7&lt;=$AA58,2,1),0)</f>
        <v>0</v>
      </c>
      <c r="BO58" s="8">
        <f>IF(AND(F58&gt;0,G58&gt;0,$BO$7&gt;=F58,$BO$7&lt;=G58),IF($BO$7&lt;=$AA58,2,1),0)</f>
        <v>0</v>
      </c>
      <c r="BP58" s="8">
        <f>IF(AND(F58&gt;0,G58&gt;0,$BP$7&gt;=F58,$BP$7&lt;=G58),IF($BP$7&lt;=$AA58,2,1),0)</f>
        <v>0</v>
      </c>
      <c r="BQ58" s="8">
        <f>IF(AND(F58&gt;0,G58&gt;0,$BQ$7&gt;=F58,$BQ$7&lt;=G58),IF($BQ$7&lt;=$AA58,2,1),0)</f>
        <v>0</v>
      </c>
      <c r="BR58" s="8">
        <f>IF(AND(F58&gt;0,G58&gt;0,$BR$7&gt;=F58,$BR$7&lt;=G58),IF($BR$7&lt;=$AA58,2,1),0)</f>
        <v>0</v>
      </c>
      <c r="BS58" s="8">
        <f>IF(AND(F58&gt;0,G58&gt;0,$BS$7&gt;=F58,$BS$7&lt;=G58),IF($BS$7&lt;=$AA58,2,1),0)</f>
        <v>0</v>
      </c>
      <c r="BT58" s="8">
        <f>IF(AND(F58&gt;0,G58&gt;0,$BT$7&gt;=F58,$BT$7&lt;=G58),IF($BT$7&lt;=$AA58,2,1),0)</f>
        <v>0</v>
      </c>
      <c r="BU58" s="8">
        <f>IF(AND(F58&gt;0,G58&gt;0,$BU$7&gt;=F58,$BU$7&lt;=G58),IF($BU$7&lt;=$AA58,2,1),0)</f>
        <v>0</v>
      </c>
      <c r="BV58" s="8">
        <f>IF(AND(F58&gt;0,G58&gt;0,$BV$7&gt;=F58,$BV$7&lt;=G58),IF($BV$7&lt;=$AA58,2,1),0)</f>
        <v>0</v>
      </c>
      <c r="BW58" s="8">
        <f>IF(AND(F58&gt;0,G58&gt;0,$BW$7&gt;=F58,$BW$7&lt;=G58),IF($BW$7&lt;=$AA58,2,1),0)</f>
        <v>0</v>
      </c>
      <c r="BX58" s="8">
        <f>IF(AND(F58&gt;0,G58&gt;0,$BX$7&gt;=F58,$BX$7&lt;=G58),IF($BX$7&lt;=$AA58,2,1),0)</f>
        <v>0</v>
      </c>
      <c r="BY58" s="8">
        <f>IF(AND(F58&gt;0,G58&gt;0,$BY$7&gt;=F58,$BY$7&lt;=G58),IF($BY$7&lt;=$AA58,2,1),0)</f>
        <v>0</v>
      </c>
      <c r="BZ58" s="8">
        <f>IF(AND(F58&gt;0,G58&gt;0,$BZ$7&gt;=F58,$BZ$7&lt;=G58),IF($BZ$7&lt;=$AA58,2,1),0)</f>
        <v>0</v>
      </c>
      <c r="CA58" s="8">
        <f>IF(AND(F58&gt;0,G58&gt;0,$CA$7&gt;=F58,$CA$7&lt;=G58),IF($CA$7&lt;=$AA58,2,1),0)</f>
        <v>0</v>
      </c>
      <c r="CB58" s="8">
        <f>IF(AND(F58&gt;0,G58&gt;0,$CB$7&gt;=F58,$CB$7&lt;=G58),IF($CB$7&lt;=$AA58,2,1),0)</f>
        <v>0</v>
      </c>
      <c r="CC58" s="8">
        <f>IF(AND(F58&gt;0,G58&gt;0,$CC$7&gt;=F58,$CC$7&lt;=G58),IF($CC$7&lt;=$AA58,2,1),0)</f>
        <v>0</v>
      </c>
      <c r="CD58" s="8">
        <f>IF(AND(F58&gt;0,G58&gt;0,$CD$7&gt;=F58,$CD$7&lt;=G58),IF($CD$7&lt;=$AA58,2,1),0)</f>
        <v>0</v>
      </c>
      <c r="CE58" s="8">
        <f>IF(AND(F58&gt;0,G58&gt;0,$CE$7&gt;=F58,$CE$7&lt;=G58),IF($CE$7&lt;=$AA58,2,1),0)</f>
        <v>0</v>
      </c>
      <c r="CF58" s="8">
        <f>IF(AND(F58&gt;0,G58&gt;0,$CF$7&gt;=F58,$CF$7&lt;=G58),IF($CF$7&lt;=$AA58,2,1),0)</f>
        <v>0</v>
      </c>
      <c r="CG58" s="8">
        <f>IF(AND(F58&gt;0,G58&gt;0,$CG$7&gt;=F58,$CG$7&lt;=G58),IF($CG$7&lt;=$AA58,2,1),0)</f>
        <v>0</v>
      </c>
      <c r="CH58" s="8">
        <f>IF(AND(F58&gt;0,G58&gt;0,$CH$7&gt;=F58,$CH$7&lt;=G58),IF($CH$7&lt;=$AA58,2,1),0)</f>
        <v>0</v>
      </c>
      <c r="CI58" s="8">
        <f>IF(AND(F58&gt;0,G58&gt;0,$CI$7&gt;=F58,$CI$7&lt;=G58),IF($CI$7&lt;=$AA58,2,1),0)</f>
        <v>0</v>
      </c>
      <c r="CJ58" s="8">
        <f>IF(AND(F58&gt;0,G58&gt;0,$CJ$7&gt;=F58,$CJ$7&lt;=G58),IF($CJ$7&lt;=$AA58,2,1),0)</f>
        <v>0</v>
      </c>
    </row>
    <row r="59" spans="1:88" ht="18" customHeight="1">
      <c r="A59" s="6"/>
      <c r="B59" s="6"/>
      <c r="C59" s="6"/>
      <c r="D59" s="6"/>
      <c r="E59" s="6"/>
      <c r="F59" s="3"/>
      <c r="G59" s="3"/>
      <c r="H59" s="6">
        <f>IF(AND(F59&gt;0,G59&gt;0),G59-F59+1,)</f>
        <v>0</v>
      </c>
      <c r="I59" s="7"/>
      <c r="J59" s="6"/>
      <c r="K59" s="8">
        <f>IF(AND(F59&gt;0,G59&gt;0,$K$7&gt;=F59,$K$7&lt;=G59),IF($K$7&lt;=$AA59,2,1),0)</f>
        <v>0</v>
      </c>
      <c r="L59" s="8">
        <f>IF(AND(F59&gt;0,G59&gt;0,$L$7&gt;=F59,$L$7&lt;=G59),IF($L$7&lt;=$AA59,2,1),0)</f>
        <v>0</v>
      </c>
      <c r="M59" s="8">
        <f>IF(AND(F59&gt;0,G59&gt;0,$M$7&gt;=F59,$M$7&lt;=G59),IF($M$7&lt;=$AA59,2,1),0)</f>
        <v>0</v>
      </c>
      <c r="N59" s="8">
        <f>IF(AND(F59&gt;0,G59&gt;0,$N$7&gt;=F59,$N$7&lt;=G59),IF($N$7&lt;=$AA59,2,1),0)</f>
        <v>0</v>
      </c>
      <c r="O59" s="8">
        <f>IF(AND(F59&gt;0,G59&gt;0,$O$7&gt;=F59,$O$7&lt;=G59),IF($O$7&lt;=$AA59,2,1),0)</f>
        <v>0</v>
      </c>
      <c r="P59" s="8">
        <f>IF(AND(F59&gt;0,G59&gt;0,$P$7&gt;=F59,$P$7&lt;=G59),IF($P$7&lt;=$AA59,2,1),0)</f>
        <v>0</v>
      </c>
      <c r="Q59" s="8">
        <f>IF(AND(F59&gt;0,G59&gt;0,$Q$7&gt;=F59,$Q$7&lt;=G59),IF($Q$7&lt;=$AA59,2,1),0)</f>
        <v>0</v>
      </c>
      <c r="R59" s="8">
        <f>IF(AND(F59&gt;0,G59&gt;0,$R$7&gt;=F59,$R$7&lt;=G59),IF($R$7&lt;=$AA59,2,1),0)</f>
        <v>0</v>
      </c>
      <c r="S59" s="8">
        <f>IF(AND(F59&gt;0,G59&gt;0,$S$7&gt;=F59,$S$7&lt;=G59),IF($S$7&lt;=$AA59,2,1),0)</f>
        <v>0</v>
      </c>
      <c r="T59" s="8">
        <f>IF(AND(F59&gt;0,G59&gt;0,$T$7&gt;=F59,$T$7&lt;=G59),IF($T$7&lt;=$AA59,2,1),0)</f>
        <v>0</v>
      </c>
      <c r="U59" s="8">
        <f>IF(AND(F59&gt;0,G59&gt;0,$U$7&gt;=F59,$U$7&lt;=G59),IF($U$7&lt;=$AA59,2,1),0)</f>
        <v>0</v>
      </c>
      <c r="V59" s="8">
        <f>IF(AND(F59&gt;0,G59&gt;0,$V$7&gt;=F59,$V$7&lt;=G59),IF($V$7&lt;=$AA59,2,1),0)</f>
        <v>0</v>
      </c>
      <c r="W59" s="8">
        <f>IF(AND(F59&gt;0,G59&gt;0,$W$7&gt;=F59,$W$7&lt;=G59),IF($W$7&lt;=$AA59,2,1),0)</f>
        <v>0</v>
      </c>
      <c r="X59" s="8">
        <f>IF(AND(F59&gt;0,G59&gt;0,$X$7&gt;=F59,$X$7&lt;=G59),IF($X$7&lt;=$AA59,2,1),0)</f>
        <v>0</v>
      </c>
      <c r="Y59" s="8">
        <f>IF(AND(F59&gt;0,G59&gt;0,$Y$7&gt;=F59,$Y$7&lt;=G59),IF($Y$7&lt;=$AA59,2,1),0)</f>
        <v>0</v>
      </c>
      <c r="Z59" s="8">
        <f>IF(AND(F59&gt;0,G59&gt;0,$Z$7&gt;=F59,$Z$7&lt;=G59),IF($Z$7&lt;=$AA59,2,1),0)</f>
        <v>0</v>
      </c>
      <c r="AA59" s="8">
        <f>IF(AND(F59&gt;0,G59&gt;0,$AA$7&gt;=F59,$AA$7&lt;=G59),IF($AA$7&lt;=$AA59,2,1),0)</f>
        <v>0</v>
      </c>
      <c r="AB59" s="8">
        <f>IF(AND(F59&gt;0,G59&gt;0,$AB$7&gt;=F59,$AB$7&lt;=G59),IF($AB$7&lt;=$AA59,2,1),0)</f>
        <v>0</v>
      </c>
      <c r="AC59" s="8">
        <f>IF(AND(F59&gt;0,G59&gt;0,$AC$7&gt;=F59,$AC$7&lt;=G59),IF($AC$7&lt;=$AA59,2,1),0)</f>
        <v>0</v>
      </c>
      <c r="AD59" s="8">
        <f>IF(AND(F59&gt;0,G59&gt;0,$AD$7&gt;=F59,$AD$7&lt;=G59),IF($AD$7&lt;=$AA59,2,1),0)</f>
        <v>0</v>
      </c>
      <c r="AE59" s="8">
        <f>IF(AND(F59&gt;0,G59&gt;0,$AE$7&gt;=F59,$AE$7&lt;=G59),IF($AE$7&lt;=$AA59,2,1),0)</f>
        <v>0</v>
      </c>
      <c r="AF59" s="8">
        <f>IF(AND(F59&gt;0,G59&gt;0,$AF$7&gt;=F59,$AF$7&lt;=G59),IF($AF$7&lt;=$AA59,2,1),0)</f>
        <v>0</v>
      </c>
      <c r="AG59" s="8">
        <f>IF(AND(F59&gt;0,G59&gt;0,$AG$7&gt;=F59,$AG$7&lt;=G59),IF($AG$7&lt;=$AA59,2,1),0)</f>
        <v>0</v>
      </c>
      <c r="AH59" s="8">
        <f>IF(AND(F59&gt;0,G59&gt;0,$AH$7&gt;=F59,$AH$7&lt;=G59),IF($AH$7&lt;=$AA59,2,1),0)</f>
        <v>0</v>
      </c>
      <c r="AI59" s="8">
        <f>IF(AND(F59&gt;0,G59&gt;0,$AI$7&gt;=F59,$AI$7&lt;=G59),IF($AI$7&lt;=$AA59,2,1),0)</f>
        <v>0</v>
      </c>
      <c r="AJ59" s="8">
        <f>IF(AND(F59&gt;0,G59&gt;0,$AJ$7&gt;=F59,$AJ$7&lt;=G59),IF($AJ$7&lt;=$AA59,2,1),0)</f>
        <v>0</v>
      </c>
      <c r="AK59" s="8">
        <f>IF(AND(F59&gt;0,G59&gt;0,$AK$7&gt;=F59,$AK$7&lt;=G59),IF($AK$7&lt;=$AA59,2,1),0)</f>
        <v>0</v>
      </c>
      <c r="AL59" s="8">
        <f>IF(AND(F59&gt;0,G59&gt;0,$AL$7&gt;=F59,$AL$7&lt;=G59),IF($AL$7&lt;=$AA59,2,1),0)</f>
        <v>0</v>
      </c>
      <c r="AM59" s="8">
        <f>IF(AND(F59&gt;0,G59&gt;0,$AM$7&gt;=F59,$AM$7&lt;=G59),IF($AM$7&lt;=$AA59,2,1),0)</f>
        <v>0</v>
      </c>
      <c r="AN59" s="8">
        <f>IF(AND(F59&gt;0,G59&gt;0,$AN$7&gt;=F59,$AN$7&lt;=G59),IF($AN$7&lt;=$AA59,2,1),0)</f>
        <v>0</v>
      </c>
      <c r="AO59" s="8">
        <f>IF(AND(F59&gt;0,G59&gt;0,$AO$7&gt;=F59,$AO$7&lt;=G59),IF($AO$7&lt;=$AA59,2,1),0)</f>
        <v>0</v>
      </c>
      <c r="AP59" s="8">
        <f>IF(AND(F59&gt;0,G59&gt;0,$AP$7&gt;=F59,$AP$7&lt;=G59),IF($AP$7&lt;=$AA59,2,1),0)</f>
        <v>0</v>
      </c>
      <c r="AQ59" s="8">
        <f>IF(AND(F59&gt;0,G59&gt;0,$AQ$7&gt;=F59,$AQ$7&lt;=G59),IF($AQ$7&lt;=$AA59,2,1),0)</f>
        <v>0</v>
      </c>
      <c r="AR59" s="8">
        <f>IF(AND(F59&gt;0,G59&gt;0,$AR$7&gt;=F59,$AR$7&lt;=G59),IF($AR$7&lt;=$AA59,2,1),0)</f>
        <v>0</v>
      </c>
      <c r="AS59" s="8">
        <f>IF(AND(F59&gt;0,G59&gt;0,$AS$7&gt;=F59,$AS$7&lt;=G59),IF($AS$7&lt;=$AA59,2,1),0)</f>
        <v>0</v>
      </c>
      <c r="AT59" s="8">
        <f>IF(AND(F59&gt;0,G59&gt;0,$AT$7&gt;=F59,$AT$7&lt;=G59),IF($AT$7&lt;=$AA59,2,1),0)</f>
        <v>0</v>
      </c>
      <c r="AU59" s="8">
        <f>IF(AND(F59&gt;0,G59&gt;0,$AU$7&gt;=F59,$AU$7&lt;=G59),IF($AU$7&lt;=$AA59,2,1),0)</f>
        <v>0</v>
      </c>
      <c r="AV59" s="8">
        <f>IF(AND(F59&gt;0,G59&gt;0,$AV$7&gt;=F59,$AV$7&lt;=G59),IF($AV$7&lt;=$AA59,2,1),0)</f>
        <v>0</v>
      </c>
      <c r="AW59" s="8">
        <f>IF(AND(F59&gt;0,G59&gt;0,$AW$7&gt;=F59,$AW$7&lt;=G59),IF($AW$7&lt;=$AA59,2,1),0)</f>
        <v>0</v>
      </c>
      <c r="AX59" s="8">
        <f>IF(AND(F59&gt;0,G59&gt;0,$AX$7&gt;=F59,$AX$7&lt;=G59),IF($AX$7&lt;=$AA59,2,1),0)</f>
        <v>0</v>
      </c>
      <c r="AY59" s="8">
        <f>IF(AND(F59&gt;0,G59&gt;0,$AY$7&gt;=F59,$AY$7&lt;=G59),IF($AY$7&lt;=$AA59,2,1),0)</f>
        <v>0</v>
      </c>
      <c r="AZ59" s="8">
        <f>IF(AND(F59&gt;0,G59&gt;0,$AZ$7&gt;=F59,$AZ$7&lt;=G59),IF($AZ$7&lt;=$AA59,2,1),0)</f>
        <v>0</v>
      </c>
      <c r="BA59" s="8">
        <f>IF(AND(F59&gt;0,G59&gt;0,$BA$7&gt;=F59,$BA$7&lt;=G59),IF($BA$7&lt;=$AA59,2,1),0)</f>
        <v>0</v>
      </c>
      <c r="BB59" s="8">
        <f>IF(AND(F59&gt;0,G59&gt;0,$BB$7&gt;=F59,$BB$7&lt;=G59),IF($BB$7&lt;=$AA59,2,1),0)</f>
        <v>0</v>
      </c>
      <c r="BC59" s="8">
        <f>IF(AND(F59&gt;0,G59&gt;0,$BC$7&gt;=F59,$BC$7&lt;=G59),IF($BC$7&lt;=$AA59,2,1),0)</f>
        <v>0</v>
      </c>
      <c r="BD59" s="8">
        <f>IF(AND(F59&gt;0,G59&gt;0,$BD$7&gt;=F59,$BD$7&lt;=G59),IF($BD$7&lt;=$AA59,2,1),0)</f>
        <v>0</v>
      </c>
      <c r="BE59" s="8">
        <f>IF(AND(F59&gt;0,G59&gt;0,$BE$7&gt;=F59,$BE$7&lt;=G59),IF($BE$7&lt;=$AA59,2,1),0)</f>
        <v>0</v>
      </c>
      <c r="BF59" s="8">
        <f>IF(AND(F59&gt;0,G59&gt;0,$BF$7&gt;=F59,$BF$7&lt;=G59),IF($BF$7&lt;=$AA59,2,1),0)</f>
        <v>0</v>
      </c>
      <c r="BG59" s="8">
        <f>IF(AND(F59&gt;0,G59&gt;0,$BG$7&gt;=F59,$BG$7&lt;=G59),IF($BG$7&lt;=$AA59,2,1),0)</f>
        <v>0</v>
      </c>
      <c r="BH59" s="8">
        <f>IF(AND(F59&gt;0,G59&gt;0,$BH$7&gt;=F59,$BH$7&lt;=G59),IF($BH$7&lt;=$AA59,2,1),0)</f>
        <v>0</v>
      </c>
      <c r="BI59" s="8">
        <f>IF(AND(F59&gt;0,G59&gt;0,$BI$7&gt;=F59,$BI$7&lt;=G59),IF($BI$7&lt;=$AA59,2,1),0)</f>
        <v>0</v>
      </c>
      <c r="BJ59" s="8">
        <f>IF(AND(F59&gt;0,G59&gt;0,$BJ$7&gt;=F59,$BJ$7&lt;=G59),IF($BJ$7&lt;=$AA59,2,1),0)</f>
        <v>0</v>
      </c>
      <c r="BK59" s="8">
        <f>IF(AND(F59&gt;0,G59&gt;0,$BK$7&gt;=F59,$BK$7&lt;=G59),IF($BK$7&lt;=$AA59,2,1),0)</f>
        <v>0</v>
      </c>
      <c r="BL59" s="8">
        <f>IF(AND(F59&gt;0,G59&gt;0,$BL$7&gt;=F59,$BL$7&lt;=G59),IF($BL$7&lt;=$AA59,2,1),0)</f>
        <v>0</v>
      </c>
      <c r="BM59" s="8">
        <f>IF(AND(F59&gt;0,G59&gt;0,$BM$7&gt;=F59,$BM$7&lt;=G59),IF($BM$7&lt;=$AA59,2,1),0)</f>
        <v>0</v>
      </c>
      <c r="BN59" s="8">
        <f>IF(AND(F59&gt;0,G59&gt;0,$BN$7&gt;=F59,$BN$7&lt;=G59),IF($BN$7&lt;=$AA59,2,1),0)</f>
        <v>0</v>
      </c>
      <c r="BO59" s="8">
        <f>IF(AND(F59&gt;0,G59&gt;0,$BO$7&gt;=F59,$BO$7&lt;=G59),IF($BO$7&lt;=$AA59,2,1),0)</f>
        <v>0</v>
      </c>
      <c r="BP59" s="8">
        <f>IF(AND(F59&gt;0,G59&gt;0,$BP$7&gt;=F59,$BP$7&lt;=G59),IF($BP$7&lt;=$AA59,2,1),0)</f>
        <v>0</v>
      </c>
      <c r="BQ59" s="8">
        <f>IF(AND(F59&gt;0,G59&gt;0,$BQ$7&gt;=F59,$BQ$7&lt;=G59),IF($BQ$7&lt;=$AA59,2,1),0)</f>
        <v>0</v>
      </c>
      <c r="BR59" s="8">
        <f>IF(AND(F59&gt;0,G59&gt;0,$BR$7&gt;=F59,$BR$7&lt;=G59),IF($BR$7&lt;=$AA59,2,1),0)</f>
        <v>0</v>
      </c>
      <c r="BS59" s="8">
        <f>IF(AND(F59&gt;0,G59&gt;0,$BS$7&gt;=F59,$BS$7&lt;=G59),IF($BS$7&lt;=$AA59,2,1),0)</f>
        <v>0</v>
      </c>
      <c r="BT59" s="8">
        <f>IF(AND(F59&gt;0,G59&gt;0,$BT$7&gt;=F59,$BT$7&lt;=G59),IF($BT$7&lt;=$AA59,2,1),0)</f>
        <v>0</v>
      </c>
      <c r="BU59" s="8">
        <f>IF(AND(F59&gt;0,G59&gt;0,$BU$7&gt;=F59,$BU$7&lt;=G59),IF($BU$7&lt;=$AA59,2,1),0)</f>
        <v>0</v>
      </c>
      <c r="BV59" s="8">
        <f>IF(AND(F59&gt;0,G59&gt;0,$BV$7&gt;=F59,$BV$7&lt;=G59),IF($BV$7&lt;=$AA59,2,1),0)</f>
        <v>0</v>
      </c>
      <c r="BW59" s="8">
        <f>IF(AND(F59&gt;0,G59&gt;0,$BW$7&gt;=F59,$BW$7&lt;=G59),IF($BW$7&lt;=$AA59,2,1),0)</f>
        <v>0</v>
      </c>
      <c r="BX59" s="8">
        <f>IF(AND(F59&gt;0,G59&gt;0,$BX$7&gt;=F59,$BX$7&lt;=G59),IF($BX$7&lt;=$AA59,2,1),0)</f>
        <v>0</v>
      </c>
      <c r="BY59" s="8">
        <f>IF(AND(F59&gt;0,G59&gt;0,$BY$7&gt;=F59,$BY$7&lt;=G59),IF($BY$7&lt;=$AA59,2,1),0)</f>
        <v>0</v>
      </c>
      <c r="BZ59" s="8">
        <f>IF(AND(F59&gt;0,G59&gt;0,$BZ$7&gt;=F59,$BZ$7&lt;=G59),IF($BZ$7&lt;=$AA59,2,1),0)</f>
        <v>0</v>
      </c>
      <c r="CA59" s="8">
        <f>IF(AND(F59&gt;0,G59&gt;0,$CA$7&gt;=F59,$CA$7&lt;=G59),IF($CA$7&lt;=$AA59,2,1),0)</f>
        <v>0</v>
      </c>
      <c r="CB59" s="8">
        <f>IF(AND(F59&gt;0,G59&gt;0,$CB$7&gt;=F59,$CB$7&lt;=G59),IF($CB$7&lt;=$AA59,2,1),0)</f>
        <v>0</v>
      </c>
      <c r="CC59" s="8">
        <f>IF(AND(F59&gt;0,G59&gt;0,$CC$7&gt;=F59,$CC$7&lt;=G59),IF($CC$7&lt;=$AA59,2,1),0)</f>
        <v>0</v>
      </c>
      <c r="CD59" s="8">
        <f>IF(AND(F59&gt;0,G59&gt;0,$CD$7&gt;=F59,$CD$7&lt;=G59),IF($CD$7&lt;=$AA59,2,1),0)</f>
        <v>0</v>
      </c>
      <c r="CE59" s="8">
        <f>IF(AND(F59&gt;0,G59&gt;0,$CE$7&gt;=F59,$CE$7&lt;=G59),IF($CE$7&lt;=$AA59,2,1),0)</f>
        <v>0</v>
      </c>
      <c r="CF59" s="8">
        <f>IF(AND(F59&gt;0,G59&gt;0,$CF$7&gt;=F59,$CF$7&lt;=G59),IF($CF$7&lt;=$AA59,2,1),0)</f>
        <v>0</v>
      </c>
      <c r="CG59" s="8">
        <f>IF(AND(F59&gt;0,G59&gt;0,$CG$7&gt;=F59,$CG$7&lt;=G59),IF($CG$7&lt;=$AA59,2,1),0)</f>
        <v>0</v>
      </c>
      <c r="CH59" s="8">
        <f>IF(AND(F59&gt;0,G59&gt;0,$CH$7&gt;=F59,$CH$7&lt;=G59),IF($CH$7&lt;=$AA59,2,1),0)</f>
        <v>0</v>
      </c>
      <c r="CI59" s="8">
        <f>IF(AND(F59&gt;0,G59&gt;0,$CI$7&gt;=F59,$CI$7&lt;=G59),IF($CI$7&lt;=$AA59,2,1),0)</f>
        <v>0</v>
      </c>
      <c r="CJ59" s="8">
        <f>IF(AND(F59&gt;0,G59&gt;0,$CJ$7&gt;=F59,$CJ$7&lt;=G59),IF($CJ$7&lt;=$AA59,2,1),0)</f>
        <v>0</v>
      </c>
    </row>
    <row r="60" spans="1:88" ht="18" customHeight="1">
      <c r="A60" s="6"/>
      <c r="B60" s="6"/>
      <c r="C60" s="6"/>
      <c r="D60" s="6"/>
      <c r="E60" s="6"/>
      <c r="F60" s="3"/>
      <c r="G60" s="3"/>
      <c r="H60" s="6">
        <f>IF(AND(F60&gt;0,G60&gt;0),G60-F60+1,)</f>
        <v>0</v>
      </c>
      <c r="I60" s="7"/>
      <c r="J60" s="6"/>
      <c r="K60" s="8">
        <f>IF(AND(F60&gt;0,G60&gt;0,$K$7&gt;=F60,$K$7&lt;=G60),IF($K$7&lt;=$AA60,2,1),0)</f>
        <v>0</v>
      </c>
      <c r="L60" s="8">
        <f>IF(AND(F60&gt;0,G60&gt;0,$L$7&gt;=F60,$L$7&lt;=G60),IF($L$7&lt;=$AA60,2,1),0)</f>
        <v>0</v>
      </c>
      <c r="M60" s="8">
        <f>IF(AND(F60&gt;0,G60&gt;0,$M$7&gt;=F60,$M$7&lt;=G60),IF($M$7&lt;=$AA60,2,1),0)</f>
        <v>0</v>
      </c>
      <c r="N60" s="8">
        <f>IF(AND(F60&gt;0,G60&gt;0,$N$7&gt;=F60,$N$7&lt;=G60),IF($N$7&lt;=$AA60,2,1),0)</f>
        <v>0</v>
      </c>
      <c r="O60" s="8">
        <f>IF(AND(F60&gt;0,G60&gt;0,$O$7&gt;=F60,$O$7&lt;=G60),IF($O$7&lt;=$AA60,2,1),0)</f>
        <v>0</v>
      </c>
      <c r="P60" s="8">
        <f>IF(AND(F60&gt;0,G60&gt;0,$P$7&gt;=F60,$P$7&lt;=G60),IF($P$7&lt;=$AA60,2,1),0)</f>
        <v>0</v>
      </c>
      <c r="Q60" s="8">
        <f>IF(AND(F60&gt;0,G60&gt;0,$Q$7&gt;=F60,$Q$7&lt;=G60),IF($Q$7&lt;=$AA60,2,1),0)</f>
        <v>0</v>
      </c>
      <c r="R60" s="8">
        <f>IF(AND(F60&gt;0,G60&gt;0,$R$7&gt;=F60,$R$7&lt;=G60),IF($R$7&lt;=$AA60,2,1),0)</f>
        <v>0</v>
      </c>
      <c r="S60" s="8">
        <f>IF(AND(F60&gt;0,G60&gt;0,$S$7&gt;=F60,$S$7&lt;=G60),IF($S$7&lt;=$AA60,2,1),0)</f>
        <v>0</v>
      </c>
      <c r="T60" s="8">
        <f>IF(AND(F60&gt;0,G60&gt;0,$T$7&gt;=F60,$T$7&lt;=G60),IF($T$7&lt;=$AA60,2,1),0)</f>
        <v>0</v>
      </c>
      <c r="U60" s="8">
        <f>IF(AND(F60&gt;0,G60&gt;0,$U$7&gt;=F60,$U$7&lt;=G60),IF($U$7&lt;=$AA60,2,1),0)</f>
        <v>0</v>
      </c>
      <c r="V60" s="8">
        <f>IF(AND(F60&gt;0,G60&gt;0,$V$7&gt;=F60,$V$7&lt;=G60),IF($V$7&lt;=$AA60,2,1),0)</f>
        <v>0</v>
      </c>
      <c r="W60" s="8">
        <f>IF(AND(F60&gt;0,G60&gt;0,$W$7&gt;=F60,$W$7&lt;=G60),IF($W$7&lt;=$AA60,2,1),0)</f>
        <v>0</v>
      </c>
      <c r="X60" s="8">
        <f>IF(AND(F60&gt;0,G60&gt;0,$X$7&gt;=F60,$X$7&lt;=G60),IF($X$7&lt;=$AA60,2,1),0)</f>
        <v>0</v>
      </c>
      <c r="Y60" s="8">
        <f>IF(AND(F60&gt;0,G60&gt;0,$Y$7&gt;=F60,$Y$7&lt;=G60),IF($Y$7&lt;=$AA60,2,1),0)</f>
        <v>0</v>
      </c>
      <c r="Z60" s="8">
        <f>IF(AND(F60&gt;0,G60&gt;0,$Z$7&gt;=F60,$Z$7&lt;=G60),IF($Z$7&lt;=$AA60,2,1),0)</f>
        <v>0</v>
      </c>
      <c r="AA60" s="8">
        <f>IF(AND(F60&gt;0,G60&gt;0,$AA$7&gt;=F60,$AA$7&lt;=G60),IF($AA$7&lt;=$AA60,2,1),0)</f>
        <v>0</v>
      </c>
      <c r="AB60" s="8">
        <f>IF(AND(F60&gt;0,G60&gt;0,$AB$7&gt;=F60,$AB$7&lt;=G60),IF($AB$7&lt;=$AA60,2,1),0)</f>
        <v>0</v>
      </c>
      <c r="AC60" s="8">
        <f>IF(AND(F60&gt;0,G60&gt;0,$AC$7&gt;=F60,$AC$7&lt;=G60),IF($AC$7&lt;=$AA60,2,1),0)</f>
        <v>0</v>
      </c>
      <c r="AD60" s="8">
        <f>IF(AND(F60&gt;0,G60&gt;0,$AD$7&gt;=F60,$AD$7&lt;=G60),IF($AD$7&lt;=$AA60,2,1),0)</f>
        <v>0</v>
      </c>
      <c r="AE60" s="8">
        <f>IF(AND(F60&gt;0,G60&gt;0,$AE$7&gt;=F60,$AE$7&lt;=G60),IF($AE$7&lt;=$AA60,2,1),0)</f>
        <v>0</v>
      </c>
      <c r="AF60" s="8">
        <f>IF(AND(F60&gt;0,G60&gt;0,$AF$7&gt;=F60,$AF$7&lt;=G60),IF($AF$7&lt;=$AA60,2,1),0)</f>
        <v>0</v>
      </c>
      <c r="AG60" s="8">
        <f>IF(AND(F60&gt;0,G60&gt;0,$AG$7&gt;=F60,$AG$7&lt;=G60),IF($AG$7&lt;=$AA60,2,1),0)</f>
        <v>0</v>
      </c>
      <c r="AH60" s="8">
        <f>IF(AND(F60&gt;0,G60&gt;0,$AH$7&gt;=F60,$AH$7&lt;=G60),IF($AH$7&lt;=$AA60,2,1),0)</f>
        <v>0</v>
      </c>
      <c r="AI60" s="8">
        <f>IF(AND(F60&gt;0,G60&gt;0,$AI$7&gt;=F60,$AI$7&lt;=G60),IF($AI$7&lt;=$AA60,2,1),0)</f>
        <v>0</v>
      </c>
      <c r="AJ60" s="8">
        <f>IF(AND(F60&gt;0,G60&gt;0,$AJ$7&gt;=F60,$AJ$7&lt;=G60),IF($AJ$7&lt;=$AA60,2,1),0)</f>
        <v>0</v>
      </c>
      <c r="AK60" s="8">
        <f>IF(AND(F60&gt;0,G60&gt;0,$AK$7&gt;=F60,$AK$7&lt;=G60),IF($AK$7&lt;=$AA60,2,1),0)</f>
        <v>0</v>
      </c>
      <c r="AL60" s="8">
        <f>IF(AND(F60&gt;0,G60&gt;0,$AL$7&gt;=F60,$AL$7&lt;=G60),IF($AL$7&lt;=$AA60,2,1),0)</f>
        <v>0</v>
      </c>
      <c r="AM60" s="8">
        <f>IF(AND(F60&gt;0,G60&gt;0,$AM$7&gt;=F60,$AM$7&lt;=G60),IF($AM$7&lt;=$AA60,2,1),0)</f>
        <v>0</v>
      </c>
      <c r="AN60" s="8">
        <f>IF(AND(F60&gt;0,G60&gt;0,$AN$7&gt;=F60,$AN$7&lt;=G60),IF($AN$7&lt;=$AA60,2,1),0)</f>
        <v>0</v>
      </c>
      <c r="AO60" s="8">
        <f>IF(AND(F60&gt;0,G60&gt;0,$AO$7&gt;=F60,$AO$7&lt;=G60),IF($AO$7&lt;=$AA60,2,1),0)</f>
        <v>0</v>
      </c>
      <c r="AP60" s="8">
        <f>IF(AND(F60&gt;0,G60&gt;0,$AP$7&gt;=F60,$AP$7&lt;=G60),IF($AP$7&lt;=$AA60,2,1),0)</f>
        <v>0</v>
      </c>
      <c r="AQ60" s="8">
        <f>IF(AND(F60&gt;0,G60&gt;0,$AQ$7&gt;=F60,$AQ$7&lt;=G60),IF($AQ$7&lt;=$AA60,2,1),0)</f>
        <v>0</v>
      </c>
      <c r="AR60" s="8">
        <f>IF(AND(F60&gt;0,G60&gt;0,$AR$7&gt;=F60,$AR$7&lt;=G60),IF($AR$7&lt;=$AA60,2,1),0)</f>
        <v>0</v>
      </c>
      <c r="AS60" s="8">
        <f>IF(AND(F60&gt;0,G60&gt;0,$AS$7&gt;=F60,$AS$7&lt;=G60),IF($AS$7&lt;=$AA60,2,1),0)</f>
        <v>0</v>
      </c>
      <c r="AT60" s="8">
        <f>IF(AND(F60&gt;0,G60&gt;0,$AT$7&gt;=F60,$AT$7&lt;=G60),IF($AT$7&lt;=$AA60,2,1),0)</f>
        <v>0</v>
      </c>
      <c r="AU60" s="8">
        <f>IF(AND(F60&gt;0,G60&gt;0,$AU$7&gt;=F60,$AU$7&lt;=G60),IF($AU$7&lt;=$AA60,2,1),0)</f>
        <v>0</v>
      </c>
      <c r="AV60" s="8">
        <f>IF(AND(F60&gt;0,G60&gt;0,$AV$7&gt;=F60,$AV$7&lt;=G60),IF($AV$7&lt;=$AA60,2,1),0)</f>
        <v>0</v>
      </c>
      <c r="AW60" s="8">
        <f>IF(AND(F60&gt;0,G60&gt;0,$AW$7&gt;=F60,$AW$7&lt;=G60),IF($AW$7&lt;=$AA60,2,1),0)</f>
        <v>0</v>
      </c>
      <c r="AX60" s="8">
        <f>IF(AND(F60&gt;0,G60&gt;0,$AX$7&gt;=F60,$AX$7&lt;=G60),IF($AX$7&lt;=$AA60,2,1),0)</f>
        <v>0</v>
      </c>
      <c r="AY60" s="8">
        <f>IF(AND(F60&gt;0,G60&gt;0,$AY$7&gt;=F60,$AY$7&lt;=G60),IF($AY$7&lt;=$AA60,2,1),0)</f>
        <v>0</v>
      </c>
      <c r="AZ60" s="8">
        <f>IF(AND(F60&gt;0,G60&gt;0,$AZ$7&gt;=F60,$AZ$7&lt;=G60),IF($AZ$7&lt;=$AA60,2,1),0)</f>
        <v>0</v>
      </c>
      <c r="BA60" s="8">
        <f>IF(AND(F60&gt;0,G60&gt;0,$BA$7&gt;=F60,$BA$7&lt;=G60),IF($BA$7&lt;=$AA60,2,1),0)</f>
        <v>0</v>
      </c>
      <c r="BB60" s="8">
        <f>IF(AND(F60&gt;0,G60&gt;0,$BB$7&gt;=F60,$BB$7&lt;=G60),IF($BB$7&lt;=$AA60,2,1),0)</f>
        <v>0</v>
      </c>
      <c r="BC60" s="8">
        <f>IF(AND(F60&gt;0,G60&gt;0,$BC$7&gt;=F60,$BC$7&lt;=G60),IF($BC$7&lt;=$AA60,2,1),0)</f>
        <v>0</v>
      </c>
      <c r="BD60" s="8">
        <f>IF(AND(F60&gt;0,G60&gt;0,$BD$7&gt;=F60,$BD$7&lt;=G60),IF($BD$7&lt;=$AA60,2,1),0)</f>
        <v>0</v>
      </c>
      <c r="BE60" s="8">
        <f>IF(AND(F60&gt;0,G60&gt;0,$BE$7&gt;=F60,$BE$7&lt;=G60),IF($BE$7&lt;=$AA60,2,1),0)</f>
        <v>0</v>
      </c>
      <c r="BF60" s="8">
        <f>IF(AND(F60&gt;0,G60&gt;0,$BF$7&gt;=F60,$BF$7&lt;=G60),IF($BF$7&lt;=$AA60,2,1),0)</f>
        <v>0</v>
      </c>
      <c r="BG60" s="8">
        <f>IF(AND(F60&gt;0,G60&gt;0,$BG$7&gt;=F60,$BG$7&lt;=G60),IF($BG$7&lt;=$AA60,2,1),0)</f>
        <v>0</v>
      </c>
      <c r="BH60" s="8">
        <f>IF(AND(F60&gt;0,G60&gt;0,$BH$7&gt;=F60,$BH$7&lt;=G60),IF($BH$7&lt;=$AA60,2,1),0)</f>
        <v>0</v>
      </c>
      <c r="BI60" s="8">
        <f>IF(AND(F60&gt;0,G60&gt;0,$BI$7&gt;=F60,$BI$7&lt;=G60),IF($BI$7&lt;=$AA60,2,1),0)</f>
        <v>0</v>
      </c>
      <c r="BJ60" s="8">
        <f>IF(AND(F60&gt;0,G60&gt;0,$BJ$7&gt;=F60,$BJ$7&lt;=G60),IF($BJ$7&lt;=$AA60,2,1),0)</f>
        <v>0</v>
      </c>
      <c r="BK60" s="8">
        <f>IF(AND(F60&gt;0,G60&gt;0,$BK$7&gt;=F60,$BK$7&lt;=G60),IF($BK$7&lt;=$AA60,2,1),0)</f>
        <v>0</v>
      </c>
      <c r="BL60" s="8">
        <f>IF(AND(F60&gt;0,G60&gt;0,$BL$7&gt;=F60,$BL$7&lt;=G60),IF($BL$7&lt;=$AA60,2,1),0)</f>
        <v>0</v>
      </c>
      <c r="BM60" s="8">
        <f>IF(AND(F60&gt;0,G60&gt;0,$BM$7&gt;=F60,$BM$7&lt;=G60),IF($BM$7&lt;=$AA60,2,1),0)</f>
        <v>0</v>
      </c>
      <c r="BN60" s="8">
        <f>IF(AND(F60&gt;0,G60&gt;0,$BN$7&gt;=F60,$BN$7&lt;=G60),IF($BN$7&lt;=$AA60,2,1),0)</f>
        <v>0</v>
      </c>
      <c r="BO60" s="8">
        <f>IF(AND(F60&gt;0,G60&gt;0,$BO$7&gt;=F60,$BO$7&lt;=G60),IF($BO$7&lt;=$AA60,2,1),0)</f>
        <v>0</v>
      </c>
      <c r="BP60" s="8">
        <f>IF(AND(F60&gt;0,G60&gt;0,$BP$7&gt;=F60,$BP$7&lt;=G60),IF($BP$7&lt;=$AA60,2,1),0)</f>
        <v>0</v>
      </c>
      <c r="BQ60" s="8">
        <f>IF(AND(F60&gt;0,G60&gt;0,$BQ$7&gt;=F60,$BQ$7&lt;=G60),IF($BQ$7&lt;=$AA60,2,1),0)</f>
        <v>0</v>
      </c>
      <c r="BR60" s="8">
        <f>IF(AND(F60&gt;0,G60&gt;0,$BR$7&gt;=F60,$BR$7&lt;=G60),IF($BR$7&lt;=$AA60,2,1),0)</f>
        <v>0</v>
      </c>
      <c r="BS60" s="8">
        <f>IF(AND(F60&gt;0,G60&gt;0,$BS$7&gt;=F60,$BS$7&lt;=G60),IF($BS$7&lt;=$AA60,2,1),0)</f>
        <v>0</v>
      </c>
      <c r="BT60" s="8">
        <f>IF(AND(F60&gt;0,G60&gt;0,$BT$7&gt;=F60,$BT$7&lt;=G60),IF($BT$7&lt;=$AA60,2,1),0)</f>
        <v>0</v>
      </c>
      <c r="BU60" s="8">
        <f>IF(AND(F60&gt;0,G60&gt;0,$BU$7&gt;=F60,$BU$7&lt;=G60),IF($BU$7&lt;=$AA60,2,1),0)</f>
        <v>0</v>
      </c>
      <c r="BV60" s="8">
        <f>IF(AND(F60&gt;0,G60&gt;0,$BV$7&gt;=F60,$BV$7&lt;=G60),IF($BV$7&lt;=$AA60,2,1),0)</f>
        <v>0</v>
      </c>
      <c r="BW60" s="8">
        <f>IF(AND(F60&gt;0,G60&gt;0,$BW$7&gt;=F60,$BW$7&lt;=G60),IF($BW$7&lt;=$AA60,2,1),0)</f>
        <v>0</v>
      </c>
      <c r="BX60" s="8">
        <f>IF(AND(F60&gt;0,G60&gt;0,$BX$7&gt;=F60,$BX$7&lt;=G60),IF($BX$7&lt;=$AA60,2,1),0)</f>
        <v>0</v>
      </c>
      <c r="BY60" s="8">
        <f>IF(AND(F60&gt;0,G60&gt;0,$BY$7&gt;=F60,$BY$7&lt;=G60),IF($BY$7&lt;=$AA60,2,1),0)</f>
        <v>0</v>
      </c>
      <c r="BZ60" s="8">
        <f>IF(AND(F60&gt;0,G60&gt;0,$BZ$7&gt;=F60,$BZ$7&lt;=G60),IF($BZ$7&lt;=$AA60,2,1),0)</f>
        <v>0</v>
      </c>
      <c r="CA60" s="8">
        <f>IF(AND(F60&gt;0,G60&gt;0,$CA$7&gt;=F60,$CA$7&lt;=G60),IF($CA$7&lt;=$AA60,2,1),0)</f>
        <v>0</v>
      </c>
      <c r="CB60" s="8">
        <f>IF(AND(F60&gt;0,G60&gt;0,$CB$7&gt;=F60,$CB$7&lt;=G60),IF($CB$7&lt;=$AA60,2,1),0)</f>
        <v>0</v>
      </c>
      <c r="CC60" s="8">
        <f>IF(AND(F60&gt;0,G60&gt;0,$CC$7&gt;=F60,$CC$7&lt;=G60),IF($CC$7&lt;=$AA60,2,1),0)</f>
        <v>0</v>
      </c>
      <c r="CD60" s="8">
        <f>IF(AND(F60&gt;0,G60&gt;0,$CD$7&gt;=F60,$CD$7&lt;=G60),IF($CD$7&lt;=$AA60,2,1),0)</f>
        <v>0</v>
      </c>
      <c r="CE60" s="8">
        <f>IF(AND(F60&gt;0,G60&gt;0,$CE$7&gt;=F60,$CE$7&lt;=G60),IF($CE$7&lt;=$AA60,2,1),0)</f>
        <v>0</v>
      </c>
      <c r="CF60" s="8">
        <f>IF(AND(F60&gt;0,G60&gt;0,$CF$7&gt;=F60,$CF$7&lt;=G60),IF($CF$7&lt;=$AA60,2,1),0)</f>
        <v>0</v>
      </c>
      <c r="CG60" s="8">
        <f>IF(AND(F60&gt;0,G60&gt;0,$CG$7&gt;=F60,$CG$7&lt;=G60),IF($CG$7&lt;=$AA60,2,1),0)</f>
        <v>0</v>
      </c>
      <c r="CH60" s="8">
        <f>IF(AND(F60&gt;0,G60&gt;0,$CH$7&gt;=F60,$CH$7&lt;=G60),IF($CH$7&lt;=$AA60,2,1),0)</f>
        <v>0</v>
      </c>
      <c r="CI60" s="8">
        <f>IF(AND(F60&gt;0,G60&gt;0,$CI$7&gt;=F60,$CI$7&lt;=G60),IF($CI$7&lt;=$AA60,2,1),0)</f>
        <v>0</v>
      </c>
      <c r="CJ60" s="8">
        <f>IF(AND(F60&gt;0,G60&gt;0,$CJ$7&gt;=F60,$CJ$7&lt;=G60),IF($CJ$7&lt;=$AA60,2,1),0)</f>
        <v>0</v>
      </c>
    </row>
    <row r="61" spans="1:88" ht="18" customHeight="1">
      <c r="A61" s="6"/>
      <c r="B61" s="6"/>
      <c r="C61" s="6"/>
      <c r="D61" s="6"/>
      <c r="E61" s="6"/>
      <c r="F61" s="3"/>
      <c r="G61" s="3"/>
      <c r="H61" s="6">
        <f>IF(AND(F61&gt;0,G61&gt;0),G61-F61+1,)</f>
        <v>0</v>
      </c>
      <c r="I61" s="7"/>
      <c r="J61" s="6"/>
      <c r="K61" s="8">
        <f>IF(AND(F61&gt;0,G61&gt;0,$K$7&gt;=F61,$K$7&lt;=G61),IF($K$7&lt;=$AA61,2,1),0)</f>
        <v>0</v>
      </c>
      <c r="L61" s="8">
        <f>IF(AND(F61&gt;0,G61&gt;0,$L$7&gt;=F61,$L$7&lt;=G61),IF($L$7&lt;=$AA61,2,1),0)</f>
        <v>0</v>
      </c>
      <c r="M61" s="8">
        <f>IF(AND(F61&gt;0,G61&gt;0,$M$7&gt;=F61,$M$7&lt;=G61),IF($M$7&lt;=$AA61,2,1),0)</f>
        <v>0</v>
      </c>
      <c r="N61" s="8">
        <f>IF(AND(F61&gt;0,G61&gt;0,$N$7&gt;=F61,$N$7&lt;=G61),IF($N$7&lt;=$AA61,2,1),0)</f>
        <v>0</v>
      </c>
      <c r="O61" s="8">
        <f>IF(AND(F61&gt;0,G61&gt;0,$O$7&gt;=F61,$O$7&lt;=G61),IF($O$7&lt;=$AA61,2,1),0)</f>
        <v>0</v>
      </c>
      <c r="P61" s="8">
        <f>IF(AND(F61&gt;0,G61&gt;0,$P$7&gt;=F61,$P$7&lt;=G61),IF($P$7&lt;=$AA61,2,1),0)</f>
        <v>0</v>
      </c>
      <c r="Q61" s="8">
        <f>IF(AND(F61&gt;0,G61&gt;0,$Q$7&gt;=F61,$Q$7&lt;=G61),IF($Q$7&lt;=$AA61,2,1),0)</f>
        <v>0</v>
      </c>
      <c r="R61" s="8">
        <f>IF(AND(F61&gt;0,G61&gt;0,$R$7&gt;=F61,$R$7&lt;=G61),IF($R$7&lt;=$AA61,2,1),0)</f>
        <v>0</v>
      </c>
      <c r="S61" s="8">
        <f>IF(AND(F61&gt;0,G61&gt;0,$S$7&gt;=F61,$S$7&lt;=G61),IF($S$7&lt;=$AA61,2,1),0)</f>
        <v>0</v>
      </c>
      <c r="T61" s="8">
        <f>IF(AND(F61&gt;0,G61&gt;0,$T$7&gt;=F61,$T$7&lt;=G61),IF($T$7&lt;=$AA61,2,1),0)</f>
        <v>0</v>
      </c>
      <c r="U61" s="8">
        <f>IF(AND(F61&gt;0,G61&gt;0,$U$7&gt;=F61,$U$7&lt;=G61),IF($U$7&lt;=$AA61,2,1),0)</f>
        <v>0</v>
      </c>
      <c r="V61" s="8">
        <f>IF(AND(F61&gt;0,G61&gt;0,$V$7&gt;=F61,$V$7&lt;=G61),IF($V$7&lt;=$AA61,2,1),0)</f>
        <v>0</v>
      </c>
      <c r="W61" s="8">
        <f>IF(AND(F61&gt;0,G61&gt;0,$W$7&gt;=F61,$W$7&lt;=G61),IF($W$7&lt;=$AA61,2,1),0)</f>
        <v>0</v>
      </c>
      <c r="X61" s="8">
        <f>IF(AND(F61&gt;0,G61&gt;0,$X$7&gt;=F61,$X$7&lt;=G61),IF($X$7&lt;=$AA61,2,1),0)</f>
        <v>0</v>
      </c>
      <c r="Y61" s="8">
        <f>IF(AND(F61&gt;0,G61&gt;0,$Y$7&gt;=F61,$Y$7&lt;=G61),IF($Y$7&lt;=$AA61,2,1),0)</f>
        <v>0</v>
      </c>
      <c r="Z61" s="8">
        <f>IF(AND(F61&gt;0,G61&gt;0,$Z$7&gt;=F61,$Z$7&lt;=G61),IF($Z$7&lt;=$AA61,2,1),0)</f>
        <v>0</v>
      </c>
      <c r="AA61" s="8">
        <f>IF(AND(F61&gt;0,G61&gt;0,$AA$7&gt;=F61,$AA$7&lt;=G61),IF($AA$7&lt;=$AA61,2,1),0)</f>
        <v>0</v>
      </c>
      <c r="AB61" s="8">
        <f>IF(AND(F61&gt;0,G61&gt;0,$AB$7&gt;=F61,$AB$7&lt;=G61),IF($AB$7&lt;=$AA61,2,1),0)</f>
        <v>0</v>
      </c>
      <c r="AC61" s="8">
        <f>IF(AND(F61&gt;0,G61&gt;0,$AC$7&gt;=F61,$AC$7&lt;=G61),IF($AC$7&lt;=$AA61,2,1),0)</f>
        <v>0</v>
      </c>
      <c r="AD61" s="8">
        <f>IF(AND(F61&gt;0,G61&gt;0,$AD$7&gt;=F61,$AD$7&lt;=G61),IF($AD$7&lt;=$AA61,2,1),0)</f>
        <v>0</v>
      </c>
      <c r="AE61" s="8">
        <f>IF(AND(F61&gt;0,G61&gt;0,$AE$7&gt;=F61,$AE$7&lt;=G61),IF($AE$7&lt;=$AA61,2,1),0)</f>
        <v>0</v>
      </c>
      <c r="AF61" s="8">
        <f>IF(AND(F61&gt;0,G61&gt;0,$AF$7&gt;=F61,$AF$7&lt;=G61),IF($AF$7&lt;=$AA61,2,1),0)</f>
        <v>0</v>
      </c>
      <c r="AG61" s="8">
        <f>IF(AND(F61&gt;0,G61&gt;0,$AG$7&gt;=F61,$AG$7&lt;=G61),IF($AG$7&lt;=$AA61,2,1),0)</f>
        <v>0</v>
      </c>
      <c r="AH61" s="8">
        <f>IF(AND(F61&gt;0,G61&gt;0,$AH$7&gt;=F61,$AH$7&lt;=G61),IF($AH$7&lt;=$AA61,2,1),0)</f>
        <v>0</v>
      </c>
      <c r="AI61" s="8">
        <f>IF(AND(F61&gt;0,G61&gt;0,$AI$7&gt;=F61,$AI$7&lt;=G61),IF($AI$7&lt;=$AA61,2,1),0)</f>
        <v>0</v>
      </c>
      <c r="AJ61" s="8">
        <f>IF(AND(F61&gt;0,G61&gt;0,$AJ$7&gt;=F61,$AJ$7&lt;=G61),IF($AJ$7&lt;=$AA61,2,1),0)</f>
        <v>0</v>
      </c>
      <c r="AK61" s="8">
        <f>IF(AND(F61&gt;0,G61&gt;0,$AK$7&gt;=F61,$AK$7&lt;=G61),IF($AK$7&lt;=$AA61,2,1),0)</f>
        <v>0</v>
      </c>
      <c r="AL61" s="8">
        <f>IF(AND(F61&gt;0,G61&gt;0,$AL$7&gt;=F61,$AL$7&lt;=G61),IF($AL$7&lt;=$AA61,2,1),0)</f>
        <v>0</v>
      </c>
      <c r="AM61" s="8">
        <f>IF(AND(F61&gt;0,G61&gt;0,$AM$7&gt;=F61,$AM$7&lt;=G61),IF($AM$7&lt;=$AA61,2,1),0)</f>
        <v>0</v>
      </c>
      <c r="AN61" s="8">
        <f>IF(AND(F61&gt;0,G61&gt;0,$AN$7&gt;=F61,$AN$7&lt;=G61),IF($AN$7&lt;=$AA61,2,1),0)</f>
        <v>0</v>
      </c>
      <c r="AO61" s="8">
        <f>IF(AND(F61&gt;0,G61&gt;0,$AO$7&gt;=F61,$AO$7&lt;=G61),IF($AO$7&lt;=$AA61,2,1),0)</f>
        <v>0</v>
      </c>
      <c r="AP61" s="8">
        <f>IF(AND(F61&gt;0,G61&gt;0,$AP$7&gt;=F61,$AP$7&lt;=G61),IF($AP$7&lt;=$AA61,2,1),0)</f>
        <v>0</v>
      </c>
      <c r="AQ61" s="8">
        <f>IF(AND(F61&gt;0,G61&gt;0,$AQ$7&gt;=F61,$AQ$7&lt;=G61),IF($AQ$7&lt;=$AA61,2,1),0)</f>
        <v>0</v>
      </c>
      <c r="AR61" s="8">
        <f>IF(AND(F61&gt;0,G61&gt;0,$AR$7&gt;=F61,$AR$7&lt;=G61),IF($AR$7&lt;=$AA61,2,1),0)</f>
        <v>0</v>
      </c>
      <c r="AS61" s="8">
        <f>IF(AND(F61&gt;0,G61&gt;0,$AS$7&gt;=F61,$AS$7&lt;=G61),IF($AS$7&lt;=$AA61,2,1),0)</f>
        <v>0</v>
      </c>
      <c r="AT61" s="8">
        <f>IF(AND(F61&gt;0,G61&gt;0,$AT$7&gt;=F61,$AT$7&lt;=G61),IF($AT$7&lt;=$AA61,2,1),0)</f>
        <v>0</v>
      </c>
      <c r="AU61" s="8">
        <f>IF(AND(F61&gt;0,G61&gt;0,$AU$7&gt;=F61,$AU$7&lt;=G61),IF($AU$7&lt;=$AA61,2,1),0)</f>
        <v>0</v>
      </c>
      <c r="AV61" s="8">
        <f>IF(AND(F61&gt;0,G61&gt;0,$AV$7&gt;=F61,$AV$7&lt;=G61),IF($AV$7&lt;=$AA61,2,1),0)</f>
        <v>0</v>
      </c>
      <c r="AW61" s="8">
        <f>IF(AND(F61&gt;0,G61&gt;0,$AW$7&gt;=F61,$AW$7&lt;=G61),IF($AW$7&lt;=$AA61,2,1),0)</f>
        <v>0</v>
      </c>
      <c r="AX61" s="8">
        <f>IF(AND(F61&gt;0,G61&gt;0,$AX$7&gt;=F61,$AX$7&lt;=G61),IF($AX$7&lt;=$AA61,2,1),0)</f>
        <v>0</v>
      </c>
      <c r="AY61" s="8">
        <f>IF(AND(F61&gt;0,G61&gt;0,$AY$7&gt;=F61,$AY$7&lt;=G61),IF($AY$7&lt;=$AA61,2,1),0)</f>
        <v>0</v>
      </c>
      <c r="AZ61" s="8">
        <f>IF(AND(F61&gt;0,G61&gt;0,$AZ$7&gt;=F61,$AZ$7&lt;=G61),IF($AZ$7&lt;=$AA61,2,1),0)</f>
        <v>0</v>
      </c>
      <c r="BA61" s="8">
        <f>IF(AND(F61&gt;0,G61&gt;0,$BA$7&gt;=F61,$BA$7&lt;=G61),IF($BA$7&lt;=$AA61,2,1),0)</f>
        <v>0</v>
      </c>
      <c r="BB61" s="8">
        <f>IF(AND(F61&gt;0,G61&gt;0,$BB$7&gt;=F61,$BB$7&lt;=G61),IF($BB$7&lt;=$AA61,2,1),0)</f>
        <v>0</v>
      </c>
      <c r="BC61" s="8">
        <f>IF(AND(F61&gt;0,G61&gt;0,$BC$7&gt;=F61,$BC$7&lt;=G61),IF($BC$7&lt;=$AA61,2,1),0)</f>
        <v>0</v>
      </c>
      <c r="BD61" s="8">
        <f>IF(AND(F61&gt;0,G61&gt;0,$BD$7&gt;=F61,$BD$7&lt;=G61),IF($BD$7&lt;=$AA61,2,1),0)</f>
        <v>0</v>
      </c>
      <c r="BE61" s="8">
        <f>IF(AND(F61&gt;0,G61&gt;0,$BE$7&gt;=F61,$BE$7&lt;=G61),IF($BE$7&lt;=$AA61,2,1),0)</f>
        <v>0</v>
      </c>
      <c r="BF61" s="8">
        <f>IF(AND(F61&gt;0,G61&gt;0,$BF$7&gt;=F61,$BF$7&lt;=G61),IF($BF$7&lt;=$AA61,2,1),0)</f>
        <v>0</v>
      </c>
      <c r="BG61" s="8">
        <f>IF(AND(F61&gt;0,G61&gt;0,$BG$7&gt;=F61,$BG$7&lt;=G61),IF($BG$7&lt;=$AA61,2,1),0)</f>
        <v>0</v>
      </c>
      <c r="BH61" s="8">
        <f>IF(AND(F61&gt;0,G61&gt;0,$BH$7&gt;=F61,$BH$7&lt;=G61),IF($BH$7&lt;=$AA61,2,1),0)</f>
        <v>0</v>
      </c>
      <c r="BI61" s="8">
        <f>IF(AND(F61&gt;0,G61&gt;0,$BI$7&gt;=F61,$BI$7&lt;=G61),IF($BI$7&lt;=$AA61,2,1),0)</f>
        <v>0</v>
      </c>
      <c r="BJ61" s="8">
        <f>IF(AND(F61&gt;0,G61&gt;0,$BJ$7&gt;=F61,$BJ$7&lt;=G61),IF($BJ$7&lt;=$AA61,2,1),0)</f>
        <v>0</v>
      </c>
      <c r="BK61" s="8">
        <f>IF(AND(F61&gt;0,G61&gt;0,$BK$7&gt;=F61,$BK$7&lt;=G61),IF($BK$7&lt;=$AA61,2,1),0)</f>
        <v>0</v>
      </c>
      <c r="BL61" s="8">
        <f>IF(AND(F61&gt;0,G61&gt;0,$BL$7&gt;=F61,$BL$7&lt;=G61),IF($BL$7&lt;=$AA61,2,1),0)</f>
        <v>0</v>
      </c>
      <c r="BM61" s="8">
        <f>IF(AND(F61&gt;0,G61&gt;0,$BM$7&gt;=F61,$BM$7&lt;=G61),IF($BM$7&lt;=$AA61,2,1),0)</f>
        <v>0</v>
      </c>
      <c r="BN61" s="8">
        <f>IF(AND(F61&gt;0,G61&gt;0,$BN$7&gt;=F61,$BN$7&lt;=G61),IF($BN$7&lt;=$AA61,2,1),0)</f>
        <v>0</v>
      </c>
      <c r="BO61" s="8">
        <f>IF(AND(F61&gt;0,G61&gt;0,$BO$7&gt;=F61,$BO$7&lt;=G61),IF($BO$7&lt;=$AA61,2,1),0)</f>
        <v>0</v>
      </c>
      <c r="BP61" s="8">
        <f>IF(AND(F61&gt;0,G61&gt;0,$BP$7&gt;=F61,$BP$7&lt;=G61),IF($BP$7&lt;=$AA61,2,1),0)</f>
        <v>0</v>
      </c>
      <c r="BQ61" s="8">
        <f>IF(AND(F61&gt;0,G61&gt;0,$BQ$7&gt;=F61,$BQ$7&lt;=G61),IF($BQ$7&lt;=$AA61,2,1),0)</f>
        <v>0</v>
      </c>
      <c r="BR61" s="8">
        <f>IF(AND(F61&gt;0,G61&gt;0,$BR$7&gt;=F61,$BR$7&lt;=G61),IF($BR$7&lt;=$AA61,2,1),0)</f>
        <v>0</v>
      </c>
      <c r="BS61" s="8">
        <f>IF(AND(F61&gt;0,G61&gt;0,$BS$7&gt;=F61,$BS$7&lt;=G61),IF($BS$7&lt;=$AA61,2,1),0)</f>
        <v>0</v>
      </c>
      <c r="BT61" s="8">
        <f>IF(AND(F61&gt;0,G61&gt;0,$BT$7&gt;=F61,$BT$7&lt;=G61),IF($BT$7&lt;=$AA61,2,1),0)</f>
        <v>0</v>
      </c>
      <c r="BU61" s="8">
        <f>IF(AND(F61&gt;0,G61&gt;0,$BU$7&gt;=F61,$BU$7&lt;=G61),IF($BU$7&lt;=$AA61,2,1),0)</f>
        <v>0</v>
      </c>
      <c r="BV61" s="8">
        <f>IF(AND(F61&gt;0,G61&gt;0,$BV$7&gt;=F61,$BV$7&lt;=G61),IF($BV$7&lt;=$AA61,2,1),0)</f>
        <v>0</v>
      </c>
      <c r="BW61" s="8">
        <f>IF(AND(F61&gt;0,G61&gt;0,$BW$7&gt;=F61,$BW$7&lt;=G61),IF($BW$7&lt;=$AA61,2,1),0)</f>
        <v>0</v>
      </c>
      <c r="BX61" s="8">
        <f>IF(AND(F61&gt;0,G61&gt;0,$BX$7&gt;=F61,$BX$7&lt;=G61),IF($BX$7&lt;=$AA61,2,1),0)</f>
        <v>0</v>
      </c>
      <c r="BY61" s="8">
        <f>IF(AND(F61&gt;0,G61&gt;0,$BY$7&gt;=F61,$BY$7&lt;=G61),IF($BY$7&lt;=$AA61,2,1),0)</f>
        <v>0</v>
      </c>
      <c r="BZ61" s="8">
        <f>IF(AND(F61&gt;0,G61&gt;0,$BZ$7&gt;=F61,$BZ$7&lt;=G61),IF($BZ$7&lt;=$AA61,2,1),0)</f>
        <v>0</v>
      </c>
      <c r="CA61" s="8">
        <f>IF(AND(F61&gt;0,G61&gt;0,$CA$7&gt;=F61,$CA$7&lt;=G61),IF($CA$7&lt;=$AA61,2,1),0)</f>
        <v>0</v>
      </c>
      <c r="CB61" s="8">
        <f>IF(AND(F61&gt;0,G61&gt;0,$CB$7&gt;=F61,$CB$7&lt;=G61),IF($CB$7&lt;=$AA61,2,1),0)</f>
        <v>0</v>
      </c>
      <c r="CC61" s="8">
        <f>IF(AND(F61&gt;0,G61&gt;0,$CC$7&gt;=F61,$CC$7&lt;=G61),IF($CC$7&lt;=$AA61,2,1),0)</f>
        <v>0</v>
      </c>
      <c r="CD61" s="8">
        <f>IF(AND(F61&gt;0,G61&gt;0,$CD$7&gt;=F61,$CD$7&lt;=G61),IF($CD$7&lt;=$AA61,2,1),0)</f>
        <v>0</v>
      </c>
      <c r="CE61" s="8">
        <f>IF(AND(F61&gt;0,G61&gt;0,$CE$7&gt;=F61,$CE$7&lt;=G61),IF($CE$7&lt;=$AA61,2,1),0)</f>
        <v>0</v>
      </c>
      <c r="CF61" s="8">
        <f>IF(AND(F61&gt;0,G61&gt;0,$CF$7&gt;=F61,$CF$7&lt;=G61),IF($CF$7&lt;=$AA61,2,1),0)</f>
        <v>0</v>
      </c>
      <c r="CG61" s="8">
        <f>IF(AND(F61&gt;0,G61&gt;0,$CG$7&gt;=F61,$CG$7&lt;=G61),IF($CG$7&lt;=$AA61,2,1),0)</f>
        <v>0</v>
      </c>
      <c r="CH61" s="8">
        <f>IF(AND(F61&gt;0,G61&gt;0,$CH$7&gt;=F61,$CH$7&lt;=G61),IF($CH$7&lt;=$AA61,2,1),0)</f>
        <v>0</v>
      </c>
      <c r="CI61" s="8">
        <f>IF(AND(F61&gt;0,G61&gt;0,$CI$7&gt;=F61,$CI$7&lt;=G61),IF($CI$7&lt;=$AA61,2,1),0)</f>
        <v>0</v>
      </c>
      <c r="CJ61" s="8">
        <f>IF(AND(F61&gt;0,G61&gt;0,$CJ$7&gt;=F61,$CJ$7&lt;=G61),IF($CJ$7&lt;=$AA61,2,1),0)</f>
        <v>0</v>
      </c>
    </row>
    <row r="62" spans="1:88" ht="18" customHeight="1">
      <c r="A62" s="6"/>
      <c r="B62" s="6"/>
      <c r="C62" s="6"/>
      <c r="D62" s="6"/>
      <c r="E62" s="6"/>
      <c r="F62" s="3"/>
      <c r="G62" s="3"/>
      <c r="H62" s="6">
        <f>IF(AND(F62&gt;0,G62&gt;0),G62-F62+1,)</f>
        <v>0</v>
      </c>
      <c r="I62" s="7"/>
      <c r="J62" s="6"/>
      <c r="K62" s="8">
        <f>IF(AND(F62&gt;0,G62&gt;0,$K$7&gt;=F62,$K$7&lt;=G62),IF($K$7&lt;=$AA62,2,1),0)</f>
        <v>0</v>
      </c>
      <c r="L62" s="8">
        <f>IF(AND(F62&gt;0,G62&gt;0,$L$7&gt;=F62,$L$7&lt;=G62),IF($L$7&lt;=$AA62,2,1),0)</f>
        <v>0</v>
      </c>
      <c r="M62" s="8">
        <f>IF(AND(F62&gt;0,G62&gt;0,$M$7&gt;=F62,$M$7&lt;=G62),IF($M$7&lt;=$AA62,2,1),0)</f>
        <v>0</v>
      </c>
      <c r="N62" s="8">
        <f>IF(AND(F62&gt;0,G62&gt;0,$N$7&gt;=F62,$N$7&lt;=G62),IF($N$7&lt;=$AA62,2,1),0)</f>
        <v>0</v>
      </c>
      <c r="O62" s="8">
        <f>IF(AND(F62&gt;0,G62&gt;0,$O$7&gt;=F62,$O$7&lt;=G62),IF($O$7&lt;=$AA62,2,1),0)</f>
        <v>0</v>
      </c>
      <c r="P62" s="8">
        <f>IF(AND(F62&gt;0,G62&gt;0,$P$7&gt;=F62,$P$7&lt;=G62),IF($P$7&lt;=$AA62,2,1),0)</f>
        <v>0</v>
      </c>
      <c r="Q62" s="8">
        <f>IF(AND(F62&gt;0,G62&gt;0,$Q$7&gt;=F62,$Q$7&lt;=G62),IF($Q$7&lt;=$AA62,2,1),0)</f>
        <v>0</v>
      </c>
      <c r="R62" s="8">
        <f>IF(AND(F62&gt;0,G62&gt;0,$R$7&gt;=F62,$R$7&lt;=G62),IF($R$7&lt;=$AA62,2,1),0)</f>
        <v>0</v>
      </c>
      <c r="S62" s="8">
        <f>IF(AND(F62&gt;0,G62&gt;0,$S$7&gt;=F62,$S$7&lt;=G62),IF($S$7&lt;=$AA62,2,1),0)</f>
        <v>0</v>
      </c>
      <c r="T62" s="8">
        <f>IF(AND(F62&gt;0,G62&gt;0,$T$7&gt;=F62,$T$7&lt;=G62),IF($T$7&lt;=$AA62,2,1),0)</f>
        <v>0</v>
      </c>
      <c r="U62" s="8">
        <f>IF(AND(F62&gt;0,G62&gt;0,$U$7&gt;=F62,$U$7&lt;=G62),IF($U$7&lt;=$AA62,2,1),0)</f>
        <v>0</v>
      </c>
      <c r="V62" s="8">
        <f>IF(AND(F62&gt;0,G62&gt;0,$V$7&gt;=F62,$V$7&lt;=G62),IF($V$7&lt;=$AA62,2,1),0)</f>
        <v>0</v>
      </c>
      <c r="W62" s="8">
        <f>IF(AND(F62&gt;0,G62&gt;0,$W$7&gt;=F62,$W$7&lt;=G62),IF($W$7&lt;=$AA62,2,1),0)</f>
        <v>0</v>
      </c>
      <c r="X62" s="8">
        <f>IF(AND(F62&gt;0,G62&gt;0,$X$7&gt;=F62,$X$7&lt;=G62),IF($X$7&lt;=$AA62,2,1),0)</f>
        <v>0</v>
      </c>
      <c r="Y62" s="8">
        <f>IF(AND(F62&gt;0,G62&gt;0,$Y$7&gt;=F62,$Y$7&lt;=G62),IF($Y$7&lt;=$AA62,2,1),0)</f>
        <v>0</v>
      </c>
      <c r="Z62" s="8">
        <f>IF(AND(F62&gt;0,G62&gt;0,$Z$7&gt;=F62,$Z$7&lt;=G62),IF($Z$7&lt;=$AA62,2,1),0)</f>
        <v>0</v>
      </c>
      <c r="AA62" s="8">
        <f>IF(AND(F62&gt;0,G62&gt;0,$AA$7&gt;=F62,$AA$7&lt;=G62),IF($AA$7&lt;=$AA62,2,1),0)</f>
        <v>0</v>
      </c>
      <c r="AB62" s="8">
        <f>IF(AND(F62&gt;0,G62&gt;0,$AB$7&gt;=F62,$AB$7&lt;=G62),IF($AB$7&lt;=$AA62,2,1),0)</f>
        <v>0</v>
      </c>
      <c r="AC62" s="8">
        <f>IF(AND(F62&gt;0,G62&gt;0,$AC$7&gt;=F62,$AC$7&lt;=G62),IF($AC$7&lt;=$AA62,2,1),0)</f>
        <v>0</v>
      </c>
      <c r="AD62" s="8">
        <f>IF(AND(F62&gt;0,G62&gt;0,$AD$7&gt;=F62,$AD$7&lt;=G62),IF($AD$7&lt;=$AA62,2,1),0)</f>
        <v>0</v>
      </c>
      <c r="AE62" s="8">
        <f>IF(AND(F62&gt;0,G62&gt;0,$AE$7&gt;=F62,$AE$7&lt;=G62),IF($AE$7&lt;=$AA62,2,1),0)</f>
        <v>0</v>
      </c>
      <c r="AF62" s="8">
        <f>IF(AND(F62&gt;0,G62&gt;0,$AF$7&gt;=F62,$AF$7&lt;=G62),IF($AF$7&lt;=$AA62,2,1),0)</f>
        <v>0</v>
      </c>
      <c r="AG62" s="8">
        <f>IF(AND(F62&gt;0,G62&gt;0,$AG$7&gt;=F62,$AG$7&lt;=G62),IF($AG$7&lt;=$AA62,2,1),0)</f>
        <v>0</v>
      </c>
      <c r="AH62" s="8">
        <f>IF(AND(F62&gt;0,G62&gt;0,$AH$7&gt;=F62,$AH$7&lt;=G62),IF($AH$7&lt;=$AA62,2,1),0)</f>
        <v>0</v>
      </c>
      <c r="AI62" s="8">
        <f>IF(AND(F62&gt;0,G62&gt;0,$AI$7&gt;=F62,$AI$7&lt;=G62),IF($AI$7&lt;=$AA62,2,1),0)</f>
        <v>0</v>
      </c>
      <c r="AJ62" s="8">
        <f>IF(AND(F62&gt;0,G62&gt;0,$AJ$7&gt;=F62,$AJ$7&lt;=G62),IF($AJ$7&lt;=$AA62,2,1),0)</f>
        <v>0</v>
      </c>
      <c r="AK62" s="8">
        <f>IF(AND(F62&gt;0,G62&gt;0,$AK$7&gt;=F62,$AK$7&lt;=G62),IF($AK$7&lt;=$AA62,2,1),0)</f>
        <v>0</v>
      </c>
      <c r="AL62" s="8">
        <f>IF(AND(F62&gt;0,G62&gt;0,$AL$7&gt;=F62,$AL$7&lt;=G62),IF($AL$7&lt;=$AA62,2,1),0)</f>
        <v>0</v>
      </c>
      <c r="AM62" s="8">
        <f>IF(AND(F62&gt;0,G62&gt;0,$AM$7&gt;=F62,$AM$7&lt;=G62),IF($AM$7&lt;=$AA62,2,1),0)</f>
        <v>0</v>
      </c>
      <c r="AN62" s="8">
        <f>IF(AND(F62&gt;0,G62&gt;0,$AN$7&gt;=F62,$AN$7&lt;=G62),IF($AN$7&lt;=$AA62,2,1),0)</f>
        <v>0</v>
      </c>
      <c r="AO62" s="8">
        <f>IF(AND(F62&gt;0,G62&gt;0,$AO$7&gt;=F62,$AO$7&lt;=G62),IF($AO$7&lt;=$AA62,2,1),0)</f>
        <v>0</v>
      </c>
      <c r="AP62" s="8">
        <f>IF(AND(F62&gt;0,G62&gt;0,$AP$7&gt;=F62,$AP$7&lt;=G62),IF($AP$7&lt;=$AA62,2,1),0)</f>
        <v>0</v>
      </c>
      <c r="AQ62" s="8">
        <f>IF(AND(F62&gt;0,G62&gt;0,$AQ$7&gt;=F62,$AQ$7&lt;=G62),IF($AQ$7&lt;=$AA62,2,1),0)</f>
        <v>0</v>
      </c>
      <c r="AR62" s="8">
        <f>IF(AND(F62&gt;0,G62&gt;0,$AR$7&gt;=F62,$AR$7&lt;=G62),IF($AR$7&lt;=$AA62,2,1),0)</f>
        <v>0</v>
      </c>
      <c r="AS62" s="8">
        <f>IF(AND(F62&gt;0,G62&gt;0,$AS$7&gt;=F62,$AS$7&lt;=G62),IF($AS$7&lt;=$AA62,2,1),0)</f>
        <v>0</v>
      </c>
      <c r="AT62" s="8">
        <f>IF(AND(F62&gt;0,G62&gt;0,$AT$7&gt;=F62,$AT$7&lt;=G62),IF($AT$7&lt;=$AA62,2,1),0)</f>
        <v>0</v>
      </c>
      <c r="AU62" s="8">
        <f>IF(AND(F62&gt;0,G62&gt;0,$AU$7&gt;=F62,$AU$7&lt;=G62),IF($AU$7&lt;=$AA62,2,1),0)</f>
        <v>0</v>
      </c>
      <c r="AV62" s="8">
        <f>IF(AND(F62&gt;0,G62&gt;0,$AV$7&gt;=F62,$AV$7&lt;=G62),IF($AV$7&lt;=$AA62,2,1),0)</f>
        <v>0</v>
      </c>
      <c r="AW62" s="8">
        <f>IF(AND(F62&gt;0,G62&gt;0,$AW$7&gt;=F62,$AW$7&lt;=G62),IF($AW$7&lt;=$AA62,2,1),0)</f>
        <v>0</v>
      </c>
      <c r="AX62" s="8">
        <f>IF(AND(F62&gt;0,G62&gt;0,$AX$7&gt;=F62,$AX$7&lt;=G62),IF($AX$7&lt;=$AA62,2,1),0)</f>
        <v>0</v>
      </c>
      <c r="AY62" s="8">
        <f>IF(AND(F62&gt;0,G62&gt;0,$AY$7&gt;=F62,$AY$7&lt;=G62),IF($AY$7&lt;=$AA62,2,1),0)</f>
        <v>0</v>
      </c>
      <c r="AZ62" s="8">
        <f>IF(AND(F62&gt;0,G62&gt;0,$AZ$7&gt;=F62,$AZ$7&lt;=G62),IF($AZ$7&lt;=$AA62,2,1),0)</f>
        <v>0</v>
      </c>
      <c r="BA62" s="8">
        <f>IF(AND(F62&gt;0,G62&gt;0,$BA$7&gt;=F62,$BA$7&lt;=G62),IF($BA$7&lt;=$AA62,2,1),0)</f>
        <v>0</v>
      </c>
      <c r="BB62" s="8">
        <f>IF(AND(F62&gt;0,G62&gt;0,$BB$7&gt;=F62,$BB$7&lt;=G62),IF($BB$7&lt;=$AA62,2,1),0)</f>
        <v>0</v>
      </c>
      <c r="BC62" s="8">
        <f>IF(AND(F62&gt;0,G62&gt;0,$BC$7&gt;=F62,$BC$7&lt;=G62),IF($BC$7&lt;=$AA62,2,1),0)</f>
        <v>0</v>
      </c>
      <c r="BD62" s="8">
        <f>IF(AND(F62&gt;0,G62&gt;0,$BD$7&gt;=F62,$BD$7&lt;=G62),IF($BD$7&lt;=$AA62,2,1),0)</f>
        <v>0</v>
      </c>
      <c r="BE62" s="8">
        <f>IF(AND(F62&gt;0,G62&gt;0,$BE$7&gt;=F62,$BE$7&lt;=G62),IF($BE$7&lt;=$AA62,2,1),0)</f>
        <v>0</v>
      </c>
      <c r="BF62" s="8">
        <f>IF(AND(F62&gt;0,G62&gt;0,$BF$7&gt;=F62,$BF$7&lt;=G62),IF($BF$7&lt;=$AA62,2,1),0)</f>
        <v>0</v>
      </c>
      <c r="BG62" s="8">
        <f>IF(AND(F62&gt;0,G62&gt;0,$BG$7&gt;=F62,$BG$7&lt;=G62),IF($BG$7&lt;=$AA62,2,1),0)</f>
        <v>0</v>
      </c>
      <c r="BH62" s="8">
        <f>IF(AND(F62&gt;0,G62&gt;0,$BH$7&gt;=F62,$BH$7&lt;=G62),IF($BH$7&lt;=$AA62,2,1),0)</f>
        <v>0</v>
      </c>
      <c r="BI62" s="8">
        <f>IF(AND(F62&gt;0,G62&gt;0,$BI$7&gt;=F62,$BI$7&lt;=G62),IF($BI$7&lt;=$AA62,2,1),0)</f>
        <v>0</v>
      </c>
      <c r="BJ62" s="8">
        <f>IF(AND(F62&gt;0,G62&gt;0,$BJ$7&gt;=F62,$BJ$7&lt;=G62),IF($BJ$7&lt;=$AA62,2,1),0)</f>
        <v>0</v>
      </c>
      <c r="BK62" s="8">
        <f>IF(AND(F62&gt;0,G62&gt;0,$BK$7&gt;=F62,$BK$7&lt;=G62),IF($BK$7&lt;=$AA62,2,1),0)</f>
        <v>0</v>
      </c>
      <c r="BL62" s="8">
        <f>IF(AND(F62&gt;0,G62&gt;0,$BL$7&gt;=F62,$BL$7&lt;=G62),IF($BL$7&lt;=$AA62,2,1),0)</f>
        <v>0</v>
      </c>
      <c r="BM62" s="8">
        <f>IF(AND(F62&gt;0,G62&gt;0,$BM$7&gt;=F62,$BM$7&lt;=G62),IF($BM$7&lt;=$AA62,2,1),0)</f>
        <v>0</v>
      </c>
      <c r="BN62" s="8">
        <f>IF(AND(F62&gt;0,G62&gt;0,$BN$7&gt;=F62,$BN$7&lt;=G62),IF($BN$7&lt;=$AA62,2,1),0)</f>
        <v>0</v>
      </c>
      <c r="BO62" s="8">
        <f>IF(AND(F62&gt;0,G62&gt;0,$BO$7&gt;=F62,$BO$7&lt;=G62),IF($BO$7&lt;=$AA62,2,1),0)</f>
        <v>0</v>
      </c>
      <c r="BP62" s="8">
        <f>IF(AND(F62&gt;0,G62&gt;0,$BP$7&gt;=F62,$BP$7&lt;=G62),IF($BP$7&lt;=$AA62,2,1),0)</f>
        <v>0</v>
      </c>
      <c r="BQ62" s="8">
        <f>IF(AND(F62&gt;0,G62&gt;0,$BQ$7&gt;=F62,$BQ$7&lt;=G62),IF($BQ$7&lt;=$AA62,2,1),0)</f>
        <v>0</v>
      </c>
      <c r="BR62" s="8">
        <f>IF(AND(F62&gt;0,G62&gt;0,$BR$7&gt;=F62,$BR$7&lt;=G62),IF($BR$7&lt;=$AA62,2,1),0)</f>
        <v>0</v>
      </c>
      <c r="BS62" s="8">
        <f>IF(AND(F62&gt;0,G62&gt;0,$BS$7&gt;=F62,$BS$7&lt;=G62),IF($BS$7&lt;=$AA62,2,1),0)</f>
        <v>0</v>
      </c>
      <c r="BT62" s="8">
        <f>IF(AND(F62&gt;0,G62&gt;0,$BT$7&gt;=F62,$BT$7&lt;=G62),IF($BT$7&lt;=$AA62,2,1),0)</f>
        <v>0</v>
      </c>
      <c r="BU62" s="8">
        <f>IF(AND(F62&gt;0,G62&gt;0,$BU$7&gt;=F62,$BU$7&lt;=G62),IF($BU$7&lt;=$AA62,2,1),0)</f>
        <v>0</v>
      </c>
      <c r="BV62" s="8">
        <f>IF(AND(F62&gt;0,G62&gt;0,$BV$7&gt;=F62,$BV$7&lt;=G62),IF($BV$7&lt;=$AA62,2,1),0)</f>
        <v>0</v>
      </c>
      <c r="BW62" s="8">
        <f>IF(AND(F62&gt;0,G62&gt;0,$BW$7&gt;=F62,$BW$7&lt;=G62),IF($BW$7&lt;=$AA62,2,1),0)</f>
        <v>0</v>
      </c>
      <c r="BX62" s="8">
        <f>IF(AND(F62&gt;0,G62&gt;0,$BX$7&gt;=F62,$BX$7&lt;=G62),IF($BX$7&lt;=$AA62,2,1),0)</f>
        <v>0</v>
      </c>
      <c r="BY62" s="8">
        <f>IF(AND(F62&gt;0,G62&gt;0,$BY$7&gt;=F62,$BY$7&lt;=G62),IF($BY$7&lt;=$AA62,2,1),0)</f>
        <v>0</v>
      </c>
      <c r="BZ62" s="8">
        <f>IF(AND(F62&gt;0,G62&gt;0,$BZ$7&gt;=F62,$BZ$7&lt;=G62),IF($BZ$7&lt;=$AA62,2,1),0)</f>
        <v>0</v>
      </c>
      <c r="CA62" s="8">
        <f>IF(AND(F62&gt;0,G62&gt;0,$CA$7&gt;=F62,$CA$7&lt;=G62),IF($CA$7&lt;=$AA62,2,1),0)</f>
        <v>0</v>
      </c>
      <c r="CB62" s="8">
        <f>IF(AND(F62&gt;0,G62&gt;0,$CB$7&gt;=F62,$CB$7&lt;=G62),IF($CB$7&lt;=$AA62,2,1),0)</f>
        <v>0</v>
      </c>
      <c r="CC62" s="8">
        <f>IF(AND(F62&gt;0,G62&gt;0,$CC$7&gt;=F62,$CC$7&lt;=G62),IF($CC$7&lt;=$AA62,2,1),0)</f>
        <v>0</v>
      </c>
      <c r="CD62" s="8">
        <f>IF(AND(F62&gt;0,G62&gt;0,$CD$7&gt;=F62,$CD$7&lt;=G62),IF($CD$7&lt;=$AA62,2,1),0)</f>
        <v>0</v>
      </c>
      <c r="CE62" s="8">
        <f>IF(AND(F62&gt;0,G62&gt;0,$CE$7&gt;=F62,$CE$7&lt;=G62),IF($CE$7&lt;=$AA62,2,1),0)</f>
        <v>0</v>
      </c>
      <c r="CF62" s="8">
        <f>IF(AND(F62&gt;0,G62&gt;0,$CF$7&gt;=F62,$CF$7&lt;=G62),IF($CF$7&lt;=$AA62,2,1),0)</f>
        <v>0</v>
      </c>
      <c r="CG62" s="8">
        <f>IF(AND(F62&gt;0,G62&gt;0,$CG$7&gt;=F62,$CG$7&lt;=G62),IF($CG$7&lt;=$AA62,2,1),0)</f>
        <v>0</v>
      </c>
      <c r="CH62" s="8">
        <f>IF(AND(F62&gt;0,G62&gt;0,$CH$7&gt;=F62,$CH$7&lt;=G62),IF($CH$7&lt;=$AA62,2,1),0)</f>
        <v>0</v>
      </c>
      <c r="CI62" s="8">
        <f>IF(AND(F62&gt;0,G62&gt;0,$CI$7&gt;=F62,$CI$7&lt;=G62),IF($CI$7&lt;=$AA62,2,1),0)</f>
        <v>0</v>
      </c>
      <c r="CJ62" s="8">
        <f>IF(AND(F62&gt;0,G62&gt;0,$CJ$7&gt;=F62,$CJ$7&lt;=G62),IF($CJ$7&lt;=$AA62,2,1),0)</f>
        <v>0</v>
      </c>
    </row>
    <row r="63" spans="1:88" ht="18" customHeight="1">
      <c r="A63" s="6"/>
      <c r="B63" s="6"/>
      <c r="C63" s="6"/>
      <c r="D63" s="6"/>
      <c r="E63" s="6"/>
      <c r="F63" s="3"/>
      <c r="G63" s="3"/>
      <c r="H63" s="6">
        <f>IF(AND(F63&gt;0,G63&gt;0),G63-F63+1,)</f>
        <v>0</v>
      </c>
      <c r="I63" s="7"/>
      <c r="J63" s="6"/>
      <c r="K63" s="8">
        <f>IF(AND(F63&gt;0,G63&gt;0,$K$7&gt;=F63,$K$7&lt;=G63),IF($K$7&lt;=$AA63,2,1),0)</f>
        <v>0</v>
      </c>
      <c r="L63" s="8">
        <f>IF(AND(F63&gt;0,G63&gt;0,$L$7&gt;=F63,$L$7&lt;=G63),IF($L$7&lt;=$AA63,2,1),0)</f>
        <v>0</v>
      </c>
      <c r="M63" s="8">
        <f>IF(AND(F63&gt;0,G63&gt;0,$M$7&gt;=F63,$M$7&lt;=G63),IF($M$7&lt;=$AA63,2,1),0)</f>
        <v>0</v>
      </c>
      <c r="N63" s="8">
        <f>IF(AND(F63&gt;0,G63&gt;0,$N$7&gt;=F63,$N$7&lt;=G63),IF($N$7&lt;=$AA63,2,1),0)</f>
        <v>0</v>
      </c>
      <c r="O63" s="8">
        <f>IF(AND(F63&gt;0,G63&gt;0,$O$7&gt;=F63,$O$7&lt;=G63),IF($O$7&lt;=$AA63,2,1),0)</f>
        <v>0</v>
      </c>
      <c r="P63" s="8">
        <f>IF(AND(F63&gt;0,G63&gt;0,$P$7&gt;=F63,$P$7&lt;=G63),IF($P$7&lt;=$AA63,2,1),0)</f>
        <v>0</v>
      </c>
      <c r="Q63" s="8">
        <f>IF(AND(F63&gt;0,G63&gt;0,$Q$7&gt;=F63,$Q$7&lt;=G63),IF($Q$7&lt;=$AA63,2,1),0)</f>
        <v>0</v>
      </c>
      <c r="R63" s="8">
        <f>IF(AND(F63&gt;0,G63&gt;0,$R$7&gt;=F63,$R$7&lt;=G63),IF($R$7&lt;=$AA63,2,1),0)</f>
        <v>0</v>
      </c>
      <c r="S63" s="8">
        <f>IF(AND(F63&gt;0,G63&gt;0,$S$7&gt;=F63,$S$7&lt;=G63),IF($S$7&lt;=$AA63,2,1),0)</f>
        <v>0</v>
      </c>
      <c r="T63" s="8">
        <f>IF(AND(F63&gt;0,G63&gt;0,$T$7&gt;=F63,$T$7&lt;=G63),IF($T$7&lt;=$AA63,2,1),0)</f>
        <v>0</v>
      </c>
      <c r="U63" s="8">
        <f>IF(AND(F63&gt;0,G63&gt;0,$U$7&gt;=F63,$U$7&lt;=G63),IF($U$7&lt;=$AA63,2,1),0)</f>
        <v>0</v>
      </c>
      <c r="V63" s="8">
        <f>IF(AND(F63&gt;0,G63&gt;0,$V$7&gt;=F63,$V$7&lt;=G63),IF($V$7&lt;=$AA63,2,1),0)</f>
        <v>0</v>
      </c>
      <c r="W63" s="8">
        <f>IF(AND(F63&gt;0,G63&gt;0,$W$7&gt;=F63,$W$7&lt;=G63),IF($W$7&lt;=$AA63,2,1),0)</f>
        <v>0</v>
      </c>
      <c r="X63" s="8">
        <f>IF(AND(F63&gt;0,G63&gt;0,$X$7&gt;=F63,$X$7&lt;=G63),IF($X$7&lt;=$AA63,2,1),0)</f>
        <v>0</v>
      </c>
      <c r="Y63" s="8">
        <f>IF(AND(F63&gt;0,G63&gt;0,$Y$7&gt;=F63,$Y$7&lt;=G63),IF($Y$7&lt;=$AA63,2,1),0)</f>
        <v>0</v>
      </c>
      <c r="Z63" s="8">
        <f>IF(AND(F63&gt;0,G63&gt;0,$Z$7&gt;=F63,$Z$7&lt;=G63),IF($Z$7&lt;=$AA63,2,1),0)</f>
        <v>0</v>
      </c>
      <c r="AA63" s="8">
        <f>IF(AND(F63&gt;0,G63&gt;0,$AA$7&gt;=F63,$AA$7&lt;=G63),IF($AA$7&lt;=$AA63,2,1),0)</f>
        <v>0</v>
      </c>
      <c r="AB63" s="8">
        <f>IF(AND(F63&gt;0,G63&gt;0,$AB$7&gt;=F63,$AB$7&lt;=G63),IF($AB$7&lt;=$AA63,2,1),0)</f>
        <v>0</v>
      </c>
      <c r="AC63" s="8">
        <f>IF(AND(F63&gt;0,G63&gt;0,$AC$7&gt;=F63,$AC$7&lt;=G63),IF($AC$7&lt;=$AA63,2,1),0)</f>
        <v>0</v>
      </c>
      <c r="AD63" s="8">
        <f>IF(AND(F63&gt;0,G63&gt;0,$AD$7&gt;=F63,$AD$7&lt;=G63),IF($AD$7&lt;=$AA63,2,1),0)</f>
        <v>0</v>
      </c>
      <c r="AE63" s="8">
        <f>IF(AND(F63&gt;0,G63&gt;0,$AE$7&gt;=F63,$AE$7&lt;=G63),IF($AE$7&lt;=$AA63,2,1),0)</f>
        <v>0</v>
      </c>
      <c r="AF63" s="8">
        <f>IF(AND(F63&gt;0,G63&gt;0,$AF$7&gt;=F63,$AF$7&lt;=G63),IF($AF$7&lt;=$AA63,2,1),0)</f>
        <v>0</v>
      </c>
      <c r="AG63" s="8">
        <f>IF(AND(F63&gt;0,G63&gt;0,$AG$7&gt;=F63,$AG$7&lt;=G63),IF($AG$7&lt;=$AA63,2,1),0)</f>
        <v>0</v>
      </c>
      <c r="AH63" s="8">
        <f>IF(AND(F63&gt;0,G63&gt;0,$AH$7&gt;=F63,$AH$7&lt;=G63),IF($AH$7&lt;=$AA63,2,1),0)</f>
        <v>0</v>
      </c>
      <c r="AI63" s="8">
        <f>IF(AND(F63&gt;0,G63&gt;0,$AI$7&gt;=F63,$AI$7&lt;=G63),IF($AI$7&lt;=$AA63,2,1),0)</f>
        <v>0</v>
      </c>
      <c r="AJ63" s="8">
        <f>IF(AND(F63&gt;0,G63&gt;0,$AJ$7&gt;=F63,$AJ$7&lt;=G63),IF($AJ$7&lt;=$AA63,2,1),0)</f>
        <v>0</v>
      </c>
      <c r="AK63" s="8">
        <f>IF(AND(F63&gt;0,G63&gt;0,$AK$7&gt;=F63,$AK$7&lt;=G63),IF($AK$7&lt;=$AA63,2,1),0)</f>
        <v>0</v>
      </c>
      <c r="AL63" s="8">
        <f>IF(AND(F63&gt;0,G63&gt;0,$AL$7&gt;=F63,$AL$7&lt;=G63),IF($AL$7&lt;=$AA63,2,1),0)</f>
        <v>0</v>
      </c>
      <c r="AM63" s="8">
        <f>IF(AND(F63&gt;0,G63&gt;0,$AM$7&gt;=F63,$AM$7&lt;=G63),IF($AM$7&lt;=$AA63,2,1),0)</f>
        <v>0</v>
      </c>
      <c r="AN63" s="8">
        <f>IF(AND(F63&gt;0,G63&gt;0,$AN$7&gt;=F63,$AN$7&lt;=G63),IF($AN$7&lt;=$AA63,2,1),0)</f>
        <v>0</v>
      </c>
      <c r="AO63" s="8">
        <f>IF(AND(F63&gt;0,G63&gt;0,$AO$7&gt;=F63,$AO$7&lt;=G63),IF($AO$7&lt;=$AA63,2,1),0)</f>
        <v>0</v>
      </c>
      <c r="AP63" s="8">
        <f>IF(AND(F63&gt;0,G63&gt;0,$AP$7&gt;=F63,$AP$7&lt;=G63),IF($AP$7&lt;=$AA63,2,1),0)</f>
        <v>0</v>
      </c>
      <c r="AQ63" s="8">
        <f>IF(AND(F63&gt;0,G63&gt;0,$AQ$7&gt;=F63,$AQ$7&lt;=G63),IF($AQ$7&lt;=$AA63,2,1),0)</f>
        <v>0</v>
      </c>
      <c r="AR63" s="8">
        <f>IF(AND(F63&gt;0,G63&gt;0,$AR$7&gt;=F63,$AR$7&lt;=G63),IF($AR$7&lt;=$AA63,2,1),0)</f>
        <v>0</v>
      </c>
      <c r="AS63" s="8">
        <f>IF(AND(F63&gt;0,G63&gt;0,$AS$7&gt;=F63,$AS$7&lt;=G63),IF($AS$7&lt;=$AA63,2,1),0)</f>
        <v>0</v>
      </c>
      <c r="AT63" s="8">
        <f>IF(AND(F63&gt;0,G63&gt;0,$AT$7&gt;=F63,$AT$7&lt;=G63),IF($AT$7&lt;=$AA63,2,1),0)</f>
        <v>0</v>
      </c>
      <c r="AU63" s="8">
        <f>IF(AND(F63&gt;0,G63&gt;0,$AU$7&gt;=F63,$AU$7&lt;=G63),IF($AU$7&lt;=$AA63,2,1),0)</f>
        <v>0</v>
      </c>
      <c r="AV63" s="8">
        <f>IF(AND(F63&gt;0,G63&gt;0,$AV$7&gt;=F63,$AV$7&lt;=G63),IF($AV$7&lt;=$AA63,2,1),0)</f>
        <v>0</v>
      </c>
      <c r="AW63" s="8">
        <f>IF(AND(F63&gt;0,G63&gt;0,$AW$7&gt;=F63,$AW$7&lt;=G63),IF($AW$7&lt;=$AA63,2,1),0)</f>
        <v>0</v>
      </c>
      <c r="AX63" s="8">
        <f>IF(AND(F63&gt;0,G63&gt;0,$AX$7&gt;=F63,$AX$7&lt;=G63),IF($AX$7&lt;=$AA63,2,1),0)</f>
        <v>0</v>
      </c>
      <c r="AY63" s="8">
        <f>IF(AND(F63&gt;0,G63&gt;0,$AY$7&gt;=F63,$AY$7&lt;=G63),IF($AY$7&lt;=$AA63,2,1),0)</f>
        <v>0</v>
      </c>
      <c r="AZ63" s="8">
        <f>IF(AND(F63&gt;0,G63&gt;0,$AZ$7&gt;=F63,$AZ$7&lt;=G63),IF($AZ$7&lt;=$AA63,2,1),0)</f>
        <v>0</v>
      </c>
      <c r="BA63" s="8">
        <f>IF(AND(F63&gt;0,G63&gt;0,$BA$7&gt;=F63,$BA$7&lt;=G63),IF($BA$7&lt;=$AA63,2,1),0)</f>
        <v>0</v>
      </c>
      <c r="BB63" s="8">
        <f>IF(AND(F63&gt;0,G63&gt;0,$BB$7&gt;=F63,$BB$7&lt;=G63),IF($BB$7&lt;=$AA63,2,1),0)</f>
        <v>0</v>
      </c>
      <c r="BC63" s="8">
        <f>IF(AND(F63&gt;0,G63&gt;0,$BC$7&gt;=F63,$BC$7&lt;=G63),IF($BC$7&lt;=$AA63,2,1),0)</f>
        <v>0</v>
      </c>
      <c r="BD63" s="8">
        <f>IF(AND(F63&gt;0,G63&gt;0,$BD$7&gt;=F63,$BD$7&lt;=G63),IF($BD$7&lt;=$AA63,2,1),0)</f>
        <v>0</v>
      </c>
      <c r="BE63" s="8">
        <f>IF(AND(F63&gt;0,G63&gt;0,$BE$7&gt;=F63,$BE$7&lt;=G63),IF($BE$7&lt;=$AA63,2,1),0)</f>
        <v>0</v>
      </c>
      <c r="BF63" s="8">
        <f>IF(AND(F63&gt;0,G63&gt;0,$BF$7&gt;=F63,$BF$7&lt;=G63),IF($BF$7&lt;=$AA63,2,1),0)</f>
        <v>0</v>
      </c>
      <c r="BG63" s="8">
        <f>IF(AND(F63&gt;0,G63&gt;0,$BG$7&gt;=F63,$BG$7&lt;=G63),IF($BG$7&lt;=$AA63,2,1),0)</f>
        <v>0</v>
      </c>
      <c r="BH63" s="8">
        <f>IF(AND(F63&gt;0,G63&gt;0,$BH$7&gt;=F63,$BH$7&lt;=G63),IF($BH$7&lt;=$AA63,2,1),0)</f>
        <v>0</v>
      </c>
      <c r="BI63" s="8">
        <f>IF(AND(F63&gt;0,G63&gt;0,$BI$7&gt;=F63,$BI$7&lt;=G63),IF($BI$7&lt;=$AA63,2,1),0)</f>
        <v>0</v>
      </c>
      <c r="BJ63" s="8">
        <f>IF(AND(F63&gt;0,G63&gt;0,$BJ$7&gt;=F63,$BJ$7&lt;=G63),IF($BJ$7&lt;=$AA63,2,1),0)</f>
        <v>0</v>
      </c>
      <c r="BK63" s="8">
        <f>IF(AND(F63&gt;0,G63&gt;0,$BK$7&gt;=F63,$BK$7&lt;=G63),IF($BK$7&lt;=$AA63,2,1),0)</f>
        <v>0</v>
      </c>
      <c r="BL63" s="8">
        <f>IF(AND(F63&gt;0,G63&gt;0,$BL$7&gt;=F63,$BL$7&lt;=G63),IF($BL$7&lt;=$AA63,2,1),0)</f>
        <v>0</v>
      </c>
      <c r="BM63" s="8">
        <f>IF(AND(F63&gt;0,G63&gt;0,$BM$7&gt;=F63,$BM$7&lt;=G63),IF($BM$7&lt;=$AA63,2,1),0)</f>
        <v>0</v>
      </c>
      <c r="BN63" s="8">
        <f>IF(AND(F63&gt;0,G63&gt;0,$BN$7&gt;=F63,$BN$7&lt;=G63),IF($BN$7&lt;=$AA63,2,1),0)</f>
        <v>0</v>
      </c>
      <c r="BO63" s="8">
        <f>IF(AND(F63&gt;0,G63&gt;0,$BO$7&gt;=F63,$BO$7&lt;=G63),IF($BO$7&lt;=$AA63,2,1),0)</f>
        <v>0</v>
      </c>
      <c r="BP63" s="8">
        <f>IF(AND(F63&gt;0,G63&gt;0,$BP$7&gt;=F63,$BP$7&lt;=G63),IF($BP$7&lt;=$AA63,2,1),0)</f>
        <v>0</v>
      </c>
      <c r="BQ63" s="8">
        <f>IF(AND(F63&gt;0,G63&gt;0,$BQ$7&gt;=F63,$BQ$7&lt;=G63),IF($BQ$7&lt;=$AA63,2,1),0)</f>
        <v>0</v>
      </c>
      <c r="BR63" s="8">
        <f>IF(AND(F63&gt;0,G63&gt;0,$BR$7&gt;=F63,$BR$7&lt;=G63),IF($BR$7&lt;=$AA63,2,1),0)</f>
        <v>0</v>
      </c>
      <c r="BS63" s="8">
        <f>IF(AND(F63&gt;0,G63&gt;0,$BS$7&gt;=F63,$BS$7&lt;=G63),IF($BS$7&lt;=$AA63,2,1),0)</f>
        <v>0</v>
      </c>
      <c r="BT63" s="8">
        <f>IF(AND(F63&gt;0,G63&gt;0,$BT$7&gt;=F63,$BT$7&lt;=G63),IF($BT$7&lt;=$AA63,2,1),0)</f>
        <v>0</v>
      </c>
      <c r="BU63" s="8">
        <f>IF(AND(F63&gt;0,G63&gt;0,$BU$7&gt;=F63,$BU$7&lt;=G63),IF($BU$7&lt;=$AA63,2,1),0)</f>
        <v>0</v>
      </c>
      <c r="BV63" s="8">
        <f>IF(AND(F63&gt;0,G63&gt;0,$BV$7&gt;=F63,$BV$7&lt;=G63),IF($BV$7&lt;=$AA63,2,1),0)</f>
        <v>0</v>
      </c>
      <c r="BW63" s="8">
        <f>IF(AND(F63&gt;0,G63&gt;0,$BW$7&gt;=F63,$BW$7&lt;=G63),IF($BW$7&lt;=$AA63,2,1),0)</f>
        <v>0</v>
      </c>
      <c r="BX63" s="8">
        <f>IF(AND(F63&gt;0,G63&gt;0,$BX$7&gt;=F63,$BX$7&lt;=G63),IF($BX$7&lt;=$AA63,2,1),0)</f>
        <v>0</v>
      </c>
      <c r="BY63" s="8">
        <f>IF(AND(F63&gt;0,G63&gt;0,$BY$7&gt;=F63,$BY$7&lt;=G63),IF($BY$7&lt;=$AA63,2,1),0)</f>
        <v>0</v>
      </c>
      <c r="BZ63" s="8">
        <f>IF(AND(F63&gt;0,G63&gt;0,$BZ$7&gt;=F63,$BZ$7&lt;=G63),IF($BZ$7&lt;=$AA63,2,1),0)</f>
        <v>0</v>
      </c>
      <c r="CA63" s="8">
        <f>IF(AND(F63&gt;0,G63&gt;0,$CA$7&gt;=F63,$CA$7&lt;=G63),IF($CA$7&lt;=$AA63,2,1),0)</f>
        <v>0</v>
      </c>
      <c r="CB63" s="8">
        <f>IF(AND(F63&gt;0,G63&gt;0,$CB$7&gt;=F63,$CB$7&lt;=G63),IF($CB$7&lt;=$AA63,2,1),0)</f>
        <v>0</v>
      </c>
      <c r="CC63" s="8">
        <f>IF(AND(F63&gt;0,G63&gt;0,$CC$7&gt;=F63,$CC$7&lt;=G63),IF($CC$7&lt;=$AA63,2,1),0)</f>
        <v>0</v>
      </c>
      <c r="CD63" s="8">
        <f>IF(AND(F63&gt;0,G63&gt;0,$CD$7&gt;=F63,$CD$7&lt;=G63),IF($CD$7&lt;=$AA63,2,1),0)</f>
        <v>0</v>
      </c>
      <c r="CE63" s="8">
        <f>IF(AND(F63&gt;0,G63&gt;0,$CE$7&gt;=F63,$CE$7&lt;=G63),IF($CE$7&lt;=$AA63,2,1),0)</f>
        <v>0</v>
      </c>
      <c r="CF63" s="8">
        <f>IF(AND(F63&gt;0,G63&gt;0,$CF$7&gt;=F63,$CF$7&lt;=G63),IF($CF$7&lt;=$AA63,2,1),0)</f>
        <v>0</v>
      </c>
      <c r="CG63" s="8">
        <f>IF(AND(F63&gt;0,G63&gt;0,$CG$7&gt;=F63,$CG$7&lt;=G63),IF($CG$7&lt;=$AA63,2,1),0)</f>
        <v>0</v>
      </c>
      <c r="CH63" s="8">
        <f>IF(AND(F63&gt;0,G63&gt;0,$CH$7&gt;=F63,$CH$7&lt;=G63),IF($CH$7&lt;=$AA63,2,1),0)</f>
        <v>0</v>
      </c>
      <c r="CI63" s="8">
        <f>IF(AND(F63&gt;0,G63&gt;0,$CI$7&gt;=F63,$CI$7&lt;=G63),IF($CI$7&lt;=$AA63,2,1),0)</f>
        <v>0</v>
      </c>
      <c r="CJ63" s="8">
        <f>IF(AND(F63&gt;0,G63&gt;0,$CJ$7&gt;=F63,$CJ$7&lt;=G63),IF($CJ$7&lt;=$AA63,2,1),0)</f>
        <v>0</v>
      </c>
    </row>
    <row r="64" spans="1:88" ht="18" customHeight="1">
      <c r="A64" s="6"/>
      <c r="B64" s="6"/>
      <c r="C64" s="6"/>
      <c r="D64" s="6"/>
      <c r="E64" s="6"/>
      <c r="F64" s="3"/>
      <c r="G64" s="3"/>
      <c r="H64" s="6">
        <f>IF(AND(F64&gt;0,G64&gt;0),G64-F64+1,)</f>
        <v>0</v>
      </c>
      <c r="I64" s="7"/>
      <c r="J64" s="6"/>
      <c r="K64" s="8">
        <f>IF(AND(F64&gt;0,G64&gt;0,$K$7&gt;=F64,$K$7&lt;=G64),IF($K$7&lt;=$AA64,2,1),0)</f>
        <v>0</v>
      </c>
      <c r="L64" s="8">
        <f>IF(AND(F64&gt;0,G64&gt;0,$L$7&gt;=F64,$L$7&lt;=G64),IF($L$7&lt;=$AA64,2,1),0)</f>
        <v>0</v>
      </c>
      <c r="M64" s="8">
        <f>IF(AND(F64&gt;0,G64&gt;0,$M$7&gt;=F64,$M$7&lt;=G64),IF($M$7&lt;=$AA64,2,1),0)</f>
        <v>0</v>
      </c>
      <c r="N64" s="8">
        <f>IF(AND(F64&gt;0,G64&gt;0,$N$7&gt;=F64,$N$7&lt;=G64),IF($N$7&lt;=$AA64,2,1),0)</f>
        <v>0</v>
      </c>
      <c r="O64" s="8">
        <f>IF(AND(F64&gt;0,G64&gt;0,$O$7&gt;=F64,$O$7&lt;=G64),IF($O$7&lt;=$AA64,2,1),0)</f>
        <v>0</v>
      </c>
      <c r="P64" s="8">
        <f>IF(AND(F64&gt;0,G64&gt;0,$P$7&gt;=F64,$P$7&lt;=G64),IF($P$7&lt;=$AA64,2,1),0)</f>
        <v>0</v>
      </c>
      <c r="Q64" s="8">
        <f>IF(AND(F64&gt;0,G64&gt;0,$Q$7&gt;=F64,$Q$7&lt;=G64),IF($Q$7&lt;=$AA64,2,1),0)</f>
        <v>0</v>
      </c>
      <c r="R64" s="8">
        <f>IF(AND(F64&gt;0,G64&gt;0,$R$7&gt;=F64,$R$7&lt;=G64),IF($R$7&lt;=$AA64,2,1),0)</f>
        <v>0</v>
      </c>
      <c r="S64" s="8">
        <f>IF(AND(F64&gt;0,G64&gt;0,$S$7&gt;=F64,$S$7&lt;=G64),IF($S$7&lt;=$AA64,2,1),0)</f>
        <v>0</v>
      </c>
      <c r="T64" s="8">
        <f>IF(AND(F64&gt;0,G64&gt;0,$T$7&gt;=F64,$T$7&lt;=G64),IF($T$7&lt;=$AA64,2,1),0)</f>
        <v>0</v>
      </c>
      <c r="U64" s="8">
        <f>IF(AND(F64&gt;0,G64&gt;0,$U$7&gt;=F64,$U$7&lt;=G64),IF($U$7&lt;=$AA64,2,1),0)</f>
        <v>0</v>
      </c>
      <c r="V64" s="8">
        <f>IF(AND(F64&gt;0,G64&gt;0,$V$7&gt;=F64,$V$7&lt;=G64),IF($V$7&lt;=$AA64,2,1),0)</f>
        <v>0</v>
      </c>
      <c r="W64" s="8">
        <f>IF(AND(F64&gt;0,G64&gt;0,$W$7&gt;=F64,$W$7&lt;=G64),IF($W$7&lt;=$AA64,2,1),0)</f>
        <v>0</v>
      </c>
      <c r="X64" s="8">
        <f>IF(AND(F64&gt;0,G64&gt;0,$X$7&gt;=F64,$X$7&lt;=G64),IF($X$7&lt;=$AA64,2,1),0)</f>
        <v>0</v>
      </c>
      <c r="Y64" s="8">
        <f>IF(AND(F64&gt;0,G64&gt;0,$Y$7&gt;=F64,$Y$7&lt;=G64),IF($Y$7&lt;=$AA64,2,1),0)</f>
        <v>0</v>
      </c>
      <c r="Z64" s="8">
        <f>IF(AND(F64&gt;0,G64&gt;0,$Z$7&gt;=F64,$Z$7&lt;=G64),IF($Z$7&lt;=$AA64,2,1),0)</f>
        <v>0</v>
      </c>
      <c r="AA64" s="8">
        <f>IF(AND(F64&gt;0,G64&gt;0,$AA$7&gt;=F64,$AA$7&lt;=G64),IF($AA$7&lt;=$AA64,2,1),0)</f>
        <v>0</v>
      </c>
      <c r="AB64" s="8">
        <f>IF(AND(F64&gt;0,G64&gt;0,$AB$7&gt;=F64,$AB$7&lt;=G64),IF($AB$7&lt;=$AA64,2,1),0)</f>
        <v>0</v>
      </c>
      <c r="AC64" s="8">
        <f>IF(AND(F64&gt;0,G64&gt;0,$AC$7&gt;=F64,$AC$7&lt;=G64),IF($AC$7&lt;=$AA64,2,1),0)</f>
        <v>0</v>
      </c>
      <c r="AD64" s="8">
        <f>IF(AND(F64&gt;0,G64&gt;0,$AD$7&gt;=F64,$AD$7&lt;=G64),IF($AD$7&lt;=$AA64,2,1),0)</f>
        <v>0</v>
      </c>
      <c r="AE64" s="8">
        <f>IF(AND(F64&gt;0,G64&gt;0,$AE$7&gt;=F64,$AE$7&lt;=G64),IF($AE$7&lt;=$AA64,2,1),0)</f>
        <v>0</v>
      </c>
      <c r="AF64" s="8">
        <f>IF(AND(F64&gt;0,G64&gt;0,$AF$7&gt;=F64,$AF$7&lt;=G64),IF($AF$7&lt;=$AA64,2,1),0)</f>
        <v>0</v>
      </c>
      <c r="AG64" s="8">
        <f>IF(AND(F64&gt;0,G64&gt;0,$AG$7&gt;=F64,$AG$7&lt;=G64),IF($AG$7&lt;=$AA64,2,1),0)</f>
        <v>0</v>
      </c>
      <c r="AH64" s="8">
        <f>IF(AND(F64&gt;0,G64&gt;0,$AH$7&gt;=F64,$AH$7&lt;=G64),IF($AH$7&lt;=$AA64,2,1),0)</f>
        <v>0</v>
      </c>
      <c r="AI64" s="8">
        <f>IF(AND(F64&gt;0,G64&gt;0,$AI$7&gt;=F64,$AI$7&lt;=G64),IF($AI$7&lt;=$AA64,2,1),0)</f>
        <v>0</v>
      </c>
      <c r="AJ64" s="8">
        <f>IF(AND(F64&gt;0,G64&gt;0,$AJ$7&gt;=F64,$AJ$7&lt;=G64),IF($AJ$7&lt;=$AA64,2,1),0)</f>
        <v>0</v>
      </c>
      <c r="AK64" s="8">
        <f>IF(AND(F64&gt;0,G64&gt;0,$AK$7&gt;=F64,$AK$7&lt;=G64),IF($AK$7&lt;=$AA64,2,1),0)</f>
        <v>0</v>
      </c>
      <c r="AL64" s="8">
        <f>IF(AND(F64&gt;0,G64&gt;0,$AL$7&gt;=F64,$AL$7&lt;=G64),IF($AL$7&lt;=$AA64,2,1),0)</f>
        <v>0</v>
      </c>
      <c r="AM64" s="8">
        <f>IF(AND(F64&gt;0,G64&gt;0,$AM$7&gt;=F64,$AM$7&lt;=G64),IF($AM$7&lt;=$AA64,2,1),0)</f>
        <v>0</v>
      </c>
      <c r="AN64" s="8">
        <f>IF(AND(F64&gt;0,G64&gt;0,$AN$7&gt;=F64,$AN$7&lt;=G64),IF($AN$7&lt;=$AA64,2,1),0)</f>
        <v>0</v>
      </c>
      <c r="AO64" s="8">
        <f>IF(AND(F64&gt;0,G64&gt;0,$AO$7&gt;=F64,$AO$7&lt;=G64),IF($AO$7&lt;=$AA64,2,1),0)</f>
        <v>0</v>
      </c>
      <c r="AP64" s="8">
        <f>IF(AND(F64&gt;0,G64&gt;0,$AP$7&gt;=F64,$AP$7&lt;=G64),IF($AP$7&lt;=$AA64,2,1),0)</f>
        <v>0</v>
      </c>
      <c r="AQ64" s="8">
        <f>IF(AND(F64&gt;0,G64&gt;0,$AQ$7&gt;=F64,$AQ$7&lt;=G64),IF($AQ$7&lt;=$AA64,2,1),0)</f>
        <v>0</v>
      </c>
      <c r="AR64" s="8">
        <f>IF(AND(F64&gt;0,G64&gt;0,$AR$7&gt;=F64,$AR$7&lt;=G64),IF($AR$7&lt;=$AA64,2,1),0)</f>
        <v>0</v>
      </c>
      <c r="AS64" s="8">
        <f>IF(AND(F64&gt;0,G64&gt;0,$AS$7&gt;=F64,$AS$7&lt;=G64),IF($AS$7&lt;=$AA64,2,1),0)</f>
        <v>0</v>
      </c>
      <c r="AT64" s="8">
        <f>IF(AND(F64&gt;0,G64&gt;0,$AT$7&gt;=F64,$AT$7&lt;=G64),IF($AT$7&lt;=$AA64,2,1),0)</f>
        <v>0</v>
      </c>
      <c r="AU64" s="8">
        <f>IF(AND(F64&gt;0,G64&gt;0,$AU$7&gt;=F64,$AU$7&lt;=G64),IF($AU$7&lt;=$AA64,2,1),0)</f>
        <v>0</v>
      </c>
      <c r="AV64" s="8">
        <f>IF(AND(F64&gt;0,G64&gt;0,$AV$7&gt;=F64,$AV$7&lt;=G64),IF($AV$7&lt;=$AA64,2,1),0)</f>
        <v>0</v>
      </c>
      <c r="AW64" s="8">
        <f>IF(AND(F64&gt;0,G64&gt;0,$AW$7&gt;=F64,$AW$7&lt;=G64),IF($AW$7&lt;=$AA64,2,1),0)</f>
        <v>0</v>
      </c>
      <c r="AX64" s="8">
        <f>IF(AND(F64&gt;0,G64&gt;0,$AX$7&gt;=F64,$AX$7&lt;=G64),IF($AX$7&lt;=$AA64,2,1),0)</f>
        <v>0</v>
      </c>
      <c r="AY64" s="8">
        <f>IF(AND(F64&gt;0,G64&gt;0,$AY$7&gt;=F64,$AY$7&lt;=G64),IF($AY$7&lt;=$AA64,2,1),0)</f>
        <v>0</v>
      </c>
      <c r="AZ64" s="8">
        <f>IF(AND(F64&gt;0,G64&gt;0,$AZ$7&gt;=F64,$AZ$7&lt;=G64),IF($AZ$7&lt;=$AA64,2,1),0)</f>
        <v>0</v>
      </c>
      <c r="BA64" s="8">
        <f>IF(AND(F64&gt;0,G64&gt;0,$BA$7&gt;=F64,$BA$7&lt;=G64),IF($BA$7&lt;=$AA64,2,1),0)</f>
        <v>0</v>
      </c>
      <c r="BB64" s="8">
        <f>IF(AND(F64&gt;0,G64&gt;0,$BB$7&gt;=F64,$BB$7&lt;=G64),IF($BB$7&lt;=$AA64,2,1),0)</f>
        <v>0</v>
      </c>
      <c r="BC64" s="8">
        <f>IF(AND(F64&gt;0,G64&gt;0,$BC$7&gt;=F64,$BC$7&lt;=G64),IF($BC$7&lt;=$AA64,2,1),0)</f>
        <v>0</v>
      </c>
      <c r="BD64" s="8">
        <f>IF(AND(F64&gt;0,G64&gt;0,$BD$7&gt;=F64,$BD$7&lt;=G64),IF($BD$7&lt;=$AA64,2,1),0)</f>
        <v>0</v>
      </c>
      <c r="BE64" s="8">
        <f>IF(AND(F64&gt;0,G64&gt;0,$BE$7&gt;=F64,$BE$7&lt;=G64),IF($BE$7&lt;=$AA64,2,1),0)</f>
        <v>0</v>
      </c>
      <c r="BF64" s="8">
        <f>IF(AND(F64&gt;0,G64&gt;0,$BF$7&gt;=F64,$BF$7&lt;=G64),IF($BF$7&lt;=$AA64,2,1),0)</f>
        <v>0</v>
      </c>
      <c r="BG64" s="8">
        <f>IF(AND(F64&gt;0,G64&gt;0,$BG$7&gt;=F64,$BG$7&lt;=G64),IF($BG$7&lt;=$AA64,2,1),0)</f>
        <v>0</v>
      </c>
      <c r="BH64" s="8">
        <f>IF(AND(F64&gt;0,G64&gt;0,$BH$7&gt;=F64,$BH$7&lt;=G64),IF($BH$7&lt;=$AA64,2,1),0)</f>
        <v>0</v>
      </c>
      <c r="BI64" s="8">
        <f>IF(AND(F64&gt;0,G64&gt;0,$BI$7&gt;=F64,$BI$7&lt;=G64),IF($BI$7&lt;=$AA64,2,1),0)</f>
        <v>0</v>
      </c>
      <c r="BJ64" s="8">
        <f>IF(AND(F64&gt;0,G64&gt;0,$BJ$7&gt;=F64,$BJ$7&lt;=G64),IF($BJ$7&lt;=$AA64,2,1),0)</f>
        <v>0</v>
      </c>
      <c r="BK64" s="8">
        <f>IF(AND(F64&gt;0,G64&gt;0,$BK$7&gt;=F64,$BK$7&lt;=G64),IF($BK$7&lt;=$AA64,2,1),0)</f>
        <v>0</v>
      </c>
      <c r="BL64" s="8">
        <f>IF(AND(F64&gt;0,G64&gt;0,$BL$7&gt;=F64,$BL$7&lt;=G64),IF($BL$7&lt;=$AA64,2,1),0)</f>
        <v>0</v>
      </c>
      <c r="BM64" s="8">
        <f>IF(AND(F64&gt;0,G64&gt;0,$BM$7&gt;=F64,$BM$7&lt;=G64),IF($BM$7&lt;=$AA64,2,1),0)</f>
        <v>0</v>
      </c>
      <c r="BN64" s="8">
        <f>IF(AND(F64&gt;0,G64&gt;0,$BN$7&gt;=F64,$BN$7&lt;=G64),IF($BN$7&lt;=$AA64,2,1),0)</f>
        <v>0</v>
      </c>
      <c r="BO64" s="8">
        <f>IF(AND(F64&gt;0,G64&gt;0,$BO$7&gt;=F64,$BO$7&lt;=G64),IF($BO$7&lt;=$AA64,2,1),0)</f>
        <v>0</v>
      </c>
      <c r="BP64" s="8">
        <f>IF(AND(F64&gt;0,G64&gt;0,$BP$7&gt;=F64,$BP$7&lt;=G64),IF($BP$7&lt;=$AA64,2,1),0)</f>
        <v>0</v>
      </c>
      <c r="BQ64" s="8">
        <f>IF(AND(F64&gt;0,G64&gt;0,$BQ$7&gt;=F64,$BQ$7&lt;=G64),IF($BQ$7&lt;=$AA64,2,1),0)</f>
        <v>0</v>
      </c>
      <c r="BR64" s="8">
        <f>IF(AND(F64&gt;0,G64&gt;0,$BR$7&gt;=F64,$BR$7&lt;=G64),IF($BR$7&lt;=$AA64,2,1),0)</f>
        <v>0</v>
      </c>
      <c r="BS64" s="8">
        <f>IF(AND(F64&gt;0,G64&gt;0,$BS$7&gt;=F64,$BS$7&lt;=G64),IF($BS$7&lt;=$AA64,2,1),0)</f>
        <v>0</v>
      </c>
      <c r="BT64" s="8">
        <f>IF(AND(F64&gt;0,G64&gt;0,$BT$7&gt;=F64,$BT$7&lt;=G64),IF($BT$7&lt;=$AA64,2,1),0)</f>
        <v>0</v>
      </c>
      <c r="BU64" s="8">
        <f>IF(AND(F64&gt;0,G64&gt;0,$BU$7&gt;=F64,$BU$7&lt;=G64),IF($BU$7&lt;=$AA64,2,1),0)</f>
        <v>0</v>
      </c>
      <c r="BV64" s="8">
        <f>IF(AND(F64&gt;0,G64&gt;0,$BV$7&gt;=F64,$BV$7&lt;=G64),IF($BV$7&lt;=$AA64,2,1),0)</f>
        <v>0</v>
      </c>
      <c r="BW64" s="8">
        <f>IF(AND(F64&gt;0,G64&gt;0,$BW$7&gt;=F64,$BW$7&lt;=G64),IF($BW$7&lt;=$AA64,2,1),0)</f>
        <v>0</v>
      </c>
      <c r="BX64" s="8">
        <f>IF(AND(F64&gt;0,G64&gt;0,$BX$7&gt;=F64,$BX$7&lt;=G64),IF($BX$7&lt;=$AA64,2,1),0)</f>
        <v>0</v>
      </c>
      <c r="BY64" s="8">
        <f>IF(AND(F64&gt;0,G64&gt;0,$BY$7&gt;=F64,$BY$7&lt;=G64),IF($BY$7&lt;=$AA64,2,1),0)</f>
        <v>0</v>
      </c>
      <c r="BZ64" s="8">
        <f>IF(AND(F64&gt;0,G64&gt;0,$BZ$7&gt;=F64,$BZ$7&lt;=G64),IF($BZ$7&lt;=$AA64,2,1),0)</f>
        <v>0</v>
      </c>
      <c r="CA64" s="8">
        <f>IF(AND(F64&gt;0,G64&gt;0,$CA$7&gt;=F64,$CA$7&lt;=G64),IF($CA$7&lt;=$AA64,2,1),0)</f>
        <v>0</v>
      </c>
      <c r="CB64" s="8">
        <f>IF(AND(F64&gt;0,G64&gt;0,$CB$7&gt;=F64,$CB$7&lt;=G64),IF($CB$7&lt;=$AA64,2,1),0)</f>
        <v>0</v>
      </c>
      <c r="CC64" s="8">
        <f>IF(AND(F64&gt;0,G64&gt;0,$CC$7&gt;=F64,$CC$7&lt;=G64),IF($CC$7&lt;=$AA64,2,1),0)</f>
        <v>0</v>
      </c>
      <c r="CD64" s="8">
        <f>IF(AND(F64&gt;0,G64&gt;0,$CD$7&gt;=F64,$CD$7&lt;=G64),IF($CD$7&lt;=$AA64,2,1),0)</f>
        <v>0</v>
      </c>
      <c r="CE64" s="8">
        <f>IF(AND(F64&gt;0,G64&gt;0,$CE$7&gt;=F64,$CE$7&lt;=G64),IF($CE$7&lt;=$AA64,2,1),0)</f>
        <v>0</v>
      </c>
      <c r="CF64" s="8">
        <f>IF(AND(F64&gt;0,G64&gt;0,$CF$7&gt;=F64,$CF$7&lt;=G64),IF($CF$7&lt;=$AA64,2,1),0)</f>
        <v>0</v>
      </c>
      <c r="CG64" s="8">
        <f>IF(AND(F64&gt;0,G64&gt;0,$CG$7&gt;=F64,$CG$7&lt;=G64),IF($CG$7&lt;=$AA64,2,1),0)</f>
        <v>0</v>
      </c>
      <c r="CH64" s="8">
        <f>IF(AND(F64&gt;0,G64&gt;0,$CH$7&gt;=F64,$CH$7&lt;=G64),IF($CH$7&lt;=$AA64,2,1),0)</f>
        <v>0</v>
      </c>
      <c r="CI64" s="8">
        <f>IF(AND(F64&gt;0,G64&gt;0,$CI$7&gt;=F64,$CI$7&lt;=G64),IF($CI$7&lt;=$AA64,2,1),0)</f>
        <v>0</v>
      </c>
      <c r="CJ64" s="8">
        <f>IF(AND(F64&gt;0,G64&gt;0,$CJ$7&gt;=F64,$CJ$7&lt;=G64),IF($CJ$7&lt;=$AA64,2,1),0)</f>
        <v>0</v>
      </c>
    </row>
    <row r="65" spans="1:88" ht="18" customHeight="1">
      <c r="A65" s="6"/>
      <c r="B65" s="6"/>
      <c r="C65" s="6"/>
      <c r="D65" s="6"/>
      <c r="E65" s="6"/>
      <c r="F65" s="3"/>
      <c r="G65" s="3"/>
      <c r="H65" s="6">
        <f>IF(AND(F65&gt;0,G65&gt;0),G65-F65+1,)</f>
        <v>0</v>
      </c>
      <c r="I65" s="7"/>
      <c r="J65" s="6"/>
      <c r="K65" s="8">
        <f>IF(AND(F65&gt;0,G65&gt;0,$K$7&gt;=F65,$K$7&lt;=G65),IF($K$7&lt;=$AA65,2,1),0)</f>
        <v>0</v>
      </c>
      <c r="L65" s="8">
        <f>IF(AND(F65&gt;0,G65&gt;0,$L$7&gt;=F65,$L$7&lt;=G65),IF($L$7&lt;=$AA65,2,1),0)</f>
        <v>0</v>
      </c>
      <c r="M65" s="8">
        <f>IF(AND(F65&gt;0,G65&gt;0,$M$7&gt;=F65,$M$7&lt;=G65),IF($M$7&lt;=$AA65,2,1),0)</f>
        <v>0</v>
      </c>
      <c r="N65" s="8">
        <f>IF(AND(F65&gt;0,G65&gt;0,$N$7&gt;=F65,$N$7&lt;=G65),IF($N$7&lt;=$AA65,2,1),0)</f>
        <v>0</v>
      </c>
      <c r="O65" s="8">
        <f>IF(AND(F65&gt;0,G65&gt;0,$O$7&gt;=F65,$O$7&lt;=G65),IF($O$7&lt;=$AA65,2,1),0)</f>
        <v>0</v>
      </c>
      <c r="P65" s="8">
        <f>IF(AND(F65&gt;0,G65&gt;0,$P$7&gt;=F65,$P$7&lt;=G65),IF($P$7&lt;=$AA65,2,1),0)</f>
        <v>0</v>
      </c>
      <c r="Q65" s="8">
        <f>IF(AND(F65&gt;0,G65&gt;0,$Q$7&gt;=F65,$Q$7&lt;=G65),IF($Q$7&lt;=$AA65,2,1),0)</f>
        <v>0</v>
      </c>
      <c r="R65" s="8">
        <f>IF(AND(F65&gt;0,G65&gt;0,$R$7&gt;=F65,$R$7&lt;=G65),IF($R$7&lt;=$AA65,2,1),0)</f>
        <v>0</v>
      </c>
      <c r="S65" s="8">
        <f>IF(AND(F65&gt;0,G65&gt;0,$S$7&gt;=F65,$S$7&lt;=G65),IF($S$7&lt;=$AA65,2,1),0)</f>
        <v>0</v>
      </c>
      <c r="T65" s="8">
        <f>IF(AND(F65&gt;0,G65&gt;0,$T$7&gt;=F65,$T$7&lt;=G65),IF($T$7&lt;=$AA65,2,1),0)</f>
        <v>0</v>
      </c>
      <c r="U65" s="8">
        <f>IF(AND(F65&gt;0,G65&gt;0,$U$7&gt;=F65,$U$7&lt;=G65),IF($U$7&lt;=$AA65,2,1),0)</f>
        <v>0</v>
      </c>
      <c r="V65" s="8">
        <f>IF(AND(F65&gt;0,G65&gt;0,$V$7&gt;=F65,$V$7&lt;=G65),IF($V$7&lt;=$AA65,2,1),0)</f>
        <v>0</v>
      </c>
      <c r="W65" s="8">
        <f>IF(AND(F65&gt;0,G65&gt;0,$W$7&gt;=F65,$W$7&lt;=G65),IF($W$7&lt;=$AA65,2,1),0)</f>
        <v>0</v>
      </c>
      <c r="X65" s="8">
        <f>IF(AND(F65&gt;0,G65&gt;0,$X$7&gt;=F65,$X$7&lt;=G65),IF($X$7&lt;=$AA65,2,1),0)</f>
        <v>0</v>
      </c>
      <c r="Y65" s="8">
        <f>IF(AND(F65&gt;0,G65&gt;0,$Y$7&gt;=F65,$Y$7&lt;=G65),IF($Y$7&lt;=$AA65,2,1),0)</f>
        <v>0</v>
      </c>
      <c r="Z65" s="8">
        <f>IF(AND(F65&gt;0,G65&gt;0,$Z$7&gt;=F65,$Z$7&lt;=G65),IF($Z$7&lt;=$AA65,2,1),0)</f>
        <v>0</v>
      </c>
      <c r="AA65" s="8">
        <f>IF(AND(F65&gt;0,G65&gt;0,$AA$7&gt;=F65,$AA$7&lt;=G65),IF($AA$7&lt;=$AA65,2,1),0)</f>
        <v>0</v>
      </c>
      <c r="AB65" s="8">
        <f>IF(AND(F65&gt;0,G65&gt;0,$AB$7&gt;=F65,$AB$7&lt;=G65),IF($AB$7&lt;=$AA65,2,1),0)</f>
        <v>0</v>
      </c>
      <c r="AC65" s="8">
        <f>IF(AND(F65&gt;0,G65&gt;0,$AC$7&gt;=F65,$AC$7&lt;=G65),IF($AC$7&lt;=$AA65,2,1),0)</f>
        <v>0</v>
      </c>
      <c r="AD65" s="8">
        <f>IF(AND(F65&gt;0,G65&gt;0,$AD$7&gt;=F65,$AD$7&lt;=G65),IF($AD$7&lt;=$AA65,2,1),0)</f>
        <v>0</v>
      </c>
      <c r="AE65" s="8">
        <f>IF(AND(F65&gt;0,G65&gt;0,$AE$7&gt;=F65,$AE$7&lt;=G65),IF($AE$7&lt;=$AA65,2,1),0)</f>
        <v>0</v>
      </c>
      <c r="AF65" s="8">
        <f>IF(AND(F65&gt;0,G65&gt;0,$AF$7&gt;=F65,$AF$7&lt;=G65),IF($AF$7&lt;=$AA65,2,1),0)</f>
        <v>0</v>
      </c>
      <c r="AG65" s="8">
        <f>IF(AND(F65&gt;0,G65&gt;0,$AG$7&gt;=F65,$AG$7&lt;=G65),IF($AG$7&lt;=$AA65,2,1),0)</f>
        <v>0</v>
      </c>
      <c r="AH65" s="8">
        <f>IF(AND(F65&gt;0,G65&gt;0,$AH$7&gt;=F65,$AH$7&lt;=G65),IF($AH$7&lt;=$AA65,2,1),0)</f>
        <v>0</v>
      </c>
      <c r="AI65" s="8">
        <f>IF(AND(F65&gt;0,G65&gt;0,$AI$7&gt;=F65,$AI$7&lt;=G65),IF($AI$7&lt;=$AA65,2,1),0)</f>
        <v>0</v>
      </c>
      <c r="AJ65" s="8">
        <f>IF(AND(F65&gt;0,G65&gt;0,$AJ$7&gt;=F65,$AJ$7&lt;=G65),IF($AJ$7&lt;=$AA65,2,1),0)</f>
        <v>0</v>
      </c>
      <c r="AK65" s="8">
        <f>IF(AND(F65&gt;0,G65&gt;0,$AK$7&gt;=F65,$AK$7&lt;=G65),IF($AK$7&lt;=$AA65,2,1),0)</f>
        <v>0</v>
      </c>
      <c r="AL65" s="8">
        <f>IF(AND(F65&gt;0,G65&gt;0,$AL$7&gt;=F65,$AL$7&lt;=G65),IF($AL$7&lt;=$AA65,2,1),0)</f>
        <v>0</v>
      </c>
      <c r="AM65" s="8">
        <f>IF(AND(F65&gt;0,G65&gt;0,$AM$7&gt;=F65,$AM$7&lt;=G65),IF($AM$7&lt;=$AA65,2,1),0)</f>
        <v>0</v>
      </c>
      <c r="AN65" s="8">
        <f>IF(AND(F65&gt;0,G65&gt;0,$AN$7&gt;=F65,$AN$7&lt;=G65),IF($AN$7&lt;=$AA65,2,1),0)</f>
        <v>0</v>
      </c>
      <c r="AO65" s="8">
        <f>IF(AND(F65&gt;0,G65&gt;0,$AO$7&gt;=F65,$AO$7&lt;=G65),IF($AO$7&lt;=$AA65,2,1),0)</f>
        <v>0</v>
      </c>
      <c r="AP65" s="8">
        <f>IF(AND(F65&gt;0,G65&gt;0,$AP$7&gt;=F65,$AP$7&lt;=G65),IF($AP$7&lt;=$AA65,2,1),0)</f>
        <v>0</v>
      </c>
      <c r="AQ65" s="8">
        <f>IF(AND(F65&gt;0,G65&gt;0,$AQ$7&gt;=F65,$AQ$7&lt;=G65),IF($AQ$7&lt;=$AA65,2,1),0)</f>
        <v>0</v>
      </c>
      <c r="AR65" s="8">
        <f>IF(AND(F65&gt;0,G65&gt;0,$AR$7&gt;=F65,$AR$7&lt;=G65),IF($AR$7&lt;=$AA65,2,1),0)</f>
        <v>0</v>
      </c>
      <c r="AS65" s="8">
        <f>IF(AND(F65&gt;0,G65&gt;0,$AS$7&gt;=F65,$AS$7&lt;=G65),IF($AS$7&lt;=$AA65,2,1),0)</f>
        <v>0</v>
      </c>
      <c r="AT65" s="8">
        <f>IF(AND(F65&gt;0,G65&gt;0,$AT$7&gt;=F65,$AT$7&lt;=G65),IF($AT$7&lt;=$AA65,2,1),0)</f>
        <v>0</v>
      </c>
      <c r="AU65" s="8">
        <f>IF(AND(F65&gt;0,G65&gt;0,$AU$7&gt;=F65,$AU$7&lt;=G65),IF($AU$7&lt;=$AA65,2,1),0)</f>
        <v>0</v>
      </c>
      <c r="AV65" s="8">
        <f>IF(AND(F65&gt;0,G65&gt;0,$AV$7&gt;=F65,$AV$7&lt;=G65),IF($AV$7&lt;=$AA65,2,1),0)</f>
        <v>0</v>
      </c>
      <c r="AW65" s="8">
        <f>IF(AND(F65&gt;0,G65&gt;0,$AW$7&gt;=F65,$AW$7&lt;=G65),IF($AW$7&lt;=$AA65,2,1),0)</f>
        <v>0</v>
      </c>
      <c r="AX65" s="8">
        <f>IF(AND(F65&gt;0,G65&gt;0,$AX$7&gt;=F65,$AX$7&lt;=G65),IF($AX$7&lt;=$AA65,2,1),0)</f>
        <v>0</v>
      </c>
      <c r="AY65" s="8">
        <f>IF(AND(F65&gt;0,G65&gt;0,$AY$7&gt;=F65,$AY$7&lt;=G65),IF($AY$7&lt;=$AA65,2,1),0)</f>
        <v>0</v>
      </c>
      <c r="AZ65" s="8">
        <f>IF(AND(F65&gt;0,G65&gt;0,$AZ$7&gt;=F65,$AZ$7&lt;=G65),IF($AZ$7&lt;=$AA65,2,1),0)</f>
        <v>0</v>
      </c>
      <c r="BA65" s="8">
        <f>IF(AND(F65&gt;0,G65&gt;0,$BA$7&gt;=F65,$BA$7&lt;=G65),IF($BA$7&lt;=$AA65,2,1),0)</f>
        <v>0</v>
      </c>
      <c r="BB65" s="8">
        <f>IF(AND(F65&gt;0,G65&gt;0,$BB$7&gt;=F65,$BB$7&lt;=G65),IF($BB$7&lt;=$AA65,2,1),0)</f>
        <v>0</v>
      </c>
      <c r="BC65" s="8">
        <f>IF(AND(F65&gt;0,G65&gt;0,$BC$7&gt;=F65,$BC$7&lt;=G65),IF($BC$7&lt;=$AA65,2,1),0)</f>
        <v>0</v>
      </c>
      <c r="BD65" s="8">
        <f>IF(AND(F65&gt;0,G65&gt;0,$BD$7&gt;=F65,$BD$7&lt;=G65),IF($BD$7&lt;=$AA65,2,1),0)</f>
        <v>0</v>
      </c>
      <c r="BE65" s="8">
        <f>IF(AND(F65&gt;0,G65&gt;0,$BE$7&gt;=F65,$BE$7&lt;=G65),IF($BE$7&lt;=$AA65,2,1),0)</f>
        <v>0</v>
      </c>
      <c r="BF65" s="8">
        <f>IF(AND(F65&gt;0,G65&gt;0,$BF$7&gt;=F65,$BF$7&lt;=G65),IF($BF$7&lt;=$AA65,2,1),0)</f>
        <v>0</v>
      </c>
      <c r="BG65" s="8">
        <f>IF(AND(F65&gt;0,G65&gt;0,$BG$7&gt;=F65,$BG$7&lt;=G65),IF($BG$7&lt;=$AA65,2,1),0)</f>
        <v>0</v>
      </c>
      <c r="BH65" s="8">
        <f>IF(AND(F65&gt;0,G65&gt;0,$BH$7&gt;=F65,$BH$7&lt;=G65),IF($BH$7&lt;=$AA65,2,1),0)</f>
        <v>0</v>
      </c>
      <c r="BI65" s="8">
        <f>IF(AND(F65&gt;0,G65&gt;0,$BI$7&gt;=F65,$BI$7&lt;=G65),IF($BI$7&lt;=$AA65,2,1),0)</f>
        <v>0</v>
      </c>
      <c r="BJ65" s="8">
        <f>IF(AND(F65&gt;0,G65&gt;0,$BJ$7&gt;=F65,$BJ$7&lt;=G65),IF($BJ$7&lt;=$AA65,2,1),0)</f>
        <v>0</v>
      </c>
      <c r="BK65" s="8">
        <f>IF(AND(F65&gt;0,G65&gt;0,$BK$7&gt;=F65,$BK$7&lt;=G65),IF($BK$7&lt;=$AA65,2,1),0)</f>
        <v>0</v>
      </c>
      <c r="BL65" s="8">
        <f>IF(AND(F65&gt;0,G65&gt;0,$BL$7&gt;=F65,$BL$7&lt;=G65),IF($BL$7&lt;=$AA65,2,1),0)</f>
        <v>0</v>
      </c>
      <c r="BM65" s="8">
        <f>IF(AND(F65&gt;0,G65&gt;0,$BM$7&gt;=F65,$BM$7&lt;=G65),IF($BM$7&lt;=$AA65,2,1),0)</f>
        <v>0</v>
      </c>
      <c r="BN65" s="8">
        <f>IF(AND(F65&gt;0,G65&gt;0,$BN$7&gt;=F65,$BN$7&lt;=G65),IF($BN$7&lt;=$AA65,2,1),0)</f>
        <v>0</v>
      </c>
      <c r="BO65" s="8">
        <f>IF(AND(F65&gt;0,G65&gt;0,$BO$7&gt;=F65,$BO$7&lt;=G65),IF($BO$7&lt;=$AA65,2,1),0)</f>
        <v>0</v>
      </c>
      <c r="BP65" s="8">
        <f>IF(AND(F65&gt;0,G65&gt;0,$BP$7&gt;=F65,$BP$7&lt;=G65),IF($BP$7&lt;=$AA65,2,1),0)</f>
        <v>0</v>
      </c>
      <c r="BQ65" s="8">
        <f>IF(AND(F65&gt;0,G65&gt;0,$BQ$7&gt;=F65,$BQ$7&lt;=G65),IF($BQ$7&lt;=$AA65,2,1),0)</f>
        <v>0</v>
      </c>
      <c r="BR65" s="8">
        <f>IF(AND(F65&gt;0,G65&gt;0,$BR$7&gt;=F65,$BR$7&lt;=G65),IF($BR$7&lt;=$AA65,2,1),0)</f>
        <v>0</v>
      </c>
      <c r="BS65" s="8">
        <f>IF(AND(F65&gt;0,G65&gt;0,$BS$7&gt;=F65,$BS$7&lt;=G65),IF($BS$7&lt;=$AA65,2,1),0)</f>
        <v>0</v>
      </c>
      <c r="BT65" s="8">
        <f>IF(AND(F65&gt;0,G65&gt;0,$BT$7&gt;=F65,$BT$7&lt;=G65),IF($BT$7&lt;=$AA65,2,1),0)</f>
        <v>0</v>
      </c>
      <c r="BU65" s="8">
        <f>IF(AND(F65&gt;0,G65&gt;0,$BU$7&gt;=F65,$BU$7&lt;=G65),IF($BU$7&lt;=$AA65,2,1),0)</f>
        <v>0</v>
      </c>
      <c r="BV65" s="8">
        <f>IF(AND(F65&gt;0,G65&gt;0,$BV$7&gt;=F65,$BV$7&lt;=G65),IF($BV$7&lt;=$AA65,2,1),0)</f>
        <v>0</v>
      </c>
      <c r="BW65" s="8">
        <f>IF(AND(F65&gt;0,G65&gt;0,$BW$7&gt;=F65,$BW$7&lt;=G65),IF($BW$7&lt;=$AA65,2,1),0)</f>
        <v>0</v>
      </c>
      <c r="BX65" s="8">
        <f>IF(AND(F65&gt;0,G65&gt;0,$BX$7&gt;=F65,$BX$7&lt;=G65),IF($BX$7&lt;=$AA65,2,1),0)</f>
        <v>0</v>
      </c>
      <c r="BY65" s="8">
        <f>IF(AND(F65&gt;0,G65&gt;0,$BY$7&gt;=F65,$BY$7&lt;=G65),IF($BY$7&lt;=$AA65,2,1),0)</f>
        <v>0</v>
      </c>
      <c r="BZ65" s="8">
        <f>IF(AND(F65&gt;0,G65&gt;0,$BZ$7&gt;=F65,$BZ$7&lt;=G65),IF($BZ$7&lt;=$AA65,2,1),0)</f>
        <v>0</v>
      </c>
      <c r="CA65" s="8">
        <f>IF(AND(F65&gt;0,G65&gt;0,$CA$7&gt;=F65,$CA$7&lt;=G65),IF($CA$7&lt;=$AA65,2,1),0)</f>
        <v>0</v>
      </c>
      <c r="CB65" s="8">
        <f>IF(AND(F65&gt;0,G65&gt;0,$CB$7&gt;=F65,$CB$7&lt;=G65),IF($CB$7&lt;=$AA65,2,1),0)</f>
        <v>0</v>
      </c>
      <c r="CC65" s="8">
        <f>IF(AND(F65&gt;0,G65&gt;0,$CC$7&gt;=F65,$CC$7&lt;=G65),IF($CC$7&lt;=$AA65,2,1),0)</f>
        <v>0</v>
      </c>
      <c r="CD65" s="8">
        <f>IF(AND(F65&gt;0,G65&gt;0,$CD$7&gt;=F65,$CD$7&lt;=G65),IF($CD$7&lt;=$AA65,2,1),0)</f>
        <v>0</v>
      </c>
      <c r="CE65" s="8">
        <f>IF(AND(F65&gt;0,G65&gt;0,$CE$7&gt;=F65,$CE$7&lt;=G65),IF($CE$7&lt;=$AA65,2,1),0)</f>
        <v>0</v>
      </c>
      <c r="CF65" s="8">
        <f>IF(AND(F65&gt;0,G65&gt;0,$CF$7&gt;=F65,$CF$7&lt;=G65),IF($CF$7&lt;=$AA65,2,1),0)</f>
        <v>0</v>
      </c>
      <c r="CG65" s="8">
        <f>IF(AND(F65&gt;0,G65&gt;0,$CG$7&gt;=F65,$CG$7&lt;=G65),IF($CG$7&lt;=$AA65,2,1),0)</f>
        <v>0</v>
      </c>
      <c r="CH65" s="8">
        <f>IF(AND(F65&gt;0,G65&gt;0,$CH$7&gt;=F65,$CH$7&lt;=G65),IF($CH$7&lt;=$AA65,2,1),0)</f>
        <v>0</v>
      </c>
      <c r="CI65" s="8">
        <f>IF(AND(F65&gt;0,G65&gt;0,$CI$7&gt;=F65,$CI$7&lt;=G65),IF($CI$7&lt;=$AA65,2,1),0)</f>
        <v>0</v>
      </c>
      <c r="CJ65" s="8">
        <f>IF(AND(F65&gt;0,G65&gt;0,$CJ$7&gt;=F65,$CJ$7&lt;=G65),IF($CJ$7&lt;=$AA65,2,1),0)</f>
        <v>0</v>
      </c>
    </row>
    <row r="66" spans="1:88" ht="18" customHeight="1">
      <c r="A66" s="6"/>
      <c r="B66" s="6"/>
      <c r="C66" s="6"/>
      <c r="D66" s="6"/>
      <c r="E66" s="6"/>
      <c r="F66" s="3"/>
      <c r="G66" s="3"/>
      <c r="H66" s="6">
        <f>IF(AND(F66&gt;0,G66&gt;0),G66-F66+1,)</f>
        <v>0</v>
      </c>
      <c r="I66" s="7"/>
      <c r="J66" s="6"/>
      <c r="K66" s="8">
        <f>IF(AND(F66&gt;0,G66&gt;0,$K$7&gt;=F66,$K$7&lt;=G66),IF($K$7&lt;=$AA66,2,1),0)</f>
        <v>0</v>
      </c>
      <c r="L66" s="8">
        <f>IF(AND(F66&gt;0,G66&gt;0,$L$7&gt;=F66,$L$7&lt;=G66),IF($L$7&lt;=$AA66,2,1),0)</f>
        <v>0</v>
      </c>
      <c r="M66" s="8">
        <f>IF(AND(F66&gt;0,G66&gt;0,$M$7&gt;=F66,$M$7&lt;=G66),IF($M$7&lt;=$AA66,2,1),0)</f>
        <v>0</v>
      </c>
      <c r="N66" s="8">
        <f>IF(AND(F66&gt;0,G66&gt;0,$N$7&gt;=F66,$N$7&lt;=G66),IF($N$7&lt;=$AA66,2,1),0)</f>
        <v>0</v>
      </c>
      <c r="O66" s="8">
        <f>IF(AND(F66&gt;0,G66&gt;0,$O$7&gt;=F66,$O$7&lt;=G66),IF($O$7&lt;=$AA66,2,1),0)</f>
        <v>0</v>
      </c>
      <c r="P66" s="8">
        <f>IF(AND(F66&gt;0,G66&gt;0,$P$7&gt;=F66,$P$7&lt;=G66),IF($P$7&lt;=$AA66,2,1),0)</f>
        <v>0</v>
      </c>
      <c r="Q66" s="8">
        <f>IF(AND(F66&gt;0,G66&gt;0,$Q$7&gt;=F66,$Q$7&lt;=G66),IF($Q$7&lt;=$AA66,2,1),0)</f>
        <v>0</v>
      </c>
      <c r="R66" s="8">
        <f>IF(AND(F66&gt;0,G66&gt;0,$R$7&gt;=F66,$R$7&lt;=G66),IF($R$7&lt;=$AA66,2,1),0)</f>
        <v>0</v>
      </c>
      <c r="S66" s="8">
        <f>IF(AND(F66&gt;0,G66&gt;0,$S$7&gt;=F66,$S$7&lt;=G66),IF($S$7&lt;=$AA66,2,1),0)</f>
        <v>0</v>
      </c>
      <c r="T66" s="8">
        <f>IF(AND(F66&gt;0,G66&gt;0,$T$7&gt;=F66,$T$7&lt;=G66),IF($T$7&lt;=$AA66,2,1),0)</f>
        <v>0</v>
      </c>
      <c r="U66" s="8">
        <f>IF(AND(F66&gt;0,G66&gt;0,$U$7&gt;=F66,$U$7&lt;=G66),IF($U$7&lt;=$AA66,2,1),0)</f>
        <v>0</v>
      </c>
      <c r="V66" s="8">
        <f>IF(AND(F66&gt;0,G66&gt;0,$V$7&gt;=F66,$V$7&lt;=G66),IF($V$7&lt;=$AA66,2,1),0)</f>
        <v>0</v>
      </c>
      <c r="W66" s="8">
        <f>IF(AND(F66&gt;0,G66&gt;0,$W$7&gt;=F66,$W$7&lt;=G66),IF($W$7&lt;=$AA66,2,1),0)</f>
        <v>0</v>
      </c>
      <c r="X66" s="8">
        <f>IF(AND(F66&gt;0,G66&gt;0,$X$7&gt;=F66,$X$7&lt;=G66),IF($X$7&lt;=$AA66,2,1),0)</f>
        <v>0</v>
      </c>
      <c r="Y66" s="8">
        <f>IF(AND(F66&gt;0,G66&gt;0,$Y$7&gt;=F66,$Y$7&lt;=G66),IF($Y$7&lt;=$AA66,2,1),0)</f>
        <v>0</v>
      </c>
      <c r="Z66" s="8">
        <f>IF(AND(F66&gt;0,G66&gt;0,$Z$7&gt;=F66,$Z$7&lt;=G66),IF($Z$7&lt;=$AA66,2,1),0)</f>
        <v>0</v>
      </c>
      <c r="AA66" s="8">
        <f>IF(AND(F66&gt;0,G66&gt;0,$AA$7&gt;=F66,$AA$7&lt;=G66),IF($AA$7&lt;=$AA66,2,1),0)</f>
        <v>0</v>
      </c>
      <c r="AB66" s="8">
        <f>IF(AND(F66&gt;0,G66&gt;0,$AB$7&gt;=F66,$AB$7&lt;=G66),IF($AB$7&lt;=$AA66,2,1),0)</f>
        <v>0</v>
      </c>
      <c r="AC66" s="8">
        <f>IF(AND(F66&gt;0,G66&gt;0,$AC$7&gt;=F66,$AC$7&lt;=G66),IF($AC$7&lt;=$AA66,2,1),0)</f>
        <v>0</v>
      </c>
      <c r="AD66" s="8">
        <f>IF(AND(F66&gt;0,G66&gt;0,$AD$7&gt;=F66,$AD$7&lt;=G66),IF($AD$7&lt;=$AA66,2,1),0)</f>
        <v>0</v>
      </c>
      <c r="AE66" s="8">
        <f>IF(AND(F66&gt;0,G66&gt;0,$AE$7&gt;=F66,$AE$7&lt;=G66),IF($AE$7&lt;=$AA66,2,1),0)</f>
        <v>0</v>
      </c>
      <c r="AF66" s="8">
        <f>IF(AND(F66&gt;0,G66&gt;0,$AF$7&gt;=F66,$AF$7&lt;=G66),IF($AF$7&lt;=$AA66,2,1),0)</f>
        <v>0</v>
      </c>
      <c r="AG66" s="8">
        <f>IF(AND(F66&gt;0,G66&gt;0,$AG$7&gt;=F66,$AG$7&lt;=G66),IF($AG$7&lt;=$AA66,2,1),0)</f>
        <v>0</v>
      </c>
      <c r="AH66" s="8">
        <f>IF(AND(F66&gt;0,G66&gt;0,$AH$7&gt;=F66,$AH$7&lt;=G66),IF($AH$7&lt;=$AA66,2,1),0)</f>
        <v>0</v>
      </c>
      <c r="AI66" s="8">
        <f>IF(AND(F66&gt;0,G66&gt;0,$AI$7&gt;=F66,$AI$7&lt;=G66),IF($AI$7&lt;=$AA66,2,1),0)</f>
        <v>0</v>
      </c>
      <c r="AJ66" s="8">
        <f>IF(AND(F66&gt;0,G66&gt;0,$AJ$7&gt;=F66,$AJ$7&lt;=G66),IF($AJ$7&lt;=$AA66,2,1),0)</f>
        <v>0</v>
      </c>
      <c r="AK66" s="8">
        <f>IF(AND(F66&gt;0,G66&gt;0,$AK$7&gt;=F66,$AK$7&lt;=G66),IF($AK$7&lt;=$AA66,2,1),0)</f>
        <v>0</v>
      </c>
      <c r="AL66" s="8">
        <f>IF(AND(F66&gt;0,G66&gt;0,$AL$7&gt;=F66,$AL$7&lt;=G66),IF($AL$7&lt;=$AA66,2,1),0)</f>
        <v>0</v>
      </c>
      <c r="AM66" s="8">
        <f>IF(AND(F66&gt;0,G66&gt;0,$AM$7&gt;=F66,$AM$7&lt;=G66),IF($AM$7&lt;=$AA66,2,1),0)</f>
        <v>0</v>
      </c>
      <c r="AN66" s="8">
        <f>IF(AND(F66&gt;0,G66&gt;0,$AN$7&gt;=F66,$AN$7&lt;=G66),IF($AN$7&lt;=$AA66,2,1),0)</f>
        <v>0</v>
      </c>
      <c r="AO66" s="8">
        <f>IF(AND(F66&gt;0,G66&gt;0,$AO$7&gt;=F66,$AO$7&lt;=G66),IF($AO$7&lt;=$AA66,2,1),0)</f>
        <v>0</v>
      </c>
      <c r="AP66" s="8">
        <f>IF(AND(F66&gt;0,G66&gt;0,$AP$7&gt;=F66,$AP$7&lt;=G66),IF($AP$7&lt;=$AA66,2,1),0)</f>
        <v>0</v>
      </c>
      <c r="AQ66" s="8">
        <f>IF(AND(F66&gt;0,G66&gt;0,$AQ$7&gt;=F66,$AQ$7&lt;=G66),IF($AQ$7&lt;=$AA66,2,1),0)</f>
        <v>0</v>
      </c>
      <c r="AR66" s="8">
        <f>IF(AND(F66&gt;0,G66&gt;0,$AR$7&gt;=F66,$AR$7&lt;=G66),IF($AR$7&lt;=$AA66,2,1),0)</f>
        <v>0</v>
      </c>
      <c r="AS66" s="8">
        <f>IF(AND(F66&gt;0,G66&gt;0,$AS$7&gt;=F66,$AS$7&lt;=G66),IF($AS$7&lt;=$AA66,2,1),0)</f>
        <v>0</v>
      </c>
      <c r="AT66" s="8">
        <f>IF(AND(F66&gt;0,G66&gt;0,$AT$7&gt;=F66,$AT$7&lt;=G66),IF($AT$7&lt;=$AA66,2,1),0)</f>
        <v>0</v>
      </c>
      <c r="AU66" s="8">
        <f>IF(AND(F66&gt;0,G66&gt;0,$AU$7&gt;=F66,$AU$7&lt;=G66),IF($AU$7&lt;=$AA66,2,1),0)</f>
        <v>0</v>
      </c>
      <c r="AV66" s="8">
        <f>IF(AND(F66&gt;0,G66&gt;0,$AV$7&gt;=F66,$AV$7&lt;=G66),IF($AV$7&lt;=$AA66,2,1),0)</f>
        <v>0</v>
      </c>
      <c r="AW66" s="8">
        <f>IF(AND(F66&gt;0,G66&gt;0,$AW$7&gt;=F66,$AW$7&lt;=G66),IF($AW$7&lt;=$AA66,2,1),0)</f>
        <v>0</v>
      </c>
      <c r="AX66" s="8">
        <f>IF(AND(F66&gt;0,G66&gt;0,$AX$7&gt;=F66,$AX$7&lt;=G66),IF($AX$7&lt;=$AA66,2,1),0)</f>
        <v>0</v>
      </c>
      <c r="AY66" s="8">
        <f>IF(AND(F66&gt;0,G66&gt;0,$AY$7&gt;=F66,$AY$7&lt;=G66),IF($AY$7&lt;=$AA66,2,1),0)</f>
        <v>0</v>
      </c>
      <c r="AZ66" s="8">
        <f>IF(AND(F66&gt;0,G66&gt;0,$AZ$7&gt;=F66,$AZ$7&lt;=G66),IF($AZ$7&lt;=$AA66,2,1),0)</f>
        <v>0</v>
      </c>
      <c r="BA66" s="8">
        <f>IF(AND(F66&gt;0,G66&gt;0,$BA$7&gt;=F66,$BA$7&lt;=G66),IF($BA$7&lt;=$AA66,2,1),0)</f>
        <v>0</v>
      </c>
      <c r="BB66" s="8">
        <f>IF(AND(F66&gt;0,G66&gt;0,$BB$7&gt;=F66,$BB$7&lt;=G66),IF($BB$7&lt;=$AA66,2,1),0)</f>
        <v>0</v>
      </c>
      <c r="BC66" s="8">
        <f>IF(AND(F66&gt;0,G66&gt;0,$BC$7&gt;=F66,$BC$7&lt;=G66),IF($BC$7&lt;=$AA66,2,1),0)</f>
        <v>0</v>
      </c>
      <c r="BD66" s="8">
        <f>IF(AND(F66&gt;0,G66&gt;0,$BD$7&gt;=F66,$BD$7&lt;=G66),IF($BD$7&lt;=$AA66,2,1),0)</f>
        <v>0</v>
      </c>
      <c r="BE66" s="8">
        <f>IF(AND(F66&gt;0,G66&gt;0,$BE$7&gt;=F66,$BE$7&lt;=G66),IF($BE$7&lt;=$AA66,2,1),0)</f>
        <v>0</v>
      </c>
      <c r="BF66" s="8">
        <f>IF(AND(F66&gt;0,G66&gt;0,$BF$7&gt;=F66,$BF$7&lt;=G66),IF($BF$7&lt;=$AA66,2,1),0)</f>
        <v>0</v>
      </c>
      <c r="BG66" s="8">
        <f>IF(AND(F66&gt;0,G66&gt;0,$BG$7&gt;=F66,$BG$7&lt;=G66),IF($BG$7&lt;=$AA66,2,1),0)</f>
        <v>0</v>
      </c>
      <c r="BH66" s="8">
        <f>IF(AND(F66&gt;0,G66&gt;0,$BH$7&gt;=F66,$BH$7&lt;=G66),IF($BH$7&lt;=$AA66,2,1),0)</f>
        <v>0</v>
      </c>
      <c r="BI66" s="8">
        <f>IF(AND(F66&gt;0,G66&gt;0,$BI$7&gt;=F66,$BI$7&lt;=G66),IF($BI$7&lt;=$AA66,2,1),0)</f>
        <v>0</v>
      </c>
      <c r="BJ66" s="8">
        <f>IF(AND(F66&gt;0,G66&gt;0,$BJ$7&gt;=F66,$BJ$7&lt;=G66),IF($BJ$7&lt;=$AA66,2,1),0)</f>
        <v>0</v>
      </c>
      <c r="BK66" s="8">
        <f>IF(AND(F66&gt;0,G66&gt;0,$BK$7&gt;=F66,$BK$7&lt;=G66),IF($BK$7&lt;=$AA66,2,1),0)</f>
        <v>0</v>
      </c>
      <c r="BL66" s="8">
        <f>IF(AND(F66&gt;0,G66&gt;0,$BL$7&gt;=F66,$BL$7&lt;=G66),IF($BL$7&lt;=$AA66,2,1),0)</f>
        <v>0</v>
      </c>
      <c r="BM66" s="8">
        <f>IF(AND(F66&gt;0,G66&gt;0,$BM$7&gt;=F66,$BM$7&lt;=G66),IF($BM$7&lt;=$AA66,2,1),0)</f>
        <v>0</v>
      </c>
      <c r="BN66" s="8">
        <f>IF(AND(F66&gt;0,G66&gt;0,$BN$7&gt;=F66,$BN$7&lt;=G66),IF($BN$7&lt;=$AA66,2,1),0)</f>
        <v>0</v>
      </c>
      <c r="BO66" s="8">
        <f>IF(AND(F66&gt;0,G66&gt;0,$BO$7&gt;=F66,$BO$7&lt;=G66),IF($BO$7&lt;=$AA66,2,1),0)</f>
        <v>0</v>
      </c>
      <c r="BP66" s="8">
        <f>IF(AND(F66&gt;0,G66&gt;0,$BP$7&gt;=F66,$BP$7&lt;=G66),IF($BP$7&lt;=$AA66,2,1),0)</f>
        <v>0</v>
      </c>
      <c r="BQ66" s="8">
        <f>IF(AND(F66&gt;0,G66&gt;0,$BQ$7&gt;=F66,$BQ$7&lt;=G66),IF($BQ$7&lt;=$AA66,2,1),0)</f>
        <v>0</v>
      </c>
      <c r="BR66" s="8">
        <f>IF(AND(F66&gt;0,G66&gt;0,$BR$7&gt;=F66,$BR$7&lt;=G66),IF($BR$7&lt;=$AA66,2,1),0)</f>
        <v>0</v>
      </c>
      <c r="BS66" s="8">
        <f>IF(AND(F66&gt;0,G66&gt;0,$BS$7&gt;=F66,$BS$7&lt;=G66),IF($BS$7&lt;=$AA66,2,1),0)</f>
        <v>0</v>
      </c>
      <c r="BT66" s="8">
        <f>IF(AND(F66&gt;0,G66&gt;0,$BT$7&gt;=F66,$BT$7&lt;=G66),IF($BT$7&lt;=$AA66,2,1),0)</f>
        <v>0</v>
      </c>
      <c r="BU66" s="8">
        <f>IF(AND(F66&gt;0,G66&gt;0,$BU$7&gt;=F66,$BU$7&lt;=G66),IF($BU$7&lt;=$AA66,2,1),0)</f>
        <v>0</v>
      </c>
      <c r="BV66" s="8">
        <f>IF(AND(F66&gt;0,G66&gt;0,$BV$7&gt;=F66,$BV$7&lt;=G66),IF($BV$7&lt;=$AA66,2,1),0)</f>
        <v>0</v>
      </c>
      <c r="BW66" s="8">
        <f>IF(AND(F66&gt;0,G66&gt;0,$BW$7&gt;=F66,$BW$7&lt;=G66),IF($BW$7&lt;=$AA66,2,1),0)</f>
        <v>0</v>
      </c>
      <c r="BX66" s="8">
        <f>IF(AND(F66&gt;0,G66&gt;0,$BX$7&gt;=F66,$BX$7&lt;=G66),IF($BX$7&lt;=$AA66,2,1),0)</f>
        <v>0</v>
      </c>
      <c r="BY66" s="8">
        <f>IF(AND(F66&gt;0,G66&gt;0,$BY$7&gt;=F66,$BY$7&lt;=G66),IF($BY$7&lt;=$AA66,2,1),0)</f>
        <v>0</v>
      </c>
      <c r="BZ66" s="8">
        <f>IF(AND(F66&gt;0,G66&gt;0,$BZ$7&gt;=F66,$BZ$7&lt;=G66),IF($BZ$7&lt;=$AA66,2,1),0)</f>
        <v>0</v>
      </c>
      <c r="CA66" s="8">
        <f>IF(AND(F66&gt;0,G66&gt;0,$CA$7&gt;=F66,$CA$7&lt;=G66),IF($CA$7&lt;=$AA66,2,1),0)</f>
        <v>0</v>
      </c>
      <c r="CB66" s="8">
        <f>IF(AND(F66&gt;0,G66&gt;0,$CB$7&gt;=F66,$CB$7&lt;=G66),IF($CB$7&lt;=$AA66,2,1),0)</f>
        <v>0</v>
      </c>
      <c r="CC66" s="8">
        <f>IF(AND(F66&gt;0,G66&gt;0,$CC$7&gt;=F66,$CC$7&lt;=G66),IF($CC$7&lt;=$AA66,2,1),0)</f>
        <v>0</v>
      </c>
      <c r="CD66" s="8">
        <f>IF(AND(F66&gt;0,G66&gt;0,$CD$7&gt;=F66,$CD$7&lt;=G66),IF($CD$7&lt;=$AA66,2,1),0)</f>
        <v>0</v>
      </c>
      <c r="CE66" s="8">
        <f>IF(AND(F66&gt;0,G66&gt;0,$CE$7&gt;=F66,$CE$7&lt;=G66),IF($CE$7&lt;=$AA66,2,1),0)</f>
        <v>0</v>
      </c>
      <c r="CF66" s="8">
        <f>IF(AND(F66&gt;0,G66&gt;0,$CF$7&gt;=F66,$CF$7&lt;=G66),IF($CF$7&lt;=$AA66,2,1),0)</f>
        <v>0</v>
      </c>
      <c r="CG66" s="8">
        <f>IF(AND(F66&gt;0,G66&gt;0,$CG$7&gt;=F66,$CG$7&lt;=G66),IF($CG$7&lt;=$AA66,2,1),0)</f>
        <v>0</v>
      </c>
      <c r="CH66" s="8">
        <f>IF(AND(F66&gt;0,G66&gt;0,$CH$7&gt;=F66,$CH$7&lt;=G66),IF($CH$7&lt;=$AA66,2,1),0)</f>
        <v>0</v>
      </c>
      <c r="CI66" s="8">
        <f>IF(AND(F66&gt;0,G66&gt;0,$CI$7&gt;=F66,$CI$7&lt;=G66),IF($CI$7&lt;=$AA66,2,1),0)</f>
        <v>0</v>
      </c>
      <c r="CJ66" s="8">
        <f>IF(AND(F66&gt;0,G66&gt;0,$CJ$7&gt;=F66,$CJ$7&lt;=G66),IF($CJ$7&lt;=$AA66,2,1),0)</f>
        <v>0</v>
      </c>
    </row>
    <row r="67" spans="1:88" ht="18" customHeight="1">
      <c r="A67" s="6"/>
      <c r="B67" s="6"/>
      <c r="C67" s="6"/>
      <c r="D67" s="6"/>
      <c r="E67" s="6"/>
      <c r="F67" s="3"/>
      <c r="G67" s="3"/>
      <c r="H67" s="6">
        <f>IF(AND(F67&gt;0,G67&gt;0),G67-F67+1,)</f>
        <v>0</v>
      </c>
      <c r="I67" s="7"/>
      <c r="J67" s="6"/>
      <c r="K67" s="8">
        <f>IF(AND(F67&gt;0,G67&gt;0,$K$7&gt;=F67,$K$7&lt;=G67),IF($K$7&lt;=$AA67,2,1),0)</f>
        <v>0</v>
      </c>
      <c r="L67" s="8">
        <f>IF(AND(F67&gt;0,G67&gt;0,$L$7&gt;=F67,$L$7&lt;=G67),IF($L$7&lt;=$AA67,2,1),0)</f>
        <v>0</v>
      </c>
      <c r="M67" s="8">
        <f>IF(AND(F67&gt;0,G67&gt;0,$M$7&gt;=F67,$M$7&lt;=G67),IF($M$7&lt;=$AA67,2,1),0)</f>
        <v>0</v>
      </c>
      <c r="N67" s="8">
        <f>IF(AND(F67&gt;0,G67&gt;0,$N$7&gt;=F67,$N$7&lt;=G67),IF($N$7&lt;=$AA67,2,1),0)</f>
        <v>0</v>
      </c>
      <c r="O67" s="8">
        <f>IF(AND(F67&gt;0,G67&gt;0,$O$7&gt;=F67,$O$7&lt;=G67),IF($O$7&lt;=$AA67,2,1),0)</f>
        <v>0</v>
      </c>
      <c r="P67" s="8">
        <f>IF(AND(F67&gt;0,G67&gt;0,$P$7&gt;=F67,$P$7&lt;=G67),IF($P$7&lt;=$AA67,2,1),0)</f>
        <v>0</v>
      </c>
      <c r="Q67" s="8">
        <f>IF(AND(F67&gt;0,G67&gt;0,$Q$7&gt;=F67,$Q$7&lt;=G67),IF($Q$7&lt;=$AA67,2,1),0)</f>
        <v>0</v>
      </c>
      <c r="R67" s="8">
        <f>IF(AND(F67&gt;0,G67&gt;0,$R$7&gt;=F67,$R$7&lt;=G67),IF($R$7&lt;=$AA67,2,1),0)</f>
        <v>0</v>
      </c>
      <c r="S67" s="8">
        <f>IF(AND(F67&gt;0,G67&gt;0,$S$7&gt;=F67,$S$7&lt;=G67),IF($S$7&lt;=$AA67,2,1),0)</f>
        <v>0</v>
      </c>
      <c r="T67" s="8">
        <f>IF(AND(F67&gt;0,G67&gt;0,$T$7&gt;=F67,$T$7&lt;=G67),IF($T$7&lt;=$AA67,2,1),0)</f>
        <v>0</v>
      </c>
      <c r="U67" s="8">
        <f>IF(AND(F67&gt;0,G67&gt;0,$U$7&gt;=F67,$U$7&lt;=G67),IF($U$7&lt;=$AA67,2,1),0)</f>
        <v>0</v>
      </c>
      <c r="V67" s="8">
        <f>IF(AND(F67&gt;0,G67&gt;0,$V$7&gt;=F67,$V$7&lt;=G67),IF($V$7&lt;=$AA67,2,1),0)</f>
        <v>0</v>
      </c>
      <c r="W67" s="8">
        <f>IF(AND(F67&gt;0,G67&gt;0,$W$7&gt;=F67,$W$7&lt;=G67),IF($W$7&lt;=$AA67,2,1),0)</f>
        <v>0</v>
      </c>
      <c r="X67" s="8">
        <f>IF(AND(F67&gt;0,G67&gt;0,$X$7&gt;=F67,$X$7&lt;=G67),IF($X$7&lt;=$AA67,2,1),0)</f>
        <v>0</v>
      </c>
      <c r="Y67" s="8">
        <f>IF(AND(F67&gt;0,G67&gt;0,$Y$7&gt;=F67,$Y$7&lt;=G67),IF($Y$7&lt;=$AA67,2,1),0)</f>
        <v>0</v>
      </c>
      <c r="Z67" s="8">
        <f>IF(AND(F67&gt;0,G67&gt;0,$Z$7&gt;=F67,$Z$7&lt;=G67),IF($Z$7&lt;=$AA67,2,1),0)</f>
        <v>0</v>
      </c>
      <c r="AA67" s="8">
        <f>IF(AND(F67&gt;0,G67&gt;0,$AA$7&gt;=F67,$AA$7&lt;=G67),IF($AA$7&lt;=$AA67,2,1),0)</f>
        <v>0</v>
      </c>
      <c r="AB67" s="8">
        <f>IF(AND(F67&gt;0,G67&gt;0,$AB$7&gt;=F67,$AB$7&lt;=G67),IF($AB$7&lt;=$AA67,2,1),0)</f>
        <v>0</v>
      </c>
      <c r="AC67" s="8">
        <f>IF(AND(F67&gt;0,G67&gt;0,$AC$7&gt;=F67,$AC$7&lt;=G67),IF($AC$7&lt;=$AA67,2,1),0)</f>
        <v>0</v>
      </c>
      <c r="AD67" s="8">
        <f>IF(AND(F67&gt;0,G67&gt;0,$AD$7&gt;=F67,$AD$7&lt;=G67),IF($AD$7&lt;=$AA67,2,1),0)</f>
        <v>0</v>
      </c>
      <c r="AE67" s="8">
        <f>IF(AND(F67&gt;0,G67&gt;0,$AE$7&gt;=F67,$AE$7&lt;=G67),IF($AE$7&lt;=$AA67,2,1),0)</f>
        <v>0</v>
      </c>
      <c r="AF67" s="8">
        <f>IF(AND(F67&gt;0,G67&gt;0,$AF$7&gt;=F67,$AF$7&lt;=G67),IF($AF$7&lt;=$AA67,2,1),0)</f>
        <v>0</v>
      </c>
      <c r="AG67" s="8">
        <f>IF(AND(F67&gt;0,G67&gt;0,$AG$7&gt;=F67,$AG$7&lt;=G67),IF($AG$7&lt;=$AA67,2,1),0)</f>
        <v>0</v>
      </c>
      <c r="AH67" s="8">
        <f>IF(AND(F67&gt;0,G67&gt;0,$AH$7&gt;=F67,$AH$7&lt;=G67),IF($AH$7&lt;=$AA67,2,1),0)</f>
        <v>0</v>
      </c>
      <c r="AI67" s="8">
        <f>IF(AND(F67&gt;0,G67&gt;0,$AI$7&gt;=F67,$AI$7&lt;=G67),IF($AI$7&lt;=$AA67,2,1),0)</f>
        <v>0</v>
      </c>
      <c r="AJ67" s="8">
        <f>IF(AND(F67&gt;0,G67&gt;0,$AJ$7&gt;=F67,$AJ$7&lt;=G67),IF($AJ$7&lt;=$AA67,2,1),0)</f>
        <v>0</v>
      </c>
      <c r="AK67" s="8">
        <f>IF(AND(F67&gt;0,G67&gt;0,$AK$7&gt;=F67,$AK$7&lt;=G67),IF($AK$7&lt;=$AA67,2,1),0)</f>
        <v>0</v>
      </c>
      <c r="AL67" s="8">
        <f>IF(AND(F67&gt;0,G67&gt;0,$AL$7&gt;=F67,$AL$7&lt;=G67),IF($AL$7&lt;=$AA67,2,1),0)</f>
        <v>0</v>
      </c>
      <c r="AM67" s="8">
        <f>IF(AND(F67&gt;0,G67&gt;0,$AM$7&gt;=F67,$AM$7&lt;=G67),IF($AM$7&lt;=$AA67,2,1),0)</f>
        <v>0</v>
      </c>
      <c r="AN67" s="8">
        <f>IF(AND(F67&gt;0,G67&gt;0,$AN$7&gt;=F67,$AN$7&lt;=G67),IF($AN$7&lt;=$AA67,2,1),0)</f>
        <v>0</v>
      </c>
      <c r="AO67" s="8">
        <f>IF(AND(F67&gt;0,G67&gt;0,$AO$7&gt;=F67,$AO$7&lt;=G67),IF($AO$7&lt;=$AA67,2,1),0)</f>
        <v>0</v>
      </c>
      <c r="AP67" s="8">
        <f>IF(AND(F67&gt;0,G67&gt;0,$AP$7&gt;=F67,$AP$7&lt;=G67),IF($AP$7&lt;=$AA67,2,1),0)</f>
        <v>0</v>
      </c>
      <c r="AQ67" s="8">
        <f>IF(AND(F67&gt;0,G67&gt;0,$AQ$7&gt;=F67,$AQ$7&lt;=G67),IF($AQ$7&lt;=$AA67,2,1),0)</f>
        <v>0</v>
      </c>
      <c r="AR67" s="8">
        <f>IF(AND(F67&gt;0,G67&gt;0,$AR$7&gt;=F67,$AR$7&lt;=G67),IF($AR$7&lt;=$AA67,2,1),0)</f>
        <v>0</v>
      </c>
      <c r="AS67" s="8">
        <f>IF(AND(F67&gt;0,G67&gt;0,$AS$7&gt;=F67,$AS$7&lt;=G67),IF($AS$7&lt;=$AA67,2,1),0)</f>
        <v>0</v>
      </c>
      <c r="AT67" s="8">
        <f>IF(AND(F67&gt;0,G67&gt;0,$AT$7&gt;=F67,$AT$7&lt;=G67),IF($AT$7&lt;=$AA67,2,1),0)</f>
        <v>0</v>
      </c>
      <c r="AU67" s="8">
        <f>IF(AND(F67&gt;0,G67&gt;0,$AU$7&gt;=F67,$AU$7&lt;=G67),IF($AU$7&lt;=$AA67,2,1),0)</f>
        <v>0</v>
      </c>
      <c r="AV67" s="8">
        <f>IF(AND(F67&gt;0,G67&gt;0,$AV$7&gt;=F67,$AV$7&lt;=G67),IF($AV$7&lt;=$AA67,2,1),0)</f>
        <v>0</v>
      </c>
      <c r="AW67" s="8">
        <f>IF(AND(F67&gt;0,G67&gt;0,$AW$7&gt;=F67,$AW$7&lt;=G67),IF($AW$7&lt;=$AA67,2,1),0)</f>
        <v>0</v>
      </c>
      <c r="AX67" s="8">
        <f>IF(AND(F67&gt;0,G67&gt;0,$AX$7&gt;=F67,$AX$7&lt;=G67),IF($AX$7&lt;=$AA67,2,1),0)</f>
        <v>0</v>
      </c>
      <c r="AY67" s="8">
        <f>IF(AND(F67&gt;0,G67&gt;0,$AY$7&gt;=F67,$AY$7&lt;=G67),IF($AY$7&lt;=$AA67,2,1),0)</f>
        <v>0</v>
      </c>
      <c r="AZ67" s="8">
        <f>IF(AND(F67&gt;0,G67&gt;0,$AZ$7&gt;=F67,$AZ$7&lt;=G67),IF($AZ$7&lt;=$AA67,2,1),0)</f>
        <v>0</v>
      </c>
      <c r="BA67" s="8">
        <f>IF(AND(F67&gt;0,G67&gt;0,$BA$7&gt;=F67,$BA$7&lt;=G67),IF($BA$7&lt;=$AA67,2,1),0)</f>
        <v>0</v>
      </c>
      <c r="BB67" s="8">
        <f>IF(AND(F67&gt;0,G67&gt;0,$BB$7&gt;=F67,$BB$7&lt;=G67),IF($BB$7&lt;=$AA67,2,1),0)</f>
        <v>0</v>
      </c>
      <c r="BC67" s="8">
        <f>IF(AND(F67&gt;0,G67&gt;0,$BC$7&gt;=F67,$BC$7&lt;=G67),IF($BC$7&lt;=$AA67,2,1),0)</f>
        <v>0</v>
      </c>
      <c r="BD67" s="8">
        <f>IF(AND(F67&gt;0,G67&gt;0,$BD$7&gt;=F67,$BD$7&lt;=G67),IF($BD$7&lt;=$AA67,2,1),0)</f>
        <v>0</v>
      </c>
      <c r="BE67" s="8">
        <f>IF(AND(F67&gt;0,G67&gt;0,$BE$7&gt;=F67,$BE$7&lt;=G67),IF($BE$7&lt;=$AA67,2,1),0)</f>
        <v>0</v>
      </c>
      <c r="BF67" s="8">
        <f>IF(AND(F67&gt;0,G67&gt;0,$BF$7&gt;=F67,$BF$7&lt;=G67),IF($BF$7&lt;=$AA67,2,1),0)</f>
        <v>0</v>
      </c>
      <c r="BG67" s="8">
        <f>IF(AND(F67&gt;0,G67&gt;0,$BG$7&gt;=F67,$BG$7&lt;=G67),IF($BG$7&lt;=$AA67,2,1),0)</f>
        <v>0</v>
      </c>
      <c r="BH67" s="8">
        <f>IF(AND(F67&gt;0,G67&gt;0,$BH$7&gt;=F67,$BH$7&lt;=G67),IF($BH$7&lt;=$AA67,2,1),0)</f>
        <v>0</v>
      </c>
      <c r="BI67" s="8">
        <f>IF(AND(F67&gt;0,G67&gt;0,$BI$7&gt;=F67,$BI$7&lt;=G67),IF($BI$7&lt;=$AA67,2,1),0)</f>
        <v>0</v>
      </c>
      <c r="BJ67" s="8">
        <f>IF(AND(F67&gt;0,G67&gt;0,$BJ$7&gt;=F67,$BJ$7&lt;=G67),IF($BJ$7&lt;=$AA67,2,1),0)</f>
        <v>0</v>
      </c>
      <c r="BK67" s="8">
        <f>IF(AND(F67&gt;0,G67&gt;0,$BK$7&gt;=F67,$BK$7&lt;=G67),IF($BK$7&lt;=$AA67,2,1),0)</f>
        <v>0</v>
      </c>
      <c r="BL67" s="8">
        <f>IF(AND(F67&gt;0,G67&gt;0,$BL$7&gt;=F67,$BL$7&lt;=G67),IF($BL$7&lt;=$AA67,2,1),0)</f>
        <v>0</v>
      </c>
      <c r="BM67" s="8">
        <f>IF(AND(F67&gt;0,G67&gt;0,$BM$7&gt;=F67,$BM$7&lt;=G67),IF($BM$7&lt;=$AA67,2,1),0)</f>
        <v>0</v>
      </c>
      <c r="BN67" s="8">
        <f>IF(AND(F67&gt;0,G67&gt;0,$BN$7&gt;=F67,$BN$7&lt;=G67),IF($BN$7&lt;=$AA67,2,1),0)</f>
        <v>0</v>
      </c>
      <c r="BO67" s="8">
        <f>IF(AND(F67&gt;0,G67&gt;0,$BO$7&gt;=F67,$BO$7&lt;=G67),IF($BO$7&lt;=$AA67,2,1),0)</f>
        <v>0</v>
      </c>
      <c r="BP67" s="8">
        <f>IF(AND(F67&gt;0,G67&gt;0,$BP$7&gt;=F67,$BP$7&lt;=G67),IF($BP$7&lt;=$AA67,2,1),0)</f>
        <v>0</v>
      </c>
      <c r="BQ67" s="8">
        <f>IF(AND(F67&gt;0,G67&gt;0,$BQ$7&gt;=F67,$BQ$7&lt;=G67),IF($BQ$7&lt;=$AA67,2,1),0)</f>
        <v>0</v>
      </c>
      <c r="BR67" s="8">
        <f>IF(AND(F67&gt;0,G67&gt;0,$BR$7&gt;=F67,$BR$7&lt;=G67),IF($BR$7&lt;=$AA67,2,1),0)</f>
        <v>0</v>
      </c>
      <c r="BS67" s="8">
        <f>IF(AND(F67&gt;0,G67&gt;0,$BS$7&gt;=F67,$BS$7&lt;=G67),IF($BS$7&lt;=$AA67,2,1),0)</f>
        <v>0</v>
      </c>
      <c r="BT67" s="8">
        <f>IF(AND(F67&gt;0,G67&gt;0,$BT$7&gt;=F67,$BT$7&lt;=G67),IF($BT$7&lt;=$AA67,2,1),0)</f>
        <v>0</v>
      </c>
      <c r="BU67" s="8">
        <f>IF(AND(F67&gt;0,G67&gt;0,$BU$7&gt;=F67,$BU$7&lt;=G67),IF($BU$7&lt;=$AA67,2,1),0)</f>
        <v>0</v>
      </c>
      <c r="BV67" s="8">
        <f>IF(AND(F67&gt;0,G67&gt;0,$BV$7&gt;=F67,$BV$7&lt;=G67),IF($BV$7&lt;=$AA67,2,1),0)</f>
        <v>0</v>
      </c>
      <c r="BW67" s="8">
        <f>IF(AND(F67&gt;0,G67&gt;0,$BW$7&gt;=F67,$BW$7&lt;=G67),IF($BW$7&lt;=$AA67,2,1),0)</f>
        <v>0</v>
      </c>
      <c r="BX67" s="8">
        <f>IF(AND(F67&gt;0,G67&gt;0,$BX$7&gt;=F67,$BX$7&lt;=G67),IF($BX$7&lt;=$AA67,2,1),0)</f>
        <v>0</v>
      </c>
      <c r="BY67" s="8">
        <f>IF(AND(F67&gt;0,G67&gt;0,$BY$7&gt;=F67,$BY$7&lt;=G67),IF($BY$7&lt;=$AA67,2,1),0)</f>
        <v>0</v>
      </c>
      <c r="BZ67" s="8">
        <f>IF(AND(F67&gt;0,G67&gt;0,$BZ$7&gt;=F67,$BZ$7&lt;=G67),IF($BZ$7&lt;=$AA67,2,1),0)</f>
        <v>0</v>
      </c>
      <c r="CA67" s="8">
        <f>IF(AND(F67&gt;0,G67&gt;0,$CA$7&gt;=F67,$CA$7&lt;=G67),IF($CA$7&lt;=$AA67,2,1),0)</f>
        <v>0</v>
      </c>
      <c r="CB67" s="8">
        <f>IF(AND(F67&gt;0,G67&gt;0,$CB$7&gt;=F67,$CB$7&lt;=G67),IF($CB$7&lt;=$AA67,2,1),0)</f>
        <v>0</v>
      </c>
      <c r="CC67" s="8">
        <f>IF(AND(F67&gt;0,G67&gt;0,$CC$7&gt;=F67,$CC$7&lt;=G67),IF($CC$7&lt;=$AA67,2,1),0)</f>
        <v>0</v>
      </c>
      <c r="CD67" s="8">
        <f>IF(AND(F67&gt;0,G67&gt;0,$CD$7&gt;=F67,$CD$7&lt;=G67),IF($CD$7&lt;=$AA67,2,1),0)</f>
        <v>0</v>
      </c>
      <c r="CE67" s="8">
        <f>IF(AND(F67&gt;0,G67&gt;0,$CE$7&gt;=F67,$CE$7&lt;=G67),IF($CE$7&lt;=$AA67,2,1),0)</f>
        <v>0</v>
      </c>
      <c r="CF67" s="8">
        <f>IF(AND(F67&gt;0,G67&gt;0,$CF$7&gt;=F67,$CF$7&lt;=G67),IF($CF$7&lt;=$AA67,2,1),0)</f>
        <v>0</v>
      </c>
      <c r="CG67" s="8">
        <f>IF(AND(F67&gt;0,G67&gt;0,$CG$7&gt;=F67,$CG$7&lt;=G67),IF($CG$7&lt;=$AA67,2,1),0)</f>
        <v>0</v>
      </c>
      <c r="CH67" s="8">
        <f>IF(AND(F67&gt;0,G67&gt;0,$CH$7&gt;=F67,$CH$7&lt;=G67),IF($CH$7&lt;=$AA67,2,1),0)</f>
        <v>0</v>
      </c>
      <c r="CI67" s="8">
        <f>IF(AND(F67&gt;0,G67&gt;0,$CI$7&gt;=F67,$CI$7&lt;=G67),IF($CI$7&lt;=$AA67,2,1),0)</f>
        <v>0</v>
      </c>
      <c r="CJ67" s="8">
        <f>IF(AND(F67&gt;0,G67&gt;0,$CJ$7&gt;=F67,$CJ$7&lt;=G67),IF($CJ$7&lt;=$AA67,2,1),0)</f>
        <v>0</v>
      </c>
    </row>
    <row r="68" spans="1:88" ht="18" customHeight="1">
      <c r="A68" s="6"/>
      <c r="B68" s="6"/>
      <c r="C68" s="6"/>
      <c r="D68" s="6"/>
      <c r="E68" s="6"/>
      <c r="F68" s="3"/>
      <c r="G68" s="3"/>
      <c r="H68" s="6">
        <f>IF(AND(F68&gt;0,G68&gt;0),G68-F68+1,)</f>
        <v>0</v>
      </c>
      <c r="I68" s="7"/>
      <c r="J68" s="6"/>
      <c r="K68" s="8">
        <f>IF(AND(F68&gt;0,G68&gt;0,$K$7&gt;=F68,$K$7&lt;=G68),IF($K$7&lt;=$AA68,2,1),0)</f>
        <v>0</v>
      </c>
      <c r="L68" s="8">
        <f>IF(AND(F68&gt;0,G68&gt;0,$L$7&gt;=F68,$L$7&lt;=G68),IF($L$7&lt;=$AA68,2,1),0)</f>
        <v>0</v>
      </c>
      <c r="M68" s="8">
        <f>IF(AND(F68&gt;0,G68&gt;0,$M$7&gt;=F68,$M$7&lt;=G68),IF($M$7&lt;=$AA68,2,1),0)</f>
        <v>0</v>
      </c>
      <c r="N68" s="8">
        <f>IF(AND(F68&gt;0,G68&gt;0,$N$7&gt;=F68,$N$7&lt;=G68),IF($N$7&lt;=$AA68,2,1),0)</f>
        <v>0</v>
      </c>
      <c r="O68" s="8">
        <f>IF(AND(F68&gt;0,G68&gt;0,$O$7&gt;=F68,$O$7&lt;=G68),IF($O$7&lt;=$AA68,2,1),0)</f>
        <v>0</v>
      </c>
      <c r="P68" s="8">
        <f>IF(AND(F68&gt;0,G68&gt;0,$P$7&gt;=F68,$P$7&lt;=G68),IF($P$7&lt;=$AA68,2,1),0)</f>
        <v>0</v>
      </c>
      <c r="Q68" s="8">
        <f>IF(AND(F68&gt;0,G68&gt;0,$Q$7&gt;=F68,$Q$7&lt;=G68),IF($Q$7&lt;=$AA68,2,1),0)</f>
        <v>0</v>
      </c>
      <c r="R68" s="8">
        <f>IF(AND(F68&gt;0,G68&gt;0,$R$7&gt;=F68,$R$7&lt;=G68),IF($R$7&lt;=$AA68,2,1),0)</f>
        <v>0</v>
      </c>
      <c r="S68" s="8">
        <f>IF(AND(F68&gt;0,G68&gt;0,$S$7&gt;=F68,$S$7&lt;=G68),IF($S$7&lt;=$AA68,2,1),0)</f>
        <v>0</v>
      </c>
      <c r="T68" s="8">
        <f>IF(AND(F68&gt;0,G68&gt;0,$T$7&gt;=F68,$T$7&lt;=G68),IF($T$7&lt;=$AA68,2,1),0)</f>
        <v>0</v>
      </c>
      <c r="U68" s="8">
        <f>IF(AND(F68&gt;0,G68&gt;0,$U$7&gt;=F68,$U$7&lt;=G68),IF($U$7&lt;=$AA68,2,1),0)</f>
        <v>0</v>
      </c>
      <c r="V68" s="8">
        <f>IF(AND(F68&gt;0,G68&gt;0,$V$7&gt;=F68,$V$7&lt;=G68),IF($V$7&lt;=$AA68,2,1),0)</f>
        <v>0</v>
      </c>
      <c r="W68" s="8">
        <f>IF(AND(F68&gt;0,G68&gt;0,$W$7&gt;=F68,$W$7&lt;=G68),IF($W$7&lt;=$AA68,2,1),0)</f>
        <v>0</v>
      </c>
      <c r="X68" s="8">
        <f>IF(AND(F68&gt;0,G68&gt;0,$X$7&gt;=F68,$X$7&lt;=G68),IF($X$7&lt;=$AA68,2,1),0)</f>
        <v>0</v>
      </c>
      <c r="Y68" s="8">
        <f>IF(AND(F68&gt;0,G68&gt;0,$Y$7&gt;=F68,$Y$7&lt;=G68),IF($Y$7&lt;=$AA68,2,1),0)</f>
        <v>0</v>
      </c>
      <c r="Z68" s="8">
        <f>IF(AND(F68&gt;0,G68&gt;0,$Z$7&gt;=F68,$Z$7&lt;=G68),IF($Z$7&lt;=$AA68,2,1),0)</f>
        <v>0</v>
      </c>
      <c r="AA68" s="8">
        <f>IF(AND(F68&gt;0,G68&gt;0,$AA$7&gt;=F68,$AA$7&lt;=G68),IF($AA$7&lt;=$AA68,2,1),0)</f>
        <v>0</v>
      </c>
      <c r="AB68" s="8">
        <f>IF(AND(F68&gt;0,G68&gt;0,$AB$7&gt;=F68,$AB$7&lt;=G68),IF($AB$7&lt;=$AA68,2,1),0)</f>
        <v>0</v>
      </c>
      <c r="AC68" s="8">
        <f>IF(AND(F68&gt;0,G68&gt;0,$AC$7&gt;=F68,$AC$7&lt;=G68),IF($AC$7&lt;=$AA68,2,1),0)</f>
        <v>0</v>
      </c>
      <c r="AD68" s="8">
        <f>IF(AND(F68&gt;0,G68&gt;0,$AD$7&gt;=F68,$AD$7&lt;=G68),IF($AD$7&lt;=$AA68,2,1),0)</f>
        <v>0</v>
      </c>
      <c r="AE68" s="8">
        <f>IF(AND(F68&gt;0,G68&gt;0,$AE$7&gt;=F68,$AE$7&lt;=G68),IF($AE$7&lt;=$AA68,2,1),0)</f>
        <v>0</v>
      </c>
      <c r="AF68" s="8">
        <f>IF(AND(F68&gt;0,G68&gt;0,$AF$7&gt;=F68,$AF$7&lt;=G68),IF($AF$7&lt;=$AA68,2,1),0)</f>
        <v>0</v>
      </c>
      <c r="AG68" s="8">
        <f>IF(AND(F68&gt;0,G68&gt;0,$AG$7&gt;=F68,$AG$7&lt;=G68),IF($AG$7&lt;=$AA68,2,1),0)</f>
        <v>0</v>
      </c>
      <c r="AH68" s="8">
        <f>IF(AND(F68&gt;0,G68&gt;0,$AH$7&gt;=F68,$AH$7&lt;=G68),IF($AH$7&lt;=$AA68,2,1),0)</f>
        <v>0</v>
      </c>
      <c r="AI68" s="8">
        <f>IF(AND(F68&gt;0,G68&gt;0,$AI$7&gt;=F68,$AI$7&lt;=G68),IF($AI$7&lt;=$AA68,2,1),0)</f>
        <v>0</v>
      </c>
      <c r="AJ68" s="8">
        <f>IF(AND(F68&gt;0,G68&gt;0,$AJ$7&gt;=F68,$AJ$7&lt;=G68),IF($AJ$7&lt;=$AA68,2,1),0)</f>
        <v>0</v>
      </c>
      <c r="AK68" s="8">
        <f>IF(AND(F68&gt;0,G68&gt;0,$AK$7&gt;=F68,$AK$7&lt;=G68),IF($AK$7&lt;=$AA68,2,1),0)</f>
        <v>0</v>
      </c>
      <c r="AL68" s="8">
        <f>IF(AND(F68&gt;0,G68&gt;0,$AL$7&gt;=F68,$AL$7&lt;=G68),IF($AL$7&lt;=$AA68,2,1),0)</f>
        <v>0</v>
      </c>
      <c r="AM68" s="8">
        <f>IF(AND(F68&gt;0,G68&gt;0,$AM$7&gt;=F68,$AM$7&lt;=G68),IF($AM$7&lt;=$AA68,2,1),0)</f>
        <v>0</v>
      </c>
      <c r="AN68" s="8">
        <f>IF(AND(F68&gt;0,G68&gt;0,$AN$7&gt;=F68,$AN$7&lt;=G68),IF($AN$7&lt;=$AA68,2,1),0)</f>
        <v>0</v>
      </c>
      <c r="AO68" s="8">
        <f>IF(AND(F68&gt;0,G68&gt;0,$AO$7&gt;=F68,$AO$7&lt;=G68),IF($AO$7&lt;=$AA68,2,1),0)</f>
        <v>0</v>
      </c>
      <c r="AP68" s="8">
        <f>IF(AND(F68&gt;0,G68&gt;0,$AP$7&gt;=F68,$AP$7&lt;=G68),IF($AP$7&lt;=$AA68,2,1),0)</f>
        <v>0</v>
      </c>
      <c r="AQ68" s="8">
        <f>IF(AND(F68&gt;0,G68&gt;0,$AQ$7&gt;=F68,$AQ$7&lt;=G68),IF($AQ$7&lt;=$AA68,2,1),0)</f>
        <v>0</v>
      </c>
      <c r="AR68" s="8">
        <f>IF(AND(F68&gt;0,G68&gt;0,$AR$7&gt;=F68,$AR$7&lt;=G68),IF($AR$7&lt;=$AA68,2,1),0)</f>
        <v>0</v>
      </c>
      <c r="AS68" s="8">
        <f>IF(AND(F68&gt;0,G68&gt;0,$AS$7&gt;=F68,$AS$7&lt;=G68),IF($AS$7&lt;=$AA68,2,1),0)</f>
        <v>0</v>
      </c>
      <c r="AT68" s="8">
        <f>IF(AND(F68&gt;0,G68&gt;0,$AT$7&gt;=F68,$AT$7&lt;=G68),IF($AT$7&lt;=$AA68,2,1),0)</f>
        <v>0</v>
      </c>
      <c r="AU68" s="8">
        <f>IF(AND(F68&gt;0,G68&gt;0,$AU$7&gt;=F68,$AU$7&lt;=G68),IF($AU$7&lt;=$AA68,2,1),0)</f>
        <v>0</v>
      </c>
      <c r="AV68" s="8">
        <f>IF(AND(F68&gt;0,G68&gt;0,$AV$7&gt;=F68,$AV$7&lt;=G68),IF($AV$7&lt;=$AA68,2,1),0)</f>
        <v>0</v>
      </c>
      <c r="AW68" s="8">
        <f>IF(AND(F68&gt;0,G68&gt;0,$AW$7&gt;=F68,$AW$7&lt;=G68),IF($AW$7&lt;=$AA68,2,1),0)</f>
        <v>0</v>
      </c>
      <c r="AX68" s="8">
        <f>IF(AND(F68&gt;0,G68&gt;0,$AX$7&gt;=F68,$AX$7&lt;=G68),IF($AX$7&lt;=$AA68,2,1),0)</f>
        <v>0</v>
      </c>
      <c r="AY68" s="8">
        <f>IF(AND(F68&gt;0,G68&gt;0,$AY$7&gt;=F68,$AY$7&lt;=G68),IF($AY$7&lt;=$AA68,2,1),0)</f>
        <v>0</v>
      </c>
      <c r="AZ68" s="8">
        <f>IF(AND(F68&gt;0,G68&gt;0,$AZ$7&gt;=F68,$AZ$7&lt;=G68),IF($AZ$7&lt;=$AA68,2,1),0)</f>
        <v>0</v>
      </c>
      <c r="BA68" s="8">
        <f>IF(AND(F68&gt;0,G68&gt;0,$BA$7&gt;=F68,$BA$7&lt;=G68),IF($BA$7&lt;=$AA68,2,1),0)</f>
        <v>0</v>
      </c>
      <c r="BB68" s="8">
        <f>IF(AND(F68&gt;0,G68&gt;0,$BB$7&gt;=F68,$BB$7&lt;=G68),IF($BB$7&lt;=$AA68,2,1),0)</f>
        <v>0</v>
      </c>
      <c r="BC68" s="8">
        <f>IF(AND(F68&gt;0,G68&gt;0,$BC$7&gt;=F68,$BC$7&lt;=G68),IF($BC$7&lt;=$AA68,2,1),0)</f>
        <v>0</v>
      </c>
      <c r="BD68" s="8">
        <f>IF(AND(F68&gt;0,G68&gt;0,$BD$7&gt;=F68,$BD$7&lt;=G68),IF($BD$7&lt;=$AA68,2,1),0)</f>
        <v>0</v>
      </c>
      <c r="BE68" s="8">
        <f>IF(AND(F68&gt;0,G68&gt;0,$BE$7&gt;=F68,$BE$7&lt;=G68),IF($BE$7&lt;=$AA68,2,1),0)</f>
        <v>0</v>
      </c>
      <c r="BF68" s="8">
        <f>IF(AND(F68&gt;0,G68&gt;0,$BF$7&gt;=F68,$BF$7&lt;=G68),IF($BF$7&lt;=$AA68,2,1),0)</f>
        <v>0</v>
      </c>
      <c r="BG68" s="8">
        <f>IF(AND(F68&gt;0,G68&gt;0,$BG$7&gt;=F68,$BG$7&lt;=G68),IF($BG$7&lt;=$AA68,2,1),0)</f>
        <v>0</v>
      </c>
      <c r="BH68" s="8">
        <f>IF(AND(F68&gt;0,G68&gt;0,$BH$7&gt;=F68,$BH$7&lt;=G68),IF($BH$7&lt;=$AA68,2,1),0)</f>
        <v>0</v>
      </c>
      <c r="BI68" s="8">
        <f>IF(AND(F68&gt;0,G68&gt;0,$BI$7&gt;=F68,$BI$7&lt;=G68),IF($BI$7&lt;=$AA68,2,1),0)</f>
        <v>0</v>
      </c>
      <c r="BJ68" s="8">
        <f>IF(AND(F68&gt;0,G68&gt;0,$BJ$7&gt;=F68,$BJ$7&lt;=G68),IF($BJ$7&lt;=$AA68,2,1),0)</f>
        <v>0</v>
      </c>
      <c r="BK68" s="8">
        <f>IF(AND(F68&gt;0,G68&gt;0,$BK$7&gt;=F68,$BK$7&lt;=G68),IF($BK$7&lt;=$AA68,2,1),0)</f>
        <v>0</v>
      </c>
      <c r="BL68" s="8">
        <f>IF(AND(F68&gt;0,G68&gt;0,$BL$7&gt;=F68,$BL$7&lt;=G68),IF($BL$7&lt;=$AA68,2,1),0)</f>
        <v>0</v>
      </c>
      <c r="BM68" s="8">
        <f>IF(AND(F68&gt;0,G68&gt;0,$BM$7&gt;=F68,$BM$7&lt;=G68),IF($BM$7&lt;=$AA68,2,1),0)</f>
        <v>0</v>
      </c>
      <c r="BN68" s="8">
        <f>IF(AND(F68&gt;0,G68&gt;0,$BN$7&gt;=F68,$BN$7&lt;=G68),IF($BN$7&lt;=$AA68,2,1),0)</f>
        <v>0</v>
      </c>
      <c r="BO68" s="8">
        <f>IF(AND(F68&gt;0,G68&gt;0,$BO$7&gt;=F68,$BO$7&lt;=G68),IF($BO$7&lt;=$AA68,2,1),0)</f>
        <v>0</v>
      </c>
      <c r="BP68" s="8">
        <f>IF(AND(F68&gt;0,G68&gt;0,$BP$7&gt;=F68,$BP$7&lt;=G68),IF($BP$7&lt;=$AA68,2,1),0)</f>
        <v>0</v>
      </c>
      <c r="BQ68" s="8">
        <f>IF(AND(F68&gt;0,G68&gt;0,$BQ$7&gt;=F68,$BQ$7&lt;=G68),IF($BQ$7&lt;=$AA68,2,1),0)</f>
        <v>0</v>
      </c>
      <c r="BR68" s="8">
        <f>IF(AND(F68&gt;0,G68&gt;0,$BR$7&gt;=F68,$BR$7&lt;=G68),IF($BR$7&lt;=$AA68,2,1),0)</f>
        <v>0</v>
      </c>
      <c r="BS68" s="8">
        <f>IF(AND(F68&gt;0,G68&gt;0,$BS$7&gt;=F68,$BS$7&lt;=G68),IF($BS$7&lt;=$AA68,2,1),0)</f>
        <v>0</v>
      </c>
      <c r="BT68" s="8">
        <f>IF(AND(F68&gt;0,G68&gt;0,$BT$7&gt;=F68,$BT$7&lt;=G68),IF($BT$7&lt;=$AA68,2,1),0)</f>
        <v>0</v>
      </c>
      <c r="BU68" s="8">
        <f>IF(AND(F68&gt;0,G68&gt;0,$BU$7&gt;=F68,$BU$7&lt;=G68),IF($BU$7&lt;=$AA68,2,1),0)</f>
        <v>0</v>
      </c>
      <c r="BV68" s="8">
        <f>IF(AND(F68&gt;0,G68&gt;0,$BV$7&gt;=F68,$BV$7&lt;=G68),IF($BV$7&lt;=$AA68,2,1),0)</f>
        <v>0</v>
      </c>
      <c r="BW68" s="8">
        <f>IF(AND(F68&gt;0,G68&gt;0,$BW$7&gt;=F68,$BW$7&lt;=G68),IF($BW$7&lt;=$AA68,2,1),0)</f>
        <v>0</v>
      </c>
      <c r="BX68" s="8">
        <f>IF(AND(F68&gt;0,G68&gt;0,$BX$7&gt;=F68,$BX$7&lt;=G68),IF($BX$7&lt;=$AA68,2,1),0)</f>
        <v>0</v>
      </c>
      <c r="BY68" s="8">
        <f>IF(AND(F68&gt;0,G68&gt;0,$BY$7&gt;=F68,$BY$7&lt;=G68),IF($BY$7&lt;=$AA68,2,1),0)</f>
        <v>0</v>
      </c>
      <c r="BZ68" s="8">
        <f>IF(AND(F68&gt;0,G68&gt;0,$BZ$7&gt;=F68,$BZ$7&lt;=G68),IF($BZ$7&lt;=$AA68,2,1),0)</f>
        <v>0</v>
      </c>
      <c r="CA68" s="8">
        <f>IF(AND(F68&gt;0,G68&gt;0,$CA$7&gt;=F68,$CA$7&lt;=G68),IF($CA$7&lt;=$AA68,2,1),0)</f>
        <v>0</v>
      </c>
      <c r="CB68" s="8">
        <f>IF(AND(F68&gt;0,G68&gt;0,$CB$7&gt;=F68,$CB$7&lt;=G68),IF($CB$7&lt;=$AA68,2,1),0)</f>
        <v>0</v>
      </c>
      <c r="CC68" s="8">
        <f>IF(AND(F68&gt;0,G68&gt;0,$CC$7&gt;=F68,$CC$7&lt;=G68),IF($CC$7&lt;=$AA68,2,1),0)</f>
        <v>0</v>
      </c>
      <c r="CD68" s="8">
        <f>IF(AND(F68&gt;0,G68&gt;0,$CD$7&gt;=F68,$CD$7&lt;=G68),IF($CD$7&lt;=$AA68,2,1),0)</f>
        <v>0</v>
      </c>
      <c r="CE68" s="8">
        <f>IF(AND(F68&gt;0,G68&gt;0,$CE$7&gt;=F68,$CE$7&lt;=G68),IF($CE$7&lt;=$AA68,2,1),0)</f>
        <v>0</v>
      </c>
      <c r="CF68" s="8">
        <f>IF(AND(F68&gt;0,G68&gt;0,$CF$7&gt;=F68,$CF$7&lt;=G68),IF($CF$7&lt;=$AA68,2,1),0)</f>
        <v>0</v>
      </c>
      <c r="CG68" s="8">
        <f>IF(AND(F68&gt;0,G68&gt;0,$CG$7&gt;=F68,$CG$7&lt;=G68),IF($CG$7&lt;=$AA68,2,1),0)</f>
        <v>0</v>
      </c>
      <c r="CH68" s="8">
        <f>IF(AND(F68&gt;0,G68&gt;0,$CH$7&gt;=F68,$CH$7&lt;=G68),IF($CH$7&lt;=$AA68,2,1),0)</f>
        <v>0</v>
      </c>
      <c r="CI68" s="8">
        <f>IF(AND(F68&gt;0,G68&gt;0,$CI$7&gt;=F68,$CI$7&lt;=G68),IF($CI$7&lt;=$AA68,2,1),0)</f>
        <v>0</v>
      </c>
      <c r="CJ68" s="8">
        <f>IF(AND(F68&gt;0,G68&gt;0,$CJ$7&gt;=F68,$CJ$7&lt;=G68),IF($CJ$7&lt;=$AA68,2,1),0)</f>
        <v>0</v>
      </c>
    </row>
    <row r="69" spans="1:88" ht="18" customHeight="1">
      <c r="A69" s="6"/>
      <c r="B69" s="6"/>
      <c r="C69" s="6"/>
      <c r="D69" s="6"/>
      <c r="E69" s="6"/>
      <c r="F69" s="3"/>
      <c r="G69" s="3"/>
      <c r="H69" s="6">
        <f>IF(AND(F69&gt;0,G69&gt;0),G69-F69+1,)</f>
        <v>0</v>
      </c>
      <c r="I69" s="7"/>
      <c r="J69" s="6"/>
      <c r="K69" s="8">
        <f>IF(AND(F69&gt;0,G69&gt;0,$K$7&gt;=F69,$K$7&lt;=G69),IF($K$7&lt;=$AA69,2,1),0)</f>
        <v>0</v>
      </c>
      <c r="L69" s="8">
        <f>IF(AND(F69&gt;0,G69&gt;0,$L$7&gt;=F69,$L$7&lt;=G69),IF($L$7&lt;=$AA69,2,1),0)</f>
        <v>0</v>
      </c>
      <c r="M69" s="8">
        <f>IF(AND(F69&gt;0,G69&gt;0,$M$7&gt;=F69,$M$7&lt;=G69),IF($M$7&lt;=$AA69,2,1),0)</f>
        <v>0</v>
      </c>
      <c r="N69" s="8">
        <f>IF(AND(F69&gt;0,G69&gt;0,$N$7&gt;=F69,$N$7&lt;=G69),IF($N$7&lt;=$AA69,2,1),0)</f>
        <v>0</v>
      </c>
      <c r="O69" s="8">
        <f>IF(AND(F69&gt;0,G69&gt;0,$O$7&gt;=F69,$O$7&lt;=G69),IF($O$7&lt;=$AA69,2,1),0)</f>
        <v>0</v>
      </c>
      <c r="P69" s="8">
        <f>IF(AND(F69&gt;0,G69&gt;0,$P$7&gt;=F69,$P$7&lt;=G69),IF($P$7&lt;=$AA69,2,1),0)</f>
        <v>0</v>
      </c>
      <c r="Q69" s="8">
        <f>IF(AND(F69&gt;0,G69&gt;0,$Q$7&gt;=F69,$Q$7&lt;=G69),IF($Q$7&lt;=$AA69,2,1),0)</f>
        <v>0</v>
      </c>
      <c r="R69" s="8">
        <f>IF(AND(F69&gt;0,G69&gt;0,$R$7&gt;=F69,$R$7&lt;=G69),IF($R$7&lt;=$AA69,2,1),0)</f>
        <v>0</v>
      </c>
      <c r="S69" s="8">
        <f>IF(AND(F69&gt;0,G69&gt;0,$S$7&gt;=F69,$S$7&lt;=G69),IF($S$7&lt;=$AA69,2,1),0)</f>
        <v>0</v>
      </c>
      <c r="T69" s="8">
        <f>IF(AND(F69&gt;0,G69&gt;0,$T$7&gt;=F69,$T$7&lt;=G69),IF($T$7&lt;=$AA69,2,1),0)</f>
        <v>0</v>
      </c>
      <c r="U69" s="8">
        <f>IF(AND(F69&gt;0,G69&gt;0,$U$7&gt;=F69,$U$7&lt;=G69),IF($U$7&lt;=$AA69,2,1),0)</f>
        <v>0</v>
      </c>
      <c r="V69" s="8">
        <f>IF(AND(F69&gt;0,G69&gt;0,$V$7&gt;=F69,$V$7&lt;=G69),IF($V$7&lt;=$AA69,2,1),0)</f>
        <v>0</v>
      </c>
      <c r="W69" s="8">
        <f>IF(AND(F69&gt;0,G69&gt;0,$W$7&gt;=F69,$W$7&lt;=G69),IF($W$7&lt;=$AA69,2,1),0)</f>
        <v>0</v>
      </c>
      <c r="X69" s="8">
        <f>IF(AND(F69&gt;0,G69&gt;0,$X$7&gt;=F69,$X$7&lt;=G69),IF($X$7&lt;=$AA69,2,1),0)</f>
        <v>0</v>
      </c>
      <c r="Y69" s="8">
        <f>IF(AND(F69&gt;0,G69&gt;0,$Y$7&gt;=F69,$Y$7&lt;=G69),IF($Y$7&lt;=$AA69,2,1),0)</f>
        <v>0</v>
      </c>
      <c r="Z69" s="8">
        <f>IF(AND(F69&gt;0,G69&gt;0,$Z$7&gt;=F69,$Z$7&lt;=G69),IF($Z$7&lt;=$AA69,2,1),0)</f>
        <v>0</v>
      </c>
      <c r="AA69" s="8">
        <f>IF(AND(F69&gt;0,G69&gt;0,$AA$7&gt;=F69,$AA$7&lt;=G69),IF($AA$7&lt;=$AA69,2,1),0)</f>
        <v>0</v>
      </c>
      <c r="AB69" s="8">
        <f>IF(AND(F69&gt;0,G69&gt;0,$AB$7&gt;=F69,$AB$7&lt;=G69),IF($AB$7&lt;=$AA69,2,1),0)</f>
        <v>0</v>
      </c>
      <c r="AC69" s="8">
        <f>IF(AND(F69&gt;0,G69&gt;0,$AC$7&gt;=F69,$AC$7&lt;=G69),IF($AC$7&lt;=$AA69,2,1),0)</f>
        <v>0</v>
      </c>
      <c r="AD69" s="8">
        <f>IF(AND(F69&gt;0,G69&gt;0,$AD$7&gt;=F69,$AD$7&lt;=G69),IF($AD$7&lt;=$AA69,2,1),0)</f>
        <v>0</v>
      </c>
      <c r="AE69" s="8">
        <f>IF(AND(F69&gt;0,G69&gt;0,$AE$7&gt;=F69,$AE$7&lt;=G69),IF($AE$7&lt;=$AA69,2,1),0)</f>
        <v>0</v>
      </c>
      <c r="AF69" s="8">
        <f>IF(AND(F69&gt;0,G69&gt;0,$AF$7&gt;=F69,$AF$7&lt;=G69),IF($AF$7&lt;=$AA69,2,1),0)</f>
        <v>0</v>
      </c>
      <c r="AG69" s="8">
        <f>IF(AND(F69&gt;0,G69&gt;0,$AG$7&gt;=F69,$AG$7&lt;=G69),IF($AG$7&lt;=$AA69,2,1),0)</f>
        <v>0</v>
      </c>
      <c r="AH69" s="8">
        <f>IF(AND(F69&gt;0,G69&gt;0,$AH$7&gt;=F69,$AH$7&lt;=G69),IF($AH$7&lt;=$AA69,2,1),0)</f>
        <v>0</v>
      </c>
      <c r="AI69" s="8">
        <f>IF(AND(F69&gt;0,G69&gt;0,$AI$7&gt;=F69,$AI$7&lt;=G69),IF($AI$7&lt;=$AA69,2,1),0)</f>
        <v>0</v>
      </c>
      <c r="AJ69" s="8">
        <f>IF(AND(F69&gt;0,G69&gt;0,$AJ$7&gt;=F69,$AJ$7&lt;=G69),IF($AJ$7&lt;=$AA69,2,1),0)</f>
        <v>0</v>
      </c>
      <c r="AK69" s="8">
        <f>IF(AND(F69&gt;0,G69&gt;0,$AK$7&gt;=F69,$AK$7&lt;=G69),IF($AK$7&lt;=$AA69,2,1),0)</f>
        <v>0</v>
      </c>
      <c r="AL69" s="8">
        <f>IF(AND(F69&gt;0,G69&gt;0,$AL$7&gt;=F69,$AL$7&lt;=G69),IF($AL$7&lt;=$AA69,2,1),0)</f>
        <v>0</v>
      </c>
      <c r="AM69" s="8">
        <f>IF(AND(F69&gt;0,G69&gt;0,$AM$7&gt;=F69,$AM$7&lt;=G69),IF($AM$7&lt;=$AA69,2,1),0)</f>
        <v>0</v>
      </c>
      <c r="AN69" s="8">
        <f>IF(AND(F69&gt;0,G69&gt;0,$AN$7&gt;=F69,$AN$7&lt;=G69),IF($AN$7&lt;=$AA69,2,1),0)</f>
        <v>0</v>
      </c>
      <c r="AO69" s="8">
        <f>IF(AND(F69&gt;0,G69&gt;0,$AO$7&gt;=F69,$AO$7&lt;=G69),IF($AO$7&lt;=$AA69,2,1),0)</f>
        <v>0</v>
      </c>
      <c r="AP69" s="8">
        <f>IF(AND(F69&gt;0,G69&gt;0,$AP$7&gt;=F69,$AP$7&lt;=G69),IF($AP$7&lt;=$AA69,2,1),0)</f>
        <v>0</v>
      </c>
      <c r="AQ69" s="8">
        <f>IF(AND(F69&gt;0,G69&gt;0,$AQ$7&gt;=F69,$AQ$7&lt;=G69),IF($AQ$7&lt;=$AA69,2,1),0)</f>
        <v>0</v>
      </c>
      <c r="AR69" s="8">
        <f>IF(AND(F69&gt;0,G69&gt;0,$AR$7&gt;=F69,$AR$7&lt;=G69),IF($AR$7&lt;=$AA69,2,1),0)</f>
        <v>0</v>
      </c>
      <c r="AS69" s="8">
        <f>IF(AND(F69&gt;0,G69&gt;0,$AS$7&gt;=F69,$AS$7&lt;=G69),IF($AS$7&lt;=$AA69,2,1),0)</f>
        <v>0</v>
      </c>
      <c r="AT69" s="8">
        <f>IF(AND(F69&gt;0,G69&gt;0,$AT$7&gt;=F69,$AT$7&lt;=G69),IF($AT$7&lt;=$AA69,2,1),0)</f>
        <v>0</v>
      </c>
      <c r="AU69" s="8">
        <f>IF(AND(F69&gt;0,G69&gt;0,$AU$7&gt;=F69,$AU$7&lt;=G69),IF($AU$7&lt;=$AA69,2,1),0)</f>
        <v>0</v>
      </c>
      <c r="AV69" s="8">
        <f>IF(AND(F69&gt;0,G69&gt;0,$AV$7&gt;=F69,$AV$7&lt;=G69),IF($AV$7&lt;=$AA69,2,1),0)</f>
        <v>0</v>
      </c>
      <c r="AW69" s="8">
        <f>IF(AND(F69&gt;0,G69&gt;0,$AW$7&gt;=F69,$AW$7&lt;=G69),IF($AW$7&lt;=$AA69,2,1),0)</f>
        <v>0</v>
      </c>
      <c r="AX69" s="8">
        <f>IF(AND(F69&gt;0,G69&gt;0,$AX$7&gt;=F69,$AX$7&lt;=G69),IF($AX$7&lt;=$AA69,2,1),0)</f>
        <v>0</v>
      </c>
      <c r="AY69" s="8">
        <f>IF(AND(F69&gt;0,G69&gt;0,$AY$7&gt;=F69,$AY$7&lt;=G69),IF($AY$7&lt;=$AA69,2,1),0)</f>
        <v>0</v>
      </c>
      <c r="AZ69" s="8">
        <f>IF(AND(F69&gt;0,G69&gt;0,$AZ$7&gt;=F69,$AZ$7&lt;=G69),IF($AZ$7&lt;=$AA69,2,1),0)</f>
        <v>0</v>
      </c>
      <c r="BA69" s="8">
        <f>IF(AND(F69&gt;0,G69&gt;0,$BA$7&gt;=F69,$BA$7&lt;=G69),IF($BA$7&lt;=$AA69,2,1),0)</f>
        <v>0</v>
      </c>
      <c r="BB69" s="8">
        <f>IF(AND(F69&gt;0,G69&gt;0,$BB$7&gt;=F69,$BB$7&lt;=G69),IF($BB$7&lt;=$AA69,2,1),0)</f>
        <v>0</v>
      </c>
      <c r="BC69" s="8">
        <f>IF(AND(F69&gt;0,G69&gt;0,$BC$7&gt;=F69,$BC$7&lt;=G69),IF($BC$7&lt;=$AA69,2,1),0)</f>
        <v>0</v>
      </c>
      <c r="BD69" s="8">
        <f>IF(AND(F69&gt;0,G69&gt;0,$BD$7&gt;=F69,$BD$7&lt;=G69),IF($BD$7&lt;=$AA69,2,1),0)</f>
        <v>0</v>
      </c>
      <c r="BE69" s="8">
        <f>IF(AND(F69&gt;0,G69&gt;0,$BE$7&gt;=F69,$BE$7&lt;=G69),IF($BE$7&lt;=$AA69,2,1),0)</f>
        <v>0</v>
      </c>
      <c r="BF69" s="8">
        <f>IF(AND(F69&gt;0,G69&gt;0,$BF$7&gt;=F69,$BF$7&lt;=G69),IF($BF$7&lt;=$AA69,2,1),0)</f>
        <v>0</v>
      </c>
      <c r="BG69" s="8">
        <f>IF(AND(F69&gt;0,G69&gt;0,$BG$7&gt;=F69,$BG$7&lt;=G69),IF($BG$7&lt;=$AA69,2,1),0)</f>
        <v>0</v>
      </c>
      <c r="BH69" s="8">
        <f>IF(AND(F69&gt;0,G69&gt;0,$BH$7&gt;=F69,$BH$7&lt;=G69),IF($BH$7&lt;=$AA69,2,1),0)</f>
        <v>0</v>
      </c>
      <c r="BI69" s="8">
        <f>IF(AND(F69&gt;0,G69&gt;0,$BI$7&gt;=F69,$BI$7&lt;=G69),IF($BI$7&lt;=$AA69,2,1),0)</f>
        <v>0</v>
      </c>
      <c r="BJ69" s="8">
        <f>IF(AND(F69&gt;0,G69&gt;0,$BJ$7&gt;=F69,$BJ$7&lt;=G69),IF($BJ$7&lt;=$AA69,2,1),0)</f>
        <v>0</v>
      </c>
      <c r="BK69" s="8">
        <f>IF(AND(F69&gt;0,G69&gt;0,$BK$7&gt;=F69,$BK$7&lt;=G69),IF($BK$7&lt;=$AA69,2,1),0)</f>
        <v>0</v>
      </c>
      <c r="BL69" s="8">
        <f>IF(AND(F69&gt;0,G69&gt;0,$BL$7&gt;=F69,$BL$7&lt;=G69),IF($BL$7&lt;=$AA69,2,1),0)</f>
        <v>0</v>
      </c>
      <c r="BM69" s="8">
        <f>IF(AND(F69&gt;0,G69&gt;0,$BM$7&gt;=F69,$BM$7&lt;=G69),IF($BM$7&lt;=$AA69,2,1),0)</f>
        <v>0</v>
      </c>
      <c r="BN69" s="8">
        <f>IF(AND(F69&gt;0,G69&gt;0,$BN$7&gt;=F69,$BN$7&lt;=G69),IF($BN$7&lt;=$AA69,2,1),0)</f>
        <v>0</v>
      </c>
      <c r="BO69" s="8">
        <f>IF(AND(F69&gt;0,G69&gt;0,$BO$7&gt;=F69,$BO$7&lt;=G69),IF($BO$7&lt;=$AA69,2,1),0)</f>
        <v>0</v>
      </c>
      <c r="BP69" s="8">
        <f>IF(AND(F69&gt;0,G69&gt;0,$BP$7&gt;=F69,$BP$7&lt;=G69),IF($BP$7&lt;=$AA69,2,1),0)</f>
        <v>0</v>
      </c>
      <c r="BQ69" s="8">
        <f>IF(AND(F69&gt;0,G69&gt;0,$BQ$7&gt;=F69,$BQ$7&lt;=G69),IF($BQ$7&lt;=$AA69,2,1),0)</f>
        <v>0</v>
      </c>
      <c r="BR69" s="8">
        <f>IF(AND(F69&gt;0,G69&gt;0,$BR$7&gt;=F69,$BR$7&lt;=G69),IF($BR$7&lt;=$AA69,2,1),0)</f>
        <v>0</v>
      </c>
      <c r="BS69" s="8">
        <f>IF(AND(F69&gt;0,G69&gt;0,$BS$7&gt;=F69,$BS$7&lt;=G69),IF($BS$7&lt;=$AA69,2,1),0)</f>
        <v>0</v>
      </c>
      <c r="BT69" s="8">
        <f>IF(AND(F69&gt;0,G69&gt;0,$BT$7&gt;=F69,$BT$7&lt;=G69),IF($BT$7&lt;=$AA69,2,1),0)</f>
        <v>0</v>
      </c>
      <c r="BU69" s="8">
        <f>IF(AND(F69&gt;0,G69&gt;0,$BU$7&gt;=F69,$BU$7&lt;=G69),IF($BU$7&lt;=$AA69,2,1),0)</f>
        <v>0</v>
      </c>
      <c r="BV69" s="8">
        <f>IF(AND(F69&gt;0,G69&gt;0,$BV$7&gt;=F69,$BV$7&lt;=G69),IF($BV$7&lt;=$AA69,2,1),0)</f>
        <v>0</v>
      </c>
      <c r="BW69" s="8">
        <f>IF(AND(F69&gt;0,G69&gt;0,$BW$7&gt;=F69,$BW$7&lt;=G69),IF($BW$7&lt;=$AA69,2,1),0)</f>
        <v>0</v>
      </c>
      <c r="BX69" s="8">
        <f>IF(AND(F69&gt;0,G69&gt;0,$BX$7&gt;=F69,$BX$7&lt;=G69),IF($BX$7&lt;=$AA69,2,1),0)</f>
        <v>0</v>
      </c>
      <c r="BY69" s="8">
        <f>IF(AND(F69&gt;0,G69&gt;0,$BY$7&gt;=F69,$BY$7&lt;=G69),IF($BY$7&lt;=$AA69,2,1),0)</f>
        <v>0</v>
      </c>
      <c r="BZ69" s="8">
        <f>IF(AND(F69&gt;0,G69&gt;0,$BZ$7&gt;=F69,$BZ$7&lt;=G69),IF($BZ$7&lt;=$AA69,2,1),0)</f>
        <v>0</v>
      </c>
      <c r="CA69" s="8">
        <f>IF(AND(F69&gt;0,G69&gt;0,$CA$7&gt;=F69,$CA$7&lt;=G69),IF($CA$7&lt;=$AA69,2,1),0)</f>
        <v>0</v>
      </c>
      <c r="CB69" s="8">
        <f>IF(AND(F69&gt;0,G69&gt;0,$CB$7&gt;=F69,$CB$7&lt;=G69),IF($CB$7&lt;=$AA69,2,1),0)</f>
        <v>0</v>
      </c>
      <c r="CC69" s="8">
        <f>IF(AND(F69&gt;0,G69&gt;0,$CC$7&gt;=F69,$CC$7&lt;=G69),IF($CC$7&lt;=$AA69,2,1),0)</f>
        <v>0</v>
      </c>
      <c r="CD69" s="8">
        <f>IF(AND(F69&gt;0,G69&gt;0,$CD$7&gt;=F69,$CD$7&lt;=G69),IF($CD$7&lt;=$AA69,2,1),0)</f>
        <v>0</v>
      </c>
      <c r="CE69" s="8">
        <f>IF(AND(F69&gt;0,G69&gt;0,$CE$7&gt;=F69,$CE$7&lt;=G69),IF($CE$7&lt;=$AA69,2,1),0)</f>
        <v>0</v>
      </c>
      <c r="CF69" s="8">
        <f>IF(AND(F69&gt;0,G69&gt;0,$CF$7&gt;=F69,$CF$7&lt;=G69),IF($CF$7&lt;=$AA69,2,1),0)</f>
        <v>0</v>
      </c>
      <c r="CG69" s="8">
        <f>IF(AND(F69&gt;0,G69&gt;0,$CG$7&gt;=F69,$CG$7&lt;=G69),IF($CG$7&lt;=$AA69,2,1),0)</f>
        <v>0</v>
      </c>
      <c r="CH69" s="8">
        <f>IF(AND(F69&gt;0,G69&gt;0,$CH$7&gt;=F69,$CH$7&lt;=G69),IF($CH$7&lt;=$AA69,2,1),0)</f>
        <v>0</v>
      </c>
      <c r="CI69" s="8">
        <f>IF(AND(F69&gt;0,G69&gt;0,$CI$7&gt;=F69,$CI$7&lt;=G69),IF($CI$7&lt;=$AA69,2,1),0)</f>
        <v>0</v>
      </c>
      <c r="CJ69" s="8">
        <f>IF(AND(F69&gt;0,G69&gt;0,$CJ$7&gt;=F69,$CJ$7&lt;=G69),IF($CJ$7&lt;=$AA69,2,1),0)</f>
        <v>0</v>
      </c>
    </row>
    <row r="70" spans="1:88" ht="18" customHeight="1">
      <c r="A70" s="6"/>
      <c r="B70" s="6"/>
      <c r="C70" s="6"/>
      <c r="D70" s="6"/>
      <c r="E70" s="6"/>
      <c r="F70" s="3"/>
      <c r="G70" s="3"/>
      <c r="H70" s="6">
        <f>IF(AND(F70&gt;0,G70&gt;0),G70-F70+1,)</f>
        <v>0</v>
      </c>
      <c r="I70" s="7"/>
      <c r="J70" s="6"/>
      <c r="K70" s="8">
        <f>IF(AND(F70&gt;0,G70&gt;0,$K$7&gt;=F70,$K$7&lt;=G70),IF($K$7&lt;=$AA70,2,1),0)</f>
        <v>0</v>
      </c>
      <c r="L70" s="8">
        <f>IF(AND(F70&gt;0,G70&gt;0,$L$7&gt;=F70,$L$7&lt;=G70),IF($L$7&lt;=$AA70,2,1),0)</f>
        <v>0</v>
      </c>
      <c r="M70" s="8">
        <f>IF(AND(F70&gt;0,G70&gt;0,$M$7&gt;=F70,$M$7&lt;=G70),IF($M$7&lt;=$AA70,2,1),0)</f>
        <v>0</v>
      </c>
      <c r="N70" s="8">
        <f>IF(AND(F70&gt;0,G70&gt;0,$N$7&gt;=F70,$N$7&lt;=G70),IF($N$7&lt;=$AA70,2,1),0)</f>
        <v>0</v>
      </c>
      <c r="O70" s="8">
        <f>IF(AND(F70&gt;0,G70&gt;0,$O$7&gt;=F70,$O$7&lt;=G70),IF($O$7&lt;=$AA70,2,1),0)</f>
        <v>0</v>
      </c>
      <c r="P70" s="8">
        <f>IF(AND(F70&gt;0,G70&gt;0,$P$7&gt;=F70,$P$7&lt;=G70),IF($P$7&lt;=$AA70,2,1),0)</f>
        <v>0</v>
      </c>
      <c r="Q70" s="8">
        <f>IF(AND(F70&gt;0,G70&gt;0,$Q$7&gt;=F70,$Q$7&lt;=G70),IF($Q$7&lt;=$AA70,2,1),0)</f>
        <v>0</v>
      </c>
      <c r="R70" s="8">
        <f>IF(AND(F70&gt;0,G70&gt;0,$R$7&gt;=F70,$R$7&lt;=G70),IF($R$7&lt;=$AA70,2,1),0)</f>
        <v>0</v>
      </c>
      <c r="S70" s="8">
        <f>IF(AND(F70&gt;0,G70&gt;0,$S$7&gt;=F70,$S$7&lt;=G70),IF($S$7&lt;=$AA70,2,1),0)</f>
        <v>0</v>
      </c>
      <c r="T70" s="8">
        <f>IF(AND(F70&gt;0,G70&gt;0,$T$7&gt;=F70,$T$7&lt;=G70),IF($T$7&lt;=$AA70,2,1),0)</f>
        <v>0</v>
      </c>
      <c r="U70" s="8">
        <f>IF(AND(F70&gt;0,G70&gt;0,$U$7&gt;=F70,$U$7&lt;=G70),IF($U$7&lt;=$AA70,2,1),0)</f>
        <v>0</v>
      </c>
      <c r="V70" s="8">
        <f>IF(AND(F70&gt;0,G70&gt;0,$V$7&gt;=F70,$V$7&lt;=G70),IF($V$7&lt;=$AA70,2,1),0)</f>
        <v>0</v>
      </c>
      <c r="W70" s="8">
        <f>IF(AND(F70&gt;0,G70&gt;0,$W$7&gt;=F70,$W$7&lt;=G70),IF($W$7&lt;=$AA70,2,1),0)</f>
        <v>0</v>
      </c>
      <c r="X70" s="8">
        <f>IF(AND(F70&gt;0,G70&gt;0,$X$7&gt;=F70,$X$7&lt;=G70),IF($X$7&lt;=$AA70,2,1),0)</f>
        <v>0</v>
      </c>
      <c r="Y70" s="8">
        <f>IF(AND(F70&gt;0,G70&gt;0,$Y$7&gt;=F70,$Y$7&lt;=G70),IF($Y$7&lt;=$AA70,2,1),0)</f>
        <v>0</v>
      </c>
      <c r="Z70" s="8">
        <f>IF(AND(F70&gt;0,G70&gt;0,$Z$7&gt;=F70,$Z$7&lt;=G70),IF($Z$7&lt;=$AA70,2,1),0)</f>
        <v>0</v>
      </c>
      <c r="AA70" s="8">
        <f>IF(AND(F70&gt;0,G70&gt;0,$AA$7&gt;=F70,$AA$7&lt;=G70),IF($AA$7&lt;=$AA70,2,1),0)</f>
        <v>0</v>
      </c>
      <c r="AB70" s="8">
        <f>IF(AND(F70&gt;0,G70&gt;0,$AB$7&gt;=F70,$AB$7&lt;=G70),IF($AB$7&lt;=$AA70,2,1),0)</f>
        <v>0</v>
      </c>
      <c r="AC70" s="8">
        <f>IF(AND(F70&gt;0,G70&gt;0,$AC$7&gt;=F70,$AC$7&lt;=G70),IF($AC$7&lt;=$AA70,2,1),0)</f>
        <v>0</v>
      </c>
      <c r="AD70" s="8">
        <f>IF(AND(F70&gt;0,G70&gt;0,$AD$7&gt;=F70,$AD$7&lt;=G70),IF($AD$7&lt;=$AA70,2,1),0)</f>
        <v>0</v>
      </c>
      <c r="AE70" s="8">
        <f>IF(AND(F70&gt;0,G70&gt;0,$AE$7&gt;=F70,$AE$7&lt;=G70),IF($AE$7&lt;=$AA70,2,1),0)</f>
        <v>0</v>
      </c>
      <c r="AF70" s="8">
        <f>IF(AND(F70&gt;0,G70&gt;0,$AF$7&gt;=F70,$AF$7&lt;=G70),IF($AF$7&lt;=$AA70,2,1),0)</f>
        <v>0</v>
      </c>
      <c r="AG70" s="8">
        <f>IF(AND(F70&gt;0,G70&gt;0,$AG$7&gt;=F70,$AG$7&lt;=G70),IF($AG$7&lt;=$AA70,2,1),0)</f>
        <v>0</v>
      </c>
      <c r="AH70" s="8">
        <f>IF(AND(F70&gt;0,G70&gt;0,$AH$7&gt;=F70,$AH$7&lt;=G70),IF($AH$7&lt;=$AA70,2,1),0)</f>
        <v>0</v>
      </c>
      <c r="AI70" s="8">
        <f>IF(AND(F70&gt;0,G70&gt;0,$AI$7&gt;=F70,$AI$7&lt;=G70),IF($AI$7&lt;=$AA70,2,1),0)</f>
        <v>0</v>
      </c>
      <c r="AJ70" s="8">
        <f>IF(AND(F70&gt;0,G70&gt;0,$AJ$7&gt;=F70,$AJ$7&lt;=G70),IF($AJ$7&lt;=$AA70,2,1),0)</f>
        <v>0</v>
      </c>
      <c r="AK70" s="8">
        <f>IF(AND(F70&gt;0,G70&gt;0,$AK$7&gt;=F70,$AK$7&lt;=G70),IF($AK$7&lt;=$AA70,2,1),0)</f>
        <v>0</v>
      </c>
      <c r="AL70" s="8">
        <f>IF(AND(F70&gt;0,G70&gt;0,$AL$7&gt;=F70,$AL$7&lt;=G70),IF($AL$7&lt;=$AA70,2,1),0)</f>
        <v>0</v>
      </c>
      <c r="AM70" s="8">
        <f>IF(AND(F70&gt;0,G70&gt;0,$AM$7&gt;=F70,$AM$7&lt;=G70),IF($AM$7&lt;=$AA70,2,1),0)</f>
        <v>0</v>
      </c>
      <c r="AN70" s="8">
        <f>IF(AND(F70&gt;0,G70&gt;0,$AN$7&gt;=F70,$AN$7&lt;=G70),IF($AN$7&lt;=$AA70,2,1),0)</f>
        <v>0</v>
      </c>
      <c r="AO70" s="8">
        <f>IF(AND(F70&gt;0,G70&gt;0,$AO$7&gt;=F70,$AO$7&lt;=G70),IF($AO$7&lt;=$AA70,2,1),0)</f>
        <v>0</v>
      </c>
      <c r="AP70" s="8">
        <f>IF(AND(F70&gt;0,G70&gt;0,$AP$7&gt;=F70,$AP$7&lt;=G70),IF($AP$7&lt;=$AA70,2,1),0)</f>
        <v>0</v>
      </c>
      <c r="AQ70" s="8">
        <f>IF(AND(F70&gt;0,G70&gt;0,$AQ$7&gt;=F70,$AQ$7&lt;=G70),IF($AQ$7&lt;=$AA70,2,1),0)</f>
        <v>0</v>
      </c>
      <c r="AR70" s="8">
        <f>IF(AND(F70&gt;0,G70&gt;0,$AR$7&gt;=F70,$AR$7&lt;=G70),IF($AR$7&lt;=$AA70,2,1),0)</f>
        <v>0</v>
      </c>
      <c r="AS70" s="8">
        <f>IF(AND(F70&gt;0,G70&gt;0,$AS$7&gt;=F70,$AS$7&lt;=G70),IF($AS$7&lt;=$AA70,2,1),0)</f>
        <v>0</v>
      </c>
      <c r="AT70" s="8">
        <f>IF(AND(F70&gt;0,G70&gt;0,$AT$7&gt;=F70,$AT$7&lt;=G70),IF($AT$7&lt;=$AA70,2,1),0)</f>
        <v>0</v>
      </c>
      <c r="AU70" s="8">
        <f>IF(AND(F70&gt;0,G70&gt;0,$AU$7&gt;=F70,$AU$7&lt;=G70),IF($AU$7&lt;=$AA70,2,1),0)</f>
        <v>0</v>
      </c>
      <c r="AV70" s="8">
        <f>IF(AND(F70&gt;0,G70&gt;0,$AV$7&gt;=F70,$AV$7&lt;=G70),IF($AV$7&lt;=$AA70,2,1),0)</f>
        <v>0</v>
      </c>
      <c r="AW70" s="8">
        <f>IF(AND(F70&gt;0,G70&gt;0,$AW$7&gt;=F70,$AW$7&lt;=G70),IF($AW$7&lt;=$AA70,2,1),0)</f>
        <v>0</v>
      </c>
      <c r="AX70" s="8">
        <f>IF(AND(F70&gt;0,G70&gt;0,$AX$7&gt;=F70,$AX$7&lt;=G70),IF($AX$7&lt;=$AA70,2,1),0)</f>
        <v>0</v>
      </c>
      <c r="AY70" s="8">
        <f>IF(AND(F70&gt;0,G70&gt;0,$AY$7&gt;=F70,$AY$7&lt;=G70),IF($AY$7&lt;=$AA70,2,1),0)</f>
        <v>0</v>
      </c>
      <c r="AZ70" s="8">
        <f>IF(AND(F70&gt;0,G70&gt;0,$AZ$7&gt;=F70,$AZ$7&lt;=G70),IF($AZ$7&lt;=$AA70,2,1),0)</f>
        <v>0</v>
      </c>
      <c r="BA70" s="8">
        <f>IF(AND(F70&gt;0,G70&gt;0,$BA$7&gt;=F70,$BA$7&lt;=G70),IF($BA$7&lt;=$AA70,2,1),0)</f>
        <v>0</v>
      </c>
      <c r="BB70" s="8">
        <f>IF(AND(F70&gt;0,G70&gt;0,$BB$7&gt;=F70,$BB$7&lt;=G70),IF($BB$7&lt;=$AA70,2,1),0)</f>
        <v>0</v>
      </c>
      <c r="BC70" s="8">
        <f>IF(AND(F70&gt;0,G70&gt;0,$BC$7&gt;=F70,$BC$7&lt;=G70),IF($BC$7&lt;=$AA70,2,1),0)</f>
        <v>0</v>
      </c>
      <c r="BD70" s="8">
        <f>IF(AND(F70&gt;0,G70&gt;0,$BD$7&gt;=F70,$BD$7&lt;=G70),IF($BD$7&lt;=$AA70,2,1),0)</f>
        <v>0</v>
      </c>
      <c r="BE70" s="8">
        <f>IF(AND(F70&gt;0,G70&gt;0,$BE$7&gt;=F70,$BE$7&lt;=G70),IF($BE$7&lt;=$AA70,2,1),0)</f>
        <v>0</v>
      </c>
      <c r="BF70" s="8">
        <f>IF(AND(F70&gt;0,G70&gt;0,$BF$7&gt;=F70,$BF$7&lt;=G70),IF($BF$7&lt;=$AA70,2,1),0)</f>
        <v>0</v>
      </c>
      <c r="BG70" s="8">
        <f>IF(AND(F70&gt;0,G70&gt;0,$BG$7&gt;=F70,$BG$7&lt;=G70),IF($BG$7&lt;=$AA70,2,1),0)</f>
        <v>0</v>
      </c>
      <c r="BH70" s="8">
        <f>IF(AND(F70&gt;0,G70&gt;0,$BH$7&gt;=F70,$BH$7&lt;=G70),IF($BH$7&lt;=$AA70,2,1),0)</f>
        <v>0</v>
      </c>
      <c r="BI70" s="8">
        <f>IF(AND(F70&gt;0,G70&gt;0,$BI$7&gt;=F70,$BI$7&lt;=G70),IF($BI$7&lt;=$AA70,2,1),0)</f>
        <v>0</v>
      </c>
      <c r="BJ70" s="8">
        <f>IF(AND(F70&gt;0,G70&gt;0,$BJ$7&gt;=F70,$BJ$7&lt;=G70),IF($BJ$7&lt;=$AA70,2,1),0)</f>
        <v>0</v>
      </c>
      <c r="BK70" s="8">
        <f>IF(AND(F70&gt;0,G70&gt;0,$BK$7&gt;=F70,$BK$7&lt;=G70),IF($BK$7&lt;=$AA70,2,1),0)</f>
        <v>0</v>
      </c>
      <c r="BL70" s="8">
        <f>IF(AND(F70&gt;0,G70&gt;0,$BL$7&gt;=F70,$BL$7&lt;=G70),IF($BL$7&lt;=$AA70,2,1),0)</f>
        <v>0</v>
      </c>
      <c r="BM70" s="8">
        <f>IF(AND(F70&gt;0,G70&gt;0,$BM$7&gt;=F70,$BM$7&lt;=G70),IF($BM$7&lt;=$AA70,2,1),0)</f>
        <v>0</v>
      </c>
      <c r="BN70" s="8">
        <f>IF(AND(F70&gt;0,G70&gt;0,$BN$7&gt;=F70,$BN$7&lt;=G70),IF($BN$7&lt;=$AA70,2,1),0)</f>
        <v>0</v>
      </c>
      <c r="BO70" s="8">
        <f>IF(AND(F70&gt;0,G70&gt;0,$BO$7&gt;=F70,$BO$7&lt;=G70),IF($BO$7&lt;=$AA70,2,1),0)</f>
        <v>0</v>
      </c>
      <c r="BP70" s="8">
        <f>IF(AND(F70&gt;0,G70&gt;0,$BP$7&gt;=F70,$BP$7&lt;=G70),IF($BP$7&lt;=$AA70,2,1),0)</f>
        <v>0</v>
      </c>
      <c r="BQ70" s="8">
        <f>IF(AND(F70&gt;0,G70&gt;0,$BQ$7&gt;=F70,$BQ$7&lt;=G70),IF($BQ$7&lt;=$AA70,2,1),0)</f>
        <v>0</v>
      </c>
      <c r="BR70" s="8">
        <f>IF(AND(F70&gt;0,G70&gt;0,$BR$7&gt;=F70,$BR$7&lt;=G70),IF($BR$7&lt;=$AA70,2,1),0)</f>
        <v>0</v>
      </c>
      <c r="BS70" s="8">
        <f>IF(AND(F70&gt;0,G70&gt;0,$BS$7&gt;=F70,$BS$7&lt;=G70),IF($BS$7&lt;=$AA70,2,1),0)</f>
        <v>0</v>
      </c>
      <c r="BT70" s="8">
        <f>IF(AND(F70&gt;0,G70&gt;0,$BT$7&gt;=F70,$BT$7&lt;=G70),IF($BT$7&lt;=$AA70,2,1),0)</f>
        <v>0</v>
      </c>
      <c r="BU70" s="8">
        <f>IF(AND(F70&gt;0,G70&gt;0,$BU$7&gt;=F70,$BU$7&lt;=G70),IF($BU$7&lt;=$AA70,2,1),0)</f>
        <v>0</v>
      </c>
      <c r="BV70" s="8">
        <f>IF(AND(F70&gt;0,G70&gt;0,$BV$7&gt;=F70,$BV$7&lt;=G70),IF($BV$7&lt;=$AA70,2,1),0)</f>
        <v>0</v>
      </c>
      <c r="BW70" s="8">
        <f>IF(AND(F70&gt;0,G70&gt;0,$BW$7&gt;=F70,$BW$7&lt;=G70),IF($BW$7&lt;=$AA70,2,1),0)</f>
        <v>0</v>
      </c>
      <c r="BX70" s="8">
        <f>IF(AND(F70&gt;0,G70&gt;0,$BX$7&gt;=F70,$BX$7&lt;=G70),IF($BX$7&lt;=$AA70,2,1),0)</f>
        <v>0</v>
      </c>
      <c r="BY70" s="8">
        <f>IF(AND(F70&gt;0,G70&gt;0,$BY$7&gt;=F70,$BY$7&lt;=G70),IF($BY$7&lt;=$AA70,2,1),0)</f>
        <v>0</v>
      </c>
      <c r="BZ70" s="8">
        <f>IF(AND(F70&gt;0,G70&gt;0,$BZ$7&gt;=F70,$BZ$7&lt;=G70),IF($BZ$7&lt;=$AA70,2,1),0)</f>
        <v>0</v>
      </c>
      <c r="CA70" s="8">
        <f>IF(AND(F70&gt;0,G70&gt;0,$CA$7&gt;=F70,$CA$7&lt;=G70),IF($CA$7&lt;=$AA70,2,1),0)</f>
        <v>0</v>
      </c>
      <c r="CB70" s="8">
        <f>IF(AND(F70&gt;0,G70&gt;0,$CB$7&gt;=F70,$CB$7&lt;=G70),IF($CB$7&lt;=$AA70,2,1),0)</f>
        <v>0</v>
      </c>
      <c r="CC70" s="8">
        <f>IF(AND(F70&gt;0,G70&gt;0,$CC$7&gt;=F70,$CC$7&lt;=G70),IF($CC$7&lt;=$AA70,2,1),0)</f>
        <v>0</v>
      </c>
      <c r="CD70" s="8">
        <f>IF(AND(F70&gt;0,G70&gt;0,$CD$7&gt;=F70,$CD$7&lt;=G70),IF($CD$7&lt;=$AA70,2,1),0)</f>
        <v>0</v>
      </c>
      <c r="CE70" s="8">
        <f>IF(AND(F70&gt;0,G70&gt;0,$CE$7&gt;=F70,$CE$7&lt;=G70),IF($CE$7&lt;=$AA70,2,1),0)</f>
        <v>0</v>
      </c>
      <c r="CF70" s="8">
        <f>IF(AND(F70&gt;0,G70&gt;0,$CF$7&gt;=F70,$CF$7&lt;=G70),IF($CF$7&lt;=$AA70,2,1),0)</f>
        <v>0</v>
      </c>
      <c r="CG70" s="8">
        <f>IF(AND(F70&gt;0,G70&gt;0,$CG$7&gt;=F70,$CG$7&lt;=G70),IF($CG$7&lt;=$AA70,2,1),0)</f>
        <v>0</v>
      </c>
      <c r="CH70" s="8">
        <f>IF(AND(F70&gt;0,G70&gt;0,$CH$7&gt;=F70,$CH$7&lt;=G70),IF($CH$7&lt;=$AA70,2,1),0)</f>
        <v>0</v>
      </c>
      <c r="CI70" s="8">
        <f>IF(AND(F70&gt;0,G70&gt;0,$CI$7&gt;=F70,$CI$7&lt;=G70),IF($CI$7&lt;=$AA70,2,1),0)</f>
        <v>0</v>
      </c>
      <c r="CJ70" s="8">
        <f>IF(AND(F70&gt;0,G70&gt;0,$CJ$7&gt;=F70,$CJ$7&lt;=G70),IF($CJ$7&lt;=$AA70,2,1),0)</f>
        <v>0</v>
      </c>
    </row>
    <row r="71" spans="1:88" ht="18" customHeight="1">
      <c r="A71" s="6"/>
      <c r="B71" s="6"/>
      <c r="C71" s="6"/>
      <c r="D71" s="6"/>
      <c r="E71" s="6"/>
      <c r="F71" s="3"/>
      <c r="G71" s="3"/>
      <c r="H71" s="6">
        <f>IF(AND(F71&gt;0,G71&gt;0),G71-F71+1,)</f>
        <v>0</v>
      </c>
      <c r="I71" s="7"/>
      <c r="J71" s="6"/>
      <c r="K71" s="8">
        <f>IF(AND(F71&gt;0,G71&gt;0,$K$7&gt;=F71,$K$7&lt;=G71),IF($K$7&lt;=$AA71,2,1),0)</f>
        <v>0</v>
      </c>
      <c r="L71" s="8">
        <f>IF(AND(F71&gt;0,G71&gt;0,$L$7&gt;=F71,$L$7&lt;=G71),IF($L$7&lt;=$AA71,2,1),0)</f>
        <v>0</v>
      </c>
      <c r="M71" s="8">
        <f>IF(AND(F71&gt;0,G71&gt;0,$M$7&gt;=F71,$M$7&lt;=G71),IF($M$7&lt;=$AA71,2,1),0)</f>
        <v>0</v>
      </c>
      <c r="N71" s="8">
        <f>IF(AND(F71&gt;0,G71&gt;0,$N$7&gt;=F71,$N$7&lt;=G71),IF($N$7&lt;=$AA71,2,1),0)</f>
        <v>0</v>
      </c>
      <c r="O71" s="8">
        <f>IF(AND(F71&gt;0,G71&gt;0,$O$7&gt;=F71,$O$7&lt;=G71),IF($O$7&lt;=$AA71,2,1),0)</f>
        <v>0</v>
      </c>
      <c r="P71" s="8">
        <f>IF(AND(F71&gt;0,G71&gt;0,$P$7&gt;=F71,$P$7&lt;=G71),IF($P$7&lt;=$AA71,2,1),0)</f>
        <v>0</v>
      </c>
      <c r="Q71" s="8">
        <f>IF(AND(F71&gt;0,G71&gt;0,$Q$7&gt;=F71,$Q$7&lt;=G71),IF($Q$7&lt;=$AA71,2,1),0)</f>
        <v>0</v>
      </c>
      <c r="R71" s="8">
        <f>IF(AND(F71&gt;0,G71&gt;0,$R$7&gt;=F71,$R$7&lt;=G71),IF($R$7&lt;=$AA71,2,1),0)</f>
        <v>0</v>
      </c>
      <c r="S71" s="8">
        <f>IF(AND(F71&gt;0,G71&gt;0,$S$7&gt;=F71,$S$7&lt;=G71),IF($S$7&lt;=$AA71,2,1),0)</f>
        <v>0</v>
      </c>
      <c r="T71" s="8">
        <f>IF(AND(F71&gt;0,G71&gt;0,$T$7&gt;=F71,$T$7&lt;=G71),IF($T$7&lt;=$AA71,2,1),0)</f>
        <v>0</v>
      </c>
      <c r="U71" s="8">
        <f>IF(AND(F71&gt;0,G71&gt;0,$U$7&gt;=F71,$U$7&lt;=G71),IF($U$7&lt;=$AA71,2,1),0)</f>
        <v>0</v>
      </c>
      <c r="V71" s="8">
        <f>IF(AND(F71&gt;0,G71&gt;0,$V$7&gt;=F71,$V$7&lt;=G71),IF($V$7&lt;=$AA71,2,1),0)</f>
        <v>0</v>
      </c>
      <c r="W71" s="8">
        <f>IF(AND(F71&gt;0,G71&gt;0,$W$7&gt;=F71,$W$7&lt;=G71),IF($W$7&lt;=$AA71,2,1),0)</f>
        <v>0</v>
      </c>
      <c r="X71" s="8">
        <f>IF(AND(F71&gt;0,G71&gt;0,$X$7&gt;=F71,$X$7&lt;=G71),IF($X$7&lt;=$AA71,2,1),0)</f>
        <v>0</v>
      </c>
      <c r="Y71" s="8">
        <f>IF(AND(F71&gt;0,G71&gt;0,$Y$7&gt;=F71,$Y$7&lt;=G71),IF($Y$7&lt;=$AA71,2,1),0)</f>
        <v>0</v>
      </c>
      <c r="Z71" s="8">
        <f>IF(AND(F71&gt;0,G71&gt;0,$Z$7&gt;=F71,$Z$7&lt;=G71),IF($Z$7&lt;=$AA71,2,1),0)</f>
        <v>0</v>
      </c>
      <c r="AA71" s="8">
        <f>IF(AND(F71&gt;0,G71&gt;0,$AA$7&gt;=F71,$AA$7&lt;=G71),IF($AA$7&lt;=$AA71,2,1),0)</f>
        <v>0</v>
      </c>
      <c r="AB71" s="8">
        <f>IF(AND(F71&gt;0,G71&gt;0,$AB$7&gt;=F71,$AB$7&lt;=G71),IF($AB$7&lt;=$AA71,2,1),0)</f>
        <v>0</v>
      </c>
      <c r="AC71" s="8">
        <f>IF(AND(F71&gt;0,G71&gt;0,$AC$7&gt;=F71,$AC$7&lt;=G71),IF($AC$7&lt;=$AA71,2,1),0)</f>
        <v>0</v>
      </c>
      <c r="AD71" s="8">
        <f>IF(AND(F71&gt;0,G71&gt;0,$AD$7&gt;=F71,$AD$7&lt;=G71),IF($AD$7&lt;=$AA71,2,1),0)</f>
        <v>0</v>
      </c>
      <c r="AE71" s="8">
        <f>IF(AND(F71&gt;0,G71&gt;0,$AE$7&gt;=F71,$AE$7&lt;=G71),IF($AE$7&lt;=$AA71,2,1),0)</f>
        <v>0</v>
      </c>
      <c r="AF71" s="8">
        <f>IF(AND(F71&gt;0,G71&gt;0,$AF$7&gt;=F71,$AF$7&lt;=G71),IF($AF$7&lt;=$AA71,2,1),0)</f>
        <v>0</v>
      </c>
      <c r="AG71" s="8">
        <f>IF(AND(F71&gt;0,G71&gt;0,$AG$7&gt;=F71,$AG$7&lt;=G71),IF($AG$7&lt;=$AA71,2,1),0)</f>
        <v>0</v>
      </c>
      <c r="AH71" s="8">
        <f>IF(AND(F71&gt;0,G71&gt;0,$AH$7&gt;=F71,$AH$7&lt;=G71),IF($AH$7&lt;=$AA71,2,1),0)</f>
        <v>0</v>
      </c>
      <c r="AI71" s="8">
        <f>IF(AND(F71&gt;0,G71&gt;0,$AI$7&gt;=F71,$AI$7&lt;=G71),IF($AI$7&lt;=$AA71,2,1),0)</f>
        <v>0</v>
      </c>
      <c r="AJ71" s="8">
        <f>IF(AND(F71&gt;0,G71&gt;0,$AJ$7&gt;=F71,$AJ$7&lt;=G71),IF($AJ$7&lt;=$AA71,2,1),0)</f>
        <v>0</v>
      </c>
      <c r="AK71" s="8">
        <f>IF(AND(F71&gt;0,G71&gt;0,$AK$7&gt;=F71,$AK$7&lt;=G71),IF($AK$7&lt;=$AA71,2,1),0)</f>
        <v>0</v>
      </c>
      <c r="AL71" s="8">
        <f>IF(AND(F71&gt;0,G71&gt;0,$AL$7&gt;=F71,$AL$7&lt;=G71),IF($AL$7&lt;=$AA71,2,1),0)</f>
        <v>0</v>
      </c>
      <c r="AM71" s="8">
        <f>IF(AND(F71&gt;0,G71&gt;0,$AM$7&gt;=F71,$AM$7&lt;=G71),IF($AM$7&lt;=$AA71,2,1),0)</f>
        <v>0</v>
      </c>
      <c r="AN71" s="8">
        <f>IF(AND(F71&gt;0,G71&gt;0,$AN$7&gt;=F71,$AN$7&lt;=G71),IF($AN$7&lt;=$AA71,2,1),0)</f>
        <v>0</v>
      </c>
      <c r="AO71" s="8">
        <f>IF(AND(F71&gt;0,G71&gt;0,$AO$7&gt;=F71,$AO$7&lt;=G71),IF($AO$7&lt;=$AA71,2,1),0)</f>
        <v>0</v>
      </c>
      <c r="AP71" s="8">
        <f>IF(AND(F71&gt;0,G71&gt;0,$AP$7&gt;=F71,$AP$7&lt;=G71),IF($AP$7&lt;=$AA71,2,1),0)</f>
        <v>0</v>
      </c>
      <c r="AQ71" s="8">
        <f>IF(AND(F71&gt;0,G71&gt;0,$AQ$7&gt;=F71,$AQ$7&lt;=G71),IF($AQ$7&lt;=$AA71,2,1),0)</f>
        <v>0</v>
      </c>
      <c r="AR71" s="8">
        <f>IF(AND(F71&gt;0,G71&gt;0,$AR$7&gt;=F71,$AR$7&lt;=G71),IF($AR$7&lt;=$AA71,2,1),0)</f>
        <v>0</v>
      </c>
      <c r="AS71" s="8">
        <f>IF(AND(F71&gt;0,G71&gt;0,$AS$7&gt;=F71,$AS$7&lt;=G71),IF($AS$7&lt;=$AA71,2,1),0)</f>
        <v>0</v>
      </c>
      <c r="AT71" s="8">
        <f>IF(AND(F71&gt;0,G71&gt;0,$AT$7&gt;=F71,$AT$7&lt;=G71),IF($AT$7&lt;=$AA71,2,1),0)</f>
        <v>0</v>
      </c>
      <c r="AU71" s="8">
        <f>IF(AND(F71&gt;0,G71&gt;0,$AU$7&gt;=F71,$AU$7&lt;=G71),IF($AU$7&lt;=$AA71,2,1),0)</f>
        <v>0</v>
      </c>
      <c r="AV71" s="8">
        <f>IF(AND(F71&gt;0,G71&gt;0,$AV$7&gt;=F71,$AV$7&lt;=G71),IF($AV$7&lt;=$AA71,2,1),0)</f>
        <v>0</v>
      </c>
      <c r="AW71" s="8">
        <f>IF(AND(F71&gt;0,G71&gt;0,$AW$7&gt;=F71,$AW$7&lt;=G71),IF($AW$7&lt;=$AA71,2,1),0)</f>
        <v>0</v>
      </c>
      <c r="AX71" s="8">
        <f>IF(AND(F71&gt;0,G71&gt;0,$AX$7&gt;=F71,$AX$7&lt;=G71),IF($AX$7&lt;=$AA71,2,1),0)</f>
        <v>0</v>
      </c>
      <c r="AY71" s="8">
        <f>IF(AND(F71&gt;0,G71&gt;0,$AY$7&gt;=F71,$AY$7&lt;=G71),IF($AY$7&lt;=$AA71,2,1),0)</f>
        <v>0</v>
      </c>
      <c r="AZ71" s="8">
        <f>IF(AND(F71&gt;0,G71&gt;0,$AZ$7&gt;=F71,$AZ$7&lt;=G71),IF($AZ$7&lt;=$AA71,2,1),0)</f>
        <v>0</v>
      </c>
      <c r="BA71" s="8">
        <f>IF(AND(F71&gt;0,G71&gt;0,$BA$7&gt;=F71,$BA$7&lt;=G71),IF($BA$7&lt;=$AA71,2,1),0)</f>
        <v>0</v>
      </c>
      <c r="BB71" s="8">
        <f>IF(AND(F71&gt;0,G71&gt;0,$BB$7&gt;=F71,$BB$7&lt;=G71),IF($BB$7&lt;=$AA71,2,1),0)</f>
        <v>0</v>
      </c>
      <c r="BC71" s="8">
        <f>IF(AND(F71&gt;0,G71&gt;0,$BC$7&gt;=F71,$BC$7&lt;=G71),IF($BC$7&lt;=$AA71,2,1),0)</f>
        <v>0</v>
      </c>
      <c r="BD71" s="8">
        <f>IF(AND(F71&gt;0,G71&gt;0,$BD$7&gt;=F71,$BD$7&lt;=G71),IF($BD$7&lt;=$AA71,2,1),0)</f>
        <v>0</v>
      </c>
      <c r="BE71" s="8">
        <f>IF(AND(F71&gt;0,G71&gt;0,$BE$7&gt;=F71,$BE$7&lt;=G71),IF($BE$7&lt;=$AA71,2,1),0)</f>
        <v>0</v>
      </c>
      <c r="BF71" s="8">
        <f>IF(AND(F71&gt;0,G71&gt;0,$BF$7&gt;=F71,$BF$7&lt;=G71),IF($BF$7&lt;=$AA71,2,1),0)</f>
        <v>0</v>
      </c>
      <c r="BG71" s="8">
        <f>IF(AND(F71&gt;0,G71&gt;0,$BG$7&gt;=F71,$BG$7&lt;=G71),IF($BG$7&lt;=$AA71,2,1),0)</f>
        <v>0</v>
      </c>
      <c r="BH71" s="8">
        <f>IF(AND(F71&gt;0,G71&gt;0,$BH$7&gt;=F71,$BH$7&lt;=G71),IF($BH$7&lt;=$AA71,2,1),0)</f>
        <v>0</v>
      </c>
      <c r="BI71" s="8">
        <f>IF(AND(F71&gt;0,G71&gt;0,$BI$7&gt;=F71,$BI$7&lt;=G71),IF($BI$7&lt;=$AA71,2,1),0)</f>
        <v>0</v>
      </c>
      <c r="BJ71" s="8">
        <f>IF(AND(F71&gt;0,G71&gt;0,$BJ$7&gt;=F71,$BJ$7&lt;=G71),IF($BJ$7&lt;=$AA71,2,1),0)</f>
        <v>0</v>
      </c>
      <c r="BK71" s="8">
        <f>IF(AND(F71&gt;0,G71&gt;0,$BK$7&gt;=F71,$BK$7&lt;=G71),IF($BK$7&lt;=$AA71,2,1),0)</f>
        <v>0</v>
      </c>
      <c r="BL71" s="8">
        <f>IF(AND(F71&gt;0,G71&gt;0,$BL$7&gt;=F71,$BL$7&lt;=G71),IF($BL$7&lt;=$AA71,2,1),0)</f>
        <v>0</v>
      </c>
      <c r="BM71" s="8">
        <f>IF(AND(F71&gt;0,G71&gt;0,$BM$7&gt;=F71,$BM$7&lt;=G71),IF($BM$7&lt;=$AA71,2,1),0)</f>
        <v>0</v>
      </c>
      <c r="BN71" s="8">
        <f>IF(AND(F71&gt;0,G71&gt;0,$BN$7&gt;=F71,$BN$7&lt;=G71),IF($BN$7&lt;=$AA71,2,1),0)</f>
        <v>0</v>
      </c>
      <c r="BO71" s="8">
        <f>IF(AND(F71&gt;0,G71&gt;0,$BO$7&gt;=F71,$BO$7&lt;=G71),IF($BO$7&lt;=$AA71,2,1),0)</f>
        <v>0</v>
      </c>
      <c r="BP71" s="8">
        <f>IF(AND(F71&gt;0,G71&gt;0,$BP$7&gt;=F71,$BP$7&lt;=G71),IF($BP$7&lt;=$AA71,2,1),0)</f>
        <v>0</v>
      </c>
      <c r="BQ71" s="8">
        <f>IF(AND(F71&gt;0,G71&gt;0,$BQ$7&gt;=F71,$BQ$7&lt;=G71),IF($BQ$7&lt;=$AA71,2,1),0)</f>
        <v>0</v>
      </c>
      <c r="BR71" s="8">
        <f>IF(AND(F71&gt;0,G71&gt;0,$BR$7&gt;=F71,$BR$7&lt;=G71),IF($BR$7&lt;=$AA71,2,1),0)</f>
        <v>0</v>
      </c>
      <c r="BS71" s="8">
        <f>IF(AND(F71&gt;0,G71&gt;0,$BS$7&gt;=F71,$BS$7&lt;=G71),IF($BS$7&lt;=$AA71,2,1),0)</f>
        <v>0</v>
      </c>
      <c r="BT71" s="8">
        <f>IF(AND(F71&gt;0,G71&gt;0,$BT$7&gt;=F71,$BT$7&lt;=G71),IF($BT$7&lt;=$AA71,2,1),0)</f>
        <v>0</v>
      </c>
      <c r="BU71" s="8">
        <f>IF(AND(F71&gt;0,G71&gt;0,$BU$7&gt;=F71,$BU$7&lt;=G71),IF($BU$7&lt;=$AA71,2,1),0)</f>
        <v>0</v>
      </c>
      <c r="BV71" s="8">
        <f>IF(AND(F71&gt;0,G71&gt;0,$BV$7&gt;=F71,$BV$7&lt;=G71),IF($BV$7&lt;=$AA71,2,1),0)</f>
        <v>0</v>
      </c>
      <c r="BW71" s="8">
        <f>IF(AND(F71&gt;0,G71&gt;0,$BW$7&gt;=F71,$BW$7&lt;=G71),IF($BW$7&lt;=$AA71,2,1),0)</f>
        <v>0</v>
      </c>
      <c r="BX71" s="8">
        <f>IF(AND(F71&gt;0,G71&gt;0,$BX$7&gt;=F71,$BX$7&lt;=G71),IF($BX$7&lt;=$AA71,2,1),0)</f>
        <v>0</v>
      </c>
      <c r="BY71" s="8">
        <f>IF(AND(F71&gt;0,G71&gt;0,$BY$7&gt;=F71,$BY$7&lt;=G71),IF($BY$7&lt;=$AA71,2,1),0)</f>
        <v>0</v>
      </c>
      <c r="BZ71" s="8">
        <f>IF(AND(F71&gt;0,G71&gt;0,$BZ$7&gt;=F71,$BZ$7&lt;=G71),IF($BZ$7&lt;=$AA71,2,1),0)</f>
        <v>0</v>
      </c>
      <c r="CA71" s="8">
        <f>IF(AND(F71&gt;0,G71&gt;0,$CA$7&gt;=F71,$CA$7&lt;=G71),IF($CA$7&lt;=$AA71,2,1),0)</f>
        <v>0</v>
      </c>
      <c r="CB71" s="8">
        <f>IF(AND(F71&gt;0,G71&gt;0,$CB$7&gt;=F71,$CB$7&lt;=G71),IF($CB$7&lt;=$AA71,2,1),0)</f>
        <v>0</v>
      </c>
      <c r="CC71" s="8">
        <f>IF(AND(F71&gt;0,G71&gt;0,$CC$7&gt;=F71,$CC$7&lt;=G71),IF($CC$7&lt;=$AA71,2,1),0)</f>
        <v>0</v>
      </c>
      <c r="CD71" s="8">
        <f>IF(AND(F71&gt;0,G71&gt;0,$CD$7&gt;=F71,$CD$7&lt;=G71),IF($CD$7&lt;=$AA71,2,1),0)</f>
        <v>0</v>
      </c>
      <c r="CE71" s="8">
        <f>IF(AND(F71&gt;0,G71&gt;0,$CE$7&gt;=F71,$CE$7&lt;=G71),IF($CE$7&lt;=$AA71,2,1),0)</f>
        <v>0</v>
      </c>
      <c r="CF71" s="8">
        <f>IF(AND(F71&gt;0,G71&gt;0,$CF$7&gt;=F71,$CF$7&lt;=G71),IF($CF$7&lt;=$AA71,2,1),0)</f>
        <v>0</v>
      </c>
      <c r="CG71" s="8">
        <f>IF(AND(F71&gt;0,G71&gt;0,$CG$7&gt;=F71,$CG$7&lt;=G71),IF($CG$7&lt;=$AA71,2,1),0)</f>
        <v>0</v>
      </c>
      <c r="CH71" s="8">
        <f>IF(AND(F71&gt;0,G71&gt;0,$CH$7&gt;=F71,$CH$7&lt;=G71),IF($CH$7&lt;=$AA71,2,1),0)</f>
        <v>0</v>
      </c>
      <c r="CI71" s="8">
        <f>IF(AND(F71&gt;0,G71&gt;0,$CI$7&gt;=F71,$CI$7&lt;=G71),IF($CI$7&lt;=$AA71,2,1),0)</f>
        <v>0</v>
      </c>
      <c r="CJ71" s="8">
        <f>IF(AND(F71&gt;0,G71&gt;0,$CJ$7&gt;=F71,$CJ$7&lt;=G71),IF($CJ$7&lt;=$AA71,2,1),0)</f>
        <v>0</v>
      </c>
    </row>
  </sheetData>
  <mergeCells count="1">
    <mergeCell ref="A6:J6"/>
  </mergeCells>
  <conditionalFormatting sqref="A8:J71">
    <cfRule type="expression" dxfId="1" priority="79">
      <formula>AND(TODAY()&gt;$G7,$H7&lt;1,$F7&gt;0,$G7&gt;0)</formula>
    </cfRule>
  </conditionalFormatting>
  <conditionalFormatting sqref="AA7:AA71">
    <cfRule type="expression" dxfId="0" priority="17">
      <formula>($AA$7=TODAY())</formula>
    </cfRule>
  </conditionalFormatting>
  <conditionalFormatting sqref="AB7:AB71">
    <cfRule type="expression" dxfId="0" priority="18">
      <formula>($AB$7=TODAY())</formula>
    </cfRule>
  </conditionalFormatting>
  <conditionalFormatting sqref="AC7:AC71">
    <cfRule type="expression" dxfId="0" priority="19">
      <formula>($AC$7=TODAY())</formula>
    </cfRule>
  </conditionalFormatting>
  <conditionalFormatting sqref="AD7:AD71">
    <cfRule type="expression" dxfId="0" priority="20">
      <formula>($AD$7=TODAY())</formula>
    </cfRule>
  </conditionalFormatting>
  <conditionalFormatting sqref="AE7:AE71">
    <cfRule type="expression" dxfId="0" priority="21">
      <formula>($AE$7=TODAY())</formula>
    </cfRule>
  </conditionalFormatting>
  <conditionalFormatting sqref="AF7:AF71">
    <cfRule type="expression" dxfId="0" priority="22">
      <formula>($AF$7=TODAY())</formula>
    </cfRule>
  </conditionalFormatting>
  <conditionalFormatting sqref="AG7:AG71">
    <cfRule type="expression" dxfId="0" priority="23">
      <formula>($AG$7=TODAY())</formula>
    </cfRule>
  </conditionalFormatting>
  <conditionalFormatting sqref="AH7:AH71">
    <cfRule type="expression" dxfId="0" priority="24">
      <formula>($AH$7=TODAY())</formula>
    </cfRule>
  </conditionalFormatting>
  <conditionalFormatting sqref="AI7:AI71">
    <cfRule type="expression" dxfId="0" priority="25">
      <formula>($AI$7=TODAY())</formula>
    </cfRule>
  </conditionalFormatting>
  <conditionalFormatting sqref="AJ7:AJ71">
    <cfRule type="expression" dxfId="0" priority="26">
      <formula>($AJ$7=TODAY())</formula>
    </cfRule>
  </conditionalFormatting>
  <conditionalFormatting sqref="AK7:AK71">
    <cfRule type="expression" dxfId="0" priority="27">
      <formula>($AK$7=TODAY())</formula>
    </cfRule>
  </conditionalFormatting>
  <conditionalFormatting sqref="AL7:AL71">
    <cfRule type="expression" dxfId="0" priority="28">
      <formula>($AL$7=TODAY())</formula>
    </cfRule>
  </conditionalFormatting>
  <conditionalFormatting sqref="AM7:AM71">
    <cfRule type="expression" dxfId="0" priority="29">
      <formula>($AM$7=TODAY())</formula>
    </cfRule>
  </conditionalFormatting>
  <conditionalFormatting sqref="AN7:AN71">
    <cfRule type="expression" dxfId="0" priority="30">
      <formula>($AN$7=TODAY())</formula>
    </cfRule>
  </conditionalFormatting>
  <conditionalFormatting sqref="AO7:AO71">
    <cfRule type="expression" dxfId="0" priority="31">
      <formula>($AO$7=TODAY())</formula>
    </cfRule>
  </conditionalFormatting>
  <conditionalFormatting sqref="AP7:AP71">
    <cfRule type="expression" dxfId="0" priority="32">
      <formula>($AP$7=TODAY())</formula>
    </cfRule>
  </conditionalFormatting>
  <conditionalFormatting sqref="AQ7:AQ71">
    <cfRule type="expression" dxfId="0" priority="33">
      <formula>($AQ$7=TODAY())</formula>
    </cfRule>
  </conditionalFormatting>
  <conditionalFormatting sqref="AR7:AR71">
    <cfRule type="expression" dxfId="0" priority="34">
      <formula>($AR$7=TODAY())</formula>
    </cfRule>
  </conditionalFormatting>
  <conditionalFormatting sqref="AS7:AS71">
    <cfRule type="expression" dxfId="0" priority="35">
      <formula>($AS$7=TODAY())</formula>
    </cfRule>
  </conditionalFormatting>
  <conditionalFormatting sqref="AT7:AT71">
    <cfRule type="expression" dxfId="0" priority="36">
      <formula>($AT$7=TODAY())</formula>
    </cfRule>
  </conditionalFormatting>
  <conditionalFormatting sqref="AU7:AU71">
    <cfRule type="expression" dxfId="0" priority="37">
      <formula>($AU$7=TODAY())</formula>
    </cfRule>
  </conditionalFormatting>
  <conditionalFormatting sqref="AV7:AV71">
    <cfRule type="expression" dxfId="0" priority="38">
      <formula>($AV$7=TODAY())</formula>
    </cfRule>
  </conditionalFormatting>
  <conditionalFormatting sqref="AW7:AW71">
    <cfRule type="expression" dxfId="0" priority="39">
      <formula>($AW$7=TODAY())</formula>
    </cfRule>
  </conditionalFormatting>
  <conditionalFormatting sqref="AX7:AX71">
    <cfRule type="expression" dxfId="0" priority="40">
      <formula>($AX$7=TODAY())</formula>
    </cfRule>
  </conditionalFormatting>
  <conditionalFormatting sqref="AY7:AY71">
    <cfRule type="expression" dxfId="0" priority="41">
      <formula>($AY$7=TODAY())</formula>
    </cfRule>
  </conditionalFormatting>
  <conditionalFormatting sqref="AZ7:AZ71">
    <cfRule type="expression" dxfId="0" priority="42">
      <formula>($AZ$7=TODAY())</formula>
    </cfRule>
  </conditionalFormatting>
  <conditionalFormatting sqref="BA7:BA71">
    <cfRule type="expression" dxfId="0" priority="43">
      <formula>($BA$7=TODAY())</formula>
    </cfRule>
  </conditionalFormatting>
  <conditionalFormatting sqref="BB7:BB71">
    <cfRule type="expression" dxfId="0" priority="44">
      <formula>($BB$7=TODAY())</formula>
    </cfRule>
  </conditionalFormatting>
  <conditionalFormatting sqref="BC7:BC71">
    <cfRule type="expression" dxfId="0" priority="45">
      <formula>($BC$7=TODAY())</formula>
    </cfRule>
  </conditionalFormatting>
  <conditionalFormatting sqref="BD7:BD71">
    <cfRule type="expression" dxfId="0" priority="46">
      <formula>($BD$7=TODAY())</formula>
    </cfRule>
  </conditionalFormatting>
  <conditionalFormatting sqref="BE7:BE71">
    <cfRule type="expression" dxfId="0" priority="47">
      <formula>($BE$7=TODAY())</formula>
    </cfRule>
  </conditionalFormatting>
  <conditionalFormatting sqref="BF7:BF71">
    <cfRule type="expression" dxfId="0" priority="48">
      <formula>($BF$7=TODAY())</formula>
    </cfRule>
  </conditionalFormatting>
  <conditionalFormatting sqref="BG7:BG71">
    <cfRule type="expression" dxfId="0" priority="49">
      <formula>($BG$7=TODAY())</formula>
    </cfRule>
  </conditionalFormatting>
  <conditionalFormatting sqref="BH7:BH71">
    <cfRule type="expression" dxfId="0" priority="50">
      <formula>($BH$7=TODAY())</formula>
    </cfRule>
  </conditionalFormatting>
  <conditionalFormatting sqref="BI7:BI71">
    <cfRule type="expression" dxfId="0" priority="51">
      <formula>($BI$7=TODAY())</formula>
    </cfRule>
  </conditionalFormatting>
  <conditionalFormatting sqref="BJ7:BJ71">
    <cfRule type="expression" dxfId="0" priority="52">
      <formula>($BJ$7=TODAY())</formula>
    </cfRule>
  </conditionalFormatting>
  <conditionalFormatting sqref="BK7:BK71">
    <cfRule type="expression" dxfId="0" priority="53">
      <formula>($BK$7=TODAY())</formula>
    </cfRule>
  </conditionalFormatting>
  <conditionalFormatting sqref="BL7:BL71">
    <cfRule type="expression" dxfId="0" priority="54">
      <formula>($BL$7=TODAY())</formula>
    </cfRule>
  </conditionalFormatting>
  <conditionalFormatting sqref="BM7:BM71">
    <cfRule type="expression" dxfId="0" priority="55">
      <formula>($BM$7=TODAY())</formula>
    </cfRule>
  </conditionalFormatting>
  <conditionalFormatting sqref="BN7:BN71">
    <cfRule type="expression" dxfId="0" priority="56">
      <formula>($BN$7=TODAY())</formula>
    </cfRule>
  </conditionalFormatting>
  <conditionalFormatting sqref="BO7:BO71">
    <cfRule type="expression" dxfId="0" priority="57">
      <formula>($BO$7=TODAY())</formula>
    </cfRule>
  </conditionalFormatting>
  <conditionalFormatting sqref="BP7:BP71">
    <cfRule type="expression" dxfId="0" priority="58">
      <formula>($BP$7=TODAY())</formula>
    </cfRule>
  </conditionalFormatting>
  <conditionalFormatting sqref="BQ7:BQ71">
    <cfRule type="expression" dxfId="0" priority="59">
      <formula>($BQ$7=TODAY())</formula>
    </cfRule>
  </conditionalFormatting>
  <conditionalFormatting sqref="BR7:BR71">
    <cfRule type="expression" dxfId="0" priority="60">
      <formula>($BR$7=TODAY())</formula>
    </cfRule>
  </conditionalFormatting>
  <conditionalFormatting sqref="BS7:BS71">
    <cfRule type="expression" dxfId="0" priority="61">
      <formula>($BS$7=TODAY())</formula>
    </cfRule>
  </conditionalFormatting>
  <conditionalFormatting sqref="BT7:BT71">
    <cfRule type="expression" dxfId="0" priority="62">
      <formula>($BT$7=TODAY())</formula>
    </cfRule>
  </conditionalFormatting>
  <conditionalFormatting sqref="BU7:BU71">
    <cfRule type="expression" dxfId="0" priority="63">
      <formula>($BU$7=TODAY())</formula>
    </cfRule>
  </conditionalFormatting>
  <conditionalFormatting sqref="BV7:BV71">
    <cfRule type="expression" dxfId="0" priority="64">
      <formula>($BV$7=TODAY())</formula>
    </cfRule>
  </conditionalFormatting>
  <conditionalFormatting sqref="BW7:BW71">
    <cfRule type="expression" dxfId="0" priority="65">
      <formula>($BW$7=TODAY())</formula>
    </cfRule>
  </conditionalFormatting>
  <conditionalFormatting sqref="BX7:BX71">
    <cfRule type="expression" dxfId="0" priority="66">
      <formula>($BX$7=TODAY())</formula>
    </cfRule>
  </conditionalFormatting>
  <conditionalFormatting sqref="BY7:BY71">
    <cfRule type="expression" dxfId="0" priority="67">
      <formula>($BY$7=TODAY())</formula>
    </cfRule>
  </conditionalFormatting>
  <conditionalFormatting sqref="BZ7:BZ71">
    <cfRule type="expression" dxfId="0" priority="68">
      <formula>($BZ$7=TODAY())</formula>
    </cfRule>
  </conditionalFormatting>
  <conditionalFormatting sqref="CA7:CA71">
    <cfRule type="expression" dxfId="0" priority="69">
      <formula>($CA$7=TODAY())</formula>
    </cfRule>
  </conditionalFormatting>
  <conditionalFormatting sqref="CB7:CB71">
    <cfRule type="expression" dxfId="0" priority="70">
      <formula>($CB$7=TODAY())</formula>
    </cfRule>
  </conditionalFormatting>
  <conditionalFormatting sqref="CC7:CC71">
    <cfRule type="expression" dxfId="0" priority="71">
      <formula>($CC$7=TODAY())</formula>
    </cfRule>
  </conditionalFormatting>
  <conditionalFormatting sqref="CD7:CD71">
    <cfRule type="expression" dxfId="0" priority="72">
      <formula>($CD$7=TODAY())</formula>
    </cfRule>
  </conditionalFormatting>
  <conditionalFormatting sqref="CE7:CE71">
    <cfRule type="expression" dxfId="0" priority="73">
      <formula>($CE$7=TODAY())</formula>
    </cfRule>
  </conditionalFormatting>
  <conditionalFormatting sqref="CF7:CF71">
    <cfRule type="expression" dxfId="0" priority="74">
      <formula>($CF$7=TODAY())</formula>
    </cfRule>
  </conditionalFormatting>
  <conditionalFormatting sqref="CG7:CG71">
    <cfRule type="expression" dxfId="0" priority="75">
      <formula>($CG$7=TODAY())</formula>
    </cfRule>
  </conditionalFormatting>
  <conditionalFormatting sqref="CH7:CH71">
    <cfRule type="expression" dxfId="0" priority="76">
      <formula>($CH$7=TODAY())</formula>
    </cfRule>
  </conditionalFormatting>
  <conditionalFormatting sqref="CI7:CI71">
    <cfRule type="expression" dxfId="0" priority="77">
      <formula>($CI$7=TODAY())</formula>
    </cfRule>
  </conditionalFormatting>
  <conditionalFormatting sqref="CJ7:CJ71">
    <cfRule type="expression" dxfId="0" priority="78">
      <formula>($CJ$7=TODAY())</formula>
    </cfRule>
  </conditionalFormatting>
  <conditionalFormatting sqref="K7:CJ71">
    <cfRule type="notContainsErrors" dxfId="12" priority="90">
      <formula>NOT(ISERROR(K7))</formula>
    </cfRule>
  </conditionalFormatting>
  <conditionalFormatting sqref="K7:K71">
    <cfRule type="expression" dxfId="0" priority="1">
      <formula>($K$7=TODAY())</formula>
    </cfRule>
  </conditionalFormatting>
  <conditionalFormatting sqref="K8:CJ71">
    <cfRule type="expression" dxfId="2" priority="80">
      <formula>AND($E7="À faire", K8=1)</formula>
    </cfRule>
    <cfRule type="expression" dxfId="3" priority="81">
      <formula>AND($E7="À faire", K8=2)</formula>
    </cfRule>
    <cfRule type="expression" dxfId="4" priority="82">
      <formula>AND($E7="En cours", K8=1)</formula>
    </cfRule>
    <cfRule type="expression" dxfId="5" priority="83">
      <formula>AND($E7="En cours", K8=2)</formula>
    </cfRule>
    <cfRule type="expression" dxfId="6" priority="84">
      <formula>AND($E7="En revue", K8=1)</formula>
    </cfRule>
    <cfRule type="expression" dxfId="7" priority="85">
      <formula>AND($E7="En revue", K8=2)</formula>
    </cfRule>
    <cfRule type="expression" dxfId="8" priority="86">
      <formula>AND($E7="Bloqué", K8=1)</formula>
    </cfRule>
    <cfRule type="expression" dxfId="9" priority="87">
      <formula>AND($E7="Bloqué", K8=2)</formula>
    </cfRule>
    <cfRule type="expression" dxfId="10" priority="88">
      <formula>AND($E7="Terminé", K8=1)</formula>
    </cfRule>
    <cfRule type="expression" dxfId="11" priority="89">
      <formula>AND($E7="Terminé", K8=2)</formula>
    </cfRule>
  </conditionalFormatting>
  <conditionalFormatting sqref="L7:L71">
    <cfRule type="expression" dxfId="0" priority="2">
      <formula>($L$7=TODAY())</formula>
    </cfRule>
  </conditionalFormatting>
  <conditionalFormatting sqref="M7:M71">
    <cfRule type="expression" dxfId="0" priority="3">
      <formula>($M$7=TODAY())</formula>
    </cfRule>
  </conditionalFormatting>
  <conditionalFormatting sqref="N7:N71">
    <cfRule type="expression" dxfId="0" priority="4">
      <formula>($N$7=TODAY())</formula>
    </cfRule>
  </conditionalFormatting>
  <conditionalFormatting sqref="O7:O71">
    <cfRule type="expression" dxfId="0" priority="5">
      <formula>($O$7=TODAY())</formula>
    </cfRule>
  </conditionalFormatting>
  <conditionalFormatting sqref="P7:P71">
    <cfRule type="expression" dxfId="0" priority="6">
      <formula>($P$7=TODAY())</formula>
    </cfRule>
  </conditionalFormatting>
  <conditionalFormatting sqref="Q7:Q71">
    <cfRule type="expression" dxfId="0" priority="7">
      <formula>($Q$7=TODAY())</formula>
    </cfRule>
  </conditionalFormatting>
  <conditionalFormatting sqref="R7:R71">
    <cfRule type="expression" dxfId="0" priority="8">
      <formula>($R$7=TODAY())</formula>
    </cfRule>
  </conditionalFormatting>
  <conditionalFormatting sqref="S7:S71">
    <cfRule type="expression" dxfId="0" priority="9">
      <formula>($S$7=TODAY())</formula>
    </cfRule>
  </conditionalFormatting>
  <conditionalFormatting sqref="T7:T71">
    <cfRule type="expression" dxfId="0" priority="10">
      <formula>($T$7=TODAY())</formula>
    </cfRule>
  </conditionalFormatting>
  <conditionalFormatting sqref="U7:U71">
    <cfRule type="expression" dxfId="0" priority="11">
      <formula>($U$7=TODAY())</formula>
    </cfRule>
  </conditionalFormatting>
  <conditionalFormatting sqref="V7:V71">
    <cfRule type="expression" dxfId="0" priority="12">
      <formula>($V$7=TODAY())</formula>
    </cfRule>
  </conditionalFormatting>
  <conditionalFormatting sqref="W7:W71">
    <cfRule type="expression" dxfId="0" priority="13">
      <formula>($W$7=TODAY())</formula>
    </cfRule>
  </conditionalFormatting>
  <conditionalFormatting sqref="X7:X71">
    <cfRule type="expression" dxfId="0" priority="14">
      <formula>($X$7=TODAY())</formula>
    </cfRule>
  </conditionalFormatting>
  <conditionalFormatting sqref="Y7:Y71">
    <cfRule type="expression" dxfId="0" priority="15">
      <formula>($Y$7=TODAY())</formula>
    </cfRule>
  </conditionalFormatting>
  <conditionalFormatting sqref="Z7:Z71">
    <cfRule type="expression" dxfId="0" priority="16">
      <formula>($Z$7=TODAY())</formula>
    </cfRule>
  </conditionalFormatting>
  <dataValidations count="2">
    <dataValidation type="list" allowBlank="1" showInputMessage="1" showErrorMessage="1" sqref="E8:E71">
      <formula1>"À faire,En cours,En revue,Bloqué,Terminé"</formula1>
    </dataValidation>
    <dataValidation type="list" allowBlank="1" showInputMessage="1" showErrorMessage="1" sqref="C8:C71">
      <formula1>"Général"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81"/>
  <sheetViews>
    <sheetView zoomScale="95" zoomScaleNormal="95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RowHeight="20" customHeight="1"/>
  <cols>
    <col min="1" max="1" width="34.7109375" customWidth="1"/>
    <col min="2" max="2" width="18.7109375" customWidth="1"/>
    <col min="3" max="4" width="14.7109375" customWidth="1"/>
    <col min="5" max="6" width="16.7109375" customWidth="1"/>
    <col min="7" max="7" width="34.7109375" customWidth="1"/>
    <col min="8" max="25" width="10.7109375" customWidth="1"/>
  </cols>
  <sheetData>
    <row r="1" spans="1:25" ht="28" customHeight="1">
      <c r="A1" s="1" t="s">
        <v>15</v>
      </c>
    </row>
    <row r="3" spans="1:25" ht="20" customHeight="1">
      <c r="A3" s="2" t="s">
        <v>16</v>
      </c>
    </row>
    <row r="4" spans="1:25" ht="20" customHeight="1">
      <c r="A4" t="s">
        <v>17</v>
      </c>
      <c r="B4" s="3">
        <v>45658</v>
      </c>
    </row>
    <row r="7" spans="1:25" ht="20" customHeight="1">
      <c r="A7" s="4" t="s">
        <v>3</v>
      </c>
      <c r="B7" s="4"/>
      <c r="C7" s="4"/>
      <c r="D7" s="4"/>
      <c r="E7" s="4"/>
      <c r="F7" s="4"/>
      <c r="G7" s="4"/>
      <c r="H7" s="4" t="s">
        <v>21</v>
      </c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</row>
    <row r="8" spans="1:25" ht="20" customHeight="1">
      <c r="A8" s="4" t="s">
        <v>18</v>
      </c>
      <c r="B8" s="4" t="s">
        <v>19</v>
      </c>
      <c r="C8" s="4" t="s">
        <v>9</v>
      </c>
      <c r="D8" s="4" t="s">
        <v>10</v>
      </c>
      <c r="E8" s="4" t="s">
        <v>7</v>
      </c>
      <c r="F8" s="4" t="s">
        <v>20</v>
      </c>
      <c r="G8" s="4" t="s">
        <v>13</v>
      </c>
      <c r="H8" s="9">
        <f>EDATE($B$4,0)</f>
        <v>0</v>
      </c>
      <c r="I8" s="9">
        <f>EDATE($B$4,1)</f>
        <v>0</v>
      </c>
      <c r="J8" s="9">
        <f>EDATE($B$4,2)</f>
        <v>0</v>
      </c>
      <c r="K8" s="9">
        <f>EDATE($B$4,3)</f>
        <v>0</v>
      </c>
      <c r="L8" s="9">
        <f>EDATE($B$4,4)</f>
        <v>0</v>
      </c>
      <c r="M8" s="9">
        <f>EDATE($B$4,5)</f>
        <v>0</v>
      </c>
      <c r="N8" s="9">
        <f>EDATE($B$4,6)</f>
        <v>0</v>
      </c>
      <c r="O8" s="9">
        <f>EDATE($B$4,7)</f>
        <v>0</v>
      </c>
      <c r="P8" s="9">
        <f>EDATE($B$4,8)</f>
        <v>0</v>
      </c>
      <c r="Q8" s="9">
        <f>EDATE($B$4,9)</f>
        <v>0</v>
      </c>
      <c r="R8" s="9">
        <f>EDATE($B$4,10)</f>
        <v>0</v>
      </c>
      <c r="S8" s="9">
        <f>EDATE($B$4,11)</f>
        <v>0</v>
      </c>
      <c r="T8" s="9">
        <f>EDATE($B$4,12)</f>
        <v>0</v>
      </c>
      <c r="U8" s="9">
        <f>EDATE($B$4,13)</f>
        <v>0</v>
      </c>
      <c r="V8" s="9">
        <f>EDATE($B$4,14)</f>
        <v>0</v>
      </c>
      <c r="W8" s="9">
        <f>EDATE($B$4,15)</f>
        <v>0</v>
      </c>
      <c r="X8" s="9">
        <f>EDATE($B$4,16)</f>
        <v>0</v>
      </c>
      <c r="Y8" s="9">
        <f>EDATE($B$4,17)</f>
        <v>0</v>
      </c>
    </row>
    <row r="9" spans="1:25" ht="20" customHeight="1">
      <c r="A9" s="6"/>
      <c r="B9" s="6"/>
      <c r="C9" s="3"/>
      <c r="D9" s="3"/>
      <c r="E9" s="6"/>
      <c r="F9" s="6"/>
      <c r="G9" s="6"/>
    </row>
    <row r="10" spans="1:25" ht="20" customHeight="1">
      <c r="A10" s="6"/>
      <c r="B10" s="6"/>
      <c r="C10" s="3"/>
      <c r="D10" s="3"/>
      <c r="E10" s="6"/>
      <c r="F10" s="6"/>
      <c r="G10" s="6"/>
    </row>
    <row r="11" spans="1:25" ht="20" customHeight="1">
      <c r="A11" s="6"/>
      <c r="B11" s="6"/>
      <c r="C11" s="3"/>
      <c r="D11" s="3"/>
      <c r="E11" s="6"/>
      <c r="F11" s="6"/>
      <c r="G11" s="6"/>
    </row>
    <row r="12" spans="1:25" ht="20" customHeight="1">
      <c r="A12" s="6"/>
      <c r="B12" s="6"/>
      <c r="C12" s="3"/>
      <c r="D12" s="3"/>
      <c r="E12" s="6"/>
      <c r="F12" s="6"/>
      <c r="G12" s="6"/>
    </row>
    <row r="13" spans="1:25" ht="20" customHeight="1">
      <c r="A13" s="6"/>
      <c r="B13" s="6"/>
      <c r="C13" s="3"/>
      <c r="D13" s="3"/>
      <c r="E13" s="6"/>
      <c r="F13" s="6"/>
      <c r="G13" s="6"/>
    </row>
    <row r="14" spans="1:25" ht="20" customHeight="1">
      <c r="A14" s="6"/>
      <c r="B14" s="6"/>
      <c r="C14" s="3"/>
      <c r="D14" s="3"/>
      <c r="E14" s="6"/>
      <c r="F14" s="6"/>
      <c r="G14" s="6"/>
    </row>
    <row r="15" spans="1:25" ht="20" customHeight="1">
      <c r="A15" s="6"/>
      <c r="B15" s="6"/>
      <c r="C15" s="3"/>
      <c r="D15" s="3"/>
      <c r="E15" s="6"/>
      <c r="F15" s="6"/>
      <c r="G15" s="6"/>
    </row>
    <row r="16" spans="1:25" ht="20" customHeight="1">
      <c r="A16" s="6"/>
      <c r="B16" s="6"/>
      <c r="C16" s="3"/>
      <c r="D16" s="3"/>
      <c r="E16" s="6"/>
      <c r="F16" s="6"/>
      <c r="G16" s="6"/>
    </row>
    <row r="17" spans="1:7" ht="20" customHeight="1">
      <c r="A17" s="6"/>
      <c r="B17" s="6"/>
      <c r="C17" s="3"/>
      <c r="D17" s="3"/>
      <c r="E17" s="6"/>
      <c r="F17" s="6"/>
      <c r="G17" s="6"/>
    </row>
    <row r="18" spans="1:7" ht="20" customHeight="1">
      <c r="A18" s="6"/>
      <c r="B18" s="6"/>
      <c r="C18" s="3"/>
      <c r="D18" s="3"/>
      <c r="E18" s="6"/>
      <c r="F18" s="6"/>
      <c r="G18" s="6"/>
    </row>
    <row r="19" spans="1:7" ht="20" customHeight="1">
      <c r="A19" s="6"/>
      <c r="B19" s="6"/>
      <c r="C19" s="3"/>
      <c r="D19" s="3"/>
      <c r="E19" s="6"/>
      <c r="F19" s="6"/>
      <c r="G19" s="6"/>
    </row>
    <row r="20" spans="1:7" ht="20" customHeight="1">
      <c r="A20" s="6"/>
      <c r="B20" s="6"/>
      <c r="C20" s="3"/>
      <c r="D20" s="3"/>
      <c r="E20" s="6"/>
      <c r="F20" s="6"/>
      <c r="G20" s="6"/>
    </row>
    <row r="21" spans="1:7" ht="20" customHeight="1">
      <c r="A21" s="6"/>
      <c r="B21" s="6"/>
      <c r="C21" s="3"/>
      <c r="D21" s="3"/>
      <c r="E21" s="6"/>
      <c r="F21" s="6"/>
      <c r="G21" s="6"/>
    </row>
    <row r="22" spans="1:7" ht="20" customHeight="1">
      <c r="A22" s="6"/>
      <c r="B22" s="6"/>
      <c r="C22" s="3"/>
      <c r="D22" s="3"/>
      <c r="E22" s="6"/>
      <c r="F22" s="6"/>
      <c r="G22" s="6"/>
    </row>
    <row r="23" spans="1:7" ht="20" customHeight="1">
      <c r="A23" s="6"/>
      <c r="B23" s="6"/>
      <c r="C23" s="3"/>
      <c r="D23" s="3"/>
      <c r="E23" s="6"/>
      <c r="F23" s="6"/>
      <c r="G23" s="6"/>
    </row>
    <row r="24" spans="1:7" ht="20" customHeight="1">
      <c r="A24" s="6"/>
      <c r="B24" s="6"/>
      <c r="C24" s="3"/>
      <c r="D24" s="3"/>
      <c r="E24" s="6"/>
      <c r="F24" s="6"/>
      <c r="G24" s="6"/>
    </row>
    <row r="25" spans="1:7" ht="20" customHeight="1">
      <c r="A25" s="6"/>
      <c r="B25" s="6"/>
      <c r="C25" s="3"/>
      <c r="D25" s="3"/>
      <c r="E25" s="6"/>
      <c r="F25" s="6"/>
      <c r="G25" s="6"/>
    </row>
    <row r="26" spans="1:7" ht="20" customHeight="1">
      <c r="A26" s="6"/>
      <c r="B26" s="6"/>
      <c r="C26" s="3"/>
      <c r="D26" s="3"/>
      <c r="E26" s="6"/>
      <c r="F26" s="6"/>
      <c r="G26" s="6"/>
    </row>
    <row r="27" spans="1:7" ht="20" customHeight="1">
      <c r="A27" s="6"/>
      <c r="B27" s="6"/>
      <c r="C27" s="3"/>
      <c r="D27" s="3"/>
      <c r="E27" s="6"/>
      <c r="F27" s="6"/>
      <c r="G27" s="6"/>
    </row>
    <row r="28" spans="1:7" ht="20" customHeight="1">
      <c r="A28" s="6"/>
      <c r="B28" s="6"/>
      <c r="C28" s="3"/>
      <c r="D28" s="3"/>
      <c r="E28" s="6"/>
      <c r="F28" s="6"/>
      <c r="G28" s="6"/>
    </row>
    <row r="29" spans="1:7" ht="20" customHeight="1">
      <c r="A29" s="6"/>
      <c r="B29" s="6"/>
      <c r="C29" s="3"/>
      <c r="D29" s="3"/>
      <c r="E29" s="6"/>
      <c r="F29" s="6"/>
      <c r="G29" s="6"/>
    </row>
    <row r="30" spans="1:7" ht="20" customHeight="1">
      <c r="A30" s="6"/>
      <c r="B30" s="6"/>
      <c r="C30" s="3"/>
      <c r="D30" s="3"/>
      <c r="E30" s="6"/>
      <c r="F30" s="6"/>
      <c r="G30" s="6"/>
    </row>
    <row r="31" spans="1:7" ht="20" customHeight="1">
      <c r="A31" s="6"/>
      <c r="B31" s="6"/>
      <c r="C31" s="3"/>
      <c r="D31" s="3"/>
      <c r="E31" s="6"/>
      <c r="F31" s="6"/>
      <c r="G31" s="6"/>
    </row>
    <row r="32" spans="1:7" ht="20" customHeight="1">
      <c r="A32" s="6"/>
      <c r="B32" s="6"/>
      <c r="C32" s="3"/>
      <c r="D32" s="3"/>
      <c r="E32" s="6"/>
      <c r="F32" s="6"/>
      <c r="G32" s="6"/>
    </row>
    <row r="33" spans="1:7" ht="20" customHeight="1">
      <c r="A33" s="6"/>
      <c r="B33" s="6"/>
      <c r="C33" s="3"/>
      <c r="D33" s="3"/>
      <c r="E33" s="6"/>
      <c r="F33" s="6"/>
      <c r="G33" s="6"/>
    </row>
    <row r="34" spans="1:7" ht="20" customHeight="1">
      <c r="A34" s="6"/>
      <c r="B34" s="6"/>
      <c r="C34" s="3"/>
      <c r="D34" s="3"/>
      <c r="E34" s="6"/>
      <c r="F34" s="6"/>
      <c r="G34" s="6"/>
    </row>
    <row r="35" spans="1:7" ht="20" customHeight="1">
      <c r="A35" s="6"/>
      <c r="B35" s="6"/>
      <c r="C35" s="3"/>
      <c r="D35" s="3"/>
      <c r="E35" s="6"/>
      <c r="F35" s="6"/>
      <c r="G35" s="6"/>
    </row>
    <row r="36" spans="1:7" ht="20" customHeight="1">
      <c r="A36" s="6"/>
      <c r="B36" s="6"/>
      <c r="C36" s="3"/>
      <c r="D36" s="3"/>
      <c r="E36" s="6"/>
      <c r="F36" s="6"/>
      <c r="G36" s="6"/>
    </row>
    <row r="37" spans="1:7" ht="20" customHeight="1">
      <c r="A37" s="6"/>
      <c r="B37" s="6"/>
      <c r="C37" s="3"/>
      <c r="D37" s="3"/>
      <c r="E37" s="6"/>
      <c r="F37" s="6"/>
      <c r="G37" s="6"/>
    </row>
    <row r="38" spans="1:7" ht="20" customHeight="1">
      <c r="A38" s="6"/>
      <c r="B38" s="6"/>
      <c r="C38" s="3"/>
      <c r="D38" s="3"/>
      <c r="E38" s="6"/>
      <c r="F38" s="6"/>
      <c r="G38" s="6"/>
    </row>
    <row r="39" spans="1:7" ht="20" customHeight="1">
      <c r="A39" s="6"/>
      <c r="B39" s="6"/>
      <c r="C39" s="3"/>
      <c r="D39" s="3"/>
      <c r="E39" s="6"/>
      <c r="F39" s="6"/>
      <c r="G39" s="6"/>
    </row>
    <row r="40" spans="1:7" ht="20" customHeight="1">
      <c r="A40" s="6"/>
      <c r="B40" s="6"/>
      <c r="C40" s="3"/>
      <c r="D40" s="3"/>
      <c r="E40" s="6"/>
      <c r="F40" s="6"/>
      <c r="G40" s="6"/>
    </row>
    <row r="41" spans="1:7" ht="20" customHeight="1">
      <c r="A41" s="6"/>
      <c r="B41" s="6"/>
      <c r="C41" s="3"/>
      <c r="D41" s="3"/>
      <c r="E41" s="6"/>
      <c r="F41" s="6"/>
      <c r="G41" s="6"/>
    </row>
    <row r="42" spans="1:7" ht="20" customHeight="1">
      <c r="A42" s="6"/>
      <c r="B42" s="6"/>
      <c r="C42" s="3"/>
      <c r="D42" s="3"/>
      <c r="E42" s="6"/>
      <c r="F42" s="6"/>
      <c r="G42" s="6"/>
    </row>
    <row r="43" spans="1:7" ht="20" customHeight="1">
      <c r="A43" s="6"/>
      <c r="B43" s="6"/>
      <c r="C43" s="3"/>
      <c r="D43" s="3"/>
      <c r="E43" s="6"/>
      <c r="F43" s="6"/>
      <c r="G43" s="6"/>
    </row>
    <row r="44" spans="1:7" ht="20" customHeight="1">
      <c r="A44" s="6"/>
      <c r="B44" s="6"/>
      <c r="C44" s="3"/>
      <c r="D44" s="3"/>
      <c r="E44" s="6"/>
      <c r="F44" s="6"/>
      <c r="G44" s="6"/>
    </row>
    <row r="45" spans="1:7" ht="20" customHeight="1">
      <c r="A45" s="6"/>
      <c r="B45" s="6"/>
      <c r="C45" s="3"/>
      <c r="D45" s="3"/>
      <c r="E45" s="6"/>
      <c r="F45" s="6"/>
      <c r="G45" s="6"/>
    </row>
    <row r="46" spans="1:7" ht="20" customHeight="1">
      <c r="A46" s="6"/>
      <c r="B46" s="6"/>
      <c r="C46" s="3"/>
      <c r="D46" s="3"/>
      <c r="E46" s="6"/>
      <c r="F46" s="6"/>
      <c r="G46" s="6"/>
    </row>
    <row r="47" spans="1:7" ht="20" customHeight="1">
      <c r="A47" s="6"/>
      <c r="B47" s="6"/>
      <c r="C47" s="3"/>
      <c r="D47" s="3"/>
      <c r="E47" s="6"/>
      <c r="F47" s="6"/>
      <c r="G47" s="6"/>
    </row>
    <row r="48" spans="1:7" ht="20" customHeight="1">
      <c r="A48" s="6"/>
      <c r="B48" s="6"/>
      <c r="C48" s="3"/>
      <c r="D48" s="3"/>
      <c r="E48" s="6"/>
      <c r="F48" s="6"/>
      <c r="G48" s="6"/>
    </row>
    <row r="49" spans="1:7" ht="20" customHeight="1">
      <c r="A49" s="6"/>
      <c r="B49" s="6"/>
      <c r="C49" s="3"/>
      <c r="D49" s="3"/>
      <c r="E49" s="6"/>
      <c r="F49" s="6"/>
      <c r="G49" s="6"/>
    </row>
    <row r="50" spans="1:7" ht="20" customHeight="1">
      <c r="A50" s="6"/>
      <c r="B50" s="6"/>
      <c r="C50" s="3"/>
      <c r="D50" s="3"/>
      <c r="E50" s="6"/>
      <c r="F50" s="6"/>
      <c r="G50" s="6"/>
    </row>
    <row r="51" spans="1:7" ht="20" customHeight="1">
      <c r="A51" s="6"/>
      <c r="B51" s="6"/>
      <c r="C51" s="3"/>
      <c r="D51" s="3"/>
      <c r="E51" s="6"/>
      <c r="F51" s="6"/>
      <c r="G51" s="6"/>
    </row>
    <row r="52" spans="1:7" ht="20" customHeight="1">
      <c r="A52" s="6"/>
      <c r="B52" s="6"/>
      <c r="C52" s="3"/>
      <c r="D52" s="3"/>
      <c r="E52" s="6"/>
      <c r="F52" s="6"/>
      <c r="G52" s="6"/>
    </row>
    <row r="53" spans="1:7" ht="20" customHeight="1">
      <c r="A53" s="6"/>
      <c r="B53" s="6"/>
      <c r="C53" s="3"/>
      <c r="D53" s="3"/>
      <c r="E53" s="6"/>
      <c r="F53" s="6"/>
      <c r="G53" s="6"/>
    </row>
    <row r="54" spans="1:7" ht="20" customHeight="1">
      <c r="A54" s="6"/>
      <c r="B54" s="6"/>
      <c r="C54" s="3"/>
      <c r="D54" s="3"/>
      <c r="E54" s="6"/>
      <c r="F54" s="6"/>
      <c r="G54" s="6"/>
    </row>
    <row r="55" spans="1:7" ht="20" customHeight="1">
      <c r="A55" s="6"/>
      <c r="B55" s="6"/>
      <c r="C55" s="3"/>
      <c r="D55" s="3"/>
      <c r="E55" s="6"/>
      <c r="F55" s="6"/>
      <c r="G55" s="6"/>
    </row>
    <row r="56" spans="1:7" ht="20" customHeight="1">
      <c r="A56" s="6"/>
      <c r="B56" s="6"/>
      <c r="C56" s="3"/>
      <c r="D56" s="3"/>
      <c r="E56" s="6"/>
      <c r="F56" s="6"/>
      <c r="G56" s="6"/>
    </row>
    <row r="57" spans="1:7" ht="20" customHeight="1">
      <c r="A57" s="6"/>
      <c r="B57" s="6"/>
      <c r="C57" s="3"/>
      <c r="D57" s="3"/>
      <c r="E57" s="6"/>
      <c r="F57" s="6"/>
      <c r="G57" s="6"/>
    </row>
    <row r="58" spans="1:7" ht="20" customHeight="1">
      <c r="A58" s="6"/>
      <c r="B58" s="6"/>
      <c r="C58" s="3"/>
      <c r="D58" s="3"/>
      <c r="E58" s="6"/>
      <c r="F58" s="6"/>
      <c r="G58" s="6"/>
    </row>
    <row r="59" spans="1:7" ht="20" customHeight="1">
      <c r="A59" s="6"/>
      <c r="B59" s="6"/>
      <c r="C59" s="3"/>
      <c r="D59" s="3"/>
      <c r="E59" s="6"/>
      <c r="F59" s="6"/>
      <c r="G59" s="6"/>
    </row>
    <row r="60" spans="1:7" ht="20" customHeight="1">
      <c r="A60" s="6"/>
      <c r="B60" s="6"/>
      <c r="C60" s="3"/>
      <c r="D60" s="3"/>
      <c r="E60" s="6"/>
      <c r="F60" s="6"/>
      <c r="G60" s="6"/>
    </row>
    <row r="61" spans="1:7" ht="20" customHeight="1">
      <c r="A61" s="6"/>
      <c r="B61" s="6"/>
      <c r="C61" s="3"/>
      <c r="D61" s="3"/>
      <c r="E61" s="6"/>
      <c r="F61" s="6"/>
      <c r="G61" s="6"/>
    </row>
    <row r="62" spans="1:7" ht="20" customHeight="1">
      <c r="A62" s="6"/>
      <c r="B62" s="6"/>
      <c r="C62" s="3"/>
      <c r="D62" s="3"/>
      <c r="E62" s="6"/>
      <c r="F62" s="6"/>
      <c r="G62" s="6"/>
    </row>
    <row r="63" spans="1:7" ht="20" customHeight="1">
      <c r="A63" s="6"/>
      <c r="B63" s="6"/>
      <c r="C63" s="3"/>
      <c r="D63" s="3"/>
      <c r="E63" s="6"/>
      <c r="F63" s="6"/>
      <c r="G63" s="6"/>
    </row>
    <row r="64" spans="1:7" ht="20" customHeight="1">
      <c r="A64" s="6"/>
      <c r="B64" s="6"/>
      <c r="C64" s="3"/>
      <c r="D64" s="3"/>
      <c r="E64" s="6"/>
      <c r="F64" s="6"/>
      <c r="G64" s="6"/>
    </row>
    <row r="65" spans="1:7" ht="20" customHeight="1">
      <c r="A65" s="6"/>
      <c r="B65" s="6"/>
      <c r="C65" s="3"/>
      <c r="D65" s="3"/>
      <c r="E65" s="6"/>
      <c r="F65" s="6"/>
      <c r="G65" s="6"/>
    </row>
    <row r="66" spans="1:7" ht="20" customHeight="1">
      <c r="A66" s="6"/>
      <c r="B66" s="6"/>
      <c r="C66" s="3"/>
      <c r="D66" s="3"/>
      <c r="E66" s="6"/>
      <c r="F66" s="6"/>
      <c r="G66" s="6"/>
    </row>
    <row r="67" spans="1:7" ht="20" customHeight="1">
      <c r="A67" s="6"/>
      <c r="B67" s="6"/>
      <c r="C67" s="3"/>
      <c r="D67" s="3"/>
      <c r="E67" s="6"/>
      <c r="F67" s="6"/>
      <c r="G67" s="6"/>
    </row>
    <row r="68" spans="1:7" ht="20" customHeight="1">
      <c r="A68" s="6"/>
      <c r="B68" s="6"/>
      <c r="C68" s="3"/>
      <c r="D68" s="3"/>
      <c r="E68" s="6"/>
      <c r="F68" s="6"/>
      <c r="G68" s="6"/>
    </row>
    <row r="69" spans="1:7" ht="20" customHeight="1">
      <c r="A69" s="6"/>
      <c r="B69" s="6"/>
      <c r="C69" s="3"/>
      <c r="D69" s="3"/>
      <c r="E69" s="6"/>
      <c r="F69" s="6"/>
      <c r="G69" s="6"/>
    </row>
    <row r="70" spans="1:7" ht="20" customHeight="1">
      <c r="A70" s="6"/>
      <c r="B70" s="6"/>
      <c r="C70" s="3"/>
      <c r="D70" s="3"/>
      <c r="E70" s="6"/>
      <c r="F70" s="6"/>
      <c r="G70" s="6"/>
    </row>
    <row r="71" spans="1:7" ht="20" customHeight="1">
      <c r="A71" s="6"/>
      <c r="B71" s="6"/>
      <c r="C71" s="3"/>
      <c r="D71" s="3"/>
      <c r="E71" s="6"/>
      <c r="F71" s="6"/>
      <c r="G71" s="6"/>
    </row>
    <row r="72" spans="1:7" ht="20" customHeight="1">
      <c r="A72" s="6"/>
      <c r="B72" s="6"/>
      <c r="C72" s="3"/>
      <c r="D72" s="3"/>
      <c r="E72" s="6"/>
      <c r="F72" s="6"/>
      <c r="G72" s="6"/>
    </row>
    <row r="73" spans="1:7" ht="20" customHeight="1">
      <c r="A73" s="6"/>
      <c r="B73" s="6"/>
      <c r="C73" s="3"/>
      <c r="D73" s="3"/>
      <c r="E73" s="6"/>
      <c r="F73" s="6"/>
      <c r="G73" s="6"/>
    </row>
    <row r="74" spans="1:7" ht="20" customHeight="1">
      <c r="A74" s="6"/>
      <c r="B74" s="6"/>
      <c r="C74" s="3"/>
      <c r="D74" s="3"/>
      <c r="E74" s="6"/>
      <c r="F74" s="6"/>
      <c r="G74" s="6"/>
    </row>
    <row r="75" spans="1:7" ht="20" customHeight="1">
      <c r="A75" s="6"/>
      <c r="B75" s="6"/>
      <c r="C75" s="3"/>
      <c r="D75" s="3"/>
      <c r="E75" s="6"/>
      <c r="F75" s="6"/>
      <c r="G75" s="6"/>
    </row>
    <row r="76" spans="1:7" ht="20" customHeight="1">
      <c r="A76" s="6"/>
      <c r="B76" s="6"/>
      <c r="C76" s="3"/>
      <c r="D76" s="3"/>
      <c r="E76" s="6"/>
      <c r="F76" s="6"/>
      <c r="G76" s="6"/>
    </row>
    <row r="77" spans="1:7" ht="20" customHeight="1">
      <c r="A77" s="6"/>
      <c r="B77" s="6"/>
      <c r="C77" s="3"/>
      <c r="D77" s="3"/>
      <c r="E77" s="6"/>
      <c r="F77" s="6"/>
      <c r="G77" s="6"/>
    </row>
    <row r="78" spans="1:7" ht="20" customHeight="1">
      <c r="A78" s="6"/>
      <c r="B78" s="6"/>
      <c r="C78" s="3"/>
      <c r="D78" s="3"/>
      <c r="E78" s="6"/>
      <c r="F78" s="6"/>
      <c r="G78" s="6"/>
    </row>
    <row r="79" spans="1:7" ht="20" customHeight="1">
      <c r="A79" s="6"/>
      <c r="B79" s="6"/>
      <c r="C79" s="3"/>
      <c r="D79" s="3"/>
      <c r="E79" s="6"/>
      <c r="F79" s="6"/>
      <c r="G79" s="6"/>
    </row>
    <row r="80" spans="1:7" ht="20" customHeight="1">
      <c r="A80" s="6"/>
      <c r="B80" s="6"/>
      <c r="C80" s="3"/>
      <c r="D80" s="3"/>
      <c r="E80" s="6"/>
      <c r="F80" s="6"/>
      <c r="G80" s="6"/>
    </row>
    <row r="81" spans="1:7" ht="20" customHeight="1">
      <c r="A81" s="6"/>
      <c r="B81" s="6"/>
      <c r="C81" s="3"/>
      <c r="D81" s="3"/>
      <c r="E81" s="6"/>
      <c r="F81" s="6"/>
      <c r="G81" s="6"/>
    </row>
  </sheetData>
  <mergeCells count="2">
    <mergeCell ref="A7:G7"/>
    <mergeCell ref="H7:Y7"/>
  </mergeCells>
  <conditionalFormatting sqref="H8:Y81">
    <cfRule type="notContainsErrors" dxfId="12" priority="91">
      <formula>NOT(ISERROR(H8))</formula>
    </cfRule>
  </conditionalFormatting>
  <conditionalFormatting sqref="H9:H81">
    <cfRule type="expression" dxfId="13" priority="1">
      <formula>AND($B8="Études", $C8&gt;0, $D8&gt;0, EOMONTH($H$8,0)&gt;=$C8, $H$8&lt;=$D8)</formula>
    </cfRule>
    <cfRule type="expression" dxfId="14" priority="2">
      <formula>AND($B8="Appels d’offres", $C8&gt;0, $D8&gt;0, EOMONTH($H$8,0)&gt;=$C8, $H$8&lt;=$D8)</formula>
    </cfRule>
    <cfRule type="expression" dxfId="15" priority="3">
      <formula>AND($B8="Gros œuvre", $C8&gt;0, $D8&gt;0, EOMONTH($H$8,0)&gt;=$C8, $H$8&lt;=$D8)</formula>
    </cfRule>
    <cfRule type="expression" dxfId="16" priority="4">
      <formula>AND($B8="Second œuvre", $C8&gt;0, $D8&gt;0, EOMONTH($H$8,0)&gt;=$C8, $H$8&lt;=$D8)</formula>
    </cfRule>
    <cfRule type="expression" dxfId="17" priority="5">
      <formula>AND($B8="Réception", $C8&gt;0, $D8&gt;0, EOMONTH($H$8,0)&gt;=$C8, $H$8&lt;=$D8)</formula>
    </cfRule>
  </conditionalFormatting>
  <conditionalFormatting sqref="I9:I81">
    <cfRule type="expression" dxfId="13" priority="6">
      <formula>AND($B8="Études", $C8&gt;0, $D8&gt;0, EOMONTH($I$8,0)&gt;=$C8, $I$8&lt;=$D8)</formula>
    </cfRule>
    <cfRule type="expression" dxfId="14" priority="7">
      <formula>AND($B8="Appels d’offres", $C8&gt;0, $D8&gt;0, EOMONTH($I$8,0)&gt;=$C8, $I$8&lt;=$D8)</formula>
    </cfRule>
    <cfRule type="expression" dxfId="15" priority="8">
      <formula>AND($B8="Gros œuvre", $C8&gt;0, $D8&gt;0, EOMONTH($I$8,0)&gt;=$C8, $I$8&lt;=$D8)</formula>
    </cfRule>
    <cfRule type="expression" dxfId="16" priority="9">
      <formula>AND($B8="Second œuvre", $C8&gt;0, $D8&gt;0, EOMONTH($I$8,0)&gt;=$C8, $I$8&lt;=$D8)</formula>
    </cfRule>
    <cfRule type="expression" dxfId="17" priority="10">
      <formula>AND($B8="Réception", $C8&gt;0, $D8&gt;0, EOMONTH($I$8,0)&gt;=$C8, $I$8&lt;=$D8)</formula>
    </cfRule>
  </conditionalFormatting>
  <conditionalFormatting sqref="J9:J81">
    <cfRule type="expression" dxfId="13" priority="11">
      <formula>AND($B8="Études", $C8&gt;0, $D8&gt;0, EOMONTH($J$8,0)&gt;=$C8, $J$8&lt;=$D8)</formula>
    </cfRule>
    <cfRule type="expression" dxfId="14" priority="12">
      <formula>AND($B8="Appels d’offres", $C8&gt;0, $D8&gt;0, EOMONTH($J$8,0)&gt;=$C8, $J$8&lt;=$D8)</formula>
    </cfRule>
    <cfRule type="expression" dxfId="15" priority="13">
      <formula>AND($B8="Gros œuvre", $C8&gt;0, $D8&gt;0, EOMONTH($J$8,0)&gt;=$C8, $J$8&lt;=$D8)</formula>
    </cfRule>
    <cfRule type="expression" dxfId="16" priority="14">
      <formula>AND($B8="Second œuvre", $C8&gt;0, $D8&gt;0, EOMONTH($J$8,0)&gt;=$C8, $J$8&lt;=$D8)</formula>
    </cfRule>
    <cfRule type="expression" dxfId="17" priority="15">
      <formula>AND($B8="Réception", $C8&gt;0, $D8&gt;0, EOMONTH($J$8,0)&gt;=$C8, $J$8&lt;=$D8)</formula>
    </cfRule>
  </conditionalFormatting>
  <conditionalFormatting sqref="K9:K81">
    <cfRule type="expression" dxfId="13" priority="16">
      <formula>AND($B8="Études", $C8&gt;0, $D8&gt;0, EOMONTH($K$8,0)&gt;=$C8, $K$8&lt;=$D8)</formula>
    </cfRule>
    <cfRule type="expression" dxfId="14" priority="17">
      <formula>AND($B8="Appels d’offres", $C8&gt;0, $D8&gt;0, EOMONTH($K$8,0)&gt;=$C8, $K$8&lt;=$D8)</formula>
    </cfRule>
    <cfRule type="expression" dxfId="15" priority="18">
      <formula>AND($B8="Gros œuvre", $C8&gt;0, $D8&gt;0, EOMONTH($K$8,0)&gt;=$C8, $K$8&lt;=$D8)</formula>
    </cfRule>
    <cfRule type="expression" dxfId="16" priority="19">
      <formula>AND($B8="Second œuvre", $C8&gt;0, $D8&gt;0, EOMONTH($K$8,0)&gt;=$C8, $K$8&lt;=$D8)</formula>
    </cfRule>
    <cfRule type="expression" dxfId="17" priority="20">
      <formula>AND($B8="Réception", $C8&gt;0, $D8&gt;0, EOMONTH($K$8,0)&gt;=$C8, $K$8&lt;=$D8)</formula>
    </cfRule>
  </conditionalFormatting>
  <conditionalFormatting sqref="L9:L81">
    <cfRule type="expression" dxfId="13" priority="21">
      <formula>AND($B8="Études", $C8&gt;0, $D8&gt;0, EOMONTH($L$8,0)&gt;=$C8, $L$8&lt;=$D8)</formula>
    </cfRule>
    <cfRule type="expression" dxfId="14" priority="22">
      <formula>AND($B8="Appels d’offres", $C8&gt;0, $D8&gt;0, EOMONTH($L$8,0)&gt;=$C8, $L$8&lt;=$D8)</formula>
    </cfRule>
    <cfRule type="expression" dxfId="15" priority="23">
      <formula>AND($B8="Gros œuvre", $C8&gt;0, $D8&gt;0, EOMONTH($L$8,0)&gt;=$C8, $L$8&lt;=$D8)</formula>
    </cfRule>
    <cfRule type="expression" dxfId="16" priority="24">
      <formula>AND($B8="Second œuvre", $C8&gt;0, $D8&gt;0, EOMONTH($L$8,0)&gt;=$C8, $L$8&lt;=$D8)</formula>
    </cfRule>
    <cfRule type="expression" dxfId="17" priority="25">
      <formula>AND($B8="Réception", $C8&gt;0, $D8&gt;0, EOMONTH($L$8,0)&gt;=$C8, $L$8&lt;=$D8)</formula>
    </cfRule>
  </conditionalFormatting>
  <conditionalFormatting sqref="M9:M81">
    <cfRule type="expression" dxfId="13" priority="26">
      <formula>AND($B8="Études", $C8&gt;0, $D8&gt;0, EOMONTH($M$8,0)&gt;=$C8, $M$8&lt;=$D8)</formula>
    </cfRule>
    <cfRule type="expression" dxfId="14" priority="27">
      <formula>AND($B8="Appels d’offres", $C8&gt;0, $D8&gt;0, EOMONTH($M$8,0)&gt;=$C8, $M$8&lt;=$D8)</formula>
    </cfRule>
    <cfRule type="expression" dxfId="15" priority="28">
      <formula>AND($B8="Gros œuvre", $C8&gt;0, $D8&gt;0, EOMONTH($M$8,0)&gt;=$C8, $M$8&lt;=$D8)</formula>
    </cfRule>
    <cfRule type="expression" dxfId="16" priority="29">
      <formula>AND($B8="Second œuvre", $C8&gt;0, $D8&gt;0, EOMONTH($M$8,0)&gt;=$C8, $M$8&lt;=$D8)</formula>
    </cfRule>
    <cfRule type="expression" dxfId="17" priority="30">
      <formula>AND($B8="Réception", $C8&gt;0, $D8&gt;0, EOMONTH($M$8,0)&gt;=$C8, $M$8&lt;=$D8)</formula>
    </cfRule>
  </conditionalFormatting>
  <conditionalFormatting sqref="N9:N81">
    <cfRule type="expression" dxfId="13" priority="31">
      <formula>AND($B8="Études", $C8&gt;0, $D8&gt;0, EOMONTH($N$8,0)&gt;=$C8, $N$8&lt;=$D8)</formula>
    </cfRule>
    <cfRule type="expression" dxfId="14" priority="32">
      <formula>AND($B8="Appels d’offres", $C8&gt;0, $D8&gt;0, EOMONTH($N$8,0)&gt;=$C8, $N$8&lt;=$D8)</formula>
    </cfRule>
    <cfRule type="expression" dxfId="15" priority="33">
      <formula>AND($B8="Gros œuvre", $C8&gt;0, $D8&gt;0, EOMONTH($N$8,0)&gt;=$C8, $N$8&lt;=$D8)</formula>
    </cfRule>
    <cfRule type="expression" dxfId="16" priority="34">
      <formula>AND($B8="Second œuvre", $C8&gt;0, $D8&gt;0, EOMONTH($N$8,0)&gt;=$C8, $N$8&lt;=$D8)</formula>
    </cfRule>
    <cfRule type="expression" dxfId="17" priority="35">
      <formula>AND($B8="Réception", $C8&gt;0, $D8&gt;0, EOMONTH($N$8,0)&gt;=$C8, $N$8&lt;=$D8)</formula>
    </cfRule>
  </conditionalFormatting>
  <conditionalFormatting sqref="O9:O81">
    <cfRule type="expression" dxfId="13" priority="36">
      <formula>AND($B8="Études", $C8&gt;0, $D8&gt;0, EOMONTH($O$8,0)&gt;=$C8, $O$8&lt;=$D8)</formula>
    </cfRule>
    <cfRule type="expression" dxfId="14" priority="37">
      <formula>AND($B8="Appels d’offres", $C8&gt;0, $D8&gt;0, EOMONTH($O$8,0)&gt;=$C8, $O$8&lt;=$D8)</formula>
    </cfRule>
    <cfRule type="expression" dxfId="15" priority="38">
      <formula>AND($B8="Gros œuvre", $C8&gt;0, $D8&gt;0, EOMONTH($O$8,0)&gt;=$C8, $O$8&lt;=$D8)</formula>
    </cfRule>
    <cfRule type="expression" dxfId="16" priority="39">
      <formula>AND($B8="Second œuvre", $C8&gt;0, $D8&gt;0, EOMONTH($O$8,0)&gt;=$C8, $O$8&lt;=$D8)</formula>
    </cfRule>
    <cfRule type="expression" dxfId="17" priority="40">
      <formula>AND($B8="Réception", $C8&gt;0, $D8&gt;0, EOMONTH($O$8,0)&gt;=$C8, $O$8&lt;=$D8)</formula>
    </cfRule>
  </conditionalFormatting>
  <conditionalFormatting sqref="P9:P81">
    <cfRule type="expression" dxfId="13" priority="41">
      <formula>AND($B8="Études", $C8&gt;0, $D8&gt;0, EOMONTH($P$8,0)&gt;=$C8, $P$8&lt;=$D8)</formula>
    </cfRule>
    <cfRule type="expression" dxfId="14" priority="42">
      <formula>AND($B8="Appels d’offres", $C8&gt;0, $D8&gt;0, EOMONTH($P$8,0)&gt;=$C8, $P$8&lt;=$D8)</formula>
    </cfRule>
    <cfRule type="expression" dxfId="15" priority="43">
      <formula>AND($B8="Gros œuvre", $C8&gt;0, $D8&gt;0, EOMONTH($P$8,0)&gt;=$C8, $P$8&lt;=$D8)</formula>
    </cfRule>
    <cfRule type="expression" dxfId="16" priority="44">
      <formula>AND($B8="Second œuvre", $C8&gt;0, $D8&gt;0, EOMONTH($P$8,0)&gt;=$C8, $P$8&lt;=$D8)</formula>
    </cfRule>
    <cfRule type="expression" dxfId="17" priority="45">
      <formula>AND($B8="Réception", $C8&gt;0, $D8&gt;0, EOMONTH($P$8,0)&gt;=$C8, $P$8&lt;=$D8)</formula>
    </cfRule>
  </conditionalFormatting>
  <conditionalFormatting sqref="Q9:Q81">
    <cfRule type="expression" dxfId="13" priority="46">
      <formula>AND($B8="Études", $C8&gt;0, $D8&gt;0, EOMONTH($Q$8,0)&gt;=$C8, $Q$8&lt;=$D8)</formula>
    </cfRule>
    <cfRule type="expression" dxfId="14" priority="47">
      <formula>AND($B8="Appels d’offres", $C8&gt;0, $D8&gt;0, EOMONTH($Q$8,0)&gt;=$C8, $Q$8&lt;=$D8)</formula>
    </cfRule>
    <cfRule type="expression" dxfId="15" priority="48">
      <formula>AND($B8="Gros œuvre", $C8&gt;0, $D8&gt;0, EOMONTH($Q$8,0)&gt;=$C8, $Q$8&lt;=$D8)</formula>
    </cfRule>
    <cfRule type="expression" dxfId="16" priority="49">
      <formula>AND($B8="Second œuvre", $C8&gt;0, $D8&gt;0, EOMONTH($Q$8,0)&gt;=$C8, $Q$8&lt;=$D8)</formula>
    </cfRule>
    <cfRule type="expression" dxfId="17" priority="50">
      <formula>AND($B8="Réception", $C8&gt;0, $D8&gt;0, EOMONTH($Q$8,0)&gt;=$C8, $Q$8&lt;=$D8)</formula>
    </cfRule>
  </conditionalFormatting>
  <conditionalFormatting sqref="R9:R81">
    <cfRule type="expression" dxfId="13" priority="51">
      <formula>AND($B8="Études", $C8&gt;0, $D8&gt;0, EOMONTH($R$8,0)&gt;=$C8, $R$8&lt;=$D8)</formula>
    </cfRule>
    <cfRule type="expression" dxfId="14" priority="52">
      <formula>AND($B8="Appels d’offres", $C8&gt;0, $D8&gt;0, EOMONTH($R$8,0)&gt;=$C8, $R$8&lt;=$D8)</formula>
    </cfRule>
    <cfRule type="expression" dxfId="15" priority="53">
      <formula>AND($B8="Gros œuvre", $C8&gt;0, $D8&gt;0, EOMONTH($R$8,0)&gt;=$C8, $R$8&lt;=$D8)</formula>
    </cfRule>
    <cfRule type="expression" dxfId="16" priority="54">
      <formula>AND($B8="Second œuvre", $C8&gt;0, $D8&gt;0, EOMONTH($R$8,0)&gt;=$C8, $R$8&lt;=$D8)</formula>
    </cfRule>
    <cfRule type="expression" dxfId="17" priority="55">
      <formula>AND($B8="Réception", $C8&gt;0, $D8&gt;0, EOMONTH($R$8,0)&gt;=$C8, $R$8&lt;=$D8)</formula>
    </cfRule>
  </conditionalFormatting>
  <conditionalFormatting sqref="S9:S81">
    <cfRule type="expression" dxfId="13" priority="56">
      <formula>AND($B8="Études", $C8&gt;0, $D8&gt;0, EOMONTH($S$8,0)&gt;=$C8, $S$8&lt;=$D8)</formula>
    </cfRule>
    <cfRule type="expression" dxfId="14" priority="57">
      <formula>AND($B8="Appels d’offres", $C8&gt;0, $D8&gt;0, EOMONTH($S$8,0)&gt;=$C8, $S$8&lt;=$D8)</formula>
    </cfRule>
    <cfRule type="expression" dxfId="15" priority="58">
      <formula>AND($B8="Gros œuvre", $C8&gt;0, $D8&gt;0, EOMONTH($S$8,0)&gt;=$C8, $S$8&lt;=$D8)</formula>
    </cfRule>
    <cfRule type="expression" dxfId="16" priority="59">
      <formula>AND($B8="Second œuvre", $C8&gt;0, $D8&gt;0, EOMONTH($S$8,0)&gt;=$C8, $S$8&lt;=$D8)</formula>
    </cfRule>
    <cfRule type="expression" dxfId="17" priority="60">
      <formula>AND($B8="Réception", $C8&gt;0, $D8&gt;0, EOMONTH($S$8,0)&gt;=$C8, $S$8&lt;=$D8)</formula>
    </cfRule>
  </conditionalFormatting>
  <conditionalFormatting sqref="T9:T81">
    <cfRule type="expression" dxfId="13" priority="61">
      <formula>AND($B8="Études", $C8&gt;0, $D8&gt;0, EOMONTH($T$8,0)&gt;=$C8, $T$8&lt;=$D8)</formula>
    </cfRule>
    <cfRule type="expression" dxfId="14" priority="62">
      <formula>AND($B8="Appels d’offres", $C8&gt;0, $D8&gt;0, EOMONTH($T$8,0)&gt;=$C8, $T$8&lt;=$D8)</formula>
    </cfRule>
    <cfRule type="expression" dxfId="15" priority="63">
      <formula>AND($B8="Gros œuvre", $C8&gt;0, $D8&gt;0, EOMONTH($T$8,0)&gt;=$C8, $T$8&lt;=$D8)</formula>
    </cfRule>
    <cfRule type="expression" dxfId="16" priority="64">
      <formula>AND($B8="Second œuvre", $C8&gt;0, $D8&gt;0, EOMONTH($T$8,0)&gt;=$C8, $T$8&lt;=$D8)</formula>
    </cfRule>
    <cfRule type="expression" dxfId="17" priority="65">
      <formula>AND($B8="Réception", $C8&gt;0, $D8&gt;0, EOMONTH($T$8,0)&gt;=$C8, $T$8&lt;=$D8)</formula>
    </cfRule>
  </conditionalFormatting>
  <conditionalFormatting sqref="U9:U81">
    <cfRule type="expression" dxfId="13" priority="66">
      <formula>AND($B8="Études", $C8&gt;0, $D8&gt;0, EOMONTH($U$8,0)&gt;=$C8, $U$8&lt;=$D8)</formula>
    </cfRule>
    <cfRule type="expression" dxfId="14" priority="67">
      <formula>AND($B8="Appels d’offres", $C8&gt;0, $D8&gt;0, EOMONTH($U$8,0)&gt;=$C8, $U$8&lt;=$D8)</formula>
    </cfRule>
    <cfRule type="expression" dxfId="15" priority="68">
      <formula>AND($B8="Gros œuvre", $C8&gt;0, $D8&gt;0, EOMONTH($U$8,0)&gt;=$C8, $U$8&lt;=$D8)</formula>
    </cfRule>
    <cfRule type="expression" dxfId="16" priority="69">
      <formula>AND($B8="Second œuvre", $C8&gt;0, $D8&gt;0, EOMONTH($U$8,0)&gt;=$C8, $U$8&lt;=$D8)</formula>
    </cfRule>
    <cfRule type="expression" dxfId="17" priority="70">
      <formula>AND($B8="Réception", $C8&gt;0, $D8&gt;0, EOMONTH($U$8,0)&gt;=$C8, $U$8&lt;=$D8)</formula>
    </cfRule>
  </conditionalFormatting>
  <conditionalFormatting sqref="V9:V81">
    <cfRule type="expression" dxfId="13" priority="71">
      <formula>AND($B8="Études", $C8&gt;0, $D8&gt;0, EOMONTH($V$8,0)&gt;=$C8, $V$8&lt;=$D8)</formula>
    </cfRule>
    <cfRule type="expression" dxfId="14" priority="72">
      <formula>AND($B8="Appels d’offres", $C8&gt;0, $D8&gt;0, EOMONTH($V$8,0)&gt;=$C8, $V$8&lt;=$D8)</formula>
    </cfRule>
    <cfRule type="expression" dxfId="15" priority="73">
      <formula>AND($B8="Gros œuvre", $C8&gt;0, $D8&gt;0, EOMONTH($V$8,0)&gt;=$C8, $V$8&lt;=$D8)</formula>
    </cfRule>
    <cfRule type="expression" dxfId="16" priority="74">
      <formula>AND($B8="Second œuvre", $C8&gt;0, $D8&gt;0, EOMONTH($V$8,0)&gt;=$C8, $V$8&lt;=$D8)</formula>
    </cfRule>
    <cfRule type="expression" dxfId="17" priority="75">
      <formula>AND($B8="Réception", $C8&gt;0, $D8&gt;0, EOMONTH($V$8,0)&gt;=$C8, $V$8&lt;=$D8)</formula>
    </cfRule>
  </conditionalFormatting>
  <conditionalFormatting sqref="W9:W81">
    <cfRule type="expression" dxfId="13" priority="76">
      <formula>AND($B8="Études", $C8&gt;0, $D8&gt;0, EOMONTH($W$8,0)&gt;=$C8, $W$8&lt;=$D8)</formula>
    </cfRule>
    <cfRule type="expression" dxfId="14" priority="77">
      <formula>AND($B8="Appels d’offres", $C8&gt;0, $D8&gt;0, EOMONTH($W$8,0)&gt;=$C8, $W$8&lt;=$D8)</formula>
    </cfRule>
    <cfRule type="expression" dxfId="15" priority="78">
      <formula>AND($B8="Gros œuvre", $C8&gt;0, $D8&gt;0, EOMONTH($W$8,0)&gt;=$C8, $W$8&lt;=$D8)</formula>
    </cfRule>
    <cfRule type="expression" dxfId="16" priority="79">
      <formula>AND($B8="Second œuvre", $C8&gt;0, $D8&gt;0, EOMONTH($W$8,0)&gt;=$C8, $W$8&lt;=$D8)</formula>
    </cfRule>
    <cfRule type="expression" dxfId="17" priority="80">
      <formula>AND($B8="Réception", $C8&gt;0, $D8&gt;0, EOMONTH($W$8,0)&gt;=$C8, $W$8&lt;=$D8)</formula>
    </cfRule>
  </conditionalFormatting>
  <conditionalFormatting sqref="X9:X81">
    <cfRule type="expression" dxfId="13" priority="81">
      <formula>AND($B8="Études", $C8&gt;0, $D8&gt;0, EOMONTH($X$8,0)&gt;=$C8, $X$8&lt;=$D8)</formula>
    </cfRule>
    <cfRule type="expression" dxfId="14" priority="82">
      <formula>AND($B8="Appels d’offres", $C8&gt;0, $D8&gt;0, EOMONTH($X$8,0)&gt;=$C8, $X$8&lt;=$D8)</formula>
    </cfRule>
    <cfRule type="expression" dxfId="15" priority="83">
      <formula>AND($B8="Gros œuvre", $C8&gt;0, $D8&gt;0, EOMONTH($X$8,0)&gt;=$C8, $X$8&lt;=$D8)</formula>
    </cfRule>
    <cfRule type="expression" dxfId="16" priority="84">
      <formula>AND($B8="Second œuvre", $C8&gt;0, $D8&gt;0, EOMONTH($X$8,0)&gt;=$C8, $X$8&lt;=$D8)</formula>
    </cfRule>
    <cfRule type="expression" dxfId="17" priority="85">
      <formula>AND($B8="Réception", $C8&gt;0, $D8&gt;0, EOMONTH($X$8,0)&gt;=$C8, $X$8&lt;=$D8)</formula>
    </cfRule>
  </conditionalFormatting>
  <conditionalFormatting sqref="Y9:Y81">
    <cfRule type="expression" dxfId="13" priority="86">
      <formula>AND($B8="Études", $C8&gt;0, $D8&gt;0, EOMONTH($Y$8,0)&gt;=$C8, $Y$8&lt;=$D8)</formula>
    </cfRule>
    <cfRule type="expression" dxfId="14" priority="87">
      <formula>AND($B8="Appels d’offres", $C8&gt;0, $D8&gt;0, EOMONTH($Y$8,0)&gt;=$C8, $Y$8&lt;=$D8)</formula>
    </cfRule>
    <cfRule type="expression" dxfId="15" priority="88">
      <formula>AND($B8="Gros œuvre", $C8&gt;0, $D8&gt;0, EOMONTH($Y$8,0)&gt;=$C8, $Y$8&lt;=$D8)</formula>
    </cfRule>
    <cfRule type="expression" dxfId="16" priority="89">
      <formula>AND($B8="Second œuvre", $C8&gt;0, $D8&gt;0, EOMONTH($Y$8,0)&gt;=$C8, $Y$8&lt;=$D8)</formula>
    </cfRule>
    <cfRule type="expression" dxfId="17" priority="90">
      <formula>AND($B8="Réception", $C8&gt;0, $D8&gt;0, EOMONTH($Y$8,0)&gt;=$C8, $Y$8&lt;=$D8)</formula>
    </cfRule>
  </conditionalFormatting>
  <dataValidations count="1">
    <dataValidation type="list" allowBlank="1" showInputMessage="1" showErrorMessage="1" sqref="B9:B81">
      <formula1>"Études,Appels d’offres,Gros œuvre,Second œuvre,Réception"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S81"/>
  <sheetViews>
    <sheetView zoomScale="95" zoomScaleNormal="95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RowHeight="20" customHeight="1"/>
  <cols>
    <col min="1" max="1" width="34.7109375" customWidth="1"/>
    <col min="2" max="2" width="18.7109375" customWidth="1"/>
    <col min="3" max="4" width="14.7109375" customWidth="1"/>
    <col min="5" max="6" width="16.7109375" customWidth="1"/>
    <col min="7" max="7" width="34.7109375" customWidth="1"/>
    <col min="8" max="19" width="10.7109375" customWidth="1"/>
  </cols>
  <sheetData>
    <row r="1" spans="1:19" ht="28" customHeight="1">
      <c r="A1" s="1" t="s">
        <v>22</v>
      </c>
    </row>
    <row r="3" spans="1:19" ht="20" customHeight="1">
      <c r="A3" s="2" t="s">
        <v>16</v>
      </c>
    </row>
    <row r="4" spans="1:19" ht="20" customHeight="1">
      <c r="A4" t="s">
        <v>17</v>
      </c>
      <c r="B4" s="3">
        <v>45658</v>
      </c>
    </row>
    <row r="7" spans="1:19" ht="20" customHeight="1">
      <c r="A7" s="4" t="s">
        <v>3</v>
      </c>
      <c r="B7" s="4"/>
      <c r="C7" s="4"/>
      <c r="D7" s="4"/>
      <c r="E7" s="4"/>
      <c r="F7" s="4"/>
      <c r="G7" s="4"/>
      <c r="H7" s="4" t="s">
        <v>21</v>
      </c>
      <c r="I7" s="4"/>
      <c r="J7" s="4"/>
      <c r="K7" s="4"/>
      <c r="L7" s="4"/>
      <c r="M7" s="4"/>
      <c r="N7" s="4"/>
      <c r="O7" s="4"/>
      <c r="P7" s="4"/>
      <c r="Q7" s="4"/>
      <c r="R7" s="4"/>
      <c r="S7" s="4"/>
    </row>
    <row r="8" spans="1:19" ht="20" customHeight="1">
      <c r="A8" s="4" t="s">
        <v>18</v>
      </c>
      <c r="B8" s="4" t="s">
        <v>19</v>
      </c>
      <c r="C8" s="4" t="s">
        <v>9</v>
      </c>
      <c r="D8" s="4" t="s">
        <v>10</v>
      </c>
      <c r="E8" s="4" t="s">
        <v>7</v>
      </c>
      <c r="F8" s="4" t="s">
        <v>20</v>
      </c>
      <c r="G8" s="4" t="s">
        <v>13</v>
      </c>
      <c r="H8" s="9">
        <f>EDATE($B$4,0)</f>
        <v>0</v>
      </c>
      <c r="I8" s="9">
        <f>EDATE($B$4,1)</f>
        <v>0</v>
      </c>
      <c r="J8" s="9">
        <f>EDATE($B$4,2)</f>
        <v>0</v>
      </c>
      <c r="K8" s="9">
        <f>EDATE($B$4,3)</f>
        <v>0</v>
      </c>
      <c r="L8" s="9">
        <f>EDATE($B$4,4)</f>
        <v>0</v>
      </c>
      <c r="M8" s="9">
        <f>EDATE($B$4,5)</f>
        <v>0</v>
      </c>
      <c r="N8" s="9">
        <f>EDATE($B$4,6)</f>
        <v>0</v>
      </c>
      <c r="O8" s="9">
        <f>EDATE($B$4,7)</f>
        <v>0</v>
      </c>
      <c r="P8" s="9">
        <f>EDATE($B$4,8)</f>
        <v>0</v>
      </c>
      <c r="Q8" s="9">
        <f>EDATE($B$4,9)</f>
        <v>0</v>
      </c>
      <c r="R8" s="9">
        <f>EDATE($B$4,10)</f>
        <v>0</v>
      </c>
      <c r="S8" s="9">
        <f>EDATE($B$4,11)</f>
        <v>0</v>
      </c>
    </row>
    <row r="9" spans="1:19" ht="20" customHeight="1">
      <c r="A9" s="6"/>
      <c r="B9" s="6"/>
      <c r="C9" s="3"/>
      <c r="D9" s="3"/>
      <c r="E9" s="6"/>
      <c r="F9" s="6"/>
      <c r="G9" s="6"/>
    </row>
    <row r="10" spans="1:19" ht="20" customHeight="1">
      <c r="A10" s="6"/>
      <c r="B10" s="6"/>
      <c r="C10" s="3"/>
      <c r="D10" s="3"/>
      <c r="E10" s="6"/>
      <c r="F10" s="6"/>
      <c r="G10" s="6"/>
    </row>
    <row r="11" spans="1:19" ht="20" customHeight="1">
      <c r="A11" s="6"/>
      <c r="B11" s="6"/>
      <c r="C11" s="3"/>
      <c r="D11" s="3"/>
      <c r="E11" s="6"/>
      <c r="F11" s="6"/>
      <c r="G11" s="6"/>
    </row>
    <row r="12" spans="1:19" ht="20" customHeight="1">
      <c r="A12" s="6"/>
      <c r="B12" s="6"/>
      <c r="C12" s="3"/>
      <c r="D12" s="3"/>
      <c r="E12" s="6"/>
      <c r="F12" s="6"/>
      <c r="G12" s="6"/>
    </row>
    <row r="13" spans="1:19" ht="20" customHeight="1">
      <c r="A13" s="6"/>
      <c r="B13" s="6"/>
      <c r="C13" s="3"/>
      <c r="D13" s="3"/>
      <c r="E13" s="6"/>
      <c r="F13" s="6"/>
      <c r="G13" s="6"/>
    </row>
    <row r="14" spans="1:19" ht="20" customHeight="1">
      <c r="A14" s="6"/>
      <c r="B14" s="6"/>
      <c r="C14" s="3"/>
      <c r="D14" s="3"/>
      <c r="E14" s="6"/>
      <c r="F14" s="6"/>
      <c r="G14" s="6"/>
    </row>
    <row r="15" spans="1:19" ht="20" customHeight="1">
      <c r="A15" s="6"/>
      <c r="B15" s="6"/>
      <c r="C15" s="3"/>
      <c r="D15" s="3"/>
      <c r="E15" s="6"/>
      <c r="F15" s="6"/>
      <c r="G15" s="6"/>
    </row>
    <row r="16" spans="1:19" ht="20" customHeight="1">
      <c r="A16" s="6"/>
      <c r="B16" s="6"/>
      <c r="C16" s="3"/>
      <c r="D16" s="3"/>
      <c r="E16" s="6"/>
      <c r="F16" s="6"/>
      <c r="G16" s="6"/>
    </row>
    <row r="17" spans="1:7" ht="20" customHeight="1">
      <c r="A17" s="6"/>
      <c r="B17" s="6"/>
      <c r="C17" s="3"/>
      <c r="D17" s="3"/>
      <c r="E17" s="6"/>
      <c r="F17" s="6"/>
      <c r="G17" s="6"/>
    </row>
    <row r="18" spans="1:7" ht="20" customHeight="1">
      <c r="A18" s="6"/>
      <c r="B18" s="6"/>
      <c r="C18" s="3"/>
      <c r="D18" s="3"/>
      <c r="E18" s="6"/>
      <c r="F18" s="6"/>
      <c r="G18" s="6"/>
    </row>
    <row r="19" spans="1:7" ht="20" customHeight="1">
      <c r="A19" s="6"/>
      <c r="B19" s="6"/>
      <c r="C19" s="3"/>
      <c r="D19" s="3"/>
      <c r="E19" s="6"/>
      <c r="F19" s="6"/>
      <c r="G19" s="6"/>
    </row>
    <row r="20" spans="1:7" ht="20" customHeight="1">
      <c r="A20" s="6"/>
      <c r="B20" s="6"/>
      <c r="C20" s="3"/>
      <c r="D20" s="3"/>
      <c r="E20" s="6"/>
      <c r="F20" s="6"/>
      <c r="G20" s="6"/>
    </row>
    <row r="21" spans="1:7" ht="20" customHeight="1">
      <c r="A21" s="6"/>
      <c r="B21" s="6"/>
      <c r="C21" s="3"/>
      <c r="D21" s="3"/>
      <c r="E21" s="6"/>
      <c r="F21" s="6"/>
      <c r="G21" s="6"/>
    </row>
    <row r="22" spans="1:7" ht="20" customHeight="1">
      <c r="A22" s="6"/>
      <c r="B22" s="6"/>
      <c r="C22" s="3"/>
      <c r="D22" s="3"/>
      <c r="E22" s="6"/>
      <c r="F22" s="6"/>
      <c r="G22" s="6"/>
    </row>
    <row r="23" spans="1:7" ht="20" customHeight="1">
      <c r="A23" s="6"/>
      <c r="B23" s="6"/>
      <c r="C23" s="3"/>
      <c r="D23" s="3"/>
      <c r="E23" s="6"/>
      <c r="F23" s="6"/>
      <c r="G23" s="6"/>
    </row>
    <row r="24" spans="1:7" ht="20" customHeight="1">
      <c r="A24" s="6"/>
      <c r="B24" s="6"/>
      <c r="C24" s="3"/>
      <c r="D24" s="3"/>
      <c r="E24" s="6"/>
      <c r="F24" s="6"/>
      <c r="G24" s="6"/>
    </row>
    <row r="25" spans="1:7" ht="20" customHeight="1">
      <c r="A25" s="6"/>
      <c r="B25" s="6"/>
      <c r="C25" s="3"/>
      <c r="D25" s="3"/>
      <c r="E25" s="6"/>
      <c r="F25" s="6"/>
      <c r="G25" s="6"/>
    </row>
    <row r="26" spans="1:7" ht="20" customHeight="1">
      <c r="A26" s="6"/>
      <c r="B26" s="6"/>
      <c r="C26" s="3"/>
      <c r="D26" s="3"/>
      <c r="E26" s="6"/>
      <c r="F26" s="6"/>
      <c r="G26" s="6"/>
    </row>
    <row r="27" spans="1:7" ht="20" customHeight="1">
      <c r="A27" s="6"/>
      <c r="B27" s="6"/>
      <c r="C27" s="3"/>
      <c r="D27" s="3"/>
      <c r="E27" s="6"/>
      <c r="F27" s="6"/>
      <c r="G27" s="6"/>
    </row>
    <row r="28" spans="1:7" ht="20" customHeight="1">
      <c r="A28" s="6"/>
      <c r="B28" s="6"/>
      <c r="C28" s="3"/>
      <c r="D28" s="3"/>
      <c r="E28" s="6"/>
      <c r="F28" s="6"/>
      <c r="G28" s="6"/>
    </row>
    <row r="29" spans="1:7" ht="20" customHeight="1">
      <c r="A29" s="6"/>
      <c r="B29" s="6"/>
      <c r="C29" s="3"/>
      <c r="D29" s="3"/>
      <c r="E29" s="6"/>
      <c r="F29" s="6"/>
      <c r="G29" s="6"/>
    </row>
    <row r="30" spans="1:7" ht="20" customHeight="1">
      <c r="A30" s="6"/>
      <c r="B30" s="6"/>
      <c r="C30" s="3"/>
      <c r="D30" s="3"/>
      <c r="E30" s="6"/>
      <c r="F30" s="6"/>
      <c r="G30" s="6"/>
    </row>
    <row r="31" spans="1:7" ht="20" customHeight="1">
      <c r="A31" s="6"/>
      <c r="B31" s="6"/>
      <c r="C31" s="3"/>
      <c r="D31" s="3"/>
      <c r="E31" s="6"/>
      <c r="F31" s="6"/>
      <c r="G31" s="6"/>
    </row>
    <row r="32" spans="1:7" ht="20" customHeight="1">
      <c r="A32" s="6"/>
      <c r="B32" s="6"/>
      <c r="C32" s="3"/>
      <c r="D32" s="3"/>
      <c r="E32" s="6"/>
      <c r="F32" s="6"/>
      <c r="G32" s="6"/>
    </row>
    <row r="33" spans="1:7" ht="20" customHeight="1">
      <c r="A33" s="6"/>
      <c r="B33" s="6"/>
      <c r="C33" s="3"/>
      <c r="D33" s="3"/>
      <c r="E33" s="6"/>
      <c r="F33" s="6"/>
      <c r="G33" s="6"/>
    </row>
    <row r="34" spans="1:7" ht="20" customHeight="1">
      <c r="A34" s="6"/>
      <c r="B34" s="6"/>
      <c r="C34" s="3"/>
      <c r="D34" s="3"/>
      <c r="E34" s="6"/>
      <c r="F34" s="6"/>
      <c r="G34" s="6"/>
    </row>
    <row r="35" spans="1:7" ht="20" customHeight="1">
      <c r="A35" s="6"/>
      <c r="B35" s="6"/>
      <c r="C35" s="3"/>
      <c r="D35" s="3"/>
      <c r="E35" s="6"/>
      <c r="F35" s="6"/>
      <c r="G35" s="6"/>
    </row>
    <row r="36" spans="1:7" ht="20" customHeight="1">
      <c r="A36" s="6"/>
      <c r="B36" s="6"/>
      <c r="C36" s="3"/>
      <c r="D36" s="3"/>
      <c r="E36" s="6"/>
      <c r="F36" s="6"/>
      <c r="G36" s="6"/>
    </row>
    <row r="37" spans="1:7" ht="20" customHeight="1">
      <c r="A37" s="6"/>
      <c r="B37" s="6"/>
      <c r="C37" s="3"/>
      <c r="D37" s="3"/>
      <c r="E37" s="6"/>
      <c r="F37" s="6"/>
      <c r="G37" s="6"/>
    </row>
    <row r="38" spans="1:7" ht="20" customHeight="1">
      <c r="A38" s="6"/>
      <c r="B38" s="6"/>
      <c r="C38" s="3"/>
      <c r="D38" s="3"/>
      <c r="E38" s="6"/>
      <c r="F38" s="6"/>
      <c r="G38" s="6"/>
    </row>
    <row r="39" spans="1:7" ht="20" customHeight="1">
      <c r="A39" s="6"/>
      <c r="B39" s="6"/>
      <c r="C39" s="3"/>
      <c r="D39" s="3"/>
      <c r="E39" s="6"/>
      <c r="F39" s="6"/>
      <c r="G39" s="6"/>
    </row>
    <row r="40" spans="1:7" ht="20" customHeight="1">
      <c r="A40" s="6"/>
      <c r="B40" s="6"/>
      <c r="C40" s="3"/>
      <c r="D40" s="3"/>
      <c r="E40" s="6"/>
      <c r="F40" s="6"/>
      <c r="G40" s="6"/>
    </row>
    <row r="41" spans="1:7" ht="20" customHeight="1">
      <c r="A41" s="6"/>
      <c r="B41" s="6"/>
      <c r="C41" s="3"/>
      <c r="D41" s="3"/>
      <c r="E41" s="6"/>
      <c r="F41" s="6"/>
      <c r="G41" s="6"/>
    </row>
    <row r="42" spans="1:7" ht="20" customHeight="1">
      <c r="A42" s="6"/>
      <c r="B42" s="6"/>
      <c r="C42" s="3"/>
      <c r="D42" s="3"/>
      <c r="E42" s="6"/>
      <c r="F42" s="6"/>
      <c r="G42" s="6"/>
    </row>
    <row r="43" spans="1:7" ht="20" customHeight="1">
      <c r="A43" s="6"/>
      <c r="B43" s="6"/>
      <c r="C43" s="3"/>
      <c r="D43" s="3"/>
      <c r="E43" s="6"/>
      <c r="F43" s="6"/>
      <c r="G43" s="6"/>
    </row>
    <row r="44" spans="1:7" ht="20" customHeight="1">
      <c r="A44" s="6"/>
      <c r="B44" s="6"/>
      <c r="C44" s="3"/>
      <c r="D44" s="3"/>
      <c r="E44" s="6"/>
      <c r="F44" s="6"/>
      <c r="G44" s="6"/>
    </row>
    <row r="45" spans="1:7" ht="20" customHeight="1">
      <c r="A45" s="6"/>
      <c r="B45" s="6"/>
      <c r="C45" s="3"/>
      <c r="D45" s="3"/>
      <c r="E45" s="6"/>
      <c r="F45" s="6"/>
      <c r="G45" s="6"/>
    </row>
    <row r="46" spans="1:7" ht="20" customHeight="1">
      <c r="A46" s="6"/>
      <c r="B46" s="6"/>
      <c r="C46" s="3"/>
      <c r="D46" s="3"/>
      <c r="E46" s="6"/>
      <c r="F46" s="6"/>
      <c r="G46" s="6"/>
    </row>
    <row r="47" spans="1:7" ht="20" customHeight="1">
      <c r="A47" s="6"/>
      <c r="B47" s="6"/>
      <c r="C47" s="3"/>
      <c r="D47" s="3"/>
      <c r="E47" s="6"/>
      <c r="F47" s="6"/>
      <c r="G47" s="6"/>
    </row>
    <row r="48" spans="1:7" ht="20" customHeight="1">
      <c r="A48" s="6"/>
      <c r="B48" s="6"/>
      <c r="C48" s="3"/>
      <c r="D48" s="3"/>
      <c r="E48" s="6"/>
      <c r="F48" s="6"/>
      <c r="G48" s="6"/>
    </row>
    <row r="49" spans="1:7" ht="20" customHeight="1">
      <c r="A49" s="6"/>
      <c r="B49" s="6"/>
      <c r="C49" s="3"/>
      <c r="D49" s="3"/>
      <c r="E49" s="6"/>
      <c r="F49" s="6"/>
      <c r="G49" s="6"/>
    </row>
    <row r="50" spans="1:7" ht="20" customHeight="1">
      <c r="A50" s="6"/>
      <c r="B50" s="6"/>
      <c r="C50" s="3"/>
      <c r="D50" s="3"/>
      <c r="E50" s="6"/>
      <c r="F50" s="6"/>
      <c r="G50" s="6"/>
    </row>
    <row r="51" spans="1:7" ht="20" customHeight="1">
      <c r="A51" s="6"/>
      <c r="B51" s="6"/>
      <c r="C51" s="3"/>
      <c r="D51" s="3"/>
      <c r="E51" s="6"/>
      <c r="F51" s="6"/>
      <c r="G51" s="6"/>
    </row>
    <row r="52" spans="1:7" ht="20" customHeight="1">
      <c r="A52" s="6"/>
      <c r="B52" s="6"/>
      <c r="C52" s="3"/>
      <c r="D52" s="3"/>
      <c r="E52" s="6"/>
      <c r="F52" s="6"/>
      <c r="G52" s="6"/>
    </row>
    <row r="53" spans="1:7" ht="20" customHeight="1">
      <c r="A53" s="6"/>
      <c r="B53" s="6"/>
      <c r="C53" s="3"/>
      <c r="D53" s="3"/>
      <c r="E53" s="6"/>
      <c r="F53" s="6"/>
      <c r="G53" s="6"/>
    </row>
    <row r="54" spans="1:7" ht="20" customHeight="1">
      <c r="A54" s="6"/>
      <c r="B54" s="6"/>
      <c r="C54" s="3"/>
      <c r="D54" s="3"/>
      <c r="E54" s="6"/>
      <c r="F54" s="6"/>
      <c r="G54" s="6"/>
    </row>
    <row r="55" spans="1:7" ht="20" customHeight="1">
      <c r="A55" s="6"/>
      <c r="B55" s="6"/>
      <c r="C55" s="3"/>
      <c r="D55" s="3"/>
      <c r="E55" s="6"/>
      <c r="F55" s="6"/>
      <c r="G55" s="6"/>
    </row>
    <row r="56" spans="1:7" ht="20" customHeight="1">
      <c r="A56" s="6"/>
      <c r="B56" s="6"/>
      <c r="C56" s="3"/>
      <c r="D56" s="3"/>
      <c r="E56" s="6"/>
      <c r="F56" s="6"/>
      <c r="G56" s="6"/>
    </row>
    <row r="57" spans="1:7" ht="20" customHeight="1">
      <c r="A57" s="6"/>
      <c r="B57" s="6"/>
      <c r="C57" s="3"/>
      <c r="D57" s="3"/>
      <c r="E57" s="6"/>
      <c r="F57" s="6"/>
      <c r="G57" s="6"/>
    </row>
    <row r="58" spans="1:7" ht="20" customHeight="1">
      <c r="A58" s="6"/>
      <c r="B58" s="6"/>
      <c r="C58" s="3"/>
      <c r="D58" s="3"/>
      <c r="E58" s="6"/>
      <c r="F58" s="6"/>
      <c r="G58" s="6"/>
    </row>
    <row r="59" spans="1:7" ht="20" customHeight="1">
      <c r="A59" s="6"/>
      <c r="B59" s="6"/>
      <c r="C59" s="3"/>
      <c r="D59" s="3"/>
      <c r="E59" s="6"/>
      <c r="F59" s="6"/>
      <c r="G59" s="6"/>
    </row>
    <row r="60" spans="1:7" ht="20" customHeight="1">
      <c r="A60" s="6"/>
      <c r="B60" s="6"/>
      <c r="C60" s="3"/>
      <c r="D60" s="3"/>
      <c r="E60" s="6"/>
      <c r="F60" s="6"/>
      <c r="G60" s="6"/>
    </row>
    <row r="61" spans="1:7" ht="20" customHeight="1">
      <c r="A61" s="6"/>
      <c r="B61" s="6"/>
      <c r="C61" s="3"/>
      <c r="D61" s="3"/>
      <c r="E61" s="6"/>
      <c r="F61" s="6"/>
      <c r="G61" s="6"/>
    </row>
    <row r="62" spans="1:7" ht="20" customHeight="1">
      <c r="A62" s="6"/>
      <c r="B62" s="6"/>
      <c r="C62" s="3"/>
      <c r="D62" s="3"/>
      <c r="E62" s="6"/>
      <c r="F62" s="6"/>
      <c r="G62" s="6"/>
    </row>
    <row r="63" spans="1:7" ht="20" customHeight="1">
      <c r="A63" s="6"/>
      <c r="B63" s="6"/>
      <c r="C63" s="3"/>
      <c r="D63" s="3"/>
      <c r="E63" s="6"/>
      <c r="F63" s="6"/>
      <c r="G63" s="6"/>
    </row>
    <row r="64" spans="1:7" ht="20" customHeight="1">
      <c r="A64" s="6"/>
      <c r="B64" s="6"/>
      <c r="C64" s="3"/>
      <c r="D64" s="3"/>
      <c r="E64" s="6"/>
      <c r="F64" s="6"/>
      <c r="G64" s="6"/>
    </row>
    <row r="65" spans="1:7" ht="20" customHeight="1">
      <c r="A65" s="6"/>
      <c r="B65" s="6"/>
      <c r="C65" s="3"/>
      <c r="D65" s="3"/>
      <c r="E65" s="6"/>
      <c r="F65" s="6"/>
      <c r="G65" s="6"/>
    </row>
    <row r="66" spans="1:7" ht="20" customHeight="1">
      <c r="A66" s="6"/>
      <c r="B66" s="6"/>
      <c r="C66" s="3"/>
      <c r="D66" s="3"/>
      <c r="E66" s="6"/>
      <c r="F66" s="6"/>
      <c r="G66" s="6"/>
    </row>
    <row r="67" spans="1:7" ht="20" customHeight="1">
      <c r="A67" s="6"/>
      <c r="B67" s="6"/>
      <c r="C67" s="3"/>
      <c r="D67" s="3"/>
      <c r="E67" s="6"/>
      <c r="F67" s="6"/>
      <c r="G67" s="6"/>
    </row>
    <row r="68" spans="1:7" ht="20" customHeight="1">
      <c r="A68" s="6"/>
      <c r="B68" s="6"/>
      <c r="C68" s="3"/>
      <c r="D68" s="3"/>
      <c r="E68" s="6"/>
      <c r="F68" s="6"/>
      <c r="G68" s="6"/>
    </row>
    <row r="69" spans="1:7" ht="20" customHeight="1">
      <c r="A69" s="6"/>
      <c r="B69" s="6"/>
      <c r="C69" s="3"/>
      <c r="D69" s="3"/>
      <c r="E69" s="6"/>
      <c r="F69" s="6"/>
      <c r="G69" s="6"/>
    </row>
    <row r="70" spans="1:7" ht="20" customHeight="1">
      <c r="A70" s="6"/>
      <c r="B70" s="6"/>
      <c r="C70" s="3"/>
      <c r="D70" s="3"/>
      <c r="E70" s="6"/>
      <c r="F70" s="6"/>
      <c r="G70" s="6"/>
    </row>
    <row r="71" spans="1:7" ht="20" customHeight="1">
      <c r="A71" s="6"/>
      <c r="B71" s="6"/>
      <c r="C71" s="3"/>
      <c r="D71" s="3"/>
      <c r="E71" s="6"/>
      <c r="F71" s="6"/>
      <c r="G71" s="6"/>
    </row>
    <row r="72" spans="1:7" ht="20" customHeight="1">
      <c r="A72" s="6"/>
      <c r="B72" s="6"/>
      <c r="C72" s="3"/>
      <c r="D72" s="3"/>
      <c r="E72" s="6"/>
      <c r="F72" s="6"/>
      <c r="G72" s="6"/>
    </row>
    <row r="73" spans="1:7" ht="20" customHeight="1">
      <c r="A73" s="6"/>
      <c r="B73" s="6"/>
      <c r="C73" s="3"/>
      <c r="D73" s="3"/>
      <c r="E73" s="6"/>
      <c r="F73" s="6"/>
      <c r="G73" s="6"/>
    </row>
    <row r="74" spans="1:7" ht="20" customHeight="1">
      <c r="A74" s="6"/>
      <c r="B74" s="6"/>
      <c r="C74" s="3"/>
      <c r="D74" s="3"/>
      <c r="E74" s="6"/>
      <c r="F74" s="6"/>
      <c r="G74" s="6"/>
    </row>
    <row r="75" spans="1:7" ht="20" customHeight="1">
      <c r="A75" s="6"/>
      <c r="B75" s="6"/>
      <c r="C75" s="3"/>
      <c r="D75" s="3"/>
      <c r="E75" s="6"/>
      <c r="F75" s="6"/>
      <c r="G75" s="6"/>
    </row>
    <row r="76" spans="1:7" ht="20" customHeight="1">
      <c r="A76" s="6"/>
      <c r="B76" s="6"/>
      <c r="C76" s="3"/>
      <c r="D76" s="3"/>
      <c r="E76" s="6"/>
      <c r="F76" s="6"/>
      <c r="G76" s="6"/>
    </row>
    <row r="77" spans="1:7" ht="20" customHeight="1">
      <c r="A77" s="6"/>
      <c r="B77" s="6"/>
      <c r="C77" s="3"/>
      <c r="D77" s="3"/>
      <c r="E77" s="6"/>
      <c r="F77" s="6"/>
      <c r="G77" s="6"/>
    </row>
    <row r="78" spans="1:7" ht="20" customHeight="1">
      <c r="A78" s="6"/>
      <c r="B78" s="6"/>
      <c r="C78" s="3"/>
      <c r="D78" s="3"/>
      <c r="E78" s="6"/>
      <c r="F78" s="6"/>
      <c r="G78" s="6"/>
    </row>
    <row r="79" spans="1:7" ht="20" customHeight="1">
      <c r="A79" s="6"/>
      <c r="B79" s="6"/>
      <c r="C79" s="3"/>
      <c r="D79" s="3"/>
      <c r="E79" s="6"/>
      <c r="F79" s="6"/>
      <c r="G79" s="6"/>
    </row>
    <row r="80" spans="1:7" ht="20" customHeight="1">
      <c r="A80" s="6"/>
      <c r="B80" s="6"/>
      <c r="C80" s="3"/>
      <c r="D80" s="3"/>
      <c r="E80" s="6"/>
      <c r="F80" s="6"/>
      <c r="G80" s="6"/>
    </row>
    <row r="81" spans="1:7" ht="20" customHeight="1">
      <c r="A81" s="6"/>
      <c r="B81" s="6"/>
      <c r="C81" s="3"/>
      <c r="D81" s="3"/>
      <c r="E81" s="6"/>
      <c r="F81" s="6"/>
      <c r="G81" s="6"/>
    </row>
  </sheetData>
  <mergeCells count="2">
    <mergeCell ref="A7:G7"/>
    <mergeCell ref="H7:S7"/>
  </mergeCells>
  <conditionalFormatting sqref="H8:S81">
    <cfRule type="notContainsErrors" dxfId="12" priority="61">
      <formula>NOT(ISERROR(H8))</formula>
    </cfRule>
  </conditionalFormatting>
  <conditionalFormatting sqref="H9:H81">
    <cfRule type="expression" dxfId="18" priority="1">
      <formula>AND($B8="Teasing", $C8&gt;0, $D8&gt;0, EOMONTH($H$8,0)&gt;=$C8, $H$8&lt;=$D8)</formula>
    </cfRule>
    <cfRule type="expression" dxfId="19" priority="2">
      <formula>AND($B8="Contenu", $C8&gt;0, $D8&gt;0, EOMONTH($H$8,0)&gt;=$C8, $H$8&lt;=$D8)</formula>
    </cfRule>
    <cfRule type="expression" dxfId="20" priority="3">
      <formula>AND($B8="Paid Ads", $C8&gt;0, $D8&gt;0, EOMONTH($H$8,0)&gt;=$C8, $H$8&lt;=$D8)</formula>
    </cfRule>
    <cfRule type="expression" dxfId="21" priority="4">
      <formula>AND($B8="RP/Influence", $C8&gt;0, $D8&gt;0, EOMONTH($H$8,0)&gt;=$C8, $H$8&lt;=$D8)</formula>
    </cfRule>
    <cfRule type="expression" dxfId="22" priority="5">
      <formula>AND($B8="Retail", $C8&gt;0, $D8&gt;0, EOMONTH($H$8,0)&gt;=$C8, $H$8&lt;=$D8)</formula>
    </cfRule>
  </conditionalFormatting>
  <conditionalFormatting sqref="I9:I81">
    <cfRule type="expression" dxfId="18" priority="6">
      <formula>AND($B8="Teasing", $C8&gt;0, $D8&gt;0, EOMONTH($I$8,0)&gt;=$C8, $I$8&lt;=$D8)</formula>
    </cfRule>
    <cfRule type="expression" dxfId="19" priority="7">
      <formula>AND($B8="Contenu", $C8&gt;0, $D8&gt;0, EOMONTH($I$8,0)&gt;=$C8, $I$8&lt;=$D8)</formula>
    </cfRule>
    <cfRule type="expression" dxfId="20" priority="8">
      <formula>AND($B8="Paid Ads", $C8&gt;0, $D8&gt;0, EOMONTH($I$8,0)&gt;=$C8, $I$8&lt;=$D8)</formula>
    </cfRule>
    <cfRule type="expression" dxfId="21" priority="9">
      <formula>AND($B8="RP/Influence", $C8&gt;0, $D8&gt;0, EOMONTH($I$8,0)&gt;=$C8, $I$8&lt;=$D8)</formula>
    </cfRule>
    <cfRule type="expression" dxfId="22" priority="10">
      <formula>AND($B8="Retail", $C8&gt;0, $D8&gt;0, EOMONTH($I$8,0)&gt;=$C8, $I$8&lt;=$D8)</formula>
    </cfRule>
  </conditionalFormatting>
  <conditionalFormatting sqref="J9:J81">
    <cfRule type="expression" dxfId="18" priority="11">
      <formula>AND($B8="Teasing", $C8&gt;0, $D8&gt;0, EOMONTH($J$8,0)&gt;=$C8, $J$8&lt;=$D8)</formula>
    </cfRule>
    <cfRule type="expression" dxfId="19" priority="12">
      <formula>AND($B8="Contenu", $C8&gt;0, $D8&gt;0, EOMONTH($J$8,0)&gt;=$C8, $J$8&lt;=$D8)</formula>
    </cfRule>
    <cfRule type="expression" dxfId="20" priority="13">
      <formula>AND($B8="Paid Ads", $C8&gt;0, $D8&gt;0, EOMONTH($J$8,0)&gt;=$C8, $J$8&lt;=$D8)</formula>
    </cfRule>
    <cfRule type="expression" dxfId="21" priority="14">
      <formula>AND($B8="RP/Influence", $C8&gt;0, $D8&gt;0, EOMONTH($J$8,0)&gt;=$C8, $J$8&lt;=$D8)</formula>
    </cfRule>
    <cfRule type="expression" dxfId="22" priority="15">
      <formula>AND($B8="Retail", $C8&gt;0, $D8&gt;0, EOMONTH($J$8,0)&gt;=$C8, $J$8&lt;=$D8)</formula>
    </cfRule>
  </conditionalFormatting>
  <conditionalFormatting sqref="K9:K81">
    <cfRule type="expression" dxfId="18" priority="16">
      <formula>AND($B8="Teasing", $C8&gt;0, $D8&gt;0, EOMONTH($K$8,0)&gt;=$C8, $K$8&lt;=$D8)</formula>
    </cfRule>
    <cfRule type="expression" dxfId="19" priority="17">
      <formula>AND($B8="Contenu", $C8&gt;0, $D8&gt;0, EOMONTH($K$8,0)&gt;=$C8, $K$8&lt;=$D8)</formula>
    </cfRule>
    <cfRule type="expression" dxfId="20" priority="18">
      <formula>AND($B8="Paid Ads", $C8&gt;0, $D8&gt;0, EOMONTH($K$8,0)&gt;=$C8, $K$8&lt;=$D8)</formula>
    </cfRule>
    <cfRule type="expression" dxfId="21" priority="19">
      <formula>AND($B8="RP/Influence", $C8&gt;0, $D8&gt;0, EOMONTH($K$8,0)&gt;=$C8, $K$8&lt;=$D8)</formula>
    </cfRule>
    <cfRule type="expression" dxfId="22" priority="20">
      <formula>AND($B8="Retail", $C8&gt;0, $D8&gt;0, EOMONTH($K$8,0)&gt;=$C8, $K$8&lt;=$D8)</formula>
    </cfRule>
  </conditionalFormatting>
  <conditionalFormatting sqref="L9:L81">
    <cfRule type="expression" dxfId="18" priority="21">
      <formula>AND($B8="Teasing", $C8&gt;0, $D8&gt;0, EOMONTH($L$8,0)&gt;=$C8, $L$8&lt;=$D8)</formula>
    </cfRule>
    <cfRule type="expression" dxfId="19" priority="22">
      <formula>AND($B8="Contenu", $C8&gt;0, $D8&gt;0, EOMONTH($L$8,0)&gt;=$C8, $L$8&lt;=$D8)</formula>
    </cfRule>
    <cfRule type="expression" dxfId="20" priority="23">
      <formula>AND($B8="Paid Ads", $C8&gt;0, $D8&gt;0, EOMONTH($L$8,0)&gt;=$C8, $L$8&lt;=$D8)</formula>
    </cfRule>
    <cfRule type="expression" dxfId="21" priority="24">
      <formula>AND($B8="RP/Influence", $C8&gt;0, $D8&gt;0, EOMONTH($L$8,0)&gt;=$C8, $L$8&lt;=$D8)</formula>
    </cfRule>
    <cfRule type="expression" dxfId="22" priority="25">
      <formula>AND($B8="Retail", $C8&gt;0, $D8&gt;0, EOMONTH($L$8,0)&gt;=$C8, $L$8&lt;=$D8)</formula>
    </cfRule>
  </conditionalFormatting>
  <conditionalFormatting sqref="M9:M81">
    <cfRule type="expression" dxfId="18" priority="26">
      <formula>AND($B8="Teasing", $C8&gt;0, $D8&gt;0, EOMONTH($M$8,0)&gt;=$C8, $M$8&lt;=$D8)</formula>
    </cfRule>
    <cfRule type="expression" dxfId="19" priority="27">
      <formula>AND($B8="Contenu", $C8&gt;0, $D8&gt;0, EOMONTH($M$8,0)&gt;=$C8, $M$8&lt;=$D8)</formula>
    </cfRule>
    <cfRule type="expression" dxfId="20" priority="28">
      <formula>AND($B8="Paid Ads", $C8&gt;0, $D8&gt;0, EOMONTH($M$8,0)&gt;=$C8, $M$8&lt;=$D8)</formula>
    </cfRule>
    <cfRule type="expression" dxfId="21" priority="29">
      <formula>AND($B8="RP/Influence", $C8&gt;0, $D8&gt;0, EOMONTH($M$8,0)&gt;=$C8, $M$8&lt;=$D8)</formula>
    </cfRule>
    <cfRule type="expression" dxfId="22" priority="30">
      <formula>AND($B8="Retail", $C8&gt;0, $D8&gt;0, EOMONTH($M$8,0)&gt;=$C8, $M$8&lt;=$D8)</formula>
    </cfRule>
  </conditionalFormatting>
  <conditionalFormatting sqref="N9:N81">
    <cfRule type="expression" dxfId="18" priority="31">
      <formula>AND($B8="Teasing", $C8&gt;0, $D8&gt;0, EOMONTH($N$8,0)&gt;=$C8, $N$8&lt;=$D8)</formula>
    </cfRule>
    <cfRule type="expression" dxfId="19" priority="32">
      <formula>AND($B8="Contenu", $C8&gt;0, $D8&gt;0, EOMONTH($N$8,0)&gt;=$C8, $N$8&lt;=$D8)</formula>
    </cfRule>
    <cfRule type="expression" dxfId="20" priority="33">
      <formula>AND($B8="Paid Ads", $C8&gt;0, $D8&gt;0, EOMONTH($N$8,0)&gt;=$C8, $N$8&lt;=$D8)</formula>
    </cfRule>
    <cfRule type="expression" dxfId="21" priority="34">
      <formula>AND($B8="RP/Influence", $C8&gt;0, $D8&gt;0, EOMONTH($N$8,0)&gt;=$C8, $N$8&lt;=$D8)</formula>
    </cfRule>
    <cfRule type="expression" dxfId="22" priority="35">
      <formula>AND($B8="Retail", $C8&gt;0, $D8&gt;0, EOMONTH($N$8,0)&gt;=$C8, $N$8&lt;=$D8)</formula>
    </cfRule>
  </conditionalFormatting>
  <conditionalFormatting sqref="O9:O81">
    <cfRule type="expression" dxfId="18" priority="36">
      <formula>AND($B8="Teasing", $C8&gt;0, $D8&gt;0, EOMONTH($O$8,0)&gt;=$C8, $O$8&lt;=$D8)</formula>
    </cfRule>
    <cfRule type="expression" dxfId="19" priority="37">
      <formula>AND($B8="Contenu", $C8&gt;0, $D8&gt;0, EOMONTH($O$8,0)&gt;=$C8, $O$8&lt;=$D8)</formula>
    </cfRule>
    <cfRule type="expression" dxfId="20" priority="38">
      <formula>AND($B8="Paid Ads", $C8&gt;0, $D8&gt;0, EOMONTH($O$8,0)&gt;=$C8, $O$8&lt;=$D8)</formula>
    </cfRule>
    <cfRule type="expression" dxfId="21" priority="39">
      <formula>AND($B8="RP/Influence", $C8&gt;0, $D8&gt;0, EOMONTH($O$8,0)&gt;=$C8, $O$8&lt;=$D8)</formula>
    </cfRule>
    <cfRule type="expression" dxfId="22" priority="40">
      <formula>AND($B8="Retail", $C8&gt;0, $D8&gt;0, EOMONTH($O$8,0)&gt;=$C8, $O$8&lt;=$D8)</formula>
    </cfRule>
  </conditionalFormatting>
  <conditionalFormatting sqref="P9:P81">
    <cfRule type="expression" dxfId="18" priority="41">
      <formula>AND($B8="Teasing", $C8&gt;0, $D8&gt;0, EOMONTH($P$8,0)&gt;=$C8, $P$8&lt;=$D8)</formula>
    </cfRule>
    <cfRule type="expression" dxfId="19" priority="42">
      <formula>AND($B8="Contenu", $C8&gt;0, $D8&gt;0, EOMONTH($P$8,0)&gt;=$C8, $P$8&lt;=$D8)</formula>
    </cfRule>
    <cfRule type="expression" dxfId="20" priority="43">
      <formula>AND($B8="Paid Ads", $C8&gt;0, $D8&gt;0, EOMONTH($P$8,0)&gt;=$C8, $P$8&lt;=$D8)</formula>
    </cfRule>
    <cfRule type="expression" dxfId="21" priority="44">
      <formula>AND($B8="RP/Influence", $C8&gt;0, $D8&gt;0, EOMONTH($P$8,0)&gt;=$C8, $P$8&lt;=$D8)</formula>
    </cfRule>
    <cfRule type="expression" dxfId="22" priority="45">
      <formula>AND($B8="Retail", $C8&gt;0, $D8&gt;0, EOMONTH($P$8,0)&gt;=$C8, $P$8&lt;=$D8)</formula>
    </cfRule>
  </conditionalFormatting>
  <conditionalFormatting sqref="Q9:Q81">
    <cfRule type="expression" dxfId="18" priority="46">
      <formula>AND($B8="Teasing", $C8&gt;0, $D8&gt;0, EOMONTH($Q$8,0)&gt;=$C8, $Q$8&lt;=$D8)</formula>
    </cfRule>
    <cfRule type="expression" dxfId="19" priority="47">
      <formula>AND($B8="Contenu", $C8&gt;0, $D8&gt;0, EOMONTH($Q$8,0)&gt;=$C8, $Q$8&lt;=$D8)</formula>
    </cfRule>
    <cfRule type="expression" dxfId="20" priority="48">
      <formula>AND($B8="Paid Ads", $C8&gt;0, $D8&gt;0, EOMONTH($Q$8,0)&gt;=$C8, $Q$8&lt;=$D8)</formula>
    </cfRule>
    <cfRule type="expression" dxfId="21" priority="49">
      <formula>AND($B8="RP/Influence", $C8&gt;0, $D8&gt;0, EOMONTH($Q$8,0)&gt;=$C8, $Q$8&lt;=$D8)</formula>
    </cfRule>
    <cfRule type="expression" dxfId="22" priority="50">
      <formula>AND($B8="Retail", $C8&gt;0, $D8&gt;0, EOMONTH($Q$8,0)&gt;=$C8, $Q$8&lt;=$D8)</formula>
    </cfRule>
  </conditionalFormatting>
  <conditionalFormatting sqref="R9:R81">
    <cfRule type="expression" dxfId="18" priority="51">
      <formula>AND($B8="Teasing", $C8&gt;0, $D8&gt;0, EOMONTH($R$8,0)&gt;=$C8, $R$8&lt;=$D8)</formula>
    </cfRule>
    <cfRule type="expression" dxfId="19" priority="52">
      <formula>AND($B8="Contenu", $C8&gt;0, $D8&gt;0, EOMONTH($R$8,0)&gt;=$C8, $R$8&lt;=$D8)</formula>
    </cfRule>
    <cfRule type="expression" dxfId="20" priority="53">
      <formula>AND($B8="Paid Ads", $C8&gt;0, $D8&gt;0, EOMONTH($R$8,0)&gt;=$C8, $R$8&lt;=$D8)</formula>
    </cfRule>
    <cfRule type="expression" dxfId="21" priority="54">
      <formula>AND($B8="RP/Influence", $C8&gt;0, $D8&gt;0, EOMONTH($R$8,0)&gt;=$C8, $R$8&lt;=$D8)</formula>
    </cfRule>
    <cfRule type="expression" dxfId="22" priority="55">
      <formula>AND($B8="Retail", $C8&gt;0, $D8&gt;0, EOMONTH($R$8,0)&gt;=$C8, $R$8&lt;=$D8)</formula>
    </cfRule>
  </conditionalFormatting>
  <conditionalFormatting sqref="S9:S81">
    <cfRule type="expression" dxfId="18" priority="56">
      <formula>AND($B8="Teasing", $C8&gt;0, $D8&gt;0, EOMONTH($S$8,0)&gt;=$C8, $S$8&lt;=$D8)</formula>
    </cfRule>
    <cfRule type="expression" dxfId="19" priority="57">
      <formula>AND($B8="Contenu", $C8&gt;0, $D8&gt;0, EOMONTH($S$8,0)&gt;=$C8, $S$8&lt;=$D8)</formula>
    </cfRule>
    <cfRule type="expression" dxfId="20" priority="58">
      <formula>AND($B8="Paid Ads", $C8&gt;0, $D8&gt;0, EOMONTH($S$8,0)&gt;=$C8, $S$8&lt;=$D8)</formula>
    </cfRule>
    <cfRule type="expression" dxfId="21" priority="59">
      <formula>AND($B8="RP/Influence", $C8&gt;0, $D8&gt;0, EOMONTH($S$8,0)&gt;=$C8, $S$8&lt;=$D8)</formula>
    </cfRule>
    <cfRule type="expression" dxfId="22" priority="60">
      <formula>AND($B8="Retail", $C8&gt;0, $D8&gt;0, EOMONTH($S$8,0)&gt;=$C8, $S$8&lt;=$D8)</formula>
    </cfRule>
  </conditionalFormatting>
  <dataValidations count="1">
    <dataValidation type="list" allowBlank="1" showInputMessage="1" showErrorMessage="1" sqref="B9:B81">
      <formula1>"Teasing,Contenu,Paid Ads,RP/Influence,Retail"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FD71"/>
  <sheetViews>
    <sheetView zoomScale="95" zoomScaleNormal="95" workbookViewId="0">
      <pane xSplit="2" ySplit="6" topLeftCell="C7" activePane="bottomRight" state="frozen"/>
      <selection pane="topRight" activeCell="C1" sqref="C1"/>
      <selection pane="bottomLeft" activeCell="A7" sqref="A7"/>
      <selection pane="bottomRight"/>
    </sheetView>
  </sheetViews>
  <sheetFormatPr defaultRowHeight="18" customHeight="1"/>
  <cols>
    <col min="1" max="1" width="5.7109375" customWidth="1"/>
    <col min="2" max="2" width="30.7109375" customWidth="1"/>
    <col min="3" max="3" width="18.7109375" customWidth="1"/>
    <col min="4" max="4" width="16.7109375" customWidth="1"/>
    <col min="5" max="7" width="14.7109375" customWidth="1"/>
    <col min="8" max="8" width="10.7109375" customWidth="1"/>
    <col min="9" max="9" width="12.7109375" customWidth="1"/>
    <col min="10" max="10" width="30.7109375" customWidth="1"/>
    <col min="11" max="26" width="6.7109375" customWidth="1"/>
    <col min="27" max="27" width="0" hidden="1" customWidth="1"/>
    <col min="28" max="160" width="6.7109375" customWidth="1"/>
  </cols>
  <sheetData>
    <row r="1" spans="1:160" ht="28" customHeight="1">
      <c r="A1" s="1" t="s">
        <v>23</v>
      </c>
    </row>
    <row r="3" spans="1:160" ht="18" customHeight="1">
      <c r="A3" s="2" t="s">
        <v>1</v>
      </c>
    </row>
    <row r="4" spans="1:160" ht="18" customHeight="1">
      <c r="A4" t="s">
        <v>2</v>
      </c>
      <c r="B4" s="3">
        <f>IFERROR(F3-7,TODAY()-7)</f>
        <v>0</v>
      </c>
    </row>
    <row r="6" spans="1:160" ht="18" customHeight="1">
      <c r="A6" s="4" t="s">
        <v>3</v>
      </c>
      <c r="B6" s="4"/>
      <c r="C6" s="4"/>
      <c r="D6" s="4"/>
      <c r="E6" s="4"/>
      <c r="F6" s="4"/>
      <c r="G6" s="4"/>
      <c r="H6" s="4"/>
      <c r="I6" s="4"/>
      <c r="J6" s="4"/>
    </row>
    <row r="7" spans="1:160" ht="18" customHeight="1">
      <c r="A7" s="4" t="s">
        <v>4</v>
      </c>
      <c r="B7" s="4" t="s">
        <v>5</v>
      </c>
      <c r="C7" s="4" t="s">
        <v>6</v>
      </c>
      <c r="D7" s="4" t="s">
        <v>7</v>
      </c>
      <c r="E7" s="4" t="s">
        <v>8</v>
      </c>
      <c r="F7" s="4" t="s">
        <v>9</v>
      </c>
      <c r="G7" s="4" t="s">
        <v>10</v>
      </c>
      <c r="H7" s="4" t="s">
        <v>11</v>
      </c>
      <c r="I7" s="4" t="s">
        <v>12</v>
      </c>
      <c r="J7" s="4" t="s">
        <v>13</v>
      </c>
      <c r="K7" s="10">
        <f>$B$4+0</f>
        <v>0</v>
      </c>
      <c r="L7" s="10">
        <f>$B$4+1</f>
        <v>0</v>
      </c>
      <c r="M7" s="10">
        <f>$B$4+2</f>
        <v>0</v>
      </c>
      <c r="N7" s="10">
        <f>$B$4+3</f>
        <v>0</v>
      </c>
      <c r="O7" s="10">
        <f>$B$4+4</f>
        <v>0</v>
      </c>
      <c r="P7" s="10">
        <f>$B$4+5</f>
        <v>0</v>
      </c>
      <c r="Q7" s="10">
        <f>$B$4+6</f>
        <v>0</v>
      </c>
      <c r="R7" s="10">
        <f>$B$4+7</f>
        <v>0</v>
      </c>
      <c r="S7" s="10">
        <f>$B$4+8</f>
        <v>0</v>
      </c>
      <c r="T7" s="10">
        <f>$B$4+9</f>
        <v>0</v>
      </c>
      <c r="U7" s="10">
        <f>$B$4+10</f>
        <v>0</v>
      </c>
      <c r="V7" s="10">
        <f>$B$4+11</f>
        <v>0</v>
      </c>
      <c r="W7" s="10">
        <f>$B$4+12</f>
        <v>0</v>
      </c>
      <c r="X7" s="10">
        <f>$B$4+13</f>
        <v>0</v>
      </c>
      <c r="Y7" s="10">
        <f>$B$4+14</f>
        <v>0</v>
      </c>
      <c r="Z7" s="10">
        <f>$B$4+15</f>
        <v>0</v>
      </c>
      <c r="AA7" t="s">
        <v>14</v>
      </c>
      <c r="AB7" s="10">
        <f>$B$4+17</f>
        <v>0</v>
      </c>
      <c r="AC7" s="10">
        <f>$B$4+18</f>
        <v>0</v>
      </c>
      <c r="AD7" s="10">
        <f>$B$4+19</f>
        <v>0</v>
      </c>
      <c r="AE7" s="10">
        <f>$B$4+20</f>
        <v>0</v>
      </c>
      <c r="AF7" s="10">
        <f>$B$4+21</f>
        <v>0</v>
      </c>
      <c r="AG7" s="10">
        <f>$B$4+22</f>
        <v>0</v>
      </c>
      <c r="AH7" s="10">
        <f>$B$4+23</f>
        <v>0</v>
      </c>
      <c r="AI7" s="10">
        <f>$B$4+24</f>
        <v>0</v>
      </c>
      <c r="AJ7" s="10">
        <f>$B$4+25</f>
        <v>0</v>
      </c>
      <c r="AK7" s="10">
        <f>$B$4+26</f>
        <v>0</v>
      </c>
      <c r="AL7" s="10">
        <f>$B$4+27</f>
        <v>0</v>
      </c>
      <c r="AM7" s="10">
        <f>$B$4+28</f>
        <v>0</v>
      </c>
      <c r="AN7" s="10">
        <f>$B$4+29</f>
        <v>0</v>
      </c>
      <c r="AO7" s="10">
        <f>$B$4+30</f>
        <v>0</v>
      </c>
      <c r="AP7" s="10">
        <f>$B$4+31</f>
        <v>0</v>
      </c>
      <c r="AQ7" s="10">
        <f>$B$4+32</f>
        <v>0</v>
      </c>
      <c r="AR7" s="10">
        <f>$B$4+33</f>
        <v>0</v>
      </c>
      <c r="AS7" s="10">
        <f>$B$4+34</f>
        <v>0</v>
      </c>
      <c r="AT7" s="10">
        <f>$B$4+35</f>
        <v>0</v>
      </c>
      <c r="AU7" s="10">
        <f>$B$4+36</f>
        <v>0</v>
      </c>
      <c r="AV7" s="10">
        <f>$B$4+37</f>
        <v>0</v>
      </c>
      <c r="AW7" s="10">
        <f>$B$4+38</f>
        <v>0</v>
      </c>
      <c r="AX7" s="10">
        <f>$B$4+39</f>
        <v>0</v>
      </c>
      <c r="AY7" s="10">
        <f>$B$4+40</f>
        <v>0</v>
      </c>
      <c r="AZ7" s="10">
        <f>$B$4+41</f>
        <v>0</v>
      </c>
      <c r="BA7" s="10">
        <f>$B$4+42</f>
        <v>0</v>
      </c>
      <c r="BB7" s="10">
        <f>$B$4+43</f>
        <v>0</v>
      </c>
      <c r="BC7" s="10">
        <f>$B$4+44</f>
        <v>0</v>
      </c>
      <c r="BD7" s="10">
        <f>$B$4+45</f>
        <v>0</v>
      </c>
      <c r="BE7" s="10">
        <f>$B$4+46</f>
        <v>0</v>
      </c>
      <c r="BF7" s="10">
        <f>$B$4+47</f>
        <v>0</v>
      </c>
      <c r="BG7" s="10">
        <f>$B$4+48</f>
        <v>0</v>
      </c>
      <c r="BH7" s="10">
        <f>$B$4+49</f>
        <v>0</v>
      </c>
      <c r="BI7" s="10">
        <f>$B$4+50</f>
        <v>0</v>
      </c>
      <c r="BJ7" s="10">
        <f>$B$4+51</f>
        <v>0</v>
      </c>
      <c r="BK7" s="10">
        <f>$B$4+52</f>
        <v>0</v>
      </c>
      <c r="BL7" s="10">
        <f>$B$4+53</f>
        <v>0</v>
      </c>
      <c r="BM7" s="10">
        <f>$B$4+54</f>
        <v>0</v>
      </c>
      <c r="BN7" s="10">
        <f>$B$4+55</f>
        <v>0</v>
      </c>
      <c r="BO7" s="10">
        <f>$B$4+56</f>
        <v>0</v>
      </c>
      <c r="BP7" s="10">
        <f>$B$4+57</f>
        <v>0</v>
      </c>
      <c r="BQ7" s="10">
        <f>$B$4+58</f>
        <v>0</v>
      </c>
      <c r="BR7" s="10">
        <f>$B$4+59</f>
        <v>0</v>
      </c>
      <c r="BS7" s="10">
        <f>$B$4+60</f>
        <v>0</v>
      </c>
      <c r="BT7" s="10">
        <f>$B$4+61</f>
        <v>0</v>
      </c>
      <c r="BU7" s="10">
        <f>$B$4+62</f>
        <v>0</v>
      </c>
      <c r="BV7" s="10">
        <f>$B$4+63</f>
        <v>0</v>
      </c>
      <c r="BW7" s="10">
        <f>$B$4+64</f>
        <v>0</v>
      </c>
      <c r="BX7" s="10">
        <f>$B$4+65</f>
        <v>0</v>
      </c>
      <c r="BY7" s="10">
        <f>$B$4+66</f>
        <v>0</v>
      </c>
      <c r="BZ7" s="10">
        <f>$B$4+67</f>
        <v>0</v>
      </c>
      <c r="CA7" s="10">
        <f>$B$4+68</f>
        <v>0</v>
      </c>
      <c r="CB7" s="10">
        <f>$B$4+69</f>
        <v>0</v>
      </c>
      <c r="CC7" s="10">
        <f>$B$4+70</f>
        <v>0</v>
      </c>
      <c r="CD7" s="10">
        <f>$B$4+71</f>
        <v>0</v>
      </c>
      <c r="CE7" s="10">
        <f>$B$4+72</f>
        <v>0</v>
      </c>
      <c r="CF7" s="10">
        <f>$B$4+73</f>
        <v>0</v>
      </c>
      <c r="CG7" s="10">
        <f>$B$4+74</f>
        <v>0</v>
      </c>
      <c r="CH7" s="10">
        <f>$B$4+75</f>
        <v>0</v>
      </c>
      <c r="CI7" s="10">
        <f>$B$4+76</f>
        <v>0</v>
      </c>
      <c r="CJ7" s="10">
        <f>$B$4+77</f>
        <v>0</v>
      </c>
      <c r="CK7" s="10">
        <f>$B$4+78</f>
        <v>0</v>
      </c>
      <c r="CL7" s="10">
        <f>$B$4+79</f>
        <v>0</v>
      </c>
      <c r="CM7" s="10">
        <f>$B$4+80</f>
        <v>0</v>
      </c>
      <c r="CN7" s="10">
        <f>$B$4+81</f>
        <v>0</v>
      </c>
      <c r="CO7" s="10">
        <f>$B$4+82</f>
        <v>0</v>
      </c>
      <c r="CP7" s="10">
        <f>$B$4+83</f>
        <v>0</v>
      </c>
      <c r="CQ7" s="10">
        <f>$B$4+84</f>
        <v>0</v>
      </c>
      <c r="CR7" s="10">
        <f>$B$4+85</f>
        <v>0</v>
      </c>
      <c r="CS7" s="10">
        <f>$B$4+86</f>
        <v>0</v>
      </c>
      <c r="CT7" s="10">
        <f>$B$4+87</f>
        <v>0</v>
      </c>
      <c r="CU7" s="10">
        <f>$B$4+88</f>
        <v>0</v>
      </c>
      <c r="CV7" s="10">
        <f>$B$4+89</f>
        <v>0</v>
      </c>
      <c r="CW7" s="10">
        <f>$B$4+90</f>
        <v>0</v>
      </c>
      <c r="CX7" s="10">
        <f>$B$4+91</f>
        <v>0</v>
      </c>
      <c r="CY7" s="10">
        <f>$B$4+92</f>
        <v>0</v>
      </c>
      <c r="CZ7" s="10">
        <f>$B$4+93</f>
        <v>0</v>
      </c>
      <c r="DA7" s="10">
        <f>$B$4+94</f>
        <v>0</v>
      </c>
      <c r="DB7" s="10">
        <f>$B$4+95</f>
        <v>0</v>
      </c>
      <c r="DC7" s="10">
        <f>$B$4+96</f>
        <v>0</v>
      </c>
      <c r="DD7" s="10">
        <f>$B$4+97</f>
        <v>0</v>
      </c>
      <c r="DE7" s="10">
        <f>$B$4+98</f>
        <v>0</v>
      </c>
      <c r="DF7" s="10">
        <f>$B$4+99</f>
        <v>0</v>
      </c>
      <c r="DG7" s="10">
        <f>$B$4+100</f>
        <v>0</v>
      </c>
      <c r="DH7" s="10">
        <f>$B$4+101</f>
        <v>0</v>
      </c>
      <c r="DI7" s="10">
        <f>$B$4+102</f>
        <v>0</v>
      </c>
      <c r="DJ7" s="10">
        <f>$B$4+103</f>
        <v>0</v>
      </c>
      <c r="DK7" s="10">
        <f>$B$4+104</f>
        <v>0</v>
      </c>
      <c r="DL7" s="10">
        <f>$B$4+105</f>
        <v>0</v>
      </c>
      <c r="DM7" s="10">
        <f>$B$4+106</f>
        <v>0</v>
      </c>
      <c r="DN7" s="10">
        <f>$B$4+107</f>
        <v>0</v>
      </c>
      <c r="DO7" s="10">
        <f>$B$4+108</f>
        <v>0</v>
      </c>
      <c r="DP7" s="10">
        <f>$B$4+109</f>
        <v>0</v>
      </c>
      <c r="DQ7" s="10">
        <f>$B$4+110</f>
        <v>0</v>
      </c>
      <c r="DR7" s="10">
        <f>$B$4+111</f>
        <v>0</v>
      </c>
      <c r="DS7" s="10">
        <f>$B$4+112</f>
        <v>0</v>
      </c>
      <c r="DT7" s="10">
        <f>$B$4+113</f>
        <v>0</v>
      </c>
      <c r="DU7" s="10">
        <f>$B$4+114</f>
        <v>0</v>
      </c>
      <c r="DV7" s="10">
        <f>$B$4+115</f>
        <v>0</v>
      </c>
      <c r="DW7" s="10">
        <f>$B$4+116</f>
        <v>0</v>
      </c>
      <c r="DX7" s="10">
        <f>$B$4+117</f>
        <v>0</v>
      </c>
      <c r="DY7" s="10">
        <f>$B$4+118</f>
        <v>0</v>
      </c>
      <c r="DZ7" s="10">
        <f>$B$4+119</f>
        <v>0</v>
      </c>
      <c r="EA7" s="10">
        <f>$B$4+120</f>
        <v>0</v>
      </c>
      <c r="EB7" s="10">
        <f>$B$4+121</f>
        <v>0</v>
      </c>
      <c r="EC7" s="10">
        <f>$B$4+122</f>
        <v>0</v>
      </c>
      <c r="ED7" s="10">
        <f>$B$4+123</f>
        <v>0</v>
      </c>
      <c r="EE7" s="10">
        <f>$B$4+124</f>
        <v>0</v>
      </c>
      <c r="EF7" s="10">
        <f>$B$4+125</f>
        <v>0</v>
      </c>
      <c r="EG7" s="10">
        <f>$B$4+126</f>
        <v>0</v>
      </c>
      <c r="EH7" s="10">
        <f>$B$4+127</f>
        <v>0</v>
      </c>
      <c r="EI7" s="10">
        <f>$B$4+128</f>
        <v>0</v>
      </c>
      <c r="EJ7" s="10">
        <f>$B$4+129</f>
        <v>0</v>
      </c>
      <c r="EK7" s="10">
        <f>$B$4+130</f>
        <v>0</v>
      </c>
      <c r="EL7" s="10">
        <f>$B$4+131</f>
        <v>0</v>
      </c>
      <c r="EM7" s="10">
        <f>$B$4+132</f>
        <v>0</v>
      </c>
      <c r="EN7" s="10">
        <f>$B$4+133</f>
        <v>0</v>
      </c>
      <c r="EO7" s="10">
        <f>$B$4+134</f>
        <v>0</v>
      </c>
      <c r="EP7" s="10">
        <f>$B$4+135</f>
        <v>0</v>
      </c>
      <c r="EQ7" s="10">
        <f>$B$4+136</f>
        <v>0</v>
      </c>
      <c r="ER7" s="10">
        <f>$B$4+137</f>
        <v>0</v>
      </c>
      <c r="ES7" s="10">
        <f>$B$4+138</f>
        <v>0</v>
      </c>
      <c r="ET7" s="10">
        <f>$B$4+139</f>
        <v>0</v>
      </c>
      <c r="EU7" s="10">
        <f>$B$4+140</f>
        <v>0</v>
      </c>
      <c r="EV7" s="10">
        <f>$B$4+141</f>
        <v>0</v>
      </c>
      <c r="EW7" s="10">
        <f>$B$4+142</f>
        <v>0</v>
      </c>
      <c r="EX7" s="10">
        <f>$B$4+143</f>
        <v>0</v>
      </c>
      <c r="EY7" s="10">
        <f>$B$4+144</f>
        <v>0</v>
      </c>
      <c r="EZ7" s="10">
        <f>$B$4+145</f>
        <v>0</v>
      </c>
      <c r="FA7" s="10">
        <f>$B$4+146</f>
        <v>0</v>
      </c>
      <c r="FB7" s="10">
        <f>$B$4+147</f>
        <v>0</v>
      </c>
      <c r="FC7" s="10">
        <f>$B$4+148</f>
        <v>0</v>
      </c>
      <c r="FD7" s="10">
        <f>$B$4+149</f>
        <v>0</v>
      </c>
    </row>
    <row r="8" spans="1:160" ht="18" customHeight="1">
      <c r="A8" s="6"/>
      <c r="B8" s="6"/>
      <c r="C8" s="6"/>
      <c r="D8" s="6"/>
      <c r="E8" s="6"/>
      <c r="F8" s="3"/>
      <c r="G8" s="3"/>
      <c r="H8" s="6">
        <f>IF(AND(F8&gt;0,G8&gt;0),G8-F8+1,)</f>
        <v>0</v>
      </c>
      <c r="I8" s="7"/>
      <c r="J8" s="6"/>
      <c r="K8" s="8">
        <f>IF(AND(F8&gt;0,G8&gt;0,$K$7&gt;=F8,$K$7&lt;=G8),IF($K$7&lt;=$AA8,2,1),0)</f>
        <v>0</v>
      </c>
      <c r="L8" s="8">
        <f>IF(AND(F8&gt;0,G8&gt;0,$L$7&gt;=F8,$L$7&lt;=G8),IF($L$7&lt;=$AA8,2,1),0)</f>
        <v>0</v>
      </c>
      <c r="M8" s="8">
        <f>IF(AND(F8&gt;0,G8&gt;0,$M$7&gt;=F8,$M$7&lt;=G8),IF($M$7&lt;=$AA8,2,1),0)</f>
        <v>0</v>
      </c>
      <c r="N8" s="8">
        <f>IF(AND(F8&gt;0,G8&gt;0,$N$7&gt;=F8,$N$7&lt;=G8),IF($N$7&lt;=$AA8,2,1),0)</f>
        <v>0</v>
      </c>
      <c r="O8" s="8">
        <f>IF(AND(F8&gt;0,G8&gt;0,$O$7&gt;=F8,$O$7&lt;=G8),IF($O$7&lt;=$AA8,2,1),0)</f>
        <v>0</v>
      </c>
      <c r="P8" s="8">
        <f>IF(AND(F8&gt;0,G8&gt;0,$P$7&gt;=F8,$P$7&lt;=G8),IF($P$7&lt;=$AA8,2,1),0)</f>
        <v>0</v>
      </c>
      <c r="Q8" s="8">
        <f>IF(AND(F8&gt;0,G8&gt;0,$Q$7&gt;=F8,$Q$7&lt;=G8),IF($Q$7&lt;=$AA8,2,1),0)</f>
        <v>0</v>
      </c>
      <c r="R8" s="8">
        <f>IF(AND(F8&gt;0,G8&gt;0,$R$7&gt;=F8,$R$7&lt;=G8),IF($R$7&lt;=$AA8,2,1),0)</f>
        <v>0</v>
      </c>
      <c r="S8" s="8">
        <f>IF(AND(F8&gt;0,G8&gt;0,$S$7&gt;=F8,$S$7&lt;=G8),IF($S$7&lt;=$AA8,2,1),0)</f>
        <v>0</v>
      </c>
      <c r="T8" s="8">
        <f>IF(AND(F8&gt;0,G8&gt;0,$T$7&gt;=F8,$T$7&lt;=G8),IF($T$7&lt;=$AA8,2,1),0)</f>
        <v>0</v>
      </c>
      <c r="U8" s="8">
        <f>IF(AND(F8&gt;0,G8&gt;0,$U$7&gt;=F8,$U$7&lt;=G8),IF($U$7&lt;=$AA8,2,1),0)</f>
        <v>0</v>
      </c>
      <c r="V8" s="8">
        <f>IF(AND(F8&gt;0,G8&gt;0,$V$7&gt;=F8,$V$7&lt;=G8),IF($V$7&lt;=$AA8,2,1),0)</f>
        <v>0</v>
      </c>
      <c r="W8" s="8">
        <f>IF(AND(F8&gt;0,G8&gt;0,$W$7&gt;=F8,$W$7&lt;=G8),IF($W$7&lt;=$AA8,2,1),0)</f>
        <v>0</v>
      </c>
      <c r="X8" s="8">
        <f>IF(AND(F8&gt;0,G8&gt;0,$X$7&gt;=F8,$X$7&lt;=G8),IF($X$7&lt;=$AA8,2,1),0)</f>
        <v>0</v>
      </c>
      <c r="Y8" s="8">
        <f>IF(AND(F8&gt;0,G8&gt;0,$Y$7&gt;=F8,$Y$7&lt;=G8),IF($Y$7&lt;=$AA8,2,1),0)</f>
        <v>0</v>
      </c>
      <c r="Z8" s="8">
        <f>IF(AND(F8&gt;0,G8&gt;0,$Z$7&gt;=F8,$Z$7&lt;=G8),IF($Z$7&lt;=$AA8,2,1),0)</f>
        <v>0</v>
      </c>
      <c r="AA8" s="8">
        <f>IF(AND(F8&gt;0,G8&gt;0,$AA$7&gt;=F8,$AA$7&lt;=G8),IF($AA$7&lt;=$AA8,2,1),0)</f>
        <v>0</v>
      </c>
      <c r="AB8" s="8">
        <f>IF(AND(F8&gt;0,G8&gt;0,$AB$7&gt;=F8,$AB$7&lt;=G8),IF($AB$7&lt;=$AA8,2,1),0)</f>
        <v>0</v>
      </c>
      <c r="AC8" s="8">
        <f>IF(AND(F8&gt;0,G8&gt;0,$AC$7&gt;=F8,$AC$7&lt;=G8),IF($AC$7&lt;=$AA8,2,1),0)</f>
        <v>0</v>
      </c>
      <c r="AD8" s="8">
        <f>IF(AND(F8&gt;0,G8&gt;0,$AD$7&gt;=F8,$AD$7&lt;=G8),IF($AD$7&lt;=$AA8,2,1),0)</f>
        <v>0</v>
      </c>
      <c r="AE8" s="8">
        <f>IF(AND(F8&gt;0,G8&gt;0,$AE$7&gt;=F8,$AE$7&lt;=G8),IF($AE$7&lt;=$AA8,2,1),0)</f>
        <v>0</v>
      </c>
      <c r="AF8" s="8">
        <f>IF(AND(F8&gt;0,G8&gt;0,$AF$7&gt;=F8,$AF$7&lt;=G8),IF($AF$7&lt;=$AA8,2,1),0)</f>
        <v>0</v>
      </c>
      <c r="AG8" s="8">
        <f>IF(AND(F8&gt;0,G8&gt;0,$AG$7&gt;=F8,$AG$7&lt;=G8),IF($AG$7&lt;=$AA8,2,1),0)</f>
        <v>0</v>
      </c>
      <c r="AH8" s="8">
        <f>IF(AND(F8&gt;0,G8&gt;0,$AH$7&gt;=F8,$AH$7&lt;=G8),IF($AH$7&lt;=$AA8,2,1),0)</f>
        <v>0</v>
      </c>
      <c r="AI8" s="8">
        <f>IF(AND(F8&gt;0,G8&gt;0,$AI$7&gt;=F8,$AI$7&lt;=G8),IF($AI$7&lt;=$AA8,2,1),0)</f>
        <v>0</v>
      </c>
      <c r="AJ8" s="8">
        <f>IF(AND(F8&gt;0,G8&gt;0,$AJ$7&gt;=F8,$AJ$7&lt;=G8),IF($AJ$7&lt;=$AA8,2,1),0)</f>
        <v>0</v>
      </c>
      <c r="AK8" s="8">
        <f>IF(AND(F8&gt;0,G8&gt;0,$AK$7&gt;=F8,$AK$7&lt;=G8),IF($AK$7&lt;=$AA8,2,1),0)</f>
        <v>0</v>
      </c>
      <c r="AL8" s="8">
        <f>IF(AND(F8&gt;0,G8&gt;0,$AL$7&gt;=F8,$AL$7&lt;=G8),IF($AL$7&lt;=$AA8,2,1),0)</f>
        <v>0</v>
      </c>
      <c r="AM8" s="8">
        <f>IF(AND(F8&gt;0,G8&gt;0,$AM$7&gt;=F8,$AM$7&lt;=G8),IF($AM$7&lt;=$AA8,2,1),0)</f>
        <v>0</v>
      </c>
      <c r="AN8" s="8">
        <f>IF(AND(F8&gt;0,G8&gt;0,$AN$7&gt;=F8,$AN$7&lt;=G8),IF($AN$7&lt;=$AA8,2,1),0)</f>
        <v>0</v>
      </c>
      <c r="AO8" s="8">
        <f>IF(AND(F8&gt;0,G8&gt;0,$AO$7&gt;=F8,$AO$7&lt;=G8),IF($AO$7&lt;=$AA8,2,1),0)</f>
        <v>0</v>
      </c>
      <c r="AP8" s="8">
        <f>IF(AND(F8&gt;0,G8&gt;0,$AP$7&gt;=F8,$AP$7&lt;=G8),IF($AP$7&lt;=$AA8,2,1),0)</f>
        <v>0</v>
      </c>
      <c r="AQ8" s="8">
        <f>IF(AND(F8&gt;0,G8&gt;0,$AQ$7&gt;=F8,$AQ$7&lt;=G8),IF($AQ$7&lt;=$AA8,2,1),0)</f>
        <v>0</v>
      </c>
      <c r="AR8" s="8">
        <f>IF(AND(F8&gt;0,G8&gt;0,$AR$7&gt;=F8,$AR$7&lt;=G8),IF($AR$7&lt;=$AA8,2,1),0)</f>
        <v>0</v>
      </c>
      <c r="AS8" s="8">
        <f>IF(AND(F8&gt;0,G8&gt;0,$AS$7&gt;=F8,$AS$7&lt;=G8),IF($AS$7&lt;=$AA8,2,1),0)</f>
        <v>0</v>
      </c>
      <c r="AT8" s="8">
        <f>IF(AND(F8&gt;0,G8&gt;0,$AT$7&gt;=F8,$AT$7&lt;=G8),IF($AT$7&lt;=$AA8,2,1),0)</f>
        <v>0</v>
      </c>
      <c r="AU8" s="8">
        <f>IF(AND(F8&gt;0,G8&gt;0,$AU$7&gt;=F8,$AU$7&lt;=G8),IF($AU$7&lt;=$AA8,2,1),0)</f>
        <v>0</v>
      </c>
      <c r="AV8" s="8">
        <f>IF(AND(F8&gt;0,G8&gt;0,$AV$7&gt;=F8,$AV$7&lt;=G8),IF($AV$7&lt;=$AA8,2,1),0)</f>
        <v>0</v>
      </c>
      <c r="AW8" s="8">
        <f>IF(AND(F8&gt;0,G8&gt;0,$AW$7&gt;=F8,$AW$7&lt;=G8),IF($AW$7&lt;=$AA8,2,1),0)</f>
        <v>0</v>
      </c>
      <c r="AX8" s="8">
        <f>IF(AND(F8&gt;0,G8&gt;0,$AX$7&gt;=F8,$AX$7&lt;=G8),IF($AX$7&lt;=$AA8,2,1),0)</f>
        <v>0</v>
      </c>
      <c r="AY8" s="8">
        <f>IF(AND(F8&gt;0,G8&gt;0,$AY$7&gt;=F8,$AY$7&lt;=G8),IF($AY$7&lt;=$AA8,2,1),0)</f>
        <v>0</v>
      </c>
      <c r="AZ8" s="8">
        <f>IF(AND(F8&gt;0,G8&gt;0,$AZ$7&gt;=F8,$AZ$7&lt;=G8),IF($AZ$7&lt;=$AA8,2,1),0)</f>
        <v>0</v>
      </c>
      <c r="BA8" s="8">
        <f>IF(AND(F8&gt;0,G8&gt;0,$BA$7&gt;=F8,$BA$7&lt;=G8),IF($BA$7&lt;=$AA8,2,1),0)</f>
        <v>0</v>
      </c>
      <c r="BB8" s="8">
        <f>IF(AND(F8&gt;0,G8&gt;0,$BB$7&gt;=F8,$BB$7&lt;=G8),IF($BB$7&lt;=$AA8,2,1),0)</f>
        <v>0</v>
      </c>
      <c r="BC8" s="8">
        <f>IF(AND(F8&gt;0,G8&gt;0,$BC$7&gt;=F8,$BC$7&lt;=G8),IF($BC$7&lt;=$AA8,2,1),0)</f>
        <v>0</v>
      </c>
      <c r="BD8" s="8">
        <f>IF(AND(F8&gt;0,G8&gt;0,$BD$7&gt;=F8,$BD$7&lt;=G8),IF($BD$7&lt;=$AA8,2,1),0)</f>
        <v>0</v>
      </c>
      <c r="BE8" s="8">
        <f>IF(AND(F8&gt;0,G8&gt;0,$BE$7&gt;=F8,$BE$7&lt;=G8),IF($BE$7&lt;=$AA8,2,1),0)</f>
        <v>0</v>
      </c>
      <c r="BF8" s="8">
        <f>IF(AND(F8&gt;0,G8&gt;0,$BF$7&gt;=F8,$BF$7&lt;=G8),IF($BF$7&lt;=$AA8,2,1),0)</f>
        <v>0</v>
      </c>
      <c r="BG8" s="8">
        <f>IF(AND(F8&gt;0,G8&gt;0,$BG$7&gt;=F8,$BG$7&lt;=G8),IF($BG$7&lt;=$AA8,2,1),0)</f>
        <v>0</v>
      </c>
      <c r="BH8" s="8">
        <f>IF(AND(F8&gt;0,G8&gt;0,$BH$7&gt;=F8,$BH$7&lt;=G8),IF($BH$7&lt;=$AA8,2,1),0)</f>
        <v>0</v>
      </c>
      <c r="BI8" s="8">
        <f>IF(AND(F8&gt;0,G8&gt;0,$BI$7&gt;=F8,$BI$7&lt;=G8),IF($BI$7&lt;=$AA8,2,1),0)</f>
        <v>0</v>
      </c>
      <c r="BJ8" s="8">
        <f>IF(AND(F8&gt;0,G8&gt;0,$BJ$7&gt;=F8,$BJ$7&lt;=G8),IF($BJ$7&lt;=$AA8,2,1),0)</f>
        <v>0</v>
      </c>
      <c r="BK8" s="8">
        <f>IF(AND(F8&gt;0,G8&gt;0,$BK$7&gt;=F8,$BK$7&lt;=G8),IF($BK$7&lt;=$AA8,2,1),0)</f>
        <v>0</v>
      </c>
      <c r="BL8" s="8">
        <f>IF(AND(F8&gt;0,G8&gt;0,$BL$7&gt;=F8,$BL$7&lt;=G8),IF($BL$7&lt;=$AA8,2,1),0)</f>
        <v>0</v>
      </c>
      <c r="BM8" s="8">
        <f>IF(AND(F8&gt;0,G8&gt;0,$BM$7&gt;=F8,$BM$7&lt;=G8),IF($BM$7&lt;=$AA8,2,1),0)</f>
        <v>0</v>
      </c>
      <c r="BN8" s="8">
        <f>IF(AND(F8&gt;0,G8&gt;0,$BN$7&gt;=F8,$BN$7&lt;=G8),IF($BN$7&lt;=$AA8,2,1),0)</f>
        <v>0</v>
      </c>
      <c r="BO8" s="8">
        <f>IF(AND(F8&gt;0,G8&gt;0,$BO$7&gt;=F8,$BO$7&lt;=G8),IF($BO$7&lt;=$AA8,2,1),0)</f>
        <v>0</v>
      </c>
      <c r="BP8" s="8">
        <f>IF(AND(F8&gt;0,G8&gt;0,$BP$7&gt;=F8,$BP$7&lt;=G8),IF($BP$7&lt;=$AA8,2,1),0)</f>
        <v>0</v>
      </c>
      <c r="BQ8" s="8">
        <f>IF(AND(F8&gt;0,G8&gt;0,$BQ$7&gt;=F8,$BQ$7&lt;=G8),IF($BQ$7&lt;=$AA8,2,1),0)</f>
        <v>0</v>
      </c>
      <c r="BR8" s="8">
        <f>IF(AND(F8&gt;0,G8&gt;0,$BR$7&gt;=F8,$BR$7&lt;=G8),IF($BR$7&lt;=$AA8,2,1),0)</f>
        <v>0</v>
      </c>
      <c r="BS8" s="8">
        <f>IF(AND(F8&gt;0,G8&gt;0,$BS$7&gt;=F8,$BS$7&lt;=G8),IF($BS$7&lt;=$AA8,2,1),0)</f>
        <v>0</v>
      </c>
      <c r="BT8" s="8">
        <f>IF(AND(F8&gt;0,G8&gt;0,$BT$7&gt;=F8,$BT$7&lt;=G8),IF($BT$7&lt;=$AA8,2,1),0)</f>
        <v>0</v>
      </c>
      <c r="BU8" s="8">
        <f>IF(AND(F8&gt;0,G8&gt;0,$BU$7&gt;=F8,$BU$7&lt;=G8),IF($BU$7&lt;=$AA8,2,1),0)</f>
        <v>0</v>
      </c>
      <c r="BV8" s="8">
        <f>IF(AND(F8&gt;0,G8&gt;0,$BV$7&gt;=F8,$BV$7&lt;=G8),IF($BV$7&lt;=$AA8,2,1),0)</f>
        <v>0</v>
      </c>
      <c r="BW8" s="8">
        <f>IF(AND(F8&gt;0,G8&gt;0,$BW$7&gt;=F8,$BW$7&lt;=G8),IF($BW$7&lt;=$AA8,2,1),0)</f>
        <v>0</v>
      </c>
      <c r="BX8" s="8">
        <f>IF(AND(F8&gt;0,G8&gt;0,$BX$7&gt;=F8,$BX$7&lt;=G8),IF($BX$7&lt;=$AA8,2,1),0)</f>
        <v>0</v>
      </c>
      <c r="BY8" s="8">
        <f>IF(AND(F8&gt;0,G8&gt;0,$BY$7&gt;=F8,$BY$7&lt;=G8),IF($BY$7&lt;=$AA8,2,1),0)</f>
        <v>0</v>
      </c>
      <c r="BZ8" s="8">
        <f>IF(AND(F8&gt;0,G8&gt;0,$BZ$7&gt;=F8,$BZ$7&lt;=G8),IF($BZ$7&lt;=$AA8,2,1),0)</f>
        <v>0</v>
      </c>
      <c r="CA8" s="8">
        <f>IF(AND(F8&gt;0,G8&gt;0,$CA$7&gt;=F8,$CA$7&lt;=G8),IF($CA$7&lt;=$AA8,2,1),0)</f>
        <v>0</v>
      </c>
      <c r="CB8" s="8">
        <f>IF(AND(F8&gt;0,G8&gt;0,$CB$7&gt;=F8,$CB$7&lt;=G8),IF($CB$7&lt;=$AA8,2,1),0)</f>
        <v>0</v>
      </c>
      <c r="CC8" s="8">
        <f>IF(AND(F8&gt;0,G8&gt;0,$CC$7&gt;=F8,$CC$7&lt;=G8),IF($CC$7&lt;=$AA8,2,1),0)</f>
        <v>0</v>
      </c>
      <c r="CD8" s="8">
        <f>IF(AND(F8&gt;0,G8&gt;0,$CD$7&gt;=F8,$CD$7&lt;=G8),IF($CD$7&lt;=$AA8,2,1),0)</f>
        <v>0</v>
      </c>
      <c r="CE8" s="8">
        <f>IF(AND(F8&gt;0,G8&gt;0,$CE$7&gt;=F8,$CE$7&lt;=G8),IF($CE$7&lt;=$AA8,2,1),0)</f>
        <v>0</v>
      </c>
      <c r="CF8" s="8">
        <f>IF(AND(F8&gt;0,G8&gt;0,$CF$7&gt;=F8,$CF$7&lt;=G8),IF($CF$7&lt;=$AA8,2,1),0)</f>
        <v>0</v>
      </c>
      <c r="CG8" s="8">
        <f>IF(AND(F8&gt;0,G8&gt;0,$CG$7&gt;=F8,$CG$7&lt;=G8),IF($CG$7&lt;=$AA8,2,1),0)</f>
        <v>0</v>
      </c>
      <c r="CH8" s="8">
        <f>IF(AND(F8&gt;0,G8&gt;0,$CH$7&gt;=F8,$CH$7&lt;=G8),IF($CH$7&lt;=$AA8,2,1),0)</f>
        <v>0</v>
      </c>
      <c r="CI8" s="8">
        <f>IF(AND(F8&gt;0,G8&gt;0,$CI$7&gt;=F8,$CI$7&lt;=G8),IF($CI$7&lt;=$AA8,2,1),0)</f>
        <v>0</v>
      </c>
      <c r="CJ8" s="8">
        <f>IF(AND(F8&gt;0,G8&gt;0,$CJ$7&gt;=F8,$CJ$7&lt;=G8),IF($CJ$7&lt;=$AA8,2,1),0)</f>
        <v>0</v>
      </c>
      <c r="CK8" s="8">
        <f>IF(AND(F8&gt;0,G8&gt;0,$CK$7&gt;=F8,$CK$7&lt;=G8),IF($CK$7&lt;=$AA8,2,1),0)</f>
        <v>0</v>
      </c>
      <c r="CL8" s="8">
        <f>IF(AND(F8&gt;0,G8&gt;0,$CL$7&gt;=F8,$CL$7&lt;=G8),IF($CL$7&lt;=$AA8,2,1),0)</f>
        <v>0</v>
      </c>
      <c r="CM8" s="8">
        <f>IF(AND(F8&gt;0,G8&gt;0,$CM$7&gt;=F8,$CM$7&lt;=G8),IF($CM$7&lt;=$AA8,2,1),0)</f>
        <v>0</v>
      </c>
      <c r="CN8" s="8">
        <f>IF(AND(F8&gt;0,G8&gt;0,$CN$7&gt;=F8,$CN$7&lt;=G8),IF($CN$7&lt;=$AA8,2,1),0)</f>
        <v>0</v>
      </c>
      <c r="CO8" s="8">
        <f>IF(AND(F8&gt;0,G8&gt;0,$CO$7&gt;=F8,$CO$7&lt;=G8),IF($CO$7&lt;=$AA8,2,1),0)</f>
        <v>0</v>
      </c>
      <c r="CP8" s="8">
        <f>IF(AND(F8&gt;0,G8&gt;0,$CP$7&gt;=F8,$CP$7&lt;=G8),IF($CP$7&lt;=$AA8,2,1),0)</f>
        <v>0</v>
      </c>
      <c r="CQ8" s="8">
        <f>IF(AND(F8&gt;0,G8&gt;0,$CQ$7&gt;=F8,$CQ$7&lt;=G8),IF($CQ$7&lt;=$AA8,2,1),0)</f>
        <v>0</v>
      </c>
      <c r="CR8" s="8">
        <f>IF(AND(F8&gt;0,G8&gt;0,$CR$7&gt;=F8,$CR$7&lt;=G8),IF($CR$7&lt;=$AA8,2,1),0)</f>
        <v>0</v>
      </c>
      <c r="CS8" s="8">
        <f>IF(AND(F8&gt;0,G8&gt;0,$CS$7&gt;=F8,$CS$7&lt;=G8),IF($CS$7&lt;=$AA8,2,1),0)</f>
        <v>0</v>
      </c>
      <c r="CT8" s="8">
        <f>IF(AND(F8&gt;0,G8&gt;0,$CT$7&gt;=F8,$CT$7&lt;=G8),IF($CT$7&lt;=$AA8,2,1),0)</f>
        <v>0</v>
      </c>
      <c r="CU8" s="8">
        <f>IF(AND(F8&gt;0,G8&gt;0,$CU$7&gt;=F8,$CU$7&lt;=G8),IF($CU$7&lt;=$AA8,2,1),0)</f>
        <v>0</v>
      </c>
      <c r="CV8" s="8">
        <f>IF(AND(F8&gt;0,G8&gt;0,$CV$7&gt;=F8,$CV$7&lt;=G8),IF($CV$7&lt;=$AA8,2,1),0)</f>
        <v>0</v>
      </c>
      <c r="CW8" s="8">
        <f>IF(AND(F8&gt;0,G8&gt;0,$CW$7&gt;=F8,$CW$7&lt;=G8),IF($CW$7&lt;=$AA8,2,1),0)</f>
        <v>0</v>
      </c>
      <c r="CX8" s="8">
        <f>IF(AND(F8&gt;0,G8&gt;0,$CX$7&gt;=F8,$CX$7&lt;=G8),IF($CX$7&lt;=$AA8,2,1),0)</f>
        <v>0</v>
      </c>
      <c r="CY8" s="8">
        <f>IF(AND(F8&gt;0,G8&gt;0,$CY$7&gt;=F8,$CY$7&lt;=G8),IF($CY$7&lt;=$AA8,2,1),0)</f>
        <v>0</v>
      </c>
      <c r="CZ8" s="8">
        <f>IF(AND(F8&gt;0,G8&gt;0,$CZ$7&gt;=F8,$CZ$7&lt;=G8),IF($CZ$7&lt;=$AA8,2,1),0)</f>
        <v>0</v>
      </c>
      <c r="DA8" s="8">
        <f>IF(AND(F8&gt;0,G8&gt;0,$DA$7&gt;=F8,$DA$7&lt;=G8),IF($DA$7&lt;=$AA8,2,1),0)</f>
        <v>0</v>
      </c>
      <c r="DB8" s="8">
        <f>IF(AND(F8&gt;0,G8&gt;0,$DB$7&gt;=F8,$DB$7&lt;=G8),IF($DB$7&lt;=$AA8,2,1),0)</f>
        <v>0</v>
      </c>
      <c r="DC8" s="8">
        <f>IF(AND(F8&gt;0,G8&gt;0,$DC$7&gt;=F8,$DC$7&lt;=G8),IF($DC$7&lt;=$AA8,2,1),0)</f>
        <v>0</v>
      </c>
      <c r="DD8" s="8">
        <f>IF(AND(F8&gt;0,G8&gt;0,$DD$7&gt;=F8,$DD$7&lt;=G8),IF($DD$7&lt;=$AA8,2,1),0)</f>
        <v>0</v>
      </c>
      <c r="DE8" s="8">
        <f>IF(AND(F8&gt;0,G8&gt;0,$DE$7&gt;=F8,$DE$7&lt;=G8),IF($DE$7&lt;=$AA8,2,1),0)</f>
        <v>0</v>
      </c>
      <c r="DF8" s="8">
        <f>IF(AND(F8&gt;0,G8&gt;0,$DF$7&gt;=F8,$DF$7&lt;=G8),IF($DF$7&lt;=$AA8,2,1),0)</f>
        <v>0</v>
      </c>
      <c r="DG8" s="8">
        <f>IF(AND(F8&gt;0,G8&gt;0,$DG$7&gt;=F8,$DG$7&lt;=G8),IF($DG$7&lt;=$AA8,2,1),0)</f>
        <v>0</v>
      </c>
      <c r="DH8" s="8">
        <f>IF(AND(F8&gt;0,G8&gt;0,$DH$7&gt;=F8,$DH$7&lt;=G8),IF($DH$7&lt;=$AA8,2,1),0)</f>
        <v>0</v>
      </c>
      <c r="DI8" s="8">
        <f>IF(AND(F8&gt;0,G8&gt;0,$DI$7&gt;=F8,$DI$7&lt;=G8),IF($DI$7&lt;=$AA8,2,1),0)</f>
        <v>0</v>
      </c>
      <c r="DJ8" s="8">
        <f>IF(AND(F8&gt;0,G8&gt;0,$DJ$7&gt;=F8,$DJ$7&lt;=G8),IF($DJ$7&lt;=$AA8,2,1),0)</f>
        <v>0</v>
      </c>
      <c r="DK8" s="8">
        <f>IF(AND(F8&gt;0,G8&gt;0,$DK$7&gt;=F8,$DK$7&lt;=G8),IF($DK$7&lt;=$AA8,2,1),0)</f>
        <v>0</v>
      </c>
      <c r="DL8" s="8">
        <f>IF(AND(F8&gt;0,G8&gt;0,$DL$7&gt;=F8,$DL$7&lt;=G8),IF($DL$7&lt;=$AA8,2,1),0)</f>
        <v>0</v>
      </c>
      <c r="DM8" s="8">
        <f>IF(AND(F8&gt;0,G8&gt;0,$DM$7&gt;=F8,$DM$7&lt;=G8),IF($DM$7&lt;=$AA8,2,1),0)</f>
        <v>0</v>
      </c>
      <c r="DN8" s="8">
        <f>IF(AND(F8&gt;0,G8&gt;0,$DN$7&gt;=F8,$DN$7&lt;=G8),IF($DN$7&lt;=$AA8,2,1),0)</f>
        <v>0</v>
      </c>
      <c r="DO8" s="8">
        <f>IF(AND(F8&gt;0,G8&gt;0,$DO$7&gt;=F8,$DO$7&lt;=G8),IF($DO$7&lt;=$AA8,2,1),0)</f>
        <v>0</v>
      </c>
      <c r="DP8" s="8">
        <f>IF(AND(F8&gt;0,G8&gt;0,$DP$7&gt;=F8,$DP$7&lt;=G8),IF($DP$7&lt;=$AA8,2,1),0)</f>
        <v>0</v>
      </c>
      <c r="DQ8" s="8">
        <f>IF(AND(F8&gt;0,G8&gt;0,$DQ$7&gt;=F8,$DQ$7&lt;=G8),IF($DQ$7&lt;=$AA8,2,1),0)</f>
        <v>0</v>
      </c>
      <c r="DR8" s="8">
        <f>IF(AND(F8&gt;0,G8&gt;0,$DR$7&gt;=F8,$DR$7&lt;=G8),IF($DR$7&lt;=$AA8,2,1),0)</f>
        <v>0</v>
      </c>
      <c r="DS8" s="8">
        <f>IF(AND(F8&gt;0,G8&gt;0,$DS$7&gt;=F8,$DS$7&lt;=G8),IF($DS$7&lt;=$AA8,2,1),0)</f>
        <v>0</v>
      </c>
      <c r="DT8" s="8">
        <f>IF(AND(F8&gt;0,G8&gt;0,$DT$7&gt;=F8,$DT$7&lt;=G8),IF($DT$7&lt;=$AA8,2,1),0)</f>
        <v>0</v>
      </c>
      <c r="DU8" s="8">
        <f>IF(AND(F8&gt;0,G8&gt;0,$DU$7&gt;=F8,$DU$7&lt;=G8),IF($DU$7&lt;=$AA8,2,1),0)</f>
        <v>0</v>
      </c>
      <c r="DV8" s="8">
        <f>IF(AND(F8&gt;0,G8&gt;0,$DV$7&gt;=F8,$DV$7&lt;=G8),IF($DV$7&lt;=$AA8,2,1),0)</f>
        <v>0</v>
      </c>
      <c r="DW8" s="8">
        <f>IF(AND(F8&gt;0,G8&gt;0,$DW$7&gt;=F8,$DW$7&lt;=G8),IF($DW$7&lt;=$AA8,2,1),0)</f>
        <v>0</v>
      </c>
      <c r="DX8" s="8">
        <f>IF(AND(F8&gt;0,G8&gt;0,$DX$7&gt;=F8,$DX$7&lt;=G8),IF($DX$7&lt;=$AA8,2,1),0)</f>
        <v>0</v>
      </c>
      <c r="DY8" s="8">
        <f>IF(AND(F8&gt;0,G8&gt;0,$DY$7&gt;=F8,$DY$7&lt;=G8),IF($DY$7&lt;=$AA8,2,1),0)</f>
        <v>0</v>
      </c>
      <c r="DZ8" s="8">
        <f>IF(AND(F8&gt;0,G8&gt;0,$DZ$7&gt;=F8,$DZ$7&lt;=G8),IF($DZ$7&lt;=$AA8,2,1),0)</f>
        <v>0</v>
      </c>
      <c r="EA8" s="8">
        <f>IF(AND(F8&gt;0,G8&gt;0,$EA$7&gt;=F8,$EA$7&lt;=G8),IF($EA$7&lt;=$AA8,2,1),0)</f>
        <v>0</v>
      </c>
      <c r="EB8" s="8">
        <f>IF(AND(F8&gt;0,G8&gt;0,$EB$7&gt;=F8,$EB$7&lt;=G8),IF($EB$7&lt;=$AA8,2,1),0)</f>
        <v>0</v>
      </c>
      <c r="EC8" s="8">
        <f>IF(AND(F8&gt;0,G8&gt;0,$EC$7&gt;=F8,$EC$7&lt;=G8),IF($EC$7&lt;=$AA8,2,1),0)</f>
        <v>0</v>
      </c>
      <c r="ED8" s="8">
        <f>IF(AND(F8&gt;0,G8&gt;0,$ED$7&gt;=F8,$ED$7&lt;=G8),IF($ED$7&lt;=$AA8,2,1),0)</f>
        <v>0</v>
      </c>
      <c r="EE8" s="8">
        <f>IF(AND(F8&gt;0,G8&gt;0,$EE$7&gt;=F8,$EE$7&lt;=G8),IF($EE$7&lt;=$AA8,2,1),0)</f>
        <v>0</v>
      </c>
      <c r="EF8" s="8">
        <f>IF(AND(F8&gt;0,G8&gt;0,$EF$7&gt;=F8,$EF$7&lt;=G8),IF($EF$7&lt;=$AA8,2,1),0)</f>
        <v>0</v>
      </c>
      <c r="EG8" s="8">
        <f>IF(AND(F8&gt;0,G8&gt;0,$EG$7&gt;=F8,$EG$7&lt;=G8),IF($EG$7&lt;=$AA8,2,1),0)</f>
        <v>0</v>
      </c>
      <c r="EH8" s="8">
        <f>IF(AND(F8&gt;0,G8&gt;0,$EH$7&gt;=F8,$EH$7&lt;=G8),IF($EH$7&lt;=$AA8,2,1),0)</f>
        <v>0</v>
      </c>
      <c r="EI8" s="8">
        <f>IF(AND(F8&gt;0,G8&gt;0,$EI$7&gt;=F8,$EI$7&lt;=G8),IF($EI$7&lt;=$AA8,2,1),0)</f>
        <v>0</v>
      </c>
      <c r="EJ8" s="8">
        <f>IF(AND(F8&gt;0,G8&gt;0,$EJ$7&gt;=F8,$EJ$7&lt;=G8),IF($EJ$7&lt;=$AA8,2,1),0)</f>
        <v>0</v>
      </c>
      <c r="EK8" s="8">
        <f>IF(AND(F8&gt;0,G8&gt;0,$EK$7&gt;=F8,$EK$7&lt;=G8),IF($EK$7&lt;=$AA8,2,1),0)</f>
        <v>0</v>
      </c>
      <c r="EL8" s="8">
        <f>IF(AND(F8&gt;0,G8&gt;0,$EL$7&gt;=F8,$EL$7&lt;=G8),IF($EL$7&lt;=$AA8,2,1),0)</f>
        <v>0</v>
      </c>
      <c r="EM8" s="8">
        <f>IF(AND(F8&gt;0,G8&gt;0,$EM$7&gt;=F8,$EM$7&lt;=G8),IF($EM$7&lt;=$AA8,2,1),0)</f>
        <v>0</v>
      </c>
      <c r="EN8" s="8">
        <f>IF(AND(F8&gt;0,G8&gt;0,$EN$7&gt;=F8,$EN$7&lt;=G8),IF($EN$7&lt;=$AA8,2,1),0)</f>
        <v>0</v>
      </c>
      <c r="EO8" s="8">
        <f>IF(AND(F8&gt;0,G8&gt;0,$EO$7&gt;=F8,$EO$7&lt;=G8),IF($EO$7&lt;=$AA8,2,1),0)</f>
        <v>0</v>
      </c>
      <c r="EP8" s="8">
        <f>IF(AND(F8&gt;0,G8&gt;0,$EP$7&gt;=F8,$EP$7&lt;=G8),IF($EP$7&lt;=$AA8,2,1),0)</f>
        <v>0</v>
      </c>
      <c r="EQ8" s="8">
        <f>IF(AND(F8&gt;0,G8&gt;0,$EQ$7&gt;=F8,$EQ$7&lt;=G8),IF($EQ$7&lt;=$AA8,2,1),0)</f>
        <v>0</v>
      </c>
      <c r="ER8" s="8">
        <f>IF(AND(F8&gt;0,G8&gt;0,$ER$7&gt;=F8,$ER$7&lt;=G8),IF($ER$7&lt;=$AA8,2,1),0)</f>
        <v>0</v>
      </c>
      <c r="ES8" s="8">
        <f>IF(AND(F8&gt;0,G8&gt;0,$ES$7&gt;=F8,$ES$7&lt;=G8),IF($ES$7&lt;=$AA8,2,1),0)</f>
        <v>0</v>
      </c>
      <c r="ET8" s="8">
        <f>IF(AND(F8&gt;0,G8&gt;0,$ET$7&gt;=F8,$ET$7&lt;=G8),IF($ET$7&lt;=$AA8,2,1),0)</f>
        <v>0</v>
      </c>
      <c r="EU8" s="8">
        <f>IF(AND(F8&gt;0,G8&gt;0,$EU$7&gt;=F8,$EU$7&lt;=G8),IF($EU$7&lt;=$AA8,2,1),0)</f>
        <v>0</v>
      </c>
      <c r="EV8" s="8">
        <f>IF(AND(F8&gt;0,G8&gt;0,$EV$7&gt;=F8,$EV$7&lt;=G8),IF($EV$7&lt;=$AA8,2,1),0)</f>
        <v>0</v>
      </c>
      <c r="EW8" s="8">
        <f>IF(AND(F8&gt;0,G8&gt;0,$EW$7&gt;=F8,$EW$7&lt;=G8),IF($EW$7&lt;=$AA8,2,1),0)</f>
        <v>0</v>
      </c>
      <c r="EX8" s="8">
        <f>IF(AND(F8&gt;0,G8&gt;0,$EX$7&gt;=F8,$EX$7&lt;=G8),IF($EX$7&lt;=$AA8,2,1),0)</f>
        <v>0</v>
      </c>
      <c r="EY8" s="8">
        <f>IF(AND(F8&gt;0,G8&gt;0,$EY$7&gt;=F8,$EY$7&lt;=G8),IF($EY$7&lt;=$AA8,2,1),0)</f>
        <v>0</v>
      </c>
      <c r="EZ8" s="8">
        <f>IF(AND(F8&gt;0,G8&gt;0,$EZ$7&gt;=F8,$EZ$7&lt;=G8),IF($EZ$7&lt;=$AA8,2,1),0)</f>
        <v>0</v>
      </c>
      <c r="FA8" s="8">
        <f>IF(AND(F8&gt;0,G8&gt;0,$FA$7&gt;=F8,$FA$7&lt;=G8),IF($FA$7&lt;=$AA8,2,1),0)</f>
        <v>0</v>
      </c>
      <c r="FB8" s="8">
        <f>IF(AND(F8&gt;0,G8&gt;0,$FB$7&gt;=F8,$FB$7&lt;=G8),IF($FB$7&lt;=$AA8,2,1),0)</f>
        <v>0</v>
      </c>
      <c r="FC8" s="8">
        <f>IF(AND(F8&gt;0,G8&gt;0,$FC$7&gt;=F8,$FC$7&lt;=G8),IF($FC$7&lt;=$AA8,2,1),0)</f>
        <v>0</v>
      </c>
      <c r="FD8" s="8">
        <f>IF(AND(F8&gt;0,G8&gt;0,$FD$7&gt;=F8,$FD$7&lt;=G8),IF($FD$7&lt;=$AA8,2,1),0)</f>
        <v>0</v>
      </c>
    </row>
    <row r="9" spans="1:160" ht="18" customHeight="1">
      <c r="A9" s="6"/>
      <c r="B9" s="6"/>
      <c r="C9" s="6"/>
      <c r="D9" s="6"/>
      <c r="E9" s="6"/>
      <c r="F9" s="3"/>
      <c r="G9" s="3"/>
      <c r="H9" s="6">
        <f>IF(AND(F9&gt;0,G9&gt;0),G9-F9+1,)</f>
        <v>0</v>
      </c>
      <c r="I9" s="7"/>
      <c r="J9" s="6"/>
      <c r="K9" s="8">
        <f>IF(AND(F9&gt;0,G9&gt;0,$K$7&gt;=F9,$K$7&lt;=G9),IF($K$7&lt;=$AA9,2,1),0)</f>
        <v>0</v>
      </c>
      <c r="L9" s="8">
        <f>IF(AND(F9&gt;0,G9&gt;0,$L$7&gt;=F9,$L$7&lt;=G9),IF($L$7&lt;=$AA9,2,1),0)</f>
        <v>0</v>
      </c>
      <c r="M9" s="8">
        <f>IF(AND(F9&gt;0,G9&gt;0,$M$7&gt;=F9,$M$7&lt;=G9),IF($M$7&lt;=$AA9,2,1),0)</f>
        <v>0</v>
      </c>
      <c r="N9" s="8">
        <f>IF(AND(F9&gt;0,G9&gt;0,$N$7&gt;=F9,$N$7&lt;=G9),IF($N$7&lt;=$AA9,2,1),0)</f>
        <v>0</v>
      </c>
      <c r="O9" s="8">
        <f>IF(AND(F9&gt;0,G9&gt;0,$O$7&gt;=F9,$O$7&lt;=G9),IF($O$7&lt;=$AA9,2,1),0)</f>
        <v>0</v>
      </c>
      <c r="P9" s="8">
        <f>IF(AND(F9&gt;0,G9&gt;0,$P$7&gt;=F9,$P$7&lt;=G9),IF($P$7&lt;=$AA9,2,1),0)</f>
        <v>0</v>
      </c>
      <c r="Q9" s="8">
        <f>IF(AND(F9&gt;0,G9&gt;0,$Q$7&gt;=F9,$Q$7&lt;=G9),IF($Q$7&lt;=$AA9,2,1),0)</f>
        <v>0</v>
      </c>
      <c r="R9" s="8">
        <f>IF(AND(F9&gt;0,G9&gt;0,$R$7&gt;=F9,$R$7&lt;=G9),IF($R$7&lt;=$AA9,2,1),0)</f>
        <v>0</v>
      </c>
      <c r="S9" s="8">
        <f>IF(AND(F9&gt;0,G9&gt;0,$S$7&gt;=F9,$S$7&lt;=G9),IF($S$7&lt;=$AA9,2,1),0)</f>
        <v>0</v>
      </c>
      <c r="T9" s="8">
        <f>IF(AND(F9&gt;0,G9&gt;0,$T$7&gt;=F9,$T$7&lt;=G9),IF($T$7&lt;=$AA9,2,1),0)</f>
        <v>0</v>
      </c>
      <c r="U9" s="8">
        <f>IF(AND(F9&gt;0,G9&gt;0,$U$7&gt;=F9,$U$7&lt;=G9),IF($U$7&lt;=$AA9,2,1),0)</f>
        <v>0</v>
      </c>
      <c r="V9" s="8">
        <f>IF(AND(F9&gt;0,G9&gt;0,$V$7&gt;=F9,$V$7&lt;=G9),IF($V$7&lt;=$AA9,2,1),0)</f>
        <v>0</v>
      </c>
      <c r="W9" s="8">
        <f>IF(AND(F9&gt;0,G9&gt;0,$W$7&gt;=F9,$W$7&lt;=G9),IF($W$7&lt;=$AA9,2,1),0)</f>
        <v>0</v>
      </c>
      <c r="X9" s="8">
        <f>IF(AND(F9&gt;0,G9&gt;0,$X$7&gt;=F9,$X$7&lt;=G9),IF($X$7&lt;=$AA9,2,1),0)</f>
        <v>0</v>
      </c>
      <c r="Y9" s="8">
        <f>IF(AND(F9&gt;0,G9&gt;0,$Y$7&gt;=F9,$Y$7&lt;=G9),IF($Y$7&lt;=$AA9,2,1),0)</f>
        <v>0</v>
      </c>
      <c r="Z9" s="8">
        <f>IF(AND(F9&gt;0,G9&gt;0,$Z$7&gt;=F9,$Z$7&lt;=G9),IF($Z$7&lt;=$AA9,2,1),0)</f>
        <v>0</v>
      </c>
      <c r="AA9" s="8">
        <f>IF(AND(F9&gt;0,G9&gt;0,$AA$7&gt;=F9,$AA$7&lt;=G9),IF($AA$7&lt;=$AA9,2,1),0)</f>
        <v>0</v>
      </c>
      <c r="AB9" s="8">
        <f>IF(AND(F9&gt;0,G9&gt;0,$AB$7&gt;=F9,$AB$7&lt;=G9),IF($AB$7&lt;=$AA9,2,1),0)</f>
        <v>0</v>
      </c>
      <c r="AC9" s="8">
        <f>IF(AND(F9&gt;0,G9&gt;0,$AC$7&gt;=F9,$AC$7&lt;=G9),IF($AC$7&lt;=$AA9,2,1),0)</f>
        <v>0</v>
      </c>
      <c r="AD9" s="8">
        <f>IF(AND(F9&gt;0,G9&gt;0,$AD$7&gt;=F9,$AD$7&lt;=G9),IF($AD$7&lt;=$AA9,2,1),0)</f>
        <v>0</v>
      </c>
      <c r="AE9" s="8">
        <f>IF(AND(F9&gt;0,G9&gt;0,$AE$7&gt;=F9,$AE$7&lt;=G9),IF($AE$7&lt;=$AA9,2,1),0)</f>
        <v>0</v>
      </c>
      <c r="AF9" s="8">
        <f>IF(AND(F9&gt;0,G9&gt;0,$AF$7&gt;=F9,$AF$7&lt;=G9),IF($AF$7&lt;=$AA9,2,1),0)</f>
        <v>0</v>
      </c>
      <c r="AG9" s="8">
        <f>IF(AND(F9&gt;0,G9&gt;0,$AG$7&gt;=F9,$AG$7&lt;=G9),IF($AG$7&lt;=$AA9,2,1),0)</f>
        <v>0</v>
      </c>
      <c r="AH9" s="8">
        <f>IF(AND(F9&gt;0,G9&gt;0,$AH$7&gt;=F9,$AH$7&lt;=G9),IF($AH$7&lt;=$AA9,2,1),0)</f>
        <v>0</v>
      </c>
      <c r="AI9" s="8">
        <f>IF(AND(F9&gt;0,G9&gt;0,$AI$7&gt;=F9,$AI$7&lt;=G9),IF($AI$7&lt;=$AA9,2,1),0)</f>
        <v>0</v>
      </c>
      <c r="AJ9" s="8">
        <f>IF(AND(F9&gt;0,G9&gt;0,$AJ$7&gt;=F9,$AJ$7&lt;=G9),IF($AJ$7&lt;=$AA9,2,1),0)</f>
        <v>0</v>
      </c>
      <c r="AK9" s="8">
        <f>IF(AND(F9&gt;0,G9&gt;0,$AK$7&gt;=F9,$AK$7&lt;=G9),IF($AK$7&lt;=$AA9,2,1),0)</f>
        <v>0</v>
      </c>
      <c r="AL9" s="8">
        <f>IF(AND(F9&gt;0,G9&gt;0,$AL$7&gt;=F9,$AL$7&lt;=G9),IF($AL$7&lt;=$AA9,2,1),0)</f>
        <v>0</v>
      </c>
      <c r="AM9" s="8">
        <f>IF(AND(F9&gt;0,G9&gt;0,$AM$7&gt;=F9,$AM$7&lt;=G9),IF($AM$7&lt;=$AA9,2,1),0)</f>
        <v>0</v>
      </c>
      <c r="AN9" s="8">
        <f>IF(AND(F9&gt;0,G9&gt;0,$AN$7&gt;=F9,$AN$7&lt;=G9),IF($AN$7&lt;=$AA9,2,1),0)</f>
        <v>0</v>
      </c>
      <c r="AO9" s="8">
        <f>IF(AND(F9&gt;0,G9&gt;0,$AO$7&gt;=F9,$AO$7&lt;=G9),IF($AO$7&lt;=$AA9,2,1),0)</f>
        <v>0</v>
      </c>
      <c r="AP9" s="8">
        <f>IF(AND(F9&gt;0,G9&gt;0,$AP$7&gt;=F9,$AP$7&lt;=G9),IF($AP$7&lt;=$AA9,2,1),0)</f>
        <v>0</v>
      </c>
      <c r="AQ9" s="8">
        <f>IF(AND(F9&gt;0,G9&gt;0,$AQ$7&gt;=F9,$AQ$7&lt;=G9),IF($AQ$7&lt;=$AA9,2,1),0)</f>
        <v>0</v>
      </c>
      <c r="AR9" s="8">
        <f>IF(AND(F9&gt;0,G9&gt;0,$AR$7&gt;=F9,$AR$7&lt;=G9),IF($AR$7&lt;=$AA9,2,1),0)</f>
        <v>0</v>
      </c>
      <c r="AS9" s="8">
        <f>IF(AND(F9&gt;0,G9&gt;0,$AS$7&gt;=F9,$AS$7&lt;=G9),IF($AS$7&lt;=$AA9,2,1),0)</f>
        <v>0</v>
      </c>
      <c r="AT9" s="8">
        <f>IF(AND(F9&gt;0,G9&gt;0,$AT$7&gt;=F9,$AT$7&lt;=G9),IF($AT$7&lt;=$AA9,2,1),0)</f>
        <v>0</v>
      </c>
      <c r="AU9" s="8">
        <f>IF(AND(F9&gt;0,G9&gt;0,$AU$7&gt;=F9,$AU$7&lt;=G9),IF($AU$7&lt;=$AA9,2,1),0)</f>
        <v>0</v>
      </c>
      <c r="AV9" s="8">
        <f>IF(AND(F9&gt;0,G9&gt;0,$AV$7&gt;=F9,$AV$7&lt;=G9),IF($AV$7&lt;=$AA9,2,1),0)</f>
        <v>0</v>
      </c>
      <c r="AW9" s="8">
        <f>IF(AND(F9&gt;0,G9&gt;0,$AW$7&gt;=F9,$AW$7&lt;=G9),IF($AW$7&lt;=$AA9,2,1),0)</f>
        <v>0</v>
      </c>
      <c r="AX9" s="8">
        <f>IF(AND(F9&gt;0,G9&gt;0,$AX$7&gt;=F9,$AX$7&lt;=G9),IF($AX$7&lt;=$AA9,2,1),0)</f>
        <v>0</v>
      </c>
      <c r="AY9" s="8">
        <f>IF(AND(F9&gt;0,G9&gt;0,$AY$7&gt;=F9,$AY$7&lt;=G9),IF($AY$7&lt;=$AA9,2,1),0)</f>
        <v>0</v>
      </c>
      <c r="AZ9" s="8">
        <f>IF(AND(F9&gt;0,G9&gt;0,$AZ$7&gt;=F9,$AZ$7&lt;=G9),IF($AZ$7&lt;=$AA9,2,1),0)</f>
        <v>0</v>
      </c>
      <c r="BA9" s="8">
        <f>IF(AND(F9&gt;0,G9&gt;0,$BA$7&gt;=F9,$BA$7&lt;=G9),IF($BA$7&lt;=$AA9,2,1),0)</f>
        <v>0</v>
      </c>
      <c r="BB9" s="8">
        <f>IF(AND(F9&gt;0,G9&gt;0,$BB$7&gt;=F9,$BB$7&lt;=G9),IF($BB$7&lt;=$AA9,2,1),0)</f>
        <v>0</v>
      </c>
      <c r="BC9" s="8">
        <f>IF(AND(F9&gt;0,G9&gt;0,$BC$7&gt;=F9,$BC$7&lt;=G9),IF($BC$7&lt;=$AA9,2,1),0)</f>
        <v>0</v>
      </c>
      <c r="BD9" s="8">
        <f>IF(AND(F9&gt;0,G9&gt;0,$BD$7&gt;=F9,$BD$7&lt;=G9),IF($BD$7&lt;=$AA9,2,1),0)</f>
        <v>0</v>
      </c>
      <c r="BE9" s="8">
        <f>IF(AND(F9&gt;0,G9&gt;0,$BE$7&gt;=F9,$BE$7&lt;=G9),IF($BE$7&lt;=$AA9,2,1),0)</f>
        <v>0</v>
      </c>
      <c r="BF9" s="8">
        <f>IF(AND(F9&gt;0,G9&gt;0,$BF$7&gt;=F9,$BF$7&lt;=G9),IF($BF$7&lt;=$AA9,2,1),0)</f>
        <v>0</v>
      </c>
      <c r="BG9" s="8">
        <f>IF(AND(F9&gt;0,G9&gt;0,$BG$7&gt;=F9,$BG$7&lt;=G9),IF($BG$7&lt;=$AA9,2,1),0)</f>
        <v>0</v>
      </c>
      <c r="BH9" s="8">
        <f>IF(AND(F9&gt;0,G9&gt;0,$BH$7&gt;=F9,$BH$7&lt;=G9),IF($BH$7&lt;=$AA9,2,1),0)</f>
        <v>0</v>
      </c>
      <c r="BI9" s="8">
        <f>IF(AND(F9&gt;0,G9&gt;0,$BI$7&gt;=F9,$BI$7&lt;=G9),IF($BI$7&lt;=$AA9,2,1),0)</f>
        <v>0</v>
      </c>
      <c r="BJ9" s="8">
        <f>IF(AND(F9&gt;0,G9&gt;0,$BJ$7&gt;=F9,$BJ$7&lt;=G9),IF($BJ$7&lt;=$AA9,2,1),0)</f>
        <v>0</v>
      </c>
      <c r="BK9" s="8">
        <f>IF(AND(F9&gt;0,G9&gt;0,$BK$7&gt;=F9,$BK$7&lt;=G9),IF($BK$7&lt;=$AA9,2,1),0)</f>
        <v>0</v>
      </c>
      <c r="BL9" s="8">
        <f>IF(AND(F9&gt;0,G9&gt;0,$BL$7&gt;=F9,$BL$7&lt;=G9),IF($BL$7&lt;=$AA9,2,1),0)</f>
        <v>0</v>
      </c>
      <c r="BM9" s="8">
        <f>IF(AND(F9&gt;0,G9&gt;0,$BM$7&gt;=F9,$BM$7&lt;=G9),IF($BM$7&lt;=$AA9,2,1),0)</f>
        <v>0</v>
      </c>
      <c r="BN9" s="8">
        <f>IF(AND(F9&gt;0,G9&gt;0,$BN$7&gt;=F9,$BN$7&lt;=G9),IF($BN$7&lt;=$AA9,2,1),0)</f>
        <v>0</v>
      </c>
      <c r="BO9" s="8">
        <f>IF(AND(F9&gt;0,G9&gt;0,$BO$7&gt;=F9,$BO$7&lt;=G9),IF($BO$7&lt;=$AA9,2,1),0)</f>
        <v>0</v>
      </c>
      <c r="BP9" s="8">
        <f>IF(AND(F9&gt;0,G9&gt;0,$BP$7&gt;=F9,$BP$7&lt;=G9),IF($BP$7&lt;=$AA9,2,1),0)</f>
        <v>0</v>
      </c>
      <c r="BQ9" s="8">
        <f>IF(AND(F9&gt;0,G9&gt;0,$BQ$7&gt;=F9,$BQ$7&lt;=G9),IF($BQ$7&lt;=$AA9,2,1),0)</f>
        <v>0</v>
      </c>
      <c r="BR9" s="8">
        <f>IF(AND(F9&gt;0,G9&gt;0,$BR$7&gt;=F9,$BR$7&lt;=G9),IF($BR$7&lt;=$AA9,2,1),0)</f>
        <v>0</v>
      </c>
      <c r="BS9" s="8">
        <f>IF(AND(F9&gt;0,G9&gt;0,$BS$7&gt;=F9,$BS$7&lt;=G9),IF($BS$7&lt;=$AA9,2,1),0)</f>
        <v>0</v>
      </c>
      <c r="BT9" s="8">
        <f>IF(AND(F9&gt;0,G9&gt;0,$BT$7&gt;=F9,$BT$7&lt;=G9),IF($BT$7&lt;=$AA9,2,1),0)</f>
        <v>0</v>
      </c>
      <c r="BU9" s="8">
        <f>IF(AND(F9&gt;0,G9&gt;0,$BU$7&gt;=F9,$BU$7&lt;=G9),IF($BU$7&lt;=$AA9,2,1),0)</f>
        <v>0</v>
      </c>
      <c r="BV9" s="8">
        <f>IF(AND(F9&gt;0,G9&gt;0,$BV$7&gt;=F9,$BV$7&lt;=G9),IF($BV$7&lt;=$AA9,2,1),0)</f>
        <v>0</v>
      </c>
      <c r="BW9" s="8">
        <f>IF(AND(F9&gt;0,G9&gt;0,$BW$7&gt;=F9,$BW$7&lt;=G9),IF($BW$7&lt;=$AA9,2,1),0)</f>
        <v>0</v>
      </c>
      <c r="BX9" s="8">
        <f>IF(AND(F9&gt;0,G9&gt;0,$BX$7&gt;=F9,$BX$7&lt;=G9),IF($BX$7&lt;=$AA9,2,1),0)</f>
        <v>0</v>
      </c>
      <c r="BY9" s="8">
        <f>IF(AND(F9&gt;0,G9&gt;0,$BY$7&gt;=F9,$BY$7&lt;=G9),IF($BY$7&lt;=$AA9,2,1),0)</f>
        <v>0</v>
      </c>
      <c r="BZ9" s="8">
        <f>IF(AND(F9&gt;0,G9&gt;0,$BZ$7&gt;=F9,$BZ$7&lt;=G9),IF($BZ$7&lt;=$AA9,2,1),0)</f>
        <v>0</v>
      </c>
      <c r="CA9" s="8">
        <f>IF(AND(F9&gt;0,G9&gt;0,$CA$7&gt;=F9,$CA$7&lt;=G9),IF($CA$7&lt;=$AA9,2,1),0)</f>
        <v>0</v>
      </c>
      <c r="CB9" s="8">
        <f>IF(AND(F9&gt;0,G9&gt;0,$CB$7&gt;=F9,$CB$7&lt;=G9),IF($CB$7&lt;=$AA9,2,1),0)</f>
        <v>0</v>
      </c>
      <c r="CC9" s="8">
        <f>IF(AND(F9&gt;0,G9&gt;0,$CC$7&gt;=F9,$CC$7&lt;=G9),IF($CC$7&lt;=$AA9,2,1),0)</f>
        <v>0</v>
      </c>
      <c r="CD9" s="8">
        <f>IF(AND(F9&gt;0,G9&gt;0,$CD$7&gt;=F9,$CD$7&lt;=G9),IF($CD$7&lt;=$AA9,2,1),0)</f>
        <v>0</v>
      </c>
      <c r="CE9" s="8">
        <f>IF(AND(F9&gt;0,G9&gt;0,$CE$7&gt;=F9,$CE$7&lt;=G9),IF($CE$7&lt;=$AA9,2,1),0)</f>
        <v>0</v>
      </c>
      <c r="CF9" s="8">
        <f>IF(AND(F9&gt;0,G9&gt;0,$CF$7&gt;=F9,$CF$7&lt;=G9),IF($CF$7&lt;=$AA9,2,1),0)</f>
        <v>0</v>
      </c>
      <c r="CG9" s="8">
        <f>IF(AND(F9&gt;0,G9&gt;0,$CG$7&gt;=F9,$CG$7&lt;=G9),IF($CG$7&lt;=$AA9,2,1),0)</f>
        <v>0</v>
      </c>
      <c r="CH9" s="8">
        <f>IF(AND(F9&gt;0,G9&gt;0,$CH$7&gt;=F9,$CH$7&lt;=G9),IF($CH$7&lt;=$AA9,2,1),0)</f>
        <v>0</v>
      </c>
      <c r="CI9" s="8">
        <f>IF(AND(F9&gt;0,G9&gt;0,$CI$7&gt;=F9,$CI$7&lt;=G9),IF($CI$7&lt;=$AA9,2,1),0)</f>
        <v>0</v>
      </c>
      <c r="CJ9" s="8">
        <f>IF(AND(F9&gt;0,G9&gt;0,$CJ$7&gt;=F9,$CJ$7&lt;=G9),IF($CJ$7&lt;=$AA9,2,1),0)</f>
        <v>0</v>
      </c>
      <c r="CK9" s="8">
        <f>IF(AND(F9&gt;0,G9&gt;0,$CK$7&gt;=F9,$CK$7&lt;=G9),IF($CK$7&lt;=$AA9,2,1),0)</f>
        <v>0</v>
      </c>
      <c r="CL9" s="8">
        <f>IF(AND(F9&gt;0,G9&gt;0,$CL$7&gt;=F9,$CL$7&lt;=G9),IF($CL$7&lt;=$AA9,2,1),0)</f>
        <v>0</v>
      </c>
      <c r="CM9" s="8">
        <f>IF(AND(F9&gt;0,G9&gt;0,$CM$7&gt;=F9,$CM$7&lt;=G9),IF($CM$7&lt;=$AA9,2,1),0)</f>
        <v>0</v>
      </c>
      <c r="CN9" s="8">
        <f>IF(AND(F9&gt;0,G9&gt;0,$CN$7&gt;=F9,$CN$7&lt;=G9),IF($CN$7&lt;=$AA9,2,1),0)</f>
        <v>0</v>
      </c>
      <c r="CO9" s="8">
        <f>IF(AND(F9&gt;0,G9&gt;0,$CO$7&gt;=F9,$CO$7&lt;=G9),IF($CO$7&lt;=$AA9,2,1),0)</f>
        <v>0</v>
      </c>
      <c r="CP9" s="8">
        <f>IF(AND(F9&gt;0,G9&gt;0,$CP$7&gt;=F9,$CP$7&lt;=G9),IF($CP$7&lt;=$AA9,2,1),0)</f>
        <v>0</v>
      </c>
      <c r="CQ9" s="8">
        <f>IF(AND(F9&gt;0,G9&gt;0,$CQ$7&gt;=F9,$CQ$7&lt;=G9),IF($CQ$7&lt;=$AA9,2,1),0)</f>
        <v>0</v>
      </c>
      <c r="CR9" s="8">
        <f>IF(AND(F9&gt;0,G9&gt;0,$CR$7&gt;=F9,$CR$7&lt;=G9),IF($CR$7&lt;=$AA9,2,1),0)</f>
        <v>0</v>
      </c>
      <c r="CS9" s="8">
        <f>IF(AND(F9&gt;0,G9&gt;0,$CS$7&gt;=F9,$CS$7&lt;=G9),IF($CS$7&lt;=$AA9,2,1),0)</f>
        <v>0</v>
      </c>
      <c r="CT9" s="8">
        <f>IF(AND(F9&gt;0,G9&gt;0,$CT$7&gt;=F9,$CT$7&lt;=G9),IF($CT$7&lt;=$AA9,2,1),0)</f>
        <v>0</v>
      </c>
      <c r="CU9" s="8">
        <f>IF(AND(F9&gt;0,G9&gt;0,$CU$7&gt;=F9,$CU$7&lt;=G9),IF($CU$7&lt;=$AA9,2,1),0)</f>
        <v>0</v>
      </c>
      <c r="CV9" s="8">
        <f>IF(AND(F9&gt;0,G9&gt;0,$CV$7&gt;=F9,$CV$7&lt;=G9),IF($CV$7&lt;=$AA9,2,1),0)</f>
        <v>0</v>
      </c>
      <c r="CW9" s="8">
        <f>IF(AND(F9&gt;0,G9&gt;0,$CW$7&gt;=F9,$CW$7&lt;=G9),IF($CW$7&lt;=$AA9,2,1),0)</f>
        <v>0</v>
      </c>
      <c r="CX9" s="8">
        <f>IF(AND(F9&gt;0,G9&gt;0,$CX$7&gt;=F9,$CX$7&lt;=G9),IF($CX$7&lt;=$AA9,2,1),0)</f>
        <v>0</v>
      </c>
      <c r="CY9" s="8">
        <f>IF(AND(F9&gt;0,G9&gt;0,$CY$7&gt;=F9,$CY$7&lt;=G9),IF($CY$7&lt;=$AA9,2,1),0)</f>
        <v>0</v>
      </c>
      <c r="CZ9" s="8">
        <f>IF(AND(F9&gt;0,G9&gt;0,$CZ$7&gt;=F9,$CZ$7&lt;=G9),IF($CZ$7&lt;=$AA9,2,1),0)</f>
        <v>0</v>
      </c>
      <c r="DA9" s="8">
        <f>IF(AND(F9&gt;0,G9&gt;0,$DA$7&gt;=F9,$DA$7&lt;=G9),IF($DA$7&lt;=$AA9,2,1),0)</f>
        <v>0</v>
      </c>
      <c r="DB9" s="8">
        <f>IF(AND(F9&gt;0,G9&gt;0,$DB$7&gt;=F9,$DB$7&lt;=G9),IF($DB$7&lt;=$AA9,2,1),0)</f>
        <v>0</v>
      </c>
      <c r="DC9" s="8">
        <f>IF(AND(F9&gt;0,G9&gt;0,$DC$7&gt;=F9,$DC$7&lt;=G9),IF($DC$7&lt;=$AA9,2,1),0)</f>
        <v>0</v>
      </c>
      <c r="DD9" s="8">
        <f>IF(AND(F9&gt;0,G9&gt;0,$DD$7&gt;=F9,$DD$7&lt;=G9),IF($DD$7&lt;=$AA9,2,1),0)</f>
        <v>0</v>
      </c>
      <c r="DE9" s="8">
        <f>IF(AND(F9&gt;0,G9&gt;0,$DE$7&gt;=F9,$DE$7&lt;=G9),IF($DE$7&lt;=$AA9,2,1),0)</f>
        <v>0</v>
      </c>
      <c r="DF9" s="8">
        <f>IF(AND(F9&gt;0,G9&gt;0,$DF$7&gt;=F9,$DF$7&lt;=G9),IF($DF$7&lt;=$AA9,2,1),0)</f>
        <v>0</v>
      </c>
      <c r="DG9" s="8">
        <f>IF(AND(F9&gt;0,G9&gt;0,$DG$7&gt;=F9,$DG$7&lt;=G9),IF($DG$7&lt;=$AA9,2,1),0)</f>
        <v>0</v>
      </c>
      <c r="DH9" s="8">
        <f>IF(AND(F9&gt;0,G9&gt;0,$DH$7&gt;=F9,$DH$7&lt;=G9),IF($DH$7&lt;=$AA9,2,1),0)</f>
        <v>0</v>
      </c>
      <c r="DI9" s="8">
        <f>IF(AND(F9&gt;0,G9&gt;0,$DI$7&gt;=F9,$DI$7&lt;=G9),IF($DI$7&lt;=$AA9,2,1),0)</f>
        <v>0</v>
      </c>
      <c r="DJ9" s="8">
        <f>IF(AND(F9&gt;0,G9&gt;0,$DJ$7&gt;=F9,$DJ$7&lt;=G9),IF($DJ$7&lt;=$AA9,2,1),0)</f>
        <v>0</v>
      </c>
      <c r="DK9" s="8">
        <f>IF(AND(F9&gt;0,G9&gt;0,$DK$7&gt;=F9,$DK$7&lt;=G9),IF($DK$7&lt;=$AA9,2,1),0)</f>
        <v>0</v>
      </c>
      <c r="DL9" s="8">
        <f>IF(AND(F9&gt;0,G9&gt;0,$DL$7&gt;=F9,$DL$7&lt;=G9),IF($DL$7&lt;=$AA9,2,1),0)</f>
        <v>0</v>
      </c>
      <c r="DM9" s="8">
        <f>IF(AND(F9&gt;0,G9&gt;0,$DM$7&gt;=F9,$DM$7&lt;=G9),IF($DM$7&lt;=$AA9,2,1),0)</f>
        <v>0</v>
      </c>
      <c r="DN9" s="8">
        <f>IF(AND(F9&gt;0,G9&gt;0,$DN$7&gt;=F9,$DN$7&lt;=G9),IF($DN$7&lt;=$AA9,2,1),0)</f>
        <v>0</v>
      </c>
      <c r="DO9" s="8">
        <f>IF(AND(F9&gt;0,G9&gt;0,$DO$7&gt;=F9,$DO$7&lt;=G9),IF($DO$7&lt;=$AA9,2,1),0)</f>
        <v>0</v>
      </c>
      <c r="DP9" s="8">
        <f>IF(AND(F9&gt;0,G9&gt;0,$DP$7&gt;=F9,$DP$7&lt;=G9),IF($DP$7&lt;=$AA9,2,1),0)</f>
        <v>0</v>
      </c>
      <c r="DQ9" s="8">
        <f>IF(AND(F9&gt;0,G9&gt;0,$DQ$7&gt;=F9,$DQ$7&lt;=G9),IF($DQ$7&lt;=$AA9,2,1),0)</f>
        <v>0</v>
      </c>
      <c r="DR9" s="8">
        <f>IF(AND(F9&gt;0,G9&gt;0,$DR$7&gt;=F9,$DR$7&lt;=G9),IF($DR$7&lt;=$AA9,2,1),0)</f>
        <v>0</v>
      </c>
      <c r="DS9" s="8">
        <f>IF(AND(F9&gt;0,G9&gt;0,$DS$7&gt;=F9,$DS$7&lt;=G9),IF($DS$7&lt;=$AA9,2,1),0)</f>
        <v>0</v>
      </c>
      <c r="DT9" s="8">
        <f>IF(AND(F9&gt;0,G9&gt;0,$DT$7&gt;=F9,$DT$7&lt;=G9),IF($DT$7&lt;=$AA9,2,1),0)</f>
        <v>0</v>
      </c>
      <c r="DU9" s="8">
        <f>IF(AND(F9&gt;0,G9&gt;0,$DU$7&gt;=F9,$DU$7&lt;=G9),IF($DU$7&lt;=$AA9,2,1),0)</f>
        <v>0</v>
      </c>
      <c r="DV9" s="8">
        <f>IF(AND(F9&gt;0,G9&gt;0,$DV$7&gt;=F9,$DV$7&lt;=G9),IF($DV$7&lt;=$AA9,2,1),0)</f>
        <v>0</v>
      </c>
      <c r="DW9" s="8">
        <f>IF(AND(F9&gt;0,G9&gt;0,$DW$7&gt;=F9,$DW$7&lt;=G9),IF($DW$7&lt;=$AA9,2,1),0)</f>
        <v>0</v>
      </c>
      <c r="DX9" s="8">
        <f>IF(AND(F9&gt;0,G9&gt;0,$DX$7&gt;=F9,$DX$7&lt;=G9),IF($DX$7&lt;=$AA9,2,1),0)</f>
        <v>0</v>
      </c>
      <c r="DY9" s="8">
        <f>IF(AND(F9&gt;0,G9&gt;0,$DY$7&gt;=F9,$DY$7&lt;=G9),IF($DY$7&lt;=$AA9,2,1),0)</f>
        <v>0</v>
      </c>
      <c r="DZ9" s="8">
        <f>IF(AND(F9&gt;0,G9&gt;0,$DZ$7&gt;=F9,$DZ$7&lt;=G9),IF($DZ$7&lt;=$AA9,2,1),0)</f>
        <v>0</v>
      </c>
      <c r="EA9" s="8">
        <f>IF(AND(F9&gt;0,G9&gt;0,$EA$7&gt;=F9,$EA$7&lt;=G9),IF($EA$7&lt;=$AA9,2,1),0)</f>
        <v>0</v>
      </c>
      <c r="EB9" s="8">
        <f>IF(AND(F9&gt;0,G9&gt;0,$EB$7&gt;=F9,$EB$7&lt;=G9),IF($EB$7&lt;=$AA9,2,1),0)</f>
        <v>0</v>
      </c>
      <c r="EC9" s="8">
        <f>IF(AND(F9&gt;0,G9&gt;0,$EC$7&gt;=F9,$EC$7&lt;=G9),IF($EC$7&lt;=$AA9,2,1),0)</f>
        <v>0</v>
      </c>
      <c r="ED9" s="8">
        <f>IF(AND(F9&gt;0,G9&gt;0,$ED$7&gt;=F9,$ED$7&lt;=G9),IF($ED$7&lt;=$AA9,2,1),0)</f>
        <v>0</v>
      </c>
      <c r="EE9" s="8">
        <f>IF(AND(F9&gt;0,G9&gt;0,$EE$7&gt;=F9,$EE$7&lt;=G9),IF($EE$7&lt;=$AA9,2,1),0)</f>
        <v>0</v>
      </c>
      <c r="EF9" s="8">
        <f>IF(AND(F9&gt;0,G9&gt;0,$EF$7&gt;=F9,$EF$7&lt;=G9),IF($EF$7&lt;=$AA9,2,1),0)</f>
        <v>0</v>
      </c>
      <c r="EG9" s="8">
        <f>IF(AND(F9&gt;0,G9&gt;0,$EG$7&gt;=F9,$EG$7&lt;=G9),IF($EG$7&lt;=$AA9,2,1),0)</f>
        <v>0</v>
      </c>
      <c r="EH9" s="8">
        <f>IF(AND(F9&gt;0,G9&gt;0,$EH$7&gt;=F9,$EH$7&lt;=G9),IF($EH$7&lt;=$AA9,2,1),0)</f>
        <v>0</v>
      </c>
      <c r="EI9" s="8">
        <f>IF(AND(F9&gt;0,G9&gt;0,$EI$7&gt;=F9,$EI$7&lt;=G9),IF($EI$7&lt;=$AA9,2,1),0)</f>
        <v>0</v>
      </c>
      <c r="EJ9" s="8">
        <f>IF(AND(F9&gt;0,G9&gt;0,$EJ$7&gt;=F9,$EJ$7&lt;=G9),IF($EJ$7&lt;=$AA9,2,1),0)</f>
        <v>0</v>
      </c>
      <c r="EK9" s="8">
        <f>IF(AND(F9&gt;0,G9&gt;0,$EK$7&gt;=F9,$EK$7&lt;=G9),IF($EK$7&lt;=$AA9,2,1),0)</f>
        <v>0</v>
      </c>
      <c r="EL9" s="8">
        <f>IF(AND(F9&gt;0,G9&gt;0,$EL$7&gt;=F9,$EL$7&lt;=G9),IF($EL$7&lt;=$AA9,2,1),0)</f>
        <v>0</v>
      </c>
      <c r="EM9" s="8">
        <f>IF(AND(F9&gt;0,G9&gt;0,$EM$7&gt;=F9,$EM$7&lt;=G9),IF($EM$7&lt;=$AA9,2,1),0)</f>
        <v>0</v>
      </c>
      <c r="EN9" s="8">
        <f>IF(AND(F9&gt;0,G9&gt;0,$EN$7&gt;=F9,$EN$7&lt;=G9),IF($EN$7&lt;=$AA9,2,1),0)</f>
        <v>0</v>
      </c>
      <c r="EO9" s="8">
        <f>IF(AND(F9&gt;0,G9&gt;0,$EO$7&gt;=F9,$EO$7&lt;=G9),IF($EO$7&lt;=$AA9,2,1),0)</f>
        <v>0</v>
      </c>
      <c r="EP9" s="8">
        <f>IF(AND(F9&gt;0,G9&gt;0,$EP$7&gt;=F9,$EP$7&lt;=G9),IF($EP$7&lt;=$AA9,2,1),0)</f>
        <v>0</v>
      </c>
      <c r="EQ9" s="8">
        <f>IF(AND(F9&gt;0,G9&gt;0,$EQ$7&gt;=F9,$EQ$7&lt;=G9),IF($EQ$7&lt;=$AA9,2,1),0)</f>
        <v>0</v>
      </c>
      <c r="ER9" s="8">
        <f>IF(AND(F9&gt;0,G9&gt;0,$ER$7&gt;=F9,$ER$7&lt;=G9),IF($ER$7&lt;=$AA9,2,1),0)</f>
        <v>0</v>
      </c>
      <c r="ES9" s="8">
        <f>IF(AND(F9&gt;0,G9&gt;0,$ES$7&gt;=F9,$ES$7&lt;=G9),IF($ES$7&lt;=$AA9,2,1),0)</f>
        <v>0</v>
      </c>
      <c r="ET9" s="8">
        <f>IF(AND(F9&gt;0,G9&gt;0,$ET$7&gt;=F9,$ET$7&lt;=G9),IF($ET$7&lt;=$AA9,2,1),0)</f>
        <v>0</v>
      </c>
      <c r="EU9" s="8">
        <f>IF(AND(F9&gt;0,G9&gt;0,$EU$7&gt;=F9,$EU$7&lt;=G9),IF($EU$7&lt;=$AA9,2,1),0)</f>
        <v>0</v>
      </c>
      <c r="EV9" s="8">
        <f>IF(AND(F9&gt;0,G9&gt;0,$EV$7&gt;=F9,$EV$7&lt;=G9),IF($EV$7&lt;=$AA9,2,1),0)</f>
        <v>0</v>
      </c>
      <c r="EW9" s="8">
        <f>IF(AND(F9&gt;0,G9&gt;0,$EW$7&gt;=F9,$EW$7&lt;=G9),IF($EW$7&lt;=$AA9,2,1),0)</f>
        <v>0</v>
      </c>
      <c r="EX9" s="8">
        <f>IF(AND(F9&gt;0,G9&gt;0,$EX$7&gt;=F9,$EX$7&lt;=G9),IF($EX$7&lt;=$AA9,2,1),0)</f>
        <v>0</v>
      </c>
      <c r="EY9" s="8">
        <f>IF(AND(F9&gt;0,G9&gt;0,$EY$7&gt;=F9,$EY$7&lt;=G9),IF($EY$7&lt;=$AA9,2,1),0)</f>
        <v>0</v>
      </c>
      <c r="EZ9" s="8">
        <f>IF(AND(F9&gt;0,G9&gt;0,$EZ$7&gt;=F9,$EZ$7&lt;=G9),IF($EZ$7&lt;=$AA9,2,1),0)</f>
        <v>0</v>
      </c>
      <c r="FA9" s="8">
        <f>IF(AND(F9&gt;0,G9&gt;0,$FA$7&gt;=F9,$FA$7&lt;=G9),IF($FA$7&lt;=$AA9,2,1),0)</f>
        <v>0</v>
      </c>
      <c r="FB9" s="8">
        <f>IF(AND(F9&gt;0,G9&gt;0,$FB$7&gt;=F9,$FB$7&lt;=G9),IF($FB$7&lt;=$AA9,2,1),0)</f>
        <v>0</v>
      </c>
      <c r="FC9" s="8">
        <f>IF(AND(F9&gt;0,G9&gt;0,$FC$7&gt;=F9,$FC$7&lt;=G9),IF($FC$7&lt;=$AA9,2,1),0)</f>
        <v>0</v>
      </c>
      <c r="FD9" s="8">
        <f>IF(AND(F9&gt;0,G9&gt;0,$FD$7&gt;=F9,$FD$7&lt;=G9),IF($FD$7&lt;=$AA9,2,1),0)</f>
        <v>0</v>
      </c>
    </row>
    <row r="10" spans="1:160" ht="18" customHeight="1">
      <c r="A10" s="6"/>
      <c r="B10" s="6"/>
      <c r="C10" s="6"/>
      <c r="D10" s="6"/>
      <c r="E10" s="6"/>
      <c r="F10" s="3"/>
      <c r="G10" s="3"/>
      <c r="H10" s="6">
        <f>IF(AND(F10&gt;0,G10&gt;0),G10-F10+1,)</f>
        <v>0</v>
      </c>
      <c r="I10" s="7"/>
      <c r="J10" s="6"/>
      <c r="K10" s="8">
        <f>IF(AND(F10&gt;0,G10&gt;0,$K$7&gt;=F10,$K$7&lt;=G10),IF($K$7&lt;=$AA10,2,1),0)</f>
        <v>0</v>
      </c>
      <c r="L10" s="8">
        <f>IF(AND(F10&gt;0,G10&gt;0,$L$7&gt;=F10,$L$7&lt;=G10),IF($L$7&lt;=$AA10,2,1),0)</f>
        <v>0</v>
      </c>
      <c r="M10" s="8">
        <f>IF(AND(F10&gt;0,G10&gt;0,$M$7&gt;=F10,$M$7&lt;=G10),IF($M$7&lt;=$AA10,2,1),0)</f>
        <v>0</v>
      </c>
      <c r="N10" s="8">
        <f>IF(AND(F10&gt;0,G10&gt;0,$N$7&gt;=F10,$N$7&lt;=G10),IF($N$7&lt;=$AA10,2,1),0)</f>
        <v>0</v>
      </c>
      <c r="O10" s="8">
        <f>IF(AND(F10&gt;0,G10&gt;0,$O$7&gt;=F10,$O$7&lt;=G10),IF($O$7&lt;=$AA10,2,1),0)</f>
        <v>0</v>
      </c>
      <c r="P10" s="8">
        <f>IF(AND(F10&gt;0,G10&gt;0,$P$7&gt;=F10,$P$7&lt;=G10),IF($P$7&lt;=$AA10,2,1),0)</f>
        <v>0</v>
      </c>
      <c r="Q10" s="8">
        <f>IF(AND(F10&gt;0,G10&gt;0,$Q$7&gt;=F10,$Q$7&lt;=G10),IF($Q$7&lt;=$AA10,2,1),0)</f>
        <v>0</v>
      </c>
      <c r="R10" s="8">
        <f>IF(AND(F10&gt;0,G10&gt;0,$R$7&gt;=F10,$R$7&lt;=G10),IF($R$7&lt;=$AA10,2,1),0)</f>
        <v>0</v>
      </c>
      <c r="S10" s="8">
        <f>IF(AND(F10&gt;0,G10&gt;0,$S$7&gt;=F10,$S$7&lt;=G10),IF($S$7&lt;=$AA10,2,1),0)</f>
        <v>0</v>
      </c>
      <c r="T10" s="8">
        <f>IF(AND(F10&gt;0,G10&gt;0,$T$7&gt;=F10,$T$7&lt;=G10),IF($T$7&lt;=$AA10,2,1),0)</f>
        <v>0</v>
      </c>
      <c r="U10" s="8">
        <f>IF(AND(F10&gt;0,G10&gt;0,$U$7&gt;=F10,$U$7&lt;=G10),IF($U$7&lt;=$AA10,2,1),0)</f>
        <v>0</v>
      </c>
      <c r="V10" s="8">
        <f>IF(AND(F10&gt;0,G10&gt;0,$V$7&gt;=F10,$V$7&lt;=G10),IF($V$7&lt;=$AA10,2,1),0)</f>
        <v>0</v>
      </c>
      <c r="W10" s="8">
        <f>IF(AND(F10&gt;0,G10&gt;0,$W$7&gt;=F10,$W$7&lt;=G10),IF($W$7&lt;=$AA10,2,1),0)</f>
        <v>0</v>
      </c>
      <c r="X10" s="8">
        <f>IF(AND(F10&gt;0,G10&gt;0,$X$7&gt;=F10,$X$7&lt;=G10),IF($X$7&lt;=$AA10,2,1),0)</f>
        <v>0</v>
      </c>
      <c r="Y10" s="8">
        <f>IF(AND(F10&gt;0,G10&gt;0,$Y$7&gt;=F10,$Y$7&lt;=G10),IF($Y$7&lt;=$AA10,2,1),0)</f>
        <v>0</v>
      </c>
      <c r="Z10" s="8">
        <f>IF(AND(F10&gt;0,G10&gt;0,$Z$7&gt;=F10,$Z$7&lt;=G10),IF($Z$7&lt;=$AA10,2,1),0)</f>
        <v>0</v>
      </c>
      <c r="AA10" s="8">
        <f>IF(AND(F10&gt;0,G10&gt;0,$AA$7&gt;=F10,$AA$7&lt;=G10),IF($AA$7&lt;=$AA10,2,1),0)</f>
        <v>0</v>
      </c>
      <c r="AB10" s="8">
        <f>IF(AND(F10&gt;0,G10&gt;0,$AB$7&gt;=F10,$AB$7&lt;=G10),IF($AB$7&lt;=$AA10,2,1),0)</f>
        <v>0</v>
      </c>
      <c r="AC10" s="8">
        <f>IF(AND(F10&gt;0,G10&gt;0,$AC$7&gt;=F10,$AC$7&lt;=G10),IF($AC$7&lt;=$AA10,2,1),0)</f>
        <v>0</v>
      </c>
      <c r="AD10" s="8">
        <f>IF(AND(F10&gt;0,G10&gt;0,$AD$7&gt;=F10,$AD$7&lt;=G10),IF($AD$7&lt;=$AA10,2,1),0)</f>
        <v>0</v>
      </c>
      <c r="AE10" s="8">
        <f>IF(AND(F10&gt;0,G10&gt;0,$AE$7&gt;=F10,$AE$7&lt;=G10),IF($AE$7&lt;=$AA10,2,1),0)</f>
        <v>0</v>
      </c>
      <c r="AF10" s="8">
        <f>IF(AND(F10&gt;0,G10&gt;0,$AF$7&gt;=F10,$AF$7&lt;=G10),IF($AF$7&lt;=$AA10,2,1),0)</f>
        <v>0</v>
      </c>
      <c r="AG10" s="8">
        <f>IF(AND(F10&gt;0,G10&gt;0,$AG$7&gt;=F10,$AG$7&lt;=G10),IF($AG$7&lt;=$AA10,2,1),0)</f>
        <v>0</v>
      </c>
      <c r="AH10" s="8">
        <f>IF(AND(F10&gt;0,G10&gt;0,$AH$7&gt;=F10,$AH$7&lt;=G10),IF($AH$7&lt;=$AA10,2,1),0)</f>
        <v>0</v>
      </c>
      <c r="AI10" s="8">
        <f>IF(AND(F10&gt;0,G10&gt;0,$AI$7&gt;=F10,$AI$7&lt;=G10),IF($AI$7&lt;=$AA10,2,1),0)</f>
        <v>0</v>
      </c>
      <c r="AJ10" s="8">
        <f>IF(AND(F10&gt;0,G10&gt;0,$AJ$7&gt;=F10,$AJ$7&lt;=G10),IF($AJ$7&lt;=$AA10,2,1),0)</f>
        <v>0</v>
      </c>
      <c r="AK10" s="8">
        <f>IF(AND(F10&gt;0,G10&gt;0,$AK$7&gt;=F10,$AK$7&lt;=G10),IF($AK$7&lt;=$AA10,2,1),0)</f>
        <v>0</v>
      </c>
      <c r="AL10" s="8">
        <f>IF(AND(F10&gt;0,G10&gt;0,$AL$7&gt;=F10,$AL$7&lt;=G10),IF($AL$7&lt;=$AA10,2,1),0)</f>
        <v>0</v>
      </c>
      <c r="AM10" s="8">
        <f>IF(AND(F10&gt;0,G10&gt;0,$AM$7&gt;=F10,$AM$7&lt;=G10),IF($AM$7&lt;=$AA10,2,1),0)</f>
        <v>0</v>
      </c>
      <c r="AN10" s="8">
        <f>IF(AND(F10&gt;0,G10&gt;0,$AN$7&gt;=F10,$AN$7&lt;=G10),IF($AN$7&lt;=$AA10,2,1),0)</f>
        <v>0</v>
      </c>
      <c r="AO10" s="8">
        <f>IF(AND(F10&gt;0,G10&gt;0,$AO$7&gt;=F10,$AO$7&lt;=G10),IF($AO$7&lt;=$AA10,2,1),0)</f>
        <v>0</v>
      </c>
      <c r="AP10" s="8">
        <f>IF(AND(F10&gt;0,G10&gt;0,$AP$7&gt;=F10,$AP$7&lt;=G10),IF($AP$7&lt;=$AA10,2,1),0)</f>
        <v>0</v>
      </c>
      <c r="AQ10" s="8">
        <f>IF(AND(F10&gt;0,G10&gt;0,$AQ$7&gt;=F10,$AQ$7&lt;=G10),IF($AQ$7&lt;=$AA10,2,1),0)</f>
        <v>0</v>
      </c>
      <c r="AR10" s="8">
        <f>IF(AND(F10&gt;0,G10&gt;0,$AR$7&gt;=F10,$AR$7&lt;=G10),IF($AR$7&lt;=$AA10,2,1),0)</f>
        <v>0</v>
      </c>
      <c r="AS10" s="8">
        <f>IF(AND(F10&gt;0,G10&gt;0,$AS$7&gt;=F10,$AS$7&lt;=G10),IF($AS$7&lt;=$AA10,2,1),0)</f>
        <v>0</v>
      </c>
      <c r="AT10" s="8">
        <f>IF(AND(F10&gt;0,G10&gt;0,$AT$7&gt;=F10,$AT$7&lt;=G10),IF($AT$7&lt;=$AA10,2,1),0)</f>
        <v>0</v>
      </c>
      <c r="AU10" s="8">
        <f>IF(AND(F10&gt;0,G10&gt;0,$AU$7&gt;=F10,$AU$7&lt;=G10),IF($AU$7&lt;=$AA10,2,1),0)</f>
        <v>0</v>
      </c>
      <c r="AV10" s="8">
        <f>IF(AND(F10&gt;0,G10&gt;0,$AV$7&gt;=F10,$AV$7&lt;=G10),IF($AV$7&lt;=$AA10,2,1),0)</f>
        <v>0</v>
      </c>
      <c r="AW10" s="8">
        <f>IF(AND(F10&gt;0,G10&gt;0,$AW$7&gt;=F10,$AW$7&lt;=G10),IF($AW$7&lt;=$AA10,2,1),0)</f>
        <v>0</v>
      </c>
      <c r="AX10" s="8">
        <f>IF(AND(F10&gt;0,G10&gt;0,$AX$7&gt;=F10,$AX$7&lt;=G10),IF($AX$7&lt;=$AA10,2,1),0)</f>
        <v>0</v>
      </c>
      <c r="AY10" s="8">
        <f>IF(AND(F10&gt;0,G10&gt;0,$AY$7&gt;=F10,$AY$7&lt;=G10),IF($AY$7&lt;=$AA10,2,1),0)</f>
        <v>0</v>
      </c>
      <c r="AZ10" s="8">
        <f>IF(AND(F10&gt;0,G10&gt;0,$AZ$7&gt;=F10,$AZ$7&lt;=G10),IF($AZ$7&lt;=$AA10,2,1),0)</f>
        <v>0</v>
      </c>
      <c r="BA10" s="8">
        <f>IF(AND(F10&gt;0,G10&gt;0,$BA$7&gt;=F10,$BA$7&lt;=G10),IF($BA$7&lt;=$AA10,2,1),0)</f>
        <v>0</v>
      </c>
      <c r="BB10" s="8">
        <f>IF(AND(F10&gt;0,G10&gt;0,$BB$7&gt;=F10,$BB$7&lt;=G10),IF($BB$7&lt;=$AA10,2,1),0)</f>
        <v>0</v>
      </c>
      <c r="BC10" s="8">
        <f>IF(AND(F10&gt;0,G10&gt;0,$BC$7&gt;=F10,$BC$7&lt;=G10),IF($BC$7&lt;=$AA10,2,1),0)</f>
        <v>0</v>
      </c>
      <c r="BD10" s="8">
        <f>IF(AND(F10&gt;0,G10&gt;0,$BD$7&gt;=F10,$BD$7&lt;=G10),IF($BD$7&lt;=$AA10,2,1),0)</f>
        <v>0</v>
      </c>
      <c r="BE10" s="8">
        <f>IF(AND(F10&gt;0,G10&gt;0,$BE$7&gt;=F10,$BE$7&lt;=G10),IF($BE$7&lt;=$AA10,2,1),0)</f>
        <v>0</v>
      </c>
      <c r="BF10" s="8">
        <f>IF(AND(F10&gt;0,G10&gt;0,$BF$7&gt;=F10,$BF$7&lt;=G10),IF($BF$7&lt;=$AA10,2,1),0)</f>
        <v>0</v>
      </c>
      <c r="BG10" s="8">
        <f>IF(AND(F10&gt;0,G10&gt;0,$BG$7&gt;=F10,$BG$7&lt;=G10),IF($BG$7&lt;=$AA10,2,1),0)</f>
        <v>0</v>
      </c>
      <c r="BH10" s="8">
        <f>IF(AND(F10&gt;0,G10&gt;0,$BH$7&gt;=F10,$BH$7&lt;=G10),IF($BH$7&lt;=$AA10,2,1),0)</f>
        <v>0</v>
      </c>
      <c r="BI10" s="8">
        <f>IF(AND(F10&gt;0,G10&gt;0,$BI$7&gt;=F10,$BI$7&lt;=G10),IF($BI$7&lt;=$AA10,2,1),0)</f>
        <v>0</v>
      </c>
      <c r="BJ10" s="8">
        <f>IF(AND(F10&gt;0,G10&gt;0,$BJ$7&gt;=F10,$BJ$7&lt;=G10),IF($BJ$7&lt;=$AA10,2,1),0)</f>
        <v>0</v>
      </c>
      <c r="BK10" s="8">
        <f>IF(AND(F10&gt;0,G10&gt;0,$BK$7&gt;=F10,$BK$7&lt;=G10),IF($BK$7&lt;=$AA10,2,1),0)</f>
        <v>0</v>
      </c>
      <c r="BL10" s="8">
        <f>IF(AND(F10&gt;0,G10&gt;0,$BL$7&gt;=F10,$BL$7&lt;=G10),IF($BL$7&lt;=$AA10,2,1),0)</f>
        <v>0</v>
      </c>
      <c r="BM10" s="8">
        <f>IF(AND(F10&gt;0,G10&gt;0,$BM$7&gt;=F10,$BM$7&lt;=G10),IF($BM$7&lt;=$AA10,2,1),0)</f>
        <v>0</v>
      </c>
      <c r="BN10" s="8">
        <f>IF(AND(F10&gt;0,G10&gt;0,$BN$7&gt;=F10,$BN$7&lt;=G10),IF($BN$7&lt;=$AA10,2,1),0)</f>
        <v>0</v>
      </c>
      <c r="BO10" s="8">
        <f>IF(AND(F10&gt;0,G10&gt;0,$BO$7&gt;=F10,$BO$7&lt;=G10),IF($BO$7&lt;=$AA10,2,1),0)</f>
        <v>0</v>
      </c>
      <c r="BP10" s="8">
        <f>IF(AND(F10&gt;0,G10&gt;0,$BP$7&gt;=F10,$BP$7&lt;=G10),IF($BP$7&lt;=$AA10,2,1),0)</f>
        <v>0</v>
      </c>
      <c r="BQ10" s="8">
        <f>IF(AND(F10&gt;0,G10&gt;0,$BQ$7&gt;=F10,$BQ$7&lt;=G10),IF($BQ$7&lt;=$AA10,2,1),0)</f>
        <v>0</v>
      </c>
      <c r="BR10" s="8">
        <f>IF(AND(F10&gt;0,G10&gt;0,$BR$7&gt;=F10,$BR$7&lt;=G10),IF($BR$7&lt;=$AA10,2,1),0)</f>
        <v>0</v>
      </c>
      <c r="BS10" s="8">
        <f>IF(AND(F10&gt;0,G10&gt;0,$BS$7&gt;=F10,$BS$7&lt;=G10),IF($BS$7&lt;=$AA10,2,1),0)</f>
        <v>0</v>
      </c>
      <c r="BT10" s="8">
        <f>IF(AND(F10&gt;0,G10&gt;0,$BT$7&gt;=F10,$BT$7&lt;=G10),IF($BT$7&lt;=$AA10,2,1),0)</f>
        <v>0</v>
      </c>
      <c r="BU10" s="8">
        <f>IF(AND(F10&gt;0,G10&gt;0,$BU$7&gt;=F10,$BU$7&lt;=G10),IF($BU$7&lt;=$AA10,2,1),0)</f>
        <v>0</v>
      </c>
      <c r="BV10" s="8">
        <f>IF(AND(F10&gt;0,G10&gt;0,$BV$7&gt;=F10,$BV$7&lt;=G10),IF($BV$7&lt;=$AA10,2,1),0)</f>
        <v>0</v>
      </c>
      <c r="BW10" s="8">
        <f>IF(AND(F10&gt;0,G10&gt;0,$BW$7&gt;=F10,$BW$7&lt;=G10),IF($BW$7&lt;=$AA10,2,1),0)</f>
        <v>0</v>
      </c>
      <c r="BX10" s="8">
        <f>IF(AND(F10&gt;0,G10&gt;0,$BX$7&gt;=F10,$BX$7&lt;=G10),IF($BX$7&lt;=$AA10,2,1),0)</f>
        <v>0</v>
      </c>
      <c r="BY10" s="8">
        <f>IF(AND(F10&gt;0,G10&gt;0,$BY$7&gt;=F10,$BY$7&lt;=G10),IF($BY$7&lt;=$AA10,2,1),0)</f>
        <v>0</v>
      </c>
      <c r="BZ10" s="8">
        <f>IF(AND(F10&gt;0,G10&gt;0,$BZ$7&gt;=F10,$BZ$7&lt;=G10),IF($BZ$7&lt;=$AA10,2,1),0)</f>
        <v>0</v>
      </c>
      <c r="CA10" s="8">
        <f>IF(AND(F10&gt;0,G10&gt;0,$CA$7&gt;=F10,$CA$7&lt;=G10),IF($CA$7&lt;=$AA10,2,1),0)</f>
        <v>0</v>
      </c>
      <c r="CB10" s="8">
        <f>IF(AND(F10&gt;0,G10&gt;0,$CB$7&gt;=F10,$CB$7&lt;=G10),IF($CB$7&lt;=$AA10,2,1),0)</f>
        <v>0</v>
      </c>
      <c r="CC10" s="8">
        <f>IF(AND(F10&gt;0,G10&gt;0,$CC$7&gt;=F10,$CC$7&lt;=G10),IF($CC$7&lt;=$AA10,2,1),0)</f>
        <v>0</v>
      </c>
      <c r="CD10" s="8">
        <f>IF(AND(F10&gt;0,G10&gt;0,$CD$7&gt;=F10,$CD$7&lt;=G10),IF($CD$7&lt;=$AA10,2,1),0)</f>
        <v>0</v>
      </c>
      <c r="CE10" s="8">
        <f>IF(AND(F10&gt;0,G10&gt;0,$CE$7&gt;=F10,$CE$7&lt;=G10),IF($CE$7&lt;=$AA10,2,1),0)</f>
        <v>0</v>
      </c>
      <c r="CF10" s="8">
        <f>IF(AND(F10&gt;0,G10&gt;0,$CF$7&gt;=F10,$CF$7&lt;=G10),IF($CF$7&lt;=$AA10,2,1),0)</f>
        <v>0</v>
      </c>
      <c r="CG10" s="8">
        <f>IF(AND(F10&gt;0,G10&gt;0,$CG$7&gt;=F10,$CG$7&lt;=G10),IF($CG$7&lt;=$AA10,2,1),0)</f>
        <v>0</v>
      </c>
      <c r="CH10" s="8">
        <f>IF(AND(F10&gt;0,G10&gt;0,$CH$7&gt;=F10,$CH$7&lt;=G10),IF($CH$7&lt;=$AA10,2,1),0)</f>
        <v>0</v>
      </c>
      <c r="CI10" s="8">
        <f>IF(AND(F10&gt;0,G10&gt;0,$CI$7&gt;=F10,$CI$7&lt;=G10),IF($CI$7&lt;=$AA10,2,1),0)</f>
        <v>0</v>
      </c>
      <c r="CJ10" s="8">
        <f>IF(AND(F10&gt;0,G10&gt;0,$CJ$7&gt;=F10,$CJ$7&lt;=G10),IF($CJ$7&lt;=$AA10,2,1),0)</f>
        <v>0</v>
      </c>
      <c r="CK10" s="8">
        <f>IF(AND(F10&gt;0,G10&gt;0,$CK$7&gt;=F10,$CK$7&lt;=G10),IF($CK$7&lt;=$AA10,2,1),0)</f>
        <v>0</v>
      </c>
      <c r="CL10" s="8">
        <f>IF(AND(F10&gt;0,G10&gt;0,$CL$7&gt;=F10,$CL$7&lt;=G10),IF($CL$7&lt;=$AA10,2,1),0)</f>
        <v>0</v>
      </c>
      <c r="CM10" s="8">
        <f>IF(AND(F10&gt;0,G10&gt;0,$CM$7&gt;=F10,$CM$7&lt;=G10),IF($CM$7&lt;=$AA10,2,1),0)</f>
        <v>0</v>
      </c>
      <c r="CN10" s="8">
        <f>IF(AND(F10&gt;0,G10&gt;0,$CN$7&gt;=F10,$CN$7&lt;=G10),IF($CN$7&lt;=$AA10,2,1),0)</f>
        <v>0</v>
      </c>
      <c r="CO10" s="8">
        <f>IF(AND(F10&gt;0,G10&gt;0,$CO$7&gt;=F10,$CO$7&lt;=G10),IF($CO$7&lt;=$AA10,2,1),0)</f>
        <v>0</v>
      </c>
      <c r="CP10" s="8">
        <f>IF(AND(F10&gt;0,G10&gt;0,$CP$7&gt;=F10,$CP$7&lt;=G10),IF($CP$7&lt;=$AA10,2,1),0)</f>
        <v>0</v>
      </c>
      <c r="CQ10" s="8">
        <f>IF(AND(F10&gt;0,G10&gt;0,$CQ$7&gt;=F10,$CQ$7&lt;=G10),IF($CQ$7&lt;=$AA10,2,1),0)</f>
        <v>0</v>
      </c>
      <c r="CR10" s="8">
        <f>IF(AND(F10&gt;0,G10&gt;0,$CR$7&gt;=F10,$CR$7&lt;=G10),IF($CR$7&lt;=$AA10,2,1),0)</f>
        <v>0</v>
      </c>
      <c r="CS10" s="8">
        <f>IF(AND(F10&gt;0,G10&gt;0,$CS$7&gt;=F10,$CS$7&lt;=G10),IF($CS$7&lt;=$AA10,2,1),0)</f>
        <v>0</v>
      </c>
      <c r="CT10" s="8">
        <f>IF(AND(F10&gt;0,G10&gt;0,$CT$7&gt;=F10,$CT$7&lt;=G10),IF($CT$7&lt;=$AA10,2,1),0)</f>
        <v>0</v>
      </c>
      <c r="CU10" s="8">
        <f>IF(AND(F10&gt;0,G10&gt;0,$CU$7&gt;=F10,$CU$7&lt;=G10),IF($CU$7&lt;=$AA10,2,1),0)</f>
        <v>0</v>
      </c>
      <c r="CV10" s="8">
        <f>IF(AND(F10&gt;0,G10&gt;0,$CV$7&gt;=F10,$CV$7&lt;=G10),IF($CV$7&lt;=$AA10,2,1),0)</f>
        <v>0</v>
      </c>
      <c r="CW10" s="8">
        <f>IF(AND(F10&gt;0,G10&gt;0,$CW$7&gt;=F10,$CW$7&lt;=G10),IF($CW$7&lt;=$AA10,2,1),0)</f>
        <v>0</v>
      </c>
      <c r="CX10" s="8">
        <f>IF(AND(F10&gt;0,G10&gt;0,$CX$7&gt;=F10,$CX$7&lt;=G10),IF($CX$7&lt;=$AA10,2,1),0)</f>
        <v>0</v>
      </c>
      <c r="CY10" s="8">
        <f>IF(AND(F10&gt;0,G10&gt;0,$CY$7&gt;=F10,$CY$7&lt;=G10),IF($CY$7&lt;=$AA10,2,1),0)</f>
        <v>0</v>
      </c>
      <c r="CZ10" s="8">
        <f>IF(AND(F10&gt;0,G10&gt;0,$CZ$7&gt;=F10,$CZ$7&lt;=G10),IF($CZ$7&lt;=$AA10,2,1),0)</f>
        <v>0</v>
      </c>
      <c r="DA10" s="8">
        <f>IF(AND(F10&gt;0,G10&gt;0,$DA$7&gt;=F10,$DA$7&lt;=G10),IF($DA$7&lt;=$AA10,2,1),0)</f>
        <v>0</v>
      </c>
      <c r="DB10" s="8">
        <f>IF(AND(F10&gt;0,G10&gt;0,$DB$7&gt;=F10,$DB$7&lt;=G10),IF($DB$7&lt;=$AA10,2,1),0)</f>
        <v>0</v>
      </c>
      <c r="DC10" s="8">
        <f>IF(AND(F10&gt;0,G10&gt;0,$DC$7&gt;=F10,$DC$7&lt;=G10),IF($DC$7&lt;=$AA10,2,1),0)</f>
        <v>0</v>
      </c>
      <c r="DD10" s="8">
        <f>IF(AND(F10&gt;0,G10&gt;0,$DD$7&gt;=F10,$DD$7&lt;=G10),IF($DD$7&lt;=$AA10,2,1),0)</f>
        <v>0</v>
      </c>
      <c r="DE10" s="8">
        <f>IF(AND(F10&gt;0,G10&gt;0,$DE$7&gt;=F10,$DE$7&lt;=G10),IF($DE$7&lt;=$AA10,2,1),0)</f>
        <v>0</v>
      </c>
      <c r="DF10" s="8">
        <f>IF(AND(F10&gt;0,G10&gt;0,$DF$7&gt;=F10,$DF$7&lt;=G10),IF($DF$7&lt;=$AA10,2,1),0)</f>
        <v>0</v>
      </c>
      <c r="DG10" s="8">
        <f>IF(AND(F10&gt;0,G10&gt;0,$DG$7&gt;=F10,$DG$7&lt;=G10),IF($DG$7&lt;=$AA10,2,1),0)</f>
        <v>0</v>
      </c>
      <c r="DH10" s="8">
        <f>IF(AND(F10&gt;0,G10&gt;0,$DH$7&gt;=F10,$DH$7&lt;=G10),IF($DH$7&lt;=$AA10,2,1),0)</f>
        <v>0</v>
      </c>
      <c r="DI10" s="8">
        <f>IF(AND(F10&gt;0,G10&gt;0,$DI$7&gt;=F10,$DI$7&lt;=G10),IF($DI$7&lt;=$AA10,2,1),0)</f>
        <v>0</v>
      </c>
      <c r="DJ10" s="8">
        <f>IF(AND(F10&gt;0,G10&gt;0,$DJ$7&gt;=F10,$DJ$7&lt;=G10),IF($DJ$7&lt;=$AA10,2,1),0)</f>
        <v>0</v>
      </c>
      <c r="DK10" s="8">
        <f>IF(AND(F10&gt;0,G10&gt;0,$DK$7&gt;=F10,$DK$7&lt;=G10),IF($DK$7&lt;=$AA10,2,1),0)</f>
        <v>0</v>
      </c>
      <c r="DL10" s="8">
        <f>IF(AND(F10&gt;0,G10&gt;0,$DL$7&gt;=F10,$DL$7&lt;=G10),IF($DL$7&lt;=$AA10,2,1),0)</f>
        <v>0</v>
      </c>
      <c r="DM10" s="8">
        <f>IF(AND(F10&gt;0,G10&gt;0,$DM$7&gt;=F10,$DM$7&lt;=G10),IF($DM$7&lt;=$AA10,2,1),0)</f>
        <v>0</v>
      </c>
      <c r="DN10" s="8">
        <f>IF(AND(F10&gt;0,G10&gt;0,$DN$7&gt;=F10,$DN$7&lt;=G10),IF($DN$7&lt;=$AA10,2,1),0)</f>
        <v>0</v>
      </c>
      <c r="DO10" s="8">
        <f>IF(AND(F10&gt;0,G10&gt;0,$DO$7&gt;=F10,$DO$7&lt;=G10),IF($DO$7&lt;=$AA10,2,1),0)</f>
        <v>0</v>
      </c>
      <c r="DP10" s="8">
        <f>IF(AND(F10&gt;0,G10&gt;0,$DP$7&gt;=F10,$DP$7&lt;=G10),IF($DP$7&lt;=$AA10,2,1),0)</f>
        <v>0</v>
      </c>
      <c r="DQ10" s="8">
        <f>IF(AND(F10&gt;0,G10&gt;0,$DQ$7&gt;=F10,$DQ$7&lt;=G10),IF($DQ$7&lt;=$AA10,2,1),0)</f>
        <v>0</v>
      </c>
      <c r="DR10" s="8">
        <f>IF(AND(F10&gt;0,G10&gt;0,$DR$7&gt;=F10,$DR$7&lt;=G10),IF($DR$7&lt;=$AA10,2,1),0)</f>
        <v>0</v>
      </c>
      <c r="DS10" s="8">
        <f>IF(AND(F10&gt;0,G10&gt;0,$DS$7&gt;=F10,$DS$7&lt;=G10),IF($DS$7&lt;=$AA10,2,1),0)</f>
        <v>0</v>
      </c>
      <c r="DT10" s="8">
        <f>IF(AND(F10&gt;0,G10&gt;0,$DT$7&gt;=F10,$DT$7&lt;=G10),IF($DT$7&lt;=$AA10,2,1),0)</f>
        <v>0</v>
      </c>
      <c r="DU10" s="8">
        <f>IF(AND(F10&gt;0,G10&gt;0,$DU$7&gt;=F10,$DU$7&lt;=G10),IF($DU$7&lt;=$AA10,2,1),0)</f>
        <v>0</v>
      </c>
      <c r="DV10" s="8">
        <f>IF(AND(F10&gt;0,G10&gt;0,$DV$7&gt;=F10,$DV$7&lt;=G10),IF($DV$7&lt;=$AA10,2,1),0)</f>
        <v>0</v>
      </c>
      <c r="DW10" s="8">
        <f>IF(AND(F10&gt;0,G10&gt;0,$DW$7&gt;=F10,$DW$7&lt;=G10),IF($DW$7&lt;=$AA10,2,1),0)</f>
        <v>0</v>
      </c>
      <c r="DX10" s="8">
        <f>IF(AND(F10&gt;0,G10&gt;0,$DX$7&gt;=F10,$DX$7&lt;=G10),IF($DX$7&lt;=$AA10,2,1),0)</f>
        <v>0</v>
      </c>
      <c r="DY10" s="8">
        <f>IF(AND(F10&gt;0,G10&gt;0,$DY$7&gt;=F10,$DY$7&lt;=G10),IF($DY$7&lt;=$AA10,2,1),0)</f>
        <v>0</v>
      </c>
      <c r="DZ10" s="8">
        <f>IF(AND(F10&gt;0,G10&gt;0,$DZ$7&gt;=F10,$DZ$7&lt;=G10),IF($DZ$7&lt;=$AA10,2,1),0)</f>
        <v>0</v>
      </c>
      <c r="EA10" s="8">
        <f>IF(AND(F10&gt;0,G10&gt;0,$EA$7&gt;=F10,$EA$7&lt;=G10),IF($EA$7&lt;=$AA10,2,1),0)</f>
        <v>0</v>
      </c>
      <c r="EB10" s="8">
        <f>IF(AND(F10&gt;0,G10&gt;0,$EB$7&gt;=F10,$EB$7&lt;=G10),IF($EB$7&lt;=$AA10,2,1),0)</f>
        <v>0</v>
      </c>
      <c r="EC10" s="8">
        <f>IF(AND(F10&gt;0,G10&gt;0,$EC$7&gt;=F10,$EC$7&lt;=G10),IF($EC$7&lt;=$AA10,2,1),0)</f>
        <v>0</v>
      </c>
      <c r="ED10" s="8">
        <f>IF(AND(F10&gt;0,G10&gt;0,$ED$7&gt;=F10,$ED$7&lt;=G10),IF($ED$7&lt;=$AA10,2,1),0)</f>
        <v>0</v>
      </c>
      <c r="EE10" s="8">
        <f>IF(AND(F10&gt;0,G10&gt;0,$EE$7&gt;=F10,$EE$7&lt;=G10),IF($EE$7&lt;=$AA10,2,1),0)</f>
        <v>0</v>
      </c>
      <c r="EF10" s="8">
        <f>IF(AND(F10&gt;0,G10&gt;0,$EF$7&gt;=F10,$EF$7&lt;=G10),IF($EF$7&lt;=$AA10,2,1),0)</f>
        <v>0</v>
      </c>
      <c r="EG10" s="8">
        <f>IF(AND(F10&gt;0,G10&gt;0,$EG$7&gt;=F10,$EG$7&lt;=G10),IF($EG$7&lt;=$AA10,2,1),0)</f>
        <v>0</v>
      </c>
      <c r="EH10" s="8">
        <f>IF(AND(F10&gt;0,G10&gt;0,$EH$7&gt;=F10,$EH$7&lt;=G10),IF($EH$7&lt;=$AA10,2,1),0)</f>
        <v>0</v>
      </c>
      <c r="EI10" s="8">
        <f>IF(AND(F10&gt;0,G10&gt;0,$EI$7&gt;=F10,$EI$7&lt;=G10),IF($EI$7&lt;=$AA10,2,1),0)</f>
        <v>0</v>
      </c>
      <c r="EJ10" s="8">
        <f>IF(AND(F10&gt;0,G10&gt;0,$EJ$7&gt;=F10,$EJ$7&lt;=G10),IF($EJ$7&lt;=$AA10,2,1),0)</f>
        <v>0</v>
      </c>
      <c r="EK10" s="8">
        <f>IF(AND(F10&gt;0,G10&gt;0,$EK$7&gt;=F10,$EK$7&lt;=G10),IF($EK$7&lt;=$AA10,2,1),0)</f>
        <v>0</v>
      </c>
      <c r="EL10" s="8">
        <f>IF(AND(F10&gt;0,G10&gt;0,$EL$7&gt;=F10,$EL$7&lt;=G10),IF($EL$7&lt;=$AA10,2,1),0)</f>
        <v>0</v>
      </c>
      <c r="EM10" s="8">
        <f>IF(AND(F10&gt;0,G10&gt;0,$EM$7&gt;=F10,$EM$7&lt;=G10),IF($EM$7&lt;=$AA10,2,1),0)</f>
        <v>0</v>
      </c>
      <c r="EN10" s="8">
        <f>IF(AND(F10&gt;0,G10&gt;0,$EN$7&gt;=F10,$EN$7&lt;=G10),IF($EN$7&lt;=$AA10,2,1),0)</f>
        <v>0</v>
      </c>
      <c r="EO10" s="8">
        <f>IF(AND(F10&gt;0,G10&gt;0,$EO$7&gt;=F10,$EO$7&lt;=G10),IF($EO$7&lt;=$AA10,2,1),0)</f>
        <v>0</v>
      </c>
      <c r="EP10" s="8">
        <f>IF(AND(F10&gt;0,G10&gt;0,$EP$7&gt;=F10,$EP$7&lt;=G10),IF($EP$7&lt;=$AA10,2,1),0)</f>
        <v>0</v>
      </c>
      <c r="EQ10" s="8">
        <f>IF(AND(F10&gt;0,G10&gt;0,$EQ$7&gt;=F10,$EQ$7&lt;=G10),IF($EQ$7&lt;=$AA10,2,1),0)</f>
        <v>0</v>
      </c>
      <c r="ER10" s="8">
        <f>IF(AND(F10&gt;0,G10&gt;0,$ER$7&gt;=F10,$ER$7&lt;=G10),IF($ER$7&lt;=$AA10,2,1),0)</f>
        <v>0</v>
      </c>
      <c r="ES10" s="8">
        <f>IF(AND(F10&gt;0,G10&gt;0,$ES$7&gt;=F10,$ES$7&lt;=G10),IF($ES$7&lt;=$AA10,2,1),0)</f>
        <v>0</v>
      </c>
      <c r="ET10" s="8">
        <f>IF(AND(F10&gt;0,G10&gt;0,$ET$7&gt;=F10,$ET$7&lt;=G10),IF($ET$7&lt;=$AA10,2,1),0)</f>
        <v>0</v>
      </c>
      <c r="EU10" s="8">
        <f>IF(AND(F10&gt;0,G10&gt;0,$EU$7&gt;=F10,$EU$7&lt;=G10),IF($EU$7&lt;=$AA10,2,1),0)</f>
        <v>0</v>
      </c>
      <c r="EV10" s="8">
        <f>IF(AND(F10&gt;0,G10&gt;0,$EV$7&gt;=F10,$EV$7&lt;=G10),IF($EV$7&lt;=$AA10,2,1),0)</f>
        <v>0</v>
      </c>
      <c r="EW10" s="8">
        <f>IF(AND(F10&gt;0,G10&gt;0,$EW$7&gt;=F10,$EW$7&lt;=G10),IF($EW$7&lt;=$AA10,2,1),0)</f>
        <v>0</v>
      </c>
      <c r="EX10" s="8">
        <f>IF(AND(F10&gt;0,G10&gt;0,$EX$7&gt;=F10,$EX$7&lt;=G10),IF($EX$7&lt;=$AA10,2,1),0)</f>
        <v>0</v>
      </c>
      <c r="EY10" s="8">
        <f>IF(AND(F10&gt;0,G10&gt;0,$EY$7&gt;=F10,$EY$7&lt;=G10),IF($EY$7&lt;=$AA10,2,1),0)</f>
        <v>0</v>
      </c>
      <c r="EZ10" s="8">
        <f>IF(AND(F10&gt;0,G10&gt;0,$EZ$7&gt;=F10,$EZ$7&lt;=G10),IF($EZ$7&lt;=$AA10,2,1),0)</f>
        <v>0</v>
      </c>
      <c r="FA10" s="8">
        <f>IF(AND(F10&gt;0,G10&gt;0,$FA$7&gt;=F10,$FA$7&lt;=G10),IF($FA$7&lt;=$AA10,2,1),0)</f>
        <v>0</v>
      </c>
      <c r="FB10" s="8">
        <f>IF(AND(F10&gt;0,G10&gt;0,$FB$7&gt;=F10,$FB$7&lt;=G10),IF($FB$7&lt;=$AA10,2,1),0)</f>
        <v>0</v>
      </c>
      <c r="FC10" s="8">
        <f>IF(AND(F10&gt;0,G10&gt;0,$FC$7&gt;=F10,$FC$7&lt;=G10),IF($FC$7&lt;=$AA10,2,1),0)</f>
        <v>0</v>
      </c>
      <c r="FD10" s="8">
        <f>IF(AND(F10&gt;0,G10&gt;0,$FD$7&gt;=F10,$FD$7&lt;=G10),IF($FD$7&lt;=$AA10,2,1),0)</f>
        <v>0</v>
      </c>
    </row>
    <row r="11" spans="1:160" ht="18" customHeight="1">
      <c r="A11" s="6"/>
      <c r="B11" s="6"/>
      <c r="C11" s="6"/>
      <c r="D11" s="6"/>
      <c r="E11" s="6"/>
      <c r="F11" s="3"/>
      <c r="G11" s="3"/>
      <c r="H11" s="6">
        <f>IF(AND(F11&gt;0,G11&gt;0),G11-F11+1,)</f>
        <v>0</v>
      </c>
      <c r="I11" s="7"/>
      <c r="J11" s="6"/>
      <c r="K11" s="8">
        <f>IF(AND(F11&gt;0,G11&gt;0,$K$7&gt;=F11,$K$7&lt;=G11),IF($K$7&lt;=$AA11,2,1),0)</f>
        <v>0</v>
      </c>
      <c r="L11" s="8">
        <f>IF(AND(F11&gt;0,G11&gt;0,$L$7&gt;=F11,$L$7&lt;=G11),IF($L$7&lt;=$AA11,2,1),0)</f>
        <v>0</v>
      </c>
      <c r="M11" s="8">
        <f>IF(AND(F11&gt;0,G11&gt;0,$M$7&gt;=F11,$M$7&lt;=G11),IF($M$7&lt;=$AA11,2,1),0)</f>
        <v>0</v>
      </c>
      <c r="N11" s="8">
        <f>IF(AND(F11&gt;0,G11&gt;0,$N$7&gt;=F11,$N$7&lt;=G11),IF($N$7&lt;=$AA11,2,1),0)</f>
        <v>0</v>
      </c>
      <c r="O11" s="8">
        <f>IF(AND(F11&gt;0,G11&gt;0,$O$7&gt;=F11,$O$7&lt;=G11),IF($O$7&lt;=$AA11,2,1),0)</f>
        <v>0</v>
      </c>
      <c r="P11" s="8">
        <f>IF(AND(F11&gt;0,G11&gt;0,$P$7&gt;=F11,$P$7&lt;=G11),IF($P$7&lt;=$AA11,2,1),0)</f>
        <v>0</v>
      </c>
      <c r="Q11" s="8">
        <f>IF(AND(F11&gt;0,G11&gt;0,$Q$7&gt;=F11,$Q$7&lt;=G11),IF($Q$7&lt;=$AA11,2,1),0)</f>
        <v>0</v>
      </c>
      <c r="R11" s="8">
        <f>IF(AND(F11&gt;0,G11&gt;0,$R$7&gt;=F11,$R$7&lt;=G11),IF($R$7&lt;=$AA11,2,1),0)</f>
        <v>0</v>
      </c>
      <c r="S11" s="8">
        <f>IF(AND(F11&gt;0,G11&gt;0,$S$7&gt;=F11,$S$7&lt;=G11),IF($S$7&lt;=$AA11,2,1),0)</f>
        <v>0</v>
      </c>
      <c r="T11" s="8">
        <f>IF(AND(F11&gt;0,G11&gt;0,$T$7&gt;=F11,$T$7&lt;=G11),IF($T$7&lt;=$AA11,2,1),0)</f>
        <v>0</v>
      </c>
      <c r="U11" s="8">
        <f>IF(AND(F11&gt;0,G11&gt;0,$U$7&gt;=F11,$U$7&lt;=G11),IF($U$7&lt;=$AA11,2,1),0)</f>
        <v>0</v>
      </c>
      <c r="V11" s="8">
        <f>IF(AND(F11&gt;0,G11&gt;0,$V$7&gt;=F11,$V$7&lt;=G11),IF($V$7&lt;=$AA11,2,1),0)</f>
        <v>0</v>
      </c>
      <c r="W11" s="8">
        <f>IF(AND(F11&gt;0,G11&gt;0,$W$7&gt;=F11,$W$7&lt;=G11),IF($W$7&lt;=$AA11,2,1),0)</f>
        <v>0</v>
      </c>
      <c r="X11" s="8">
        <f>IF(AND(F11&gt;0,G11&gt;0,$X$7&gt;=F11,$X$7&lt;=G11),IF($X$7&lt;=$AA11,2,1),0)</f>
        <v>0</v>
      </c>
      <c r="Y11" s="8">
        <f>IF(AND(F11&gt;0,G11&gt;0,$Y$7&gt;=F11,$Y$7&lt;=G11),IF($Y$7&lt;=$AA11,2,1),0)</f>
        <v>0</v>
      </c>
      <c r="Z11" s="8">
        <f>IF(AND(F11&gt;0,G11&gt;0,$Z$7&gt;=F11,$Z$7&lt;=G11),IF($Z$7&lt;=$AA11,2,1),0)</f>
        <v>0</v>
      </c>
      <c r="AA11" s="8">
        <f>IF(AND(F11&gt;0,G11&gt;0,$AA$7&gt;=F11,$AA$7&lt;=G11),IF($AA$7&lt;=$AA11,2,1),0)</f>
        <v>0</v>
      </c>
      <c r="AB11" s="8">
        <f>IF(AND(F11&gt;0,G11&gt;0,$AB$7&gt;=F11,$AB$7&lt;=G11),IF($AB$7&lt;=$AA11,2,1),0)</f>
        <v>0</v>
      </c>
      <c r="AC11" s="8">
        <f>IF(AND(F11&gt;0,G11&gt;0,$AC$7&gt;=F11,$AC$7&lt;=G11),IF($AC$7&lt;=$AA11,2,1),0)</f>
        <v>0</v>
      </c>
      <c r="AD11" s="8">
        <f>IF(AND(F11&gt;0,G11&gt;0,$AD$7&gt;=F11,$AD$7&lt;=G11),IF($AD$7&lt;=$AA11,2,1),0)</f>
        <v>0</v>
      </c>
      <c r="AE11" s="8">
        <f>IF(AND(F11&gt;0,G11&gt;0,$AE$7&gt;=F11,$AE$7&lt;=G11),IF($AE$7&lt;=$AA11,2,1),0)</f>
        <v>0</v>
      </c>
      <c r="AF11" s="8">
        <f>IF(AND(F11&gt;0,G11&gt;0,$AF$7&gt;=F11,$AF$7&lt;=G11),IF($AF$7&lt;=$AA11,2,1),0)</f>
        <v>0</v>
      </c>
      <c r="AG11" s="8">
        <f>IF(AND(F11&gt;0,G11&gt;0,$AG$7&gt;=F11,$AG$7&lt;=G11),IF($AG$7&lt;=$AA11,2,1),0)</f>
        <v>0</v>
      </c>
      <c r="AH11" s="8">
        <f>IF(AND(F11&gt;0,G11&gt;0,$AH$7&gt;=F11,$AH$7&lt;=G11),IF($AH$7&lt;=$AA11,2,1),0)</f>
        <v>0</v>
      </c>
      <c r="AI11" s="8">
        <f>IF(AND(F11&gt;0,G11&gt;0,$AI$7&gt;=F11,$AI$7&lt;=G11),IF($AI$7&lt;=$AA11,2,1),0)</f>
        <v>0</v>
      </c>
      <c r="AJ11" s="8">
        <f>IF(AND(F11&gt;0,G11&gt;0,$AJ$7&gt;=F11,$AJ$7&lt;=G11),IF($AJ$7&lt;=$AA11,2,1),0)</f>
        <v>0</v>
      </c>
      <c r="AK11" s="8">
        <f>IF(AND(F11&gt;0,G11&gt;0,$AK$7&gt;=F11,$AK$7&lt;=G11),IF($AK$7&lt;=$AA11,2,1),0)</f>
        <v>0</v>
      </c>
      <c r="AL11" s="8">
        <f>IF(AND(F11&gt;0,G11&gt;0,$AL$7&gt;=F11,$AL$7&lt;=G11),IF($AL$7&lt;=$AA11,2,1),0)</f>
        <v>0</v>
      </c>
      <c r="AM11" s="8">
        <f>IF(AND(F11&gt;0,G11&gt;0,$AM$7&gt;=F11,$AM$7&lt;=G11),IF($AM$7&lt;=$AA11,2,1),0)</f>
        <v>0</v>
      </c>
      <c r="AN11" s="8">
        <f>IF(AND(F11&gt;0,G11&gt;0,$AN$7&gt;=F11,$AN$7&lt;=G11),IF($AN$7&lt;=$AA11,2,1),0)</f>
        <v>0</v>
      </c>
      <c r="AO11" s="8">
        <f>IF(AND(F11&gt;0,G11&gt;0,$AO$7&gt;=F11,$AO$7&lt;=G11),IF($AO$7&lt;=$AA11,2,1),0)</f>
        <v>0</v>
      </c>
      <c r="AP11" s="8">
        <f>IF(AND(F11&gt;0,G11&gt;0,$AP$7&gt;=F11,$AP$7&lt;=G11),IF($AP$7&lt;=$AA11,2,1),0)</f>
        <v>0</v>
      </c>
      <c r="AQ11" s="8">
        <f>IF(AND(F11&gt;0,G11&gt;0,$AQ$7&gt;=F11,$AQ$7&lt;=G11),IF($AQ$7&lt;=$AA11,2,1),0)</f>
        <v>0</v>
      </c>
      <c r="AR11" s="8">
        <f>IF(AND(F11&gt;0,G11&gt;0,$AR$7&gt;=F11,$AR$7&lt;=G11),IF($AR$7&lt;=$AA11,2,1),0)</f>
        <v>0</v>
      </c>
      <c r="AS11" s="8">
        <f>IF(AND(F11&gt;0,G11&gt;0,$AS$7&gt;=F11,$AS$7&lt;=G11),IF($AS$7&lt;=$AA11,2,1),0)</f>
        <v>0</v>
      </c>
      <c r="AT11" s="8">
        <f>IF(AND(F11&gt;0,G11&gt;0,$AT$7&gt;=F11,$AT$7&lt;=G11),IF($AT$7&lt;=$AA11,2,1),0)</f>
        <v>0</v>
      </c>
      <c r="AU11" s="8">
        <f>IF(AND(F11&gt;0,G11&gt;0,$AU$7&gt;=F11,$AU$7&lt;=G11),IF($AU$7&lt;=$AA11,2,1),0)</f>
        <v>0</v>
      </c>
      <c r="AV11" s="8">
        <f>IF(AND(F11&gt;0,G11&gt;0,$AV$7&gt;=F11,$AV$7&lt;=G11),IF($AV$7&lt;=$AA11,2,1),0)</f>
        <v>0</v>
      </c>
      <c r="AW11" s="8">
        <f>IF(AND(F11&gt;0,G11&gt;0,$AW$7&gt;=F11,$AW$7&lt;=G11),IF($AW$7&lt;=$AA11,2,1),0)</f>
        <v>0</v>
      </c>
      <c r="AX11" s="8">
        <f>IF(AND(F11&gt;0,G11&gt;0,$AX$7&gt;=F11,$AX$7&lt;=G11),IF($AX$7&lt;=$AA11,2,1),0)</f>
        <v>0</v>
      </c>
      <c r="AY11" s="8">
        <f>IF(AND(F11&gt;0,G11&gt;0,$AY$7&gt;=F11,$AY$7&lt;=G11),IF($AY$7&lt;=$AA11,2,1),0)</f>
        <v>0</v>
      </c>
      <c r="AZ11" s="8">
        <f>IF(AND(F11&gt;0,G11&gt;0,$AZ$7&gt;=F11,$AZ$7&lt;=G11),IF($AZ$7&lt;=$AA11,2,1),0)</f>
        <v>0</v>
      </c>
      <c r="BA11" s="8">
        <f>IF(AND(F11&gt;0,G11&gt;0,$BA$7&gt;=F11,$BA$7&lt;=G11),IF($BA$7&lt;=$AA11,2,1),0)</f>
        <v>0</v>
      </c>
      <c r="BB11" s="8">
        <f>IF(AND(F11&gt;0,G11&gt;0,$BB$7&gt;=F11,$BB$7&lt;=G11),IF($BB$7&lt;=$AA11,2,1),0)</f>
        <v>0</v>
      </c>
      <c r="BC11" s="8">
        <f>IF(AND(F11&gt;0,G11&gt;0,$BC$7&gt;=F11,$BC$7&lt;=G11),IF($BC$7&lt;=$AA11,2,1),0)</f>
        <v>0</v>
      </c>
      <c r="BD11" s="8">
        <f>IF(AND(F11&gt;0,G11&gt;0,$BD$7&gt;=F11,$BD$7&lt;=G11),IF($BD$7&lt;=$AA11,2,1),0)</f>
        <v>0</v>
      </c>
      <c r="BE11" s="8">
        <f>IF(AND(F11&gt;0,G11&gt;0,$BE$7&gt;=F11,$BE$7&lt;=G11),IF($BE$7&lt;=$AA11,2,1),0)</f>
        <v>0</v>
      </c>
      <c r="BF11" s="8">
        <f>IF(AND(F11&gt;0,G11&gt;0,$BF$7&gt;=F11,$BF$7&lt;=G11),IF($BF$7&lt;=$AA11,2,1),0)</f>
        <v>0</v>
      </c>
      <c r="BG11" s="8">
        <f>IF(AND(F11&gt;0,G11&gt;0,$BG$7&gt;=F11,$BG$7&lt;=G11),IF($BG$7&lt;=$AA11,2,1),0)</f>
        <v>0</v>
      </c>
      <c r="BH11" s="8">
        <f>IF(AND(F11&gt;0,G11&gt;0,$BH$7&gt;=F11,$BH$7&lt;=G11),IF($BH$7&lt;=$AA11,2,1),0)</f>
        <v>0</v>
      </c>
      <c r="BI11" s="8">
        <f>IF(AND(F11&gt;0,G11&gt;0,$BI$7&gt;=F11,$BI$7&lt;=G11),IF($BI$7&lt;=$AA11,2,1),0)</f>
        <v>0</v>
      </c>
      <c r="BJ11" s="8">
        <f>IF(AND(F11&gt;0,G11&gt;0,$BJ$7&gt;=F11,$BJ$7&lt;=G11),IF($BJ$7&lt;=$AA11,2,1),0)</f>
        <v>0</v>
      </c>
      <c r="BK11" s="8">
        <f>IF(AND(F11&gt;0,G11&gt;0,$BK$7&gt;=F11,$BK$7&lt;=G11),IF($BK$7&lt;=$AA11,2,1),0)</f>
        <v>0</v>
      </c>
      <c r="BL11" s="8">
        <f>IF(AND(F11&gt;0,G11&gt;0,$BL$7&gt;=F11,$BL$7&lt;=G11),IF($BL$7&lt;=$AA11,2,1),0)</f>
        <v>0</v>
      </c>
      <c r="BM11" s="8">
        <f>IF(AND(F11&gt;0,G11&gt;0,$BM$7&gt;=F11,$BM$7&lt;=G11),IF($BM$7&lt;=$AA11,2,1),0)</f>
        <v>0</v>
      </c>
      <c r="BN11" s="8">
        <f>IF(AND(F11&gt;0,G11&gt;0,$BN$7&gt;=F11,$BN$7&lt;=G11),IF($BN$7&lt;=$AA11,2,1),0)</f>
        <v>0</v>
      </c>
      <c r="BO11" s="8">
        <f>IF(AND(F11&gt;0,G11&gt;0,$BO$7&gt;=F11,$BO$7&lt;=G11),IF($BO$7&lt;=$AA11,2,1),0)</f>
        <v>0</v>
      </c>
      <c r="BP11" s="8">
        <f>IF(AND(F11&gt;0,G11&gt;0,$BP$7&gt;=F11,$BP$7&lt;=G11),IF($BP$7&lt;=$AA11,2,1),0)</f>
        <v>0</v>
      </c>
      <c r="BQ11" s="8">
        <f>IF(AND(F11&gt;0,G11&gt;0,$BQ$7&gt;=F11,$BQ$7&lt;=G11),IF($BQ$7&lt;=$AA11,2,1),0)</f>
        <v>0</v>
      </c>
      <c r="BR11" s="8">
        <f>IF(AND(F11&gt;0,G11&gt;0,$BR$7&gt;=F11,$BR$7&lt;=G11),IF($BR$7&lt;=$AA11,2,1),0)</f>
        <v>0</v>
      </c>
      <c r="BS11" s="8">
        <f>IF(AND(F11&gt;0,G11&gt;0,$BS$7&gt;=F11,$BS$7&lt;=G11),IF($BS$7&lt;=$AA11,2,1),0)</f>
        <v>0</v>
      </c>
      <c r="BT11" s="8">
        <f>IF(AND(F11&gt;0,G11&gt;0,$BT$7&gt;=F11,$BT$7&lt;=G11),IF($BT$7&lt;=$AA11,2,1),0)</f>
        <v>0</v>
      </c>
      <c r="BU11" s="8">
        <f>IF(AND(F11&gt;0,G11&gt;0,$BU$7&gt;=F11,$BU$7&lt;=G11),IF($BU$7&lt;=$AA11,2,1),0)</f>
        <v>0</v>
      </c>
      <c r="BV11" s="8">
        <f>IF(AND(F11&gt;0,G11&gt;0,$BV$7&gt;=F11,$BV$7&lt;=G11),IF($BV$7&lt;=$AA11,2,1),0)</f>
        <v>0</v>
      </c>
      <c r="BW11" s="8">
        <f>IF(AND(F11&gt;0,G11&gt;0,$BW$7&gt;=F11,$BW$7&lt;=G11),IF($BW$7&lt;=$AA11,2,1),0)</f>
        <v>0</v>
      </c>
      <c r="BX11" s="8">
        <f>IF(AND(F11&gt;0,G11&gt;0,$BX$7&gt;=F11,$BX$7&lt;=G11),IF($BX$7&lt;=$AA11,2,1),0)</f>
        <v>0</v>
      </c>
      <c r="BY11" s="8">
        <f>IF(AND(F11&gt;0,G11&gt;0,$BY$7&gt;=F11,$BY$7&lt;=G11),IF($BY$7&lt;=$AA11,2,1),0)</f>
        <v>0</v>
      </c>
      <c r="BZ11" s="8">
        <f>IF(AND(F11&gt;0,G11&gt;0,$BZ$7&gt;=F11,$BZ$7&lt;=G11),IF($BZ$7&lt;=$AA11,2,1),0)</f>
        <v>0</v>
      </c>
      <c r="CA11" s="8">
        <f>IF(AND(F11&gt;0,G11&gt;0,$CA$7&gt;=F11,$CA$7&lt;=G11),IF($CA$7&lt;=$AA11,2,1),0)</f>
        <v>0</v>
      </c>
      <c r="CB11" s="8">
        <f>IF(AND(F11&gt;0,G11&gt;0,$CB$7&gt;=F11,$CB$7&lt;=G11),IF($CB$7&lt;=$AA11,2,1),0)</f>
        <v>0</v>
      </c>
      <c r="CC11" s="8">
        <f>IF(AND(F11&gt;0,G11&gt;0,$CC$7&gt;=F11,$CC$7&lt;=G11),IF($CC$7&lt;=$AA11,2,1),0)</f>
        <v>0</v>
      </c>
      <c r="CD11" s="8">
        <f>IF(AND(F11&gt;0,G11&gt;0,$CD$7&gt;=F11,$CD$7&lt;=G11),IF($CD$7&lt;=$AA11,2,1),0)</f>
        <v>0</v>
      </c>
      <c r="CE11" s="8">
        <f>IF(AND(F11&gt;0,G11&gt;0,$CE$7&gt;=F11,$CE$7&lt;=G11),IF($CE$7&lt;=$AA11,2,1),0)</f>
        <v>0</v>
      </c>
      <c r="CF11" s="8">
        <f>IF(AND(F11&gt;0,G11&gt;0,$CF$7&gt;=F11,$CF$7&lt;=G11),IF($CF$7&lt;=$AA11,2,1),0)</f>
        <v>0</v>
      </c>
      <c r="CG11" s="8">
        <f>IF(AND(F11&gt;0,G11&gt;0,$CG$7&gt;=F11,$CG$7&lt;=G11),IF($CG$7&lt;=$AA11,2,1),0)</f>
        <v>0</v>
      </c>
      <c r="CH11" s="8">
        <f>IF(AND(F11&gt;0,G11&gt;0,$CH$7&gt;=F11,$CH$7&lt;=G11),IF($CH$7&lt;=$AA11,2,1),0)</f>
        <v>0</v>
      </c>
      <c r="CI11" s="8">
        <f>IF(AND(F11&gt;0,G11&gt;0,$CI$7&gt;=F11,$CI$7&lt;=G11),IF($CI$7&lt;=$AA11,2,1),0)</f>
        <v>0</v>
      </c>
      <c r="CJ11" s="8">
        <f>IF(AND(F11&gt;0,G11&gt;0,$CJ$7&gt;=F11,$CJ$7&lt;=G11),IF($CJ$7&lt;=$AA11,2,1),0)</f>
        <v>0</v>
      </c>
      <c r="CK11" s="8">
        <f>IF(AND(F11&gt;0,G11&gt;0,$CK$7&gt;=F11,$CK$7&lt;=G11),IF($CK$7&lt;=$AA11,2,1),0)</f>
        <v>0</v>
      </c>
      <c r="CL11" s="8">
        <f>IF(AND(F11&gt;0,G11&gt;0,$CL$7&gt;=F11,$CL$7&lt;=G11),IF($CL$7&lt;=$AA11,2,1),0)</f>
        <v>0</v>
      </c>
      <c r="CM11" s="8">
        <f>IF(AND(F11&gt;0,G11&gt;0,$CM$7&gt;=F11,$CM$7&lt;=G11),IF($CM$7&lt;=$AA11,2,1),0)</f>
        <v>0</v>
      </c>
      <c r="CN11" s="8">
        <f>IF(AND(F11&gt;0,G11&gt;0,$CN$7&gt;=F11,$CN$7&lt;=G11),IF($CN$7&lt;=$AA11,2,1),0)</f>
        <v>0</v>
      </c>
      <c r="CO11" s="8">
        <f>IF(AND(F11&gt;0,G11&gt;0,$CO$7&gt;=F11,$CO$7&lt;=G11),IF($CO$7&lt;=$AA11,2,1),0)</f>
        <v>0</v>
      </c>
      <c r="CP11" s="8">
        <f>IF(AND(F11&gt;0,G11&gt;0,$CP$7&gt;=F11,$CP$7&lt;=G11),IF($CP$7&lt;=$AA11,2,1),0)</f>
        <v>0</v>
      </c>
      <c r="CQ11" s="8">
        <f>IF(AND(F11&gt;0,G11&gt;0,$CQ$7&gt;=F11,$CQ$7&lt;=G11),IF($CQ$7&lt;=$AA11,2,1),0)</f>
        <v>0</v>
      </c>
      <c r="CR11" s="8">
        <f>IF(AND(F11&gt;0,G11&gt;0,$CR$7&gt;=F11,$CR$7&lt;=G11),IF($CR$7&lt;=$AA11,2,1),0)</f>
        <v>0</v>
      </c>
      <c r="CS11" s="8">
        <f>IF(AND(F11&gt;0,G11&gt;0,$CS$7&gt;=F11,$CS$7&lt;=G11),IF($CS$7&lt;=$AA11,2,1),0)</f>
        <v>0</v>
      </c>
      <c r="CT11" s="8">
        <f>IF(AND(F11&gt;0,G11&gt;0,$CT$7&gt;=F11,$CT$7&lt;=G11),IF($CT$7&lt;=$AA11,2,1),0)</f>
        <v>0</v>
      </c>
      <c r="CU11" s="8">
        <f>IF(AND(F11&gt;0,G11&gt;0,$CU$7&gt;=F11,$CU$7&lt;=G11),IF($CU$7&lt;=$AA11,2,1),0)</f>
        <v>0</v>
      </c>
      <c r="CV11" s="8">
        <f>IF(AND(F11&gt;0,G11&gt;0,$CV$7&gt;=F11,$CV$7&lt;=G11),IF($CV$7&lt;=$AA11,2,1),0)</f>
        <v>0</v>
      </c>
      <c r="CW11" s="8">
        <f>IF(AND(F11&gt;0,G11&gt;0,$CW$7&gt;=F11,$CW$7&lt;=G11),IF($CW$7&lt;=$AA11,2,1),0)</f>
        <v>0</v>
      </c>
      <c r="CX11" s="8">
        <f>IF(AND(F11&gt;0,G11&gt;0,$CX$7&gt;=F11,$CX$7&lt;=G11),IF($CX$7&lt;=$AA11,2,1),0)</f>
        <v>0</v>
      </c>
      <c r="CY11" s="8">
        <f>IF(AND(F11&gt;0,G11&gt;0,$CY$7&gt;=F11,$CY$7&lt;=G11),IF($CY$7&lt;=$AA11,2,1),0)</f>
        <v>0</v>
      </c>
      <c r="CZ11" s="8">
        <f>IF(AND(F11&gt;0,G11&gt;0,$CZ$7&gt;=F11,$CZ$7&lt;=G11),IF($CZ$7&lt;=$AA11,2,1),0)</f>
        <v>0</v>
      </c>
      <c r="DA11" s="8">
        <f>IF(AND(F11&gt;0,G11&gt;0,$DA$7&gt;=F11,$DA$7&lt;=G11),IF($DA$7&lt;=$AA11,2,1),0)</f>
        <v>0</v>
      </c>
      <c r="DB11" s="8">
        <f>IF(AND(F11&gt;0,G11&gt;0,$DB$7&gt;=F11,$DB$7&lt;=G11),IF($DB$7&lt;=$AA11,2,1),0)</f>
        <v>0</v>
      </c>
      <c r="DC11" s="8">
        <f>IF(AND(F11&gt;0,G11&gt;0,$DC$7&gt;=F11,$DC$7&lt;=G11),IF($DC$7&lt;=$AA11,2,1),0)</f>
        <v>0</v>
      </c>
      <c r="DD11" s="8">
        <f>IF(AND(F11&gt;0,G11&gt;0,$DD$7&gt;=F11,$DD$7&lt;=G11),IF($DD$7&lt;=$AA11,2,1),0)</f>
        <v>0</v>
      </c>
      <c r="DE11" s="8">
        <f>IF(AND(F11&gt;0,G11&gt;0,$DE$7&gt;=F11,$DE$7&lt;=G11),IF($DE$7&lt;=$AA11,2,1),0)</f>
        <v>0</v>
      </c>
      <c r="DF11" s="8">
        <f>IF(AND(F11&gt;0,G11&gt;0,$DF$7&gt;=F11,$DF$7&lt;=G11),IF($DF$7&lt;=$AA11,2,1),0)</f>
        <v>0</v>
      </c>
      <c r="DG11" s="8">
        <f>IF(AND(F11&gt;0,G11&gt;0,$DG$7&gt;=F11,$DG$7&lt;=G11),IF($DG$7&lt;=$AA11,2,1),0)</f>
        <v>0</v>
      </c>
      <c r="DH11" s="8">
        <f>IF(AND(F11&gt;0,G11&gt;0,$DH$7&gt;=F11,$DH$7&lt;=G11),IF($DH$7&lt;=$AA11,2,1),0)</f>
        <v>0</v>
      </c>
      <c r="DI11" s="8">
        <f>IF(AND(F11&gt;0,G11&gt;0,$DI$7&gt;=F11,$DI$7&lt;=G11),IF($DI$7&lt;=$AA11,2,1),0)</f>
        <v>0</v>
      </c>
      <c r="DJ11" s="8">
        <f>IF(AND(F11&gt;0,G11&gt;0,$DJ$7&gt;=F11,$DJ$7&lt;=G11),IF($DJ$7&lt;=$AA11,2,1),0)</f>
        <v>0</v>
      </c>
      <c r="DK11" s="8">
        <f>IF(AND(F11&gt;0,G11&gt;0,$DK$7&gt;=F11,$DK$7&lt;=G11),IF($DK$7&lt;=$AA11,2,1),0)</f>
        <v>0</v>
      </c>
      <c r="DL11" s="8">
        <f>IF(AND(F11&gt;0,G11&gt;0,$DL$7&gt;=F11,$DL$7&lt;=G11),IF($DL$7&lt;=$AA11,2,1),0)</f>
        <v>0</v>
      </c>
      <c r="DM11" s="8">
        <f>IF(AND(F11&gt;0,G11&gt;0,$DM$7&gt;=F11,$DM$7&lt;=G11),IF($DM$7&lt;=$AA11,2,1),0)</f>
        <v>0</v>
      </c>
      <c r="DN11" s="8">
        <f>IF(AND(F11&gt;0,G11&gt;0,$DN$7&gt;=F11,$DN$7&lt;=G11),IF($DN$7&lt;=$AA11,2,1),0)</f>
        <v>0</v>
      </c>
      <c r="DO11" s="8">
        <f>IF(AND(F11&gt;0,G11&gt;0,$DO$7&gt;=F11,$DO$7&lt;=G11),IF($DO$7&lt;=$AA11,2,1),0)</f>
        <v>0</v>
      </c>
      <c r="DP11" s="8">
        <f>IF(AND(F11&gt;0,G11&gt;0,$DP$7&gt;=F11,$DP$7&lt;=G11),IF($DP$7&lt;=$AA11,2,1),0)</f>
        <v>0</v>
      </c>
      <c r="DQ11" s="8">
        <f>IF(AND(F11&gt;0,G11&gt;0,$DQ$7&gt;=F11,$DQ$7&lt;=G11),IF($DQ$7&lt;=$AA11,2,1),0)</f>
        <v>0</v>
      </c>
      <c r="DR11" s="8">
        <f>IF(AND(F11&gt;0,G11&gt;0,$DR$7&gt;=F11,$DR$7&lt;=G11),IF($DR$7&lt;=$AA11,2,1),0)</f>
        <v>0</v>
      </c>
      <c r="DS11" s="8">
        <f>IF(AND(F11&gt;0,G11&gt;0,$DS$7&gt;=F11,$DS$7&lt;=G11),IF($DS$7&lt;=$AA11,2,1),0)</f>
        <v>0</v>
      </c>
      <c r="DT11" s="8">
        <f>IF(AND(F11&gt;0,G11&gt;0,$DT$7&gt;=F11,$DT$7&lt;=G11),IF($DT$7&lt;=$AA11,2,1),0)</f>
        <v>0</v>
      </c>
      <c r="DU11" s="8">
        <f>IF(AND(F11&gt;0,G11&gt;0,$DU$7&gt;=F11,$DU$7&lt;=G11),IF($DU$7&lt;=$AA11,2,1),0)</f>
        <v>0</v>
      </c>
      <c r="DV11" s="8">
        <f>IF(AND(F11&gt;0,G11&gt;0,$DV$7&gt;=F11,$DV$7&lt;=G11),IF($DV$7&lt;=$AA11,2,1),0)</f>
        <v>0</v>
      </c>
      <c r="DW11" s="8">
        <f>IF(AND(F11&gt;0,G11&gt;0,$DW$7&gt;=F11,$DW$7&lt;=G11),IF($DW$7&lt;=$AA11,2,1),0)</f>
        <v>0</v>
      </c>
      <c r="DX11" s="8">
        <f>IF(AND(F11&gt;0,G11&gt;0,$DX$7&gt;=F11,$DX$7&lt;=G11),IF($DX$7&lt;=$AA11,2,1),0)</f>
        <v>0</v>
      </c>
      <c r="DY11" s="8">
        <f>IF(AND(F11&gt;0,G11&gt;0,$DY$7&gt;=F11,$DY$7&lt;=G11),IF($DY$7&lt;=$AA11,2,1),0)</f>
        <v>0</v>
      </c>
      <c r="DZ11" s="8">
        <f>IF(AND(F11&gt;0,G11&gt;0,$DZ$7&gt;=F11,$DZ$7&lt;=G11),IF($DZ$7&lt;=$AA11,2,1),0)</f>
        <v>0</v>
      </c>
      <c r="EA11" s="8">
        <f>IF(AND(F11&gt;0,G11&gt;0,$EA$7&gt;=F11,$EA$7&lt;=G11),IF($EA$7&lt;=$AA11,2,1),0)</f>
        <v>0</v>
      </c>
      <c r="EB11" s="8">
        <f>IF(AND(F11&gt;0,G11&gt;0,$EB$7&gt;=F11,$EB$7&lt;=G11),IF($EB$7&lt;=$AA11,2,1),0)</f>
        <v>0</v>
      </c>
      <c r="EC11" s="8">
        <f>IF(AND(F11&gt;0,G11&gt;0,$EC$7&gt;=F11,$EC$7&lt;=G11),IF($EC$7&lt;=$AA11,2,1),0)</f>
        <v>0</v>
      </c>
      <c r="ED11" s="8">
        <f>IF(AND(F11&gt;0,G11&gt;0,$ED$7&gt;=F11,$ED$7&lt;=G11),IF($ED$7&lt;=$AA11,2,1),0)</f>
        <v>0</v>
      </c>
      <c r="EE11" s="8">
        <f>IF(AND(F11&gt;0,G11&gt;0,$EE$7&gt;=F11,$EE$7&lt;=G11),IF($EE$7&lt;=$AA11,2,1),0)</f>
        <v>0</v>
      </c>
      <c r="EF11" s="8">
        <f>IF(AND(F11&gt;0,G11&gt;0,$EF$7&gt;=F11,$EF$7&lt;=G11),IF($EF$7&lt;=$AA11,2,1),0)</f>
        <v>0</v>
      </c>
      <c r="EG11" s="8">
        <f>IF(AND(F11&gt;0,G11&gt;0,$EG$7&gt;=F11,$EG$7&lt;=G11),IF($EG$7&lt;=$AA11,2,1),0)</f>
        <v>0</v>
      </c>
      <c r="EH11" s="8">
        <f>IF(AND(F11&gt;0,G11&gt;0,$EH$7&gt;=F11,$EH$7&lt;=G11),IF($EH$7&lt;=$AA11,2,1),0)</f>
        <v>0</v>
      </c>
      <c r="EI11" s="8">
        <f>IF(AND(F11&gt;0,G11&gt;0,$EI$7&gt;=F11,$EI$7&lt;=G11),IF($EI$7&lt;=$AA11,2,1),0)</f>
        <v>0</v>
      </c>
      <c r="EJ11" s="8">
        <f>IF(AND(F11&gt;0,G11&gt;0,$EJ$7&gt;=F11,$EJ$7&lt;=G11),IF($EJ$7&lt;=$AA11,2,1),0)</f>
        <v>0</v>
      </c>
      <c r="EK11" s="8">
        <f>IF(AND(F11&gt;0,G11&gt;0,$EK$7&gt;=F11,$EK$7&lt;=G11),IF($EK$7&lt;=$AA11,2,1),0)</f>
        <v>0</v>
      </c>
      <c r="EL11" s="8">
        <f>IF(AND(F11&gt;0,G11&gt;0,$EL$7&gt;=F11,$EL$7&lt;=G11),IF($EL$7&lt;=$AA11,2,1),0)</f>
        <v>0</v>
      </c>
      <c r="EM11" s="8">
        <f>IF(AND(F11&gt;0,G11&gt;0,$EM$7&gt;=F11,$EM$7&lt;=G11),IF($EM$7&lt;=$AA11,2,1),0)</f>
        <v>0</v>
      </c>
      <c r="EN11" s="8">
        <f>IF(AND(F11&gt;0,G11&gt;0,$EN$7&gt;=F11,$EN$7&lt;=G11),IF($EN$7&lt;=$AA11,2,1),0)</f>
        <v>0</v>
      </c>
      <c r="EO11" s="8">
        <f>IF(AND(F11&gt;0,G11&gt;0,$EO$7&gt;=F11,$EO$7&lt;=G11),IF($EO$7&lt;=$AA11,2,1),0)</f>
        <v>0</v>
      </c>
      <c r="EP11" s="8">
        <f>IF(AND(F11&gt;0,G11&gt;0,$EP$7&gt;=F11,$EP$7&lt;=G11),IF($EP$7&lt;=$AA11,2,1),0)</f>
        <v>0</v>
      </c>
      <c r="EQ11" s="8">
        <f>IF(AND(F11&gt;0,G11&gt;0,$EQ$7&gt;=F11,$EQ$7&lt;=G11),IF($EQ$7&lt;=$AA11,2,1),0)</f>
        <v>0</v>
      </c>
      <c r="ER11" s="8">
        <f>IF(AND(F11&gt;0,G11&gt;0,$ER$7&gt;=F11,$ER$7&lt;=G11),IF($ER$7&lt;=$AA11,2,1),0)</f>
        <v>0</v>
      </c>
      <c r="ES11" s="8">
        <f>IF(AND(F11&gt;0,G11&gt;0,$ES$7&gt;=F11,$ES$7&lt;=G11),IF($ES$7&lt;=$AA11,2,1),0)</f>
        <v>0</v>
      </c>
      <c r="ET11" s="8">
        <f>IF(AND(F11&gt;0,G11&gt;0,$ET$7&gt;=F11,$ET$7&lt;=G11),IF($ET$7&lt;=$AA11,2,1),0)</f>
        <v>0</v>
      </c>
      <c r="EU11" s="8">
        <f>IF(AND(F11&gt;0,G11&gt;0,$EU$7&gt;=F11,$EU$7&lt;=G11),IF($EU$7&lt;=$AA11,2,1),0)</f>
        <v>0</v>
      </c>
      <c r="EV11" s="8">
        <f>IF(AND(F11&gt;0,G11&gt;0,$EV$7&gt;=F11,$EV$7&lt;=G11),IF($EV$7&lt;=$AA11,2,1),0)</f>
        <v>0</v>
      </c>
      <c r="EW11" s="8">
        <f>IF(AND(F11&gt;0,G11&gt;0,$EW$7&gt;=F11,$EW$7&lt;=G11),IF($EW$7&lt;=$AA11,2,1),0)</f>
        <v>0</v>
      </c>
      <c r="EX11" s="8">
        <f>IF(AND(F11&gt;0,G11&gt;0,$EX$7&gt;=F11,$EX$7&lt;=G11),IF($EX$7&lt;=$AA11,2,1),0)</f>
        <v>0</v>
      </c>
      <c r="EY11" s="8">
        <f>IF(AND(F11&gt;0,G11&gt;0,$EY$7&gt;=F11,$EY$7&lt;=G11),IF($EY$7&lt;=$AA11,2,1),0)</f>
        <v>0</v>
      </c>
      <c r="EZ11" s="8">
        <f>IF(AND(F11&gt;0,G11&gt;0,$EZ$7&gt;=F11,$EZ$7&lt;=G11),IF($EZ$7&lt;=$AA11,2,1),0)</f>
        <v>0</v>
      </c>
      <c r="FA11" s="8">
        <f>IF(AND(F11&gt;0,G11&gt;0,$FA$7&gt;=F11,$FA$7&lt;=G11),IF($FA$7&lt;=$AA11,2,1),0)</f>
        <v>0</v>
      </c>
      <c r="FB11" s="8">
        <f>IF(AND(F11&gt;0,G11&gt;0,$FB$7&gt;=F11,$FB$7&lt;=G11),IF($FB$7&lt;=$AA11,2,1),0)</f>
        <v>0</v>
      </c>
      <c r="FC11" s="8">
        <f>IF(AND(F11&gt;0,G11&gt;0,$FC$7&gt;=F11,$FC$7&lt;=G11),IF($FC$7&lt;=$AA11,2,1),0)</f>
        <v>0</v>
      </c>
      <c r="FD11" s="8">
        <f>IF(AND(F11&gt;0,G11&gt;0,$FD$7&gt;=F11,$FD$7&lt;=G11),IF($FD$7&lt;=$AA11,2,1),0)</f>
        <v>0</v>
      </c>
    </row>
    <row r="12" spans="1:160" ht="18" customHeight="1">
      <c r="A12" s="6"/>
      <c r="B12" s="6"/>
      <c r="C12" s="6"/>
      <c r="D12" s="6"/>
      <c r="E12" s="6"/>
      <c r="F12" s="3"/>
      <c r="G12" s="3"/>
      <c r="H12" s="6">
        <f>IF(AND(F12&gt;0,G12&gt;0),G12-F12+1,)</f>
        <v>0</v>
      </c>
      <c r="I12" s="7"/>
      <c r="J12" s="6"/>
      <c r="K12" s="8">
        <f>IF(AND(F12&gt;0,G12&gt;0,$K$7&gt;=F12,$K$7&lt;=G12),IF($K$7&lt;=$AA12,2,1),0)</f>
        <v>0</v>
      </c>
      <c r="L12" s="8">
        <f>IF(AND(F12&gt;0,G12&gt;0,$L$7&gt;=F12,$L$7&lt;=G12),IF($L$7&lt;=$AA12,2,1),0)</f>
        <v>0</v>
      </c>
      <c r="M12" s="8">
        <f>IF(AND(F12&gt;0,G12&gt;0,$M$7&gt;=F12,$M$7&lt;=G12),IF($M$7&lt;=$AA12,2,1),0)</f>
        <v>0</v>
      </c>
      <c r="N12" s="8">
        <f>IF(AND(F12&gt;0,G12&gt;0,$N$7&gt;=F12,$N$7&lt;=G12),IF($N$7&lt;=$AA12,2,1),0)</f>
        <v>0</v>
      </c>
      <c r="O12" s="8">
        <f>IF(AND(F12&gt;0,G12&gt;0,$O$7&gt;=F12,$O$7&lt;=G12),IF($O$7&lt;=$AA12,2,1),0)</f>
        <v>0</v>
      </c>
      <c r="P12" s="8">
        <f>IF(AND(F12&gt;0,G12&gt;0,$P$7&gt;=F12,$P$7&lt;=G12),IF($P$7&lt;=$AA12,2,1),0)</f>
        <v>0</v>
      </c>
      <c r="Q12" s="8">
        <f>IF(AND(F12&gt;0,G12&gt;0,$Q$7&gt;=F12,$Q$7&lt;=G12),IF($Q$7&lt;=$AA12,2,1),0)</f>
        <v>0</v>
      </c>
      <c r="R12" s="8">
        <f>IF(AND(F12&gt;0,G12&gt;0,$R$7&gt;=F12,$R$7&lt;=G12),IF($R$7&lt;=$AA12,2,1),0)</f>
        <v>0</v>
      </c>
      <c r="S12" s="8">
        <f>IF(AND(F12&gt;0,G12&gt;0,$S$7&gt;=F12,$S$7&lt;=G12),IF($S$7&lt;=$AA12,2,1),0)</f>
        <v>0</v>
      </c>
      <c r="T12" s="8">
        <f>IF(AND(F12&gt;0,G12&gt;0,$T$7&gt;=F12,$T$7&lt;=G12),IF($T$7&lt;=$AA12,2,1),0)</f>
        <v>0</v>
      </c>
      <c r="U12" s="8">
        <f>IF(AND(F12&gt;0,G12&gt;0,$U$7&gt;=F12,$U$7&lt;=G12),IF($U$7&lt;=$AA12,2,1),0)</f>
        <v>0</v>
      </c>
      <c r="V12" s="8">
        <f>IF(AND(F12&gt;0,G12&gt;0,$V$7&gt;=F12,$V$7&lt;=G12),IF($V$7&lt;=$AA12,2,1),0)</f>
        <v>0</v>
      </c>
      <c r="W12" s="8">
        <f>IF(AND(F12&gt;0,G12&gt;0,$W$7&gt;=F12,$W$7&lt;=G12),IF($W$7&lt;=$AA12,2,1),0)</f>
        <v>0</v>
      </c>
      <c r="X12" s="8">
        <f>IF(AND(F12&gt;0,G12&gt;0,$X$7&gt;=F12,$X$7&lt;=G12),IF($X$7&lt;=$AA12,2,1),0)</f>
        <v>0</v>
      </c>
      <c r="Y12" s="8">
        <f>IF(AND(F12&gt;0,G12&gt;0,$Y$7&gt;=F12,$Y$7&lt;=G12),IF($Y$7&lt;=$AA12,2,1),0)</f>
        <v>0</v>
      </c>
      <c r="Z12" s="8">
        <f>IF(AND(F12&gt;0,G12&gt;0,$Z$7&gt;=F12,$Z$7&lt;=G12),IF($Z$7&lt;=$AA12,2,1),0)</f>
        <v>0</v>
      </c>
      <c r="AA12" s="8">
        <f>IF(AND(F12&gt;0,G12&gt;0,$AA$7&gt;=F12,$AA$7&lt;=G12),IF($AA$7&lt;=$AA12,2,1),0)</f>
        <v>0</v>
      </c>
      <c r="AB12" s="8">
        <f>IF(AND(F12&gt;0,G12&gt;0,$AB$7&gt;=F12,$AB$7&lt;=G12),IF($AB$7&lt;=$AA12,2,1),0)</f>
        <v>0</v>
      </c>
      <c r="AC12" s="8">
        <f>IF(AND(F12&gt;0,G12&gt;0,$AC$7&gt;=F12,$AC$7&lt;=G12),IF($AC$7&lt;=$AA12,2,1),0)</f>
        <v>0</v>
      </c>
      <c r="AD12" s="8">
        <f>IF(AND(F12&gt;0,G12&gt;0,$AD$7&gt;=F12,$AD$7&lt;=G12),IF($AD$7&lt;=$AA12,2,1),0)</f>
        <v>0</v>
      </c>
      <c r="AE12" s="8">
        <f>IF(AND(F12&gt;0,G12&gt;0,$AE$7&gt;=F12,$AE$7&lt;=G12),IF($AE$7&lt;=$AA12,2,1),0)</f>
        <v>0</v>
      </c>
      <c r="AF12" s="8">
        <f>IF(AND(F12&gt;0,G12&gt;0,$AF$7&gt;=F12,$AF$7&lt;=G12),IF($AF$7&lt;=$AA12,2,1),0)</f>
        <v>0</v>
      </c>
      <c r="AG12" s="8">
        <f>IF(AND(F12&gt;0,G12&gt;0,$AG$7&gt;=F12,$AG$7&lt;=G12),IF($AG$7&lt;=$AA12,2,1),0)</f>
        <v>0</v>
      </c>
      <c r="AH12" s="8">
        <f>IF(AND(F12&gt;0,G12&gt;0,$AH$7&gt;=F12,$AH$7&lt;=G12),IF($AH$7&lt;=$AA12,2,1),0)</f>
        <v>0</v>
      </c>
      <c r="AI12" s="8">
        <f>IF(AND(F12&gt;0,G12&gt;0,$AI$7&gt;=F12,$AI$7&lt;=G12),IF($AI$7&lt;=$AA12,2,1),0)</f>
        <v>0</v>
      </c>
      <c r="AJ12" s="8">
        <f>IF(AND(F12&gt;0,G12&gt;0,$AJ$7&gt;=F12,$AJ$7&lt;=G12),IF($AJ$7&lt;=$AA12,2,1),0)</f>
        <v>0</v>
      </c>
      <c r="AK12" s="8">
        <f>IF(AND(F12&gt;0,G12&gt;0,$AK$7&gt;=F12,$AK$7&lt;=G12),IF($AK$7&lt;=$AA12,2,1),0)</f>
        <v>0</v>
      </c>
      <c r="AL12" s="8">
        <f>IF(AND(F12&gt;0,G12&gt;0,$AL$7&gt;=F12,$AL$7&lt;=G12),IF($AL$7&lt;=$AA12,2,1),0)</f>
        <v>0</v>
      </c>
      <c r="AM12" s="8">
        <f>IF(AND(F12&gt;0,G12&gt;0,$AM$7&gt;=F12,$AM$7&lt;=G12),IF($AM$7&lt;=$AA12,2,1),0)</f>
        <v>0</v>
      </c>
      <c r="AN12" s="8">
        <f>IF(AND(F12&gt;0,G12&gt;0,$AN$7&gt;=F12,$AN$7&lt;=G12),IF($AN$7&lt;=$AA12,2,1),0)</f>
        <v>0</v>
      </c>
      <c r="AO12" s="8">
        <f>IF(AND(F12&gt;0,G12&gt;0,$AO$7&gt;=F12,$AO$7&lt;=G12),IF($AO$7&lt;=$AA12,2,1),0)</f>
        <v>0</v>
      </c>
      <c r="AP12" s="8">
        <f>IF(AND(F12&gt;0,G12&gt;0,$AP$7&gt;=F12,$AP$7&lt;=G12),IF($AP$7&lt;=$AA12,2,1),0)</f>
        <v>0</v>
      </c>
      <c r="AQ12" s="8">
        <f>IF(AND(F12&gt;0,G12&gt;0,$AQ$7&gt;=F12,$AQ$7&lt;=G12),IF($AQ$7&lt;=$AA12,2,1),0)</f>
        <v>0</v>
      </c>
      <c r="AR12" s="8">
        <f>IF(AND(F12&gt;0,G12&gt;0,$AR$7&gt;=F12,$AR$7&lt;=G12),IF($AR$7&lt;=$AA12,2,1),0)</f>
        <v>0</v>
      </c>
      <c r="AS12" s="8">
        <f>IF(AND(F12&gt;0,G12&gt;0,$AS$7&gt;=F12,$AS$7&lt;=G12),IF($AS$7&lt;=$AA12,2,1),0)</f>
        <v>0</v>
      </c>
      <c r="AT12" s="8">
        <f>IF(AND(F12&gt;0,G12&gt;0,$AT$7&gt;=F12,$AT$7&lt;=G12),IF($AT$7&lt;=$AA12,2,1),0)</f>
        <v>0</v>
      </c>
      <c r="AU12" s="8">
        <f>IF(AND(F12&gt;0,G12&gt;0,$AU$7&gt;=F12,$AU$7&lt;=G12),IF($AU$7&lt;=$AA12,2,1),0)</f>
        <v>0</v>
      </c>
      <c r="AV12" s="8">
        <f>IF(AND(F12&gt;0,G12&gt;0,$AV$7&gt;=F12,$AV$7&lt;=G12),IF($AV$7&lt;=$AA12,2,1),0)</f>
        <v>0</v>
      </c>
      <c r="AW12" s="8">
        <f>IF(AND(F12&gt;0,G12&gt;0,$AW$7&gt;=F12,$AW$7&lt;=G12),IF($AW$7&lt;=$AA12,2,1),0)</f>
        <v>0</v>
      </c>
      <c r="AX12" s="8">
        <f>IF(AND(F12&gt;0,G12&gt;0,$AX$7&gt;=F12,$AX$7&lt;=G12),IF($AX$7&lt;=$AA12,2,1),0)</f>
        <v>0</v>
      </c>
      <c r="AY12" s="8">
        <f>IF(AND(F12&gt;0,G12&gt;0,$AY$7&gt;=F12,$AY$7&lt;=G12),IF($AY$7&lt;=$AA12,2,1),0)</f>
        <v>0</v>
      </c>
      <c r="AZ12" s="8">
        <f>IF(AND(F12&gt;0,G12&gt;0,$AZ$7&gt;=F12,$AZ$7&lt;=G12),IF($AZ$7&lt;=$AA12,2,1),0)</f>
        <v>0</v>
      </c>
      <c r="BA12" s="8">
        <f>IF(AND(F12&gt;0,G12&gt;0,$BA$7&gt;=F12,$BA$7&lt;=G12),IF($BA$7&lt;=$AA12,2,1),0)</f>
        <v>0</v>
      </c>
      <c r="BB12" s="8">
        <f>IF(AND(F12&gt;0,G12&gt;0,$BB$7&gt;=F12,$BB$7&lt;=G12),IF($BB$7&lt;=$AA12,2,1),0)</f>
        <v>0</v>
      </c>
      <c r="BC12" s="8">
        <f>IF(AND(F12&gt;0,G12&gt;0,$BC$7&gt;=F12,$BC$7&lt;=G12),IF($BC$7&lt;=$AA12,2,1),0)</f>
        <v>0</v>
      </c>
      <c r="BD12" s="8">
        <f>IF(AND(F12&gt;0,G12&gt;0,$BD$7&gt;=F12,$BD$7&lt;=G12),IF($BD$7&lt;=$AA12,2,1),0)</f>
        <v>0</v>
      </c>
      <c r="BE12" s="8">
        <f>IF(AND(F12&gt;0,G12&gt;0,$BE$7&gt;=F12,$BE$7&lt;=G12),IF($BE$7&lt;=$AA12,2,1),0)</f>
        <v>0</v>
      </c>
      <c r="BF12" s="8">
        <f>IF(AND(F12&gt;0,G12&gt;0,$BF$7&gt;=F12,$BF$7&lt;=G12),IF($BF$7&lt;=$AA12,2,1),0)</f>
        <v>0</v>
      </c>
      <c r="BG12" s="8">
        <f>IF(AND(F12&gt;0,G12&gt;0,$BG$7&gt;=F12,$BG$7&lt;=G12),IF($BG$7&lt;=$AA12,2,1),0)</f>
        <v>0</v>
      </c>
      <c r="BH12" s="8">
        <f>IF(AND(F12&gt;0,G12&gt;0,$BH$7&gt;=F12,$BH$7&lt;=G12),IF($BH$7&lt;=$AA12,2,1),0)</f>
        <v>0</v>
      </c>
      <c r="BI12" s="8">
        <f>IF(AND(F12&gt;0,G12&gt;0,$BI$7&gt;=F12,$BI$7&lt;=G12),IF($BI$7&lt;=$AA12,2,1),0)</f>
        <v>0</v>
      </c>
      <c r="BJ12" s="8">
        <f>IF(AND(F12&gt;0,G12&gt;0,$BJ$7&gt;=F12,$BJ$7&lt;=G12),IF($BJ$7&lt;=$AA12,2,1),0)</f>
        <v>0</v>
      </c>
      <c r="BK12" s="8">
        <f>IF(AND(F12&gt;0,G12&gt;0,$BK$7&gt;=F12,$BK$7&lt;=G12),IF($BK$7&lt;=$AA12,2,1),0)</f>
        <v>0</v>
      </c>
      <c r="BL12" s="8">
        <f>IF(AND(F12&gt;0,G12&gt;0,$BL$7&gt;=F12,$BL$7&lt;=G12),IF($BL$7&lt;=$AA12,2,1),0)</f>
        <v>0</v>
      </c>
      <c r="BM12" s="8">
        <f>IF(AND(F12&gt;0,G12&gt;0,$BM$7&gt;=F12,$BM$7&lt;=G12),IF($BM$7&lt;=$AA12,2,1),0)</f>
        <v>0</v>
      </c>
      <c r="BN12" s="8">
        <f>IF(AND(F12&gt;0,G12&gt;0,$BN$7&gt;=F12,$BN$7&lt;=G12),IF($BN$7&lt;=$AA12,2,1),0)</f>
        <v>0</v>
      </c>
      <c r="BO12" s="8">
        <f>IF(AND(F12&gt;0,G12&gt;0,$BO$7&gt;=F12,$BO$7&lt;=G12),IF($BO$7&lt;=$AA12,2,1),0)</f>
        <v>0</v>
      </c>
      <c r="BP12" s="8">
        <f>IF(AND(F12&gt;0,G12&gt;0,$BP$7&gt;=F12,$BP$7&lt;=G12),IF($BP$7&lt;=$AA12,2,1),0)</f>
        <v>0</v>
      </c>
      <c r="BQ12" s="8">
        <f>IF(AND(F12&gt;0,G12&gt;0,$BQ$7&gt;=F12,$BQ$7&lt;=G12),IF($BQ$7&lt;=$AA12,2,1),0)</f>
        <v>0</v>
      </c>
      <c r="BR12" s="8">
        <f>IF(AND(F12&gt;0,G12&gt;0,$BR$7&gt;=F12,$BR$7&lt;=G12),IF($BR$7&lt;=$AA12,2,1),0)</f>
        <v>0</v>
      </c>
      <c r="BS12" s="8">
        <f>IF(AND(F12&gt;0,G12&gt;0,$BS$7&gt;=F12,$BS$7&lt;=G12),IF($BS$7&lt;=$AA12,2,1),0)</f>
        <v>0</v>
      </c>
      <c r="BT12" s="8">
        <f>IF(AND(F12&gt;0,G12&gt;0,$BT$7&gt;=F12,$BT$7&lt;=G12),IF($BT$7&lt;=$AA12,2,1),0)</f>
        <v>0</v>
      </c>
      <c r="BU12" s="8">
        <f>IF(AND(F12&gt;0,G12&gt;0,$BU$7&gt;=F12,$BU$7&lt;=G12),IF($BU$7&lt;=$AA12,2,1),0)</f>
        <v>0</v>
      </c>
      <c r="BV12" s="8">
        <f>IF(AND(F12&gt;0,G12&gt;0,$BV$7&gt;=F12,$BV$7&lt;=G12),IF($BV$7&lt;=$AA12,2,1),0)</f>
        <v>0</v>
      </c>
      <c r="BW12" s="8">
        <f>IF(AND(F12&gt;0,G12&gt;0,$BW$7&gt;=F12,$BW$7&lt;=G12),IF($BW$7&lt;=$AA12,2,1),0)</f>
        <v>0</v>
      </c>
      <c r="BX12" s="8">
        <f>IF(AND(F12&gt;0,G12&gt;0,$BX$7&gt;=F12,$BX$7&lt;=G12),IF($BX$7&lt;=$AA12,2,1),0)</f>
        <v>0</v>
      </c>
      <c r="BY12" s="8">
        <f>IF(AND(F12&gt;0,G12&gt;0,$BY$7&gt;=F12,$BY$7&lt;=G12),IF($BY$7&lt;=$AA12,2,1),0)</f>
        <v>0</v>
      </c>
      <c r="BZ12" s="8">
        <f>IF(AND(F12&gt;0,G12&gt;0,$BZ$7&gt;=F12,$BZ$7&lt;=G12),IF($BZ$7&lt;=$AA12,2,1),0)</f>
        <v>0</v>
      </c>
      <c r="CA12" s="8">
        <f>IF(AND(F12&gt;0,G12&gt;0,$CA$7&gt;=F12,$CA$7&lt;=G12),IF($CA$7&lt;=$AA12,2,1),0)</f>
        <v>0</v>
      </c>
      <c r="CB12" s="8">
        <f>IF(AND(F12&gt;0,G12&gt;0,$CB$7&gt;=F12,$CB$7&lt;=G12),IF($CB$7&lt;=$AA12,2,1),0)</f>
        <v>0</v>
      </c>
      <c r="CC12" s="8">
        <f>IF(AND(F12&gt;0,G12&gt;0,$CC$7&gt;=F12,$CC$7&lt;=G12),IF($CC$7&lt;=$AA12,2,1),0)</f>
        <v>0</v>
      </c>
      <c r="CD12" s="8">
        <f>IF(AND(F12&gt;0,G12&gt;0,$CD$7&gt;=F12,$CD$7&lt;=G12),IF($CD$7&lt;=$AA12,2,1),0)</f>
        <v>0</v>
      </c>
      <c r="CE12" s="8">
        <f>IF(AND(F12&gt;0,G12&gt;0,$CE$7&gt;=F12,$CE$7&lt;=G12),IF($CE$7&lt;=$AA12,2,1),0)</f>
        <v>0</v>
      </c>
      <c r="CF12" s="8">
        <f>IF(AND(F12&gt;0,G12&gt;0,$CF$7&gt;=F12,$CF$7&lt;=G12),IF($CF$7&lt;=$AA12,2,1),0)</f>
        <v>0</v>
      </c>
      <c r="CG12" s="8">
        <f>IF(AND(F12&gt;0,G12&gt;0,$CG$7&gt;=F12,$CG$7&lt;=G12),IF($CG$7&lt;=$AA12,2,1),0)</f>
        <v>0</v>
      </c>
      <c r="CH12" s="8">
        <f>IF(AND(F12&gt;0,G12&gt;0,$CH$7&gt;=F12,$CH$7&lt;=G12),IF($CH$7&lt;=$AA12,2,1),0)</f>
        <v>0</v>
      </c>
      <c r="CI12" s="8">
        <f>IF(AND(F12&gt;0,G12&gt;0,$CI$7&gt;=F12,$CI$7&lt;=G12),IF($CI$7&lt;=$AA12,2,1),0)</f>
        <v>0</v>
      </c>
      <c r="CJ12" s="8">
        <f>IF(AND(F12&gt;0,G12&gt;0,$CJ$7&gt;=F12,$CJ$7&lt;=G12),IF($CJ$7&lt;=$AA12,2,1),0)</f>
        <v>0</v>
      </c>
      <c r="CK12" s="8">
        <f>IF(AND(F12&gt;0,G12&gt;0,$CK$7&gt;=F12,$CK$7&lt;=G12),IF($CK$7&lt;=$AA12,2,1),0)</f>
        <v>0</v>
      </c>
      <c r="CL12" s="8">
        <f>IF(AND(F12&gt;0,G12&gt;0,$CL$7&gt;=F12,$CL$7&lt;=G12),IF($CL$7&lt;=$AA12,2,1),0)</f>
        <v>0</v>
      </c>
      <c r="CM12" s="8">
        <f>IF(AND(F12&gt;0,G12&gt;0,$CM$7&gt;=F12,$CM$7&lt;=G12),IF($CM$7&lt;=$AA12,2,1),0)</f>
        <v>0</v>
      </c>
      <c r="CN12" s="8">
        <f>IF(AND(F12&gt;0,G12&gt;0,$CN$7&gt;=F12,$CN$7&lt;=G12),IF($CN$7&lt;=$AA12,2,1),0)</f>
        <v>0</v>
      </c>
      <c r="CO12" s="8">
        <f>IF(AND(F12&gt;0,G12&gt;0,$CO$7&gt;=F12,$CO$7&lt;=G12),IF($CO$7&lt;=$AA12,2,1),0)</f>
        <v>0</v>
      </c>
      <c r="CP12" s="8">
        <f>IF(AND(F12&gt;0,G12&gt;0,$CP$7&gt;=F12,$CP$7&lt;=G12),IF($CP$7&lt;=$AA12,2,1),0)</f>
        <v>0</v>
      </c>
      <c r="CQ12" s="8">
        <f>IF(AND(F12&gt;0,G12&gt;0,$CQ$7&gt;=F12,$CQ$7&lt;=G12),IF($CQ$7&lt;=$AA12,2,1),0)</f>
        <v>0</v>
      </c>
      <c r="CR12" s="8">
        <f>IF(AND(F12&gt;0,G12&gt;0,$CR$7&gt;=F12,$CR$7&lt;=G12),IF($CR$7&lt;=$AA12,2,1),0)</f>
        <v>0</v>
      </c>
      <c r="CS12" s="8">
        <f>IF(AND(F12&gt;0,G12&gt;0,$CS$7&gt;=F12,$CS$7&lt;=G12),IF($CS$7&lt;=$AA12,2,1),0)</f>
        <v>0</v>
      </c>
      <c r="CT12" s="8">
        <f>IF(AND(F12&gt;0,G12&gt;0,$CT$7&gt;=F12,$CT$7&lt;=G12),IF($CT$7&lt;=$AA12,2,1),0)</f>
        <v>0</v>
      </c>
      <c r="CU12" s="8">
        <f>IF(AND(F12&gt;0,G12&gt;0,$CU$7&gt;=F12,$CU$7&lt;=G12),IF($CU$7&lt;=$AA12,2,1),0)</f>
        <v>0</v>
      </c>
      <c r="CV12" s="8">
        <f>IF(AND(F12&gt;0,G12&gt;0,$CV$7&gt;=F12,$CV$7&lt;=G12),IF($CV$7&lt;=$AA12,2,1),0)</f>
        <v>0</v>
      </c>
      <c r="CW12" s="8">
        <f>IF(AND(F12&gt;0,G12&gt;0,$CW$7&gt;=F12,$CW$7&lt;=G12),IF($CW$7&lt;=$AA12,2,1),0)</f>
        <v>0</v>
      </c>
      <c r="CX12" s="8">
        <f>IF(AND(F12&gt;0,G12&gt;0,$CX$7&gt;=F12,$CX$7&lt;=G12),IF($CX$7&lt;=$AA12,2,1),0)</f>
        <v>0</v>
      </c>
      <c r="CY12" s="8">
        <f>IF(AND(F12&gt;0,G12&gt;0,$CY$7&gt;=F12,$CY$7&lt;=G12),IF($CY$7&lt;=$AA12,2,1),0)</f>
        <v>0</v>
      </c>
      <c r="CZ12" s="8">
        <f>IF(AND(F12&gt;0,G12&gt;0,$CZ$7&gt;=F12,$CZ$7&lt;=G12),IF($CZ$7&lt;=$AA12,2,1),0)</f>
        <v>0</v>
      </c>
      <c r="DA12" s="8">
        <f>IF(AND(F12&gt;0,G12&gt;0,$DA$7&gt;=F12,$DA$7&lt;=G12),IF($DA$7&lt;=$AA12,2,1),0)</f>
        <v>0</v>
      </c>
      <c r="DB12" s="8">
        <f>IF(AND(F12&gt;0,G12&gt;0,$DB$7&gt;=F12,$DB$7&lt;=G12),IF($DB$7&lt;=$AA12,2,1),0)</f>
        <v>0</v>
      </c>
      <c r="DC12" s="8">
        <f>IF(AND(F12&gt;0,G12&gt;0,$DC$7&gt;=F12,$DC$7&lt;=G12),IF($DC$7&lt;=$AA12,2,1),0)</f>
        <v>0</v>
      </c>
      <c r="DD12" s="8">
        <f>IF(AND(F12&gt;0,G12&gt;0,$DD$7&gt;=F12,$DD$7&lt;=G12),IF($DD$7&lt;=$AA12,2,1),0)</f>
        <v>0</v>
      </c>
      <c r="DE12" s="8">
        <f>IF(AND(F12&gt;0,G12&gt;0,$DE$7&gt;=F12,$DE$7&lt;=G12),IF($DE$7&lt;=$AA12,2,1),0)</f>
        <v>0</v>
      </c>
      <c r="DF12" s="8">
        <f>IF(AND(F12&gt;0,G12&gt;0,$DF$7&gt;=F12,$DF$7&lt;=G12),IF($DF$7&lt;=$AA12,2,1),0)</f>
        <v>0</v>
      </c>
      <c r="DG12" s="8">
        <f>IF(AND(F12&gt;0,G12&gt;0,$DG$7&gt;=F12,$DG$7&lt;=G12),IF($DG$7&lt;=$AA12,2,1),0)</f>
        <v>0</v>
      </c>
      <c r="DH12" s="8">
        <f>IF(AND(F12&gt;0,G12&gt;0,$DH$7&gt;=F12,$DH$7&lt;=G12),IF($DH$7&lt;=$AA12,2,1),0)</f>
        <v>0</v>
      </c>
      <c r="DI12" s="8">
        <f>IF(AND(F12&gt;0,G12&gt;0,$DI$7&gt;=F12,$DI$7&lt;=G12),IF($DI$7&lt;=$AA12,2,1),0)</f>
        <v>0</v>
      </c>
      <c r="DJ12" s="8">
        <f>IF(AND(F12&gt;0,G12&gt;0,$DJ$7&gt;=F12,$DJ$7&lt;=G12),IF($DJ$7&lt;=$AA12,2,1),0)</f>
        <v>0</v>
      </c>
      <c r="DK12" s="8">
        <f>IF(AND(F12&gt;0,G12&gt;0,$DK$7&gt;=F12,$DK$7&lt;=G12),IF($DK$7&lt;=$AA12,2,1),0)</f>
        <v>0</v>
      </c>
      <c r="DL12" s="8">
        <f>IF(AND(F12&gt;0,G12&gt;0,$DL$7&gt;=F12,$DL$7&lt;=G12),IF($DL$7&lt;=$AA12,2,1),0)</f>
        <v>0</v>
      </c>
      <c r="DM12" s="8">
        <f>IF(AND(F12&gt;0,G12&gt;0,$DM$7&gt;=F12,$DM$7&lt;=G12),IF($DM$7&lt;=$AA12,2,1),0)</f>
        <v>0</v>
      </c>
      <c r="DN12" s="8">
        <f>IF(AND(F12&gt;0,G12&gt;0,$DN$7&gt;=F12,$DN$7&lt;=G12),IF($DN$7&lt;=$AA12,2,1),0)</f>
        <v>0</v>
      </c>
      <c r="DO12" s="8">
        <f>IF(AND(F12&gt;0,G12&gt;0,$DO$7&gt;=F12,$DO$7&lt;=G12),IF($DO$7&lt;=$AA12,2,1),0)</f>
        <v>0</v>
      </c>
      <c r="DP12" s="8">
        <f>IF(AND(F12&gt;0,G12&gt;0,$DP$7&gt;=F12,$DP$7&lt;=G12),IF($DP$7&lt;=$AA12,2,1),0)</f>
        <v>0</v>
      </c>
      <c r="DQ12" s="8">
        <f>IF(AND(F12&gt;0,G12&gt;0,$DQ$7&gt;=F12,$DQ$7&lt;=G12),IF($DQ$7&lt;=$AA12,2,1),0)</f>
        <v>0</v>
      </c>
      <c r="DR12" s="8">
        <f>IF(AND(F12&gt;0,G12&gt;0,$DR$7&gt;=F12,$DR$7&lt;=G12),IF($DR$7&lt;=$AA12,2,1),0)</f>
        <v>0</v>
      </c>
      <c r="DS12" s="8">
        <f>IF(AND(F12&gt;0,G12&gt;0,$DS$7&gt;=F12,$DS$7&lt;=G12),IF($DS$7&lt;=$AA12,2,1),0)</f>
        <v>0</v>
      </c>
      <c r="DT12" s="8">
        <f>IF(AND(F12&gt;0,G12&gt;0,$DT$7&gt;=F12,$DT$7&lt;=G12),IF($DT$7&lt;=$AA12,2,1),0)</f>
        <v>0</v>
      </c>
      <c r="DU12" s="8">
        <f>IF(AND(F12&gt;0,G12&gt;0,$DU$7&gt;=F12,$DU$7&lt;=G12),IF($DU$7&lt;=$AA12,2,1),0)</f>
        <v>0</v>
      </c>
      <c r="DV12" s="8">
        <f>IF(AND(F12&gt;0,G12&gt;0,$DV$7&gt;=F12,$DV$7&lt;=G12),IF($DV$7&lt;=$AA12,2,1),0)</f>
        <v>0</v>
      </c>
      <c r="DW12" s="8">
        <f>IF(AND(F12&gt;0,G12&gt;0,$DW$7&gt;=F12,$DW$7&lt;=G12),IF($DW$7&lt;=$AA12,2,1),0)</f>
        <v>0</v>
      </c>
      <c r="DX12" s="8">
        <f>IF(AND(F12&gt;0,G12&gt;0,$DX$7&gt;=F12,$DX$7&lt;=G12),IF($DX$7&lt;=$AA12,2,1),0)</f>
        <v>0</v>
      </c>
      <c r="DY12" s="8">
        <f>IF(AND(F12&gt;0,G12&gt;0,$DY$7&gt;=F12,$DY$7&lt;=G12),IF($DY$7&lt;=$AA12,2,1),0)</f>
        <v>0</v>
      </c>
      <c r="DZ12" s="8">
        <f>IF(AND(F12&gt;0,G12&gt;0,$DZ$7&gt;=F12,$DZ$7&lt;=G12),IF($DZ$7&lt;=$AA12,2,1),0)</f>
        <v>0</v>
      </c>
      <c r="EA12" s="8">
        <f>IF(AND(F12&gt;0,G12&gt;0,$EA$7&gt;=F12,$EA$7&lt;=G12),IF($EA$7&lt;=$AA12,2,1),0)</f>
        <v>0</v>
      </c>
      <c r="EB12" s="8">
        <f>IF(AND(F12&gt;0,G12&gt;0,$EB$7&gt;=F12,$EB$7&lt;=G12),IF($EB$7&lt;=$AA12,2,1),0)</f>
        <v>0</v>
      </c>
      <c r="EC12" s="8">
        <f>IF(AND(F12&gt;0,G12&gt;0,$EC$7&gt;=F12,$EC$7&lt;=G12),IF($EC$7&lt;=$AA12,2,1),0)</f>
        <v>0</v>
      </c>
      <c r="ED12" s="8">
        <f>IF(AND(F12&gt;0,G12&gt;0,$ED$7&gt;=F12,$ED$7&lt;=G12),IF($ED$7&lt;=$AA12,2,1),0)</f>
        <v>0</v>
      </c>
      <c r="EE12" s="8">
        <f>IF(AND(F12&gt;0,G12&gt;0,$EE$7&gt;=F12,$EE$7&lt;=G12),IF($EE$7&lt;=$AA12,2,1),0)</f>
        <v>0</v>
      </c>
      <c r="EF12" s="8">
        <f>IF(AND(F12&gt;0,G12&gt;0,$EF$7&gt;=F12,$EF$7&lt;=G12),IF($EF$7&lt;=$AA12,2,1),0)</f>
        <v>0</v>
      </c>
      <c r="EG12" s="8">
        <f>IF(AND(F12&gt;0,G12&gt;0,$EG$7&gt;=F12,$EG$7&lt;=G12),IF($EG$7&lt;=$AA12,2,1),0)</f>
        <v>0</v>
      </c>
      <c r="EH12" s="8">
        <f>IF(AND(F12&gt;0,G12&gt;0,$EH$7&gt;=F12,$EH$7&lt;=G12),IF($EH$7&lt;=$AA12,2,1),0)</f>
        <v>0</v>
      </c>
      <c r="EI12" s="8">
        <f>IF(AND(F12&gt;0,G12&gt;0,$EI$7&gt;=F12,$EI$7&lt;=G12),IF($EI$7&lt;=$AA12,2,1),0)</f>
        <v>0</v>
      </c>
      <c r="EJ12" s="8">
        <f>IF(AND(F12&gt;0,G12&gt;0,$EJ$7&gt;=F12,$EJ$7&lt;=G12),IF($EJ$7&lt;=$AA12,2,1),0)</f>
        <v>0</v>
      </c>
      <c r="EK12" s="8">
        <f>IF(AND(F12&gt;0,G12&gt;0,$EK$7&gt;=F12,$EK$7&lt;=G12),IF($EK$7&lt;=$AA12,2,1),0)</f>
        <v>0</v>
      </c>
      <c r="EL12" s="8">
        <f>IF(AND(F12&gt;0,G12&gt;0,$EL$7&gt;=F12,$EL$7&lt;=G12),IF($EL$7&lt;=$AA12,2,1),0)</f>
        <v>0</v>
      </c>
      <c r="EM12" s="8">
        <f>IF(AND(F12&gt;0,G12&gt;0,$EM$7&gt;=F12,$EM$7&lt;=G12),IF($EM$7&lt;=$AA12,2,1),0)</f>
        <v>0</v>
      </c>
      <c r="EN12" s="8">
        <f>IF(AND(F12&gt;0,G12&gt;0,$EN$7&gt;=F12,$EN$7&lt;=G12),IF($EN$7&lt;=$AA12,2,1),0)</f>
        <v>0</v>
      </c>
      <c r="EO12" s="8">
        <f>IF(AND(F12&gt;0,G12&gt;0,$EO$7&gt;=F12,$EO$7&lt;=G12),IF($EO$7&lt;=$AA12,2,1),0)</f>
        <v>0</v>
      </c>
      <c r="EP12" s="8">
        <f>IF(AND(F12&gt;0,G12&gt;0,$EP$7&gt;=F12,$EP$7&lt;=G12),IF($EP$7&lt;=$AA12,2,1),0)</f>
        <v>0</v>
      </c>
      <c r="EQ12" s="8">
        <f>IF(AND(F12&gt;0,G12&gt;0,$EQ$7&gt;=F12,$EQ$7&lt;=G12),IF($EQ$7&lt;=$AA12,2,1),0)</f>
        <v>0</v>
      </c>
      <c r="ER12" s="8">
        <f>IF(AND(F12&gt;0,G12&gt;0,$ER$7&gt;=F12,$ER$7&lt;=G12),IF($ER$7&lt;=$AA12,2,1),0)</f>
        <v>0</v>
      </c>
      <c r="ES12" s="8">
        <f>IF(AND(F12&gt;0,G12&gt;0,$ES$7&gt;=F12,$ES$7&lt;=G12),IF($ES$7&lt;=$AA12,2,1),0)</f>
        <v>0</v>
      </c>
      <c r="ET12" s="8">
        <f>IF(AND(F12&gt;0,G12&gt;0,$ET$7&gt;=F12,$ET$7&lt;=G12),IF($ET$7&lt;=$AA12,2,1),0)</f>
        <v>0</v>
      </c>
      <c r="EU12" s="8">
        <f>IF(AND(F12&gt;0,G12&gt;0,$EU$7&gt;=F12,$EU$7&lt;=G12),IF($EU$7&lt;=$AA12,2,1),0)</f>
        <v>0</v>
      </c>
      <c r="EV12" s="8">
        <f>IF(AND(F12&gt;0,G12&gt;0,$EV$7&gt;=F12,$EV$7&lt;=G12),IF($EV$7&lt;=$AA12,2,1),0)</f>
        <v>0</v>
      </c>
      <c r="EW12" s="8">
        <f>IF(AND(F12&gt;0,G12&gt;0,$EW$7&gt;=F12,$EW$7&lt;=G12),IF($EW$7&lt;=$AA12,2,1),0)</f>
        <v>0</v>
      </c>
      <c r="EX12" s="8">
        <f>IF(AND(F12&gt;0,G12&gt;0,$EX$7&gt;=F12,$EX$7&lt;=G12),IF($EX$7&lt;=$AA12,2,1),0)</f>
        <v>0</v>
      </c>
      <c r="EY12" s="8">
        <f>IF(AND(F12&gt;0,G12&gt;0,$EY$7&gt;=F12,$EY$7&lt;=G12),IF($EY$7&lt;=$AA12,2,1),0)</f>
        <v>0</v>
      </c>
      <c r="EZ12" s="8">
        <f>IF(AND(F12&gt;0,G12&gt;0,$EZ$7&gt;=F12,$EZ$7&lt;=G12),IF($EZ$7&lt;=$AA12,2,1),0)</f>
        <v>0</v>
      </c>
      <c r="FA12" s="8">
        <f>IF(AND(F12&gt;0,G12&gt;0,$FA$7&gt;=F12,$FA$7&lt;=G12),IF($FA$7&lt;=$AA12,2,1),0)</f>
        <v>0</v>
      </c>
      <c r="FB12" s="8">
        <f>IF(AND(F12&gt;0,G12&gt;0,$FB$7&gt;=F12,$FB$7&lt;=G12),IF($FB$7&lt;=$AA12,2,1),0)</f>
        <v>0</v>
      </c>
      <c r="FC12" s="8">
        <f>IF(AND(F12&gt;0,G12&gt;0,$FC$7&gt;=F12,$FC$7&lt;=G12),IF($FC$7&lt;=$AA12,2,1),0)</f>
        <v>0</v>
      </c>
      <c r="FD12" s="8">
        <f>IF(AND(F12&gt;0,G12&gt;0,$FD$7&gt;=F12,$FD$7&lt;=G12),IF($FD$7&lt;=$AA12,2,1),0)</f>
        <v>0</v>
      </c>
    </row>
    <row r="13" spans="1:160" ht="18" customHeight="1">
      <c r="A13" s="6"/>
      <c r="B13" s="6"/>
      <c r="C13" s="6"/>
      <c r="D13" s="6"/>
      <c r="E13" s="6"/>
      <c r="F13" s="3"/>
      <c r="G13" s="3"/>
      <c r="H13" s="6">
        <f>IF(AND(F13&gt;0,G13&gt;0),G13-F13+1,)</f>
        <v>0</v>
      </c>
      <c r="I13" s="7"/>
      <c r="J13" s="6"/>
      <c r="K13" s="8">
        <f>IF(AND(F13&gt;0,G13&gt;0,$K$7&gt;=F13,$K$7&lt;=G13),IF($K$7&lt;=$AA13,2,1),0)</f>
        <v>0</v>
      </c>
      <c r="L13" s="8">
        <f>IF(AND(F13&gt;0,G13&gt;0,$L$7&gt;=F13,$L$7&lt;=G13),IF($L$7&lt;=$AA13,2,1),0)</f>
        <v>0</v>
      </c>
      <c r="M13" s="8">
        <f>IF(AND(F13&gt;0,G13&gt;0,$M$7&gt;=F13,$M$7&lt;=G13),IF($M$7&lt;=$AA13,2,1),0)</f>
        <v>0</v>
      </c>
      <c r="N13" s="8">
        <f>IF(AND(F13&gt;0,G13&gt;0,$N$7&gt;=F13,$N$7&lt;=G13),IF($N$7&lt;=$AA13,2,1),0)</f>
        <v>0</v>
      </c>
      <c r="O13" s="8">
        <f>IF(AND(F13&gt;0,G13&gt;0,$O$7&gt;=F13,$O$7&lt;=G13),IF($O$7&lt;=$AA13,2,1),0)</f>
        <v>0</v>
      </c>
      <c r="P13" s="8">
        <f>IF(AND(F13&gt;0,G13&gt;0,$P$7&gt;=F13,$P$7&lt;=G13),IF($P$7&lt;=$AA13,2,1),0)</f>
        <v>0</v>
      </c>
      <c r="Q13" s="8">
        <f>IF(AND(F13&gt;0,G13&gt;0,$Q$7&gt;=F13,$Q$7&lt;=G13),IF($Q$7&lt;=$AA13,2,1),0)</f>
        <v>0</v>
      </c>
      <c r="R13" s="8">
        <f>IF(AND(F13&gt;0,G13&gt;0,$R$7&gt;=F13,$R$7&lt;=G13),IF($R$7&lt;=$AA13,2,1),0)</f>
        <v>0</v>
      </c>
      <c r="S13" s="8">
        <f>IF(AND(F13&gt;0,G13&gt;0,$S$7&gt;=F13,$S$7&lt;=G13),IF($S$7&lt;=$AA13,2,1),0)</f>
        <v>0</v>
      </c>
      <c r="T13" s="8">
        <f>IF(AND(F13&gt;0,G13&gt;0,$T$7&gt;=F13,$T$7&lt;=G13),IF($T$7&lt;=$AA13,2,1),0)</f>
        <v>0</v>
      </c>
      <c r="U13" s="8">
        <f>IF(AND(F13&gt;0,G13&gt;0,$U$7&gt;=F13,$U$7&lt;=G13),IF($U$7&lt;=$AA13,2,1),0)</f>
        <v>0</v>
      </c>
      <c r="V13" s="8">
        <f>IF(AND(F13&gt;0,G13&gt;0,$V$7&gt;=F13,$V$7&lt;=G13),IF($V$7&lt;=$AA13,2,1),0)</f>
        <v>0</v>
      </c>
      <c r="W13" s="8">
        <f>IF(AND(F13&gt;0,G13&gt;0,$W$7&gt;=F13,$W$7&lt;=G13),IF($W$7&lt;=$AA13,2,1),0)</f>
        <v>0</v>
      </c>
      <c r="X13" s="8">
        <f>IF(AND(F13&gt;0,G13&gt;0,$X$7&gt;=F13,$X$7&lt;=G13),IF($X$7&lt;=$AA13,2,1),0)</f>
        <v>0</v>
      </c>
      <c r="Y13" s="8">
        <f>IF(AND(F13&gt;0,G13&gt;0,$Y$7&gt;=F13,$Y$7&lt;=G13),IF($Y$7&lt;=$AA13,2,1),0)</f>
        <v>0</v>
      </c>
      <c r="Z13" s="8">
        <f>IF(AND(F13&gt;0,G13&gt;0,$Z$7&gt;=F13,$Z$7&lt;=G13),IF($Z$7&lt;=$AA13,2,1),0)</f>
        <v>0</v>
      </c>
      <c r="AA13" s="8">
        <f>IF(AND(F13&gt;0,G13&gt;0,$AA$7&gt;=F13,$AA$7&lt;=G13),IF($AA$7&lt;=$AA13,2,1),0)</f>
        <v>0</v>
      </c>
      <c r="AB13" s="8">
        <f>IF(AND(F13&gt;0,G13&gt;0,$AB$7&gt;=F13,$AB$7&lt;=G13),IF($AB$7&lt;=$AA13,2,1),0)</f>
        <v>0</v>
      </c>
      <c r="AC13" s="8">
        <f>IF(AND(F13&gt;0,G13&gt;0,$AC$7&gt;=F13,$AC$7&lt;=G13),IF($AC$7&lt;=$AA13,2,1),0)</f>
        <v>0</v>
      </c>
      <c r="AD13" s="8">
        <f>IF(AND(F13&gt;0,G13&gt;0,$AD$7&gt;=F13,$AD$7&lt;=G13),IF($AD$7&lt;=$AA13,2,1),0)</f>
        <v>0</v>
      </c>
      <c r="AE13" s="8">
        <f>IF(AND(F13&gt;0,G13&gt;0,$AE$7&gt;=F13,$AE$7&lt;=G13),IF($AE$7&lt;=$AA13,2,1),0)</f>
        <v>0</v>
      </c>
      <c r="AF13" s="8">
        <f>IF(AND(F13&gt;0,G13&gt;0,$AF$7&gt;=F13,$AF$7&lt;=G13),IF($AF$7&lt;=$AA13,2,1),0)</f>
        <v>0</v>
      </c>
      <c r="AG13" s="8">
        <f>IF(AND(F13&gt;0,G13&gt;0,$AG$7&gt;=F13,$AG$7&lt;=G13),IF($AG$7&lt;=$AA13,2,1),0)</f>
        <v>0</v>
      </c>
      <c r="AH13" s="8">
        <f>IF(AND(F13&gt;0,G13&gt;0,$AH$7&gt;=F13,$AH$7&lt;=G13),IF($AH$7&lt;=$AA13,2,1),0)</f>
        <v>0</v>
      </c>
      <c r="AI13" s="8">
        <f>IF(AND(F13&gt;0,G13&gt;0,$AI$7&gt;=F13,$AI$7&lt;=G13),IF($AI$7&lt;=$AA13,2,1),0)</f>
        <v>0</v>
      </c>
      <c r="AJ13" s="8">
        <f>IF(AND(F13&gt;0,G13&gt;0,$AJ$7&gt;=F13,$AJ$7&lt;=G13),IF($AJ$7&lt;=$AA13,2,1),0)</f>
        <v>0</v>
      </c>
      <c r="AK13" s="8">
        <f>IF(AND(F13&gt;0,G13&gt;0,$AK$7&gt;=F13,$AK$7&lt;=G13),IF($AK$7&lt;=$AA13,2,1),0)</f>
        <v>0</v>
      </c>
      <c r="AL13" s="8">
        <f>IF(AND(F13&gt;0,G13&gt;0,$AL$7&gt;=F13,$AL$7&lt;=G13),IF($AL$7&lt;=$AA13,2,1),0)</f>
        <v>0</v>
      </c>
      <c r="AM13" s="8">
        <f>IF(AND(F13&gt;0,G13&gt;0,$AM$7&gt;=F13,$AM$7&lt;=G13),IF($AM$7&lt;=$AA13,2,1),0)</f>
        <v>0</v>
      </c>
      <c r="AN13" s="8">
        <f>IF(AND(F13&gt;0,G13&gt;0,$AN$7&gt;=F13,$AN$7&lt;=G13),IF($AN$7&lt;=$AA13,2,1),0)</f>
        <v>0</v>
      </c>
      <c r="AO13" s="8">
        <f>IF(AND(F13&gt;0,G13&gt;0,$AO$7&gt;=F13,$AO$7&lt;=G13),IF($AO$7&lt;=$AA13,2,1),0)</f>
        <v>0</v>
      </c>
      <c r="AP13" s="8">
        <f>IF(AND(F13&gt;0,G13&gt;0,$AP$7&gt;=F13,$AP$7&lt;=G13),IF($AP$7&lt;=$AA13,2,1),0)</f>
        <v>0</v>
      </c>
      <c r="AQ13" s="8">
        <f>IF(AND(F13&gt;0,G13&gt;0,$AQ$7&gt;=F13,$AQ$7&lt;=G13),IF($AQ$7&lt;=$AA13,2,1),0)</f>
        <v>0</v>
      </c>
      <c r="AR13" s="8">
        <f>IF(AND(F13&gt;0,G13&gt;0,$AR$7&gt;=F13,$AR$7&lt;=G13),IF($AR$7&lt;=$AA13,2,1),0)</f>
        <v>0</v>
      </c>
      <c r="AS13" s="8">
        <f>IF(AND(F13&gt;0,G13&gt;0,$AS$7&gt;=F13,$AS$7&lt;=G13),IF($AS$7&lt;=$AA13,2,1),0)</f>
        <v>0</v>
      </c>
      <c r="AT13" s="8">
        <f>IF(AND(F13&gt;0,G13&gt;0,$AT$7&gt;=F13,$AT$7&lt;=G13),IF($AT$7&lt;=$AA13,2,1),0)</f>
        <v>0</v>
      </c>
      <c r="AU13" s="8">
        <f>IF(AND(F13&gt;0,G13&gt;0,$AU$7&gt;=F13,$AU$7&lt;=G13),IF($AU$7&lt;=$AA13,2,1),0)</f>
        <v>0</v>
      </c>
      <c r="AV13" s="8">
        <f>IF(AND(F13&gt;0,G13&gt;0,$AV$7&gt;=F13,$AV$7&lt;=G13),IF($AV$7&lt;=$AA13,2,1),0)</f>
        <v>0</v>
      </c>
      <c r="AW13" s="8">
        <f>IF(AND(F13&gt;0,G13&gt;0,$AW$7&gt;=F13,$AW$7&lt;=G13),IF($AW$7&lt;=$AA13,2,1),0)</f>
        <v>0</v>
      </c>
      <c r="AX13" s="8">
        <f>IF(AND(F13&gt;0,G13&gt;0,$AX$7&gt;=F13,$AX$7&lt;=G13),IF($AX$7&lt;=$AA13,2,1),0)</f>
        <v>0</v>
      </c>
      <c r="AY13" s="8">
        <f>IF(AND(F13&gt;0,G13&gt;0,$AY$7&gt;=F13,$AY$7&lt;=G13),IF($AY$7&lt;=$AA13,2,1),0)</f>
        <v>0</v>
      </c>
      <c r="AZ13" s="8">
        <f>IF(AND(F13&gt;0,G13&gt;0,$AZ$7&gt;=F13,$AZ$7&lt;=G13),IF($AZ$7&lt;=$AA13,2,1),0)</f>
        <v>0</v>
      </c>
      <c r="BA13" s="8">
        <f>IF(AND(F13&gt;0,G13&gt;0,$BA$7&gt;=F13,$BA$7&lt;=G13),IF($BA$7&lt;=$AA13,2,1),0)</f>
        <v>0</v>
      </c>
      <c r="BB13" s="8">
        <f>IF(AND(F13&gt;0,G13&gt;0,$BB$7&gt;=F13,$BB$7&lt;=G13),IF($BB$7&lt;=$AA13,2,1),0)</f>
        <v>0</v>
      </c>
      <c r="BC13" s="8">
        <f>IF(AND(F13&gt;0,G13&gt;0,$BC$7&gt;=F13,$BC$7&lt;=G13),IF($BC$7&lt;=$AA13,2,1),0)</f>
        <v>0</v>
      </c>
      <c r="BD13" s="8">
        <f>IF(AND(F13&gt;0,G13&gt;0,$BD$7&gt;=F13,$BD$7&lt;=G13),IF($BD$7&lt;=$AA13,2,1),0)</f>
        <v>0</v>
      </c>
      <c r="BE13" s="8">
        <f>IF(AND(F13&gt;0,G13&gt;0,$BE$7&gt;=F13,$BE$7&lt;=G13),IF($BE$7&lt;=$AA13,2,1),0)</f>
        <v>0</v>
      </c>
      <c r="BF13" s="8">
        <f>IF(AND(F13&gt;0,G13&gt;0,$BF$7&gt;=F13,$BF$7&lt;=G13),IF($BF$7&lt;=$AA13,2,1),0)</f>
        <v>0</v>
      </c>
      <c r="BG13" s="8">
        <f>IF(AND(F13&gt;0,G13&gt;0,$BG$7&gt;=F13,$BG$7&lt;=G13),IF($BG$7&lt;=$AA13,2,1),0)</f>
        <v>0</v>
      </c>
      <c r="BH13" s="8">
        <f>IF(AND(F13&gt;0,G13&gt;0,$BH$7&gt;=F13,$BH$7&lt;=G13),IF($BH$7&lt;=$AA13,2,1),0)</f>
        <v>0</v>
      </c>
      <c r="BI13" s="8">
        <f>IF(AND(F13&gt;0,G13&gt;0,$BI$7&gt;=F13,$BI$7&lt;=G13),IF($BI$7&lt;=$AA13,2,1),0)</f>
        <v>0</v>
      </c>
      <c r="BJ13" s="8">
        <f>IF(AND(F13&gt;0,G13&gt;0,$BJ$7&gt;=F13,$BJ$7&lt;=G13),IF($BJ$7&lt;=$AA13,2,1),0)</f>
        <v>0</v>
      </c>
      <c r="BK13" s="8">
        <f>IF(AND(F13&gt;0,G13&gt;0,$BK$7&gt;=F13,$BK$7&lt;=G13),IF($BK$7&lt;=$AA13,2,1),0)</f>
        <v>0</v>
      </c>
      <c r="BL13" s="8">
        <f>IF(AND(F13&gt;0,G13&gt;0,$BL$7&gt;=F13,$BL$7&lt;=G13),IF($BL$7&lt;=$AA13,2,1),0)</f>
        <v>0</v>
      </c>
      <c r="BM13" s="8">
        <f>IF(AND(F13&gt;0,G13&gt;0,$BM$7&gt;=F13,$BM$7&lt;=G13),IF($BM$7&lt;=$AA13,2,1),0)</f>
        <v>0</v>
      </c>
      <c r="BN13" s="8">
        <f>IF(AND(F13&gt;0,G13&gt;0,$BN$7&gt;=F13,$BN$7&lt;=G13),IF($BN$7&lt;=$AA13,2,1),0)</f>
        <v>0</v>
      </c>
      <c r="BO13" s="8">
        <f>IF(AND(F13&gt;0,G13&gt;0,$BO$7&gt;=F13,$BO$7&lt;=G13),IF($BO$7&lt;=$AA13,2,1),0)</f>
        <v>0</v>
      </c>
      <c r="BP13" s="8">
        <f>IF(AND(F13&gt;0,G13&gt;0,$BP$7&gt;=F13,$BP$7&lt;=G13),IF($BP$7&lt;=$AA13,2,1),0)</f>
        <v>0</v>
      </c>
      <c r="BQ13" s="8">
        <f>IF(AND(F13&gt;0,G13&gt;0,$BQ$7&gt;=F13,$BQ$7&lt;=G13),IF($BQ$7&lt;=$AA13,2,1),0)</f>
        <v>0</v>
      </c>
      <c r="BR13" s="8">
        <f>IF(AND(F13&gt;0,G13&gt;0,$BR$7&gt;=F13,$BR$7&lt;=G13),IF($BR$7&lt;=$AA13,2,1),0)</f>
        <v>0</v>
      </c>
      <c r="BS13" s="8">
        <f>IF(AND(F13&gt;0,G13&gt;0,$BS$7&gt;=F13,$BS$7&lt;=G13),IF($BS$7&lt;=$AA13,2,1),0)</f>
        <v>0</v>
      </c>
      <c r="BT13" s="8">
        <f>IF(AND(F13&gt;0,G13&gt;0,$BT$7&gt;=F13,$BT$7&lt;=G13),IF($BT$7&lt;=$AA13,2,1),0)</f>
        <v>0</v>
      </c>
      <c r="BU13" s="8">
        <f>IF(AND(F13&gt;0,G13&gt;0,$BU$7&gt;=F13,$BU$7&lt;=G13),IF($BU$7&lt;=$AA13,2,1),0)</f>
        <v>0</v>
      </c>
      <c r="BV13" s="8">
        <f>IF(AND(F13&gt;0,G13&gt;0,$BV$7&gt;=F13,$BV$7&lt;=G13),IF($BV$7&lt;=$AA13,2,1),0)</f>
        <v>0</v>
      </c>
      <c r="BW13" s="8">
        <f>IF(AND(F13&gt;0,G13&gt;0,$BW$7&gt;=F13,$BW$7&lt;=G13),IF($BW$7&lt;=$AA13,2,1),0)</f>
        <v>0</v>
      </c>
      <c r="BX13" s="8">
        <f>IF(AND(F13&gt;0,G13&gt;0,$BX$7&gt;=F13,$BX$7&lt;=G13),IF($BX$7&lt;=$AA13,2,1),0)</f>
        <v>0</v>
      </c>
      <c r="BY13" s="8">
        <f>IF(AND(F13&gt;0,G13&gt;0,$BY$7&gt;=F13,$BY$7&lt;=G13),IF($BY$7&lt;=$AA13,2,1),0)</f>
        <v>0</v>
      </c>
      <c r="BZ13" s="8">
        <f>IF(AND(F13&gt;0,G13&gt;0,$BZ$7&gt;=F13,$BZ$7&lt;=G13),IF($BZ$7&lt;=$AA13,2,1),0)</f>
        <v>0</v>
      </c>
      <c r="CA13" s="8">
        <f>IF(AND(F13&gt;0,G13&gt;0,$CA$7&gt;=F13,$CA$7&lt;=G13),IF($CA$7&lt;=$AA13,2,1),0)</f>
        <v>0</v>
      </c>
      <c r="CB13" s="8">
        <f>IF(AND(F13&gt;0,G13&gt;0,$CB$7&gt;=F13,$CB$7&lt;=G13),IF($CB$7&lt;=$AA13,2,1),0)</f>
        <v>0</v>
      </c>
      <c r="CC13" s="8">
        <f>IF(AND(F13&gt;0,G13&gt;0,$CC$7&gt;=F13,$CC$7&lt;=G13),IF($CC$7&lt;=$AA13,2,1),0)</f>
        <v>0</v>
      </c>
      <c r="CD13" s="8">
        <f>IF(AND(F13&gt;0,G13&gt;0,$CD$7&gt;=F13,$CD$7&lt;=G13),IF($CD$7&lt;=$AA13,2,1),0)</f>
        <v>0</v>
      </c>
      <c r="CE13" s="8">
        <f>IF(AND(F13&gt;0,G13&gt;0,$CE$7&gt;=F13,$CE$7&lt;=G13),IF($CE$7&lt;=$AA13,2,1),0)</f>
        <v>0</v>
      </c>
      <c r="CF13" s="8">
        <f>IF(AND(F13&gt;0,G13&gt;0,$CF$7&gt;=F13,$CF$7&lt;=G13),IF($CF$7&lt;=$AA13,2,1),0)</f>
        <v>0</v>
      </c>
      <c r="CG13" s="8">
        <f>IF(AND(F13&gt;0,G13&gt;0,$CG$7&gt;=F13,$CG$7&lt;=G13),IF($CG$7&lt;=$AA13,2,1),0)</f>
        <v>0</v>
      </c>
      <c r="CH13" s="8">
        <f>IF(AND(F13&gt;0,G13&gt;0,$CH$7&gt;=F13,$CH$7&lt;=G13),IF($CH$7&lt;=$AA13,2,1),0)</f>
        <v>0</v>
      </c>
      <c r="CI13" s="8">
        <f>IF(AND(F13&gt;0,G13&gt;0,$CI$7&gt;=F13,$CI$7&lt;=G13),IF($CI$7&lt;=$AA13,2,1),0)</f>
        <v>0</v>
      </c>
      <c r="CJ13" s="8">
        <f>IF(AND(F13&gt;0,G13&gt;0,$CJ$7&gt;=F13,$CJ$7&lt;=G13),IF($CJ$7&lt;=$AA13,2,1),0)</f>
        <v>0</v>
      </c>
      <c r="CK13" s="8">
        <f>IF(AND(F13&gt;0,G13&gt;0,$CK$7&gt;=F13,$CK$7&lt;=G13),IF($CK$7&lt;=$AA13,2,1),0)</f>
        <v>0</v>
      </c>
      <c r="CL13" s="8">
        <f>IF(AND(F13&gt;0,G13&gt;0,$CL$7&gt;=F13,$CL$7&lt;=G13),IF($CL$7&lt;=$AA13,2,1),0)</f>
        <v>0</v>
      </c>
      <c r="CM13" s="8">
        <f>IF(AND(F13&gt;0,G13&gt;0,$CM$7&gt;=F13,$CM$7&lt;=G13),IF($CM$7&lt;=$AA13,2,1),0)</f>
        <v>0</v>
      </c>
      <c r="CN13" s="8">
        <f>IF(AND(F13&gt;0,G13&gt;0,$CN$7&gt;=F13,$CN$7&lt;=G13),IF($CN$7&lt;=$AA13,2,1),0)</f>
        <v>0</v>
      </c>
      <c r="CO13" s="8">
        <f>IF(AND(F13&gt;0,G13&gt;0,$CO$7&gt;=F13,$CO$7&lt;=G13),IF($CO$7&lt;=$AA13,2,1),0)</f>
        <v>0</v>
      </c>
      <c r="CP13" s="8">
        <f>IF(AND(F13&gt;0,G13&gt;0,$CP$7&gt;=F13,$CP$7&lt;=G13),IF($CP$7&lt;=$AA13,2,1),0)</f>
        <v>0</v>
      </c>
      <c r="CQ13" s="8">
        <f>IF(AND(F13&gt;0,G13&gt;0,$CQ$7&gt;=F13,$CQ$7&lt;=G13),IF($CQ$7&lt;=$AA13,2,1),0)</f>
        <v>0</v>
      </c>
      <c r="CR13" s="8">
        <f>IF(AND(F13&gt;0,G13&gt;0,$CR$7&gt;=F13,$CR$7&lt;=G13),IF($CR$7&lt;=$AA13,2,1),0)</f>
        <v>0</v>
      </c>
      <c r="CS13" s="8">
        <f>IF(AND(F13&gt;0,G13&gt;0,$CS$7&gt;=F13,$CS$7&lt;=G13),IF($CS$7&lt;=$AA13,2,1),0)</f>
        <v>0</v>
      </c>
      <c r="CT13" s="8">
        <f>IF(AND(F13&gt;0,G13&gt;0,$CT$7&gt;=F13,$CT$7&lt;=G13),IF($CT$7&lt;=$AA13,2,1),0)</f>
        <v>0</v>
      </c>
      <c r="CU13" s="8">
        <f>IF(AND(F13&gt;0,G13&gt;0,$CU$7&gt;=F13,$CU$7&lt;=G13),IF($CU$7&lt;=$AA13,2,1),0)</f>
        <v>0</v>
      </c>
      <c r="CV13" s="8">
        <f>IF(AND(F13&gt;0,G13&gt;0,$CV$7&gt;=F13,$CV$7&lt;=G13),IF($CV$7&lt;=$AA13,2,1),0)</f>
        <v>0</v>
      </c>
      <c r="CW13" s="8">
        <f>IF(AND(F13&gt;0,G13&gt;0,$CW$7&gt;=F13,$CW$7&lt;=G13),IF($CW$7&lt;=$AA13,2,1),0)</f>
        <v>0</v>
      </c>
      <c r="CX13" s="8">
        <f>IF(AND(F13&gt;0,G13&gt;0,$CX$7&gt;=F13,$CX$7&lt;=G13),IF($CX$7&lt;=$AA13,2,1),0)</f>
        <v>0</v>
      </c>
      <c r="CY13" s="8">
        <f>IF(AND(F13&gt;0,G13&gt;0,$CY$7&gt;=F13,$CY$7&lt;=G13),IF($CY$7&lt;=$AA13,2,1),0)</f>
        <v>0</v>
      </c>
      <c r="CZ13" s="8">
        <f>IF(AND(F13&gt;0,G13&gt;0,$CZ$7&gt;=F13,$CZ$7&lt;=G13),IF($CZ$7&lt;=$AA13,2,1),0)</f>
        <v>0</v>
      </c>
      <c r="DA13" s="8">
        <f>IF(AND(F13&gt;0,G13&gt;0,$DA$7&gt;=F13,$DA$7&lt;=G13),IF($DA$7&lt;=$AA13,2,1),0)</f>
        <v>0</v>
      </c>
      <c r="DB13" s="8">
        <f>IF(AND(F13&gt;0,G13&gt;0,$DB$7&gt;=F13,$DB$7&lt;=G13),IF($DB$7&lt;=$AA13,2,1),0)</f>
        <v>0</v>
      </c>
      <c r="DC13" s="8">
        <f>IF(AND(F13&gt;0,G13&gt;0,$DC$7&gt;=F13,$DC$7&lt;=G13),IF($DC$7&lt;=$AA13,2,1),0)</f>
        <v>0</v>
      </c>
      <c r="DD13" s="8">
        <f>IF(AND(F13&gt;0,G13&gt;0,$DD$7&gt;=F13,$DD$7&lt;=G13),IF($DD$7&lt;=$AA13,2,1),0)</f>
        <v>0</v>
      </c>
      <c r="DE13" s="8">
        <f>IF(AND(F13&gt;0,G13&gt;0,$DE$7&gt;=F13,$DE$7&lt;=G13),IF($DE$7&lt;=$AA13,2,1),0)</f>
        <v>0</v>
      </c>
      <c r="DF13" s="8">
        <f>IF(AND(F13&gt;0,G13&gt;0,$DF$7&gt;=F13,$DF$7&lt;=G13),IF($DF$7&lt;=$AA13,2,1),0)</f>
        <v>0</v>
      </c>
      <c r="DG13" s="8">
        <f>IF(AND(F13&gt;0,G13&gt;0,$DG$7&gt;=F13,$DG$7&lt;=G13),IF($DG$7&lt;=$AA13,2,1),0)</f>
        <v>0</v>
      </c>
      <c r="DH13" s="8">
        <f>IF(AND(F13&gt;0,G13&gt;0,$DH$7&gt;=F13,$DH$7&lt;=G13),IF($DH$7&lt;=$AA13,2,1),0)</f>
        <v>0</v>
      </c>
      <c r="DI13" s="8">
        <f>IF(AND(F13&gt;0,G13&gt;0,$DI$7&gt;=F13,$DI$7&lt;=G13),IF($DI$7&lt;=$AA13,2,1),0)</f>
        <v>0</v>
      </c>
      <c r="DJ13" s="8">
        <f>IF(AND(F13&gt;0,G13&gt;0,$DJ$7&gt;=F13,$DJ$7&lt;=G13),IF($DJ$7&lt;=$AA13,2,1),0)</f>
        <v>0</v>
      </c>
      <c r="DK13" s="8">
        <f>IF(AND(F13&gt;0,G13&gt;0,$DK$7&gt;=F13,$DK$7&lt;=G13),IF($DK$7&lt;=$AA13,2,1),0)</f>
        <v>0</v>
      </c>
      <c r="DL13" s="8">
        <f>IF(AND(F13&gt;0,G13&gt;0,$DL$7&gt;=F13,$DL$7&lt;=G13),IF($DL$7&lt;=$AA13,2,1),0)</f>
        <v>0</v>
      </c>
      <c r="DM13" s="8">
        <f>IF(AND(F13&gt;0,G13&gt;0,$DM$7&gt;=F13,$DM$7&lt;=G13),IF($DM$7&lt;=$AA13,2,1),0)</f>
        <v>0</v>
      </c>
      <c r="DN13" s="8">
        <f>IF(AND(F13&gt;0,G13&gt;0,$DN$7&gt;=F13,$DN$7&lt;=G13),IF($DN$7&lt;=$AA13,2,1),0)</f>
        <v>0</v>
      </c>
      <c r="DO13" s="8">
        <f>IF(AND(F13&gt;0,G13&gt;0,$DO$7&gt;=F13,$DO$7&lt;=G13),IF($DO$7&lt;=$AA13,2,1),0)</f>
        <v>0</v>
      </c>
      <c r="DP13" s="8">
        <f>IF(AND(F13&gt;0,G13&gt;0,$DP$7&gt;=F13,$DP$7&lt;=G13),IF($DP$7&lt;=$AA13,2,1),0)</f>
        <v>0</v>
      </c>
      <c r="DQ13" s="8">
        <f>IF(AND(F13&gt;0,G13&gt;0,$DQ$7&gt;=F13,$DQ$7&lt;=G13),IF($DQ$7&lt;=$AA13,2,1),0)</f>
        <v>0</v>
      </c>
      <c r="DR13" s="8">
        <f>IF(AND(F13&gt;0,G13&gt;0,$DR$7&gt;=F13,$DR$7&lt;=G13),IF($DR$7&lt;=$AA13,2,1),0)</f>
        <v>0</v>
      </c>
      <c r="DS13" s="8">
        <f>IF(AND(F13&gt;0,G13&gt;0,$DS$7&gt;=F13,$DS$7&lt;=G13),IF($DS$7&lt;=$AA13,2,1),0)</f>
        <v>0</v>
      </c>
      <c r="DT13" s="8">
        <f>IF(AND(F13&gt;0,G13&gt;0,$DT$7&gt;=F13,$DT$7&lt;=G13),IF($DT$7&lt;=$AA13,2,1),0)</f>
        <v>0</v>
      </c>
      <c r="DU13" s="8">
        <f>IF(AND(F13&gt;0,G13&gt;0,$DU$7&gt;=F13,$DU$7&lt;=G13),IF($DU$7&lt;=$AA13,2,1),0)</f>
        <v>0</v>
      </c>
      <c r="DV13" s="8">
        <f>IF(AND(F13&gt;0,G13&gt;0,$DV$7&gt;=F13,$DV$7&lt;=G13),IF($DV$7&lt;=$AA13,2,1),0)</f>
        <v>0</v>
      </c>
      <c r="DW13" s="8">
        <f>IF(AND(F13&gt;0,G13&gt;0,$DW$7&gt;=F13,$DW$7&lt;=G13),IF($DW$7&lt;=$AA13,2,1),0)</f>
        <v>0</v>
      </c>
      <c r="DX13" s="8">
        <f>IF(AND(F13&gt;0,G13&gt;0,$DX$7&gt;=F13,$DX$7&lt;=G13),IF($DX$7&lt;=$AA13,2,1),0)</f>
        <v>0</v>
      </c>
      <c r="DY13" s="8">
        <f>IF(AND(F13&gt;0,G13&gt;0,$DY$7&gt;=F13,$DY$7&lt;=G13),IF($DY$7&lt;=$AA13,2,1),0)</f>
        <v>0</v>
      </c>
      <c r="DZ13" s="8">
        <f>IF(AND(F13&gt;0,G13&gt;0,$DZ$7&gt;=F13,$DZ$7&lt;=G13),IF($DZ$7&lt;=$AA13,2,1),0)</f>
        <v>0</v>
      </c>
      <c r="EA13" s="8">
        <f>IF(AND(F13&gt;0,G13&gt;0,$EA$7&gt;=F13,$EA$7&lt;=G13),IF($EA$7&lt;=$AA13,2,1),0)</f>
        <v>0</v>
      </c>
      <c r="EB13" s="8">
        <f>IF(AND(F13&gt;0,G13&gt;0,$EB$7&gt;=F13,$EB$7&lt;=G13),IF($EB$7&lt;=$AA13,2,1),0)</f>
        <v>0</v>
      </c>
      <c r="EC13" s="8">
        <f>IF(AND(F13&gt;0,G13&gt;0,$EC$7&gt;=F13,$EC$7&lt;=G13),IF($EC$7&lt;=$AA13,2,1),0)</f>
        <v>0</v>
      </c>
      <c r="ED13" s="8">
        <f>IF(AND(F13&gt;0,G13&gt;0,$ED$7&gt;=F13,$ED$7&lt;=G13),IF($ED$7&lt;=$AA13,2,1),0)</f>
        <v>0</v>
      </c>
      <c r="EE13" s="8">
        <f>IF(AND(F13&gt;0,G13&gt;0,$EE$7&gt;=F13,$EE$7&lt;=G13),IF($EE$7&lt;=$AA13,2,1),0)</f>
        <v>0</v>
      </c>
      <c r="EF13" s="8">
        <f>IF(AND(F13&gt;0,G13&gt;0,$EF$7&gt;=F13,$EF$7&lt;=G13),IF($EF$7&lt;=$AA13,2,1),0)</f>
        <v>0</v>
      </c>
      <c r="EG13" s="8">
        <f>IF(AND(F13&gt;0,G13&gt;0,$EG$7&gt;=F13,$EG$7&lt;=G13),IF($EG$7&lt;=$AA13,2,1),0)</f>
        <v>0</v>
      </c>
      <c r="EH13" s="8">
        <f>IF(AND(F13&gt;0,G13&gt;0,$EH$7&gt;=F13,$EH$7&lt;=G13),IF($EH$7&lt;=$AA13,2,1),0)</f>
        <v>0</v>
      </c>
      <c r="EI13" s="8">
        <f>IF(AND(F13&gt;0,G13&gt;0,$EI$7&gt;=F13,$EI$7&lt;=G13),IF($EI$7&lt;=$AA13,2,1),0)</f>
        <v>0</v>
      </c>
      <c r="EJ13" s="8">
        <f>IF(AND(F13&gt;0,G13&gt;0,$EJ$7&gt;=F13,$EJ$7&lt;=G13),IF($EJ$7&lt;=$AA13,2,1),0)</f>
        <v>0</v>
      </c>
      <c r="EK13" s="8">
        <f>IF(AND(F13&gt;0,G13&gt;0,$EK$7&gt;=F13,$EK$7&lt;=G13),IF($EK$7&lt;=$AA13,2,1),0)</f>
        <v>0</v>
      </c>
      <c r="EL13" s="8">
        <f>IF(AND(F13&gt;0,G13&gt;0,$EL$7&gt;=F13,$EL$7&lt;=G13),IF($EL$7&lt;=$AA13,2,1),0)</f>
        <v>0</v>
      </c>
      <c r="EM13" s="8">
        <f>IF(AND(F13&gt;0,G13&gt;0,$EM$7&gt;=F13,$EM$7&lt;=G13),IF($EM$7&lt;=$AA13,2,1),0)</f>
        <v>0</v>
      </c>
      <c r="EN13" s="8">
        <f>IF(AND(F13&gt;0,G13&gt;0,$EN$7&gt;=F13,$EN$7&lt;=G13),IF($EN$7&lt;=$AA13,2,1),0)</f>
        <v>0</v>
      </c>
      <c r="EO13" s="8">
        <f>IF(AND(F13&gt;0,G13&gt;0,$EO$7&gt;=F13,$EO$7&lt;=G13),IF($EO$7&lt;=$AA13,2,1),0)</f>
        <v>0</v>
      </c>
      <c r="EP13" s="8">
        <f>IF(AND(F13&gt;0,G13&gt;0,$EP$7&gt;=F13,$EP$7&lt;=G13),IF($EP$7&lt;=$AA13,2,1),0)</f>
        <v>0</v>
      </c>
      <c r="EQ13" s="8">
        <f>IF(AND(F13&gt;0,G13&gt;0,$EQ$7&gt;=F13,$EQ$7&lt;=G13),IF($EQ$7&lt;=$AA13,2,1),0)</f>
        <v>0</v>
      </c>
      <c r="ER13" s="8">
        <f>IF(AND(F13&gt;0,G13&gt;0,$ER$7&gt;=F13,$ER$7&lt;=G13),IF($ER$7&lt;=$AA13,2,1),0)</f>
        <v>0</v>
      </c>
      <c r="ES13" s="8">
        <f>IF(AND(F13&gt;0,G13&gt;0,$ES$7&gt;=F13,$ES$7&lt;=G13),IF($ES$7&lt;=$AA13,2,1),0)</f>
        <v>0</v>
      </c>
      <c r="ET13" s="8">
        <f>IF(AND(F13&gt;0,G13&gt;0,$ET$7&gt;=F13,$ET$7&lt;=G13),IF($ET$7&lt;=$AA13,2,1),0)</f>
        <v>0</v>
      </c>
      <c r="EU13" s="8">
        <f>IF(AND(F13&gt;0,G13&gt;0,$EU$7&gt;=F13,$EU$7&lt;=G13),IF($EU$7&lt;=$AA13,2,1),0)</f>
        <v>0</v>
      </c>
      <c r="EV13" s="8">
        <f>IF(AND(F13&gt;0,G13&gt;0,$EV$7&gt;=F13,$EV$7&lt;=G13),IF($EV$7&lt;=$AA13,2,1),0)</f>
        <v>0</v>
      </c>
      <c r="EW13" s="8">
        <f>IF(AND(F13&gt;0,G13&gt;0,$EW$7&gt;=F13,$EW$7&lt;=G13),IF($EW$7&lt;=$AA13,2,1),0)</f>
        <v>0</v>
      </c>
      <c r="EX13" s="8">
        <f>IF(AND(F13&gt;0,G13&gt;0,$EX$7&gt;=F13,$EX$7&lt;=G13),IF($EX$7&lt;=$AA13,2,1),0)</f>
        <v>0</v>
      </c>
      <c r="EY13" s="8">
        <f>IF(AND(F13&gt;0,G13&gt;0,$EY$7&gt;=F13,$EY$7&lt;=G13),IF($EY$7&lt;=$AA13,2,1),0)</f>
        <v>0</v>
      </c>
      <c r="EZ13" s="8">
        <f>IF(AND(F13&gt;0,G13&gt;0,$EZ$7&gt;=F13,$EZ$7&lt;=G13),IF($EZ$7&lt;=$AA13,2,1),0)</f>
        <v>0</v>
      </c>
      <c r="FA13" s="8">
        <f>IF(AND(F13&gt;0,G13&gt;0,$FA$7&gt;=F13,$FA$7&lt;=G13),IF($FA$7&lt;=$AA13,2,1),0)</f>
        <v>0</v>
      </c>
      <c r="FB13" s="8">
        <f>IF(AND(F13&gt;0,G13&gt;0,$FB$7&gt;=F13,$FB$7&lt;=G13),IF($FB$7&lt;=$AA13,2,1),0)</f>
        <v>0</v>
      </c>
      <c r="FC13" s="8">
        <f>IF(AND(F13&gt;0,G13&gt;0,$FC$7&gt;=F13,$FC$7&lt;=G13),IF($FC$7&lt;=$AA13,2,1),0)</f>
        <v>0</v>
      </c>
      <c r="FD13" s="8">
        <f>IF(AND(F13&gt;0,G13&gt;0,$FD$7&gt;=F13,$FD$7&lt;=G13),IF($FD$7&lt;=$AA13,2,1),0)</f>
        <v>0</v>
      </c>
    </row>
    <row r="14" spans="1:160" ht="18" customHeight="1">
      <c r="A14" s="6"/>
      <c r="B14" s="6"/>
      <c r="C14" s="6"/>
      <c r="D14" s="6"/>
      <c r="E14" s="6"/>
      <c r="F14" s="3"/>
      <c r="G14" s="3"/>
      <c r="H14" s="6">
        <f>IF(AND(F14&gt;0,G14&gt;0),G14-F14+1,)</f>
        <v>0</v>
      </c>
      <c r="I14" s="7"/>
      <c r="J14" s="6"/>
      <c r="K14" s="8">
        <f>IF(AND(F14&gt;0,G14&gt;0,$K$7&gt;=F14,$K$7&lt;=G14),IF($K$7&lt;=$AA14,2,1),0)</f>
        <v>0</v>
      </c>
      <c r="L14" s="8">
        <f>IF(AND(F14&gt;0,G14&gt;0,$L$7&gt;=F14,$L$7&lt;=G14),IF($L$7&lt;=$AA14,2,1),0)</f>
        <v>0</v>
      </c>
      <c r="M14" s="8">
        <f>IF(AND(F14&gt;0,G14&gt;0,$M$7&gt;=F14,$M$7&lt;=G14),IF($M$7&lt;=$AA14,2,1),0)</f>
        <v>0</v>
      </c>
      <c r="N14" s="8">
        <f>IF(AND(F14&gt;0,G14&gt;0,$N$7&gt;=F14,$N$7&lt;=G14),IF($N$7&lt;=$AA14,2,1),0)</f>
        <v>0</v>
      </c>
      <c r="O14" s="8">
        <f>IF(AND(F14&gt;0,G14&gt;0,$O$7&gt;=F14,$O$7&lt;=G14),IF($O$7&lt;=$AA14,2,1),0)</f>
        <v>0</v>
      </c>
      <c r="P14" s="8">
        <f>IF(AND(F14&gt;0,G14&gt;0,$P$7&gt;=F14,$P$7&lt;=G14),IF($P$7&lt;=$AA14,2,1),0)</f>
        <v>0</v>
      </c>
      <c r="Q14" s="8">
        <f>IF(AND(F14&gt;0,G14&gt;0,$Q$7&gt;=F14,$Q$7&lt;=G14),IF($Q$7&lt;=$AA14,2,1),0)</f>
        <v>0</v>
      </c>
      <c r="R14" s="8">
        <f>IF(AND(F14&gt;0,G14&gt;0,$R$7&gt;=F14,$R$7&lt;=G14),IF($R$7&lt;=$AA14,2,1),0)</f>
        <v>0</v>
      </c>
      <c r="S14" s="8">
        <f>IF(AND(F14&gt;0,G14&gt;0,$S$7&gt;=F14,$S$7&lt;=G14),IF($S$7&lt;=$AA14,2,1),0)</f>
        <v>0</v>
      </c>
      <c r="T14" s="8">
        <f>IF(AND(F14&gt;0,G14&gt;0,$T$7&gt;=F14,$T$7&lt;=G14),IF($T$7&lt;=$AA14,2,1),0)</f>
        <v>0</v>
      </c>
      <c r="U14" s="8">
        <f>IF(AND(F14&gt;0,G14&gt;0,$U$7&gt;=F14,$U$7&lt;=G14),IF($U$7&lt;=$AA14,2,1),0)</f>
        <v>0</v>
      </c>
      <c r="V14" s="8">
        <f>IF(AND(F14&gt;0,G14&gt;0,$V$7&gt;=F14,$V$7&lt;=G14),IF($V$7&lt;=$AA14,2,1),0)</f>
        <v>0</v>
      </c>
      <c r="W14" s="8">
        <f>IF(AND(F14&gt;0,G14&gt;0,$W$7&gt;=F14,$W$7&lt;=G14),IF($W$7&lt;=$AA14,2,1),0)</f>
        <v>0</v>
      </c>
      <c r="X14" s="8">
        <f>IF(AND(F14&gt;0,G14&gt;0,$X$7&gt;=F14,$X$7&lt;=G14),IF($X$7&lt;=$AA14,2,1),0)</f>
        <v>0</v>
      </c>
      <c r="Y14" s="8">
        <f>IF(AND(F14&gt;0,G14&gt;0,$Y$7&gt;=F14,$Y$7&lt;=G14),IF($Y$7&lt;=$AA14,2,1),0)</f>
        <v>0</v>
      </c>
      <c r="Z14" s="8">
        <f>IF(AND(F14&gt;0,G14&gt;0,$Z$7&gt;=F14,$Z$7&lt;=G14),IF($Z$7&lt;=$AA14,2,1),0)</f>
        <v>0</v>
      </c>
      <c r="AA14" s="8">
        <f>IF(AND(F14&gt;0,G14&gt;0,$AA$7&gt;=F14,$AA$7&lt;=G14),IF($AA$7&lt;=$AA14,2,1),0)</f>
        <v>0</v>
      </c>
      <c r="AB14" s="8">
        <f>IF(AND(F14&gt;0,G14&gt;0,$AB$7&gt;=F14,$AB$7&lt;=G14),IF($AB$7&lt;=$AA14,2,1),0)</f>
        <v>0</v>
      </c>
      <c r="AC14" s="8">
        <f>IF(AND(F14&gt;0,G14&gt;0,$AC$7&gt;=F14,$AC$7&lt;=G14),IF($AC$7&lt;=$AA14,2,1),0)</f>
        <v>0</v>
      </c>
      <c r="AD14" s="8">
        <f>IF(AND(F14&gt;0,G14&gt;0,$AD$7&gt;=F14,$AD$7&lt;=G14),IF($AD$7&lt;=$AA14,2,1),0)</f>
        <v>0</v>
      </c>
      <c r="AE14" s="8">
        <f>IF(AND(F14&gt;0,G14&gt;0,$AE$7&gt;=F14,$AE$7&lt;=G14),IF($AE$7&lt;=$AA14,2,1),0)</f>
        <v>0</v>
      </c>
      <c r="AF14" s="8">
        <f>IF(AND(F14&gt;0,G14&gt;0,$AF$7&gt;=F14,$AF$7&lt;=G14),IF($AF$7&lt;=$AA14,2,1),0)</f>
        <v>0</v>
      </c>
      <c r="AG14" s="8">
        <f>IF(AND(F14&gt;0,G14&gt;0,$AG$7&gt;=F14,$AG$7&lt;=G14),IF($AG$7&lt;=$AA14,2,1),0)</f>
        <v>0</v>
      </c>
      <c r="AH14" s="8">
        <f>IF(AND(F14&gt;0,G14&gt;0,$AH$7&gt;=F14,$AH$7&lt;=G14),IF($AH$7&lt;=$AA14,2,1),0)</f>
        <v>0</v>
      </c>
      <c r="AI14" s="8">
        <f>IF(AND(F14&gt;0,G14&gt;0,$AI$7&gt;=F14,$AI$7&lt;=G14),IF($AI$7&lt;=$AA14,2,1),0)</f>
        <v>0</v>
      </c>
      <c r="AJ14" s="8">
        <f>IF(AND(F14&gt;0,G14&gt;0,$AJ$7&gt;=F14,$AJ$7&lt;=G14),IF($AJ$7&lt;=$AA14,2,1),0)</f>
        <v>0</v>
      </c>
      <c r="AK14" s="8">
        <f>IF(AND(F14&gt;0,G14&gt;0,$AK$7&gt;=F14,$AK$7&lt;=G14),IF($AK$7&lt;=$AA14,2,1),0)</f>
        <v>0</v>
      </c>
      <c r="AL14" s="8">
        <f>IF(AND(F14&gt;0,G14&gt;0,$AL$7&gt;=F14,$AL$7&lt;=G14),IF($AL$7&lt;=$AA14,2,1),0)</f>
        <v>0</v>
      </c>
      <c r="AM14" s="8">
        <f>IF(AND(F14&gt;0,G14&gt;0,$AM$7&gt;=F14,$AM$7&lt;=G14),IF($AM$7&lt;=$AA14,2,1),0)</f>
        <v>0</v>
      </c>
      <c r="AN14" s="8">
        <f>IF(AND(F14&gt;0,G14&gt;0,$AN$7&gt;=F14,$AN$7&lt;=G14),IF($AN$7&lt;=$AA14,2,1),0)</f>
        <v>0</v>
      </c>
      <c r="AO14" s="8">
        <f>IF(AND(F14&gt;0,G14&gt;0,$AO$7&gt;=F14,$AO$7&lt;=G14),IF($AO$7&lt;=$AA14,2,1),0)</f>
        <v>0</v>
      </c>
      <c r="AP14" s="8">
        <f>IF(AND(F14&gt;0,G14&gt;0,$AP$7&gt;=F14,$AP$7&lt;=G14),IF($AP$7&lt;=$AA14,2,1),0)</f>
        <v>0</v>
      </c>
      <c r="AQ14" s="8">
        <f>IF(AND(F14&gt;0,G14&gt;0,$AQ$7&gt;=F14,$AQ$7&lt;=G14),IF($AQ$7&lt;=$AA14,2,1),0)</f>
        <v>0</v>
      </c>
      <c r="AR14" s="8">
        <f>IF(AND(F14&gt;0,G14&gt;0,$AR$7&gt;=F14,$AR$7&lt;=G14),IF($AR$7&lt;=$AA14,2,1),0)</f>
        <v>0</v>
      </c>
      <c r="AS14" s="8">
        <f>IF(AND(F14&gt;0,G14&gt;0,$AS$7&gt;=F14,$AS$7&lt;=G14),IF($AS$7&lt;=$AA14,2,1),0)</f>
        <v>0</v>
      </c>
      <c r="AT14" s="8">
        <f>IF(AND(F14&gt;0,G14&gt;0,$AT$7&gt;=F14,$AT$7&lt;=G14),IF($AT$7&lt;=$AA14,2,1),0)</f>
        <v>0</v>
      </c>
      <c r="AU14" s="8">
        <f>IF(AND(F14&gt;0,G14&gt;0,$AU$7&gt;=F14,$AU$7&lt;=G14),IF($AU$7&lt;=$AA14,2,1),0)</f>
        <v>0</v>
      </c>
      <c r="AV14" s="8">
        <f>IF(AND(F14&gt;0,G14&gt;0,$AV$7&gt;=F14,$AV$7&lt;=G14),IF($AV$7&lt;=$AA14,2,1),0)</f>
        <v>0</v>
      </c>
      <c r="AW14" s="8">
        <f>IF(AND(F14&gt;0,G14&gt;0,$AW$7&gt;=F14,$AW$7&lt;=G14),IF($AW$7&lt;=$AA14,2,1),0)</f>
        <v>0</v>
      </c>
      <c r="AX14" s="8">
        <f>IF(AND(F14&gt;0,G14&gt;0,$AX$7&gt;=F14,$AX$7&lt;=G14),IF($AX$7&lt;=$AA14,2,1),0)</f>
        <v>0</v>
      </c>
      <c r="AY14" s="8">
        <f>IF(AND(F14&gt;0,G14&gt;0,$AY$7&gt;=F14,$AY$7&lt;=G14),IF($AY$7&lt;=$AA14,2,1),0)</f>
        <v>0</v>
      </c>
      <c r="AZ14" s="8">
        <f>IF(AND(F14&gt;0,G14&gt;0,$AZ$7&gt;=F14,$AZ$7&lt;=G14),IF($AZ$7&lt;=$AA14,2,1),0)</f>
        <v>0</v>
      </c>
      <c r="BA14" s="8">
        <f>IF(AND(F14&gt;0,G14&gt;0,$BA$7&gt;=F14,$BA$7&lt;=G14),IF($BA$7&lt;=$AA14,2,1),0)</f>
        <v>0</v>
      </c>
      <c r="BB14" s="8">
        <f>IF(AND(F14&gt;0,G14&gt;0,$BB$7&gt;=F14,$BB$7&lt;=G14),IF($BB$7&lt;=$AA14,2,1),0)</f>
        <v>0</v>
      </c>
      <c r="BC14" s="8">
        <f>IF(AND(F14&gt;0,G14&gt;0,$BC$7&gt;=F14,$BC$7&lt;=G14),IF($BC$7&lt;=$AA14,2,1),0)</f>
        <v>0</v>
      </c>
      <c r="BD14" s="8">
        <f>IF(AND(F14&gt;0,G14&gt;0,$BD$7&gt;=F14,$BD$7&lt;=G14),IF($BD$7&lt;=$AA14,2,1),0)</f>
        <v>0</v>
      </c>
      <c r="BE14" s="8">
        <f>IF(AND(F14&gt;0,G14&gt;0,$BE$7&gt;=F14,$BE$7&lt;=G14),IF($BE$7&lt;=$AA14,2,1),0)</f>
        <v>0</v>
      </c>
      <c r="BF14" s="8">
        <f>IF(AND(F14&gt;0,G14&gt;0,$BF$7&gt;=F14,$BF$7&lt;=G14),IF($BF$7&lt;=$AA14,2,1),0)</f>
        <v>0</v>
      </c>
      <c r="BG14" s="8">
        <f>IF(AND(F14&gt;0,G14&gt;0,$BG$7&gt;=F14,$BG$7&lt;=G14),IF($BG$7&lt;=$AA14,2,1),0)</f>
        <v>0</v>
      </c>
      <c r="BH14" s="8">
        <f>IF(AND(F14&gt;0,G14&gt;0,$BH$7&gt;=F14,$BH$7&lt;=G14),IF($BH$7&lt;=$AA14,2,1),0)</f>
        <v>0</v>
      </c>
      <c r="BI14" s="8">
        <f>IF(AND(F14&gt;0,G14&gt;0,$BI$7&gt;=F14,$BI$7&lt;=G14),IF($BI$7&lt;=$AA14,2,1),0)</f>
        <v>0</v>
      </c>
      <c r="BJ14" s="8">
        <f>IF(AND(F14&gt;0,G14&gt;0,$BJ$7&gt;=F14,$BJ$7&lt;=G14),IF($BJ$7&lt;=$AA14,2,1),0)</f>
        <v>0</v>
      </c>
      <c r="BK14" s="8">
        <f>IF(AND(F14&gt;0,G14&gt;0,$BK$7&gt;=F14,$BK$7&lt;=G14),IF($BK$7&lt;=$AA14,2,1),0)</f>
        <v>0</v>
      </c>
      <c r="BL14" s="8">
        <f>IF(AND(F14&gt;0,G14&gt;0,$BL$7&gt;=F14,$BL$7&lt;=G14),IF($BL$7&lt;=$AA14,2,1),0)</f>
        <v>0</v>
      </c>
      <c r="BM14" s="8">
        <f>IF(AND(F14&gt;0,G14&gt;0,$BM$7&gt;=F14,$BM$7&lt;=G14),IF($BM$7&lt;=$AA14,2,1),0)</f>
        <v>0</v>
      </c>
      <c r="BN14" s="8">
        <f>IF(AND(F14&gt;0,G14&gt;0,$BN$7&gt;=F14,$BN$7&lt;=G14),IF($BN$7&lt;=$AA14,2,1),0)</f>
        <v>0</v>
      </c>
      <c r="BO14" s="8">
        <f>IF(AND(F14&gt;0,G14&gt;0,$BO$7&gt;=F14,$BO$7&lt;=G14),IF($BO$7&lt;=$AA14,2,1),0)</f>
        <v>0</v>
      </c>
      <c r="BP14" s="8">
        <f>IF(AND(F14&gt;0,G14&gt;0,$BP$7&gt;=F14,$BP$7&lt;=G14),IF($BP$7&lt;=$AA14,2,1),0)</f>
        <v>0</v>
      </c>
      <c r="BQ14" s="8">
        <f>IF(AND(F14&gt;0,G14&gt;0,$BQ$7&gt;=F14,$BQ$7&lt;=G14),IF($BQ$7&lt;=$AA14,2,1),0)</f>
        <v>0</v>
      </c>
      <c r="BR14" s="8">
        <f>IF(AND(F14&gt;0,G14&gt;0,$BR$7&gt;=F14,$BR$7&lt;=G14),IF($BR$7&lt;=$AA14,2,1),0)</f>
        <v>0</v>
      </c>
      <c r="BS14" s="8">
        <f>IF(AND(F14&gt;0,G14&gt;0,$BS$7&gt;=F14,$BS$7&lt;=G14),IF($BS$7&lt;=$AA14,2,1),0)</f>
        <v>0</v>
      </c>
      <c r="BT14" s="8">
        <f>IF(AND(F14&gt;0,G14&gt;0,$BT$7&gt;=F14,$BT$7&lt;=G14),IF($BT$7&lt;=$AA14,2,1),0)</f>
        <v>0</v>
      </c>
      <c r="BU14" s="8">
        <f>IF(AND(F14&gt;0,G14&gt;0,$BU$7&gt;=F14,$BU$7&lt;=G14),IF($BU$7&lt;=$AA14,2,1),0)</f>
        <v>0</v>
      </c>
      <c r="BV14" s="8">
        <f>IF(AND(F14&gt;0,G14&gt;0,$BV$7&gt;=F14,$BV$7&lt;=G14),IF($BV$7&lt;=$AA14,2,1),0)</f>
        <v>0</v>
      </c>
      <c r="BW14" s="8">
        <f>IF(AND(F14&gt;0,G14&gt;0,$BW$7&gt;=F14,$BW$7&lt;=G14),IF($BW$7&lt;=$AA14,2,1),0)</f>
        <v>0</v>
      </c>
      <c r="BX14" s="8">
        <f>IF(AND(F14&gt;0,G14&gt;0,$BX$7&gt;=F14,$BX$7&lt;=G14),IF($BX$7&lt;=$AA14,2,1),0)</f>
        <v>0</v>
      </c>
      <c r="BY14" s="8">
        <f>IF(AND(F14&gt;0,G14&gt;0,$BY$7&gt;=F14,$BY$7&lt;=G14),IF($BY$7&lt;=$AA14,2,1),0)</f>
        <v>0</v>
      </c>
      <c r="BZ14" s="8">
        <f>IF(AND(F14&gt;0,G14&gt;0,$BZ$7&gt;=F14,$BZ$7&lt;=G14),IF($BZ$7&lt;=$AA14,2,1),0)</f>
        <v>0</v>
      </c>
      <c r="CA14" s="8">
        <f>IF(AND(F14&gt;0,G14&gt;0,$CA$7&gt;=F14,$CA$7&lt;=G14),IF($CA$7&lt;=$AA14,2,1),0)</f>
        <v>0</v>
      </c>
      <c r="CB14" s="8">
        <f>IF(AND(F14&gt;0,G14&gt;0,$CB$7&gt;=F14,$CB$7&lt;=G14),IF($CB$7&lt;=$AA14,2,1),0)</f>
        <v>0</v>
      </c>
      <c r="CC14" s="8">
        <f>IF(AND(F14&gt;0,G14&gt;0,$CC$7&gt;=F14,$CC$7&lt;=G14),IF($CC$7&lt;=$AA14,2,1),0)</f>
        <v>0</v>
      </c>
      <c r="CD14" s="8">
        <f>IF(AND(F14&gt;0,G14&gt;0,$CD$7&gt;=F14,$CD$7&lt;=G14),IF($CD$7&lt;=$AA14,2,1),0)</f>
        <v>0</v>
      </c>
      <c r="CE14" s="8">
        <f>IF(AND(F14&gt;0,G14&gt;0,$CE$7&gt;=F14,$CE$7&lt;=G14),IF($CE$7&lt;=$AA14,2,1),0)</f>
        <v>0</v>
      </c>
      <c r="CF14" s="8">
        <f>IF(AND(F14&gt;0,G14&gt;0,$CF$7&gt;=F14,$CF$7&lt;=G14),IF($CF$7&lt;=$AA14,2,1),0)</f>
        <v>0</v>
      </c>
      <c r="CG14" s="8">
        <f>IF(AND(F14&gt;0,G14&gt;0,$CG$7&gt;=F14,$CG$7&lt;=G14),IF($CG$7&lt;=$AA14,2,1),0)</f>
        <v>0</v>
      </c>
      <c r="CH14" s="8">
        <f>IF(AND(F14&gt;0,G14&gt;0,$CH$7&gt;=F14,$CH$7&lt;=G14),IF($CH$7&lt;=$AA14,2,1),0)</f>
        <v>0</v>
      </c>
      <c r="CI14" s="8">
        <f>IF(AND(F14&gt;0,G14&gt;0,$CI$7&gt;=F14,$CI$7&lt;=G14),IF($CI$7&lt;=$AA14,2,1),0)</f>
        <v>0</v>
      </c>
      <c r="CJ14" s="8">
        <f>IF(AND(F14&gt;0,G14&gt;0,$CJ$7&gt;=F14,$CJ$7&lt;=G14),IF($CJ$7&lt;=$AA14,2,1),0)</f>
        <v>0</v>
      </c>
      <c r="CK14" s="8">
        <f>IF(AND(F14&gt;0,G14&gt;0,$CK$7&gt;=F14,$CK$7&lt;=G14),IF($CK$7&lt;=$AA14,2,1),0)</f>
        <v>0</v>
      </c>
      <c r="CL14" s="8">
        <f>IF(AND(F14&gt;0,G14&gt;0,$CL$7&gt;=F14,$CL$7&lt;=G14),IF($CL$7&lt;=$AA14,2,1),0)</f>
        <v>0</v>
      </c>
      <c r="CM14" s="8">
        <f>IF(AND(F14&gt;0,G14&gt;0,$CM$7&gt;=F14,$CM$7&lt;=G14),IF($CM$7&lt;=$AA14,2,1),0)</f>
        <v>0</v>
      </c>
      <c r="CN14" s="8">
        <f>IF(AND(F14&gt;0,G14&gt;0,$CN$7&gt;=F14,$CN$7&lt;=G14),IF($CN$7&lt;=$AA14,2,1),0)</f>
        <v>0</v>
      </c>
      <c r="CO14" s="8">
        <f>IF(AND(F14&gt;0,G14&gt;0,$CO$7&gt;=F14,$CO$7&lt;=G14),IF($CO$7&lt;=$AA14,2,1),0)</f>
        <v>0</v>
      </c>
      <c r="CP14" s="8">
        <f>IF(AND(F14&gt;0,G14&gt;0,$CP$7&gt;=F14,$CP$7&lt;=G14),IF($CP$7&lt;=$AA14,2,1),0)</f>
        <v>0</v>
      </c>
      <c r="CQ14" s="8">
        <f>IF(AND(F14&gt;0,G14&gt;0,$CQ$7&gt;=F14,$CQ$7&lt;=G14),IF($CQ$7&lt;=$AA14,2,1),0)</f>
        <v>0</v>
      </c>
      <c r="CR14" s="8">
        <f>IF(AND(F14&gt;0,G14&gt;0,$CR$7&gt;=F14,$CR$7&lt;=G14),IF($CR$7&lt;=$AA14,2,1),0)</f>
        <v>0</v>
      </c>
      <c r="CS14" s="8">
        <f>IF(AND(F14&gt;0,G14&gt;0,$CS$7&gt;=F14,$CS$7&lt;=G14),IF($CS$7&lt;=$AA14,2,1),0)</f>
        <v>0</v>
      </c>
      <c r="CT14" s="8">
        <f>IF(AND(F14&gt;0,G14&gt;0,$CT$7&gt;=F14,$CT$7&lt;=G14),IF($CT$7&lt;=$AA14,2,1),0)</f>
        <v>0</v>
      </c>
      <c r="CU14" s="8">
        <f>IF(AND(F14&gt;0,G14&gt;0,$CU$7&gt;=F14,$CU$7&lt;=G14),IF($CU$7&lt;=$AA14,2,1),0)</f>
        <v>0</v>
      </c>
      <c r="CV14" s="8">
        <f>IF(AND(F14&gt;0,G14&gt;0,$CV$7&gt;=F14,$CV$7&lt;=G14),IF($CV$7&lt;=$AA14,2,1),0)</f>
        <v>0</v>
      </c>
      <c r="CW14" s="8">
        <f>IF(AND(F14&gt;0,G14&gt;0,$CW$7&gt;=F14,$CW$7&lt;=G14),IF($CW$7&lt;=$AA14,2,1),0)</f>
        <v>0</v>
      </c>
      <c r="CX14" s="8">
        <f>IF(AND(F14&gt;0,G14&gt;0,$CX$7&gt;=F14,$CX$7&lt;=G14),IF($CX$7&lt;=$AA14,2,1),0)</f>
        <v>0</v>
      </c>
      <c r="CY14" s="8">
        <f>IF(AND(F14&gt;0,G14&gt;0,$CY$7&gt;=F14,$CY$7&lt;=G14),IF($CY$7&lt;=$AA14,2,1),0)</f>
        <v>0</v>
      </c>
      <c r="CZ14" s="8">
        <f>IF(AND(F14&gt;0,G14&gt;0,$CZ$7&gt;=F14,$CZ$7&lt;=G14),IF($CZ$7&lt;=$AA14,2,1),0)</f>
        <v>0</v>
      </c>
      <c r="DA14" s="8">
        <f>IF(AND(F14&gt;0,G14&gt;0,$DA$7&gt;=F14,$DA$7&lt;=G14),IF($DA$7&lt;=$AA14,2,1),0)</f>
        <v>0</v>
      </c>
      <c r="DB14" s="8">
        <f>IF(AND(F14&gt;0,G14&gt;0,$DB$7&gt;=F14,$DB$7&lt;=G14),IF($DB$7&lt;=$AA14,2,1),0)</f>
        <v>0</v>
      </c>
      <c r="DC14" s="8">
        <f>IF(AND(F14&gt;0,G14&gt;0,$DC$7&gt;=F14,$DC$7&lt;=G14),IF($DC$7&lt;=$AA14,2,1),0)</f>
        <v>0</v>
      </c>
      <c r="DD14" s="8">
        <f>IF(AND(F14&gt;0,G14&gt;0,$DD$7&gt;=F14,$DD$7&lt;=G14),IF($DD$7&lt;=$AA14,2,1),0)</f>
        <v>0</v>
      </c>
      <c r="DE14" s="8">
        <f>IF(AND(F14&gt;0,G14&gt;0,$DE$7&gt;=F14,$DE$7&lt;=G14),IF($DE$7&lt;=$AA14,2,1),0)</f>
        <v>0</v>
      </c>
      <c r="DF14" s="8">
        <f>IF(AND(F14&gt;0,G14&gt;0,$DF$7&gt;=F14,$DF$7&lt;=G14),IF($DF$7&lt;=$AA14,2,1),0)</f>
        <v>0</v>
      </c>
      <c r="DG14" s="8">
        <f>IF(AND(F14&gt;0,G14&gt;0,$DG$7&gt;=F14,$DG$7&lt;=G14),IF($DG$7&lt;=$AA14,2,1),0)</f>
        <v>0</v>
      </c>
      <c r="DH14" s="8">
        <f>IF(AND(F14&gt;0,G14&gt;0,$DH$7&gt;=F14,$DH$7&lt;=G14),IF($DH$7&lt;=$AA14,2,1),0)</f>
        <v>0</v>
      </c>
      <c r="DI14" s="8">
        <f>IF(AND(F14&gt;0,G14&gt;0,$DI$7&gt;=F14,$DI$7&lt;=G14),IF($DI$7&lt;=$AA14,2,1),0)</f>
        <v>0</v>
      </c>
      <c r="DJ14" s="8">
        <f>IF(AND(F14&gt;0,G14&gt;0,$DJ$7&gt;=F14,$DJ$7&lt;=G14),IF($DJ$7&lt;=$AA14,2,1),0)</f>
        <v>0</v>
      </c>
      <c r="DK14" s="8">
        <f>IF(AND(F14&gt;0,G14&gt;0,$DK$7&gt;=F14,$DK$7&lt;=G14),IF($DK$7&lt;=$AA14,2,1),0)</f>
        <v>0</v>
      </c>
      <c r="DL14" s="8">
        <f>IF(AND(F14&gt;0,G14&gt;0,$DL$7&gt;=F14,$DL$7&lt;=G14),IF($DL$7&lt;=$AA14,2,1),0)</f>
        <v>0</v>
      </c>
      <c r="DM14" s="8">
        <f>IF(AND(F14&gt;0,G14&gt;0,$DM$7&gt;=F14,$DM$7&lt;=G14),IF($DM$7&lt;=$AA14,2,1),0)</f>
        <v>0</v>
      </c>
      <c r="DN14" s="8">
        <f>IF(AND(F14&gt;0,G14&gt;0,$DN$7&gt;=F14,$DN$7&lt;=G14),IF($DN$7&lt;=$AA14,2,1),0)</f>
        <v>0</v>
      </c>
      <c r="DO14" s="8">
        <f>IF(AND(F14&gt;0,G14&gt;0,$DO$7&gt;=F14,$DO$7&lt;=G14),IF($DO$7&lt;=$AA14,2,1),0)</f>
        <v>0</v>
      </c>
      <c r="DP14" s="8">
        <f>IF(AND(F14&gt;0,G14&gt;0,$DP$7&gt;=F14,$DP$7&lt;=G14),IF($DP$7&lt;=$AA14,2,1),0)</f>
        <v>0</v>
      </c>
      <c r="DQ14" s="8">
        <f>IF(AND(F14&gt;0,G14&gt;0,$DQ$7&gt;=F14,$DQ$7&lt;=G14),IF($DQ$7&lt;=$AA14,2,1),0)</f>
        <v>0</v>
      </c>
      <c r="DR14" s="8">
        <f>IF(AND(F14&gt;0,G14&gt;0,$DR$7&gt;=F14,$DR$7&lt;=G14),IF($DR$7&lt;=$AA14,2,1),0)</f>
        <v>0</v>
      </c>
      <c r="DS14" s="8">
        <f>IF(AND(F14&gt;0,G14&gt;0,$DS$7&gt;=F14,$DS$7&lt;=G14),IF($DS$7&lt;=$AA14,2,1),0)</f>
        <v>0</v>
      </c>
      <c r="DT14" s="8">
        <f>IF(AND(F14&gt;0,G14&gt;0,$DT$7&gt;=F14,$DT$7&lt;=G14),IF($DT$7&lt;=$AA14,2,1),0)</f>
        <v>0</v>
      </c>
      <c r="DU14" s="8">
        <f>IF(AND(F14&gt;0,G14&gt;0,$DU$7&gt;=F14,$DU$7&lt;=G14),IF($DU$7&lt;=$AA14,2,1),0)</f>
        <v>0</v>
      </c>
      <c r="DV14" s="8">
        <f>IF(AND(F14&gt;0,G14&gt;0,$DV$7&gt;=F14,$DV$7&lt;=G14),IF($DV$7&lt;=$AA14,2,1),0)</f>
        <v>0</v>
      </c>
      <c r="DW14" s="8">
        <f>IF(AND(F14&gt;0,G14&gt;0,$DW$7&gt;=F14,$DW$7&lt;=G14),IF($DW$7&lt;=$AA14,2,1),0)</f>
        <v>0</v>
      </c>
      <c r="DX14" s="8">
        <f>IF(AND(F14&gt;0,G14&gt;0,$DX$7&gt;=F14,$DX$7&lt;=G14),IF($DX$7&lt;=$AA14,2,1),0)</f>
        <v>0</v>
      </c>
      <c r="DY14" s="8">
        <f>IF(AND(F14&gt;0,G14&gt;0,$DY$7&gt;=F14,$DY$7&lt;=G14),IF($DY$7&lt;=$AA14,2,1),0)</f>
        <v>0</v>
      </c>
      <c r="DZ14" s="8">
        <f>IF(AND(F14&gt;0,G14&gt;0,$DZ$7&gt;=F14,$DZ$7&lt;=G14),IF($DZ$7&lt;=$AA14,2,1),0)</f>
        <v>0</v>
      </c>
      <c r="EA14" s="8">
        <f>IF(AND(F14&gt;0,G14&gt;0,$EA$7&gt;=F14,$EA$7&lt;=G14),IF($EA$7&lt;=$AA14,2,1),0)</f>
        <v>0</v>
      </c>
      <c r="EB14" s="8">
        <f>IF(AND(F14&gt;0,G14&gt;0,$EB$7&gt;=F14,$EB$7&lt;=G14),IF($EB$7&lt;=$AA14,2,1),0)</f>
        <v>0</v>
      </c>
      <c r="EC14" s="8">
        <f>IF(AND(F14&gt;0,G14&gt;0,$EC$7&gt;=F14,$EC$7&lt;=G14),IF($EC$7&lt;=$AA14,2,1),0)</f>
        <v>0</v>
      </c>
      <c r="ED14" s="8">
        <f>IF(AND(F14&gt;0,G14&gt;0,$ED$7&gt;=F14,$ED$7&lt;=G14),IF($ED$7&lt;=$AA14,2,1),0)</f>
        <v>0</v>
      </c>
      <c r="EE14" s="8">
        <f>IF(AND(F14&gt;0,G14&gt;0,$EE$7&gt;=F14,$EE$7&lt;=G14),IF($EE$7&lt;=$AA14,2,1),0)</f>
        <v>0</v>
      </c>
      <c r="EF14" s="8">
        <f>IF(AND(F14&gt;0,G14&gt;0,$EF$7&gt;=F14,$EF$7&lt;=G14),IF($EF$7&lt;=$AA14,2,1),0)</f>
        <v>0</v>
      </c>
      <c r="EG14" s="8">
        <f>IF(AND(F14&gt;0,G14&gt;0,$EG$7&gt;=F14,$EG$7&lt;=G14),IF($EG$7&lt;=$AA14,2,1),0)</f>
        <v>0</v>
      </c>
      <c r="EH14" s="8">
        <f>IF(AND(F14&gt;0,G14&gt;0,$EH$7&gt;=F14,$EH$7&lt;=G14),IF($EH$7&lt;=$AA14,2,1),0)</f>
        <v>0</v>
      </c>
      <c r="EI14" s="8">
        <f>IF(AND(F14&gt;0,G14&gt;0,$EI$7&gt;=F14,$EI$7&lt;=G14),IF($EI$7&lt;=$AA14,2,1),0)</f>
        <v>0</v>
      </c>
      <c r="EJ14" s="8">
        <f>IF(AND(F14&gt;0,G14&gt;0,$EJ$7&gt;=F14,$EJ$7&lt;=G14),IF($EJ$7&lt;=$AA14,2,1),0)</f>
        <v>0</v>
      </c>
      <c r="EK14" s="8">
        <f>IF(AND(F14&gt;0,G14&gt;0,$EK$7&gt;=F14,$EK$7&lt;=G14),IF($EK$7&lt;=$AA14,2,1),0)</f>
        <v>0</v>
      </c>
      <c r="EL14" s="8">
        <f>IF(AND(F14&gt;0,G14&gt;0,$EL$7&gt;=F14,$EL$7&lt;=G14),IF($EL$7&lt;=$AA14,2,1),0)</f>
        <v>0</v>
      </c>
      <c r="EM14" s="8">
        <f>IF(AND(F14&gt;0,G14&gt;0,$EM$7&gt;=F14,$EM$7&lt;=G14),IF($EM$7&lt;=$AA14,2,1),0)</f>
        <v>0</v>
      </c>
      <c r="EN14" s="8">
        <f>IF(AND(F14&gt;0,G14&gt;0,$EN$7&gt;=F14,$EN$7&lt;=G14),IF($EN$7&lt;=$AA14,2,1),0)</f>
        <v>0</v>
      </c>
      <c r="EO14" s="8">
        <f>IF(AND(F14&gt;0,G14&gt;0,$EO$7&gt;=F14,$EO$7&lt;=G14),IF($EO$7&lt;=$AA14,2,1),0)</f>
        <v>0</v>
      </c>
      <c r="EP14" s="8">
        <f>IF(AND(F14&gt;0,G14&gt;0,$EP$7&gt;=F14,$EP$7&lt;=G14),IF($EP$7&lt;=$AA14,2,1),0)</f>
        <v>0</v>
      </c>
      <c r="EQ14" s="8">
        <f>IF(AND(F14&gt;0,G14&gt;0,$EQ$7&gt;=F14,$EQ$7&lt;=G14),IF($EQ$7&lt;=$AA14,2,1),0)</f>
        <v>0</v>
      </c>
      <c r="ER14" s="8">
        <f>IF(AND(F14&gt;0,G14&gt;0,$ER$7&gt;=F14,$ER$7&lt;=G14),IF($ER$7&lt;=$AA14,2,1),0)</f>
        <v>0</v>
      </c>
      <c r="ES14" s="8">
        <f>IF(AND(F14&gt;0,G14&gt;0,$ES$7&gt;=F14,$ES$7&lt;=G14),IF($ES$7&lt;=$AA14,2,1),0)</f>
        <v>0</v>
      </c>
      <c r="ET14" s="8">
        <f>IF(AND(F14&gt;0,G14&gt;0,$ET$7&gt;=F14,$ET$7&lt;=G14),IF($ET$7&lt;=$AA14,2,1),0)</f>
        <v>0</v>
      </c>
      <c r="EU14" s="8">
        <f>IF(AND(F14&gt;0,G14&gt;0,$EU$7&gt;=F14,$EU$7&lt;=G14),IF($EU$7&lt;=$AA14,2,1),0)</f>
        <v>0</v>
      </c>
      <c r="EV14" s="8">
        <f>IF(AND(F14&gt;0,G14&gt;0,$EV$7&gt;=F14,$EV$7&lt;=G14),IF($EV$7&lt;=$AA14,2,1),0)</f>
        <v>0</v>
      </c>
      <c r="EW14" s="8">
        <f>IF(AND(F14&gt;0,G14&gt;0,$EW$7&gt;=F14,$EW$7&lt;=G14),IF($EW$7&lt;=$AA14,2,1),0)</f>
        <v>0</v>
      </c>
      <c r="EX14" s="8">
        <f>IF(AND(F14&gt;0,G14&gt;0,$EX$7&gt;=F14,$EX$7&lt;=G14),IF($EX$7&lt;=$AA14,2,1),0)</f>
        <v>0</v>
      </c>
      <c r="EY14" s="8">
        <f>IF(AND(F14&gt;0,G14&gt;0,$EY$7&gt;=F14,$EY$7&lt;=G14),IF($EY$7&lt;=$AA14,2,1),0)</f>
        <v>0</v>
      </c>
      <c r="EZ14" s="8">
        <f>IF(AND(F14&gt;0,G14&gt;0,$EZ$7&gt;=F14,$EZ$7&lt;=G14),IF($EZ$7&lt;=$AA14,2,1),0)</f>
        <v>0</v>
      </c>
      <c r="FA14" s="8">
        <f>IF(AND(F14&gt;0,G14&gt;0,$FA$7&gt;=F14,$FA$7&lt;=G14),IF($FA$7&lt;=$AA14,2,1),0)</f>
        <v>0</v>
      </c>
      <c r="FB14" s="8">
        <f>IF(AND(F14&gt;0,G14&gt;0,$FB$7&gt;=F14,$FB$7&lt;=G14),IF($FB$7&lt;=$AA14,2,1),0)</f>
        <v>0</v>
      </c>
      <c r="FC14" s="8">
        <f>IF(AND(F14&gt;0,G14&gt;0,$FC$7&gt;=F14,$FC$7&lt;=G14),IF($FC$7&lt;=$AA14,2,1),0)</f>
        <v>0</v>
      </c>
      <c r="FD14" s="8">
        <f>IF(AND(F14&gt;0,G14&gt;0,$FD$7&gt;=F14,$FD$7&lt;=G14),IF($FD$7&lt;=$AA14,2,1),0)</f>
        <v>0</v>
      </c>
    </row>
    <row r="15" spans="1:160" ht="18" customHeight="1">
      <c r="A15" s="6"/>
      <c r="B15" s="6"/>
      <c r="C15" s="6"/>
      <c r="D15" s="6"/>
      <c r="E15" s="6"/>
      <c r="F15" s="3"/>
      <c r="G15" s="3"/>
      <c r="H15" s="6">
        <f>IF(AND(F15&gt;0,G15&gt;0),G15-F15+1,)</f>
        <v>0</v>
      </c>
      <c r="I15" s="7"/>
      <c r="J15" s="6"/>
      <c r="K15" s="8">
        <f>IF(AND(F15&gt;0,G15&gt;0,$K$7&gt;=F15,$K$7&lt;=G15),IF($K$7&lt;=$AA15,2,1),0)</f>
        <v>0</v>
      </c>
      <c r="L15" s="8">
        <f>IF(AND(F15&gt;0,G15&gt;0,$L$7&gt;=F15,$L$7&lt;=G15),IF($L$7&lt;=$AA15,2,1),0)</f>
        <v>0</v>
      </c>
      <c r="M15" s="8">
        <f>IF(AND(F15&gt;0,G15&gt;0,$M$7&gt;=F15,$M$7&lt;=G15),IF($M$7&lt;=$AA15,2,1),0)</f>
        <v>0</v>
      </c>
      <c r="N15" s="8">
        <f>IF(AND(F15&gt;0,G15&gt;0,$N$7&gt;=F15,$N$7&lt;=G15),IF($N$7&lt;=$AA15,2,1),0)</f>
        <v>0</v>
      </c>
      <c r="O15" s="8">
        <f>IF(AND(F15&gt;0,G15&gt;0,$O$7&gt;=F15,$O$7&lt;=G15),IF($O$7&lt;=$AA15,2,1),0)</f>
        <v>0</v>
      </c>
      <c r="P15" s="8">
        <f>IF(AND(F15&gt;0,G15&gt;0,$P$7&gt;=F15,$P$7&lt;=G15),IF($P$7&lt;=$AA15,2,1),0)</f>
        <v>0</v>
      </c>
      <c r="Q15" s="8">
        <f>IF(AND(F15&gt;0,G15&gt;0,$Q$7&gt;=F15,$Q$7&lt;=G15),IF($Q$7&lt;=$AA15,2,1),0)</f>
        <v>0</v>
      </c>
      <c r="R15" s="8">
        <f>IF(AND(F15&gt;0,G15&gt;0,$R$7&gt;=F15,$R$7&lt;=G15),IF($R$7&lt;=$AA15,2,1),0)</f>
        <v>0</v>
      </c>
      <c r="S15" s="8">
        <f>IF(AND(F15&gt;0,G15&gt;0,$S$7&gt;=F15,$S$7&lt;=G15),IF($S$7&lt;=$AA15,2,1),0)</f>
        <v>0</v>
      </c>
      <c r="T15" s="8">
        <f>IF(AND(F15&gt;0,G15&gt;0,$T$7&gt;=F15,$T$7&lt;=G15),IF($T$7&lt;=$AA15,2,1),0)</f>
        <v>0</v>
      </c>
      <c r="U15" s="8">
        <f>IF(AND(F15&gt;0,G15&gt;0,$U$7&gt;=F15,$U$7&lt;=G15),IF($U$7&lt;=$AA15,2,1),0)</f>
        <v>0</v>
      </c>
      <c r="V15" s="8">
        <f>IF(AND(F15&gt;0,G15&gt;0,$V$7&gt;=F15,$V$7&lt;=G15),IF($V$7&lt;=$AA15,2,1),0)</f>
        <v>0</v>
      </c>
      <c r="W15" s="8">
        <f>IF(AND(F15&gt;0,G15&gt;0,$W$7&gt;=F15,$W$7&lt;=G15),IF($W$7&lt;=$AA15,2,1),0)</f>
        <v>0</v>
      </c>
      <c r="X15" s="8">
        <f>IF(AND(F15&gt;0,G15&gt;0,$X$7&gt;=F15,$X$7&lt;=G15),IF($X$7&lt;=$AA15,2,1),0)</f>
        <v>0</v>
      </c>
      <c r="Y15" s="8">
        <f>IF(AND(F15&gt;0,G15&gt;0,$Y$7&gt;=F15,$Y$7&lt;=G15),IF($Y$7&lt;=$AA15,2,1),0)</f>
        <v>0</v>
      </c>
      <c r="Z15" s="8">
        <f>IF(AND(F15&gt;0,G15&gt;0,$Z$7&gt;=F15,$Z$7&lt;=G15),IF($Z$7&lt;=$AA15,2,1),0)</f>
        <v>0</v>
      </c>
      <c r="AA15" s="8">
        <f>IF(AND(F15&gt;0,G15&gt;0,$AA$7&gt;=F15,$AA$7&lt;=G15),IF($AA$7&lt;=$AA15,2,1),0)</f>
        <v>0</v>
      </c>
      <c r="AB15" s="8">
        <f>IF(AND(F15&gt;0,G15&gt;0,$AB$7&gt;=F15,$AB$7&lt;=G15),IF($AB$7&lt;=$AA15,2,1),0)</f>
        <v>0</v>
      </c>
      <c r="AC15" s="8">
        <f>IF(AND(F15&gt;0,G15&gt;0,$AC$7&gt;=F15,$AC$7&lt;=G15),IF($AC$7&lt;=$AA15,2,1),0)</f>
        <v>0</v>
      </c>
      <c r="AD15" s="8">
        <f>IF(AND(F15&gt;0,G15&gt;0,$AD$7&gt;=F15,$AD$7&lt;=G15),IF($AD$7&lt;=$AA15,2,1),0)</f>
        <v>0</v>
      </c>
      <c r="AE15" s="8">
        <f>IF(AND(F15&gt;0,G15&gt;0,$AE$7&gt;=F15,$AE$7&lt;=G15),IF($AE$7&lt;=$AA15,2,1),0)</f>
        <v>0</v>
      </c>
      <c r="AF15" s="8">
        <f>IF(AND(F15&gt;0,G15&gt;0,$AF$7&gt;=F15,$AF$7&lt;=G15),IF($AF$7&lt;=$AA15,2,1),0)</f>
        <v>0</v>
      </c>
      <c r="AG15" s="8">
        <f>IF(AND(F15&gt;0,G15&gt;0,$AG$7&gt;=F15,$AG$7&lt;=G15),IF($AG$7&lt;=$AA15,2,1),0)</f>
        <v>0</v>
      </c>
      <c r="AH15" s="8">
        <f>IF(AND(F15&gt;0,G15&gt;0,$AH$7&gt;=F15,$AH$7&lt;=G15),IF($AH$7&lt;=$AA15,2,1),0)</f>
        <v>0</v>
      </c>
      <c r="AI15" s="8">
        <f>IF(AND(F15&gt;0,G15&gt;0,$AI$7&gt;=F15,$AI$7&lt;=G15),IF($AI$7&lt;=$AA15,2,1),0)</f>
        <v>0</v>
      </c>
      <c r="AJ15" s="8">
        <f>IF(AND(F15&gt;0,G15&gt;0,$AJ$7&gt;=F15,$AJ$7&lt;=G15),IF($AJ$7&lt;=$AA15,2,1),0)</f>
        <v>0</v>
      </c>
      <c r="AK15" s="8">
        <f>IF(AND(F15&gt;0,G15&gt;0,$AK$7&gt;=F15,$AK$7&lt;=G15),IF($AK$7&lt;=$AA15,2,1),0)</f>
        <v>0</v>
      </c>
      <c r="AL15" s="8">
        <f>IF(AND(F15&gt;0,G15&gt;0,$AL$7&gt;=F15,$AL$7&lt;=G15),IF($AL$7&lt;=$AA15,2,1),0)</f>
        <v>0</v>
      </c>
      <c r="AM15" s="8">
        <f>IF(AND(F15&gt;0,G15&gt;0,$AM$7&gt;=F15,$AM$7&lt;=G15),IF($AM$7&lt;=$AA15,2,1),0)</f>
        <v>0</v>
      </c>
      <c r="AN15" s="8">
        <f>IF(AND(F15&gt;0,G15&gt;0,$AN$7&gt;=F15,$AN$7&lt;=G15),IF($AN$7&lt;=$AA15,2,1),0)</f>
        <v>0</v>
      </c>
      <c r="AO15" s="8">
        <f>IF(AND(F15&gt;0,G15&gt;0,$AO$7&gt;=F15,$AO$7&lt;=G15),IF($AO$7&lt;=$AA15,2,1),0)</f>
        <v>0</v>
      </c>
      <c r="AP15" s="8">
        <f>IF(AND(F15&gt;0,G15&gt;0,$AP$7&gt;=F15,$AP$7&lt;=G15),IF($AP$7&lt;=$AA15,2,1),0)</f>
        <v>0</v>
      </c>
      <c r="AQ15" s="8">
        <f>IF(AND(F15&gt;0,G15&gt;0,$AQ$7&gt;=F15,$AQ$7&lt;=G15),IF($AQ$7&lt;=$AA15,2,1),0)</f>
        <v>0</v>
      </c>
      <c r="AR15" s="8">
        <f>IF(AND(F15&gt;0,G15&gt;0,$AR$7&gt;=F15,$AR$7&lt;=G15),IF($AR$7&lt;=$AA15,2,1),0)</f>
        <v>0</v>
      </c>
      <c r="AS15" s="8">
        <f>IF(AND(F15&gt;0,G15&gt;0,$AS$7&gt;=F15,$AS$7&lt;=G15),IF($AS$7&lt;=$AA15,2,1),0)</f>
        <v>0</v>
      </c>
      <c r="AT15" s="8">
        <f>IF(AND(F15&gt;0,G15&gt;0,$AT$7&gt;=F15,$AT$7&lt;=G15),IF($AT$7&lt;=$AA15,2,1),0)</f>
        <v>0</v>
      </c>
      <c r="AU15" s="8">
        <f>IF(AND(F15&gt;0,G15&gt;0,$AU$7&gt;=F15,$AU$7&lt;=G15),IF($AU$7&lt;=$AA15,2,1),0)</f>
        <v>0</v>
      </c>
      <c r="AV15" s="8">
        <f>IF(AND(F15&gt;0,G15&gt;0,$AV$7&gt;=F15,$AV$7&lt;=G15),IF($AV$7&lt;=$AA15,2,1),0)</f>
        <v>0</v>
      </c>
      <c r="AW15" s="8">
        <f>IF(AND(F15&gt;0,G15&gt;0,$AW$7&gt;=F15,$AW$7&lt;=G15),IF($AW$7&lt;=$AA15,2,1),0)</f>
        <v>0</v>
      </c>
      <c r="AX15" s="8">
        <f>IF(AND(F15&gt;0,G15&gt;0,$AX$7&gt;=F15,$AX$7&lt;=G15),IF($AX$7&lt;=$AA15,2,1),0)</f>
        <v>0</v>
      </c>
      <c r="AY15" s="8">
        <f>IF(AND(F15&gt;0,G15&gt;0,$AY$7&gt;=F15,$AY$7&lt;=G15),IF($AY$7&lt;=$AA15,2,1),0)</f>
        <v>0</v>
      </c>
      <c r="AZ15" s="8">
        <f>IF(AND(F15&gt;0,G15&gt;0,$AZ$7&gt;=F15,$AZ$7&lt;=G15),IF($AZ$7&lt;=$AA15,2,1),0)</f>
        <v>0</v>
      </c>
      <c r="BA15" s="8">
        <f>IF(AND(F15&gt;0,G15&gt;0,$BA$7&gt;=F15,$BA$7&lt;=G15),IF($BA$7&lt;=$AA15,2,1),0)</f>
        <v>0</v>
      </c>
      <c r="BB15" s="8">
        <f>IF(AND(F15&gt;0,G15&gt;0,$BB$7&gt;=F15,$BB$7&lt;=G15),IF($BB$7&lt;=$AA15,2,1),0)</f>
        <v>0</v>
      </c>
      <c r="BC15" s="8">
        <f>IF(AND(F15&gt;0,G15&gt;0,$BC$7&gt;=F15,$BC$7&lt;=G15),IF($BC$7&lt;=$AA15,2,1),0)</f>
        <v>0</v>
      </c>
      <c r="BD15" s="8">
        <f>IF(AND(F15&gt;0,G15&gt;0,$BD$7&gt;=F15,$BD$7&lt;=G15),IF($BD$7&lt;=$AA15,2,1),0)</f>
        <v>0</v>
      </c>
      <c r="BE15" s="8">
        <f>IF(AND(F15&gt;0,G15&gt;0,$BE$7&gt;=F15,$BE$7&lt;=G15),IF($BE$7&lt;=$AA15,2,1),0)</f>
        <v>0</v>
      </c>
      <c r="BF15" s="8">
        <f>IF(AND(F15&gt;0,G15&gt;0,$BF$7&gt;=F15,$BF$7&lt;=G15),IF($BF$7&lt;=$AA15,2,1),0)</f>
        <v>0</v>
      </c>
      <c r="BG15" s="8">
        <f>IF(AND(F15&gt;0,G15&gt;0,$BG$7&gt;=F15,$BG$7&lt;=G15),IF($BG$7&lt;=$AA15,2,1),0)</f>
        <v>0</v>
      </c>
      <c r="BH15" s="8">
        <f>IF(AND(F15&gt;0,G15&gt;0,$BH$7&gt;=F15,$BH$7&lt;=G15),IF($BH$7&lt;=$AA15,2,1),0)</f>
        <v>0</v>
      </c>
      <c r="BI15" s="8">
        <f>IF(AND(F15&gt;0,G15&gt;0,$BI$7&gt;=F15,$BI$7&lt;=G15),IF($BI$7&lt;=$AA15,2,1),0)</f>
        <v>0</v>
      </c>
      <c r="BJ15" s="8">
        <f>IF(AND(F15&gt;0,G15&gt;0,$BJ$7&gt;=F15,$BJ$7&lt;=G15),IF($BJ$7&lt;=$AA15,2,1),0)</f>
        <v>0</v>
      </c>
      <c r="BK15" s="8">
        <f>IF(AND(F15&gt;0,G15&gt;0,$BK$7&gt;=F15,$BK$7&lt;=G15),IF($BK$7&lt;=$AA15,2,1),0)</f>
        <v>0</v>
      </c>
      <c r="BL15" s="8">
        <f>IF(AND(F15&gt;0,G15&gt;0,$BL$7&gt;=F15,$BL$7&lt;=G15),IF($BL$7&lt;=$AA15,2,1),0)</f>
        <v>0</v>
      </c>
      <c r="BM15" s="8">
        <f>IF(AND(F15&gt;0,G15&gt;0,$BM$7&gt;=F15,$BM$7&lt;=G15),IF($BM$7&lt;=$AA15,2,1),0)</f>
        <v>0</v>
      </c>
      <c r="BN15" s="8">
        <f>IF(AND(F15&gt;0,G15&gt;0,$BN$7&gt;=F15,$BN$7&lt;=G15),IF($BN$7&lt;=$AA15,2,1),0)</f>
        <v>0</v>
      </c>
      <c r="BO15" s="8">
        <f>IF(AND(F15&gt;0,G15&gt;0,$BO$7&gt;=F15,$BO$7&lt;=G15),IF($BO$7&lt;=$AA15,2,1),0)</f>
        <v>0</v>
      </c>
      <c r="BP15" s="8">
        <f>IF(AND(F15&gt;0,G15&gt;0,$BP$7&gt;=F15,$BP$7&lt;=G15),IF($BP$7&lt;=$AA15,2,1),0)</f>
        <v>0</v>
      </c>
      <c r="BQ15" s="8">
        <f>IF(AND(F15&gt;0,G15&gt;0,$BQ$7&gt;=F15,$BQ$7&lt;=G15),IF($BQ$7&lt;=$AA15,2,1),0)</f>
        <v>0</v>
      </c>
      <c r="BR15" s="8">
        <f>IF(AND(F15&gt;0,G15&gt;0,$BR$7&gt;=F15,$BR$7&lt;=G15),IF($BR$7&lt;=$AA15,2,1),0)</f>
        <v>0</v>
      </c>
      <c r="BS15" s="8">
        <f>IF(AND(F15&gt;0,G15&gt;0,$BS$7&gt;=F15,$BS$7&lt;=G15),IF($BS$7&lt;=$AA15,2,1),0)</f>
        <v>0</v>
      </c>
      <c r="BT15" s="8">
        <f>IF(AND(F15&gt;0,G15&gt;0,$BT$7&gt;=F15,$BT$7&lt;=G15),IF($BT$7&lt;=$AA15,2,1),0)</f>
        <v>0</v>
      </c>
      <c r="BU15" s="8">
        <f>IF(AND(F15&gt;0,G15&gt;0,$BU$7&gt;=F15,$BU$7&lt;=G15),IF($BU$7&lt;=$AA15,2,1),0)</f>
        <v>0</v>
      </c>
      <c r="BV15" s="8">
        <f>IF(AND(F15&gt;0,G15&gt;0,$BV$7&gt;=F15,$BV$7&lt;=G15),IF($BV$7&lt;=$AA15,2,1),0)</f>
        <v>0</v>
      </c>
      <c r="BW15" s="8">
        <f>IF(AND(F15&gt;0,G15&gt;0,$BW$7&gt;=F15,$BW$7&lt;=G15),IF($BW$7&lt;=$AA15,2,1),0)</f>
        <v>0</v>
      </c>
      <c r="BX15" s="8">
        <f>IF(AND(F15&gt;0,G15&gt;0,$BX$7&gt;=F15,$BX$7&lt;=G15),IF($BX$7&lt;=$AA15,2,1),0)</f>
        <v>0</v>
      </c>
      <c r="BY15" s="8">
        <f>IF(AND(F15&gt;0,G15&gt;0,$BY$7&gt;=F15,$BY$7&lt;=G15),IF($BY$7&lt;=$AA15,2,1),0)</f>
        <v>0</v>
      </c>
      <c r="BZ15" s="8">
        <f>IF(AND(F15&gt;0,G15&gt;0,$BZ$7&gt;=F15,$BZ$7&lt;=G15),IF($BZ$7&lt;=$AA15,2,1),0)</f>
        <v>0</v>
      </c>
      <c r="CA15" s="8">
        <f>IF(AND(F15&gt;0,G15&gt;0,$CA$7&gt;=F15,$CA$7&lt;=G15),IF($CA$7&lt;=$AA15,2,1),0)</f>
        <v>0</v>
      </c>
      <c r="CB15" s="8">
        <f>IF(AND(F15&gt;0,G15&gt;0,$CB$7&gt;=F15,$CB$7&lt;=G15),IF($CB$7&lt;=$AA15,2,1),0)</f>
        <v>0</v>
      </c>
      <c r="CC15" s="8">
        <f>IF(AND(F15&gt;0,G15&gt;0,$CC$7&gt;=F15,$CC$7&lt;=G15),IF($CC$7&lt;=$AA15,2,1),0)</f>
        <v>0</v>
      </c>
      <c r="CD15" s="8">
        <f>IF(AND(F15&gt;0,G15&gt;0,$CD$7&gt;=F15,$CD$7&lt;=G15),IF($CD$7&lt;=$AA15,2,1),0)</f>
        <v>0</v>
      </c>
      <c r="CE15" s="8">
        <f>IF(AND(F15&gt;0,G15&gt;0,$CE$7&gt;=F15,$CE$7&lt;=G15),IF($CE$7&lt;=$AA15,2,1),0)</f>
        <v>0</v>
      </c>
      <c r="CF15" s="8">
        <f>IF(AND(F15&gt;0,G15&gt;0,$CF$7&gt;=F15,$CF$7&lt;=G15),IF($CF$7&lt;=$AA15,2,1),0)</f>
        <v>0</v>
      </c>
      <c r="CG15" s="8">
        <f>IF(AND(F15&gt;0,G15&gt;0,$CG$7&gt;=F15,$CG$7&lt;=G15),IF($CG$7&lt;=$AA15,2,1),0)</f>
        <v>0</v>
      </c>
      <c r="CH15" s="8">
        <f>IF(AND(F15&gt;0,G15&gt;0,$CH$7&gt;=F15,$CH$7&lt;=G15),IF($CH$7&lt;=$AA15,2,1),0)</f>
        <v>0</v>
      </c>
      <c r="CI15" s="8">
        <f>IF(AND(F15&gt;0,G15&gt;0,$CI$7&gt;=F15,$CI$7&lt;=G15),IF($CI$7&lt;=$AA15,2,1),0)</f>
        <v>0</v>
      </c>
      <c r="CJ15" s="8">
        <f>IF(AND(F15&gt;0,G15&gt;0,$CJ$7&gt;=F15,$CJ$7&lt;=G15),IF($CJ$7&lt;=$AA15,2,1),0)</f>
        <v>0</v>
      </c>
      <c r="CK15" s="8">
        <f>IF(AND(F15&gt;0,G15&gt;0,$CK$7&gt;=F15,$CK$7&lt;=G15),IF($CK$7&lt;=$AA15,2,1),0)</f>
        <v>0</v>
      </c>
      <c r="CL15" s="8">
        <f>IF(AND(F15&gt;0,G15&gt;0,$CL$7&gt;=F15,$CL$7&lt;=G15),IF($CL$7&lt;=$AA15,2,1),0)</f>
        <v>0</v>
      </c>
      <c r="CM15" s="8">
        <f>IF(AND(F15&gt;0,G15&gt;0,$CM$7&gt;=F15,$CM$7&lt;=G15),IF($CM$7&lt;=$AA15,2,1),0)</f>
        <v>0</v>
      </c>
      <c r="CN15" s="8">
        <f>IF(AND(F15&gt;0,G15&gt;0,$CN$7&gt;=F15,$CN$7&lt;=G15),IF($CN$7&lt;=$AA15,2,1),0)</f>
        <v>0</v>
      </c>
      <c r="CO15" s="8">
        <f>IF(AND(F15&gt;0,G15&gt;0,$CO$7&gt;=F15,$CO$7&lt;=G15),IF($CO$7&lt;=$AA15,2,1),0)</f>
        <v>0</v>
      </c>
      <c r="CP15" s="8">
        <f>IF(AND(F15&gt;0,G15&gt;0,$CP$7&gt;=F15,$CP$7&lt;=G15),IF($CP$7&lt;=$AA15,2,1),0)</f>
        <v>0</v>
      </c>
      <c r="CQ15" s="8">
        <f>IF(AND(F15&gt;0,G15&gt;0,$CQ$7&gt;=F15,$CQ$7&lt;=G15),IF($CQ$7&lt;=$AA15,2,1),0)</f>
        <v>0</v>
      </c>
      <c r="CR15" s="8">
        <f>IF(AND(F15&gt;0,G15&gt;0,$CR$7&gt;=F15,$CR$7&lt;=G15),IF($CR$7&lt;=$AA15,2,1),0)</f>
        <v>0</v>
      </c>
      <c r="CS15" s="8">
        <f>IF(AND(F15&gt;0,G15&gt;0,$CS$7&gt;=F15,$CS$7&lt;=G15),IF($CS$7&lt;=$AA15,2,1),0)</f>
        <v>0</v>
      </c>
      <c r="CT15" s="8">
        <f>IF(AND(F15&gt;0,G15&gt;0,$CT$7&gt;=F15,$CT$7&lt;=G15),IF($CT$7&lt;=$AA15,2,1),0)</f>
        <v>0</v>
      </c>
      <c r="CU15" s="8">
        <f>IF(AND(F15&gt;0,G15&gt;0,$CU$7&gt;=F15,$CU$7&lt;=G15),IF($CU$7&lt;=$AA15,2,1),0)</f>
        <v>0</v>
      </c>
      <c r="CV15" s="8">
        <f>IF(AND(F15&gt;0,G15&gt;0,$CV$7&gt;=F15,$CV$7&lt;=G15),IF($CV$7&lt;=$AA15,2,1),0)</f>
        <v>0</v>
      </c>
      <c r="CW15" s="8">
        <f>IF(AND(F15&gt;0,G15&gt;0,$CW$7&gt;=F15,$CW$7&lt;=G15),IF($CW$7&lt;=$AA15,2,1),0)</f>
        <v>0</v>
      </c>
      <c r="CX15" s="8">
        <f>IF(AND(F15&gt;0,G15&gt;0,$CX$7&gt;=F15,$CX$7&lt;=G15),IF($CX$7&lt;=$AA15,2,1),0)</f>
        <v>0</v>
      </c>
      <c r="CY15" s="8">
        <f>IF(AND(F15&gt;0,G15&gt;0,$CY$7&gt;=F15,$CY$7&lt;=G15),IF($CY$7&lt;=$AA15,2,1),0)</f>
        <v>0</v>
      </c>
      <c r="CZ15" s="8">
        <f>IF(AND(F15&gt;0,G15&gt;0,$CZ$7&gt;=F15,$CZ$7&lt;=G15),IF($CZ$7&lt;=$AA15,2,1),0)</f>
        <v>0</v>
      </c>
      <c r="DA15" s="8">
        <f>IF(AND(F15&gt;0,G15&gt;0,$DA$7&gt;=F15,$DA$7&lt;=G15),IF($DA$7&lt;=$AA15,2,1),0)</f>
        <v>0</v>
      </c>
      <c r="DB15" s="8">
        <f>IF(AND(F15&gt;0,G15&gt;0,$DB$7&gt;=F15,$DB$7&lt;=G15),IF($DB$7&lt;=$AA15,2,1),0)</f>
        <v>0</v>
      </c>
      <c r="DC15" s="8">
        <f>IF(AND(F15&gt;0,G15&gt;0,$DC$7&gt;=F15,$DC$7&lt;=G15),IF($DC$7&lt;=$AA15,2,1),0)</f>
        <v>0</v>
      </c>
      <c r="DD15" s="8">
        <f>IF(AND(F15&gt;0,G15&gt;0,$DD$7&gt;=F15,$DD$7&lt;=G15),IF($DD$7&lt;=$AA15,2,1),0)</f>
        <v>0</v>
      </c>
      <c r="DE15" s="8">
        <f>IF(AND(F15&gt;0,G15&gt;0,$DE$7&gt;=F15,$DE$7&lt;=G15),IF($DE$7&lt;=$AA15,2,1),0)</f>
        <v>0</v>
      </c>
      <c r="DF15" s="8">
        <f>IF(AND(F15&gt;0,G15&gt;0,$DF$7&gt;=F15,$DF$7&lt;=G15),IF($DF$7&lt;=$AA15,2,1),0)</f>
        <v>0</v>
      </c>
      <c r="DG15" s="8">
        <f>IF(AND(F15&gt;0,G15&gt;0,$DG$7&gt;=F15,$DG$7&lt;=G15),IF($DG$7&lt;=$AA15,2,1),0)</f>
        <v>0</v>
      </c>
      <c r="DH15" s="8">
        <f>IF(AND(F15&gt;0,G15&gt;0,$DH$7&gt;=F15,$DH$7&lt;=G15),IF($DH$7&lt;=$AA15,2,1),0)</f>
        <v>0</v>
      </c>
      <c r="DI15" s="8">
        <f>IF(AND(F15&gt;0,G15&gt;0,$DI$7&gt;=F15,$DI$7&lt;=G15),IF($DI$7&lt;=$AA15,2,1),0)</f>
        <v>0</v>
      </c>
      <c r="DJ15" s="8">
        <f>IF(AND(F15&gt;0,G15&gt;0,$DJ$7&gt;=F15,$DJ$7&lt;=G15),IF($DJ$7&lt;=$AA15,2,1),0)</f>
        <v>0</v>
      </c>
      <c r="DK15" s="8">
        <f>IF(AND(F15&gt;0,G15&gt;0,$DK$7&gt;=F15,$DK$7&lt;=G15),IF($DK$7&lt;=$AA15,2,1),0)</f>
        <v>0</v>
      </c>
      <c r="DL15" s="8">
        <f>IF(AND(F15&gt;0,G15&gt;0,$DL$7&gt;=F15,$DL$7&lt;=G15),IF($DL$7&lt;=$AA15,2,1),0)</f>
        <v>0</v>
      </c>
      <c r="DM15" s="8">
        <f>IF(AND(F15&gt;0,G15&gt;0,$DM$7&gt;=F15,$DM$7&lt;=G15),IF($DM$7&lt;=$AA15,2,1),0)</f>
        <v>0</v>
      </c>
      <c r="DN15" s="8">
        <f>IF(AND(F15&gt;0,G15&gt;0,$DN$7&gt;=F15,$DN$7&lt;=G15),IF($DN$7&lt;=$AA15,2,1),0)</f>
        <v>0</v>
      </c>
      <c r="DO15" s="8">
        <f>IF(AND(F15&gt;0,G15&gt;0,$DO$7&gt;=F15,$DO$7&lt;=G15),IF($DO$7&lt;=$AA15,2,1),0)</f>
        <v>0</v>
      </c>
      <c r="DP15" s="8">
        <f>IF(AND(F15&gt;0,G15&gt;0,$DP$7&gt;=F15,$DP$7&lt;=G15),IF($DP$7&lt;=$AA15,2,1),0)</f>
        <v>0</v>
      </c>
      <c r="DQ15" s="8">
        <f>IF(AND(F15&gt;0,G15&gt;0,$DQ$7&gt;=F15,$DQ$7&lt;=G15),IF($DQ$7&lt;=$AA15,2,1),0)</f>
        <v>0</v>
      </c>
      <c r="DR15" s="8">
        <f>IF(AND(F15&gt;0,G15&gt;0,$DR$7&gt;=F15,$DR$7&lt;=G15),IF($DR$7&lt;=$AA15,2,1),0)</f>
        <v>0</v>
      </c>
      <c r="DS15" s="8">
        <f>IF(AND(F15&gt;0,G15&gt;0,$DS$7&gt;=F15,$DS$7&lt;=G15),IF($DS$7&lt;=$AA15,2,1),0)</f>
        <v>0</v>
      </c>
      <c r="DT15" s="8">
        <f>IF(AND(F15&gt;0,G15&gt;0,$DT$7&gt;=F15,$DT$7&lt;=G15),IF($DT$7&lt;=$AA15,2,1),0)</f>
        <v>0</v>
      </c>
      <c r="DU15" s="8">
        <f>IF(AND(F15&gt;0,G15&gt;0,$DU$7&gt;=F15,$DU$7&lt;=G15),IF($DU$7&lt;=$AA15,2,1),0)</f>
        <v>0</v>
      </c>
      <c r="DV15" s="8">
        <f>IF(AND(F15&gt;0,G15&gt;0,$DV$7&gt;=F15,$DV$7&lt;=G15),IF($DV$7&lt;=$AA15,2,1),0)</f>
        <v>0</v>
      </c>
      <c r="DW15" s="8">
        <f>IF(AND(F15&gt;0,G15&gt;0,$DW$7&gt;=F15,$DW$7&lt;=G15),IF($DW$7&lt;=$AA15,2,1),0)</f>
        <v>0</v>
      </c>
      <c r="DX15" s="8">
        <f>IF(AND(F15&gt;0,G15&gt;0,$DX$7&gt;=F15,$DX$7&lt;=G15),IF($DX$7&lt;=$AA15,2,1),0)</f>
        <v>0</v>
      </c>
      <c r="DY15" s="8">
        <f>IF(AND(F15&gt;0,G15&gt;0,$DY$7&gt;=F15,$DY$7&lt;=G15),IF($DY$7&lt;=$AA15,2,1),0)</f>
        <v>0</v>
      </c>
      <c r="DZ15" s="8">
        <f>IF(AND(F15&gt;0,G15&gt;0,$DZ$7&gt;=F15,$DZ$7&lt;=G15),IF($DZ$7&lt;=$AA15,2,1),0)</f>
        <v>0</v>
      </c>
      <c r="EA15" s="8">
        <f>IF(AND(F15&gt;0,G15&gt;0,$EA$7&gt;=F15,$EA$7&lt;=G15),IF($EA$7&lt;=$AA15,2,1),0)</f>
        <v>0</v>
      </c>
      <c r="EB15" s="8">
        <f>IF(AND(F15&gt;0,G15&gt;0,$EB$7&gt;=F15,$EB$7&lt;=G15),IF($EB$7&lt;=$AA15,2,1),0)</f>
        <v>0</v>
      </c>
      <c r="EC15" s="8">
        <f>IF(AND(F15&gt;0,G15&gt;0,$EC$7&gt;=F15,$EC$7&lt;=G15),IF($EC$7&lt;=$AA15,2,1),0)</f>
        <v>0</v>
      </c>
      <c r="ED15" s="8">
        <f>IF(AND(F15&gt;0,G15&gt;0,$ED$7&gt;=F15,$ED$7&lt;=G15),IF($ED$7&lt;=$AA15,2,1),0)</f>
        <v>0</v>
      </c>
      <c r="EE15" s="8">
        <f>IF(AND(F15&gt;0,G15&gt;0,$EE$7&gt;=F15,$EE$7&lt;=G15),IF($EE$7&lt;=$AA15,2,1),0)</f>
        <v>0</v>
      </c>
      <c r="EF15" s="8">
        <f>IF(AND(F15&gt;0,G15&gt;0,$EF$7&gt;=F15,$EF$7&lt;=G15),IF($EF$7&lt;=$AA15,2,1),0)</f>
        <v>0</v>
      </c>
      <c r="EG15" s="8">
        <f>IF(AND(F15&gt;0,G15&gt;0,$EG$7&gt;=F15,$EG$7&lt;=G15),IF($EG$7&lt;=$AA15,2,1),0)</f>
        <v>0</v>
      </c>
      <c r="EH15" s="8">
        <f>IF(AND(F15&gt;0,G15&gt;0,$EH$7&gt;=F15,$EH$7&lt;=G15),IF($EH$7&lt;=$AA15,2,1),0)</f>
        <v>0</v>
      </c>
      <c r="EI15" s="8">
        <f>IF(AND(F15&gt;0,G15&gt;0,$EI$7&gt;=F15,$EI$7&lt;=G15),IF($EI$7&lt;=$AA15,2,1),0)</f>
        <v>0</v>
      </c>
      <c r="EJ15" s="8">
        <f>IF(AND(F15&gt;0,G15&gt;0,$EJ$7&gt;=F15,$EJ$7&lt;=G15),IF($EJ$7&lt;=$AA15,2,1),0)</f>
        <v>0</v>
      </c>
      <c r="EK15" s="8">
        <f>IF(AND(F15&gt;0,G15&gt;0,$EK$7&gt;=F15,$EK$7&lt;=G15),IF($EK$7&lt;=$AA15,2,1),0)</f>
        <v>0</v>
      </c>
      <c r="EL15" s="8">
        <f>IF(AND(F15&gt;0,G15&gt;0,$EL$7&gt;=F15,$EL$7&lt;=G15),IF($EL$7&lt;=$AA15,2,1),0)</f>
        <v>0</v>
      </c>
      <c r="EM15" s="8">
        <f>IF(AND(F15&gt;0,G15&gt;0,$EM$7&gt;=F15,$EM$7&lt;=G15),IF($EM$7&lt;=$AA15,2,1),0)</f>
        <v>0</v>
      </c>
      <c r="EN15" s="8">
        <f>IF(AND(F15&gt;0,G15&gt;0,$EN$7&gt;=F15,$EN$7&lt;=G15),IF($EN$7&lt;=$AA15,2,1),0)</f>
        <v>0</v>
      </c>
      <c r="EO15" s="8">
        <f>IF(AND(F15&gt;0,G15&gt;0,$EO$7&gt;=F15,$EO$7&lt;=G15),IF($EO$7&lt;=$AA15,2,1),0)</f>
        <v>0</v>
      </c>
      <c r="EP15" s="8">
        <f>IF(AND(F15&gt;0,G15&gt;0,$EP$7&gt;=F15,$EP$7&lt;=G15),IF($EP$7&lt;=$AA15,2,1),0)</f>
        <v>0</v>
      </c>
      <c r="EQ15" s="8">
        <f>IF(AND(F15&gt;0,G15&gt;0,$EQ$7&gt;=F15,$EQ$7&lt;=G15),IF($EQ$7&lt;=$AA15,2,1),0)</f>
        <v>0</v>
      </c>
      <c r="ER15" s="8">
        <f>IF(AND(F15&gt;0,G15&gt;0,$ER$7&gt;=F15,$ER$7&lt;=G15),IF($ER$7&lt;=$AA15,2,1),0)</f>
        <v>0</v>
      </c>
      <c r="ES15" s="8">
        <f>IF(AND(F15&gt;0,G15&gt;0,$ES$7&gt;=F15,$ES$7&lt;=G15),IF($ES$7&lt;=$AA15,2,1),0)</f>
        <v>0</v>
      </c>
      <c r="ET15" s="8">
        <f>IF(AND(F15&gt;0,G15&gt;0,$ET$7&gt;=F15,$ET$7&lt;=G15),IF($ET$7&lt;=$AA15,2,1),0)</f>
        <v>0</v>
      </c>
      <c r="EU15" s="8">
        <f>IF(AND(F15&gt;0,G15&gt;0,$EU$7&gt;=F15,$EU$7&lt;=G15),IF($EU$7&lt;=$AA15,2,1),0)</f>
        <v>0</v>
      </c>
      <c r="EV15" s="8">
        <f>IF(AND(F15&gt;0,G15&gt;0,$EV$7&gt;=F15,$EV$7&lt;=G15),IF($EV$7&lt;=$AA15,2,1),0)</f>
        <v>0</v>
      </c>
      <c r="EW15" s="8">
        <f>IF(AND(F15&gt;0,G15&gt;0,$EW$7&gt;=F15,$EW$7&lt;=G15),IF($EW$7&lt;=$AA15,2,1),0)</f>
        <v>0</v>
      </c>
      <c r="EX15" s="8">
        <f>IF(AND(F15&gt;0,G15&gt;0,$EX$7&gt;=F15,$EX$7&lt;=G15),IF($EX$7&lt;=$AA15,2,1),0)</f>
        <v>0</v>
      </c>
      <c r="EY15" s="8">
        <f>IF(AND(F15&gt;0,G15&gt;0,$EY$7&gt;=F15,$EY$7&lt;=G15),IF($EY$7&lt;=$AA15,2,1),0)</f>
        <v>0</v>
      </c>
      <c r="EZ15" s="8">
        <f>IF(AND(F15&gt;0,G15&gt;0,$EZ$7&gt;=F15,$EZ$7&lt;=G15),IF($EZ$7&lt;=$AA15,2,1),0)</f>
        <v>0</v>
      </c>
      <c r="FA15" s="8">
        <f>IF(AND(F15&gt;0,G15&gt;0,$FA$7&gt;=F15,$FA$7&lt;=G15),IF($FA$7&lt;=$AA15,2,1),0)</f>
        <v>0</v>
      </c>
      <c r="FB15" s="8">
        <f>IF(AND(F15&gt;0,G15&gt;0,$FB$7&gt;=F15,$FB$7&lt;=G15),IF($FB$7&lt;=$AA15,2,1),0)</f>
        <v>0</v>
      </c>
      <c r="FC15" s="8">
        <f>IF(AND(F15&gt;0,G15&gt;0,$FC$7&gt;=F15,$FC$7&lt;=G15),IF($FC$7&lt;=$AA15,2,1),0)</f>
        <v>0</v>
      </c>
      <c r="FD15" s="8">
        <f>IF(AND(F15&gt;0,G15&gt;0,$FD$7&gt;=F15,$FD$7&lt;=G15),IF($FD$7&lt;=$AA15,2,1),0)</f>
        <v>0</v>
      </c>
    </row>
    <row r="16" spans="1:160" ht="18" customHeight="1">
      <c r="A16" s="6"/>
      <c r="B16" s="6"/>
      <c r="C16" s="6"/>
      <c r="D16" s="6"/>
      <c r="E16" s="6"/>
      <c r="F16" s="3"/>
      <c r="G16" s="3"/>
      <c r="H16" s="6">
        <f>IF(AND(F16&gt;0,G16&gt;0),G16-F16+1,)</f>
        <v>0</v>
      </c>
      <c r="I16" s="7"/>
      <c r="J16" s="6"/>
      <c r="K16" s="8">
        <f>IF(AND(F16&gt;0,G16&gt;0,$K$7&gt;=F16,$K$7&lt;=G16),IF($K$7&lt;=$AA16,2,1),0)</f>
        <v>0</v>
      </c>
      <c r="L16" s="8">
        <f>IF(AND(F16&gt;0,G16&gt;0,$L$7&gt;=F16,$L$7&lt;=G16),IF($L$7&lt;=$AA16,2,1),0)</f>
        <v>0</v>
      </c>
      <c r="M16" s="8">
        <f>IF(AND(F16&gt;0,G16&gt;0,$M$7&gt;=F16,$M$7&lt;=G16),IF($M$7&lt;=$AA16,2,1),0)</f>
        <v>0</v>
      </c>
      <c r="N16" s="8">
        <f>IF(AND(F16&gt;0,G16&gt;0,$N$7&gt;=F16,$N$7&lt;=G16),IF($N$7&lt;=$AA16,2,1),0)</f>
        <v>0</v>
      </c>
      <c r="O16" s="8">
        <f>IF(AND(F16&gt;0,G16&gt;0,$O$7&gt;=F16,$O$7&lt;=G16),IF($O$7&lt;=$AA16,2,1),0)</f>
        <v>0</v>
      </c>
      <c r="P16" s="8">
        <f>IF(AND(F16&gt;0,G16&gt;0,$P$7&gt;=F16,$P$7&lt;=G16),IF($P$7&lt;=$AA16,2,1),0)</f>
        <v>0</v>
      </c>
      <c r="Q16" s="8">
        <f>IF(AND(F16&gt;0,G16&gt;0,$Q$7&gt;=F16,$Q$7&lt;=G16),IF($Q$7&lt;=$AA16,2,1),0)</f>
        <v>0</v>
      </c>
      <c r="R16" s="8">
        <f>IF(AND(F16&gt;0,G16&gt;0,$R$7&gt;=F16,$R$7&lt;=G16),IF($R$7&lt;=$AA16,2,1),0)</f>
        <v>0</v>
      </c>
      <c r="S16" s="8">
        <f>IF(AND(F16&gt;0,G16&gt;0,$S$7&gt;=F16,$S$7&lt;=G16),IF($S$7&lt;=$AA16,2,1),0)</f>
        <v>0</v>
      </c>
      <c r="T16" s="8">
        <f>IF(AND(F16&gt;0,G16&gt;0,$T$7&gt;=F16,$T$7&lt;=G16),IF($T$7&lt;=$AA16,2,1),0)</f>
        <v>0</v>
      </c>
      <c r="U16" s="8">
        <f>IF(AND(F16&gt;0,G16&gt;0,$U$7&gt;=F16,$U$7&lt;=G16),IF($U$7&lt;=$AA16,2,1),0)</f>
        <v>0</v>
      </c>
      <c r="V16" s="8">
        <f>IF(AND(F16&gt;0,G16&gt;0,$V$7&gt;=F16,$V$7&lt;=G16),IF($V$7&lt;=$AA16,2,1),0)</f>
        <v>0</v>
      </c>
      <c r="W16" s="8">
        <f>IF(AND(F16&gt;0,G16&gt;0,$W$7&gt;=F16,$W$7&lt;=G16),IF($W$7&lt;=$AA16,2,1),0)</f>
        <v>0</v>
      </c>
      <c r="X16" s="8">
        <f>IF(AND(F16&gt;0,G16&gt;0,$X$7&gt;=F16,$X$7&lt;=G16),IF($X$7&lt;=$AA16,2,1),0)</f>
        <v>0</v>
      </c>
      <c r="Y16" s="8">
        <f>IF(AND(F16&gt;0,G16&gt;0,$Y$7&gt;=F16,$Y$7&lt;=G16),IF($Y$7&lt;=$AA16,2,1),0)</f>
        <v>0</v>
      </c>
      <c r="Z16" s="8">
        <f>IF(AND(F16&gt;0,G16&gt;0,$Z$7&gt;=F16,$Z$7&lt;=G16),IF($Z$7&lt;=$AA16,2,1),0)</f>
        <v>0</v>
      </c>
      <c r="AA16" s="8">
        <f>IF(AND(F16&gt;0,G16&gt;0,$AA$7&gt;=F16,$AA$7&lt;=G16),IF($AA$7&lt;=$AA16,2,1),0)</f>
        <v>0</v>
      </c>
      <c r="AB16" s="8">
        <f>IF(AND(F16&gt;0,G16&gt;0,$AB$7&gt;=F16,$AB$7&lt;=G16),IF($AB$7&lt;=$AA16,2,1),0)</f>
        <v>0</v>
      </c>
      <c r="AC16" s="8">
        <f>IF(AND(F16&gt;0,G16&gt;0,$AC$7&gt;=F16,$AC$7&lt;=G16),IF($AC$7&lt;=$AA16,2,1),0)</f>
        <v>0</v>
      </c>
      <c r="AD16" s="8">
        <f>IF(AND(F16&gt;0,G16&gt;0,$AD$7&gt;=F16,$AD$7&lt;=G16),IF($AD$7&lt;=$AA16,2,1),0)</f>
        <v>0</v>
      </c>
      <c r="AE16" s="8">
        <f>IF(AND(F16&gt;0,G16&gt;0,$AE$7&gt;=F16,$AE$7&lt;=G16),IF($AE$7&lt;=$AA16,2,1),0)</f>
        <v>0</v>
      </c>
      <c r="AF16" s="8">
        <f>IF(AND(F16&gt;0,G16&gt;0,$AF$7&gt;=F16,$AF$7&lt;=G16),IF($AF$7&lt;=$AA16,2,1),0)</f>
        <v>0</v>
      </c>
      <c r="AG16" s="8">
        <f>IF(AND(F16&gt;0,G16&gt;0,$AG$7&gt;=F16,$AG$7&lt;=G16),IF($AG$7&lt;=$AA16,2,1),0)</f>
        <v>0</v>
      </c>
      <c r="AH16" s="8">
        <f>IF(AND(F16&gt;0,G16&gt;0,$AH$7&gt;=F16,$AH$7&lt;=G16),IF($AH$7&lt;=$AA16,2,1),0)</f>
        <v>0</v>
      </c>
      <c r="AI16" s="8">
        <f>IF(AND(F16&gt;0,G16&gt;0,$AI$7&gt;=F16,$AI$7&lt;=G16),IF($AI$7&lt;=$AA16,2,1),0)</f>
        <v>0</v>
      </c>
      <c r="AJ16" s="8">
        <f>IF(AND(F16&gt;0,G16&gt;0,$AJ$7&gt;=F16,$AJ$7&lt;=G16),IF($AJ$7&lt;=$AA16,2,1),0)</f>
        <v>0</v>
      </c>
      <c r="AK16" s="8">
        <f>IF(AND(F16&gt;0,G16&gt;0,$AK$7&gt;=F16,$AK$7&lt;=G16),IF($AK$7&lt;=$AA16,2,1),0)</f>
        <v>0</v>
      </c>
      <c r="AL16" s="8">
        <f>IF(AND(F16&gt;0,G16&gt;0,$AL$7&gt;=F16,$AL$7&lt;=G16),IF($AL$7&lt;=$AA16,2,1),0)</f>
        <v>0</v>
      </c>
      <c r="AM16" s="8">
        <f>IF(AND(F16&gt;0,G16&gt;0,$AM$7&gt;=F16,$AM$7&lt;=G16),IF($AM$7&lt;=$AA16,2,1),0)</f>
        <v>0</v>
      </c>
      <c r="AN16" s="8">
        <f>IF(AND(F16&gt;0,G16&gt;0,$AN$7&gt;=F16,$AN$7&lt;=G16),IF($AN$7&lt;=$AA16,2,1),0)</f>
        <v>0</v>
      </c>
      <c r="AO16" s="8">
        <f>IF(AND(F16&gt;0,G16&gt;0,$AO$7&gt;=F16,$AO$7&lt;=G16),IF($AO$7&lt;=$AA16,2,1),0)</f>
        <v>0</v>
      </c>
      <c r="AP16" s="8">
        <f>IF(AND(F16&gt;0,G16&gt;0,$AP$7&gt;=F16,$AP$7&lt;=G16),IF($AP$7&lt;=$AA16,2,1),0)</f>
        <v>0</v>
      </c>
      <c r="AQ16" s="8">
        <f>IF(AND(F16&gt;0,G16&gt;0,$AQ$7&gt;=F16,$AQ$7&lt;=G16),IF($AQ$7&lt;=$AA16,2,1),0)</f>
        <v>0</v>
      </c>
      <c r="AR16" s="8">
        <f>IF(AND(F16&gt;0,G16&gt;0,$AR$7&gt;=F16,$AR$7&lt;=G16),IF($AR$7&lt;=$AA16,2,1),0)</f>
        <v>0</v>
      </c>
      <c r="AS16" s="8">
        <f>IF(AND(F16&gt;0,G16&gt;0,$AS$7&gt;=F16,$AS$7&lt;=G16),IF($AS$7&lt;=$AA16,2,1),0)</f>
        <v>0</v>
      </c>
      <c r="AT16" s="8">
        <f>IF(AND(F16&gt;0,G16&gt;0,$AT$7&gt;=F16,$AT$7&lt;=G16),IF($AT$7&lt;=$AA16,2,1),0)</f>
        <v>0</v>
      </c>
      <c r="AU16" s="8">
        <f>IF(AND(F16&gt;0,G16&gt;0,$AU$7&gt;=F16,$AU$7&lt;=G16),IF($AU$7&lt;=$AA16,2,1),0)</f>
        <v>0</v>
      </c>
      <c r="AV16" s="8">
        <f>IF(AND(F16&gt;0,G16&gt;0,$AV$7&gt;=F16,$AV$7&lt;=G16),IF($AV$7&lt;=$AA16,2,1),0)</f>
        <v>0</v>
      </c>
      <c r="AW16" s="8">
        <f>IF(AND(F16&gt;0,G16&gt;0,$AW$7&gt;=F16,$AW$7&lt;=G16),IF($AW$7&lt;=$AA16,2,1),0)</f>
        <v>0</v>
      </c>
      <c r="AX16" s="8">
        <f>IF(AND(F16&gt;0,G16&gt;0,$AX$7&gt;=F16,$AX$7&lt;=G16),IF($AX$7&lt;=$AA16,2,1),0)</f>
        <v>0</v>
      </c>
      <c r="AY16" s="8">
        <f>IF(AND(F16&gt;0,G16&gt;0,$AY$7&gt;=F16,$AY$7&lt;=G16),IF($AY$7&lt;=$AA16,2,1),0)</f>
        <v>0</v>
      </c>
      <c r="AZ16" s="8">
        <f>IF(AND(F16&gt;0,G16&gt;0,$AZ$7&gt;=F16,$AZ$7&lt;=G16),IF($AZ$7&lt;=$AA16,2,1),0)</f>
        <v>0</v>
      </c>
      <c r="BA16" s="8">
        <f>IF(AND(F16&gt;0,G16&gt;0,$BA$7&gt;=F16,$BA$7&lt;=G16),IF($BA$7&lt;=$AA16,2,1),0)</f>
        <v>0</v>
      </c>
      <c r="BB16" s="8">
        <f>IF(AND(F16&gt;0,G16&gt;0,$BB$7&gt;=F16,$BB$7&lt;=G16),IF($BB$7&lt;=$AA16,2,1),0)</f>
        <v>0</v>
      </c>
      <c r="BC16" s="8">
        <f>IF(AND(F16&gt;0,G16&gt;0,$BC$7&gt;=F16,$BC$7&lt;=G16),IF($BC$7&lt;=$AA16,2,1),0)</f>
        <v>0</v>
      </c>
      <c r="BD16" s="8">
        <f>IF(AND(F16&gt;0,G16&gt;0,$BD$7&gt;=F16,$BD$7&lt;=G16),IF($BD$7&lt;=$AA16,2,1),0)</f>
        <v>0</v>
      </c>
      <c r="BE16" s="8">
        <f>IF(AND(F16&gt;0,G16&gt;0,$BE$7&gt;=F16,$BE$7&lt;=G16),IF($BE$7&lt;=$AA16,2,1),0)</f>
        <v>0</v>
      </c>
      <c r="BF16" s="8">
        <f>IF(AND(F16&gt;0,G16&gt;0,$BF$7&gt;=F16,$BF$7&lt;=G16),IF($BF$7&lt;=$AA16,2,1),0)</f>
        <v>0</v>
      </c>
      <c r="BG16" s="8">
        <f>IF(AND(F16&gt;0,G16&gt;0,$BG$7&gt;=F16,$BG$7&lt;=G16),IF($BG$7&lt;=$AA16,2,1),0)</f>
        <v>0</v>
      </c>
      <c r="BH16" s="8">
        <f>IF(AND(F16&gt;0,G16&gt;0,$BH$7&gt;=F16,$BH$7&lt;=G16),IF($BH$7&lt;=$AA16,2,1),0)</f>
        <v>0</v>
      </c>
      <c r="BI16" s="8">
        <f>IF(AND(F16&gt;0,G16&gt;0,$BI$7&gt;=F16,$BI$7&lt;=G16),IF($BI$7&lt;=$AA16,2,1),0)</f>
        <v>0</v>
      </c>
      <c r="BJ16" s="8">
        <f>IF(AND(F16&gt;0,G16&gt;0,$BJ$7&gt;=F16,$BJ$7&lt;=G16),IF($BJ$7&lt;=$AA16,2,1),0)</f>
        <v>0</v>
      </c>
      <c r="BK16" s="8">
        <f>IF(AND(F16&gt;0,G16&gt;0,$BK$7&gt;=F16,$BK$7&lt;=G16),IF($BK$7&lt;=$AA16,2,1),0)</f>
        <v>0</v>
      </c>
      <c r="BL16" s="8">
        <f>IF(AND(F16&gt;0,G16&gt;0,$BL$7&gt;=F16,$BL$7&lt;=G16),IF($BL$7&lt;=$AA16,2,1),0)</f>
        <v>0</v>
      </c>
      <c r="BM16" s="8">
        <f>IF(AND(F16&gt;0,G16&gt;0,$BM$7&gt;=F16,$BM$7&lt;=G16),IF($BM$7&lt;=$AA16,2,1),0)</f>
        <v>0</v>
      </c>
      <c r="BN16" s="8">
        <f>IF(AND(F16&gt;0,G16&gt;0,$BN$7&gt;=F16,$BN$7&lt;=G16),IF($BN$7&lt;=$AA16,2,1),0)</f>
        <v>0</v>
      </c>
      <c r="BO16" s="8">
        <f>IF(AND(F16&gt;0,G16&gt;0,$BO$7&gt;=F16,$BO$7&lt;=G16),IF($BO$7&lt;=$AA16,2,1),0)</f>
        <v>0</v>
      </c>
      <c r="BP16" s="8">
        <f>IF(AND(F16&gt;0,G16&gt;0,$BP$7&gt;=F16,$BP$7&lt;=G16),IF($BP$7&lt;=$AA16,2,1),0)</f>
        <v>0</v>
      </c>
      <c r="BQ16" s="8">
        <f>IF(AND(F16&gt;0,G16&gt;0,$BQ$7&gt;=F16,$BQ$7&lt;=G16),IF($BQ$7&lt;=$AA16,2,1),0)</f>
        <v>0</v>
      </c>
      <c r="BR16" s="8">
        <f>IF(AND(F16&gt;0,G16&gt;0,$BR$7&gt;=F16,$BR$7&lt;=G16),IF($BR$7&lt;=$AA16,2,1),0)</f>
        <v>0</v>
      </c>
      <c r="BS16" s="8">
        <f>IF(AND(F16&gt;0,G16&gt;0,$BS$7&gt;=F16,$BS$7&lt;=G16),IF($BS$7&lt;=$AA16,2,1),0)</f>
        <v>0</v>
      </c>
      <c r="BT16" s="8">
        <f>IF(AND(F16&gt;0,G16&gt;0,$BT$7&gt;=F16,$BT$7&lt;=G16),IF($BT$7&lt;=$AA16,2,1),0)</f>
        <v>0</v>
      </c>
      <c r="BU16" s="8">
        <f>IF(AND(F16&gt;0,G16&gt;0,$BU$7&gt;=F16,$BU$7&lt;=G16),IF($BU$7&lt;=$AA16,2,1),0)</f>
        <v>0</v>
      </c>
      <c r="BV16" s="8">
        <f>IF(AND(F16&gt;0,G16&gt;0,$BV$7&gt;=F16,$BV$7&lt;=G16),IF($BV$7&lt;=$AA16,2,1),0)</f>
        <v>0</v>
      </c>
      <c r="BW16" s="8">
        <f>IF(AND(F16&gt;0,G16&gt;0,$BW$7&gt;=F16,$BW$7&lt;=G16),IF($BW$7&lt;=$AA16,2,1),0)</f>
        <v>0</v>
      </c>
      <c r="BX16" s="8">
        <f>IF(AND(F16&gt;0,G16&gt;0,$BX$7&gt;=F16,$BX$7&lt;=G16),IF($BX$7&lt;=$AA16,2,1),0)</f>
        <v>0</v>
      </c>
      <c r="BY16" s="8">
        <f>IF(AND(F16&gt;0,G16&gt;0,$BY$7&gt;=F16,$BY$7&lt;=G16),IF($BY$7&lt;=$AA16,2,1),0)</f>
        <v>0</v>
      </c>
      <c r="BZ16" s="8">
        <f>IF(AND(F16&gt;0,G16&gt;0,$BZ$7&gt;=F16,$BZ$7&lt;=G16),IF($BZ$7&lt;=$AA16,2,1),0)</f>
        <v>0</v>
      </c>
      <c r="CA16" s="8">
        <f>IF(AND(F16&gt;0,G16&gt;0,$CA$7&gt;=F16,$CA$7&lt;=G16),IF($CA$7&lt;=$AA16,2,1),0)</f>
        <v>0</v>
      </c>
      <c r="CB16" s="8">
        <f>IF(AND(F16&gt;0,G16&gt;0,$CB$7&gt;=F16,$CB$7&lt;=G16),IF($CB$7&lt;=$AA16,2,1),0)</f>
        <v>0</v>
      </c>
      <c r="CC16" s="8">
        <f>IF(AND(F16&gt;0,G16&gt;0,$CC$7&gt;=F16,$CC$7&lt;=G16),IF($CC$7&lt;=$AA16,2,1),0)</f>
        <v>0</v>
      </c>
      <c r="CD16" s="8">
        <f>IF(AND(F16&gt;0,G16&gt;0,$CD$7&gt;=F16,$CD$7&lt;=G16),IF($CD$7&lt;=$AA16,2,1),0)</f>
        <v>0</v>
      </c>
      <c r="CE16" s="8">
        <f>IF(AND(F16&gt;0,G16&gt;0,$CE$7&gt;=F16,$CE$7&lt;=G16),IF($CE$7&lt;=$AA16,2,1),0)</f>
        <v>0</v>
      </c>
      <c r="CF16" s="8">
        <f>IF(AND(F16&gt;0,G16&gt;0,$CF$7&gt;=F16,$CF$7&lt;=G16),IF($CF$7&lt;=$AA16,2,1),0)</f>
        <v>0</v>
      </c>
      <c r="CG16" s="8">
        <f>IF(AND(F16&gt;0,G16&gt;0,$CG$7&gt;=F16,$CG$7&lt;=G16),IF($CG$7&lt;=$AA16,2,1),0)</f>
        <v>0</v>
      </c>
      <c r="CH16" s="8">
        <f>IF(AND(F16&gt;0,G16&gt;0,$CH$7&gt;=F16,$CH$7&lt;=G16),IF($CH$7&lt;=$AA16,2,1),0)</f>
        <v>0</v>
      </c>
      <c r="CI16" s="8">
        <f>IF(AND(F16&gt;0,G16&gt;0,$CI$7&gt;=F16,$CI$7&lt;=G16),IF($CI$7&lt;=$AA16,2,1),0)</f>
        <v>0</v>
      </c>
      <c r="CJ16" s="8">
        <f>IF(AND(F16&gt;0,G16&gt;0,$CJ$7&gt;=F16,$CJ$7&lt;=G16),IF($CJ$7&lt;=$AA16,2,1),0)</f>
        <v>0</v>
      </c>
      <c r="CK16" s="8">
        <f>IF(AND(F16&gt;0,G16&gt;0,$CK$7&gt;=F16,$CK$7&lt;=G16),IF($CK$7&lt;=$AA16,2,1),0)</f>
        <v>0</v>
      </c>
      <c r="CL16" s="8">
        <f>IF(AND(F16&gt;0,G16&gt;0,$CL$7&gt;=F16,$CL$7&lt;=G16),IF($CL$7&lt;=$AA16,2,1),0)</f>
        <v>0</v>
      </c>
      <c r="CM16" s="8">
        <f>IF(AND(F16&gt;0,G16&gt;0,$CM$7&gt;=F16,$CM$7&lt;=G16),IF($CM$7&lt;=$AA16,2,1),0)</f>
        <v>0</v>
      </c>
      <c r="CN16" s="8">
        <f>IF(AND(F16&gt;0,G16&gt;0,$CN$7&gt;=F16,$CN$7&lt;=G16),IF($CN$7&lt;=$AA16,2,1),0)</f>
        <v>0</v>
      </c>
      <c r="CO16" s="8">
        <f>IF(AND(F16&gt;0,G16&gt;0,$CO$7&gt;=F16,$CO$7&lt;=G16),IF($CO$7&lt;=$AA16,2,1),0)</f>
        <v>0</v>
      </c>
      <c r="CP16" s="8">
        <f>IF(AND(F16&gt;0,G16&gt;0,$CP$7&gt;=F16,$CP$7&lt;=G16),IF($CP$7&lt;=$AA16,2,1),0)</f>
        <v>0</v>
      </c>
      <c r="CQ16" s="8">
        <f>IF(AND(F16&gt;0,G16&gt;0,$CQ$7&gt;=F16,$CQ$7&lt;=G16),IF($CQ$7&lt;=$AA16,2,1),0)</f>
        <v>0</v>
      </c>
      <c r="CR16" s="8">
        <f>IF(AND(F16&gt;0,G16&gt;0,$CR$7&gt;=F16,$CR$7&lt;=G16),IF($CR$7&lt;=$AA16,2,1),0)</f>
        <v>0</v>
      </c>
      <c r="CS16" s="8">
        <f>IF(AND(F16&gt;0,G16&gt;0,$CS$7&gt;=F16,$CS$7&lt;=G16),IF($CS$7&lt;=$AA16,2,1),0)</f>
        <v>0</v>
      </c>
      <c r="CT16" s="8">
        <f>IF(AND(F16&gt;0,G16&gt;0,$CT$7&gt;=F16,$CT$7&lt;=G16),IF($CT$7&lt;=$AA16,2,1),0)</f>
        <v>0</v>
      </c>
      <c r="CU16" s="8">
        <f>IF(AND(F16&gt;0,G16&gt;0,$CU$7&gt;=F16,$CU$7&lt;=G16),IF($CU$7&lt;=$AA16,2,1),0)</f>
        <v>0</v>
      </c>
      <c r="CV16" s="8">
        <f>IF(AND(F16&gt;0,G16&gt;0,$CV$7&gt;=F16,$CV$7&lt;=G16),IF($CV$7&lt;=$AA16,2,1),0)</f>
        <v>0</v>
      </c>
      <c r="CW16" s="8">
        <f>IF(AND(F16&gt;0,G16&gt;0,$CW$7&gt;=F16,$CW$7&lt;=G16),IF($CW$7&lt;=$AA16,2,1),0)</f>
        <v>0</v>
      </c>
      <c r="CX16" s="8">
        <f>IF(AND(F16&gt;0,G16&gt;0,$CX$7&gt;=F16,$CX$7&lt;=G16),IF($CX$7&lt;=$AA16,2,1),0)</f>
        <v>0</v>
      </c>
      <c r="CY16" s="8">
        <f>IF(AND(F16&gt;0,G16&gt;0,$CY$7&gt;=F16,$CY$7&lt;=G16),IF($CY$7&lt;=$AA16,2,1),0)</f>
        <v>0</v>
      </c>
      <c r="CZ16" s="8">
        <f>IF(AND(F16&gt;0,G16&gt;0,$CZ$7&gt;=F16,$CZ$7&lt;=G16),IF($CZ$7&lt;=$AA16,2,1),0)</f>
        <v>0</v>
      </c>
      <c r="DA16" s="8">
        <f>IF(AND(F16&gt;0,G16&gt;0,$DA$7&gt;=F16,$DA$7&lt;=G16),IF($DA$7&lt;=$AA16,2,1),0)</f>
        <v>0</v>
      </c>
      <c r="DB16" s="8">
        <f>IF(AND(F16&gt;0,G16&gt;0,$DB$7&gt;=F16,$DB$7&lt;=G16),IF($DB$7&lt;=$AA16,2,1),0)</f>
        <v>0</v>
      </c>
      <c r="DC16" s="8">
        <f>IF(AND(F16&gt;0,G16&gt;0,$DC$7&gt;=F16,$DC$7&lt;=G16),IF($DC$7&lt;=$AA16,2,1),0)</f>
        <v>0</v>
      </c>
      <c r="DD16" s="8">
        <f>IF(AND(F16&gt;0,G16&gt;0,$DD$7&gt;=F16,$DD$7&lt;=G16),IF($DD$7&lt;=$AA16,2,1),0)</f>
        <v>0</v>
      </c>
      <c r="DE16" s="8">
        <f>IF(AND(F16&gt;0,G16&gt;0,$DE$7&gt;=F16,$DE$7&lt;=G16),IF($DE$7&lt;=$AA16,2,1),0)</f>
        <v>0</v>
      </c>
      <c r="DF16" s="8">
        <f>IF(AND(F16&gt;0,G16&gt;0,$DF$7&gt;=F16,$DF$7&lt;=G16),IF($DF$7&lt;=$AA16,2,1),0)</f>
        <v>0</v>
      </c>
      <c r="DG16" s="8">
        <f>IF(AND(F16&gt;0,G16&gt;0,$DG$7&gt;=F16,$DG$7&lt;=G16),IF($DG$7&lt;=$AA16,2,1),0)</f>
        <v>0</v>
      </c>
      <c r="DH16" s="8">
        <f>IF(AND(F16&gt;0,G16&gt;0,$DH$7&gt;=F16,$DH$7&lt;=G16),IF($DH$7&lt;=$AA16,2,1),0)</f>
        <v>0</v>
      </c>
      <c r="DI16" s="8">
        <f>IF(AND(F16&gt;0,G16&gt;0,$DI$7&gt;=F16,$DI$7&lt;=G16),IF($DI$7&lt;=$AA16,2,1),0)</f>
        <v>0</v>
      </c>
      <c r="DJ16" s="8">
        <f>IF(AND(F16&gt;0,G16&gt;0,$DJ$7&gt;=F16,$DJ$7&lt;=G16),IF($DJ$7&lt;=$AA16,2,1),0)</f>
        <v>0</v>
      </c>
      <c r="DK16" s="8">
        <f>IF(AND(F16&gt;0,G16&gt;0,$DK$7&gt;=F16,$DK$7&lt;=G16),IF($DK$7&lt;=$AA16,2,1),0)</f>
        <v>0</v>
      </c>
      <c r="DL16" s="8">
        <f>IF(AND(F16&gt;0,G16&gt;0,$DL$7&gt;=F16,$DL$7&lt;=G16),IF($DL$7&lt;=$AA16,2,1),0)</f>
        <v>0</v>
      </c>
      <c r="DM16" s="8">
        <f>IF(AND(F16&gt;0,G16&gt;0,$DM$7&gt;=F16,$DM$7&lt;=G16),IF($DM$7&lt;=$AA16,2,1),0)</f>
        <v>0</v>
      </c>
      <c r="DN16" s="8">
        <f>IF(AND(F16&gt;0,G16&gt;0,$DN$7&gt;=F16,$DN$7&lt;=G16),IF($DN$7&lt;=$AA16,2,1),0)</f>
        <v>0</v>
      </c>
      <c r="DO16" s="8">
        <f>IF(AND(F16&gt;0,G16&gt;0,$DO$7&gt;=F16,$DO$7&lt;=G16),IF($DO$7&lt;=$AA16,2,1),0)</f>
        <v>0</v>
      </c>
      <c r="DP16" s="8">
        <f>IF(AND(F16&gt;0,G16&gt;0,$DP$7&gt;=F16,$DP$7&lt;=G16),IF($DP$7&lt;=$AA16,2,1),0)</f>
        <v>0</v>
      </c>
      <c r="DQ16" s="8">
        <f>IF(AND(F16&gt;0,G16&gt;0,$DQ$7&gt;=F16,$DQ$7&lt;=G16),IF($DQ$7&lt;=$AA16,2,1),0)</f>
        <v>0</v>
      </c>
      <c r="DR16" s="8">
        <f>IF(AND(F16&gt;0,G16&gt;0,$DR$7&gt;=F16,$DR$7&lt;=G16),IF($DR$7&lt;=$AA16,2,1),0)</f>
        <v>0</v>
      </c>
      <c r="DS16" s="8">
        <f>IF(AND(F16&gt;0,G16&gt;0,$DS$7&gt;=F16,$DS$7&lt;=G16),IF($DS$7&lt;=$AA16,2,1),0)</f>
        <v>0</v>
      </c>
      <c r="DT16" s="8">
        <f>IF(AND(F16&gt;0,G16&gt;0,$DT$7&gt;=F16,$DT$7&lt;=G16),IF($DT$7&lt;=$AA16,2,1),0)</f>
        <v>0</v>
      </c>
      <c r="DU16" s="8">
        <f>IF(AND(F16&gt;0,G16&gt;0,$DU$7&gt;=F16,$DU$7&lt;=G16),IF($DU$7&lt;=$AA16,2,1),0)</f>
        <v>0</v>
      </c>
      <c r="DV16" s="8">
        <f>IF(AND(F16&gt;0,G16&gt;0,$DV$7&gt;=F16,$DV$7&lt;=G16),IF($DV$7&lt;=$AA16,2,1),0)</f>
        <v>0</v>
      </c>
      <c r="DW16" s="8">
        <f>IF(AND(F16&gt;0,G16&gt;0,$DW$7&gt;=F16,$DW$7&lt;=G16),IF($DW$7&lt;=$AA16,2,1),0)</f>
        <v>0</v>
      </c>
      <c r="DX16" s="8">
        <f>IF(AND(F16&gt;0,G16&gt;0,$DX$7&gt;=F16,$DX$7&lt;=G16),IF($DX$7&lt;=$AA16,2,1),0)</f>
        <v>0</v>
      </c>
      <c r="DY16" s="8">
        <f>IF(AND(F16&gt;0,G16&gt;0,$DY$7&gt;=F16,$DY$7&lt;=G16),IF($DY$7&lt;=$AA16,2,1),0)</f>
        <v>0</v>
      </c>
      <c r="DZ16" s="8">
        <f>IF(AND(F16&gt;0,G16&gt;0,$DZ$7&gt;=F16,$DZ$7&lt;=G16),IF($DZ$7&lt;=$AA16,2,1),0)</f>
        <v>0</v>
      </c>
      <c r="EA16" s="8">
        <f>IF(AND(F16&gt;0,G16&gt;0,$EA$7&gt;=F16,$EA$7&lt;=G16),IF($EA$7&lt;=$AA16,2,1),0)</f>
        <v>0</v>
      </c>
      <c r="EB16" s="8">
        <f>IF(AND(F16&gt;0,G16&gt;0,$EB$7&gt;=F16,$EB$7&lt;=G16),IF($EB$7&lt;=$AA16,2,1),0)</f>
        <v>0</v>
      </c>
      <c r="EC16" s="8">
        <f>IF(AND(F16&gt;0,G16&gt;0,$EC$7&gt;=F16,$EC$7&lt;=G16),IF($EC$7&lt;=$AA16,2,1),0)</f>
        <v>0</v>
      </c>
      <c r="ED16" s="8">
        <f>IF(AND(F16&gt;0,G16&gt;0,$ED$7&gt;=F16,$ED$7&lt;=G16),IF($ED$7&lt;=$AA16,2,1),0)</f>
        <v>0</v>
      </c>
      <c r="EE16" s="8">
        <f>IF(AND(F16&gt;0,G16&gt;0,$EE$7&gt;=F16,$EE$7&lt;=G16),IF($EE$7&lt;=$AA16,2,1),0)</f>
        <v>0</v>
      </c>
      <c r="EF16" s="8">
        <f>IF(AND(F16&gt;0,G16&gt;0,$EF$7&gt;=F16,$EF$7&lt;=G16),IF($EF$7&lt;=$AA16,2,1),0)</f>
        <v>0</v>
      </c>
      <c r="EG16" s="8">
        <f>IF(AND(F16&gt;0,G16&gt;0,$EG$7&gt;=F16,$EG$7&lt;=G16),IF($EG$7&lt;=$AA16,2,1),0)</f>
        <v>0</v>
      </c>
      <c r="EH16" s="8">
        <f>IF(AND(F16&gt;0,G16&gt;0,$EH$7&gt;=F16,$EH$7&lt;=G16),IF($EH$7&lt;=$AA16,2,1),0)</f>
        <v>0</v>
      </c>
      <c r="EI16" s="8">
        <f>IF(AND(F16&gt;0,G16&gt;0,$EI$7&gt;=F16,$EI$7&lt;=G16),IF($EI$7&lt;=$AA16,2,1),0)</f>
        <v>0</v>
      </c>
      <c r="EJ16" s="8">
        <f>IF(AND(F16&gt;0,G16&gt;0,$EJ$7&gt;=F16,$EJ$7&lt;=G16),IF($EJ$7&lt;=$AA16,2,1),0)</f>
        <v>0</v>
      </c>
      <c r="EK16" s="8">
        <f>IF(AND(F16&gt;0,G16&gt;0,$EK$7&gt;=F16,$EK$7&lt;=G16),IF($EK$7&lt;=$AA16,2,1),0)</f>
        <v>0</v>
      </c>
      <c r="EL16" s="8">
        <f>IF(AND(F16&gt;0,G16&gt;0,$EL$7&gt;=F16,$EL$7&lt;=G16),IF($EL$7&lt;=$AA16,2,1),0)</f>
        <v>0</v>
      </c>
      <c r="EM16" s="8">
        <f>IF(AND(F16&gt;0,G16&gt;0,$EM$7&gt;=F16,$EM$7&lt;=G16),IF($EM$7&lt;=$AA16,2,1),0)</f>
        <v>0</v>
      </c>
      <c r="EN16" s="8">
        <f>IF(AND(F16&gt;0,G16&gt;0,$EN$7&gt;=F16,$EN$7&lt;=G16),IF($EN$7&lt;=$AA16,2,1),0)</f>
        <v>0</v>
      </c>
      <c r="EO16" s="8">
        <f>IF(AND(F16&gt;0,G16&gt;0,$EO$7&gt;=F16,$EO$7&lt;=G16),IF($EO$7&lt;=$AA16,2,1),0)</f>
        <v>0</v>
      </c>
      <c r="EP16" s="8">
        <f>IF(AND(F16&gt;0,G16&gt;0,$EP$7&gt;=F16,$EP$7&lt;=G16),IF($EP$7&lt;=$AA16,2,1),0)</f>
        <v>0</v>
      </c>
      <c r="EQ16" s="8">
        <f>IF(AND(F16&gt;0,G16&gt;0,$EQ$7&gt;=F16,$EQ$7&lt;=G16),IF($EQ$7&lt;=$AA16,2,1),0)</f>
        <v>0</v>
      </c>
      <c r="ER16" s="8">
        <f>IF(AND(F16&gt;0,G16&gt;0,$ER$7&gt;=F16,$ER$7&lt;=G16),IF($ER$7&lt;=$AA16,2,1),0)</f>
        <v>0</v>
      </c>
      <c r="ES16" s="8">
        <f>IF(AND(F16&gt;0,G16&gt;0,$ES$7&gt;=F16,$ES$7&lt;=G16),IF($ES$7&lt;=$AA16,2,1),0)</f>
        <v>0</v>
      </c>
      <c r="ET16" s="8">
        <f>IF(AND(F16&gt;0,G16&gt;0,$ET$7&gt;=F16,$ET$7&lt;=G16),IF($ET$7&lt;=$AA16,2,1),0)</f>
        <v>0</v>
      </c>
      <c r="EU16" s="8">
        <f>IF(AND(F16&gt;0,G16&gt;0,$EU$7&gt;=F16,$EU$7&lt;=G16),IF($EU$7&lt;=$AA16,2,1),0)</f>
        <v>0</v>
      </c>
      <c r="EV16" s="8">
        <f>IF(AND(F16&gt;0,G16&gt;0,$EV$7&gt;=F16,$EV$7&lt;=G16),IF($EV$7&lt;=$AA16,2,1),0)</f>
        <v>0</v>
      </c>
      <c r="EW16" s="8">
        <f>IF(AND(F16&gt;0,G16&gt;0,$EW$7&gt;=F16,$EW$7&lt;=G16),IF($EW$7&lt;=$AA16,2,1),0)</f>
        <v>0</v>
      </c>
      <c r="EX16" s="8">
        <f>IF(AND(F16&gt;0,G16&gt;0,$EX$7&gt;=F16,$EX$7&lt;=G16),IF($EX$7&lt;=$AA16,2,1),0)</f>
        <v>0</v>
      </c>
      <c r="EY16" s="8">
        <f>IF(AND(F16&gt;0,G16&gt;0,$EY$7&gt;=F16,$EY$7&lt;=G16),IF($EY$7&lt;=$AA16,2,1),0)</f>
        <v>0</v>
      </c>
      <c r="EZ16" s="8">
        <f>IF(AND(F16&gt;0,G16&gt;0,$EZ$7&gt;=F16,$EZ$7&lt;=G16),IF($EZ$7&lt;=$AA16,2,1),0)</f>
        <v>0</v>
      </c>
      <c r="FA16" s="8">
        <f>IF(AND(F16&gt;0,G16&gt;0,$FA$7&gt;=F16,$FA$7&lt;=G16),IF($FA$7&lt;=$AA16,2,1),0)</f>
        <v>0</v>
      </c>
      <c r="FB16" s="8">
        <f>IF(AND(F16&gt;0,G16&gt;0,$FB$7&gt;=F16,$FB$7&lt;=G16),IF($FB$7&lt;=$AA16,2,1),0)</f>
        <v>0</v>
      </c>
      <c r="FC16" s="8">
        <f>IF(AND(F16&gt;0,G16&gt;0,$FC$7&gt;=F16,$FC$7&lt;=G16),IF($FC$7&lt;=$AA16,2,1),0)</f>
        <v>0</v>
      </c>
      <c r="FD16" s="8">
        <f>IF(AND(F16&gt;0,G16&gt;0,$FD$7&gt;=F16,$FD$7&lt;=G16),IF($FD$7&lt;=$AA16,2,1),0)</f>
        <v>0</v>
      </c>
    </row>
    <row r="17" spans="1:160" ht="18" customHeight="1">
      <c r="A17" s="6"/>
      <c r="B17" s="6"/>
      <c r="C17" s="6"/>
      <c r="D17" s="6"/>
      <c r="E17" s="6"/>
      <c r="F17" s="3"/>
      <c r="G17" s="3"/>
      <c r="H17" s="6">
        <f>IF(AND(F17&gt;0,G17&gt;0),G17-F17+1,)</f>
        <v>0</v>
      </c>
      <c r="I17" s="7"/>
      <c r="J17" s="6"/>
      <c r="K17" s="8">
        <f>IF(AND(F17&gt;0,G17&gt;0,$K$7&gt;=F17,$K$7&lt;=G17),IF($K$7&lt;=$AA17,2,1),0)</f>
        <v>0</v>
      </c>
      <c r="L17" s="8">
        <f>IF(AND(F17&gt;0,G17&gt;0,$L$7&gt;=F17,$L$7&lt;=G17),IF($L$7&lt;=$AA17,2,1),0)</f>
        <v>0</v>
      </c>
      <c r="M17" s="8">
        <f>IF(AND(F17&gt;0,G17&gt;0,$M$7&gt;=F17,$M$7&lt;=G17),IF($M$7&lt;=$AA17,2,1),0)</f>
        <v>0</v>
      </c>
      <c r="N17" s="8">
        <f>IF(AND(F17&gt;0,G17&gt;0,$N$7&gt;=F17,$N$7&lt;=G17),IF($N$7&lt;=$AA17,2,1),0)</f>
        <v>0</v>
      </c>
      <c r="O17" s="8">
        <f>IF(AND(F17&gt;0,G17&gt;0,$O$7&gt;=F17,$O$7&lt;=G17),IF($O$7&lt;=$AA17,2,1),0)</f>
        <v>0</v>
      </c>
      <c r="P17" s="8">
        <f>IF(AND(F17&gt;0,G17&gt;0,$P$7&gt;=F17,$P$7&lt;=G17),IF($P$7&lt;=$AA17,2,1),0)</f>
        <v>0</v>
      </c>
      <c r="Q17" s="8">
        <f>IF(AND(F17&gt;0,G17&gt;0,$Q$7&gt;=F17,$Q$7&lt;=G17),IF($Q$7&lt;=$AA17,2,1),0)</f>
        <v>0</v>
      </c>
      <c r="R17" s="8">
        <f>IF(AND(F17&gt;0,G17&gt;0,$R$7&gt;=F17,$R$7&lt;=G17),IF($R$7&lt;=$AA17,2,1),0)</f>
        <v>0</v>
      </c>
      <c r="S17" s="8">
        <f>IF(AND(F17&gt;0,G17&gt;0,$S$7&gt;=F17,$S$7&lt;=G17),IF($S$7&lt;=$AA17,2,1),0)</f>
        <v>0</v>
      </c>
      <c r="T17" s="8">
        <f>IF(AND(F17&gt;0,G17&gt;0,$T$7&gt;=F17,$T$7&lt;=G17),IF($T$7&lt;=$AA17,2,1),0)</f>
        <v>0</v>
      </c>
      <c r="U17" s="8">
        <f>IF(AND(F17&gt;0,G17&gt;0,$U$7&gt;=F17,$U$7&lt;=G17),IF($U$7&lt;=$AA17,2,1),0)</f>
        <v>0</v>
      </c>
      <c r="V17" s="8">
        <f>IF(AND(F17&gt;0,G17&gt;0,$V$7&gt;=F17,$V$7&lt;=G17),IF($V$7&lt;=$AA17,2,1),0)</f>
        <v>0</v>
      </c>
      <c r="W17" s="8">
        <f>IF(AND(F17&gt;0,G17&gt;0,$W$7&gt;=F17,$W$7&lt;=G17),IF($W$7&lt;=$AA17,2,1),0)</f>
        <v>0</v>
      </c>
      <c r="X17" s="8">
        <f>IF(AND(F17&gt;0,G17&gt;0,$X$7&gt;=F17,$X$7&lt;=G17),IF($X$7&lt;=$AA17,2,1),0)</f>
        <v>0</v>
      </c>
      <c r="Y17" s="8">
        <f>IF(AND(F17&gt;0,G17&gt;0,$Y$7&gt;=F17,$Y$7&lt;=G17),IF($Y$7&lt;=$AA17,2,1),0)</f>
        <v>0</v>
      </c>
      <c r="Z17" s="8">
        <f>IF(AND(F17&gt;0,G17&gt;0,$Z$7&gt;=F17,$Z$7&lt;=G17),IF($Z$7&lt;=$AA17,2,1),0)</f>
        <v>0</v>
      </c>
      <c r="AA17" s="8">
        <f>IF(AND(F17&gt;0,G17&gt;0,$AA$7&gt;=F17,$AA$7&lt;=G17),IF($AA$7&lt;=$AA17,2,1),0)</f>
        <v>0</v>
      </c>
      <c r="AB17" s="8">
        <f>IF(AND(F17&gt;0,G17&gt;0,$AB$7&gt;=F17,$AB$7&lt;=G17),IF($AB$7&lt;=$AA17,2,1),0)</f>
        <v>0</v>
      </c>
      <c r="AC17" s="8">
        <f>IF(AND(F17&gt;0,G17&gt;0,$AC$7&gt;=F17,$AC$7&lt;=G17),IF($AC$7&lt;=$AA17,2,1),0)</f>
        <v>0</v>
      </c>
      <c r="AD17" s="8">
        <f>IF(AND(F17&gt;0,G17&gt;0,$AD$7&gt;=F17,$AD$7&lt;=G17),IF($AD$7&lt;=$AA17,2,1),0)</f>
        <v>0</v>
      </c>
      <c r="AE17" s="8">
        <f>IF(AND(F17&gt;0,G17&gt;0,$AE$7&gt;=F17,$AE$7&lt;=G17),IF($AE$7&lt;=$AA17,2,1),0)</f>
        <v>0</v>
      </c>
      <c r="AF17" s="8">
        <f>IF(AND(F17&gt;0,G17&gt;0,$AF$7&gt;=F17,$AF$7&lt;=G17),IF($AF$7&lt;=$AA17,2,1),0)</f>
        <v>0</v>
      </c>
      <c r="AG17" s="8">
        <f>IF(AND(F17&gt;0,G17&gt;0,$AG$7&gt;=F17,$AG$7&lt;=G17),IF($AG$7&lt;=$AA17,2,1),0)</f>
        <v>0</v>
      </c>
      <c r="AH17" s="8">
        <f>IF(AND(F17&gt;0,G17&gt;0,$AH$7&gt;=F17,$AH$7&lt;=G17),IF($AH$7&lt;=$AA17,2,1),0)</f>
        <v>0</v>
      </c>
      <c r="AI17" s="8">
        <f>IF(AND(F17&gt;0,G17&gt;0,$AI$7&gt;=F17,$AI$7&lt;=G17),IF($AI$7&lt;=$AA17,2,1),0)</f>
        <v>0</v>
      </c>
      <c r="AJ17" s="8">
        <f>IF(AND(F17&gt;0,G17&gt;0,$AJ$7&gt;=F17,$AJ$7&lt;=G17),IF($AJ$7&lt;=$AA17,2,1),0)</f>
        <v>0</v>
      </c>
      <c r="AK17" s="8">
        <f>IF(AND(F17&gt;0,G17&gt;0,$AK$7&gt;=F17,$AK$7&lt;=G17),IF($AK$7&lt;=$AA17,2,1),0)</f>
        <v>0</v>
      </c>
      <c r="AL17" s="8">
        <f>IF(AND(F17&gt;0,G17&gt;0,$AL$7&gt;=F17,$AL$7&lt;=G17),IF($AL$7&lt;=$AA17,2,1),0)</f>
        <v>0</v>
      </c>
      <c r="AM17" s="8">
        <f>IF(AND(F17&gt;0,G17&gt;0,$AM$7&gt;=F17,$AM$7&lt;=G17),IF($AM$7&lt;=$AA17,2,1),0)</f>
        <v>0</v>
      </c>
      <c r="AN17" s="8">
        <f>IF(AND(F17&gt;0,G17&gt;0,$AN$7&gt;=F17,$AN$7&lt;=G17),IF($AN$7&lt;=$AA17,2,1),0)</f>
        <v>0</v>
      </c>
      <c r="AO17" s="8">
        <f>IF(AND(F17&gt;0,G17&gt;0,$AO$7&gt;=F17,$AO$7&lt;=G17),IF($AO$7&lt;=$AA17,2,1),0)</f>
        <v>0</v>
      </c>
      <c r="AP17" s="8">
        <f>IF(AND(F17&gt;0,G17&gt;0,$AP$7&gt;=F17,$AP$7&lt;=G17),IF($AP$7&lt;=$AA17,2,1),0)</f>
        <v>0</v>
      </c>
      <c r="AQ17" s="8">
        <f>IF(AND(F17&gt;0,G17&gt;0,$AQ$7&gt;=F17,$AQ$7&lt;=G17),IF($AQ$7&lt;=$AA17,2,1),0)</f>
        <v>0</v>
      </c>
      <c r="AR17" s="8">
        <f>IF(AND(F17&gt;0,G17&gt;0,$AR$7&gt;=F17,$AR$7&lt;=G17),IF($AR$7&lt;=$AA17,2,1),0)</f>
        <v>0</v>
      </c>
      <c r="AS17" s="8">
        <f>IF(AND(F17&gt;0,G17&gt;0,$AS$7&gt;=F17,$AS$7&lt;=G17),IF($AS$7&lt;=$AA17,2,1),0)</f>
        <v>0</v>
      </c>
      <c r="AT17" s="8">
        <f>IF(AND(F17&gt;0,G17&gt;0,$AT$7&gt;=F17,$AT$7&lt;=G17),IF($AT$7&lt;=$AA17,2,1),0)</f>
        <v>0</v>
      </c>
      <c r="AU17" s="8">
        <f>IF(AND(F17&gt;0,G17&gt;0,$AU$7&gt;=F17,$AU$7&lt;=G17),IF($AU$7&lt;=$AA17,2,1),0)</f>
        <v>0</v>
      </c>
      <c r="AV17" s="8">
        <f>IF(AND(F17&gt;0,G17&gt;0,$AV$7&gt;=F17,$AV$7&lt;=G17),IF($AV$7&lt;=$AA17,2,1),0)</f>
        <v>0</v>
      </c>
      <c r="AW17" s="8">
        <f>IF(AND(F17&gt;0,G17&gt;0,$AW$7&gt;=F17,$AW$7&lt;=G17),IF($AW$7&lt;=$AA17,2,1),0)</f>
        <v>0</v>
      </c>
      <c r="AX17" s="8">
        <f>IF(AND(F17&gt;0,G17&gt;0,$AX$7&gt;=F17,$AX$7&lt;=G17),IF($AX$7&lt;=$AA17,2,1),0)</f>
        <v>0</v>
      </c>
      <c r="AY17" s="8">
        <f>IF(AND(F17&gt;0,G17&gt;0,$AY$7&gt;=F17,$AY$7&lt;=G17),IF($AY$7&lt;=$AA17,2,1),0)</f>
        <v>0</v>
      </c>
      <c r="AZ17" s="8">
        <f>IF(AND(F17&gt;0,G17&gt;0,$AZ$7&gt;=F17,$AZ$7&lt;=G17),IF($AZ$7&lt;=$AA17,2,1),0)</f>
        <v>0</v>
      </c>
      <c r="BA17" s="8">
        <f>IF(AND(F17&gt;0,G17&gt;0,$BA$7&gt;=F17,$BA$7&lt;=G17),IF($BA$7&lt;=$AA17,2,1),0)</f>
        <v>0</v>
      </c>
      <c r="BB17" s="8">
        <f>IF(AND(F17&gt;0,G17&gt;0,$BB$7&gt;=F17,$BB$7&lt;=G17),IF($BB$7&lt;=$AA17,2,1),0)</f>
        <v>0</v>
      </c>
      <c r="BC17" s="8">
        <f>IF(AND(F17&gt;0,G17&gt;0,$BC$7&gt;=F17,$BC$7&lt;=G17),IF($BC$7&lt;=$AA17,2,1),0)</f>
        <v>0</v>
      </c>
      <c r="BD17" s="8">
        <f>IF(AND(F17&gt;0,G17&gt;0,$BD$7&gt;=F17,$BD$7&lt;=G17),IF($BD$7&lt;=$AA17,2,1),0)</f>
        <v>0</v>
      </c>
      <c r="BE17" s="8">
        <f>IF(AND(F17&gt;0,G17&gt;0,$BE$7&gt;=F17,$BE$7&lt;=G17),IF($BE$7&lt;=$AA17,2,1),0)</f>
        <v>0</v>
      </c>
      <c r="BF17" s="8">
        <f>IF(AND(F17&gt;0,G17&gt;0,$BF$7&gt;=F17,$BF$7&lt;=G17),IF($BF$7&lt;=$AA17,2,1),0)</f>
        <v>0</v>
      </c>
      <c r="BG17" s="8">
        <f>IF(AND(F17&gt;0,G17&gt;0,$BG$7&gt;=F17,$BG$7&lt;=G17),IF($BG$7&lt;=$AA17,2,1),0)</f>
        <v>0</v>
      </c>
      <c r="BH17" s="8">
        <f>IF(AND(F17&gt;0,G17&gt;0,$BH$7&gt;=F17,$BH$7&lt;=G17),IF($BH$7&lt;=$AA17,2,1),0)</f>
        <v>0</v>
      </c>
      <c r="BI17" s="8">
        <f>IF(AND(F17&gt;0,G17&gt;0,$BI$7&gt;=F17,$BI$7&lt;=G17),IF($BI$7&lt;=$AA17,2,1),0)</f>
        <v>0</v>
      </c>
      <c r="BJ17" s="8">
        <f>IF(AND(F17&gt;0,G17&gt;0,$BJ$7&gt;=F17,$BJ$7&lt;=G17),IF($BJ$7&lt;=$AA17,2,1),0)</f>
        <v>0</v>
      </c>
      <c r="BK17" s="8">
        <f>IF(AND(F17&gt;0,G17&gt;0,$BK$7&gt;=F17,$BK$7&lt;=G17),IF($BK$7&lt;=$AA17,2,1),0)</f>
        <v>0</v>
      </c>
      <c r="BL17" s="8">
        <f>IF(AND(F17&gt;0,G17&gt;0,$BL$7&gt;=F17,$BL$7&lt;=G17),IF($BL$7&lt;=$AA17,2,1),0)</f>
        <v>0</v>
      </c>
      <c r="BM17" s="8">
        <f>IF(AND(F17&gt;0,G17&gt;0,$BM$7&gt;=F17,$BM$7&lt;=G17),IF($BM$7&lt;=$AA17,2,1),0)</f>
        <v>0</v>
      </c>
      <c r="BN17" s="8">
        <f>IF(AND(F17&gt;0,G17&gt;0,$BN$7&gt;=F17,$BN$7&lt;=G17),IF($BN$7&lt;=$AA17,2,1),0)</f>
        <v>0</v>
      </c>
      <c r="BO17" s="8">
        <f>IF(AND(F17&gt;0,G17&gt;0,$BO$7&gt;=F17,$BO$7&lt;=G17),IF($BO$7&lt;=$AA17,2,1),0)</f>
        <v>0</v>
      </c>
      <c r="BP17" s="8">
        <f>IF(AND(F17&gt;0,G17&gt;0,$BP$7&gt;=F17,$BP$7&lt;=G17),IF($BP$7&lt;=$AA17,2,1),0)</f>
        <v>0</v>
      </c>
      <c r="BQ17" s="8">
        <f>IF(AND(F17&gt;0,G17&gt;0,$BQ$7&gt;=F17,$BQ$7&lt;=G17),IF($BQ$7&lt;=$AA17,2,1),0)</f>
        <v>0</v>
      </c>
      <c r="BR17" s="8">
        <f>IF(AND(F17&gt;0,G17&gt;0,$BR$7&gt;=F17,$BR$7&lt;=G17),IF($BR$7&lt;=$AA17,2,1),0)</f>
        <v>0</v>
      </c>
      <c r="BS17" s="8">
        <f>IF(AND(F17&gt;0,G17&gt;0,$BS$7&gt;=F17,$BS$7&lt;=G17),IF($BS$7&lt;=$AA17,2,1),0)</f>
        <v>0</v>
      </c>
      <c r="BT17" s="8">
        <f>IF(AND(F17&gt;0,G17&gt;0,$BT$7&gt;=F17,$BT$7&lt;=G17),IF($BT$7&lt;=$AA17,2,1),0)</f>
        <v>0</v>
      </c>
      <c r="BU17" s="8">
        <f>IF(AND(F17&gt;0,G17&gt;0,$BU$7&gt;=F17,$BU$7&lt;=G17),IF($BU$7&lt;=$AA17,2,1),0)</f>
        <v>0</v>
      </c>
      <c r="BV17" s="8">
        <f>IF(AND(F17&gt;0,G17&gt;0,$BV$7&gt;=F17,$BV$7&lt;=G17),IF($BV$7&lt;=$AA17,2,1),0)</f>
        <v>0</v>
      </c>
      <c r="BW17" s="8">
        <f>IF(AND(F17&gt;0,G17&gt;0,$BW$7&gt;=F17,$BW$7&lt;=G17),IF($BW$7&lt;=$AA17,2,1),0)</f>
        <v>0</v>
      </c>
      <c r="BX17" s="8">
        <f>IF(AND(F17&gt;0,G17&gt;0,$BX$7&gt;=F17,$BX$7&lt;=G17),IF($BX$7&lt;=$AA17,2,1),0)</f>
        <v>0</v>
      </c>
      <c r="BY17" s="8">
        <f>IF(AND(F17&gt;0,G17&gt;0,$BY$7&gt;=F17,$BY$7&lt;=G17),IF($BY$7&lt;=$AA17,2,1),0)</f>
        <v>0</v>
      </c>
      <c r="BZ17" s="8">
        <f>IF(AND(F17&gt;0,G17&gt;0,$BZ$7&gt;=F17,$BZ$7&lt;=G17),IF($BZ$7&lt;=$AA17,2,1),0)</f>
        <v>0</v>
      </c>
      <c r="CA17" s="8">
        <f>IF(AND(F17&gt;0,G17&gt;0,$CA$7&gt;=F17,$CA$7&lt;=G17),IF($CA$7&lt;=$AA17,2,1),0)</f>
        <v>0</v>
      </c>
      <c r="CB17" s="8">
        <f>IF(AND(F17&gt;0,G17&gt;0,$CB$7&gt;=F17,$CB$7&lt;=G17),IF($CB$7&lt;=$AA17,2,1),0)</f>
        <v>0</v>
      </c>
      <c r="CC17" s="8">
        <f>IF(AND(F17&gt;0,G17&gt;0,$CC$7&gt;=F17,$CC$7&lt;=G17),IF($CC$7&lt;=$AA17,2,1),0)</f>
        <v>0</v>
      </c>
      <c r="CD17" s="8">
        <f>IF(AND(F17&gt;0,G17&gt;0,$CD$7&gt;=F17,$CD$7&lt;=G17),IF($CD$7&lt;=$AA17,2,1),0)</f>
        <v>0</v>
      </c>
      <c r="CE17" s="8">
        <f>IF(AND(F17&gt;0,G17&gt;0,$CE$7&gt;=F17,$CE$7&lt;=G17),IF($CE$7&lt;=$AA17,2,1),0)</f>
        <v>0</v>
      </c>
      <c r="CF17" s="8">
        <f>IF(AND(F17&gt;0,G17&gt;0,$CF$7&gt;=F17,$CF$7&lt;=G17),IF($CF$7&lt;=$AA17,2,1),0)</f>
        <v>0</v>
      </c>
      <c r="CG17" s="8">
        <f>IF(AND(F17&gt;0,G17&gt;0,$CG$7&gt;=F17,$CG$7&lt;=G17),IF($CG$7&lt;=$AA17,2,1),0)</f>
        <v>0</v>
      </c>
      <c r="CH17" s="8">
        <f>IF(AND(F17&gt;0,G17&gt;0,$CH$7&gt;=F17,$CH$7&lt;=G17),IF($CH$7&lt;=$AA17,2,1),0)</f>
        <v>0</v>
      </c>
      <c r="CI17" s="8">
        <f>IF(AND(F17&gt;0,G17&gt;0,$CI$7&gt;=F17,$CI$7&lt;=G17),IF($CI$7&lt;=$AA17,2,1),0)</f>
        <v>0</v>
      </c>
      <c r="CJ17" s="8">
        <f>IF(AND(F17&gt;0,G17&gt;0,$CJ$7&gt;=F17,$CJ$7&lt;=G17),IF($CJ$7&lt;=$AA17,2,1),0)</f>
        <v>0</v>
      </c>
      <c r="CK17" s="8">
        <f>IF(AND(F17&gt;0,G17&gt;0,$CK$7&gt;=F17,$CK$7&lt;=G17),IF($CK$7&lt;=$AA17,2,1),0)</f>
        <v>0</v>
      </c>
      <c r="CL17" s="8">
        <f>IF(AND(F17&gt;0,G17&gt;0,$CL$7&gt;=F17,$CL$7&lt;=G17),IF($CL$7&lt;=$AA17,2,1),0)</f>
        <v>0</v>
      </c>
      <c r="CM17" s="8">
        <f>IF(AND(F17&gt;0,G17&gt;0,$CM$7&gt;=F17,$CM$7&lt;=G17),IF($CM$7&lt;=$AA17,2,1),0)</f>
        <v>0</v>
      </c>
      <c r="CN17" s="8">
        <f>IF(AND(F17&gt;0,G17&gt;0,$CN$7&gt;=F17,$CN$7&lt;=G17),IF($CN$7&lt;=$AA17,2,1),0)</f>
        <v>0</v>
      </c>
      <c r="CO17" s="8">
        <f>IF(AND(F17&gt;0,G17&gt;0,$CO$7&gt;=F17,$CO$7&lt;=G17),IF($CO$7&lt;=$AA17,2,1),0)</f>
        <v>0</v>
      </c>
      <c r="CP17" s="8">
        <f>IF(AND(F17&gt;0,G17&gt;0,$CP$7&gt;=F17,$CP$7&lt;=G17),IF($CP$7&lt;=$AA17,2,1),0)</f>
        <v>0</v>
      </c>
      <c r="CQ17" s="8">
        <f>IF(AND(F17&gt;0,G17&gt;0,$CQ$7&gt;=F17,$CQ$7&lt;=G17),IF($CQ$7&lt;=$AA17,2,1),0)</f>
        <v>0</v>
      </c>
      <c r="CR17" s="8">
        <f>IF(AND(F17&gt;0,G17&gt;0,$CR$7&gt;=F17,$CR$7&lt;=G17),IF($CR$7&lt;=$AA17,2,1),0)</f>
        <v>0</v>
      </c>
      <c r="CS17" s="8">
        <f>IF(AND(F17&gt;0,G17&gt;0,$CS$7&gt;=F17,$CS$7&lt;=G17),IF($CS$7&lt;=$AA17,2,1),0)</f>
        <v>0</v>
      </c>
      <c r="CT17" s="8">
        <f>IF(AND(F17&gt;0,G17&gt;0,$CT$7&gt;=F17,$CT$7&lt;=G17),IF($CT$7&lt;=$AA17,2,1),0)</f>
        <v>0</v>
      </c>
      <c r="CU17" s="8">
        <f>IF(AND(F17&gt;0,G17&gt;0,$CU$7&gt;=F17,$CU$7&lt;=G17),IF($CU$7&lt;=$AA17,2,1),0)</f>
        <v>0</v>
      </c>
      <c r="CV17" s="8">
        <f>IF(AND(F17&gt;0,G17&gt;0,$CV$7&gt;=F17,$CV$7&lt;=G17),IF($CV$7&lt;=$AA17,2,1),0)</f>
        <v>0</v>
      </c>
      <c r="CW17" s="8">
        <f>IF(AND(F17&gt;0,G17&gt;0,$CW$7&gt;=F17,$CW$7&lt;=G17),IF($CW$7&lt;=$AA17,2,1),0)</f>
        <v>0</v>
      </c>
      <c r="CX17" s="8">
        <f>IF(AND(F17&gt;0,G17&gt;0,$CX$7&gt;=F17,$CX$7&lt;=G17),IF($CX$7&lt;=$AA17,2,1),0)</f>
        <v>0</v>
      </c>
      <c r="CY17" s="8">
        <f>IF(AND(F17&gt;0,G17&gt;0,$CY$7&gt;=F17,$CY$7&lt;=G17),IF($CY$7&lt;=$AA17,2,1),0)</f>
        <v>0</v>
      </c>
      <c r="CZ17" s="8">
        <f>IF(AND(F17&gt;0,G17&gt;0,$CZ$7&gt;=F17,$CZ$7&lt;=G17),IF($CZ$7&lt;=$AA17,2,1),0)</f>
        <v>0</v>
      </c>
      <c r="DA17" s="8">
        <f>IF(AND(F17&gt;0,G17&gt;0,$DA$7&gt;=F17,$DA$7&lt;=G17),IF($DA$7&lt;=$AA17,2,1),0)</f>
        <v>0</v>
      </c>
      <c r="DB17" s="8">
        <f>IF(AND(F17&gt;0,G17&gt;0,$DB$7&gt;=F17,$DB$7&lt;=G17),IF($DB$7&lt;=$AA17,2,1),0)</f>
        <v>0</v>
      </c>
      <c r="DC17" s="8">
        <f>IF(AND(F17&gt;0,G17&gt;0,$DC$7&gt;=F17,$DC$7&lt;=G17),IF($DC$7&lt;=$AA17,2,1),0)</f>
        <v>0</v>
      </c>
      <c r="DD17" s="8">
        <f>IF(AND(F17&gt;0,G17&gt;0,$DD$7&gt;=F17,$DD$7&lt;=G17),IF($DD$7&lt;=$AA17,2,1),0)</f>
        <v>0</v>
      </c>
      <c r="DE17" s="8">
        <f>IF(AND(F17&gt;0,G17&gt;0,$DE$7&gt;=F17,$DE$7&lt;=G17),IF($DE$7&lt;=$AA17,2,1),0)</f>
        <v>0</v>
      </c>
      <c r="DF17" s="8">
        <f>IF(AND(F17&gt;0,G17&gt;0,$DF$7&gt;=F17,$DF$7&lt;=G17),IF($DF$7&lt;=$AA17,2,1),0)</f>
        <v>0</v>
      </c>
      <c r="DG17" s="8">
        <f>IF(AND(F17&gt;0,G17&gt;0,$DG$7&gt;=F17,$DG$7&lt;=G17),IF($DG$7&lt;=$AA17,2,1),0)</f>
        <v>0</v>
      </c>
      <c r="DH17" s="8">
        <f>IF(AND(F17&gt;0,G17&gt;0,$DH$7&gt;=F17,$DH$7&lt;=G17),IF($DH$7&lt;=$AA17,2,1),0)</f>
        <v>0</v>
      </c>
      <c r="DI17" s="8">
        <f>IF(AND(F17&gt;0,G17&gt;0,$DI$7&gt;=F17,$DI$7&lt;=G17),IF($DI$7&lt;=$AA17,2,1),0)</f>
        <v>0</v>
      </c>
      <c r="DJ17" s="8">
        <f>IF(AND(F17&gt;0,G17&gt;0,$DJ$7&gt;=F17,$DJ$7&lt;=G17),IF($DJ$7&lt;=$AA17,2,1),0)</f>
        <v>0</v>
      </c>
      <c r="DK17" s="8">
        <f>IF(AND(F17&gt;0,G17&gt;0,$DK$7&gt;=F17,$DK$7&lt;=G17),IF($DK$7&lt;=$AA17,2,1),0)</f>
        <v>0</v>
      </c>
      <c r="DL17" s="8">
        <f>IF(AND(F17&gt;0,G17&gt;0,$DL$7&gt;=F17,$DL$7&lt;=G17),IF($DL$7&lt;=$AA17,2,1),0)</f>
        <v>0</v>
      </c>
      <c r="DM17" s="8">
        <f>IF(AND(F17&gt;0,G17&gt;0,$DM$7&gt;=F17,$DM$7&lt;=G17),IF($DM$7&lt;=$AA17,2,1),0)</f>
        <v>0</v>
      </c>
      <c r="DN17" s="8">
        <f>IF(AND(F17&gt;0,G17&gt;0,$DN$7&gt;=F17,$DN$7&lt;=G17),IF($DN$7&lt;=$AA17,2,1),0)</f>
        <v>0</v>
      </c>
      <c r="DO17" s="8">
        <f>IF(AND(F17&gt;0,G17&gt;0,$DO$7&gt;=F17,$DO$7&lt;=G17),IF($DO$7&lt;=$AA17,2,1),0)</f>
        <v>0</v>
      </c>
      <c r="DP17" s="8">
        <f>IF(AND(F17&gt;0,G17&gt;0,$DP$7&gt;=F17,$DP$7&lt;=G17),IF($DP$7&lt;=$AA17,2,1),0)</f>
        <v>0</v>
      </c>
      <c r="DQ17" s="8">
        <f>IF(AND(F17&gt;0,G17&gt;0,$DQ$7&gt;=F17,$DQ$7&lt;=G17),IF($DQ$7&lt;=$AA17,2,1),0)</f>
        <v>0</v>
      </c>
      <c r="DR17" s="8">
        <f>IF(AND(F17&gt;0,G17&gt;0,$DR$7&gt;=F17,$DR$7&lt;=G17),IF($DR$7&lt;=$AA17,2,1),0)</f>
        <v>0</v>
      </c>
      <c r="DS17" s="8">
        <f>IF(AND(F17&gt;0,G17&gt;0,$DS$7&gt;=F17,$DS$7&lt;=G17),IF($DS$7&lt;=$AA17,2,1),0)</f>
        <v>0</v>
      </c>
      <c r="DT17" s="8">
        <f>IF(AND(F17&gt;0,G17&gt;0,$DT$7&gt;=F17,$DT$7&lt;=G17),IF($DT$7&lt;=$AA17,2,1),0)</f>
        <v>0</v>
      </c>
      <c r="DU17" s="8">
        <f>IF(AND(F17&gt;0,G17&gt;0,$DU$7&gt;=F17,$DU$7&lt;=G17),IF($DU$7&lt;=$AA17,2,1),0)</f>
        <v>0</v>
      </c>
      <c r="DV17" s="8">
        <f>IF(AND(F17&gt;0,G17&gt;0,$DV$7&gt;=F17,$DV$7&lt;=G17),IF($DV$7&lt;=$AA17,2,1),0)</f>
        <v>0</v>
      </c>
      <c r="DW17" s="8">
        <f>IF(AND(F17&gt;0,G17&gt;0,$DW$7&gt;=F17,$DW$7&lt;=G17),IF($DW$7&lt;=$AA17,2,1),0)</f>
        <v>0</v>
      </c>
      <c r="DX17" s="8">
        <f>IF(AND(F17&gt;0,G17&gt;0,$DX$7&gt;=F17,$DX$7&lt;=G17),IF($DX$7&lt;=$AA17,2,1),0)</f>
        <v>0</v>
      </c>
      <c r="DY17" s="8">
        <f>IF(AND(F17&gt;0,G17&gt;0,$DY$7&gt;=F17,$DY$7&lt;=G17),IF($DY$7&lt;=$AA17,2,1),0)</f>
        <v>0</v>
      </c>
      <c r="DZ17" s="8">
        <f>IF(AND(F17&gt;0,G17&gt;0,$DZ$7&gt;=F17,$DZ$7&lt;=G17),IF($DZ$7&lt;=$AA17,2,1),0)</f>
        <v>0</v>
      </c>
      <c r="EA17" s="8">
        <f>IF(AND(F17&gt;0,G17&gt;0,$EA$7&gt;=F17,$EA$7&lt;=G17),IF($EA$7&lt;=$AA17,2,1),0)</f>
        <v>0</v>
      </c>
      <c r="EB17" s="8">
        <f>IF(AND(F17&gt;0,G17&gt;0,$EB$7&gt;=F17,$EB$7&lt;=G17),IF($EB$7&lt;=$AA17,2,1),0)</f>
        <v>0</v>
      </c>
      <c r="EC17" s="8">
        <f>IF(AND(F17&gt;0,G17&gt;0,$EC$7&gt;=F17,$EC$7&lt;=G17),IF($EC$7&lt;=$AA17,2,1),0)</f>
        <v>0</v>
      </c>
      <c r="ED17" s="8">
        <f>IF(AND(F17&gt;0,G17&gt;0,$ED$7&gt;=F17,$ED$7&lt;=G17),IF($ED$7&lt;=$AA17,2,1),0)</f>
        <v>0</v>
      </c>
      <c r="EE17" s="8">
        <f>IF(AND(F17&gt;0,G17&gt;0,$EE$7&gt;=F17,$EE$7&lt;=G17),IF($EE$7&lt;=$AA17,2,1),0)</f>
        <v>0</v>
      </c>
      <c r="EF17" s="8">
        <f>IF(AND(F17&gt;0,G17&gt;0,$EF$7&gt;=F17,$EF$7&lt;=G17),IF($EF$7&lt;=$AA17,2,1),0)</f>
        <v>0</v>
      </c>
      <c r="EG17" s="8">
        <f>IF(AND(F17&gt;0,G17&gt;0,$EG$7&gt;=F17,$EG$7&lt;=G17),IF($EG$7&lt;=$AA17,2,1),0)</f>
        <v>0</v>
      </c>
      <c r="EH17" s="8">
        <f>IF(AND(F17&gt;0,G17&gt;0,$EH$7&gt;=F17,$EH$7&lt;=G17),IF($EH$7&lt;=$AA17,2,1),0)</f>
        <v>0</v>
      </c>
      <c r="EI17" s="8">
        <f>IF(AND(F17&gt;0,G17&gt;0,$EI$7&gt;=F17,$EI$7&lt;=G17),IF($EI$7&lt;=$AA17,2,1),0)</f>
        <v>0</v>
      </c>
      <c r="EJ17" s="8">
        <f>IF(AND(F17&gt;0,G17&gt;0,$EJ$7&gt;=F17,$EJ$7&lt;=G17),IF($EJ$7&lt;=$AA17,2,1),0)</f>
        <v>0</v>
      </c>
      <c r="EK17" s="8">
        <f>IF(AND(F17&gt;0,G17&gt;0,$EK$7&gt;=F17,$EK$7&lt;=G17),IF($EK$7&lt;=$AA17,2,1),0)</f>
        <v>0</v>
      </c>
      <c r="EL17" s="8">
        <f>IF(AND(F17&gt;0,G17&gt;0,$EL$7&gt;=F17,$EL$7&lt;=G17),IF($EL$7&lt;=$AA17,2,1),0)</f>
        <v>0</v>
      </c>
      <c r="EM17" s="8">
        <f>IF(AND(F17&gt;0,G17&gt;0,$EM$7&gt;=F17,$EM$7&lt;=G17),IF($EM$7&lt;=$AA17,2,1),0)</f>
        <v>0</v>
      </c>
      <c r="EN17" s="8">
        <f>IF(AND(F17&gt;0,G17&gt;0,$EN$7&gt;=F17,$EN$7&lt;=G17),IF($EN$7&lt;=$AA17,2,1),0)</f>
        <v>0</v>
      </c>
      <c r="EO17" s="8">
        <f>IF(AND(F17&gt;0,G17&gt;0,$EO$7&gt;=F17,$EO$7&lt;=G17),IF($EO$7&lt;=$AA17,2,1),0)</f>
        <v>0</v>
      </c>
      <c r="EP17" s="8">
        <f>IF(AND(F17&gt;0,G17&gt;0,$EP$7&gt;=F17,$EP$7&lt;=G17),IF($EP$7&lt;=$AA17,2,1),0)</f>
        <v>0</v>
      </c>
      <c r="EQ17" s="8">
        <f>IF(AND(F17&gt;0,G17&gt;0,$EQ$7&gt;=F17,$EQ$7&lt;=G17),IF($EQ$7&lt;=$AA17,2,1),0)</f>
        <v>0</v>
      </c>
      <c r="ER17" s="8">
        <f>IF(AND(F17&gt;0,G17&gt;0,$ER$7&gt;=F17,$ER$7&lt;=G17),IF($ER$7&lt;=$AA17,2,1),0)</f>
        <v>0</v>
      </c>
      <c r="ES17" s="8">
        <f>IF(AND(F17&gt;0,G17&gt;0,$ES$7&gt;=F17,$ES$7&lt;=G17),IF($ES$7&lt;=$AA17,2,1),0)</f>
        <v>0</v>
      </c>
      <c r="ET17" s="8">
        <f>IF(AND(F17&gt;0,G17&gt;0,$ET$7&gt;=F17,$ET$7&lt;=G17),IF($ET$7&lt;=$AA17,2,1),0)</f>
        <v>0</v>
      </c>
      <c r="EU17" s="8">
        <f>IF(AND(F17&gt;0,G17&gt;0,$EU$7&gt;=F17,$EU$7&lt;=G17),IF($EU$7&lt;=$AA17,2,1),0)</f>
        <v>0</v>
      </c>
      <c r="EV17" s="8">
        <f>IF(AND(F17&gt;0,G17&gt;0,$EV$7&gt;=F17,$EV$7&lt;=G17),IF($EV$7&lt;=$AA17,2,1),0)</f>
        <v>0</v>
      </c>
      <c r="EW17" s="8">
        <f>IF(AND(F17&gt;0,G17&gt;0,$EW$7&gt;=F17,$EW$7&lt;=G17),IF($EW$7&lt;=$AA17,2,1),0)</f>
        <v>0</v>
      </c>
      <c r="EX17" s="8">
        <f>IF(AND(F17&gt;0,G17&gt;0,$EX$7&gt;=F17,$EX$7&lt;=G17),IF($EX$7&lt;=$AA17,2,1),0)</f>
        <v>0</v>
      </c>
      <c r="EY17" s="8">
        <f>IF(AND(F17&gt;0,G17&gt;0,$EY$7&gt;=F17,$EY$7&lt;=G17),IF($EY$7&lt;=$AA17,2,1),0)</f>
        <v>0</v>
      </c>
      <c r="EZ17" s="8">
        <f>IF(AND(F17&gt;0,G17&gt;0,$EZ$7&gt;=F17,$EZ$7&lt;=G17),IF($EZ$7&lt;=$AA17,2,1),0)</f>
        <v>0</v>
      </c>
      <c r="FA17" s="8">
        <f>IF(AND(F17&gt;0,G17&gt;0,$FA$7&gt;=F17,$FA$7&lt;=G17),IF($FA$7&lt;=$AA17,2,1),0)</f>
        <v>0</v>
      </c>
      <c r="FB17" s="8">
        <f>IF(AND(F17&gt;0,G17&gt;0,$FB$7&gt;=F17,$FB$7&lt;=G17),IF($FB$7&lt;=$AA17,2,1),0)</f>
        <v>0</v>
      </c>
      <c r="FC17" s="8">
        <f>IF(AND(F17&gt;0,G17&gt;0,$FC$7&gt;=F17,$FC$7&lt;=G17),IF($FC$7&lt;=$AA17,2,1),0)</f>
        <v>0</v>
      </c>
      <c r="FD17" s="8">
        <f>IF(AND(F17&gt;0,G17&gt;0,$FD$7&gt;=F17,$FD$7&lt;=G17),IF($FD$7&lt;=$AA17,2,1),0)</f>
        <v>0</v>
      </c>
    </row>
    <row r="18" spans="1:160" ht="18" customHeight="1">
      <c r="A18" s="6"/>
      <c r="B18" s="6"/>
      <c r="C18" s="6"/>
      <c r="D18" s="6"/>
      <c r="E18" s="6"/>
      <c r="F18" s="3"/>
      <c r="G18" s="3"/>
      <c r="H18" s="6">
        <f>IF(AND(F18&gt;0,G18&gt;0),G18-F18+1,)</f>
        <v>0</v>
      </c>
      <c r="I18" s="7"/>
      <c r="J18" s="6"/>
      <c r="K18" s="8">
        <f>IF(AND(F18&gt;0,G18&gt;0,$K$7&gt;=F18,$K$7&lt;=G18),IF($K$7&lt;=$AA18,2,1),0)</f>
        <v>0</v>
      </c>
      <c r="L18" s="8">
        <f>IF(AND(F18&gt;0,G18&gt;0,$L$7&gt;=F18,$L$7&lt;=G18),IF($L$7&lt;=$AA18,2,1),0)</f>
        <v>0</v>
      </c>
      <c r="M18" s="8">
        <f>IF(AND(F18&gt;0,G18&gt;0,$M$7&gt;=F18,$M$7&lt;=G18),IF($M$7&lt;=$AA18,2,1),0)</f>
        <v>0</v>
      </c>
      <c r="N18" s="8">
        <f>IF(AND(F18&gt;0,G18&gt;0,$N$7&gt;=F18,$N$7&lt;=G18),IF($N$7&lt;=$AA18,2,1),0)</f>
        <v>0</v>
      </c>
      <c r="O18" s="8">
        <f>IF(AND(F18&gt;0,G18&gt;0,$O$7&gt;=F18,$O$7&lt;=G18),IF($O$7&lt;=$AA18,2,1),0)</f>
        <v>0</v>
      </c>
      <c r="P18" s="8">
        <f>IF(AND(F18&gt;0,G18&gt;0,$P$7&gt;=F18,$P$7&lt;=G18),IF($P$7&lt;=$AA18,2,1),0)</f>
        <v>0</v>
      </c>
      <c r="Q18" s="8">
        <f>IF(AND(F18&gt;0,G18&gt;0,$Q$7&gt;=F18,$Q$7&lt;=G18),IF($Q$7&lt;=$AA18,2,1),0)</f>
        <v>0</v>
      </c>
      <c r="R18" s="8">
        <f>IF(AND(F18&gt;0,G18&gt;0,$R$7&gt;=F18,$R$7&lt;=G18),IF($R$7&lt;=$AA18,2,1),0)</f>
        <v>0</v>
      </c>
      <c r="S18" s="8">
        <f>IF(AND(F18&gt;0,G18&gt;0,$S$7&gt;=F18,$S$7&lt;=G18),IF($S$7&lt;=$AA18,2,1),0)</f>
        <v>0</v>
      </c>
      <c r="T18" s="8">
        <f>IF(AND(F18&gt;0,G18&gt;0,$T$7&gt;=F18,$T$7&lt;=G18),IF($T$7&lt;=$AA18,2,1),0)</f>
        <v>0</v>
      </c>
      <c r="U18" s="8">
        <f>IF(AND(F18&gt;0,G18&gt;0,$U$7&gt;=F18,$U$7&lt;=G18),IF($U$7&lt;=$AA18,2,1),0)</f>
        <v>0</v>
      </c>
      <c r="V18" s="8">
        <f>IF(AND(F18&gt;0,G18&gt;0,$V$7&gt;=F18,$V$7&lt;=G18),IF($V$7&lt;=$AA18,2,1),0)</f>
        <v>0</v>
      </c>
      <c r="W18" s="8">
        <f>IF(AND(F18&gt;0,G18&gt;0,$W$7&gt;=F18,$W$7&lt;=G18),IF($W$7&lt;=$AA18,2,1),0)</f>
        <v>0</v>
      </c>
      <c r="X18" s="8">
        <f>IF(AND(F18&gt;0,G18&gt;0,$X$7&gt;=F18,$X$7&lt;=G18),IF($X$7&lt;=$AA18,2,1),0)</f>
        <v>0</v>
      </c>
      <c r="Y18" s="8">
        <f>IF(AND(F18&gt;0,G18&gt;0,$Y$7&gt;=F18,$Y$7&lt;=G18),IF($Y$7&lt;=$AA18,2,1),0)</f>
        <v>0</v>
      </c>
      <c r="Z18" s="8">
        <f>IF(AND(F18&gt;0,G18&gt;0,$Z$7&gt;=F18,$Z$7&lt;=G18),IF($Z$7&lt;=$AA18,2,1),0)</f>
        <v>0</v>
      </c>
      <c r="AA18" s="8">
        <f>IF(AND(F18&gt;0,G18&gt;0,$AA$7&gt;=F18,$AA$7&lt;=G18),IF($AA$7&lt;=$AA18,2,1),0)</f>
        <v>0</v>
      </c>
      <c r="AB18" s="8">
        <f>IF(AND(F18&gt;0,G18&gt;0,$AB$7&gt;=F18,$AB$7&lt;=G18),IF($AB$7&lt;=$AA18,2,1),0)</f>
        <v>0</v>
      </c>
      <c r="AC18" s="8">
        <f>IF(AND(F18&gt;0,G18&gt;0,$AC$7&gt;=F18,$AC$7&lt;=G18),IF($AC$7&lt;=$AA18,2,1),0)</f>
        <v>0</v>
      </c>
      <c r="AD18" s="8">
        <f>IF(AND(F18&gt;0,G18&gt;0,$AD$7&gt;=F18,$AD$7&lt;=G18),IF($AD$7&lt;=$AA18,2,1),0)</f>
        <v>0</v>
      </c>
      <c r="AE18" s="8">
        <f>IF(AND(F18&gt;0,G18&gt;0,$AE$7&gt;=F18,$AE$7&lt;=G18),IF($AE$7&lt;=$AA18,2,1),0)</f>
        <v>0</v>
      </c>
      <c r="AF18" s="8">
        <f>IF(AND(F18&gt;0,G18&gt;0,$AF$7&gt;=F18,$AF$7&lt;=G18),IF($AF$7&lt;=$AA18,2,1),0)</f>
        <v>0</v>
      </c>
      <c r="AG18" s="8">
        <f>IF(AND(F18&gt;0,G18&gt;0,$AG$7&gt;=F18,$AG$7&lt;=G18),IF($AG$7&lt;=$AA18,2,1),0)</f>
        <v>0</v>
      </c>
      <c r="AH18" s="8">
        <f>IF(AND(F18&gt;0,G18&gt;0,$AH$7&gt;=F18,$AH$7&lt;=G18),IF($AH$7&lt;=$AA18,2,1),0)</f>
        <v>0</v>
      </c>
      <c r="AI18" s="8">
        <f>IF(AND(F18&gt;0,G18&gt;0,$AI$7&gt;=F18,$AI$7&lt;=G18),IF($AI$7&lt;=$AA18,2,1),0)</f>
        <v>0</v>
      </c>
      <c r="AJ18" s="8">
        <f>IF(AND(F18&gt;0,G18&gt;0,$AJ$7&gt;=F18,$AJ$7&lt;=G18),IF($AJ$7&lt;=$AA18,2,1),0)</f>
        <v>0</v>
      </c>
      <c r="AK18" s="8">
        <f>IF(AND(F18&gt;0,G18&gt;0,$AK$7&gt;=F18,$AK$7&lt;=G18),IF($AK$7&lt;=$AA18,2,1),0)</f>
        <v>0</v>
      </c>
      <c r="AL18" s="8">
        <f>IF(AND(F18&gt;0,G18&gt;0,$AL$7&gt;=F18,$AL$7&lt;=G18),IF($AL$7&lt;=$AA18,2,1),0)</f>
        <v>0</v>
      </c>
      <c r="AM18" s="8">
        <f>IF(AND(F18&gt;0,G18&gt;0,$AM$7&gt;=F18,$AM$7&lt;=G18),IF($AM$7&lt;=$AA18,2,1),0)</f>
        <v>0</v>
      </c>
      <c r="AN18" s="8">
        <f>IF(AND(F18&gt;0,G18&gt;0,$AN$7&gt;=F18,$AN$7&lt;=G18),IF($AN$7&lt;=$AA18,2,1),0)</f>
        <v>0</v>
      </c>
      <c r="AO18" s="8">
        <f>IF(AND(F18&gt;0,G18&gt;0,$AO$7&gt;=F18,$AO$7&lt;=G18),IF($AO$7&lt;=$AA18,2,1),0)</f>
        <v>0</v>
      </c>
      <c r="AP18" s="8">
        <f>IF(AND(F18&gt;0,G18&gt;0,$AP$7&gt;=F18,$AP$7&lt;=G18),IF($AP$7&lt;=$AA18,2,1),0)</f>
        <v>0</v>
      </c>
      <c r="AQ18" s="8">
        <f>IF(AND(F18&gt;0,G18&gt;0,$AQ$7&gt;=F18,$AQ$7&lt;=G18),IF($AQ$7&lt;=$AA18,2,1),0)</f>
        <v>0</v>
      </c>
      <c r="AR18" s="8">
        <f>IF(AND(F18&gt;0,G18&gt;0,$AR$7&gt;=F18,$AR$7&lt;=G18),IF($AR$7&lt;=$AA18,2,1),0)</f>
        <v>0</v>
      </c>
      <c r="AS18" s="8">
        <f>IF(AND(F18&gt;0,G18&gt;0,$AS$7&gt;=F18,$AS$7&lt;=G18),IF($AS$7&lt;=$AA18,2,1),0)</f>
        <v>0</v>
      </c>
      <c r="AT18" s="8">
        <f>IF(AND(F18&gt;0,G18&gt;0,$AT$7&gt;=F18,$AT$7&lt;=G18),IF($AT$7&lt;=$AA18,2,1),0)</f>
        <v>0</v>
      </c>
      <c r="AU18" s="8">
        <f>IF(AND(F18&gt;0,G18&gt;0,$AU$7&gt;=F18,$AU$7&lt;=G18),IF($AU$7&lt;=$AA18,2,1),0)</f>
        <v>0</v>
      </c>
      <c r="AV18" s="8">
        <f>IF(AND(F18&gt;0,G18&gt;0,$AV$7&gt;=F18,$AV$7&lt;=G18),IF($AV$7&lt;=$AA18,2,1),0)</f>
        <v>0</v>
      </c>
      <c r="AW18" s="8">
        <f>IF(AND(F18&gt;0,G18&gt;0,$AW$7&gt;=F18,$AW$7&lt;=G18),IF($AW$7&lt;=$AA18,2,1),0)</f>
        <v>0</v>
      </c>
      <c r="AX18" s="8">
        <f>IF(AND(F18&gt;0,G18&gt;0,$AX$7&gt;=F18,$AX$7&lt;=G18),IF($AX$7&lt;=$AA18,2,1),0)</f>
        <v>0</v>
      </c>
      <c r="AY18" s="8">
        <f>IF(AND(F18&gt;0,G18&gt;0,$AY$7&gt;=F18,$AY$7&lt;=G18),IF($AY$7&lt;=$AA18,2,1),0)</f>
        <v>0</v>
      </c>
      <c r="AZ18" s="8">
        <f>IF(AND(F18&gt;0,G18&gt;0,$AZ$7&gt;=F18,$AZ$7&lt;=G18),IF($AZ$7&lt;=$AA18,2,1),0)</f>
        <v>0</v>
      </c>
      <c r="BA18" s="8">
        <f>IF(AND(F18&gt;0,G18&gt;0,$BA$7&gt;=F18,$BA$7&lt;=G18),IF($BA$7&lt;=$AA18,2,1),0)</f>
        <v>0</v>
      </c>
      <c r="BB18" s="8">
        <f>IF(AND(F18&gt;0,G18&gt;0,$BB$7&gt;=F18,$BB$7&lt;=G18),IF($BB$7&lt;=$AA18,2,1),0)</f>
        <v>0</v>
      </c>
      <c r="BC18" s="8">
        <f>IF(AND(F18&gt;0,G18&gt;0,$BC$7&gt;=F18,$BC$7&lt;=G18),IF($BC$7&lt;=$AA18,2,1),0)</f>
        <v>0</v>
      </c>
      <c r="BD18" s="8">
        <f>IF(AND(F18&gt;0,G18&gt;0,$BD$7&gt;=F18,$BD$7&lt;=G18),IF($BD$7&lt;=$AA18,2,1),0)</f>
        <v>0</v>
      </c>
      <c r="BE18" s="8">
        <f>IF(AND(F18&gt;0,G18&gt;0,$BE$7&gt;=F18,$BE$7&lt;=G18),IF($BE$7&lt;=$AA18,2,1),0)</f>
        <v>0</v>
      </c>
      <c r="BF18" s="8">
        <f>IF(AND(F18&gt;0,G18&gt;0,$BF$7&gt;=F18,$BF$7&lt;=G18),IF($BF$7&lt;=$AA18,2,1),0)</f>
        <v>0</v>
      </c>
      <c r="BG18" s="8">
        <f>IF(AND(F18&gt;0,G18&gt;0,$BG$7&gt;=F18,$BG$7&lt;=G18),IF($BG$7&lt;=$AA18,2,1),0)</f>
        <v>0</v>
      </c>
      <c r="BH18" s="8">
        <f>IF(AND(F18&gt;0,G18&gt;0,$BH$7&gt;=F18,$BH$7&lt;=G18),IF($BH$7&lt;=$AA18,2,1),0)</f>
        <v>0</v>
      </c>
      <c r="BI18" s="8">
        <f>IF(AND(F18&gt;0,G18&gt;0,$BI$7&gt;=F18,$BI$7&lt;=G18),IF($BI$7&lt;=$AA18,2,1),0)</f>
        <v>0</v>
      </c>
      <c r="BJ18" s="8">
        <f>IF(AND(F18&gt;0,G18&gt;0,$BJ$7&gt;=F18,$BJ$7&lt;=G18),IF($BJ$7&lt;=$AA18,2,1),0)</f>
        <v>0</v>
      </c>
      <c r="BK18" s="8">
        <f>IF(AND(F18&gt;0,G18&gt;0,$BK$7&gt;=F18,$BK$7&lt;=G18),IF($BK$7&lt;=$AA18,2,1),0)</f>
        <v>0</v>
      </c>
      <c r="BL18" s="8">
        <f>IF(AND(F18&gt;0,G18&gt;0,$BL$7&gt;=F18,$BL$7&lt;=G18),IF($BL$7&lt;=$AA18,2,1),0)</f>
        <v>0</v>
      </c>
      <c r="BM18" s="8">
        <f>IF(AND(F18&gt;0,G18&gt;0,$BM$7&gt;=F18,$BM$7&lt;=G18),IF($BM$7&lt;=$AA18,2,1),0)</f>
        <v>0</v>
      </c>
      <c r="BN18" s="8">
        <f>IF(AND(F18&gt;0,G18&gt;0,$BN$7&gt;=F18,$BN$7&lt;=G18),IF($BN$7&lt;=$AA18,2,1),0)</f>
        <v>0</v>
      </c>
      <c r="BO18" s="8">
        <f>IF(AND(F18&gt;0,G18&gt;0,$BO$7&gt;=F18,$BO$7&lt;=G18),IF($BO$7&lt;=$AA18,2,1),0)</f>
        <v>0</v>
      </c>
      <c r="BP18" s="8">
        <f>IF(AND(F18&gt;0,G18&gt;0,$BP$7&gt;=F18,$BP$7&lt;=G18),IF($BP$7&lt;=$AA18,2,1),0)</f>
        <v>0</v>
      </c>
      <c r="BQ18" s="8">
        <f>IF(AND(F18&gt;0,G18&gt;0,$BQ$7&gt;=F18,$BQ$7&lt;=G18),IF($BQ$7&lt;=$AA18,2,1),0)</f>
        <v>0</v>
      </c>
      <c r="BR18" s="8">
        <f>IF(AND(F18&gt;0,G18&gt;0,$BR$7&gt;=F18,$BR$7&lt;=G18),IF($BR$7&lt;=$AA18,2,1),0)</f>
        <v>0</v>
      </c>
      <c r="BS18" s="8">
        <f>IF(AND(F18&gt;0,G18&gt;0,$BS$7&gt;=F18,$BS$7&lt;=G18),IF($BS$7&lt;=$AA18,2,1),0)</f>
        <v>0</v>
      </c>
      <c r="BT18" s="8">
        <f>IF(AND(F18&gt;0,G18&gt;0,$BT$7&gt;=F18,$BT$7&lt;=G18),IF($BT$7&lt;=$AA18,2,1),0)</f>
        <v>0</v>
      </c>
      <c r="BU18" s="8">
        <f>IF(AND(F18&gt;0,G18&gt;0,$BU$7&gt;=F18,$BU$7&lt;=G18),IF($BU$7&lt;=$AA18,2,1),0)</f>
        <v>0</v>
      </c>
      <c r="BV18" s="8">
        <f>IF(AND(F18&gt;0,G18&gt;0,$BV$7&gt;=F18,$BV$7&lt;=G18),IF($BV$7&lt;=$AA18,2,1),0)</f>
        <v>0</v>
      </c>
      <c r="BW18" s="8">
        <f>IF(AND(F18&gt;0,G18&gt;0,$BW$7&gt;=F18,$BW$7&lt;=G18),IF($BW$7&lt;=$AA18,2,1),0)</f>
        <v>0</v>
      </c>
      <c r="BX18" s="8">
        <f>IF(AND(F18&gt;0,G18&gt;0,$BX$7&gt;=F18,$BX$7&lt;=G18),IF($BX$7&lt;=$AA18,2,1),0)</f>
        <v>0</v>
      </c>
      <c r="BY18" s="8">
        <f>IF(AND(F18&gt;0,G18&gt;0,$BY$7&gt;=F18,$BY$7&lt;=G18),IF($BY$7&lt;=$AA18,2,1),0)</f>
        <v>0</v>
      </c>
      <c r="BZ18" s="8">
        <f>IF(AND(F18&gt;0,G18&gt;0,$BZ$7&gt;=F18,$BZ$7&lt;=G18),IF($BZ$7&lt;=$AA18,2,1),0)</f>
        <v>0</v>
      </c>
      <c r="CA18" s="8">
        <f>IF(AND(F18&gt;0,G18&gt;0,$CA$7&gt;=F18,$CA$7&lt;=G18),IF($CA$7&lt;=$AA18,2,1),0)</f>
        <v>0</v>
      </c>
      <c r="CB18" s="8">
        <f>IF(AND(F18&gt;0,G18&gt;0,$CB$7&gt;=F18,$CB$7&lt;=G18),IF($CB$7&lt;=$AA18,2,1),0)</f>
        <v>0</v>
      </c>
      <c r="CC18" s="8">
        <f>IF(AND(F18&gt;0,G18&gt;0,$CC$7&gt;=F18,$CC$7&lt;=G18),IF($CC$7&lt;=$AA18,2,1),0)</f>
        <v>0</v>
      </c>
      <c r="CD18" s="8">
        <f>IF(AND(F18&gt;0,G18&gt;0,$CD$7&gt;=F18,$CD$7&lt;=G18),IF($CD$7&lt;=$AA18,2,1),0)</f>
        <v>0</v>
      </c>
      <c r="CE18" s="8">
        <f>IF(AND(F18&gt;0,G18&gt;0,$CE$7&gt;=F18,$CE$7&lt;=G18),IF($CE$7&lt;=$AA18,2,1),0)</f>
        <v>0</v>
      </c>
      <c r="CF18" s="8">
        <f>IF(AND(F18&gt;0,G18&gt;0,$CF$7&gt;=F18,$CF$7&lt;=G18),IF($CF$7&lt;=$AA18,2,1),0)</f>
        <v>0</v>
      </c>
      <c r="CG18" s="8">
        <f>IF(AND(F18&gt;0,G18&gt;0,$CG$7&gt;=F18,$CG$7&lt;=G18),IF($CG$7&lt;=$AA18,2,1),0)</f>
        <v>0</v>
      </c>
      <c r="CH18" s="8">
        <f>IF(AND(F18&gt;0,G18&gt;0,$CH$7&gt;=F18,$CH$7&lt;=G18),IF($CH$7&lt;=$AA18,2,1),0)</f>
        <v>0</v>
      </c>
      <c r="CI18" s="8">
        <f>IF(AND(F18&gt;0,G18&gt;0,$CI$7&gt;=F18,$CI$7&lt;=G18),IF($CI$7&lt;=$AA18,2,1),0)</f>
        <v>0</v>
      </c>
      <c r="CJ18" s="8">
        <f>IF(AND(F18&gt;0,G18&gt;0,$CJ$7&gt;=F18,$CJ$7&lt;=G18),IF($CJ$7&lt;=$AA18,2,1),0)</f>
        <v>0</v>
      </c>
      <c r="CK18" s="8">
        <f>IF(AND(F18&gt;0,G18&gt;0,$CK$7&gt;=F18,$CK$7&lt;=G18),IF($CK$7&lt;=$AA18,2,1),0)</f>
        <v>0</v>
      </c>
      <c r="CL18" s="8">
        <f>IF(AND(F18&gt;0,G18&gt;0,$CL$7&gt;=F18,$CL$7&lt;=G18),IF($CL$7&lt;=$AA18,2,1),0)</f>
        <v>0</v>
      </c>
      <c r="CM18" s="8">
        <f>IF(AND(F18&gt;0,G18&gt;0,$CM$7&gt;=F18,$CM$7&lt;=G18),IF($CM$7&lt;=$AA18,2,1),0)</f>
        <v>0</v>
      </c>
      <c r="CN18" s="8">
        <f>IF(AND(F18&gt;0,G18&gt;0,$CN$7&gt;=F18,$CN$7&lt;=G18),IF($CN$7&lt;=$AA18,2,1),0)</f>
        <v>0</v>
      </c>
      <c r="CO18" s="8">
        <f>IF(AND(F18&gt;0,G18&gt;0,$CO$7&gt;=F18,$CO$7&lt;=G18),IF($CO$7&lt;=$AA18,2,1),0)</f>
        <v>0</v>
      </c>
      <c r="CP18" s="8">
        <f>IF(AND(F18&gt;0,G18&gt;0,$CP$7&gt;=F18,$CP$7&lt;=G18),IF($CP$7&lt;=$AA18,2,1),0)</f>
        <v>0</v>
      </c>
      <c r="CQ18" s="8">
        <f>IF(AND(F18&gt;0,G18&gt;0,$CQ$7&gt;=F18,$CQ$7&lt;=G18),IF($CQ$7&lt;=$AA18,2,1),0)</f>
        <v>0</v>
      </c>
      <c r="CR18" s="8">
        <f>IF(AND(F18&gt;0,G18&gt;0,$CR$7&gt;=F18,$CR$7&lt;=G18),IF($CR$7&lt;=$AA18,2,1),0)</f>
        <v>0</v>
      </c>
      <c r="CS18" s="8">
        <f>IF(AND(F18&gt;0,G18&gt;0,$CS$7&gt;=F18,$CS$7&lt;=G18),IF($CS$7&lt;=$AA18,2,1),0)</f>
        <v>0</v>
      </c>
      <c r="CT18" s="8">
        <f>IF(AND(F18&gt;0,G18&gt;0,$CT$7&gt;=F18,$CT$7&lt;=G18),IF($CT$7&lt;=$AA18,2,1),0)</f>
        <v>0</v>
      </c>
      <c r="CU18" s="8">
        <f>IF(AND(F18&gt;0,G18&gt;0,$CU$7&gt;=F18,$CU$7&lt;=G18),IF($CU$7&lt;=$AA18,2,1),0)</f>
        <v>0</v>
      </c>
      <c r="CV18" s="8">
        <f>IF(AND(F18&gt;0,G18&gt;0,$CV$7&gt;=F18,$CV$7&lt;=G18),IF($CV$7&lt;=$AA18,2,1),0)</f>
        <v>0</v>
      </c>
      <c r="CW18" s="8">
        <f>IF(AND(F18&gt;0,G18&gt;0,$CW$7&gt;=F18,$CW$7&lt;=G18),IF($CW$7&lt;=$AA18,2,1),0)</f>
        <v>0</v>
      </c>
      <c r="CX18" s="8">
        <f>IF(AND(F18&gt;0,G18&gt;0,$CX$7&gt;=F18,$CX$7&lt;=G18),IF($CX$7&lt;=$AA18,2,1),0)</f>
        <v>0</v>
      </c>
      <c r="CY18" s="8">
        <f>IF(AND(F18&gt;0,G18&gt;0,$CY$7&gt;=F18,$CY$7&lt;=G18),IF($CY$7&lt;=$AA18,2,1),0)</f>
        <v>0</v>
      </c>
      <c r="CZ18" s="8">
        <f>IF(AND(F18&gt;0,G18&gt;0,$CZ$7&gt;=F18,$CZ$7&lt;=G18),IF($CZ$7&lt;=$AA18,2,1),0)</f>
        <v>0</v>
      </c>
      <c r="DA18" s="8">
        <f>IF(AND(F18&gt;0,G18&gt;0,$DA$7&gt;=F18,$DA$7&lt;=G18),IF($DA$7&lt;=$AA18,2,1),0)</f>
        <v>0</v>
      </c>
      <c r="DB18" s="8">
        <f>IF(AND(F18&gt;0,G18&gt;0,$DB$7&gt;=F18,$DB$7&lt;=G18),IF($DB$7&lt;=$AA18,2,1),0)</f>
        <v>0</v>
      </c>
      <c r="DC18" s="8">
        <f>IF(AND(F18&gt;0,G18&gt;0,$DC$7&gt;=F18,$DC$7&lt;=G18),IF($DC$7&lt;=$AA18,2,1),0)</f>
        <v>0</v>
      </c>
      <c r="DD18" s="8">
        <f>IF(AND(F18&gt;0,G18&gt;0,$DD$7&gt;=F18,$DD$7&lt;=G18),IF($DD$7&lt;=$AA18,2,1),0)</f>
        <v>0</v>
      </c>
      <c r="DE18" s="8">
        <f>IF(AND(F18&gt;0,G18&gt;0,$DE$7&gt;=F18,$DE$7&lt;=G18),IF($DE$7&lt;=$AA18,2,1),0)</f>
        <v>0</v>
      </c>
      <c r="DF18" s="8">
        <f>IF(AND(F18&gt;0,G18&gt;0,$DF$7&gt;=F18,$DF$7&lt;=G18),IF($DF$7&lt;=$AA18,2,1),0)</f>
        <v>0</v>
      </c>
      <c r="DG18" s="8">
        <f>IF(AND(F18&gt;0,G18&gt;0,$DG$7&gt;=F18,$DG$7&lt;=G18),IF($DG$7&lt;=$AA18,2,1),0)</f>
        <v>0</v>
      </c>
      <c r="DH18" s="8">
        <f>IF(AND(F18&gt;0,G18&gt;0,$DH$7&gt;=F18,$DH$7&lt;=G18),IF($DH$7&lt;=$AA18,2,1),0)</f>
        <v>0</v>
      </c>
      <c r="DI18" s="8">
        <f>IF(AND(F18&gt;0,G18&gt;0,$DI$7&gt;=F18,$DI$7&lt;=G18),IF($DI$7&lt;=$AA18,2,1),0)</f>
        <v>0</v>
      </c>
      <c r="DJ18" s="8">
        <f>IF(AND(F18&gt;0,G18&gt;0,$DJ$7&gt;=F18,$DJ$7&lt;=G18),IF($DJ$7&lt;=$AA18,2,1),0)</f>
        <v>0</v>
      </c>
      <c r="DK18" s="8">
        <f>IF(AND(F18&gt;0,G18&gt;0,$DK$7&gt;=F18,$DK$7&lt;=G18),IF($DK$7&lt;=$AA18,2,1),0)</f>
        <v>0</v>
      </c>
      <c r="DL18" s="8">
        <f>IF(AND(F18&gt;0,G18&gt;0,$DL$7&gt;=F18,$DL$7&lt;=G18),IF($DL$7&lt;=$AA18,2,1),0)</f>
        <v>0</v>
      </c>
      <c r="DM18" s="8">
        <f>IF(AND(F18&gt;0,G18&gt;0,$DM$7&gt;=F18,$DM$7&lt;=G18),IF($DM$7&lt;=$AA18,2,1),0)</f>
        <v>0</v>
      </c>
      <c r="DN18" s="8">
        <f>IF(AND(F18&gt;0,G18&gt;0,$DN$7&gt;=F18,$DN$7&lt;=G18),IF($DN$7&lt;=$AA18,2,1),0)</f>
        <v>0</v>
      </c>
      <c r="DO18" s="8">
        <f>IF(AND(F18&gt;0,G18&gt;0,$DO$7&gt;=F18,$DO$7&lt;=G18),IF($DO$7&lt;=$AA18,2,1),0)</f>
        <v>0</v>
      </c>
      <c r="DP18" s="8">
        <f>IF(AND(F18&gt;0,G18&gt;0,$DP$7&gt;=F18,$DP$7&lt;=G18),IF($DP$7&lt;=$AA18,2,1),0)</f>
        <v>0</v>
      </c>
      <c r="DQ18" s="8">
        <f>IF(AND(F18&gt;0,G18&gt;0,$DQ$7&gt;=F18,$DQ$7&lt;=G18),IF($DQ$7&lt;=$AA18,2,1),0)</f>
        <v>0</v>
      </c>
      <c r="DR18" s="8">
        <f>IF(AND(F18&gt;0,G18&gt;0,$DR$7&gt;=F18,$DR$7&lt;=G18),IF($DR$7&lt;=$AA18,2,1),0)</f>
        <v>0</v>
      </c>
      <c r="DS18" s="8">
        <f>IF(AND(F18&gt;0,G18&gt;0,$DS$7&gt;=F18,$DS$7&lt;=G18),IF($DS$7&lt;=$AA18,2,1),0)</f>
        <v>0</v>
      </c>
      <c r="DT18" s="8">
        <f>IF(AND(F18&gt;0,G18&gt;0,$DT$7&gt;=F18,$DT$7&lt;=G18),IF($DT$7&lt;=$AA18,2,1),0)</f>
        <v>0</v>
      </c>
      <c r="DU18" s="8">
        <f>IF(AND(F18&gt;0,G18&gt;0,$DU$7&gt;=F18,$DU$7&lt;=G18),IF($DU$7&lt;=$AA18,2,1),0)</f>
        <v>0</v>
      </c>
      <c r="DV18" s="8">
        <f>IF(AND(F18&gt;0,G18&gt;0,$DV$7&gt;=F18,$DV$7&lt;=G18),IF($DV$7&lt;=$AA18,2,1),0)</f>
        <v>0</v>
      </c>
      <c r="DW18" s="8">
        <f>IF(AND(F18&gt;0,G18&gt;0,$DW$7&gt;=F18,$DW$7&lt;=G18),IF($DW$7&lt;=$AA18,2,1),0)</f>
        <v>0</v>
      </c>
      <c r="DX18" s="8">
        <f>IF(AND(F18&gt;0,G18&gt;0,$DX$7&gt;=F18,$DX$7&lt;=G18),IF($DX$7&lt;=$AA18,2,1),0)</f>
        <v>0</v>
      </c>
      <c r="DY18" s="8">
        <f>IF(AND(F18&gt;0,G18&gt;0,$DY$7&gt;=F18,$DY$7&lt;=G18),IF($DY$7&lt;=$AA18,2,1),0)</f>
        <v>0</v>
      </c>
      <c r="DZ18" s="8">
        <f>IF(AND(F18&gt;0,G18&gt;0,$DZ$7&gt;=F18,$DZ$7&lt;=G18),IF($DZ$7&lt;=$AA18,2,1),0)</f>
        <v>0</v>
      </c>
      <c r="EA18" s="8">
        <f>IF(AND(F18&gt;0,G18&gt;0,$EA$7&gt;=F18,$EA$7&lt;=G18),IF($EA$7&lt;=$AA18,2,1),0)</f>
        <v>0</v>
      </c>
      <c r="EB18" s="8">
        <f>IF(AND(F18&gt;0,G18&gt;0,$EB$7&gt;=F18,$EB$7&lt;=G18),IF($EB$7&lt;=$AA18,2,1),0)</f>
        <v>0</v>
      </c>
      <c r="EC18" s="8">
        <f>IF(AND(F18&gt;0,G18&gt;0,$EC$7&gt;=F18,$EC$7&lt;=G18),IF($EC$7&lt;=$AA18,2,1),0)</f>
        <v>0</v>
      </c>
      <c r="ED18" s="8">
        <f>IF(AND(F18&gt;0,G18&gt;0,$ED$7&gt;=F18,$ED$7&lt;=G18),IF($ED$7&lt;=$AA18,2,1),0)</f>
        <v>0</v>
      </c>
      <c r="EE18" s="8">
        <f>IF(AND(F18&gt;0,G18&gt;0,$EE$7&gt;=F18,$EE$7&lt;=G18),IF($EE$7&lt;=$AA18,2,1),0)</f>
        <v>0</v>
      </c>
      <c r="EF18" s="8">
        <f>IF(AND(F18&gt;0,G18&gt;0,$EF$7&gt;=F18,$EF$7&lt;=G18),IF($EF$7&lt;=$AA18,2,1),0)</f>
        <v>0</v>
      </c>
      <c r="EG18" s="8">
        <f>IF(AND(F18&gt;0,G18&gt;0,$EG$7&gt;=F18,$EG$7&lt;=G18),IF($EG$7&lt;=$AA18,2,1),0)</f>
        <v>0</v>
      </c>
      <c r="EH18" s="8">
        <f>IF(AND(F18&gt;0,G18&gt;0,$EH$7&gt;=F18,$EH$7&lt;=G18),IF($EH$7&lt;=$AA18,2,1),0)</f>
        <v>0</v>
      </c>
      <c r="EI18" s="8">
        <f>IF(AND(F18&gt;0,G18&gt;0,$EI$7&gt;=F18,$EI$7&lt;=G18),IF($EI$7&lt;=$AA18,2,1),0)</f>
        <v>0</v>
      </c>
      <c r="EJ18" s="8">
        <f>IF(AND(F18&gt;0,G18&gt;0,$EJ$7&gt;=F18,$EJ$7&lt;=G18),IF($EJ$7&lt;=$AA18,2,1),0)</f>
        <v>0</v>
      </c>
      <c r="EK18" s="8">
        <f>IF(AND(F18&gt;0,G18&gt;0,$EK$7&gt;=F18,$EK$7&lt;=G18),IF($EK$7&lt;=$AA18,2,1),0)</f>
        <v>0</v>
      </c>
      <c r="EL18" s="8">
        <f>IF(AND(F18&gt;0,G18&gt;0,$EL$7&gt;=F18,$EL$7&lt;=G18),IF($EL$7&lt;=$AA18,2,1),0)</f>
        <v>0</v>
      </c>
      <c r="EM18" s="8">
        <f>IF(AND(F18&gt;0,G18&gt;0,$EM$7&gt;=F18,$EM$7&lt;=G18),IF($EM$7&lt;=$AA18,2,1),0)</f>
        <v>0</v>
      </c>
      <c r="EN18" s="8">
        <f>IF(AND(F18&gt;0,G18&gt;0,$EN$7&gt;=F18,$EN$7&lt;=G18),IF($EN$7&lt;=$AA18,2,1),0)</f>
        <v>0</v>
      </c>
      <c r="EO18" s="8">
        <f>IF(AND(F18&gt;0,G18&gt;0,$EO$7&gt;=F18,$EO$7&lt;=G18),IF($EO$7&lt;=$AA18,2,1),0)</f>
        <v>0</v>
      </c>
      <c r="EP18" s="8">
        <f>IF(AND(F18&gt;0,G18&gt;0,$EP$7&gt;=F18,$EP$7&lt;=G18),IF($EP$7&lt;=$AA18,2,1),0)</f>
        <v>0</v>
      </c>
      <c r="EQ18" s="8">
        <f>IF(AND(F18&gt;0,G18&gt;0,$EQ$7&gt;=F18,$EQ$7&lt;=G18),IF($EQ$7&lt;=$AA18,2,1),0)</f>
        <v>0</v>
      </c>
      <c r="ER18" s="8">
        <f>IF(AND(F18&gt;0,G18&gt;0,$ER$7&gt;=F18,$ER$7&lt;=G18),IF($ER$7&lt;=$AA18,2,1),0)</f>
        <v>0</v>
      </c>
      <c r="ES18" s="8">
        <f>IF(AND(F18&gt;0,G18&gt;0,$ES$7&gt;=F18,$ES$7&lt;=G18),IF($ES$7&lt;=$AA18,2,1),0)</f>
        <v>0</v>
      </c>
      <c r="ET18" s="8">
        <f>IF(AND(F18&gt;0,G18&gt;0,$ET$7&gt;=F18,$ET$7&lt;=G18),IF($ET$7&lt;=$AA18,2,1),0)</f>
        <v>0</v>
      </c>
      <c r="EU18" s="8">
        <f>IF(AND(F18&gt;0,G18&gt;0,$EU$7&gt;=F18,$EU$7&lt;=G18),IF($EU$7&lt;=$AA18,2,1),0)</f>
        <v>0</v>
      </c>
      <c r="EV18" s="8">
        <f>IF(AND(F18&gt;0,G18&gt;0,$EV$7&gt;=F18,$EV$7&lt;=G18),IF($EV$7&lt;=$AA18,2,1),0)</f>
        <v>0</v>
      </c>
      <c r="EW18" s="8">
        <f>IF(AND(F18&gt;0,G18&gt;0,$EW$7&gt;=F18,$EW$7&lt;=G18),IF($EW$7&lt;=$AA18,2,1),0)</f>
        <v>0</v>
      </c>
      <c r="EX18" s="8">
        <f>IF(AND(F18&gt;0,G18&gt;0,$EX$7&gt;=F18,$EX$7&lt;=G18),IF($EX$7&lt;=$AA18,2,1),0)</f>
        <v>0</v>
      </c>
      <c r="EY18" s="8">
        <f>IF(AND(F18&gt;0,G18&gt;0,$EY$7&gt;=F18,$EY$7&lt;=G18),IF($EY$7&lt;=$AA18,2,1),0)</f>
        <v>0</v>
      </c>
      <c r="EZ18" s="8">
        <f>IF(AND(F18&gt;0,G18&gt;0,$EZ$7&gt;=F18,$EZ$7&lt;=G18),IF($EZ$7&lt;=$AA18,2,1),0)</f>
        <v>0</v>
      </c>
      <c r="FA18" s="8">
        <f>IF(AND(F18&gt;0,G18&gt;0,$FA$7&gt;=F18,$FA$7&lt;=G18),IF($FA$7&lt;=$AA18,2,1),0)</f>
        <v>0</v>
      </c>
      <c r="FB18" s="8">
        <f>IF(AND(F18&gt;0,G18&gt;0,$FB$7&gt;=F18,$FB$7&lt;=G18),IF($FB$7&lt;=$AA18,2,1),0)</f>
        <v>0</v>
      </c>
      <c r="FC18" s="8">
        <f>IF(AND(F18&gt;0,G18&gt;0,$FC$7&gt;=F18,$FC$7&lt;=G18),IF($FC$7&lt;=$AA18,2,1),0)</f>
        <v>0</v>
      </c>
      <c r="FD18" s="8">
        <f>IF(AND(F18&gt;0,G18&gt;0,$FD$7&gt;=F18,$FD$7&lt;=G18),IF($FD$7&lt;=$AA18,2,1),0)</f>
        <v>0</v>
      </c>
    </row>
    <row r="19" spans="1:160" ht="18" customHeight="1">
      <c r="A19" s="6"/>
      <c r="B19" s="6"/>
      <c r="C19" s="6"/>
      <c r="D19" s="6"/>
      <c r="E19" s="6"/>
      <c r="F19" s="3"/>
      <c r="G19" s="3"/>
      <c r="H19" s="6">
        <f>IF(AND(F19&gt;0,G19&gt;0),G19-F19+1,)</f>
        <v>0</v>
      </c>
      <c r="I19" s="7"/>
      <c r="J19" s="6"/>
      <c r="K19" s="8">
        <f>IF(AND(F19&gt;0,G19&gt;0,$K$7&gt;=F19,$K$7&lt;=G19),IF($K$7&lt;=$AA19,2,1),0)</f>
        <v>0</v>
      </c>
      <c r="L19" s="8">
        <f>IF(AND(F19&gt;0,G19&gt;0,$L$7&gt;=F19,$L$7&lt;=G19),IF($L$7&lt;=$AA19,2,1),0)</f>
        <v>0</v>
      </c>
      <c r="M19" s="8">
        <f>IF(AND(F19&gt;0,G19&gt;0,$M$7&gt;=F19,$M$7&lt;=G19),IF($M$7&lt;=$AA19,2,1),0)</f>
        <v>0</v>
      </c>
      <c r="N19" s="8">
        <f>IF(AND(F19&gt;0,G19&gt;0,$N$7&gt;=F19,$N$7&lt;=G19),IF($N$7&lt;=$AA19,2,1),0)</f>
        <v>0</v>
      </c>
      <c r="O19" s="8">
        <f>IF(AND(F19&gt;0,G19&gt;0,$O$7&gt;=F19,$O$7&lt;=G19),IF($O$7&lt;=$AA19,2,1),0)</f>
        <v>0</v>
      </c>
      <c r="P19" s="8">
        <f>IF(AND(F19&gt;0,G19&gt;0,$P$7&gt;=F19,$P$7&lt;=G19),IF($P$7&lt;=$AA19,2,1),0)</f>
        <v>0</v>
      </c>
      <c r="Q19" s="8">
        <f>IF(AND(F19&gt;0,G19&gt;0,$Q$7&gt;=F19,$Q$7&lt;=G19),IF($Q$7&lt;=$AA19,2,1),0)</f>
        <v>0</v>
      </c>
      <c r="R19" s="8">
        <f>IF(AND(F19&gt;0,G19&gt;0,$R$7&gt;=F19,$R$7&lt;=G19),IF($R$7&lt;=$AA19,2,1),0)</f>
        <v>0</v>
      </c>
      <c r="S19" s="8">
        <f>IF(AND(F19&gt;0,G19&gt;0,$S$7&gt;=F19,$S$7&lt;=G19),IF($S$7&lt;=$AA19,2,1),0)</f>
        <v>0</v>
      </c>
      <c r="T19" s="8">
        <f>IF(AND(F19&gt;0,G19&gt;0,$T$7&gt;=F19,$T$7&lt;=G19),IF($T$7&lt;=$AA19,2,1),0)</f>
        <v>0</v>
      </c>
      <c r="U19" s="8">
        <f>IF(AND(F19&gt;0,G19&gt;0,$U$7&gt;=F19,$U$7&lt;=G19),IF($U$7&lt;=$AA19,2,1),0)</f>
        <v>0</v>
      </c>
      <c r="V19" s="8">
        <f>IF(AND(F19&gt;0,G19&gt;0,$V$7&gt;=F19,$V$7&lt;=G19),IF($V$7&lt;=$AA19,2,1),0)</f>
        <v>0</v>
      </c>
      <c r="W19" s="8">
        <f>IF(AND(F19&gt;0,G19&gt;0,$W$7&gt;=F19,$W$7&lt;=G19),IF($W$7&lt;=$AA19,2,1),0)</f>
        <v>0</v>
      </c>
      <c r="X19" s="8">
        <f>IF(AND(F19&gt;0,G19&gt;0,$X$7&gt;=F19,$X$7&lt;=G19),IF($X$7&lt;=$AA19,2,1),0)</f>
        <v>0</v>
      </c>
      <c r="Y19" s="8">
        <f>IF(AND(F19&gt;0,G19&gt;0,$Y$7&gt;=F19,$Y$7&lt;=G19),IF($Y$7&lt;=$AA19,2,1),0)</f>
        <v>0</v>
      </c>
      <c r="Z19" s="8">
        <f>IF(AND(F19&gt;0,G19&gt;0,$Z$7&gt;=F19,$Z$7&lt;=G19),IF($Z$7&lt;=$AA19,2,1),0)</f>
        <v>0</v>
      </c>
      <c r="AA19" s="8">
        <f>IF(AND(F19&gt;0,G19&gt;0,$AA$7&gt;=F19,$AA$7&lt;=G19),IF($AA$7&lt;=$AA19,2,1),0)</f>
        <v>0</v>
      </c>
      <c r="AB19" s="8">
        <f>IF(AND(F19&gt;0,G19&gt;0,$AB$7&gt;=F19,$AB$7&lt;=G19),IF($AB$7&lt;=$AA19,2,1),0)</f>
        <v>0</v>
      </c>
      <c r="AC19" s="8">
        <f>IF(AND(F19&gt;0,G19&gt;0,$AC$7&gt;=F19,$AC$7&lt;=G19),IF($AC$7&lt;=$AA19,2,1),0)</f>
        <v>0</v>
      </c>
      <c r="AD19" s="8">
        <f>IF(AND(F19&gt;0,G19&gt;0,$AD$7&gt;=F19,$AD$7&lt;=G19),IF($AD$7&lt;=$AA19,2,1),0)</f>
        <v>0</v>
      </c>
      <c r="AE19" s="8">
        <f>IF(AND(F19&gt;0,G19&gt;0,$AE$7&gt;=F19,$AE$7&lt;=G19),IF($AE$7&lt;=$AA19,2,1),0)</f>
        <v>0</v>
      </c>
      <c r="AF19" s="8">
        <f>IF(AND(F19&gt;0,G19&gt;0,$AF$7&gt;=F19,$AF$7&lt;=G19),IF($AF$7&lt;=$AA19,2,1),0)</f>
        <v>0</v>
      </c>
      <c r="AG19" s="8">
        <f>IF(AND(F19&gt;0,G19&gt;0,$AG$7&gt;=F19,$AG$7&lt;=G19),IF($AG$7&lt;=$AA19,2,1),0)</f>
        <v>0</v>
      </c>
      <c r="AH19" s="8">
        <f>IF(AND(F19&gt;0,G19&gt;0,$AH$7&gt;=F19,$AH$7&lt;=G19),IF($AH$7&lt;=$AA19,2,1),0)</f>
        <v>0</v>
      </c>
      <c r="AI19" s="8">
        <f>IF(AND(F19&gt;0,G19&gt;0,$AI$7&gt;=F19,$AI$7&lt;=G19),IF($AI$7&lt;=$AA19,2,1),0)</f>
        <v>0</v>
      </c>
      <c r="AJ19" s="8">
        <f>IF(AND(F19&gt;0,G19&gt;0,$AJ$7&gt;=F19,$AJ$7&lt;=G19),IF($AJ$7&lt;=$AA19,2,1),0)</f>
        <v>0</v>
      </c>
      <c r="AK19" s="8">
        <f>IF(AND(F19&gt;0,G19&gt;0,$AK$7&gt;=F19,$AK$7&lt;=G19),IF($AK$7&lt;=$AA19,2,1),0)</f>
        <v>0</v>
      </c>
      <c r="AL19" s="8">
        <f>IF(AND(F19&gt;0,G19&gt;0,$AL$7&gt;=F19,$AL$7&lt;=G19),IF($AL$7&lt;=$AA19,2,1),0)</f>
        <v>0</v>
      </c>
      <c r="AM19" s="8">
        <f>IF(AND(F19&gt;0,G19&gt;0,$AM$7&gt;=F19,$AM$7&lt;=G19),IF($AM$7&lt;=$AA19,2,1),0)</f>
        <v>0</v>
      </c>
      <c r="AN19" s="8">
        <f>IF(AND(F19&gt;0,G19&gt;0,$AN$7&gt;=F19,$AN$7&lt;=G19),IF($AN$7&lt;=$AA19,2,1),0)</f>
        <v>0</v>
      </c>
      <c r="AO19" s="8">
        <f>IF(AND(F19&gt;0,G19&gt;0,$AO$7&gt;=F19,$AO$7&lt;=G19),IF($AO$7&lt;=$AA19,2,1),0)</f>
        <v>0</v>
      </c>
      <c r="AP19" s="8">
        <f>IF(AND(F19&gt;0,G19&gt;0,$AP$7&gt;=F19,$AP$7&lt;=G19),IF($AP$7&lt;=$AA19,2,1),0)</f>
        <v>0</v>
      </c>
      <c r="AQ19" s="8">
        <f>IF(AND(F19&gt;0,G19&gt;0,$AQ$7&gt;=F19,$AQ$7&lt;=G19),IF($AQ$7&lt;=$AA19,2,1),0)</f>
        <v>0</v>
      </c>
      <c r="AR19" s="8">
        <f>IF(AND(F19&gt;0,G19&gt;0,$AR$7&gt;=F19,$AR$7&lt;=G19),IF($AR$7&lt;=$AA19,2,1),0)</f>
        <v>0</v>
      </c>
      <c r="AS19" s="8">
        <f>IF(AND(F19&gt;0,G19&gt;0,$AS$7&gt;=F19,$AS$7&lt;=G19),IF($AS$7&lt;=$AA19,2,1),0)</f>
        <v>0</v>
      </c>
      <c r="AT19" s="8">
        <f>IF(AND(F19&gt;0,G19&gt;0,$AT$7&gt;=F19,$AT$7&lt;=G19),IF($AT$7&lt;=$AA19,2,1),0)</f>
        <v>0</v>
      </c>
      <c r="AU19" s="8">
        <f>IF(AND(F19&gt;0,G19&gt;0,$AU$7&gt;=F19,$AU$7&lt;=G19),IF($AU$7&lt;=$AA19,2,1),0)</f>
        <v>0</v>
      </c>
      <c r="AV19" s="8">
        <f>IF(AND(F19&gt;0,G19&gt;0,$AV$7&gt;=F19,$AV$7&lt;=G19),IF($AV$7&lt;=$AA19,2,1),0)</f>
        <v>0</v>
      </c>
      <c r="AW19" s="8">
        <f>IF(AND(F19&gt;0,G19&gt;0,$AW$7&gt;=F19,$AW$7&lt;=G19),IF($AW$7&lt;=$AA19,2,1),0)</f>
        <v>0</v>
      </c>
      <c r="AX19" s="8">
        <f>IF(AND(F19&gt;0,G19&gt;0,$AX$7&gt;=F19,$AX$7&lt;=G19),IF($AX$7&lt;=$AA19,2,1),0)</f>
        <v>0</v>
      </c>
      <c r="AY19" s="8">
        <f>IF(AND(F19&gt;0,G19&gt;0,$AY$7&gt;=F19,$AY$7&lt;=G19),IF($AY$7&lt;=$AA19,2,1),0)</f>
        <v>0</v>
      </c>
      <c r="AZ19" s="8">
        <f>IF(AND(F19&gt;0,G19&gt;0,$AZ$7&gt;=F19,$AZ$7&lt;=G19),IF($AZ$7&lt;=$AA19,2,1),0)</f>
        <v>0</v>
      </c>
      <c r="BA19" s="8">
        <f>IF(AND(F19&gt;0,G19&gt;0,$BA$7&gt;=F19,$BA$7&lt;=G19),IF($BA$7&lt;=$AA19,2,1),0)</f>
        <v>0</v>
      </c>
      <c r="BB19" s="8">
        <f>IF(AND(F19&gt;0,G19&gt;0,$BB$7&gt;=F19,$BB$7&lt;=G19),IF($BB$7&lt;=$AA19,2,1),0)</f>
        <v>0</v>
      </c>
      <c r="BC19" s="8">
        <f>IF(AND(F19&gt;0,G19&gt;0,$BC$7&gt;=F19,$BC$7&lt;=G19),IF($BC$7&lt;=$AA19,2,1),0)</f>
        <v>0</v>
      </c>
      <c r="BD19" s="8">
        <f>IF(AND(F19&gt;0,G19&gt;0,$BD$7&gt;=F19,$BD$7&lt;=G19),IF($BD$7&lt;=$AA19,2,1),0)</f>
        <v>0</v>
      </c>
      <c r="BE19" s="8">
        <f>IF(AND(F19&gt;0,G19&gt;0,$BE$7&gt;=F19,$BE$7&lt;=G19),IF($BE$7&lt;=$AA19,2,1),0)</f>
        <v>0</v>
      </c>
      <c r="BF19" s="8">
        <f>IF(AND(F19&gt;0,G19&gt;0,$BF$7&gt;=F19,$BF$7&lt;=G19),IF($BF$7&lt;=$AA19,2,1),0)</f>
        <v>0</v>
      </c>
      <c r="BG19" s="8">
        <f>IF(AND(F19&gt;0,G19&gt;0,$BG$7&gt;=F19,$BG$7&lt;=G19),IF($BG$7&lt;=$AA19,2,1),0)</f>
        <v>0</v>
      </c>
      <c r="BH19" s="8">
        <f>IF(AND(F19&gt;0,G19&gt;0,$BH$7&gt;=F19,$BH$7&lt;=G19),IF($BH$7&lt;=$AA19,2,1),0)</f>
        <v>0</v>
      </c>
      <c r="BI19" s="8">
        <f>IF(AND(F19&gt;0,G19&gt;0,$BI$7&gt;=F19,$BI$7&lt;=G19),IF($BI$7&lt;=$AA19,2,1),0)</f>
        <v>0</v>
      </c>
      <c r="BJ19" s="8">
        <f>IF(AND(F19&gt;0,G19&gt;0,$BJ$7&gt;=F19,$BJ$7&lt;=G19),IF($BJ$7&lt;=$AA19,2,1),0)</f>
        <v>0</v>
      </c>
      <c r="BK19" s="8">
        <f>IF(AND(F19&gt;0,G19&gt;0,$BK$7&gt;=F19,$BK$7&lt;=G19),IF($BK$7&lt;=$AA19,2,1),0)</f>
        <v>0</v>
      </c>
      <c r="BL19" s="8">
        <f>IF(AND(F19&gt;0,G19&gt;0,$BL$7&gt;=F19,$BL$7&lt;=G19),IF($BL$7&lt;=$AA19,2,1),0)</f>
        <v>0</v>
      </c>
      <c r="BM19" s="8">
        <f>IF(AND(F19&gt;0,G19&gt;0,$BM$7&gt;=F19,$BM$7&lt;=G19),IF($BM$7&lt;=$AA19,2,1),0)</f>
        <v>0</v>
      </c>
      <c r="BN19" s="8">
        <f>IF(AND(F19&gt;0,G19&gt;0,$BN$7&gt;=F19,$BN$7&lt;=G19),IF($BN$7&lt;=$AA19,2,1),0)</f>
        <v>0</v>
      </c>
      <c r="BO19" s="8">
        <f>IF(AND(F19&gt;0,G19&gt;0,$BO$7&gt;=F19,$BO$7&lt;=G19),IF($BO$7&lt;=$AA19,2,1),0)</f>
        <v>0</v>
      </c>
      <c r="BP19" s="8">
        <f>IF(AND(F19&gt;0,G19&gt;0,$BP$7&gt;=F19,$BP$7&lt;=G19),IF($BP$7&lt;=$AA19,2,1),0)</f>
        <v>0</v>
      </c>
      <c r="BQ19" s="8">
        <f>IF(AND(F19&gt;0,G19&gt;0,$BQ$7&gt;=F19,$BQ$7&lt;=G19),IF($BQ$7&lt;=$AA19,2,1),0)</f>
        <v>0</v>
      </c>
      <c r="BR19" s="8">
        <f>IF(AND(F19&gt;0,G19&gt;0,$BR$7&gt;=F19,$BR$7&lt;=G19),IF($BR$7&lt;=$AA19,2,1),0)</f>
        <v>0</v>
      </c>
      <c r="BS19" s="8">
        <f>IF(AND(F19&gt;0,G19&gt;0,$BS$7&gt;=F19,$BS$7&lt;=G19),IF($BS$7&lt;=$AA19,2,1),0)</f>
        <v>0</v>
      </c>
      <c r="BT19" s="8">
        <f>IF(AND(F19&gt;0,G19&gt;0,$BT$7&gt;=F19,$BT$7&lt;=G19),IF($BT$7&lt;=$AA19,2,1),0)</f>
        <v>0</v>
      </c>
      <c r="BU19" s="8">
        <f>IF(AND(F19&gt;0,G19&gt;0,$BU$7&gt;=F19,$BU$7&lt;=G19),IF($BU$7&lt;=$AA19,2,1),0)</f>
        <v>0</v>
      </c>
      <c r="BV19" s="8">
        <f>IF(AND(F19&gt;0,G19&gt;0,$BV$7&gt;=F19,$BV$7&lt;=G19),IF($BV$7&lt;=$AA19,2,1),0)</f>
        <v>0</v>
      </c>
      <c r="BW19" s="8">
        <f>IF(AND(F19&gt;0,G19&gt;0,$BW$7&gt;=F19,$BW$7&lt;=G19),IF($BW$7&lt;=$AA19,2,1),0)</f>
        <v>0</v>
      </c>
      <c r="BX19" s="8">
        <f>IF(AND(F19&gt;0,G19&gt;0,$BX$7&gt;=F19,$BX$7&lt;=G19),IF($BX$7&lt;=$AA19,2,1),0)</f>
        <v>0</v>
      </c>
      <c r="BY19" s="8">
        <f>IF(AND(F19&gt;0,G19&gt;0,$BY$7&gt;=F19,$BY$7&lt;=G19),IF($BY$7&lt;=$AA19,2,1),0)</f>
        <v>0</v>
      </c>
      <c r="BZ19" s="8">
        <f>IF(AND(F19&gt;0,G19&gt;0,$BZ$7&gt;=F19,$BZ$7&lt;=G19),IF($BZ$7&lt;=$AA19,2,1),0)</f>
        <v>0</v>
      </c>
      <c r="CA19" s="8">
        <f>IF(AND(F19&gt;0,G19&gt;0,$CA$7&gt;=F19,$CA$7&lt;=G19),IF($CA$7&lt;=$AA19,2,1),0)</f>
        <v>0</v>
      </c>
      <c r="CB19" s="8">
        <f>IF(AND(F19&gt;0,G19&gt;0,$CB$7&gt;=F19,$CB$7&lt;=G19),IF($CB$7&lt;=$AA19,2,1),0)</f>
        <v>0</v>
      </c>
      <c r="CC19" s="8">
        <f>IF(AND(F19&gt;0,G19&gt;0,$CC$7&gt;=F19,$CC$7&lt;=G19),IF($CC$7&lt;=$AA19,2,1),0)</f>
        <v>0</v>
      </c>
      <c r="CD19" s="8">
        <f>IF(AND(F19&gt;0,G19&gt;0,$CD$7&gt;=F19,$CD$7&lt;=G19),IF($CD$7&lt;=$AA19,2,1),0)</f>
        <v>0</v>
      </c>
      <c r="CE19" s="8">
        <f>IF(AND(F19&gt;0,G19&gt;0,$CE$7&gt;=F19,$CE$7&lt;=G19),IF($CE$7&lt;=$AA19,2,1),0)</f>
        <v>0</v>
      </c>
      <c r="CF19" s="8">
        <f>IF(AND(F19&gt;0,G19&gt;0,$CF$7&gt;=F19,$CF$7&lt;=G19),IF($CF$7&lt;=$AA19,2,1),0)</f>
        <v>0</v>
      </c>
      <c r="CG19" s="8">
        <f>IF(AND(F19&gt;0,G19&gt;0,$CG$7&gt;=F19,$CG$7&lt;=G19),IF($CG$7&lt;=$AA19,2,1),0)</f>
        <v>0</v>
      </c>
      <c r="CH19" s="8">
        <f>IF(AND(F19&gt;0,G19&gt;0,$CH$7&gt;=F19,$CH$7&lt;=G19),IF($CH$7&lt;=$AA19,2,1),0)</f>
        <v>0</v>
      </c>
      <c r="CI19" s="8">
        <f>IF(AND(F19&gt;0,G19&gt;0,$CI$7&gt;=F19,$CI$7&lt;=G19),IF($CI$7&lt;=$AA19,2,1),0)</f>
        <v>0</v>
      </c>
      <c r="CJ19" s="8">
        <f>IF(AND(F19&gt;0,G19&gt;0,$CJ$7&gt;=F19,$CJ$7&lt;=G19),IF($CJ$7&lt;=$AA19,2,1),0)</f>
        <v>0</v>
      </c>
      <c r="CK19" s="8">
        <f>IF(AND(F19&gt;0,G19&gt;0,$CK$7&gt;=F19,$CK$7&lt;=G19),IF($CK$7&lt;=$AA19,2,1),0)</f>
        <v>0</v>
      </c>
      <c r="CL19" s="8">
        <f>IF(AND(F19&gt;0,G19&gt;0,$CL$7&gt;=F19,$CL$7&lt;=G19),IF($CL$7&lt;=$AA19,2,1),0)</f>
        <v>0</v>
      </c>
      <c r="CM19" s="8">
        <f>IF(AND(F19&gt;0,G19&gt;0,$CM$7&gt;=F19,$CM$7&lt;=G19),IF($CM$7&lt;=$AA19,2,1),0)</f>
        <v>0</v>
      </c>
      <c r="CN19" s="8">
        <f>IF(AND(F19&gt;0,G19&gt;0,$CN$7&gt;=F19,$CN$7&lt;=G19),IF($CN$7&lt;=$AA19,2,1),0)</f>
        <v>0</v>
      </c>
      <c r="CO19" s="8">
        <f>IF(AND(F19&gt;0,G19&gt;0,$CO$7&gt;=F19,$CO$7&lt;=G19),IF($CO$7&lt;=$AA19,2,1),0)</f>
        <v>0</v>
      </c>
      <c r="CP19" s="8">
        <f>IF(AND(F19&gt;0,G19&gt;0,$CP$7&gt;=F19,$CP$7&lt;=G19),IF($CP$7&lt;=$AA19,2,1),0)</f>
        <v>0</v>
      </c>
      <c r="CQ19" s="8">
        <f>IF(AND(F19&gt;0,G19&gt;0,$CQ$7&gt;=F19,$CQ$7&lt;=G19),IF($CQ$7&lt;=$AA19,2,1),0)</f>
        <v>0</v>
      </c>
      <c r="CR19" s="8">
        <f>IF(AND(F19&gt;0,G19&gt;0,$CR$7&gt;=F19,$CR$7&lt;=G19),IF($CR$7&lt;=$AA19,2,1),0)</f>
        <v>0</v>
      </c>
      <c r="CS19" s="8">
        <f>IF(AND(F19&gt;0,G19&gt;0,$CS$7&gt;=F19,$CS$7&lt;=G19),IF($CS$7&lt;=$AA19,2,1),0)</f>
        <v>0</v>
      </c>
      <c r="CT19" s="8">
        <f>IF(AND(F19&gt;0,G19&gt;0,$CT$7&gt;=F19,$CT$7&lt;=G19),IF($CT$7&lt;=$AA19,2,1),0)</f>
        <v>0</v>
      </c>
      <c r="CU19" s="8">
        <f>IF(AND(F19&gt;0,G19&gt;0,$CU$7&gt;=F19,$CU$7&lt;=G19),IF($CU$7&lt;=$AA19,2,1),0)</f>
        <v>0</v>
      </c>
      <c r="CV19" s="8">
        <f>IF(AND(F19&gt;0,G19&gt;0,$CV$7&gt;=F19,$CV$7&lt;=G19),IF($CV$7&lt;=$AA19,2,1),0)</f>
        <v>0</v>
      </c>
      <c r="CW19" s="8">
        <f>IF(AND(F19&gt;0,G19&gt;0,$CW$7&gt;=F19,$CW$7&lt;=G19),IF($CW$7&lt;=$AA19,2,1),0)</f>
        <v>0</v>
      </c>
      <c r="CX19" s="8">
        <f>IF(AND(F19&gt;0,G19&gt;0,$CX$7&gt;=F19,$CX$7&lt;=G19),IF($CX$7&lt;=$AA19,2,1),0)</f>
        <v>0</v>
      </c>
      <c r="CY19" s="8">
        <f>IF(AND(F19&gt;0,G19&gt;0,$CY$7&gt;=F19,$CY$7&lt;=G19),IF($CY$7&lt;=$AA19,2,1),0)</f>
        <v>0</v>
      </c>
      <c r="CZ19" s="8">
        <f>IF(AND(F19&gt;0,G19&gt;0,$CZ$7&gt;=F19,$CZ$7&lt;=G19),IF($CZ$7&lt;=$AA19,2,1),0)</f>
        <v>0</v>
      </c>
      <c r="DA19" s="8">
        <f>IF(AND(F19&gt;0,G19&gt;0,$DA$7&gt;=F19,$DA$7&lt;=G19),IF($DA$7&lt;=$AA19,2,1),0)</f>
        <v>0</v>
      </c>
      <c r="DB19" s="8">
        <f>IF(AND(F19&gt;0,G19&gt;0,$DB$7&gt;=F19,$DB$7&lt;=G19),IF($DB$7&lt;=$AA19,2,1),0)</f>
        <v>0</v>
      </c>
      <c r="DC19" s="8">
        <f>IF(AND(F19&gt;0,G19&gt;0,$DC$7&gt;=F19,$DC$7&lt;=G19),IF($DC$7&lt;=$AA19,2,1),0)</f>
        <v>0</v>
      </c>
      <c r="DD19" s="8">
        <f>IF(AND(F19&gt;0,G19&gt;0,$DD$7&gt;=F19,$DD$7&lt;=G19),IF($DD$7&lt;=$AA19,2,1),0)</f>
        <v>0</v>
      </c>
      <c r="DE19" s="8">
        <f>IF(AND(F19&gt;0,G19&gt;0,$DE$7&gt;=F19,$DE$7&lt;=G19),IF($DE$7&lt;=$AA19,2,1),0)</f>
        <v>0</v>
      </c>
      <c r="DF19" s="8">
        <f>IF(AND(F19&gt;0,G19&gt;0,$DF$7&gt;=F19,$DF$7&lt;=G19),IF($DF$7&lt;=$AA19,2,1),0)</f>
        <v>0</v>
      </c>
      <c r="DG19" s="8">
        <f>IF(AND(F19&gt;0,G19&gt;0,$DG$7&gt;=F19,$DG$7&lt;=G19),IF($DG$7&lt;=$AA19,2,1),0)</f>
        <v>0</v>
      </c>
      <c r="DH19" s="8">
        <f>IF(AND(F19&gt;0,G19&gt;0,$DH$7&gt;=F19,$DH$7&lt;=G19),IF($DH$7&lt;=$AA19,2,1),0)</f>
        <v>0</v>
      </c>
      <c r="DI19" s="8">
        <f>IF(AND(F19&gt;0,G19&gt;0,$DI$7&gt;=F19,$DI$7&lt;=G19),IF($DI$7&lt;=$AA19,2,1),0)</f>
        <v>0</v>
      </c>
      <c r="DJ19" s="8">
        <f>IF(AND(F19&gt;0,G19&gt;0,$DJ$7&gt;=F19,$DJ$7&lt;=G19),IF($DJ$7&lt;=$AA19,2,1),0)</f>
        <v>0</v>
      </c>
      <c r="DK19" s="8">
        <f>IF(AND(F19&gt;0,G19&gt;0,$DK$7&gt;=F19,$DK$7&lt;=G19),IF($DK$7&lt;=$AA19,2,1),0)</f>
        <v>0</v>
      </c>
      <c r="DL19" s="8">
        <f>IF(AND(F19&gt;0,G19&gt;0,$DL$7&gt;=F19,$DL$7&lt;=G19),IF($DL$7&lt;=$AA19,2,1),0)</f>
        <v>0</v>
      </c>
      <c r="DM19" s="8">
        <f>IF(AND(F19&gt;0,G19&gt;0,$DM$7&gt;=F19,$DM$7&lt;=G19),IF($DM$7&lt;=$AA19,2,1),0)</f>
        <v>0</v>
      </c>
      <c r="DN19" s="8">
        <f>IF(AND(F19&gt;0,G19&gt;0,$DN$7&gt;=F19,$DN$7&lt;=G19),IF($DN$7&lt;=$AA19,2,1),0)</f>
        <v>0</v>
      </c>
      <c r="DO19" s="8">
        <f>IF(AND(F19&gt;0,G19&gt;0,$DO$7&gt;=F19,$DO$7&lt;=G19),IF($DO$7&lt;=$AA19,2,1),0)</f>
        <v>0</v>
      </c>
      <c r="DP19" s="8">
        <f>IF(AND(F19&gt;0,G19&gt;0,$DP$7&gt;=F19,$DP$7&lt;=G19),IF($DP$7&lt;=$AA19,2,1),0)</f>
        <v>0</v>
      </c>
      <c r="DQ19" s="8">
        <f>IF(AND(F19&gt;0,G19&gt;0,$DQ$7&gt;=F19,$DQ$7&lt;=G19),IF($DQ$7&lt;=$AA19,2,1),0)</f>
        <v>0</v>
      </c>
      <c r="DR19" s="8">
        <f>IF(AND(F19&gt;0,G19&gt;0,$DR$7&gt;=F19,$DR$7&lt;=G19),IF($DR$7&lt;=$AA19,2,1),0)</f>
        <v>0</v>
      </c>
      <c r="DS19" s="8">
        <f>IF(AND(F19&gt;0,G19&gt;0,$DS$7&gt;=F19,$DS$7&lt;=G19),IF($DS$7&lt;=$AA19,2,1),0)</f>
        <v>0</v>
      </c>
      <c r="DT19" s="8">
        <f>IF(AND(F19&gt;0,G19&gt;0,$DT$7&gt;=F19,$DT$7&lt;=G19),IF($DT$7&lt;=$AA19,2,1),0)</f>
        <v>0</v>
      </c>
      <c r="DU19" s="8">
        <f>IF(AND(F19&gt;0,G19&gt;0,$DU$7&gt;=F19,$DU$7&lt;=G19),IF($DU$7&lt;=$AA19,2,1),0)</f>
        <v>0</v>
      </c>
      <c r="DV19" s="8">
        <f>IF(AND(F19&gt;0,G19&gt;0,$DV$7&gt;=F19,$DV$7&lt;=G19),IF($DV$7&lt;=$AA19,2,1),0)</f>
        <v>0</v>
      </c>
      <c r="DW19" s="8">
        <f>IF(AND(F19&gt;0,G19&gt;0,$DW$7&gt;=F19,$DW$7&lt;=G19),IF($DW$7&lt;=$AA19,2,1),0)</f>
        <v>0</v>
      </c>
      <c r="DX19" s="8">
        <f>IF(AND(F19&gt;0,G19&gt;0,$DX$7&gt;=F19,$DX$7&lt;=G19),IF($DX$7&lt;=$AA19,2,1),0)</f>
        <v>0</v>
      </c>
      <c r="DY19" s="8">
        <f>IF(AND(F19&gt;0,G19&gt;0,$DY$7&gt;=F19,$DY$7&lt;=G19),IF($DY$7&lt;=$AA19,2,1),0)</f>
        <v>0</v>
      </c>
      <c r="DZ19" s="8">
        <f>IF(AND(F19&gt;0,G19&gt;0,$DZ$7&gt;=F19,$DZ$7&lt;=G19),IF($DZ$7&lt;=$AA19,2,1),0)</f>
        <v>0</v>
      </c>
      <c r="EA19" s="8">
        <f>IF(AND(F19&gt;0,G19&gt;0,$EA$7&gt;=F19,$EA$7&lt;=G19),IF($EA$7&lt;=$AA19,2,1),0)</f>
        <v>0</v>
      </c>
      <c r="EB19" s="8">
        <f>IF(AND(F19&gt;0,G19&gt;0,$EB$7&gt;=F19,$EB$7&lt;=G19),IF($EB$7&lt;=$AA19,2,1),0)</f>
        <v>0</v>
      </c>
      <c r="EC19" s="8">
        <f>IF(AND(F19&gt;0,G19&gt;0,$EC$7&gt;=F19,$EC$7&lt;=G19),IF($EC$7&lt;=$AA19,2,1),0)</f>
        <v>0</v>
      </c>
      <c r="ED19" s="8">
        <f>IF(AND(F19&gt;0,G19&gt;0,$ED$7&gt;=F19,$ED$7&lt;=G19),IF($ED$7&lt;=$AA19,2,1),0)</f>
        <v>0</v>
      </c>
      <c r="EE19" s="8">
        <f>IF(AND(F19&gt;0,G19&gt;0,$EE$7&gt;=F19,$EE$7&lt;=G19),IF($EE$7&lt;=$AA19,2,1),0)</f>
        <v>0</v>
      </c>
      <c r="EF19" s="8">
        <f>IF(AND(F19&gt;0,G19&gt;0,$EF$7&gt;=F19,$EF$7&lt;=G19),IF($EF$7&lt;=$AA19,2,1),0)</f>
        <v>0</v>
      </c>
      <c r="EG19" s="8">
        <f>IF(AND(F19&gt;0,G19&gt;0,$EG$7&gt;=F19,$EG$7&lt;=G19),IF($EG$7&lt;=$AA19,2,1),0)</f>
        <v>0</v>
      </c>
      <c r="EH19" s="8">
        <f>IF(AND(F19&gt;0,G19&gt;0,$EH$7&gt;=F19,$EH$7&lt;=G19),IF($EH$7&lt;=$AA19,2,1),0)</f>
        <v>0</v>
      </c>
      <c r="EI19" s="8">
        <f>IF(AND(F19&gt;0,G19&gt;0,$EI$7&gt;=F19,$EI$7&lt;=G19),IF($EI$7&lt;=$AA19,2,1),0)</f>
        <v>0</v>
      </c>
      <c r="EJ19" s="8">
        <f>IF(AND(F19&gt;0,G19&gt;0,$EJ$7&gt;=F19,$EJ$7&lt;=G19),IF($EJ$7&lt;=$AA19,2,1),0)</f>
        <v>0</v>
      </c>
      <c r="EK19" s="8">
        <f>IF(AND(F19&gt;0,G19&gt;0,$EK$7&gt;=F19,$EK$7&lt;=G19),IF($EK$7&lt;=$AA19,2,1),0)</f>
        <v>0</v>
      </c>
      <c r="EL19" s="8">
        <f>IF(AND(F19&gt;0,G19&gt;0,$EL$7&gt;=F19,$EL$7&lt;=G19),IF($EL$7&lt;=$AA19,2,1),0)</f>
        <v>0</v>
      </c>
      <c r="EM19" s="8">
        <f>IF(AND(F19&gt;0,G19&gt;0,$EM$7&gt;=F19,$EM$7&lt;=G19),IF($EM$7&lt;=$AA19,2,1),0)</f>
        <v>0</v>
      </c>
      <c r="EN19" s="8">
        <f>IF(AND(F19&gt;0,G19&gt;0,$EN$7&gt;=F19,$EN$7&lt;=G19),IF($EN$7&lt;=$AA19,2,1),0)</f>
        <v>0</v>
      </c>
      <c r="EO19" s="8">
        <f>IF(AND(F19&gt;0,G19&gt;0,$EO$7&gt;=F19,$EO$7&lt;=G19),IF($EO$7&lt;=$AA19,2,1),0)</f>
        <v>0</v>
      </c>
      <c r="EP19" s="8">
        <f>IF(AND(F19&gt;0,G19&gt;0,$EP$7&gt;=F19,$EP$7&lt;=G19),IF($EP$7&lt;=$AA19,2,1),0)</f>
        <v>0</v>
      </c>
      <c r="EQ19" s="8">
        <f>IF(AND(F19&gt;0,G19&gt;0,$EQ$7&gt;=F19,$EQ$7&lt;=G19),IF($EQ$7&lt;=$AA19,2,1),0)</f>
        <v>0</v>
      </c>
      <c r="ER19" s="8">
        <f>IF(AND(F19&gt;0,G19&gt;0,$ER$7&gt;=F19,$ER$7&lt;=G19),IF($ER$7&lt;=$AA19,2,1),0)</f>
        <v>0</v>
      </c>
      <c r="ES19" s="8">
        <f>IF(AND(F19&gt;0,G19&gt;0,$ES$7&gt;=F19,$ES$7&lt;=G19),IF($ES$7&lt;=$AA19,2,1),0)</f>
        <v>0</v>
      </c>
      <c r="ET19" s="8">
        <f>IF(AND(F19&gt;0,G19&gt;0,$ET$7&gt;=F19,$ET$7&lt;=G19),IF($ET$7&lt;=$AA19,2,1),0)</f>
        <v>0</v>
      </c>
      <c r="EU19" s="8">
        <f>IF(AND(F19&gt;0,G19&gt;0,$EU$7&gt;=F19,$EU$7&lt;=G19),IF($EU$7&lt;=$AA19,2,1),0)</f>
        <v>0</v>
      </c>
      <c r="EV19" s="8">
        <f>IF(AND(F19&gt;0,G19&gt;0,$EV$7&gt;=F19,$EV$7&lt;=G19),IF($EV$7&lt;=$AA19,2,1),0)</f>
        <v>0</v>
      </c>
      <c r="EW19" s="8">
        <f>IF(AND(F19&gt;0,G19&gt;0,$EW$7&gt;=F19,$EW$7&lt;=G19),IF($EW$7&lt;=$AA19,2,1),0)</f>
        <v>0</v>
      </c>
      <c r="EX19" s="8">
        <f>IF(AND(F19&gt;0,G19&gt;0,$EX$7&gt;=F19,$EX$7&lt;=G19),IF($EX$7&lt;=$AA19,2,1),0)</f>
        <v>0</v>
      </c>
      <c r="EY19" s="8">
        <f>IF(AND(F19&gt;0,G19&gt;0,$EY$7&gt;=F19,$EY$7&lt;=G19),IF($EY$7&lt;=$AA19,2,1),0)</f>
        <v>0</v>
      </c>
      <c r="EZ19" s="8">
        <f>IF(AND(F19&gt;0,G19&gt;0,$EZ$7&gt;=F19,$EZ$7&lt;=G19),IF($EZ$7&lt;=$AA19,2,1),0)</f>
        <v>0</v>
      </c>
      <c r="FA19" s="8">
        <f>IF(AND(F19&gt;0,G19&gt;0,$FA$7&gt;=F19,$FA$7&lt;=G19),IF($FA$7&lt;=$AA19,2,1),0)</f>
        <v>0</v>
      </c>
      <c r="FB19" s="8">
        <f>IF(AND(F19&gt;0,G19&gt;0,$FB$7&gt;=F19,$FB$7&lt;=G19),IF($FB$7&lt;=$AA19,2,1),0)</f>
        <v>0</v>
      </c>
      <c r="FC19" s="8">
        <f>IF(AND(F19&gt;0,G19&gt;0,$FC$7&gt;=F19,$FC$7&lt;=G19),IF($FC$7&lt;=$AA19,2,1),0)</f>
        <v>0</v>
      </c>
      <c r="FD19" s="8">
        <f>IF(AND(F19&gt;0,G19&gt;0,$FD$7&gt;=F19,$FD$7&lt;=G19),IF($FD$7&lt;=$AA19,2,1),0)</f>
        <v>0</v>
      </c>
    </row>
    <row r="20" spans="1:160" ht="18" customHeight="1">
      <c r="A20" s="6"/>
      <c r="B20" s="6"/>
      <c r="C20" s="6"/>
      <c r="D20" s="6"/>
      <c r="E20" s="6"/>
      <c r="F20" s="3"/>
      <c r="G20" s="3"/>
      <c r="H20" s="6">
        <f>IF(AND(F20&gt;0,G20&gt;0),G20-F20+1,)</f>
        <v>0</v>
      </c>
      <c r="I20" s="7"/>
      <c r="J20" s="6"/>
      <c r="K20" s="8">
        <f>IF(AND(F20&gt;0,G20&gt;0,$K$7&gt;=F20,$K$7&lt;=G20),IF($K$7&lt;=$AA20,2,1),0)</f>
        <v>0</v>
      </c>
      <c r="L20" s="8">
        <f>IF(AND(F20&gt;0,G20&gt;0,$L$7&gt;=F20,$L$7&lt;=G20),IF($L$7&lt;=$AA20,2,1),0)</f>
        <v>0</v>
      </c>
      <c r="M20" s="8">
        <f>IF(AND(F20&gt;0,G20&gt;0,$M$7&gt;=F20,$M$7&lt;=G20),IF($M$7&lt;=$AA20,2,1),0)</f>
        <v>0</v>
      </c>
      <c r="N20" s="8">
        <f>IF(AND(F20&gt;0,G20&gt;0,$N$7&gt;=F20,$N$7&lt;=G20),IF($N$7&lt;=$AA20,2,1),0)</f>
        <v>0</v>
      </c>
      <c r="O20" s="8">
        <f>IF(AND(F20&gt;0,G20&gt;0,$O$7&gt;=F20,$O$7&lt;=G20),IF($O$7&lt;=$AA20,2,1),0)</f>
        <v>0</v>
      </c>
      <c r="P20" s="8">
        <f>IF(AND(F20&gt;0,G20&gt;0,$P$7&gt;=F20,$P$7&lt;=G20),IF($P$7&lt;=$AA20,2,1),0)</f>
        <v>0</v>
      </c>
      <c r="Q20" s="8">
        <f>IF(AND(F20&gt;0,G20&gt;0,$Q$7&gt;=F20,$Q$7&lt;=G20),IF($Q$7&lt;=$AA20,2,1),0)</f>
        <v>0</v>
      </c>
      <c r="R20" s="8">
        <f>IF(AND(F20&gt;0,G20&gt;0,$R$7&gt;=F20,$R$7&lt;=G20),IF($R$7&lt;=$AA20,2,1),0)</f>
        <v>0</v>
      </c>
      <c r="S20" s="8">
        <f>IF(AND(F20&gt;0,G20&gt;0,$S$7&gt;=F20,$S$7&lt;=G20),IF($S$7&lt;=$AA20,2,1),0)</f>
        <v>0</v>
      </c>
      <c r="T20" s="8">
        <f>IF(AND(F20&gt;0,G20&gt;0,$T$7&gt;=F20,$T$7&lt;=G20),IF($T$7&lt;=$AA20,2,1),0)</f>
        <v>0</v>
      </c>
      <c r="U20" s="8">
        <f>IF(AND(F20&gt;0,G20&gt;0,$U$7&gt;=F20,$U$7&lt;=G20),IF($U$7&lt;=$AA20,2,1),0)</f>
        <v>0</v>
      </c>
      <c r="V20" s="8">
        <f>IF(AND(F20&gt;0,G20&gt;0,$V$7&gt;=F20,$V$7&lt;=G20),IF($V$7&lt;=$AA20,2,1),0)</f>
        <v>0</v>
      </c>
      <c r="W20" s="8">
        <f>IF(AND(F20&gt;0,G20&gt;0,$W$7&gt;=F20,$W$7&lt;=G20),IF($W$7&lt;=$AA20,2,1),0)</f>
        <v>0</v>
      </c>
      <c r="X20" s="8">
        <f>IF(AND(F20&gt;0,G20&gt;0,$X$7&gt;=F20,$X$7&lt;=G20),IF($X$7&lt;=$AA20,2,1),0)</f>
        <v>0</v>
      </c>
      <c r="Y20" s="8">
        <f>IF(AND(F20&gt;0,G20&gt;0,$Y$7&gt;=F20,$Y$7&lt;=G20),IF($Y$7&lt;=$AA20,2,1),0)</f>
        <v>0</v>
      </c>
      <c r="Z20" s="8">
        <f>IF(AND(F20&gt;0,G20&gt;0,$Z$7&gt;=F20,$Z$7&lt;=G20),IF($Z$7&lt;=$AA20,2,1),0)</f>
        <v>0</v>
      </c>
      <c r="AA20" s="8">
        <f>IF(AND(F20&gt;0,G20&gt;0,$AA$7&gt;=F20,$AA$7&lt;=G20),IF($AA$7&lt;=$AA20,2,1),0)</f>
        <v>0</v>
      </c>
      <c r="AB20" s="8">
        <f>IF(AND(F20&gt;0,G20&gt;0,$AB$7&gt;=F20,$AB$7&lt;=G20),IF($AB$7&lt;=$AA20,2,1),0)</f>
        <v>0</v>
      </c>
      <c r="AC20" s="8">
        <f>IF(AND(F20&gt;0,G20&gt;0,$AC$7&gt;=F20,$AC$7&lt;=G20),IF($AC$7&lt;=$AA20,2,1),0)</f>
        <v>0</v>
      </c>
      <c r="AD20" s="8">
        <f>IF(AND(F20&gt;0,G20&gt;0,$AD$7&gt;=F20,$AD$7&lt;=G20),IF($AD$7&lt;=$AA20,2,1),0)</f>
        <v>0</v>
      </c>
      <c r="AE20" s="8">
        <f>IF(AND(F20&gt;0,G20&gt;0,$AE$7&gt;=F20,$AE$7&lt;=G20),IF($AE$7&lt;=$AA20,2,1),0)</f>
        <v>0</v>
      </c>
      <c r="AF20" s="8">
        <f>IF(AND(F20&gt;0,G20&gt;0,$AF$7&gt;=F20,$AF$7&lt;=G20),IF($AF$7&lt;=$AA20,2,1),0)</f>
        <v>0</v>
      </c>
      <c r="AG20" s="8">
        <f>IF(AND(F20&gt;0,G20&gt;0,$AG$7&gt;=F20,$AG$7&lt;=G20),IF($AG$7&lt;=$AA20,2,1),0)</f>
        <v>0</v>
      </c>
      <c r="AH20" s="8">
        <f>IF(AND(F20&gt;0,G20&gt;0,$AH$7&gt;=F20,$AH$7&lt;=G20),IF($AH$7&lt;=$AA20,2,1),0)</f>
        <v>0</v>
      </c>
      <c r="AI20" s="8">
        <f>IF(AND(F20&gt;0,G20&gt;0,$AI$7&gt;=F20,$AI$7&lt;=G20),IF($AI$7&lt;=$AA20,2,1),0)</f>
        <v>0</v>
      </c>
      <c r="AJ20" s="8">
        <f>IF(AND(F20&gt;0,G20&gt;0,$AJ$7&gt;=F20,$AJ$7&lt;=G20),IF($AJ$7&lt;=$AA20,2,1),0)</f>
        <v>0</v>
      </c>
      <c r="AK20" s="8">
        <f>IF(AND(F20&gt;0,G20&gt;0,$AK$7&gt;=F20,$AK$7&lt;=G20),IF($AK$7&lt;=$AA20,2,1),0)</f>
        <v>0</v>
      </c>
      <c r="AL20" s="8">
        <f>IF(AND(F20&gt;0,G20&gt;0,$AL$7&gt;=F20,$AL$7&lt;=G20),IF($AL$7&lt;=$AA20,2,1),0)</f>
        <v>0</v>
      </c>
      <c r="AM20" s="8">
        <f>IF(AND(F20&gt;0,G20&gt;0,$AM$7&gt;=F20,$AM$7&lt;=G20),IF($AM$7&lt;=$AA20,2,1),0)</f>
        <v>0</v>
      </c>
      <c r="AN20" s="8">
        <f>IF(AND(F20&gt;0,G20&gt;0,$AN$7&gt;=F20,$AN$7&lt;=G20),IF($AN$7&lt;=$AA20,2,1),0)</f>
        <v>0</v>
      </c>
      <c r="AO20" s="8">
        <f>IF(AND(F20&gt;0,G20&gt;0,$AO$7&gt;=F20,$AO$7&lt;=G20),IF($AO$7&lt;=$AA20,2,1),0)</f>
        <v>0</v>
      </c>
      <c r="AP20" s="8">
        <f>IF(AND(F20&gt;0,G20&gt;0,$AP$7&gt;=F20,$AP$7&lt;=G20),IF($AP$7&lt;=$AA20,2,1),0)</f>
        <v>0</v>
      </c>
      <c r="AQ20" s="8">
        <f>IF(AND(F20&gt;0,G20&gt;0,$AQ$7&gt;=F20,$AQ$7&lt;=G20),IF($AQ$7&lt;=$AA20,2,1),0)</f>
        <v>0</v>
      </c>
      <c r="AR20" s="8">
        <f>IF(AND(F20&gt;0,G20&gt;0,$AR$7&gt;=F20,$AR$7&lt;=G20),IF($AR$7&lt;=$AA20,2,1),0)</f>
        <v>0</v>
      </c>
      <c r="AS20" s="8">
        <f>IF(AND(F20&gt;0,G20&gt;0,$AS$7&gt;=F20,$AS$7&lt;=G20),IF($AS$7&lt;=$AA20,2,1),0)</f>
        <v>0</v>
      </c>
      <c r="AT20" s="8">
        <f>IF(AND(F20&gt;0,G20&gt;0,$AT$7&gt;=F20,$AT$7&lt;=G20),IF($AT$7&lt;=$AA20,2,1),0)</f>
        <v>0</v>
      </c>
      <c r="AU20" s="8">
        <f>IF(AND(F20&gt;0,G20&gt;0,$AU$7&gt;=F20,$AU$7&lt;=G20),IF($AU$7&lt;=$AA20,2,1),0)</f>
        <v>0</v>
      </c>
      <c r="AV20" s="8">
        <f>IF(AND(F20&gt;0,G20&gt;0,$AV$7&gt;=F20,$AV$7&lt;=G20),IF($AV$7&lt;=$AA20,2,1),0)</f>
        <v>0</v>
      </c>
      <c r="AW20" s="8">
        <f>IF(AND(F20&gt;0,G20&gt;0,$AW$7&gt;=F20,$AW$7&lt;=G20),IF($AW$7&lt;=$AA20,2,1),0)</f>
        <v>0</v>
      </c>
      <c r="AX20" s="8">
        <f>IF(AND(F20&gt;0,G20&gt;0,$AX$7&gt;=F20,$AX$7&lt;=G20),IF($AX$7&lt;=$AA20,2,1),0)</f>
        <v>0</v>
      </c>
      <c r="AY20" s="8">
        <f>IF(AND(F20&gt;0,G20&gt;0,$AY$7&gt;=F20,$AY$7&lt;=G20),IF($AY$7&lt;=$AA20,2,1),0)</f>
        <v>0</v>
      </c>
      <c r="AZ20" s="8">
        <f>IF(AND(F20&gt;0,G20&gt;0,$AZ$7&gt;=F20,$AZ$7&lt;=G20),IF($AZ$7&lt;=$AA20,2,1),0)</f>
        <v>0</v>
      </c>
      <c r="BA20" s="8">
        <f>IF(AND(F20&gt;0,G20&gt;0,$BA$7&gt;=F20,$BA$7&lt;=G20),IF($BA$7&lt;=$AA20,2,1),0)</f>
        <v>0</v>
      </c>
      <c r="BB20" s="8">
        <f>IF(AND(F20&gt;0,G20&gt;0,$BB$7&gt;=F20,$BB$7&lt;=G20),IF($BB$7&lt;=$AA20,2,1),0)</f>
        <v>0</v>
      </c>
      <c r="BC20" s="8">
        <f>IF(AND(F20&gt;0,G20&gt;0,$BC$7&gt;=F20,$BC$7&lt;=G20),IF($BC$7&lt;=$AA20,2,1),0)</f>
        <v>0</v>
      </c>
      <c r="BD20" s="8">
        <f>IF(AND(F20&gt;0,G20&gt;0,$BD$7&gt;=F20,$BD$7&lt;=G20),IF($BD$7&lt;=$AA20,2,1),0)</f>
        <v>0</v>
      </c>
      <c r="BE20" s="8">
        <f>IF(AND(F20&gt;0,G20&gt;0,$BE$7&gt;=F20,$BE$7&lt;=G20),IF($BE$7&lt;=$AA20,2,1),0)</f>
        <v>0</v>
      </c>
      <c r="BF20" s="8">
        <f>IF(AND(F20&gt;0,G20&gt;0,$BF$7&gt;=F20,$BF$7&lt;=G20),IF($BF$7&lt;=$AA20,2,1),0)</f>
        <v>0</v>
      </c>
      <c r="BG20" s="8">
        <f>IF(AND(F20&gt;0,G20&gt;0,$BG$7&gt;=F20,$BG$7&lt;=G20),IF($BG$7&lt;=$AA20,2,1),0)</f>
        <v>0</v>
      </c>
      <c r="BH20" s="8">
        <f>IF(AND(F20&gt;0,G20&gt;0,$BH$7&gt;=F20,$BH$7&lt;=G20),IF($BH$7&lt;=$AA20,2,1),0)</f>
        <v>0</v>
      </c>
      <c r="BI20" s="8">
        <f>IF(AND(F20&gt;0,G20&gt;0,$BI$7&gt;=F20,$BI$7&lt;=G20),IF($BI$7&lt;=$AA20,2,1),0)</f>
        <v>0</v>
      </c>
      <c r="BJ20" s="8">
        <f>IF(AND(F20&gt;0,G20&gt;0,$BJ$7&gt;=F20,$BJ$7&lt;=G20),IF($BJ$7&lt;=$AA20,2,1),0)</f>
        <v>0</v>
      </c>
      <c r="BK20" s="8">
        <f>IF(AND(F20&gt;0,G20&gt;0,$BK$7&gt;=F20,$BK$7&lt;=G20),IF($BK$7&lt;=$AA20,2,1),0)</f>
        <v>0</v>
      </c>
      <c r="BL20" s="8">
        <f>IF(AND(F20&gt;0,G20&gt;0,$BL$7&gt;=F20,$BL$7&lt;=G20),IF($BL$7&lt;=$AA20,2,1),0)</f>
        <v>0</v>
      </c>
      <c r="BM20" s="8">
        <f>IF(AND(F20&gt;0,G20&gt;0,$BM$7&gt;=F20,$BM$7&lt;=G20),IF($BM$7&lt;=$AA20,2,1),0)</f>
        <v>0</v>
      </c>
      <c r="BN20" s="8">
        <f>IF(AND(F20&gt;0,G20&gt;0,$BN$7&gt;=F20,$BN$7&lt;=G20),IF($BN$7&lt;=$AA20,2,1),0)</f>
        <v>0</v>
      </c>
      <c r="BO20" s="8">
        <f>IF(AND(F20&gt;0,G20&gt;0,$BO$7&gt;=F20,$BO$7&lt;=G20),IF($BO$7&lt;=$AA20,2,1),0)</f>
        <v>0</v>
      </c>
      <c r="BP20" s="8">
        <f>IF(AND(F20&gt;0,G20&gt;0,$BP$7&gt;=F20,$BP$7&lt;=G20),IF($BP$7&lt;=$AA20,2,1),0)</f>
        <v>0</v>
      </c>
      <c r="BQ20" s="8">
        <f>IF(AND(F20&gt;0,G20&gt;0,$BQ$7&gt;=F20,$BQ$7&lt;=G20),IF($BQ$7&lt;=$AA20,2,1),0)</f>
        <v>0</v>
      </c>
      <c r="BR20" s="8">
        <f>IF(AND(F20&gt;0,G20&gt;0,$BR$7&gt;=F20,$BR$7&lt;=G20),IF($BR$7&lt;=$AA20,2,1),0)</f>
        <v>0</v>
      </c>
      <c r="BS20" s="8">
        <f>IF(AND(F20&gt;0,G20&gt;0,$BS$7&gt;=F20,$BS$7&lt;=G20),IF($BS$7&lt;=$AA20,2,1),0)</f>
        <v>0</v>
      </c>
      <c r="BT20" s="8">
        <f>IF(AND(F20&gt;0,G20&gt;0,$BT$7&gt;=F20,$BT$7&lt;=G20),IF($BT$7&lt;=$AA20,2,1),0)</f>
        <v>0</v>
      </c>
      <c r="BU20" s="8">
        <f>IF(AND(F20&gt;0,G20&gt;0,$BU$7&gt;=F20,$BU$7&lt;=G20),IF($BU$7&lt;=$AA20,2,1),0)</f>
        <v>0</v>
      </c>
      <c r="BV20" s="8">
        <f>IF(AND(F20&gt;0,G20&gt;0,$BV$7&gt;=F20,$BV$7&lt;=G20),IF($BV$7&lt;=$AA20,2,1),0)</f>
        <v>0</v>
      </c>
      <c r="BW20" s="8">
        <f>IF(AND(F20&gt;0,G20&gt;0,$BW$7&gt;=F20,$BW$7&lt;=G20),IF($BW$7&lt;=$AA20,2,1),0)</f>
        <v>0</v>
      </c>
      <c r="BX20" s="8">
        <f>IF(AND(F20&gt;0,G20&gt;0,$BX$7&gt;=F20,$BX$7&lt;=G20),IF($BX$7&lt;=$AA20,2,1),0)</f>
        <v>0</v>
      </c>
      <c r="BY20" s="8">
        <f>IF(AND(F20&gt;0,G20&gt;0,$BY$7&gt;=F20,$BY$7&lt;=G20),IF($BY$7&lt;=$AA20,2,1),0)</f>
        <v>0</v>
      </c>
      <c r="BZ20" s="8">
        <f>IF(AND(F20&gt;0,G20&gt;0,$BZ$7&gt;=F20,$BZ$7&lt;=G20),IF($BZ$7&lt;=$AA20,2,1),0)</f>
        <v>0</v>
      </c>
      <c r="CA20" s="8">
        <f>IF(AND(F20&gt;0,G20&gt;0,$CA$7&gt;=F20,$CA$7&lt;=G20),IF($CA$7&lt;=$AA20,2,1),0)</f>
        <v>0</v>
      </c>
      <c r="CB20" s="8">
        <f>IF(AND(F20&gt;0,G20&gt;0,$CB$7&gt;=F20,$CB$7&lt;=G20),IF($CB$7&lt;=$AA20,2,1),0)</f>
        <v>0</v>
      </c>
      <c r="CC20" s="8">
        <f>IF(AND(F20&gt;0,G20&gt;0,$CC$7&gt;=F20,$CC$7&lt;=G20),IF($CC$7&lt;=$AA20,2,1),0)</f>
        <v>0</v>
      </c>
      <c r="CD20" s="8">
        <f>IF(AND(F20&gt;0,G20&gt;0,$CD$7&gt;=F20,$CD$7&lt;=G20),IF($CD$7&lt;=$AA20,2,1),0)</f>
        <v>0</v>
      </c>
      <c r="CE20" s="8">
        <f>IF(AND(F20&gt;0,G20&gt;0,$CE$7&gt;=F20,$CE$7&lt;=G20),IF($CE$7&lt;=$AA20,2,1),0)</f>
        <v>0</v>
      </c>
      <c r="CF20" s="8">
        <f>IF(AND(F20&gt;0,G20&gt;0,$CF$7&gt;=F20,$CF$7&lt;=G20),IF($CF$7&lt;=$AA20,2,1),0)</f>
        <v>0</v>
      </c>
      <c r="CG20" s="8">
        <f>IF(AND(F20&gt;0,G20&gt;0,$CG$7&gt;=F20,$CG$7&lt;=G20),IF($CG$7&lt;=$AA20,2,1),0)</f>
        <v>0</v>
      </c>
      <c r="CH20" s="8">
        <f>IF(AND(F20&gt;0,G20&gt;0,$CH$7&gt;=F20,$CH$7&lt;=G20),IF($CH$7&lt;=$AA20,2,1),0)</f>
        <v>0</v>
      </c>
      <c r="CI20" s="8">
        <f>IF(AND(F20&gt;0,G20&gt;0,$CI$7&gt;=F20,$CI$7&lt;=G20),IF($CI$7&lt;=$AA20,2,1),0)</f>
        <v>0</v>
      </c>
      <c r="CJ20" s="8">
        <f>IF(AND(F20&gt;0,G20&gt;0,$CJ$7&gt;=F20,$CJ$7&lt;=G20),IF($CJ$7&lt;=$AA20,2,1),0)</f>
        <v>0</v>
      </c>
      <c r="CK20" s="8">
        <f>IF(AND(F20&gt;0,G20&gt;0,$CK$7&gt;=F20,$CK$7&lt;=G20),IF($CK$7&lt;=$AA20,2,1),0)</f>
        <v>0</v>
      </c>
      <c r="CL20" s="8">
        <f>IF(AND(F20&gt;0,G20&gt;0,$CL$7&gt;=F20,$CL$7&lt;=G20),IF($CL$7&lt;=$AA20,2,1),0)</f>
        <v>0</v>
      </c>
      <c r="CM20" s="8">
        <f>IF(AND(F20&gt;0,G20&gt;0,$CM$7&gt;=F20,$CM$7&lt;=G20),IF($CM$7&lt;=$AA20,2,1),0)</f>
        <v>0</v>
      </c>
      <c r="CN20" s="8">
        <f>IF(AND(F20&gt;0,G20&gt;0,$CN$7&gt;=F20,$CN$7&lt;=G20),IF($CN$7&lt;=$AA20,2,1),0)</f>
        <v>0</v>
      </c>
      <c r="CO20" s="8">
        <f>IF(AND(F20&gt;0,G20&gt;0,$CO$7&gt;=F20,$CO$7&lt;=G20),IF($CO$7&lt;=$AA20,2,1),0)</f>
        <v>0</v>
      </c>
      <c r="CP20" s="8">
        <f>IF(AND(F20&gt;0,G20&gt;0,$CP$7&gt;=F20,$CP$7&lt;=G20),IF($CP$7&lt;=$AA20,2,1),0)</f>
        <v>0</v>
      </c>
      <c r="CQ20" s="8">
        <f>IF(AND(F20&gt;0,G20&gt;0,$CQ$7&gt;=F20,$CQ$7&lt;=G20),IF($CQ$7&lt;=$AA20,2,1),0)</f>
        <v>0</v>
      </c>
      <c r="CR20" s="8">
        <f>IF(AND(F20&gt;0,G20&gt;0,$CR$7&gt;=F20,$CR$7&lt;=G20),IF($CR$7&lt;=$AA20,2,1),0)</f>
        <v>0</v>
      </c>
      <c r="CS20" s="8">
        <f>IF(AND(F20&gt;0,G20&gt;0,$CS$7&gt;=F20,$CS$7&lt;=G20),IF($CS$7&lt;=$AA20,2,1),0)</f>
        <v>0</v>
      </c>
      <c r="CT20" s="8">
        <f>IF(AND(F20&gt;0,G20&gt;0,$CT$7&gt;=F20,$CT$7&lt;=G20),IF($CT$7&lt;=$AA20,2,1),0)</f>
        <v>0</v>
      </c>
      <c r="CU20" s="8">
        <f>IF(AND(F20&gt;0,G20&gt;0,$CU$7&gt;=F20,$CU$7&lt;=G20),IF($CU$7&lt;=$AA20,2,1),0)</f>
        <v>0</v>
      </c>
      <c r="CV20" s="8">
        <f>IF(AND(F20&gt;0,G20&gt;0,$CV$7&gt;=F20,$CV$7&lt;=G20),IF($CV$7&lt;=$AA20,2,1),0)</f>
        <v>0</v>
      </c>
      <c r="CW20" s="8">
        <f>IF(AND(F20&gt;0,G20&gt;0,$CW$7&gt;=F20,$CW$7&lt;=G20),IF($CW$7&lt;=$AA20,2,1),0)</f>
        <v>0</v>
      </c>
      <c r="CX20" s="8">
        <f>IF(AND(F20&gt;0,G20&gt;0,$CX$7&gt;=F20,$CX$7&lt;=G20),IF($CX$7&lt;=$AA20,2,1),0)</f>
        <v>0</v>
      </c>
      <c r="CY20" s="8">
        <f>IF(AND(F20&gt;0,G20&gt;0,$CY$7&gt;=F20,$CY$7&lt;=G20),IF($CY$7&lt;=$AA20,2,1),0)</f>
        <v>0</v>
      </c>
      <c r="CZ20" s="8">
        <f>IF(AND(F20&gt;0,G20&gt;0,$CZ$7&gt;=F20,$CZ$7&lt;=G20),IF($CZ$7&lt;=$AA20,2,1),0)</f>
        <v>0</v>
      </c>
      <c r="DA20" s="8">
        <f>IF(AND(F20&gt;0,G20&gt;0,$DA$7&gt;=F20,$DA$7&lt;=G20),IF($DA$7&lt;=$AA20,2,1),0)</f>
        <v>0</v>
      </c>
      <c r="DB20" s="8">
        <f>IF(AND(F20&gt;0,G20&gt;0,$DB$7&gt;=F20,$DB$7&lt;=G20),IF($DB$7&lt;=$AA20,2,1),0)</f>
        <v>0</v>
      </c>
      <c r="DC20" s="8">
        <f>IF(AND(F20&gt;0,G20&gt;0,$DC$7&gt;=F20,$DC$7&lt;=G20),IF($DC$7&lt;=$AA20,2,1),0)</f>
        <v>0</v>
      </c>
      <c r="DD20" s="8">
        <f>IF(AND(F20&gt;0,G20&gt;0,$DD$7&gt;=F20,$DD$7&lt;=G20),IF($DD$7&lt;=$AA20,2,1),0)</f>
        <v>0</v>
      </c>
      <c r="DE20" s="8">
        <f>IF(AND(F20&gt;0,G20&gt;0,$DE$7&gt;=F20,$DE$7&lt;=G20),IF($DE$7&lt;=$AA20,2,1),0)</f>
        <v>0</v>
      </c>
      <c r="DF20" s="8">
        <f>IF(AND(F20&gt;0,G20&gt;0,$DF$7&gt;=F20,$DF$7&lt;=G20),IF($DF$7&lt;=$AA20,2,1),0)</f>
        <v>0</v>
      </c>
      <c r="DG20" s="8">
        <f>IF(AND(F20&gt;0,G20&gt;0,$DG$7&gt;=F20,$DG$7&lt;=G20),IF($DG$7&lt;=$AA20,2,1),0)</f>
        <v>0</v>
      </c>
      <c r="DH20" s="8">
        <f>IF(AND(F20&gt;0,G20&gt;0,$DH$7&gt;=F20,$DH$7&lt;=G20),IF($DH$7&lt;=$AA20,2,1),0)</f>
        <v>0</v>
      </c>
      <c r="DI20" s="8">
        <f>IF(AND(F20&gt;0,G20&gt;0,$DI$7&gt;=F20,$DI$7&lt;=G20),IF($DI$7&lt;=$AA20,2,1),0)</f>
        <v>0</v>
      </c>
      <c r="DJ20" s="8">
        <f>IF(AND(F20&gt;0,G20&gt;0,$DJ$7&gt;=F20,$DJ$7&lt;=G20),IF($DJ$7&lt;=$AA20,2,1),0)</f>
        <v>0</v>
      </c>
      <c r="DK20" s="8">
        <f>IF(AND(F20&gt;0,G20&gt;0,$DK$7&gt;=F20,$DK$7&lt;=G20),IF($DK$7&lt;=$AA20,2,1),0)</f>
        <v>0</v>
      </c>
      <c r="DL20" s="8">
        <f>IF(AND(F20&gt;0,G20&gt;0,$DL$7&gt;=F20,$DL$7&lt;=G20),IF($DL$7&lt;=$AA20,2,1),0)</f>
        <v>0</v>
      </c>
      <c r="DM20" s="8">
        <f>IF(AND(F20&gt;0,G20&gt;0,$DM$7&gt;=F20,$DM$7&lt;=G20),IF($DM$7&lt;=$AA20,2,1),0)</f>
        <v>0</v>
      </c>
      <c r="DN20" s="8">
        <f>IF(AND(F20&gt;0,G20&gt;0,$DN$7&gt;=F20,$DN$7&lt;=G20),IF($DN$7&lt;=$AA20,2,1),0)</f>
        <v>0</v>
      </c>
      <c r="DO20" s="8">
        <f>IF(AND(F20&gt;0,G20&gt;0,$DO$7&gt;=F20,$DO$7&lt;=G20),IF($DO$7&lt;=$AA20,2,1),0)</f>
        <v>0</v>
      </c>
      <c r="DP20" s="8">
        <f>IF(AND(F20&gt;0,G20&gt;0,$DP$7&gt;=F20,$DP$7&lt;=G20),IF($DP$7&lt;=$AA20,2,1),0)</f>
        <v>0</v>
      </c>
      <c r="DQ20" s="8">
        <f>IF(AND(F20&gt;0,G20&gt;0,$DQ$7&gt;=F20,$DQ$7&lt;=G20),IF($DQ$7&lt;=$AA20,2,1),0)</f>
        <v>0</v>
      </c>
      <c r="DR20" s="8">
        <f>IF(AND(F20&gt;0,G20&gt;0,$DR$7&gt;=F20,$DR$7&lt;=G20),IF($DR$7&lt;=$AA20,2,1),0)</f>
        <v>0</v>
      </c>
      <c r="DS20" s="8">
        <f>IF(AND(F20&gt;0,G20&gt;0,$DS$7&gt;=F20,$DS$7&lt;=G20),IF($DS$7&lt;=$AA20,2,1),0)</f>
        <v>0</v>
      </c>
      <c r="DT20" s="8">
        <f>IF(AND(F20&gt;0,G20&gt;0,$DT$7&gt;=F20,$DT$7&lt;=G20),IF($DT$7&lt;=$AA20,2,1),0)</f>
        <v>0</v>
      </c>
      <c r="DU20" s="8">
        <f>IF(AND(F20&gt;0,G20&gt;0,$DU$7&gt;=F20,$DU$7&lt;=G20),IF($DU$7&lt;=$AA20,2,1),0)</f>
        <v>0</v>
      </c>
      <c r="DV20" s="8">
        <f>IF(AND(F20&gt;0,G20&gt;0,$DV$7&gt;=F20,$DV$7&lt;=G20),IF($DV$7&lt;=$AA20,2,1),0)</f>
        <v>0</v>
      </c>
      <c r="DW20" s="8">
        <f>IF(AND(F20&gt;0,G20&gt;0,$DW$7&gt;=F20,$DW$7&lt;=G20),IF($DW$7&lt;=$AA20,2,1),0)</f>
        <v>0</v>
      </c>
      <c r="DX20" s="8">
        <f>IF(AND(F20&gt;0,G20&gt;0,$DX$7&gt;=F20,$DX$7&lt;=G20),IF($DX$7&lt;=$AA20,2,1),0)</f>
        <v>0</v>
      </c>
      <c r="DY20" s="8">
        <f>IF(AND(F20&gt;0,G20&gt;0,$DY$7&gt;=F20,$DY$7&lt;=G20),IF($DY$7&lt;=$AA20,2,1),0)</f>
        <v>0</v>
      </c>
      <c r="DZ20" s="8">
        <f>IF(AND(F20&gt;0,G20&gt;0,$DZ$7&gt;=F20,$DZ$7&lt;=G20),IF($DZ$7&lt;=$AA20,2,1),0)</f>
        <v>0</v>
      </c>
      <c r="EA20" s="8">
        <f>IF(AND(F20&gt;0,G20&gt;0,$EA$7&gt;=F20,$EA$7&lt;=G20),IF($EA$7&lt;=$AA20,2,1),0)</f>
        <v>0</v>
      </c>
      <c r="EB20" s="8">
        <f>IF(AND(F20&gt;0,G20&gt;0,$EB$7&gt;=F20,$EB$7&lt;=G20),IF($EB$7&lt;=$AA20,2,1),0)</f>
        <v>0</v>
      </c>
      <c r="EC20" s="8">
        <f>IF(AND(F20&gt;0,G20&gt;0,$EC$7&gt;=F20,$EC$7&lt;=G20),IF($EC$7&lt;=$AA20,2,1),0)</f>
        <v>0</v>
      </c>
      <c r="ED20" s="8">
        <f>IF(AND(F20&gt;0,G20&gt;0,$ED$7&gt;=F20,$ED$7&lt;=G20),IF($ED$7&lt;=$AA20,2,1),0)</f>
        <v>0</v>
      </c>
      <c r="EE20" s="8">
        <f>IF(AND(F20&gt;0,G20&gt;0,$EE$7&gt;=F20,$EE$7&lt;=G20),IF($EE$7&lt;=$AA20,2,1),0)</f>
        <v>0</v>
      </c>
      <c r="EF20" s="8">
        <f>IF(AND(F20&gt;0,G20&gt;0,$EF$7&gt;=F20,$EF$7&lt;=G20),IF($EF$7&lt;=$AA20,2,1),0)</f>
        <v>0</v>
      </c>
      <c r="EG20" s="8">
        <f>IF(AND(F20&gt;0,G20&gt;0,$EG$7&gt;=F20,$EG$7&lt;=G20),IF($EG$7&lt;=$AA20,2,1),0)</f>
        <v>0</v>
      </c>
      <c r="EH20" s="8">
        <f>IF(AND(F20&gt;0,G20&gt;0,$EH$7&gt;=F20,$EH$7&lt;=G20),IF($EH$7&lt;=$AA20,2,1),0)</f>
        <v>0</v>
      </c>
      <c r="EI20" s="8">
        <f>IF(AND(F20&gt;0,G20&gt;0,$EI$7&gt;=F20,$EI$7&lt;=G20),IF($EI$7&lt;=$AA20,2,1),0)</f>
        <v>0</v>
      </c>
      <c r="EJ20" s="8">
        <f>IF(AND(F20&gt;0,G20&gt;0,$EJ$7&gt;=F20,$EJ$7&lt;=G20),IF($EJ$7&lt;=$AA20,2,1),0)</f>
        <v>0</v>
      </c>
      <c r="EK20" s="8">
        <f>IF(AND(F20&gt;0,G20&gt;0,$EK$7&gt;=F20,$EK$7&lt;=G20),IF($EK$7&lt;=$AA20,2,1),0)</f>
        <v>0</v>
      </c>
      <c r="EL20" s="8">
        <f>IF(AND(F20&gt;0,G20&gt;0,$EL$7&gt;=F20,$EL$7&lt;=G20),IF($EL$7&lt;=$AA20,2,1),0)</f>
        <v>0</v>
      </c>
      <c r="EM20" s="8">
        <f>IF(AND(F20&gt;0,G20&gt;0,$EM$7&gt;=F20,$EM$7&lt;=G20),IF($EM$7&lt;=$AA20,2,1),0)</f>
        <v>0</v>
      </c>
      <c r="EN20" s="8">
        <f>IF(AND(F20&gt;0,G20&gt;0,$EN$7&gt;=F20,$EN$7&lt;=G20),IF($EN$7&lt;=$AA20,2,1),0)</f>
        <v>0</v>
      </c>
      <c r="EO20" s="8">
        <f>IF(AND(F20&gt;0,G20&gt;0,$EO$7&gt;=F20,$EO$7&lt;=G20),IF($EO$7&lt;=$AA20,2,1),0)</f>
        <v>0</v>
      </c>
      <c r="EP20" s="8">
        <f>IF(AND(F20&gt;0,G20&gt;0,$EP$7&gt;=F20,$EP$7&lt;=G20),IF($EP$7&lt;=$AA20,2,1),0)</f>
        <v>0</v>
      </c>
      <c r="EQ20" s="8">
        <f>IF(AND(F20&gt;0,G20&gt;0,$EQ$7&gt;=F20,$EQ$7&lt;=G20),IF($EQ$7&lt;=$AA20,2,1),0)</f>
        <v>0</v>
      </c>
      <c r="ER20" s="8">
        <f>IF(AND(F20&gt;0,G20&gt;0,$ER$7&gt;=F20,$ER$7&lt;=G20),IF($ER$7&lt;=$AA20,2,1),0)</f>
        <v>0</v>
      </c>
      <c r="ES20" s="8">
        <f>IF(AND(F20&gt;0,G20&gt;0,$ES$7&gt;=F20,$ES$7&lt;=G20),IF($ES$7&lt;=$AA20,2,1),0)</f>
        <v>0</v>
      </c>
      <c r="ET20" s="8">
        <f>IF(AND(F20&gt;0,G20&gt;0,$ET$7&gt;=F20,$ET$7&lt;=G20),IF($ET$7&lt;=$AA20,2,1),0)</f>
        <v>0</v>
      </c>
      <c r="EU20" s="8">
        <f>IF(AND(F20&gt;0,G20&gt;0,$EU$7&gt;=F20,$EU$7&lt;=G20),IF($EU$7&lt;=$AA20,2,1),0)</f>
        <v>0</v>
      </c>
      <c r="EV20" s="8">
        <f>IF(AND(F20&gt;0,G20&gt;0,$EV$7&gt;=F20,$EV$7&lt;=G20),IF($EV$7&lt;=$AA20,2,1),0)</f>
        <v>0</v>
      </c>
      <c r="EW20" s="8">
        <f>IF(AND(F20&gt;0,G20&gt;0,$EW$7&gt;=F20,$EW$7&lt;=G20),IF($EW$7&lt;=$AA20,2,1),0)</f>
        <v>0</v>
      </c>
      <c r="EX20" s="8">
        <f>IF(AND(F20&gt;0,G20&gt;0,$EX$7&gt;=F20,$EX$7&lt;=G20),IF($EX$7&lt;=$AA20,2,1),0)</f>
        <v>0</v>
      </c>
      <c r="EY20" s="8">
        <f>IF(AND(F20&gt;0,G20&gt;0,$EY$7&gt;=F20,$EY$7&lt;=G20),IF($EY$7&lt;=$AA20,2,1),0)</f>
        <v>0</v>
      </c>
      <c r="EZ20" s="8">
        <f>IF(AND(F20&gt;0,G20&gt;0,$EZ$7&gt;=F20,$EZ$7&lt;=G20),IF($EZ$7&lt;=$AA20,2,1),0)</f>
        <v>0</v>
      </c>
      <c r="FA20" s="8">
        <f>IF(AND(F20&gt;0,G20&gt;0,$FA$7&gt;=F20,$FA$7&lt;=G20),IF($FA$7&lt;=$AA20,2,1),0)</f>
        <v>0</v>
      </c>
      <c r="FB20" s="8">
        <f>IF(AND(F20&gt;0,G20&gt;0,$FB$7&gt;=F20,$FB$7&lt;=G20),IF($FB$7&lt;=$AA20,2,1),0)</f>
        <v>0</v>
      </c>
      <c r="FC20" s="8">
        <f>IF(AND(F20&gt;0,G20&gt;0,$FC$7&gt;=F20,$FC$7&lt;=G20),IF($FC$7&lt;=$AA20,2,1),0)</f>
        <v>0</v>
      </c>
      <c r="FD20" s="8">
        <f>IF(AND(F20&gt;0,G20&gt;0,$FD$7&gt;=F20,$FD$7&lt;=G20),IF($FD$7&lt;=$AA20,2,1),0)</f>
        <v>0</v>
      </c>
    </row>
    <row r="21" spans="1:160" ht="18" customHeight="1">
      <c r="A21" s="6"/>
      <c r="B21" s="6"/>
      <c r="C21" s="6"/>
      <c r="D21" s="6"/>
      <c r="E21" s="6"/>
      <c r="F21" s="3"/>
      <c r="G21" s="3"/>
      <c r="H21" s="6">
        <f>IF(AND(F21&gt;0,G21&gt;0),G21-F21+1,)</f>
        <v>0</v>
      </c>
      <c r="I21" s="7"/>
      <c r="J21" s="6"/>
      <c r="K21" s="8">
        <f>IF(AND(F21&gt;0,G21&gt;0,$K$7&gt;=F21,$K$7&lt;=G21),IF($K$7&lt;=$AA21,2,1),0)</f>
        <v>0</v>
      </c>
      <c r="L21" s="8">
        <f>IF(AND(F21&gt;0,G21&gt;0,$L$7&gt;=F21,$L$7&lt;=G21),IF($L$7&lt;=$AA21,2,1),0)</f>
        <v>0</v>
      </c>
      <c r="M21" s="8">
        <f>IF(AND(F21&gt;0,G21&gt;0,$M$7&gt;=F21,$M$7&lt;=G21),IF($M$7&lt;=$AA21,2,1),0)</f>
        <v>0</v>
      </c>
      <c r="N21" s="8">
        <f>IF(AND(F21&gt;0,G21&gt;0,$N$7&gt;=F21,$N$7&lt;=G21),IF($N$7&lt;=$AA21,2,1),0)</f>
        <v>0</v>
      </c>
      <c r="O21" s="8">
        <f>IF(AND(F21&gt;0,G21&gt;0,$O$7&gt;=F21,$O$7&lt;=G21),IF($O$7&lt;=$AA21,2,1),0)</f>
        <v>0</v>
      </c>
      <c r="P21" s="8">
        <f>IF(AND(F21&gt;0,G21&gt;0,$P$7&gt;=F21,$P$7&lt;=G21),IF($P$7&lt;=$AA21,2,1),0)</f>
        <v>0</v>
      </c>
      <c r="Q21" s="8">
        <f>IF(AND(F21&gt;0,G21&gt;0,$Q$7&gt;=F21,$Q$7&lt;=G21),IF($Q$7&lt;=$AA21,2,1),0)</f>
        <v>0</v>
      </c>
      <c r="R21" s="8">
        <f>IF(AND(F21&gt;0,G21&gt;0,$R$7&gt;=F21,$R$7&lt;=G21),IF($R$7&lt;=$AA21,2,1),0)</f>
        <v>0</v>
      </c>
      <c r="S21" s="8">
        <f>IF(AND(F21&gt;0,G21&gt;0,$S$7&gt;=F21,$S$7&lt;=G21),IF($S$7&lt;=$AA21,2,1),0)</f>
        <v>0</v>
      </c>
      <c r="T21" s="8">
        <f>IF(AND(F21&gt;0,G21&gt;0,$T$7&gt;=F21,$T$7&lt;=G21),IF($T$7&lt;=$AA21,2,1),0)</f>
        <v>0</v>
      </c>
      <c r="U21" s="8">
        <f>IF(AND(F21&gt;0,G21&gt;0,$U$7&gt;=F21,$U$7&lt;=G21),IF($U$7&lt;=$AA21,2,1),0)</f>
        <v>0</v>
      </c>
      <c r="V21" s="8">
        <f>IF(AND(F21&gt;0,G21&gt;0,$V$7&gt;=F21,$V$7&lt;=G21),IF($V$7&lt;=$AA21,2,1),0)</f>
        <v>0</v>
      </c>
      <c r="W21" s="8">
        <f>IF(AND(F21&gt;0,G21&gt;0,$W$7&gt;=F21,$W$7&lt;=G21),IF($W$7&lt;=$AA21,2,1),0)</f>
        <v>0</v>
      </c>
      <c r="X21" s="8">
        <f>IF(AND(F21&gt;0,G21&gt;0,$X$7&gt;=F21,$X$7&lt;=G21),IF($X$7&lt;=$AA21,2,1),0)</f>
        <v>0</v>
      </c>
      <c r="Y21" s="8">
        <f>IF(AND(F21&gt;0,G21&gt;0,$Y$7&gt;=F21,$Y$7&lt;=G21),IF($Y$7&lt;=$AA21,2,1),0)</f>
        <v>0</v>
      </c>
      <c r="Z21" s="8">
        <f>IF(AND(F21&gt;0,G21&gt;0,$Z$7&gt;=F21,$Z$7&lt;=G21),IF($Z$7&lt;=$AA21,2,1),0)</f>
        <v>0</v>
      </c>
      <c r="AA21" s="8">
        <f>IF(AND(F21&gt;0,G21&gt;0,$AA$7&gt;=F21,$AA$7&lt;=G21),IF($AA$7&lt;=$AA21,2,1),0)</f>
        <v>0</v>
      </c>
      <c r="AB21" s="8">
        <f>IF(AND(F21&gt;0,G21&gt;0,$AB$7&gt;=F21,$AB$7&lt;=G21),IF($AB$7&lt;=$AA21,2,1),0)</f>
        <v>0</v>
      </c>
      <c r="AC21" s="8">
        <f>IF(AND(F21&gt;0,G21&gt;0,$AC$7&gt;=F21,$AC$7&lt;=G21),IF($AC$7&lt;=$AA21,2,1),0)</f>
        <v>0</v>
      </c>
      <c r="AD21" s="8">
        <f>IF(AND(F21&gt;0,G21&gt;0,$AD$7&gt;=F21,$AD$7&lt;=G21),IF($AD$7&lt;=$AA21,2,1),0)</f>
        <v>0</v>
      </c>
      <c r="AE21" s="8">
        <f>IF(AND(F21&gt;0,G21&gt;0,$AE$7&gt;=F21,$AE$7&lt;=G21),IF($AE$7&lt;=$AA21,2,1),0)</f>
        <v>0</v>
      </c>
      <c r="AF21" s="8">
        <f>IF(AND(F21&gt;0,G21&gt;0,$AF$7&gt;=F21,$AF$7&lt;=G21),IF($AF$7&lt;=$AA21,2,1),0)</f>
        <v>0</v>
      </c>
      <c r="AG21" s="8">
        <f>IF(AND(F21&gt;0,G21&gt;0,$AG$7&gt;=F21,$AG$7&lt;=G21),IF($AG$7&lt;=$AA21,2,1),0)</f>
        <v>0</v>
      </c>
      <c r="AH21" s="8">
        <f>IF(AND(F21&gt;0,G21&gt;0,$AH$7&gt;=F21,$AH$7&lt;=G21),IF($AH$7&lt;=$AA21,2,1),0)</f>
        <v>0</v>
      </c>
      <c r="AI21" s="8">
        <f>IF(AND(F21&gt;0,G21&gt;0,$AI$7&gt;=F21,$AI$7&lt;=G21),IF($AI$7&lt;=$AA21,2,1),0)</f>
        <v>0</v>
      </c>
      <c r="AJ21" s="8">
        <f>IF(AND(F21&gt;0,G21&gt;0,$AJ$7&gt;=F21,$AJ$7&lt;=G21),IF($AJ$7&lt;=$AA21,2,1),0)</f>
        <v>0</v>
      </c>
      <c r="AK21" s="8">
        <f>IF(AND(F21&gt;0,G21&gt;0,$AK$7&gt;=F21,$AK$7&lt;=G21),IF($AK$7&lt;=$AA21,2,1),0)</f>
        <v>0</v>
      </c>
      <c r="AL21" s="8">
        <f>IF(AND(F21&gt;0,G21&gt;0,$AL$7&gt;=F21,$AL$7&lt;=G21),IF($AL$7&lt;=$AA21,2,1),0)</f>
        <v>0</v>
      </c>
      <c r="AM21" s="8">
        <f>IF(AND(F21&gt;0,G21&gt;0,$AM$7&gt;=F21,$AM$7&lt;=G21),IF($AM$7&lt;=$AA21,2,1),0)</f>
        <v>0</v>
      </c>
      <c r="AN21" s="8">
        <f>IF(AND(F21&gt;0,G21&gt;0,$AN$7&gt;=F21,$AN$7&lt;=G21),IF($AN$7&lt;=$AA21,2,1),0)</f>
        <v>0</v>
      </c>
      <c r="AO21" s="8">
        <f>IF(AND(F21&gt;0,G21&gt;0,$AO$7&gt;=F21,$AO$7&lt;=G21),IF($AO$7&lt;=$AA21,2,1),0)</f>
        <v>0</v>
      </c>
      <c r="AP21" s="8">
        <f>IF(AND(F21&gt;0,G21&gt;0,$AP$7&gt;=F21,$AP$7&lt;=G21),IF($AP$7&lt;=$AA21,2,1),0)</f>
        <v>0</v>
      </c>
      <c r="AQ21" s="8">
        <f>IF(AND(F21&gt;0,G21&gt;0,$AQ$7&gt;=F21,$AQ$7&lt;=G21),IF($AQ$7&lt;=$AA21,2,1),0)</f>
        <v>0</v>
      </c>
      <c r="AR21" s="8">
        <f>IF(AND(F21&gt;0,G21&gt;0,$AR$7&gt;=F21,$AR$7&lt;=G21),IF($AR$7&lt;=$AA21,2,1),0)</f>
        <v>0</v>
      </c>
      <c r="AS21" s="8">
        <f>IF(AND(F21&gt;0,G21&gt;0,$AS$7&gt;=F21,$AS$7&lt;=G21),IF($AS$7&lt;=$AA21,2,1),0)</f>
        <v>0</v>
      </c>
      <c r="AT21" s="8">
        <f>IF(AND(F21&gt;0,G21&gt;0,$AT$7&gt;=F21,$AT$7&lt;=G21),IF($AT$7&lt;=$AA21,2,1),0)</f>
        <v>0</v>
      </c>
      <c r="AU21" s="8">
        <f>IF(AND(F21&gt;0,G21&gt;0,$AU$7&gt;=F21,$AU$7&lt;=G21),IF($AU$7&lt;=$AA21,2,1),0)</f>
        <v>0</v>
      </c>
      <c r="AV21" s="8">
        <f>IF(AND(F21&gt;0,G21&gt;0,$AV$7&gt;=F21,$AV$7&lt;=G21),IF($AV$7&lt;=$AA21,2,1),0)</f>
        <v>0</v>
      </c>
      <c r="AW21" s="8">
        <f>IF(AND(F21&gt;0,G21&gt;0,$AW$7&gt;=F21,$AW$7&lt;=G21),IF($AW$7&lt;=$AA21,2,1),0)</f>
        <v>0</v>
      </c>
      <c r="AX21" s="8">
        <f>IF(AND(F21&gt;0,G21&gt;0,$AX$7&gt;=F21,$AX$7&lt;=G21),IF($AX$7&lt;=$AA21,2,1),0)</f>
        <v>0</v>
      </c>
      <c r="AY21" s="8">
        <f>IF(AND(F21&gt;0,G21&gt;0,$AY$7&gt;=F21,$AY$7&lt;=G21),IF($AY$7&lt;=$AA21,2,1),0)</f>
        <v>0</v>
      </c>
      <c r="AZ21" s="8">
        <f>IF(AND(F21&gt;0,G21&gt;0,$AZ$7&gt;=F21,$AZ$7&lt;=G21),IF($AZ$7&lt;=$AA21,2,1),0)</f>
        <v>0</v>
      </c>
      <c r="BA21" s="8">
        <f>IF(AND(F21&gt;0,G21&gt;0,$BA$7&gt;=F21,$BA$7&lt;=G21),IF($BA$7&lt;=$AA21,2,1),0)</f>
        <v>0</v>
      </c>
      <c r="BB21" s="8">
        <f>IF(AND(F21&gt;0,G21&gt;0,$BB$7&gt;=F21,$BB$7&lt;=G21),IF($BB$7&lt;=$AA21,2,1),0)</f>
        <v>0</v>
      </c>
      <c r="BC21" s="8">
        <f>IF(AND(F21&gt;0,G21&gt;0,$BC$7&gt;=F21,$BC$7&lt;=G21),IF($BC$7&lt;=$AA21,2,1),0)</f>
        <v>0</v>
      </c>
      <c r="BD21" s="8">
        <f>IF(AND(F21&gt;0,G21&gt;0,$BD$7&gt;=F21,$BD$7&lt;=G21),IF($BD$7&lt;=$AA21,2,1),0)</f>
        <v>0</v>
      </c>
      <c r="BE21" s="8">
        <f>IF(AND(F21&gt;0,G21&gt;0,$BE$7&gt;=F21,$BE$7&lt;=G21),IF($BE$7&lt;=$AA21,2,1),0)</f>
        <v>0</v>
      </c>
      <c r="BF21" s="8">
        <f>IF(AND(F21&gt;0,G21&gt;0,$BF$7&gt;=F21,$BF$7&lt;=G21),IF($BF$7&lt;=$AA21,2,1),0)</f>
        <v>0</v>
      </c>
      <c r="BG21" s="8">
        <f>IF(AND(F21&gt;0,G21&gt;0,$BG$7&gt;=F21,$BG$7&lt;=G21),IF($BG$7&lt;=$AA21,2,1),0)</f>
        <v>0</v>
      </c>
      <c r="BH21" s="8">
        <f>IF(AND(F21&gt;0,G21&gt;0,$BH$7&gt;=F21,$BH$7&lt;=G21),IF($BH$7&lt;=$AA21,2,1),0)</f>
        <v>0</v>
      </c>
      <c r="BI21" s="8">
        <f>IF(AND(F21&gt;0,G21&gt;0,$BI$7&gt;=F21,$BI$7&lt;=G21),IF($BI$7&lt;=$AA21,2,1),0)</f>
        <v>0</v>
      </c>
      <c r="BJ21" s="8">
        <f>IF(AND(F21&gt;0,G21&gt;0,$BJ$7&gt;=F21,$BJ$7&lt;=G21),IF($BJ$7&lt;=$AA21,2,1),0)</f>
        <v>0</v>
      </c>
      <c r="BK21" s="8">
        <f>IF(AND(F21&gt;0,G21&gt;0,$BK$7&gt;=F21,$BK$7&lt;=G21),IF($BK$7&lt;=$AA21,2,1),0)</f>
        <v>0</v>
      </c>
      <c r="BL21" s="8">
        <f>IF(AND(F21&gt;0,G21&gt;0,$BL$7&gt;=F21,$BL$7&lt;=G21),IF($BL$7&lt;=$AA21,2,1),0)</f>
        <v>0</v>
      </c>
      <c r="BM21" s="8">
        <f>IF(AND(F21&gt;0,G21&gt;0,$BM$7&gt;=F21,$BM$7&lt;=G21),IF($BM$7&lt;=$AA21,2,1),0)</f>
        <v>0</v>
      </c>
      <c r="BN21" s="8">
        <f>IF(AND(F21&gt;0,G21&gt;0,$BN$7&gt;=F21,$BN$7&lt;=G21),IF($BN$7&lt;=$AA21,2,1),0)</f>
        <v>0</v>
      </c>
      <c r="BO21" s="8">
        <f>IF(AND(F21&gt;0,G21&gt;0,$BO$7&gt;=F21,$BO$7&lt;=G21),IF($BO$7&lt;=$AA21,2,1),0)</f>
        <v>0</v>
      </c>
      <c r="BP21" s="8">
        <f>IF(AND(F21&gt;0,G21&gt;0,$BP$7&gt;=F21,$BP$7&lt;=G21),IF($BP$7&lt;=$AA21,2,1),0)</f>
        <v>0</v>
      </c>
      <c r="BQ21" s="8">
        <f>IF(AND(F21&gt;0,G21&gt;0,$BQ$7&gt;=F21,$BQ$7&lt;=G21),IF($BQ$7&lt;=$AA21,2,1),0)</f>
        <v>0</v>
      </c>
      <c r="BR21" s="8">
        <f>IF(AND(F21&gt;0,G21&gt;0,$BR$7&gt;=F21,$BR$7&lt;=G21),IF($BR$7&lt;=$AA21,2,1),0)</f>
        <v>0</v>
      </c>
      <c r="BS21" s="8">
        <f>IF(AND(F21&gt;0,G21&gt;0,$BS$7&gt;=F21,$BS$7&lt;=G21),IF($BS$7&lt;=$AA21,2,1),0)</f>
        <v>0</v>
      </c>
      <c r="BT21" s="8">
        <f>IF(AND(F21&gt;0,G21&gt;0,$BT$7&gt;=F21,$BT$7&lt;=G21),IF($BT$7&lt;=$AA21,2,1),0)</f>
        <v>0</v>
      </c>
      <c r="BU21" s="8">
        <f>IF(AND(F21&gt;0,G21&gt;0,$BU$7&gt;=F21,$BU$7&lt;=G21),IF($BU$7&lt;=$AA21,2,1),0)</f>
        <v>0</v>
      </c>
      <c r="BV21" s="8">
        <f>IF(AND(F21&gt;0,G21&gt;0,$BV$7&gt;=F21,$BV$7&lt;=G21),IF($BV$7&lt;=$AA21,2,1),0)</f>
        <v>0</v>
      </c>
      <c r="BW21" s="8">
        <f>IF(AND(F21&gt;0,G21&gt;0,$BW$7&gt;=F21,$BW$7&lt;=G21),IF($BW$7&lt;=$AA21,2,1),0)</f>
        <v>0</v>
      </c>
      <c r="BX21" s="8">
        <f>IF(AND(F21&gt;0,G21&gt;0,$BX$7&gt;=F21,$BX$7&lt;=G21),IF($BX$7&lt;=$AA21,2,1),0)</f>
        <v>0</v>
      </c>
      <c r="BY21" s="8">
        <f>IF(AND(F21&gt;0,G21&gt;0,$BY$7&gt;=F21,$BY$7&lt;=G21),IF($BY$7&lt;=$AA21,2,1),0)</f>
        <v>0</v>
      </c>
      <c r="BZ21" s="8">
        <f>IF(AND(F21&gt;0,G21&gt;0,$BZ$7&gt;=F21,$BZ$7&lt;=G21),IF($BZ$7&lt;=$AA21,2,1),0)</f>
        <v>0</v>
      </c>
      <c r="CA21" s="8">
        <f>IF(AND(F21&gt;0,G21&gt;0,$CA$7&gt;=F21,$CA$7&lt;=G21),IF($CA$7&lt;=$AA21,2,1),0)</f>
        <v>0</v>
      </c>
      <c r="CB21" s="8">
        <f>IF(AND(F21&gt;0,G21&gt;0,$CB$7&gt;=F21,$CB$7&lt;=G21),IF($CB$7&lt;=$AA21,2,1),0)</f>
        <v>0</v>
      </c>
      <c r="CC21" s="8">
        <f>IF(AND(F21&gt;0,G21&gt;0,$CC$7&gt;=F21,$CC$7&lt;=G21),IF($CC$7&lt;=$AA21,2,1),0)</f>
        <v>0</v>
      </c>
      <c r="CD21" s="8">
        <f>IF(AND(F21&gt;0,G21&gt;0,$CD$7&gt;=F21,$CD$7&lt;=G21),IF($CD$7&lt;=$AA21,2,1),0)</f>
        <v>0</v>
      </c>
      <c r="CE21" s="8">
        <f>IF(AND(F21&gt;0,G21&gt;0,$CE$7&gt;=F21,$CE$7&lt;=G21),IF($CE$7&lt;=$AA21,2,1),0)</f>
        <v>0</v>
      </c>
      <c r="CF21" s="8">
        <f>IF(AND(F21&gt;0,G21&gt;0,$CF$7&gt;=F21,$CF$7&lt;=G21),IF($CF$7&lt;=$AA21,2,1),0)</f>
        <v>0</v>
      </c>
      <c r="CG21" s="8">
        <f>IF(AND(F21&gt;0,G21&gt;0,$CG$7&gt;=F21,$CG$7&lt;=G21),IF($CG$7&lt;=$AA21,2,1),0)</f>
        <v>0</v>
      </c>
      <c r="CH21" s="8">
        <f>IF(AND(F21&gt;0,G21&gt;0,$CH$7&gt;=F21,$CH$7&lt;=G21),IF($CH$7&lt;=$AA21,2,1),0)</f>
        <v>0</v>
      </c>
      <c r="CI21" s="8">
        <f>IF(AND(F21&gt;0,G21&gt;0,$CI$7&gt;=F21,$CI$7&lt;=G21),IF($CI$7&lt;=$AA21,2,1),0)</f>
        <v>0</v>
      </c>
      <c r="CJ21" s="8">
        <f>IF(AND(F21&gt;0,G21&gt;0,$CJ$7&gt;=F21,$CJ$7&lt;=G21),IF($CJ$7&lt;=$AA21,2,1),0)</f>
        <v>0</v>
      </c>
      <c r="CK21" s="8">
        <f>IF(AND(F21&gt;0,G21&gt;0,$CK$7&gt;=F21,$CK$7&lt;=G21),IF($CK$7&lt;=$AA21,2,1),0)</f>
        <v>0</v>
      </c>
      <c r="CL21" s="8">
        <f>IF(AND(F21&gt;0,G21&gt;0,$CL$7&gt;=F21,$CL$7&lt;=G21),IF($CL$7&lt;=$AA21,2,1),0)</f>
        <v>0</v>
      </c>
      <c r="CM21" s="8">
        <f>IF(AND(F21&gt;0,G21&gt;0,$CM$7&gt;=F21,$CM$7&lt;=G21),IF($CM$7&lt;=$AA21,2,1),0)</f>
        <v>0</v>
      </c>
      <c r="CN21" s="8">
        <f>IF(AND(F21&gt;0,G21&gt;0,$CN$7&gt;=F21,$CN$7&lt;=G21),IF($CN$7&lt;=$AA21,2,1),0)</f>
        <v>0</v>
      </c>
      <c r="CO21" s="8">
        <f>IF(AND(F21&gt;0,G21&gt;0,$CO$7&gt;=F21,$CO$7&lt;=G21),IF($CO$7&lt;=$AA21,2,1),0)</f>
        <v>0</v>
      </c>
      <c r="CP21" s="8">
        <f>IF(AND(F21&gt;0,G21&gt;0,$CP$7&gt;=F21,$CP$7&lt;=G21),IF($CP$7&lt;=$AA21,2,1),0)</f>
        <v>0</v>
      </c>
      <c r="CQ21" s="8">
        <f>IF(AND(F21&gt;0,G21&gt;0,$CQ$7&gt;=F21,$CQ$7&lt;=G21),IF($CQ$7&lt;=$AA21,2,1),0)</f>
        <v>0</v>
      </c>
      <c r="CR21" s="8">
        <f>IF(AND(F21&gt;0,G21&gt;0,$CR$7&gt;=F21,$CR$7&lt;=G21),IF($CR$7&lt;=$AA21,2,1),0)</f>
        <v>0</v>
      </c>
      <c r="CS21" s="8">
        <f>IF(AND(F21&gt;0,G21&gt;0,$CS$7&gt;=F21,$CS$7&lt;=G21),IF($CS$7&lt;=$AA21,2,1),0)</f>
        <v>0</v>
      </c>
      <c r="CT21" s="8">
        <f>IF(AND(F21&gt;0,G21&gt;0,$CT$7&gt;=F21,$CT$7&lt;=G21),IF($CT$7&lt;=$AA21,2,1),0)</f>
        <v>0</v>
      </c>
      <c r="CU21" s="8">
        <f>IF(AND(F21&gt;0,G21&gt;0,$CU$7&gt;=F21,$CU$7&lt;=G21),IF($CU$7&lt;=$AA21,2,1),0)</f>
        <v>0</v>
      </c>
      <c r="CV21" s="8">
        <f>IF(AND(F21&gt;0,G21&gt;0,$CV$7&gt;=F21,$CV$7&lt;=G21),IF($CV$7&lt;=$AA21,2,1),0)</f>
        <v>0</v>
      </c>
      <c r="CW21" s="8">
        <f>IF(AND(F21&gt;0,G21&gt;0,$CW$7&gt;=F21,$CW$7&lt;=G21),IF($CW$7&lt;=$AA21,2,1),0)</f>
        <v>0</v>
      </c>
      <c r="CX21" s="8">
        <f>IF(AND(F21&gt;0,G21&gt;0,$CX$7&gt;=F21,$CX$7&lt;=G21),IF($CX$7&lt;=$AA21,2,1),0)</f>
        <v>0</v>
      </c>
      <c r="CY21" s="8">
        <f>IF(AND(F21&gt;0,G21&gt;0,$CY$7&gt;=F21,$CY$7&lt;=G21),IF($CY$7&lt;=$AA21,2,1),0)</f>
        <v>0</v>
      </c>
      <c r="CZ21" s="8">
        <f>IF(AND(F21&gt;0,G21&gt;0,$CZ$7&gt;=F21,$CZ$7&lt;=G21),IF($CZ$7&lt;=$AA21,2,1),0)</f>
        <v>0</v>
      </c>
      <c r="DA21" s="8">
        <f>IF(AND(F21&gt;0,G21&gt;0,$DA$7&gt;=F21,$DA$7&lt;=G21),IF($DA$7&lt;=$AA21,2,1),0)</f>
        <v>0</v>
      </c>
      <c r="DB21" s="8">
        <f>IF(AND(F21&gt;0,G21&gt;0,$DB$7&gt;=F21,$DB$7&lt;=G21),IF($DB$7&lt;=$AA21,2,1),0)</f>
        <v>0</v>
      </c>
      <c r="DC21" s="8">
        <f>IF(AND(F21&gt;0,G21&gt;0,$DC$7&gt;=F21,$DC$7&lt;=G21),IF($DC$7&lt;=$AA21,2,1),0)</f>
        <v>0</v>
      </c>
      <c r="DD21" s="8">
        <f>IF(AND(F21&gt;0,G21&gt;0,$DD$7&gt;=F21,$DD$7&lt;=G21),IF($DD$7&lt;=$AA21,2,1),0)</f>
        <v>0</v>
      </c>
      <c r="DE21" s="8">
        <f>IF(AND(F21&gt;0,G21&gt;0,$DE$7&gt;=F21,$DE$7&lt;=G21),IF($DE$7&lt;=$AA21,2,1),0)</f>
        <v>0</v>
      </c>
      <c r="DF21" s="8">
        <f>IF(AND(F21&gt;0,G21&gt;0,$DF$7&gt;=F21,$DF$7&lt;=G21),IF($DF$7&lt;=$AA21,2,1),0)</f>
        <v>0</v>
      </c>
      <c r="DG21" s="8">
        <f>IF(AND(F21&gt;0,G21&gt;0,$DG$7&gt;=F21,$DG$7&lt;=G21),IF($DG$7&lt;=$AA21,2,1),0)</f>
        <v>0</v>
      </c>
      <c r="DH21" s="8">
        <f>IF(AND(F21&gt;0,G21&gt;0,$DH$7&gt;=F21,$DH$7&lt;=G21),IF($DH$7&lt;=$AA21,2,1),0)</f>
        <v>0</v>
      </c>
      <c r="DI21" s="8">
        <f>IF(AND(F21&gt;0,G21&gt;0,$DI$7&gt;=F21,$DI$7&lt;=G21),IF($DI$7&lt;=$AA21,2,1),0)</f>
        <v>0</v>
      </c>
      <c r="DJ21" s="8">
        <f>IF(AND(F21&gt;0,G21&gt;0,$DJ$7&gt;=F21,$DJ$7&lt;=G21),IF($DJ$7&lt;=$AA21,2,1),0)</f>
        <v>0</v>
      </c>
      <c r="DK21" s="8">
        <f>IF(AND(F21&gt;0,G21&gt;0,$DK$7&gt;=F21,$DK$7&lt;=G21),IF($DK$7&lt;=$AA21,2,1),0)</f>
        <v>0</v>
      </c>
      <c r="DL21" s="8">
        <f>IF(AND(F21&gt;0,G21&gt;0,$DL$7&gt;=F21,$DL$7&lt;=G21),IF($DL$7&lt;=$AA21,2,1),0)</f>
        <v>0</v>
      </c>
      <c r="DM21" s="8">
        <f>IF(AND(F21&gt;0,G21&gt;0,$DM$7&gt;=F21,$DM$7&lt;=G21),IF($DM$7&lt;=$AA21,2,1),0)</f>
        <v>0</v>
      </c>
      <c r="DN21" s="8">
        <f>IF(AND(F21&gt;0,G21&gt;0,$DN$7&gt;=F21,$DN$7&lt;=G21),IF($DN$7&lt;=$AA21,2,1),0)</f>
        <v>0</v>
      </c>
      <c r="DO21" s="8">
        <f>IF(AND(F21&gt;0,G21&gt;0,$DO$7&gt;=F21,$DO$7&lt;=G21),IF($DO$7&lt;=$AA21,2,1),0)</f>
        <v>0</v>
      </c>
      <c r="DP21" s="8">
        <f>IF(AND(F21&gt;0,G21&gt;0,$DP$7&gt;=F21,$DP$7&lt;=G21),IF($DP$7&lt;=$AA21,2,1),0)</f>
        <v>0</v>
      </c>
      <c r="DQ21" s="8">
        <f>IF(AND(F21&gt;0,G21&gt;0,$DQ$7&gt;=F21,$DQ$7&lt;=G21),IF($DQ$7&lt;=$AA21,2,1),0)</f>
        <v>0</v>
      </c>
      <c r="DR21" s="8">
        <f>IF(AND(F21&gt;0,G21&gt;0,$DR$7&gt;=F21,$DR$7&lt;=G21),IF($DR$7&lt;=$AA21,2,1),0)</f>
        <v>0</v>
      </c>
      <c r="DS21" s="8">
        <f>IF(AND(F21&gt;0,G21&gt;0,$DS$7&gt;=F21,$DS$7&lt;=G21),IF($DS$7&lt;=$AA21,2,1),0)</f>
        <v>0</v>
      </c>
      <c r="DT21" s="8">
        <f>IF(AND(F21&gt;0,G21&gt;0,$DT$7&gt;=F21,$DT$7&lt;=G21),IF($DT$7&lt;=$AA21,2,1),0)</f>
        <v>0</v>
      </c>
      <c r="DU21" s="8">
        <f>IF(AND(F21&gt;0,G21&gt;0,$DU$7&gt;=F21,$DU$7&lt;=G21),IF($DU$7&lt;=$AA21,2,1),0)</f>
        <v>0</v>
      </c>
      <c r="DV21" s="8">
        <f>IF(AND(F21&gt;0,G21&gt;0,$DV$7&gt;=F21,$DV$7&lt;=G21),IF($DV$7&lt;=$AA21,2,1),0)</f>
        <v>0</v>
      </c>
      <c r="DW21" s="8">
        <f>IF(AND(F21&gt;0,G21&gt;0,$DW$7&gt;=F21,$DW$7&lt;=G21),IF($DW$7&lt;=$AA21,2,1),0)</f>
        <v>0</v>
      </c>
      <c r="DX21" s="8">
        <f>IF(AND(F21&gt;0,G21&gt;0,$DX$7&gt;=F21,$DX$7&lt;=G21),IF($DX$7&lt;=$AA21,2,1),0)</f>
        <v>0</v>
      </c>
      <c r="DY21" s="8">
        <f>IF(AND(F21&gt;0,G21&gt;0,$DY$7&gt;=F21,$DY$7&lt;=G21),IF($DY$7&lt;=$AA21,2,1),0)</f>
        <v>0</v>
      </c>
      <c r="DZ21" s="8">
        <f>IF(AND(F21&gt;0,G21&gt;0,$DZ$7&gt;=F21,$DZ$7&lt;=G21),IF($DZ$7&lt;=$AA21,2,1),0)</f>
        <v>0</v>
      </c>
      <c r="EA21" s="8">
        <f>IF(AND(F21&gt;0,G21&gt;0,$EA$7&gt;=F21,$EA$7&lt;=G21),IF($EA$7&lt;=$AA21,2,1),0)</f>
        <v>0</v>
      </c>
      <c r="EB21" s="8">
        <f>IF(AND(F21&gt;0,G21&gt;0,$EB$7&gt;=F21,$EB$7&lt;=G21),IF($EB$7&lt;=$AA21,2,1),0)</f>
        <v>0</v>
      </c>
      <c r="EC21" s="8">
        <f>IF(AND(F21&gt;0,G21&gt;0,$EC$7&gt;=F21,$EC$7&lt;=G21),IF($EC$7&lt;=$AA21,2,1),0)</f>
        <v>0</v>
      </c>
      <c r="ED21" s="8">
        <f>IF(AND(F21&gt;0,G21&gt;0,$ED$7&gt;=F21,$ED$7&lt;=G21),IF($ED$7&lt;=$AA21,2,1),0)</f>
        <v>0</v>
      </c>
      <c r="EE21" s="8">
        <f>IF(AND(F21&gt;0,G21&gt;0,$EE$7&gt;=F21,$EE$7&lt;=G21),IF($EE$7&lt;=$AA21,2,1),0)</f>
        <v>0</v>
      </c>
      <c r="EF21" s="8">
        <f>IF(AND(F21&gt;0,G21&gt;0,$EF$7&gt;=F21,$EF$7&lt;=G21),IF($EF$7&lt;=$AA21,2,1),0)</f>
        <v>0</v>
      </c>
      <c r="EG21" s="8">
        <f>IF(AND(F21&gt;0,G21&gt;0,$EG$7&gt;=F21,$EG$7&lt;=G21),IF($EG$7&lt;=$AA21,2,1),0)</f>
        <v>0</v>
      </c>
      <c r="EH21" s="8">
        <f>IF(AND(F21&gt;0,G21&gt;0,$EH$7&gt;=F21,$EH$7&lt;=G21),IF($EH$7&lt;=$AA21,2,1),0)</f>
        <v>0</v>
      </c>
      <c r="EI21" s="8">
        <f>IF(AND(F21&gt;0,G21&gt;0,$EI$7&gt;=F21,$EI$7&lt;=G21),IF($EI$7&lt;=$AA21,2,1),0)</f>
        <v>0</v>
      </c>
      <c r="EJ21" s="8">
        <f>IF(AND(F21&gt;0,G21&gt;0,$EJ$7&gt;=F21,$EJ$7&lt;=G21),IF($EJ$7&lt;=$AA21,2,1),0)</f>
        <v>0</v>
      </c>
      <c r="EK21" s="8">
        <f>IF(AND(F21&gt;0,G21&gt;0,$EK$7&gt;=F21,$EK$7&lt;=G21),IF($EK$7&lt;=$AA21,2,1),0)</f>
        <v>0</v>
      </c>
      <c r="EL21" s="8">
        <f>IF(AND(F21&gt;0,G21&gt;0,$EL$7&gt;=F21,$EL$7&lt;=G21),IF($EL$7&lt;=$AA21,2,1),0)</f>
        <v>0</v>
      </c>
      <c r="EM21" s="8">
        <f>IF(AND(F21&gt;0,G21&gt;0,$EM$7&gt;=F21,$EM$7&lt;=G21),IF($EM$7&lt;=$AA21,2,1),0)</f>
        <v>0</v>
      </c>
      <c r="EN21" s="8">
        <f>IF(AND(F21&gt;0,G21&gt;0,$EN$7&gt;=F21,$EN$7&lt;=G21),IF($EN$7&lt;=$AA21,2,1),0)</f>
        <v>0</v>
      </c>
      <c r="EO21" s="8">
        <f>IF(AND(F21&gt;0,G21&gt;0,$EO$7&gt;=F21,$EO$7&lt;=G21),IF($EO$7&lt;=$AA21,2,1),0)</f>
        <v>0</v>
      </c>
      <c r="EP21" s="8">
        <f>IF(AND(F21&gt;0,G21&gt;0,$EP$7&gt;=F21,$EP$7&lt;=G21),IF($EP$7&lt;=$AA21,2,1),0)</f>
        <v>0</v>
      </c>
      <c r="EQ21" s="8">
        <f>IF(AND(F21&gt;0,G21&gt;0,$EQ$7&gt;=F21,$EQ$7&lt;=G21),IF($EQ$7&lt;=$AA21,2,1),0)</f>
        <v>0</v>
      </c>
      <c r="ER21" s="8">
        <f>IF(AND(F21&gt;0,G21&gt;0,$ER$7&gt;=F21,$ER$7&lt;=G21),IF($ER$7&lt;=$AA21,2,1),0)</f>
        <v>0</v>
      </c>
      <c r="ES21" s="8">
        <f>IF(AND(F21&gt;0,G21&gt;0,$ES$7&gt;=F21,$ES$7&lt;=G21),IF($ES$7&lt;=$AA21,2,1),0)</f>
        <v>0</v>
      </c>
      <c r="ET21" s="8">
        <f>IF(AND(F21&gt;0,G21&gt;0,$ET$7&gt;=F21,$ET$7&lt;=G21),IF($ET$7&lt;=$AA21,2,1),0)</f>
        <v>0</v>
      </c>
      <c r="EU21" s="8">
        <f>IF(AND(F21&gt;0,G21&gt;0,$EU$7&gt;=F21,$EU$7&lt;=G21),IF($EU$7&lt;=$AA21,2,1),0)</f>
        <v>0</v>
      </c>
      <c r="EV21" s="8">
        <f>IF(AND(F21&gt;0,G21&gt;0,$EV$7&gt;=F21,$EV$7&lt;=G21),IF($EV$7&lt;=$AA21,2,1),0)</f>
        <v>0</v>
      </c>
      <c r="EW21" s="8">
        <f>IF(AND(F21&gt;0,G21&gt;0,$EW$7&gt;=F21,$EW$7&lt;=G21),IF($EW$7&lt;=$AA21,2,1),0)</f>
        <v>0</v>
      </c>
      <c r="EX21" s="8">
        <f>IF(AND(F21&gt;0,G21&gt;0,$EX$7&gt;=F21,$EX$7&lt;=G21),IF($EX$7&lt;=$AA21,2,1),0)</f>
        <v>0</v>
      </c>
      <c r="EY21" s="8">
        <f>IF(AND(F21&gt;0,G21&gt;0,$EY$7&gt;=F21,$EY$7&lt;=G21),IF($EY$7&lt;=$AA21,2,1),0)</f>
        <v>0</v>
      </c>
      <c r="EZ21" s="8">
        <f>IF(AND(F21&gt;0,G21&gt;0,$EZ$7&gt;=F21,$EZ$7&lt;=G21),IF($EZ$7&lt;=$AA21,2,1),0)</f>
        <v>0</v>
      </c>
      <c r="FA21" s="8">
        <f>IF(AND(F21&gt;0,G21&gt;0,$FA$7&gt;=F21,$FA$7&lt;=G21),IF($FA$7&lt;=$AA21,2,1),0)</f>
        <v>0</v>
      </c>
      <c r="FB21" s="8">
        <f>IF(AND(F21&gt;0,G21&gt;0,$FB$7&gt;=F21,$FB$7&lt;=G21),IF($FB$7&lt;=$AA21,2,1),0)</f>
        <v>0</v>
      </c>
      <c r="FC21" s="8">
        <f>IF(AND(F21&gt;0,G21&gt;0,$FC$7&gt;=F21,$FC$7&lt;=G21),IF($FC$7&lt;=$AA21,2,1),0)</f>
        <v>0</v>
      </c>
      <c r="FD21" s="8">
        <f>IF(AND(F21&gt;0,G21&gt;0,$FD$7&gt;=F21,$FD$7&lt;=G21),IF($FD$7&lt;=$AA21,2,1),0)</f>
        <v>0</v>
      </c>
    </row>
    <row r="22" spans="1:160" ht="18" customHeight="1">
      <c r="A22" s="6"/>
      <c r="B22" s="6"/>
      <c r="C22" s="6"/>
      <c r="D22" s="6"/>
      <c r="E22" s="6"/>
      <c r="F22" s="3"/>
      <c r="G22" s="3"/>
      <c r="H22" s="6">
        <f>IF(AND(F22&gt;0,G22&gt;0),G22-F22+1,)</f>
        <v>0</v>
      </c>
      <c r="I22" s="7"/>
      <c r="J22" s="6"/>
      <c r="K22" s="8">
        <f>IF(AND(F22&gt;0,G22&gt;0,$K$7&gt;=F22,$K$7&lt;=G22),IF($K$7&lt;=$AA22,2,1),0)</f>
        <v>0</v>
      </c>
      <c r="L22" s="8">
        <f>IF(AND(F22&gt;0,G22&gt;0,$L$7&gt;=F22,$L$7&lt;=G22),IF($L$7&lt;=$AA22,2,1),0)</f>
        <v>0</v>
      </c>
      <c r="M22" s="8">
        <f>IF(AND(F22&gt;0,G22&gt;0,$M$7&gt;=F22,$M$7&lt;=G22),IF($M$7&lt;=$AA22,2,1),0)</f>
        <v>0</v>
      </c>
      <c r="N22" s="8">
        <f>IF(AND(F22&gt;0,G22&gt;0,$N$7&gt;=F22,$N$7&lt;=G22),IF($N$7&lt;=$AA22,2,1),0)</f>
        <v>0</v>
      </c>
      <c r="O22" s="8">
        <f>IF(AND(F22&gt;0,G22&gt;0,$O$7&gt;=F22,$O$7&lt;=G22),IF($O$7&lt;=$AA22,2,1),0)</f>
        <v>0</v>
      </c>
      <c r="P22" s="8">
        <f>IF(AND(F22&gt;0,G22&gt;0,$P$7&gt;=F22,$P$7&lt;=G22),IF($P$7&lt;=$AA22,2,1),0)</f>
        <v>0</v>
      </c>
      <c r="Q22" s="8">
        <f>IF(AND(F22&gt;0,G22&gt;0,$Q$7&gt;=F22,$Q$7&lt;=G22),IF($Q$7&lt;=$AA22,2,1),0)</f>
        <v>0</v>
      </c>
      <c r="R22" s="8">
        <f>IF(AND(F22&gt;0,G22&gt;0,$R$7&gt;=F22,$R$7&lt;=G22),IF($R$7&lt;=$AA22,2,1),0)</f>
        <v>0</v>
      </c>
      <c r="S22" s="8">
        <f>IF(AND(F22&gt;0,G22&gt;0,$S$7&gt;=F22,$S$7&lt;=G22),IF($S$7&lt;=$AA22,2,1),0)</f>
        <v>0</v>
      </c>
      <c r="T22" s="8">
        <f>IF(AND(F22&gt;0,G22&gt;0,$T$7&gt;=F22,$T$7&lt;=G22),IF($T$7&lt;=$AA22,2,1),0)</f>
        <v>0</v>
      </c>
      <c r="U22" s="8">
        <f>IF(AND(F22&gt;0,G22&gt;0,$U$7&gt;=F22,$U$7&lt;=G22),IF($U$7&lt;=$AA22,2,1),0)</f>
        <v>0</v>
      </c>
      <c r="V22" s="8">
        <f>IF(AND(F22&gt;0,G22&gt;0,$V$7&gt;=F22,$V$7&lt;=G22),IF($V$7&lt;=$AA22,2,1),0)</f>
        <v>0</v>
      </c>
      <c r="W22" s="8">
        <f>IF(AND(F22&gt;0,G22&gt;0,$W$7&gt;=F22,$W$7&lt;=G22),IF($W$7&lt;=$AA22,2,1),0)</f>
        <v>0</v>
      </c>
      <c r="X22" s="8">
        <f>IF(AND(F22&gt;0,G22&gt;0,$X$7&gt;=F22,$X$7&lt;=G22),IF($X$7&lt;=$AA22,2,1),0)</f>
        <v>0</v>
      </c>
      <c r="Y22" s="8">
        <f>IF(AND(F22&gt;0,G22&gt;0,$Y$7&gt;=F22,$Y$7&lt;=G22),IF($Y$7&lt;=$AA22,2,1),0)</f>
        <v>0</v>
      </c>
      <c r="Z22" s="8">
        <f>IF(AND(F22&gt;0,G22&gt;0,$Z$7&gt;=F22,$Z$7&lt;=G22),IF($Z$7&lt;=$AA22,2,1),0)</f>
        <v>0</v>
      </c>
      <c r="AA22" s="8">
        <f>IF(AND(F22&gt;0,G22&gt;0,$AA$7&gt;=F22,$AA$7&lt;=G22),IF($AA$7&lt;=$AA22,2,1),0)</f>
        <v>0</v>
      </c>
      <c r="AB22" s="8">
        <f>IF(AND(F22&gt;0,G22&gt;0,$AB$7&gt;=F22,$AB$7&lt;=G22),IF($AB$7&lt;=$AA22,2,1),0)</f>
        <v>0</v>
      </c>
      <c r="AC22" s="8">
        <f>IF(AND(F22&gt;0,G22&gt;0,$AC$7&gt;=F22,$AC$7&lt;=G22),IF($AC$7&lt;=$AA22,2,1),0)</f>
        <v>0</v>
      </c>
      <c r="AD22" s="8">
        <f>IF(AND(F22&gt;0,G22&gt;0,$AD$7&gt;=F22,$AD$7&lt;=G22),IF($AD$7&lt;=$AA22,2,1),0)</f>
        <v>0</v>
      </c>
      <c r="AE22" s="8">
        <f>IF(AND(F22&gt;0,G22&gt;0,$AE$7&gt;=F22,$AE$7&lt;=G22),IF($AE$7&lt;=$AA22,2,1),0)</f>
        <v>0</v>
      </c>
      <c r="AF22" s="8">
        <f>IF(AND(F22&gt;0,G22&gt;0,$AF$7&gt;=F22,$AF$7&lt;=G22),IF($AF$7&lt;=$AA22,2,1),0)</f>
        <v>0</v>
      </c>
      <c r="AG22" s="8">
        <f>IF(AND(F22&gt;0,G22&gt;0,$AG$7&gt;=F22,$AG$7&lt;=G22),IF($AG$7&lt;=$AA22,2,1),0)</f>
        <v>0</v>
      </c>
      <c r="AH22" s="8">
        <f>IF(AND(F22&gt;0,G22&gt;0,$AH$7&gt;=F22,$AH$7&lt;=G22),IF($AH$7&lt;=$AA22,2,1),0)</f>
        <v>0</v>
      </c>
      <c r="AI22" s="8">
        <f>IF(AND(F22&gt;0,G22&gt;0,$AI$7&gt;=F22,$AI$7&lt;=G22),IF($AI$7&lt;=$AA22,2,1),0)</f>
        <v>0</v>
      </c>
      <c r="AJ22" s="8">
        <f>IF(AND(F22&gt;0,G22&gt;0,$AJ$7&gt;=F22,$AJ$7&lt;=G22),IF($AJ$7&lt;=$AA22,2,1),0)</f>
        <v>0</v>
      </c>
      <c r="AK22" s="8">
        <f>IF(AND(F22&gt;0,G22&gt;0,$AK$7&gt;=F22,$AK$7&lt;=G22),IF($AK$7&lt;=$AA22,2,1),0)</f>
        <v>0</v>
      </c>
      <c r="AL22" s="8">
        <f>IF(AND(F22&gt;0,G22&gt;0,$AL$7&gt;=F22,$AL$7&lt;=G22),IF($AL$7&lt;=$AA22,2,1),0)</f>
        <v>0</v>
      </c>
      <c r="AM22" s="8">
        <f>IF(AND(F22&gt;0,G22&gt;0,$AM$7&gt;=F22,$AM$7&lt;=G22),IF($AM$7&lt;=$AA22,2,1),0)</f>
        <v>0</v>
      </c>
      <c r="AN22" s="8">
        <f>IF(AND(F22&gt;0,G22&gt;0,$AN$7&gt;=F22,$AN$7&lt;=G22),IF($AN$7&lt;=$AA22,2,1),0)</f>
        <v>0</v>
      </c>
      <c r="AO22" s="8">
        <f>IF(AND(F22&gt;0,G22&gt;0,$AO$7&gt;=F22,$AO$7&lt;=G22),IF($AO$7&lt;=$AA22,2,1),0)</f>
        <v>0</v>
      </c>
      <c r="AP22" s="8">
        <f>IF(AND(F22&gt;0,G22&gt;0,$AP$7&gt;=F22,$AP$7&lt;=G22),IF($AP$7&lt;=$AA22,2,1),0)</f>
        <v>0</v>
      </c>
      <c r="AQ22" s="8">
        <f>IF(AND(F22&gt;0,G22&gt;0,$AQ$7&gt;=F22,$AQ$7&lt;=G22),IF($AQ$7&lt;=$AA22,2,1),0)</f>
        <v>0</v>
      </c>
      <c r="AR22" s="8">
        <f>IF(AND(F22&gt;0,G22&gt;0,$AR$7&gt;=F22,$AR$7&lt;=G22),IF($AR$7&lt;=$AA22,2,1),0)</f>
        <v>0</v>
      </c>
      <c r="AS22" s="8">
        <f>IF(AND(F22&gt;0,G22&gt;0,$AS$7&gt;=F22,$AS$7&lt;=G22),IF($AS$7&lt;=$AA22,2,1),0)</f>
        <v>0</v>
      </c>
      <c r="AT22" s="8">
        <f>IF(AND(F22&gt;0,G22&gt;0,$AT$7&gt;=F22,$AT$7&lt;=G22),IF($AT$7&lt;=$AA22,2,1),0)</f>
        <v>0</v>
      </c>
      <c r="AU22" s="8">
        <f>IF(AND(F22&gt;0,G22&gt;0,$AU$7&gt;=F22,$AU$7&lt;=G22),IF($AU$7&lt;=$AA22,2,1),0)</f>
        <v>0</v>
      </c>
      <c r="AV22" s="8">
        <f>IF(AND(F22&gt;0,G22&gt;0,$AV$7&gt;=F22,$AV$7&lt;=G22),IF($AV$7&lt;=$AA22,2,1),0)</f>
        <v>0</v>
      </c>
      <c r="AW22" s="8">
        <f>IF(AND(F22&gt;0,G22&gt;0,$AW$7&gt;=F22,$AW$7&lt;=G22),IF($AW$7&lt;=$AA22,2,1),0)</f>
        <v>0</v>
      </c>
      <c r="AX22" s="8">
        <f>IF(AND(F22&gt;0,G22&gt;0,$AX$7&gt;=F22,$AX$7&lt;=G22),IF($AX$7&lt;=$AA22,2,1),0)</f>
        <v>0</v>
      </c>
      <c r="AY22" s="8">
        <f>IF(AND(F22&gt;0,G22&gt;0,$AY$7&gt;=F22,$AY$7&lt;=G22),IF($AY$7&lt;=$AA22,2,1),0)</f>
        <v>0</v>
      </c>
      <c r="AZ22" s="8">
        <f>IF(AND(F22&gt;0,G22&gt;0,$AZ$7&gt;=F22,$AZ$7&lt;=G22),IF($AZ$7&lt;=$AA22,2,1),0)</f>
        <v>0</v>
      </c>
      <c r="BA22" s="8">
        <f>IF(AND(F22&gt;0,G22&gt;0,$BA$7&gt;=F22,$BA$7&lt;=G22),IF($BA$7&lt;=$AA22,2,1),0)</f>
        <v>0</v>
      </c>
      <c r="BB22" s="8">
        <f>IF(AND(F22&gt;0,G22&gt;0,$BB$7&gt;=F22,$BB$7&lt;=G22),IF($BB$7&lt;=$AA22,2,1),0)</f>
        <v>0</v>
      </c>
      <c r="BC22" s="8">
        <f>IF(AND(F22&gt;0,G22&gt;0,$BC$7&gt;=F22,$BC$7&lt;=G22),IF($BC$7&lt;=$AA22,2,1),0)</f>
        <v>0</v>
      </c>
      <c r="BD22" s="8">
        <f>IF(AND(F22&gt;0,G22&gt;0,$BD$7&gt;=F22,$BD$7&lt;=G22),IF($BD$7&lt;=$AA22,2,1),0)</f>
        <v>0</v>
      </c>
      <c r="BE22" s="8">
        <f>IF(AND(F22&gt;0,G22&gt;0,$BE$7&gt;=F22,$BE$7&lt;=G22),IF($BE$7&lt;=$AA22,2,1),0)</f>
        <v>0</v>
      </c>
      <c r="BF22" s="8">
        <f>IF(AND(F22&gt;0,G22&gt;0,$BF$7&gt;=F22,$BF$7&lt;=G22),IF($BF$7&lt;=$AA22,2,1),0)</f>
        <v>0</v>
      </c>
      <c r="BG22" s="8">
        <f>IF(AND(F22&gt;0,G22&gt;0,$BG$7&gt;=F22,$BG$7&lt;=G22),IF($BG$7&lt;=$AA22,2,1),0)</f>
        <v>0</v>
      </c>
      <c r="BH22" s="8">
        <f>IF(AND(F22&gt;0,G22&gt;0,$BH$7&gt;=F22,$BH$7&lt;=G22),IF($BH$7&lt;=$AA22,2,1),0)</f>
        <v>0</v>
      </c>
      <c r="BI22" s="8">
        <f>IF(AND(F22&gt;0,G22&gt;0,$BI$7&gt;=F22,$BI$7&lt;=G22),IF($BI$7&lt;=$AA22,2,1),0)</f>
        <v>0</v>
      </c>
      <c r="BJ22" s="8">
        <f>IF(AND(F22&gt;0,G22&gt;0,$BJ$7&gt;=F22,$BJ$7&lt;=G22),IF($BJ$7&lt;=$AA22,2,1),0)</f>
        <v>0</v>
      </c>
      <c r="BK22" s="8">
        <f>IF(AND(F22&gt;0,G22&gt;0,$BK$7&gt;=F22,$BK$7&lt;=G22),IF($BK$7&lt;=$AA22,2,1),0)</f>
        <v>0</v>
      </c>
      <c r="BL22" s="8">
        <f>IF(AND(F22&gt;0,G22&gt;0,$BL$7&gt;=F22,$BL$7&lt;=G22),IF($BL$7&lt;=$AA22,2,1),0)</f>
        <v>0</v>
      </c>
      <c r="BM22" s="8">
        <f>IF(AND(F22&gt;0,G22&gt;0,$BM$7&gt;=F22,$BM$7&lt;=G22),IF($BM$7&lt;=$AA22,2,1),0)</f>
        <v>0</v>
      </c>
      <c r="BN22" s="8">
        <f>IF(AND(F22&gt;0,G22&gt;0,$BN$7&gt;=F22,$BN$7&lt;=G22),IF($BN$7&lt;=$AA22,2,1),0)</f>
        <v>0</v>
      </c>
      <c r="BO22" s="8">
        <f>IF(AND(F22&gt;0,G22&gt;0,$BO$7&gt;=F22,$BO$7&lt;=G22),IF($BO$7&lt;=$AA22,2,1),0)</f>
        <v>0</v>
      </c>
      <c r="BP22" s="8">
        <f>IF(AND(F22&gt;0,G22&gt;0,$BP$7&gt;=F22,$BP$7&lt;=G22),IF($BP$7&lt;=$AA22,2,1),0)</f>
        <v>0</v>
      </c>
      <c r="BQ22" s="8">
        <f>IF(AND(F22&gt;0,G22&gt;0,$BQ$7&gt;=F22,$BQ$7&lt;=G22),IF($BQ$7&lt;=$AA22,2,1),0)</f>
        <v>0</v>
      </c>
      <c r="BR22" s="8">
        <f>IF(AND(F22&gt;0,G22&gt;0,$BR$7&gt;=F22,$BR$7&lt;=G22),IF($BR$7&lt;=$AA22,2,1),0)</f>
        <v>0</v>
      </c>
      <c r="BS22" s="8">
        <f>IF(AND(F22&gt;0,G22&gt;0,$BS$7&gt;=F22,$BS$7&lt;=G22),IF($BS$7&lt;=$AA22,2,1),0)</f>
        <v>0</v>
      </c>
      <c r="BT22" s="8">
        <f>IF(AND(F22&gt;0,G22&gt;0,$BT$7&gt;=F22,$BT$7&lt;=G22),IF($BT$7&lt;=$AA22,2,1),0)</f>
        <v>0</v>
      </c>
      <c r="BU22" s="8">
        <f>IF(AND(F22&gt;0,G22&gt;0,$BU$7&gt;=F22,$BU$7&lt;=G22),IF($BU$7&lt;=$AA22,2,1),0)</f>
        <v>0</v>
      </c>
      <c r="BV22" s="8">
        <f>IF(AND(F22&gt;0,G22&gt;0,$BV$7&gt;=F22,$BV$7&lt;=G22),IF($BV$7&lt;=$AA22,2,1),0)</f>
        <v>0</v>
      </c>
      <c r="BW22" s="8">
        <f>IF(AND(F22&gt;0,G22&gt;0,$BW$7&gt;=F22,$BW$7&lt;=G22),IF($BW$7&lt;=$AA22,2,1),0)</f>
        <v>0</v>
      </c>
      <c r="BX22" s="8">
        <f>IF(AND(F22&gt;0,G22&gt;0,$BX$7&gt;=F22,$BX$7&lt;=G22),IF($BX$7&lt;=$AA22,2,1),0)</f>
        <v>0</v>
      </c>
      <c r="BY22" s="8">
        <f>IF(AND(F22&gt;0,G22&gt;0,$BY$7&gt;=F22,$BY$7&lt;=G22),IF($BY$7&lt;=$AA22,2,1),0)</f>
        <v>0</v>
      </c>
      <c r="BZ22" s="8">
        <f>IF(AND(F22&gt;0,G22&gt;0,$BZ$7&gt;=F22,$BZ$7&lt;=G22),IF($BZ$7&lt;=$AA22,2,1),0)</f>
        <v>0</v>
      </c>
      <c r="CA22" s="8">
        <f>IF(AND(F22&gt;0,G22&gt;0,$CA$7&gt;=F22,$CA$7&lt;=G22),IF($CA$7&lt;=$AA22,2,1),0)</f>
        <v>0</v>
      </c>
      <c r="CB22" s="8">
        <f>IF(AND(F22&gt;0,G22&gt;0,$CB$7&gt;=F22,$CB$7&lt;=G22),IF($CB$7&lt;=$AA22,2,1),0)</f>
        <v>0</v>
      </c>
      <c r="CC22" s="8">
        <f>IF(AND(F22&gt;0,G22&gt;0,$CC$7&gt;=F22,$CC$7&lt;=G22),IF($CC$7&lt;=$AA22,2,1),0)</f>
        <v>0</v>
      </c>
      <c r="CD22" s="8">
        <f>IF(AND(F22&gt;0,G22&gt;0,$CD$7&gt;=F22,$CD$7&lt;=G22),IF($CD$7&lt;=$AA22,2,1),0)</f>
        <v>0</v>
      </c>
      <c r="CE22" s="8">
        <f>IF(AND(F22&gt;0,G22&gt;0,$CE$7&gt;=F22,$CE$7&lt;=G22),IF($CE$7&lt;=$AA22,2,1),0)</f>
        <v>0</v>
      </c>
      <c r="CF22" s="8">
        <f>IF(AND(F22&gt;0,G22&gt;0,$CF$7&gt;=F22,$CF$7&lt;=G22),IF($CF$7&lt;=$AA22,2,1),0)</f>
        <v>0</v>
      </c>
      <c r="CG22" s="8">
        <f>IF(AND(F22&gt;0,G22&gt;0,$CG$7&gt;=F22,$CG$7&lt;=G22),IF($CG$7&lt;=$AA22,2,1),0)</f>
        <v>0</v>
      </c>
      <c r="CH22" s="8">
        <f>IF(AND(F22&gt;0,G22&gt;0,$CH$7&gt;=F22,$CH$7&lt;=G22),IF($CH$7&lt;=$AA22,2,1),0)</f>
        <v>0</v>
      </c>
      <c r="CI22" s="8">
        <f>IF(AND(F22&gt;0,G22&gt;0,$CI$7&gt;=F22,$CI$7&lt;=G22),IF($CI$7&lt;=$AA22,2,1),0)</f>
        <v>0</v>
      </c>
      <c r="CJ22" s="8">
        <f>IF(AND(F22&gt;0,G22&gt;0,$CJ$7&gt;=F22,$CJ$7&lt;=G22),IF($CJ$7&lt;=$AA22,2,1),0)</f>
        <v>0</v>
      </c>
      <c r="CK22" s="8">
        <f>IF(AND(F22&gt;0,G22&gt;0,$CK$7&gt;=F22,$CK$7&lt;=G22),IF($CK$7&lt;=$AA22,2,1),0)</f>
        <v>0</v>
      </c>
      <c r="CL22" s="8">
        <f>IF(AND(F22&gt;0,G22&gt;0,$CL$7&gt;=F22,$CL$7&lt;=G22),IF($CL$7&lt;=$AA22,2,1),0)</f>
        <v>0</v>
      </c>
      <c r="CM22" s="8">
        <f>IF(AND(F22&gt;0,G22&gt;0,$CM$7&gt;=F22,$CM$7&lt;=G22),IF($CM$7&lt;=$AA22,2,1),0)</f>
        <v>0</v>
      </c>
      <c r="CN22" s="8">
        <f>IF(AND(F22&gt;0,G22&gt;0,$CN$7&gt;=F22,$CN$7&lt;=G22),IF($CN$7&lt;=$AA22,2,1),0)</f>
        <v>0</v>
      </c>
      <c r="CO22" s="8">
        <f>IF(AND(F22&gt;0,G22&gt;0,$CO$7&gt;=F22,$CO$7&lt;=G22),IF($CO$7&lt;=$AA22,2,1),0)</f>
        <v>0</v>
      </c>
      <c r="CP22" s="8">
        <f>IF(AND(F22&gt;0,G22&gt;0,$CP$7&gt;=F22,$CP$7&lt;=G22),IF($CP$7&lt;=$AA22,2,1),0)</f>
        <v>0</v>
      </c>
      <c r="CQ22" s="8">
        <f>IF(AND(F22&gt;0,G22&gt;0,$CQ$7&gt;=F22,$CQ$7&lt;=G22),IF($CQ$7&lt;=$AA22,2,1),0)</f>
        <v>0</v>
      </c>
      <c r="CR22" s="8">
        <f>IF(AND(F22&gt;0,G22&gt;0,$CR$7&gt;=F22,$CR$7&lt;=G22),IF($CR$7&lt;=$AA22,2,1),0)</f>
        <v>0</v>
      </c>
      <c r="CS22" s="8">
        <f>IF(AND(F22&gt;0,G22&gt;0,$CS$7&gt;=F22,$CS$7&lt;=G22),IF($CS$7&lt;=$AA22,2,1),0)</f>
        <v>0</v>
      </c>
      <c r="CT22" s="8">
        <f>IF(AND(F22&gt;0,G22&gt;0,$CT$7&gt;=F22,$CT$7&lt;=G22),IF($CT$7&lt;=$AA22,2,1),0)</f>
        <v>0</v>
      </c>
      <c r="CU22" s="8">
        <f>IF(AND(F22&gt;0,G22&gt;0,$CU$7&gt;=F22,$CU$7&lt;=G22),IF($CU$7&lt;=$AA22,2,1),0)</f>
        <v>0</v>
      </c>
      <c r="CV22" s="8">
        <f>IF(AND(F22&gt;0,G22&gt;0,$CV$7&gt;=F22,$CV$7&lt;=G22),IF($CV$7&lt;=$AA22,2,1),0)</f>
        <v>0</v>
      </c>
      <c r="CW22" s="8">
        <f>IF(AND(F22&gt;0,G22&gt;0,$CW$7&gt;=F22,$CW$7&lt;=G22),IF($CW$7&lt;=$AA22,2,1),0)</f>
        <v>0</v>
      </c>
      <c r="CX22" s="8">
        <f>IF(AND(F22&gt;0,G22&gt;0,$CX$7&gt;=F22,$CX$7&lt;=G22),IF($CX$7&lt;=$AA22,2,1),0)</f>
        <v>0</v>
      </c>
      <c r="CY22" s="8">
        <f>IF(AND(F22&gt;0,G22&gt;0,$CY$7&gt;=F22,$CY$7&lt;=G22),IF($CY$7&lt;=$AA22,2,1),0)</f>
        <v>0</v>
      </c>
      <c r="CZ22" s="8">
        <f>IF(AND(F22&gt;0,G22&gt;0,$CZ$7&gt;=F22,$CZ$7&lt;=G22),IF($CZ$7&lt;=$AA22,2,1),0)</f>
        <v>0</v>
      </c>
      <c r="DA22" s="8">
        <f>IF(AND(F22&gt;0,G22&gt;0,$DA$7&gt;=F22,$DA$7&lt;=G22),IF($DA$7&lt;=$AA22,2,1),0)</f>
        <v>0</v>
      </c>
      <c r="DB22" s="8">
        <f>IF(AND(F22&gt;0,G22&gt;0,$DB$7&gt;=F22,$DB$7&lt;=G22),IF($DB$7&lt;=$AA22,2,1),0)</f>
        <v>0</v>
      </c>
      <c r="DC22" s="8">
        <f>IF(AND(F22&gt;0,G22&gt;0,$DC$7&gt;=F22,$DC$7&lt;=G22),IF($DC$7&lt;=$AA22,2,1),0)</f>
        <v>0</v>
      </c>
      <c r="DD22" s="8">
        <f>IF(AND(F22&gt;0,G22&gt;0,$DD$7&gt;=F22,$DD$7&lt;=G22),IF($DD$7&lt;=$AA22,2,1),0)</f>
        <v>0</v>
      </c>
      <c r="DE22" s="8">
        <f>IF(AND(F22&gt;0,G22&gt;0,$DE$7&gt;=F22,$DE$7&lt;=G22),IF($DE$7&lt;=$AA22,2,1),0)</f>
        <v>0</v>
      </c>
      <c r="DF22" s="8">
        <f>IF(AND(F22&gt;0,G22&gt;0,$DF$7&gt;=F22,$DF$7&lt;=G22),IF($DF$7&lt;=$AA22,2,1),0)</f>
        <v>0</v>
      </c>
      <c r="DG22" s="8">
        <f>IF(AND(F22&gt;0,G22&gt;0,$DG$7&gt;=F22,$DG$7&lt;=G22),IF($DG$7&lt;=$AA22,2,1),0)</f>
        <v>0</v>
      </c>
      <c r="DH22" s="8">
        <f>IF(AND(F22&gt;0,G22&gt;0,$DH$7&gt;=F22,$DH$7&lt;=G22),IF($DH$7&lt;=$AA22,2,1),0)</f>
        <v>0</v>
      </c>
      <c r="DI22" s="8">
        <f>IF(AND(F22&gt;0,G22&gt;0,$DI$7&gt;=F22,$DI$7&lt;=G22),IF($DI$7&lt;=$AA22,2,1),0)</f>
        <v>0</v>
      </c>
      <c r="DJ22" s="8">
        <f>IF(AND(F22&gt;0,G22&gt;0,$DJ$7&gt;=F22,$DJ$7&lt;=G22),IF($DJ$7&lt;=$AA22,2,1),0)</f>
        <v>0</v>
      </c>
      <c r="DK22" s="8">
        <f>IF(AND(F22&gt;0,G22&gt;0,$DK$7&gt;=F22,$DK$7&lt;=G22),IF($DK$7&lt;=$AA22,2,1),0)</f>
        <v>0</v>
      </c>
      <c r="DL22" s="8">
        <f>IF(AND(F22&gt;0,G22&gt;0,$DL$7&gt;=F22,$DL$7&lt;=G22),IF($DL$7&lt;=$AA22,2,1),0)</f>
        <v>0</v>
      </c>
      <c r="DM22" s="8">
        <f>IF(AND(F22&gt;0,G22&gt;0,$DM$7&gt;=F22,$DM$7&lt;=G22),IF($DM$7&lt;=$AA22,2,1),0)</f>
        <v>0</v>
      </c>
      <c r="DN22" s="8">
        <f>IF(AND(F22&gt;0,G22&gt;0,$DN$7&gt;=F22,$DN$7&lt;=G22),IF($DN$7&lt;=$AA22,2,1),0)</f>
        <v>0</v>
      </c>
      <c r="DO22" s="8">
        <f>IF(AND(F22&gt;0,G22&gt;0,$DO$7&gt;=F22,$DO$7&lt;=G22),IF($DO$7&lt;=$AA22,2,1),0)</f>
        <v>0</v>
      </c>
      <c r="DP22" s="8">
        <f>IF(AND(F22&gt;0,G22&gt;0,$DP$7&gt;=F22,$DP$7&lt;=G22),IF($DP$7&lt;=$AA22,2,1),0)</f>
        <v>0</v>
      </c>
      <c r="DQ22" s="8">
        <f>IF(AND(F22&gt;0,G22&gt;0,$DQ$7&gt;=F22,$DQ$7&lt;=G22),IF($DQ$7&lt;=$AA22,2,1),0)</f>
        <v>0</v>
      </c>
      <c r="DR22" s="8">
        <f>IF(AND(F22&gt;0,G22&gt;0,$DR$7&gt;=F22,$DR$7&lt;=G22),IF($DR$7&lt;=$AA22,2,1),0)</f>
        <v>0</v>
      </c>
      <c r="DS22" s="8">
        <f>IF(AND(F22&gt;0,G22&gt;0,$DS$7&gt;=F22,$DS$7&lt;=G22),IF($DS$7&lt;=$AA22,2,1),0)</f>
        <v>0</v>
      </c>
      <c r="DT22" s="8">
        <f>IF(AND(F22&gt;0,G22&gt;0,$DT$7&gt;=F22,$DT$7&lt;=G22),IF($DT$7&lt;=$AA22,2,1),0)</f>
        <v>0</v>
      </c>
      <c r="DU22" s="8">
        <f>IF(AND(F22&gt;0,G22&gt;0,$DU$7&gt;=F22,$DU$7&lt;=G22),IF($DU$7&lt;=$AA22,2,1),0)</f>
        <v>0</v>
      </c>
      <c r="DV22" s="8">
        <f>IF(AND(F22&gt;0,G22&gt;0,$DV$7&gt;=F22,$DV$7&lt;=G22),IF($DV$7&lt;=$AA22,2,1),0)</f>
        <v>0</v>
      </c>
      <c r="DW22" s="8">
        <f>IF(AND(F22&gt;0,G22&gt;0,$DW$7&gt;=F22,$DW$7&lt;=G22),IF($DW$7&lt;=$AA22,2,1),0)</f>
        <v>0</v>
      </c>
      <c r="DX22" s="8">
        <f>IF(AND(F22&gt;0,G22&gt;0,$DX$7&gt;=F22,$DX$7&lt;=G22),IF($DX$7&lt;=$AA22,2,1),0)</f>
        <v>0</v>
      </c>
      <c r="DY22" s="8">
        <f>IF(AND(F22&gt;0,G22&gt;0,$DY$7&gt;=F22,$DY$7&lt;=G22),IF($DY$7&lt;=$AA22,2,1),0)</f>
        <v>0</v>
      </c>
      <c r="DZ22" s="8">
        <f>IF(AND(F22&gt;0,G22&gt;0,$DZ$7&gt;=F22,$DZ$7&lt;=G22),IF($DZ$7&lt;=$AA22,2,1),0)</f>
        <v>0</v>
      </c>
      <c r="EA22" s="8">
        <f>IF(AND(F22&gt;0,G22&gt;0,$EA$7&gt;=F22,$EA$7&lt;=G22),IF($EA$7&lt;=$AA22,2,1),0)</f>
        <v>0</v>
      </c>
      <c r="EB22" s="8">
        <f>IF(AND(F22&gt;0,G22&gt;0,$EB$7&gt;=F22,$EB$7&lt;=G22),IF($EB$7&lt;=$AA22,2,1),0)</f>
        <v>0</v>
      </c>
      <c r="EC22" s="8">
        <f>IF(AND(F22&gt;0,G22&gt;0,$EC$7&gt;=F22,$EC$7&lt;=G22),IF($EC$7&lt;=$AA22,2,1),0)</f>
        <v>0</v>
      </c>
      <c r="ED22" s="8">
        <f>IF(AND(F22&gt;0,G22&gt;0,$ED$7&gt;=F22,$ED$7&lt;=G22),IF($ED$7&lt;=$AA22,2,1),0)</f>
        <v>0</v>
      </c>
      <c r="EE22" s="8">
        <f>IF(AND(F22&gt;0,G22&gt;0,$EE$7&gt;=F22,$EE$7&lt;=G22),IF($EE$7&lt;=$AA22,2,1),0)</f>
        <v>0</v>
      </c>
      <c r="EF22" s="8">
        <f>IF(AND(F22&gt;0,G22&gt;0,$EF$7&gt;=F22,$EF$7&lt;=G22),IF($EF$7&lt;=$AA22,2,1),0)</f>
        <v>0</v>
      </c>
      <c r="EG22" s="8">
        <f>IF(AND(F22&gt;0,G22&gt;0,$EG$7&gt;=F22,$EG$7&lt;=G22),IF($EG$7&lt;=$AA22,2,1),0)</f>
        <v>0</v>
      </c>
      <c r="EH22" s="8">
        <f>IF(AND(F22&gt;0,G22&gt;0,$EH$7&gt;=F22,$EH$7&lt;=G22),IF($EH$7&lt;=$AA22,2,1),0)</f>
        <v>0</v>
      </c>
      <c r="EI22" s="8">
        <f>IF(AND(F22&gt;0,G22&gt;0,$EI$7&gt;=F22,$EI$7&lt;=G22),IF($EI$7&lt;=$AA22,2,1),0)</f>
        <v>0</v>
      </c>
      <c r="EJ22" s="8">
        <f>IF(AND(F22&gt;0,G22&gt;0,$EJ$7&gt;=F22,$EJ$7&lt;=G22),IF($EJ$7&lt;=$AA22,2,1),0)</f>
        <v>0</v>
      </c>
      <c r="EK22" s="8">
        <f>IF(AND(F22&gt;0,G22&gt;0,$EK$7&gt;=F22,$EK$7&lt;=G22),IF($EK$7&lt;=$AA22,2,1),0)</f>
        <v>0</v>
      </c>
      <c r="EL22" s="8">
        <f>IF(AND(F22&gt;0,G22&gt;0,$EL$7&gt;=F22,$EL$7&lt;=G22),IF($EL$7&lt;=$AA22,2,1),0)</f>
        <v>0</v>
      </c>
      <c r="EM22" s="8">
        <f>IF(AND(F22&gt;0,G22&gt;0,$EM$7&gt;=F22,$EM$7&lt;=G22),IF($EM$7&lt;=$AA22,2,1),0)</f>
        <v>0</v>
      </c>
      <c r="EN22" s="8">
        <f>IF(AND(F22&gt;0,G22&gt;0,$EN$7&gt;=F22,$EN$7&lt;=G22),IF($EN$7&lt;=$AA22,2,1),0)</f>
        <v>0</v>
      </c>
      <c r="EO22" s="8">
        <f>IF(AND(F22&gt;0,G22&gt;0,$EO$7&gt;=F22,$EO$7&lt;=G22),IF($EO$7&lt;=$AA22,2,1),0)</f>
        <v>0</v>
      </c>
      <c r="EP22" s="8">
        <f>IF(AND(F22&gt;0,G22&gt;0,$EP$7&gt;=F22,$EP$7&lt;=G22),IF($EP$7&lt;=$AA22,2,1),0)</f>
        <v>0</v>
      </c>
      <c r="EQ22" s="8">
        <f>IF(AND(F22&gt;0,G22&gt;0,$EQ$7&gt;=F22,$EQ$7&lt;=G22),IF($EQ$7&lt;=$AA22,2,1),0)</f>
        <v>0</v>
      </c>
      <c r="ER22" s="8">
        <f>IF(AND(F22&gt;0,G22&gt;0,$ER$7&gt;=F22,$ER$7&lt;=G22),IF($ER$7&lt;=$AA22,2,1),0)</f>
        <v>0</v>
      </c>
      <c r="ES22" s="8">
        <f>IF(AND(F22&gt;0,G22&gt;0,$ES$7&gt;=F22,$ES$7&lt;=G22),IF($ES$7&lt;=$AA22,2,1),0)</f>
        <v>0</v>
      </c>
      <c r="ET22" s="8">
        <f>IF(AND(F22&gt;0,G22&gt;0,$ET$7&gt;=F22,$ET$7&lt;=G22),IF($ET$7&lt;=$AA22,2,1),0)</f>
        <v>0</v>
      </c>
      <c r="EU22" s="8">
        <f>IF(AND(F22&gt;0,G22&gt;0,$EU$7&gt;=F22,$EU$7&lt;=G22),IF($EU$7&lt;=$AA22,2,1),0)</f>
        <v>0</v>
      </c>
      <c r="EV22" s="8">
        <f>IF(AND(F22&gt;0,G22&gt;0,$EV$7&gt;=F22,$EV$7&lt;=G22),IF($EV$7&lt;=$AA22,2,1),0)</f>
        <v>0</v>
      </c>
      <c r="EW22" s="8">
        <f>IF(AND(F22&gt;0,G22&gt;0,$EW$7&gt;=F22,$EW$7&lt;=G22),IF($EW$7&lt;=$AA22,2,1),0)</f>
        <v>0</v>
      </c>
      <c r="EX22" s="8">
        <f>IF(AND(F22&gt;0,G22&gt;0,$EX$7&gt;=F22,$EX$7&lt;=G22),IF($EX$7&lt;=$AA22,2,1),0)</f>
        <v>0</v>
      </c>
      <c r="EY22" s="8">
        <f>IF(AND(F22&gt;0,G22&gt;0,$EY$7&gt;=F22,$EY$7&lt;=G22),IF($EY$7&lt;=$AA22,2,1),0)</f>
        <v>0</v>
      </c>
      <c r="EZ22" s="8">
        <f>IF(AND(F22&gt;0,G22&gt;0,$EZ$7&gt;=F22,$EZ$7&lt;=G22),IF($EZ$7&lt;=$AA22,2,1),0)</f>
        <v>0</v>
      </c>
      <c r="FA22" s="8">
        <f>IF(AND(F22&gt;0,G22&gt;0,$FA$7&gt;=F22,$FA$7&lt;=G22),IF($FA$7&lt;=$AA22,2,1),0)</f>
        <v>0</v>
      </c>
      <c r="FB22" s="8">
        <f>IF(AND(F22&gt;0,G22&gt;0,$FB$7&gt;=F22,$FB$7&lt;=G22),IF($FB$7&lt;=$AA22,2,1),0)</f>
        <v>0</v>
      </c>
      <c r="FC22" s="8">
        <f>IF(AND(F22&gt;0,G22&gt;0,$FC$7&gt;=F22,$FC$7&lt;=G22),IF($FC$7&lt;=$AA22,2,1),0)</f>
        <v>0</v>
      </c>
      <c r="FD22" s="8">
        <f>IF(AND(F22&gt;0,G22&gt;0,$FD$7&gt;=F22,$FD$7&lt;=G22),IF($FD$7&lt;=$AA22,2,1),0)</f>
        <v>0</v>
      </c>
    </row>
    <row r="23" spans="1:160" ht="18" customHeight="1">
      <c r="A23" s="6"/>
      <c r="B23" s="6"/>
      <c r="C23" s="6"/>
      <c r="D23" s="6"/>
      <c r="E23" s="6"/>
      <c r="F23" s="3"/>
      <c r="G23" s="3"/>
      <c r="H23" s="6">
        <f>IF(AND(F23&gt;0,G23&gt;0),G23-F23+1,)</f>
        <v>0</v>
      </c>
      <c r="I23" s="7"/>
      <c r="J23" s="6"/>
      <c r="K23" s="8">
        <f>IF(AND(F23&gt;0,G23&gt;0,$K$7&gt;=F23,$K$7&lt;=G23),IF($K$7&lt;=$AA23,2,1),0)</f>
        <v>0</v>
      </c>
      <c r="L23" s="8">
        <f>IF(AND(F23&gt;0,G23&gt;0,$L$7&gt;=F23,$L$7&lt;=G23),IF($L$7&lt;=$AA23,2,1),0)</f>
        <v>0</v>
      </c>
      <c r="M23" s="8">
        <f>IF(AND(F23&gt;0,G23&gt;0,$M$7&gt;=F23,$M$7&lt;=G23),IF($M$7&lt;=$AA23,2,1),0)</f>
        <v>0</v>
      </c>
      <c r="N23" s="8">
        <f>IF(AND(F23&gt;0,G23&gt;0,$N$7&gt;=F23,$N$7&lt;=G23),IF($N$7&lt;=$AA23,2,1),0)</f>
        <v>0</v>
      </c>
      <c r="O23" s="8">
        <f>IF(AND(F23&gt;0,G23&gt;0,$O$7&gt;=F23,$O$7&lt;=G23),IF($O$7&lt;=$AA23,2,1),0)</f>
        <v>0</v>
      </c>
      <c r="P23" s="8">
        <f>IF(AND(F23&gt;0,G23&gt;0,$P$7&gt;=F23,$P$7&lt;=G23),IF($P$7&lt;=$AA23,2,1),0)</f>
        <v>0</v>
      </c>
      <c r="Q23" s="8">
        <f>IF(AND(F23&gt;0,G23&gt;0,$Q$7&gt;=F23,$Q$7&lt;=G23),IF($Q$7&lt;=$AA23,2,1),0)</f>
        <v>0</v>
      </c>
      <c r="R23" s="8">
        <f>IF(AND(F23&gt;0,G23&gt;0,$R$7&gt;=F23,$R$7&lt;=G23),IF($R$7&lt;=$AA23,2,1),0)</f>
        <v>0</v>
      </c>
      <c r="S23" s="8">
        <f>IF(AND(F23&gt;0,G23&gt;0,$S$7&gt;=F23,$S$7&lt;=G23),IF($S$7&lt;=$AA23,2,1),0)</f>
        <v>0</v>
      </c>
      <c r="T23" s="8">
        <f>IF(AND(F23&gt;0,G23&gt;0,$T$7&gt;=F23,$T$7&lt;=G23),IF($T$7&lt;=$AA23,2,1),0)</f>
        <v>0</v>
      </c>
      <c r="U23" s="8">
        <f>IF(AND(F23&gt;0,G23&gt;0,$U$7&gt;=F23,$U$7&lt;=G23),IF($U$7&lt;=$AA23,2,1),0)</f>
        <v>0</v>
      </c>
      <c r="V23" s="8">
        <f>IF(AND(F23&gt;0,G23&gt;0,$V$7&gt;=F23,$V$7&lt;=G23),IF($V$7&lt;=$AA23,2,1),0)</f>
        <v>0</v>
      </c>
      <c r="W23" s="8">
        <f>IF(AND(F23&gt;0,G23&gt;0,$W$7&gt;=F23,$W$7&lt;=G23),IF($W$7&lt;=$AA23,2,1),0)</f>
        <v>0</v>
      </c>
      <c r="X23" s="8">
        <f>IF(AND(F23&gt;0,G23&gt;0,$X$7&gt;=F23,$X$7&lt;=G23),IF($X$7&lt;=$AA23,2,1),0)</f>
        <v>0</v>
      </c>
      <c r="Y23" s="8">
        <f>IF(AND(F23&gt;0,G23&gt;0,$Y$7&gt;=F23,$Y$7&lt;=G23),IF($Y$7&lt;=$AA23,2,1),0)</f>
        <v>0</v>
      </c>
      <c r="Z23" s="8">
        <f>IF(AND(F23&gt;0,G23&gt;0,$Z$7&gt;=F23,$Z$7&lt;=G23),IF($Z$7&lt;=$AA23,2,1),0)</f>
        <v>0</v>
      </c>
      <c r="AA23" s="8">
        <f>IF(AND(F23&gt;0,G23&gt;0,$AA$7&gt;=F23,$AA$7&lt;=G23),IF($AA$7&lt;=$AA23,2,1),0)</f>
        <v>0</v>
      </c>
      <c r="AB23" s="8">
        <f>IF(AND(F23&gt;0,G23&gt;0,$AB$7&gt;=F23,$AB$7&lt;=G23),IF($AB$7&lt;=$AA23,2,1),0)</f>
        <v>0</v>
      </c>
      <c r="AC23" s="8">
        <f>IF(AND(F23&gt;0,G23&gt;0,$AC$7&gt;=F23,$AC$7&lt;=G23),IF($AC$7&lt;=$AA23,2,1),0)</f>
        <v>0</v>
      </c>
      <c r="AD23" s="8">
        <f>IF(AND(F23&gt;0,G23&gt;0,$AD$7&gt;=F23,$AD$7&lt;=G23),IF($AD$7&lt;=$AA23,2,1),0)</f>
        <v>0</v>
      </c>
      <c r="AE23" s="8">
        <f>IF(AND(F23&gt;0,G23&gt;0,$AE$7&gt;=F23,$AE$7&lt;=G23),IF($AE$7&lt;=$AA23,2,1),0)</f>
        <v>0</v>
      </c>
      <c r="AF23" s="8">
        <f>IF(AND(F23&gt;0,G23&gt;0,$AF$7&gt;=F23,$AF$7&lt;=G23),IF($AF$7&lt;=$AA23,2,1),0)</f>
        <v>0</v>
      </c>
      <c r="AG23" s="8">
        <f>IF(AND(F23&gt;0,G23&gt;0,$AG$7&gt;=F23,$AG$7&lt;=G23),IF($AG$7&lt;=$AA23,2,1),0)</f>
        <v>0</v>
      </c>
      <c r="AH23" s="8">
        <f>IF(AND(F23&gt;0,G23&gt;0,$AH$7&gt;=F23,$AH$7&lt;=G23),IF($AH$7&lt;=$AA23,2,1),0)</f>
        <v>0</v>
      </c>
      <c r="AI23" s="8">
        <f>IF(AND(F23&gt;0,G23&gt;0,$AI$7&gt;=F23,$AI$7&lt;=G23),IF($AI$7&lt;=$AA23,2,1),0)</f>
        <v>0</v>
      </c>
      <c r="AJ23" s="8">
        <f>IF(AND(F23&gt;0,G23&gt;0,$AJ$7&gt;=F23,$AJ$7&lt;=G23),IF($AJ$7&lt;=$AA23,2,1),0)</f>
        <v>0</v>
      </c>
      <c r="AK23" s="8">
        <f>IF(AND(F23&gt;0,G23&gt;0,$AK$7&gt;=F23,$AK$7&lt;=G23),IF($AK$7&lt;=$AA23,2,1),0)</f>
        <v>0</v>
      </c>
      <c r="AL23" s="8">
        <f>IF(AND(F23&gt;0,G23&gt;0,$AL$7&gt;=F23,$AL$7&lt;=G23),IF($AL$7&lt;=$AA23,2,1),0)</f>
        <v>0</v>
      </c>
      <c r="AM23" s="8">
        <f>IF(AND(F23&gt;0,G23&gt;0,$AM$7&gt;=F23,$AM$7&lt;=G23),IF($AM$7&lt;=$AA23,2,1),0)</f>
        <v>0</v>
      </c>
      <c r="AN23" s="8">
        <f>IF(AND(F23&gt;0,G23&gt;0,$AN$7&gt;=F23,$AN$7&lt;=G23),IF($AN$7&lt;=$AA23,2,1),0)</f>
        <v>0</v>
      </c>
      <c r="AO23" s="8">
        <f>IF(AND(F23&gt;0,G23&gt;0,$AO$7&gt;=F23,$AO$7&lt;=G23),IF($AO$7&lt;=$AA23,2,1),0)</f>
        <v>0</v>
      </c>
      <c r="AP23" s="8">
        <f>IF(AND(F23&gt;0,G23&gt;0,$AP$7&gt;=F23,$AP$7&lt;=G23),IF($AP$7&lt;=$AA23,2,1),0)</f>
        <v>0</v>
      </c>
      <c r="AQ23" s="8">
        <f>IF(AND(F23&gt;0,G23&gt;0,$AQ$7&gt;=F23,$AQ$7&lt;=G23),IF($AQ$7&lt;=$AA23,2,1),0)</f>
        <v>0</v>
      </c>
      <c r="AR23" s="8">
        <f>IF(AND(F23&gt;0,G23&gt;0,$AR$7&gt;=F23,$AR$7&lt;=G23),IF($AR$7&lt;=$AA23,2,1),0)</f>
        <v>0</v>
      </c>
      <c r="AS23" s="8">
        <f>IF(AND(F23&gt;0,G23&gt;0,$AS$7&gt;=F23,$AS$7&lt;=G23),IF($AS$7&lt;=$AA23,2,1),0)</f>
        <v>0</v>
      </c>
      <c r="AT23" s="8">
        <f>IF(AND(F23&gt;0,G23&gt;0,$AT$7&gt;=F23,$AT$7&lt;=G23),IF($AT$7&lt;=$AA23,2,1),0)</f>
        <v>0</v>
      </c>
      <c r="AU23" s="8">
        <f>IF(AND(F23&gt;0,G23&gt;0,$AU$7&gt;=F23,$AU$7&lt;=G23),IF($AU$7&lt;=$AA23,2,1),0)</f>
        <v>0</v>
      </c>
      <c r="AV23" s="8">
        <f>IF(AND(F23&gt;0,G23&gt;0,$AV$7&gt;=F23,$AV$7&lt;=G23),IF($AV$7&lt;=$AA23,2,1),0)</f>
        <v>0</v>
      </c>
      <c r="AW23" s="8">
        <f>IF(AND(F23&gt;0,G23&gt;0,$AW$7&gt;=F23,$AW$7&lt;=G23),IF($AW$7&lt;=$AA23,2,1),0)</f>
        <v>0</v>
      </c>
      <c r="AX23" s="8">
        <f>IF(AND(F23&gt;0,G23&gt;0,$AX$7&gt;=F23,$AX$7&lt;=G23),IF($AX$7&lt;=$AA23,2,1),0)</f>
        <v>0</v>
      </c>
      <c r="AY23" s="8">
        <f>IF(AND(F23&gt;0,G23&gt;0,$AY$7&gt;=F23,$AY$7&lt;=G23),IF($AY$7&lt;=$AA23,2,1),0)</f>
        <v>0</v>
      </c>
      <c r="AZ23" s="8">
        <f>IF(AND(F23&gt;0,G23&gt;0,$AZ$7&gt;=F23,$AZ$7&lt;=G23),IF($AZ$7&lt;=$AA23,2,1),0)</f>
        <v>0</v>
      </c>
      <c r="BA23" s="8">
        <f>IF(AND(F23&gt;0,G23&gt;0,$BA$7&gt;=F23,$BA$7&lt;=G23),IF($BA$7&lt;=$AA23,2,1),0)</f>
        <v>0</v>
      </c>
      <c r="BB23" s="8">
        <f>IF(AND(F23&gt;0,G23&gt;0,$BB$7&gt;=F23,$BB$7&lt;=G23),IF($BB$7&lt;=$AA23,2,1),0)</f>
        <v>0</v>
      </c>
      <c r="BC23" s="8">
        <f>IF(AND(F23&gt;0,G23&gt;0,$BC$7&gt;=F23,$BC$7&lt;=G23),IF($BC$7&lt;=$AA23,2,1),0)</f>
        <v>0</v>
      </c>
      <c r="BD23" s="8">
        <f>IF(AND(F23&gt;0,G23&gt;0,$BD$7&gt;=F23,$BD$7&lt;=G23),IF($BD$7&lt;=$AA23,2,1),0)</f>
        <v>0</v>
      </c>
      <c r="BE23" s="8">
        <f>IF(AND(F23&gt;0,G23&gt;0,$BE$7&gt;=F23,$BE$7&lt;=G23),IF($BE$7&lt;=$AA23,2,1),0)</f>
        <v>0</v>
      </c>
      <c r="BF23" s="8">
        <f>IF(AND(F23&gt;0,G23&gt;0,$BF$7&gt;=F23,$BF$7&lt;=G23),IF($BF$7&lt;=$AA23,2,1),0)</f>
        <v>0</v>
      </c>
      <c r="BG23" s="8">
        <f>IF(AND(F23&gt;0,G23&gt;0,$BG$7&gt;=F23,$BG$7&lt;=G23),IF($BG$7&lt;=$AA23,2,1),0)</f>
        <v>0</v>
      </c>
      <c r="BH23" s="8">
        <f>IF(AND(F23&gt;0,G23&gt;0,$BH$7&gt;=F23,$BH$7&lt;=G23),IF($BH$7&lt;=$AA23,2,1),0)</f>
        <v>0</v>
      </c>
      <c r="BI23" s="8">
        <f>IF(AND(F23&gt;0,G23&gt;0,$BI$7&gt;=F23,$BI$7&lt;=G23),IF($BI$7&lt;=$AA23,2,1),0)</f>
        <v>0</v>
      </c>
      <c r="BJ23" s="8">
        <f>IF(AND(F23&gt;0,G23&gt;0,$BJ$7&gt;=F23,$BJ$7&lt;=G23),IF($BJ$7&lt;=$AA23,2,1),0)</f>
        <v>0</v>
      </c>
      <c r="BK23" s="8">
        <f>IF(AND(F23&gt;0,G23&gt;0,$BK$7&gt;=F23,$BK$7&lt;=G23),IF($BK$7&lt;=$AA23,2,1),0)</f>
        <v>0</v>
      </c>
      <c r="BL23" s="8">
        <f>IF(AND(F23&gt;0,G23&gt;0,$BL$7&gt;=F23,$BL$7&lt;=G23),IF($BL$7&lt;=$AA23,2,1),0)</f>
        <v>0</v>
      </c>
      <c r="BM23" s="8">
        <f>IF(AND(F23&gt;0,G23&gt;0,$BM$7&gt;=F23,$BM$7&lt;=G23),IF($BM$7&lt;=$AA23,2,1),0)</f>
        <v>0</v>
      </c>
      <c r="BN23" s="8">
        <f>IF(AND(F23&gt;0,G23&gt;0,$BN$7&gt;=F23,$BN$7&lt;=G23),IF($BN$7&lt;=$AA23,2,1),0)</f>
        <v>0</v>
      </c>
      <c r="BO23" s="8">
        <f>IF(AND(F23&gt;0,G23&gt;0,$BO$7&gt;=F23,$BO$7&lt;=G23),IF($BO$7&lt;=$AA23,2,1),0)</f>
        <v>0</v>
      </c>
      <c r="BP23" s="8">
        <f>IF(AND(F23&gt;0,G23&gt;0,$BP$7&gt;=F23,$BP$7&lt;=G23),IF($BP$7&lt;=$AA23,2,1),0)</f>
        <v>0</v>
      </c>
      <c r="BQ23" s="8">
        <f>IF(AND(F23&gt;0,G23&gt;0,$BQ$7&gt;=F23,$BQ$7&lt;=G23),IF($BQ$7&lt;=$AA23,2,1),0)</f>
        <v>0</v>
      </c>
      <c r="BR23" s="8">
        <f>IF(AND(F23&gt;0,G23&gt;0,$BR$7&gt;=F23,$BR$7&lt;=G23),IF($BR$7&lt;=$AA23,2,1),0)</f>
        <v>0</v>
      </c>
      <c r="BS23" s="8">
        <f>IF(AND(F23&gt;0,G23&gt;0,$BS$7&gt;=F23,$BS$7&lt;=G23),IF($BS$7&lt;=$AA23,2,1),0)</f>
        <v>0</v>
      </c>
      <c r="BT23" s="8">
        <f>IF(AND(F23&gt;0,G23&gt;0,$BT$7&gt;=F23,$BT$7&lt;=G23),IF($BT$7&lt;=$AA23,2,1),0)</f>
        <v>0</v>
      </c>
      <c r="BU23" s="8">
        <f>IF(AND(F23&gt;0,G23&gt;0,$BU$7&gt;=F23,$BU$7&lt;=G23),IF($BU$7&lt;=$AA23,2,1),0)</f>
        <v>0</v>
      </c>
      <c r="BV23" s="8">
        <f>IF(AND(F23&gt;0,G23&gt;0,$BV$7&gt;=F23,$BV$7&lt;=G23),IF($BV$7&lt;=$AA23,2,1),0)</f>
        <v>0</v>
      </c>
      <c r="BW23" s="8">
        <f>IF(AND(F23&gt;0,G23&gt;0,$BW$7&gt;=F23,$BW$7&lt;=G23),IF($BW$7&lt;=$AA23,2,1),0)</f>
        <v>0</v>
      </c>
      <c r="BX23" s="8">
        <f>IF(AND(F23&gt;0,G23&gt;0,$BX$7&gt;=F23,$BX$7&lt;=G23),IF($BX$7&lt;=$AA23,2,1),0)</f>
        <v>0</v>
      </c>
      <c r="BY23" s="8">
        <f>IF(AND(F23&gt;0,G23&gt;0,$BY$7&gt;=F23,$BY$7&lt;=G23),IF($BY$7&lt;=$AA23,2,1),0)</f>
        <v>0</v>
      </c>
      <c r="BZ23" s="8">
        <f>IF(AND(F23&gt;0,G23&gt;0,$BZ$7&gt;=F23,$BZ$7&lt;=G23),IF($BZ$7&lt;=$AA23,2,1),0)</f>
        <v>0</v>
      </c>
      <c r="CA23" s="8">
        <f>IF(AND(F23&gt;0,G23&gt;0,$CA$7&gt;=F23,$CA$7&lt;=G23),IF($CA$7&lt;=$AA23,2,1),0)</f>
        <v>0</v>
      </c>
      <c r="CB23" s="8">
        <f>IF(AND(F23&gt;0,G23&gt;0,$CB$7&gt;=F23,$CB$7&lt;=G23),IF($CB$7&lt;=$AA23,2,1),0)</f>
        <v>0</v>
      </c>
      <c r="CC23" s="8">
        <f>IF(AND(F23&gt;0,G23&gt;0,$CC$7&gt;=F23,$CC$7&lt;=G23),IF($CC$7&lt;=$AA23,2,1),0)</f>
        <v>0</v>
      </c>
      <c r="CD23" s="8">
        <f>IF(AND(F23&gt;0,G23&gt;0,$CD$7&gt;=F23,$CD$7&lt;=G23),IF($CD$7&lt;=$AA23,2,1),0)</f>
        <v>0</v>
      </c>
      <c r="CE23" s="8">
        <f>IF(AND(F23&gt;0,G23&gt;0,$CE$7&gt;=F23,$CE$7&lt;=G23),IF($CE$7&lt;=$AA23,2,1),0)</f>
        <v>0</v>
      </c>
      <c r="CF23" s="8">
        <f>IF(AND(F23&gt;0,G23&gt;0,$CF$7&gt;=F23,$CF$7&lt;=G23),IF($CF$7&lt;=$AA23,2,1),0)</f>
        <v>0</v>
      </c>
      <c r="CG23" s="8">
        <f>IF(AND(F23&gt;0,G23&gt;0,$CG$7&gt;=F23,$CG$7&lt;=G23),IF($CG$7&lt;=$AA23,2,1),0)</f>
        <v>0</v>
      </c>
      <c r="CH23" s="8">
        <f>IF(AND(F23&gt;0,G23&gt;0,$CH$7&gt;=F23,$CH$7&lt;=G23),IF($CH$7&lt;=$AA23,2,1),0)</f>
        <v>0</v>
      </c>
      <c r="CI23" s="8">
        <f>IF(AND(F23&gt;0,G23&gt;0,$CI$7&gt;=F23,$CI$7&lt;=G23),IF($CI$7&lt;=$AA23,2,1),0)</f>
        <v>0</v>
      </c>
      <c r="CJ23" s="8">
        <f>IF(AND(F23&gt;0,G23&gt;0,$CJ$7&gt;=F23,$CJ$7&lt;=G23),IF($CJ$7&lt;=$AA23,2,1),0)</f>
        <v>0</v>
      </c>
      <c r="CK23" s="8">
        <f>IF(AND(F23&gt;0,G23&gt;0,$CK$7&gt;=F23,$CK$7&lt;=G23),IF($CK$7&lt;=$AA23,2,1),0)</f>
        <v>0</v>
      </c>
      <c r="CL23" s="8">
        <f>IF(AND(F23&gt;0,G23&gt;0,$CL$7&gt;=F23,$CL$7&lt;=G23),IF($CL$7&lt;=$AA23,2,1),0)</f>
        <v>0</v>
      </c>
      <c r="CM23" s="8">
        <f>IF(AND(F23&gt;0,G23&gt;0,$CM$7&gt;=F23,$CM$7&lt;=G23),IF($CM$7&lt;=$AA23,2,1),0)</f>
        <v>0</v>
      </c>
      <c r="CN23" s="8">
        <f>IF(AND(F23&gt;0,G23&gt;0,$CN$7&gt;=F23,$CN$7&lt;=G23),IF($CN$7&lt;=$AA23,2,1),0)</f>
        <v>0</v>
      </c>
      <c r="CO23" s="8">
        <f>IF(AND(F23&gt;0,G23&gt;0,$CO$7&gt;=F23,$CO$7&lt;=G23),IF($CO$7&lt;=$AA23,2,1),0)</f>
        <v>0</v>
      </c>
      <c r="CP23" s="8">
        <f>IF(AND(F23&gt;0,G23&gt;0,$CP$7&gt;=F23,$CP$7&lt;=G23),IF($CP$7&lt;=$AA23,2,1),0)</f>
        <v>0</v>
      </c>
      <c r="CQ23" s="8">
        <f>IF(AND(F23&gt;0,G23&gt;0,$CQ$7&gt;=F23,$CQ$7&lt;=G23),IF($CQ$7&lt;=$AA23,2,1),0)</f>
        <v>0</v>
      </c>
      <c r="CR23" s="8">
        <f>IF(AND(F23&gt;0,G23&gt;0,$CR$7&gt;=F23,$CR$7&lt;=G23),IF($CR$7&lt;=$AA23,2,1),0)</f>
        <v>0</v>
      </c>
      <c r="CS23" s="8">
        <f>IF(AND(F23&gt;0,G23&gt;0,$CS$7&gt;=F23,$CS$7&lt;=G23),IF($CS$7&lt;=$AA23,2,1),0)</f>
        <v>0</v>
      </c>
      <c r="CT23" s="8">
        <f>IF(AND(F23&gt;0,G23&gt;0,$CT$7&gt;=F23,$CT$7&lt;=G23),IF($CT$7&lt;=$AA23,2,1),0)</f>
        <v>0</v>
      </c>
      <c r="CU23" s="8">
        <f>IF(AND(F23&gt;0,G23&gt;0,$CU$7&gt;=F23,$CU$7&lt;=G23),IF($CU$7&lt;=$AA23,2,1),0)</f>
        <v>0</v>
      </c>
      <c r="CV23" s="8">
        <f>IF(AND(F23&gt;0,G23&gt;0,$CV$7&gt;=F23,$CV$7&lt;=G23),IF($CV$7&lt;=$AA23,2,1),0)</f>
        <v>0</v>
      </c>
      <c r="CW23" s="8">
        <f>IF(AND(F23&gt;0,G23&gt;0,$CW$7&gt;=F23,$CW$7&lt;=G23),IF($CW$7&lt;=$AA23,2,1),0)</f>
        <v>0</v>
      </c>
      <c r="CX23" s="8">
        <f>IF(AND(F23&gt;0,G23&gt;0,$CX$7&gt;=F23,$CX$7&lt;=G23),IF($CX$7&lt;=$AA23,2,1),0)</f>
        <v>0</v>
      </c>
      <c r="CY23" s="8">
        <f>IF(AND(F23&gt;0,G23&gt;0,$CY$7&gt;=F23,$CY$7&lt;=G23),IF($CY$7&lt;=$AA23,2,1),0)</f>
        <v>0</v>
      </c>
      <c r="CZ23" s="8">
        <f>IF(AND(F23&gt;0,G23&gt;0,$CZ$7&gt;=F23,$CZ$7&lt;=G23),IF($CZ$7&lt;=$AA23,2,1),0)</f>
        <v>0</v>
      </c>
      <c r="DA23" s="8">
        <f>IF(AND(F23&gt;0,G23&gt;0,$DA$7&gt;=F23,$DA$7&lt;=G23),IF($DA$7&lt;=$AA23,2,1),0)</f>
        <v>0</v>
      </c>
      <c r="DB23" s="8">
        <f>IF(AND(F23&gt;0,G23&gt;0,$DB$7&gt;=F23,$DB$7&lt;=G23),IF($DB$7&lt;=$AA23,2,1),0)</f>
        <v>0</v>
      </c>
      <c r="DC23" s="8">
        <f>IF(AND(F23&gt;0,G23&gt;0,$DC$7&gt;=F23,$DC$7&lt;=G23),IF($DC$7&lt;=$AA23,2,1),0)</f>
        <v>0</v>
      </c>
      <c r="DD23" s="8">
        <f>IF(AND(F23&gt;0,G23&gt;0,$DD$7&gt;=F23,$DD$7&lt;=G23),IF($DD$7&lt;=$AA23,2,1),0)</f>
        <v>0</v>
      </c>
      <c r="DE23" s="8">
        <f>IF(AND(F23&gt;0,G23&gt;0,$DE$7&gt;=F23,$DE$7&lt;=G23),IF($DE$7&lt;=$AA23,2,1),0)</f>
        <v>0</v>
      </c>
      <c r="DF23" s="8">
        <f>IF(AND(F23&gt;0,G23&gt;0,$DF$7&gt;=F23,$DF$7&lt;=G23),IF($DF$7&lt;=$AA23,2,1),0)</f>
        <v>0</v>
      </c>
      <c r="DG23" s="8">
        <f>IF(AND(F23&gt;0,G23&gt;0,$DG$7&gt;=F23,$DG$7&lt;=G23),IF($DG$7&lt;=$AA23,2,1),0)</f>
        <v>0</v>
      </c>
      <c r="DH23" s="8">
        <f>IF(AND(F23&gt;0,G23&gt;0,$DH$7&gt;=F23,$DH$7&lt;=G23),IF($DH$7&lt;=$AA23,2,1),0)</f>
        <v>0</v>
      </c>
      <c r="DI23" s="8">
        <f>IF(AND(F23&gt;0,G23&gt;0,$DI$7&gt;=F23,$DI$7&lt;=G23),IF($DI$7&lt;=$AA23,2,1),0)</f>
        <v>0</v>
      </c>
      <c r="DJ23" s="8">
        <f>IF(AND(F23&gt;0,G23&gt;0,$DJ$7&gt;=F23,$DJ$7&lt;=G23),IF($DJ$7&lt;=$AA23,2,1),0)</f>
        <v>0</v>
      </c>
      <c r="DK23" s="8">
        <f>IF(AND(F23&gt;0,G23&gt;0,$DK$7&gt;=F23,$DK$7&lt;=G23),IF($DK$7&lt;=$AA23,2,1),0)</f>
        <v>0</v>
      </c>
      <c r="DL23" s="8">
        <f>IF(AND(F23&gt;0,G23&gt;0,$DL$7&gt;=F23,$DL$7&lt;=G23),IF($DL$7&lt;=$AA23,2,1),0)</f>
        <v>0</v>
      </c>
      <c r="DM23" s="8">
        <f>IF(AND(F23&gt;0,G23&gt;0,$DM$7&gt;=F23,$DM$7&lt;=G23),IF($DM$7&lt;=$AA23,2,1),0)</f>
        <v>0</v>
      </c>
      <c r="DN23" s="8">
        <f>IF(AND(F23&gt;0,G23&gt;0,$DN$7&gt;=F23,$DN$7&lt;=G23),IF($DN$7&lt;=$AA23,2,1),0)</f>
        <v>0</v>
      </c>
      <c r="DO23" s="8">
        <f>IF(AND(F23&gt;0,G23&gt;0,$DO$7&gt;=F23,$DO$7&lt;=G23),IF($DO$7&lt;=$AA23,2,1),0)</f>
        <v>0</v>
      </c>
      <c r="DP23" s="8">
        <f>IF(AND(F23&gt;0,G23&gt;0,$DP$7&gt;=F23,$DP$7&lt;=G23),IF($DP$7&lt;=$AA23,2,1),0)</f>
        <v>0</v>
      </c>
      <c r="DQ23" s="8">
        <f>IF(AND(F23&gt;0,G23&gt;0,$DQ$7&gt;=F23,$DQ$7&lt;=G23),IF($DQ$7&lt;=$AA23,2,1),0)</f>
        <v>0</v>
      </c>
      <c r="DR23" s="8">
        <f>IF(AND(F23&gt;0,G23&gt;0,$DR$7&gt;=F23,$DR$7&lt;=G23),IF($DR$7&lt;=$AA23,2,1),0)</f>
        <v>0</v>
      </c>
      <c r="DS23" s="8">
        <f>IF(AND(F23&gt;0,G23&gt;0,$DS$7&gt;=F23,$DS$7&lt;=G23),IF($DS$7&lt;=$AA23,2,1),0)</f>
        <v>0</v>
      </c>
      <c r="DT23" s="8">
        <f>IF(AND(F23&gt;0,G23&gt;0,$DT$7&gt;=F23,$DT$7&lt;=G23),IF($DT$7&lt;=$AA23,2,1),0)</f>
        <v>0</v>
      </c>
      <c r="DU23" s="8">
        <f>IF(AND(F23&gt;0,G23&gt;0,$DU$7&gt;=F23,$DU$7&lt;=G23),IF($DU$7&lt;=$AA23,2,1),0)</f>
        <v>0</v>
      </c>
      <c r="DV23" s="8">
        <f>IF(AND(F23&gt;0,G23&gt;0,$DV$7&gt;=F23,$DV$7&lt;=G23),IF($DV$7&lt;=$AA23,2,1),0)</f>
        <v>0</v>
      </c>
      <c r="DW23" s="8">
        <f>IF(AND(F23&gt;0,G23&gt;0,$DW$7&gt;=F23,$DW$7&lt;=G23),IF($DW$7&lt;=$AA23,2,1),0)</f>
        <v>0</v>
      </c>
      <c r="DX23" s="8">
        <f>IF(AND(F23&gt;0,G23&gt;0,$DX$7&gt;=F23,$DX$7&lt;=G23),IF($DX$7&lt;=$AA23,2,1),0)</f>
        <v>0</v>
      </c>
      <c r="DY23" s="8">
        <f>IF(AND(F23&gt;0,G23&gt;0,$DY$7&gt;=F23,$DY$7&lt;=G23),IF($DY$7&lt;=$AA23,2,1),0)</f>
        <v>0</v>
      </c>
      <c r="DZ23" s="8">
        <f>IF(AND(F23&gt;0,G23&gt;0,$DZ$7&gt;=F23,$DZ$7&lt;=G23),IF($DZ$7&lt;=$AA23,2,1),0)</f>
        <v>0</v>
      </c>
      <c r="EA23" s="8">
        <f>IF(AND(F23&gt;0,G23&gt;0,$EA$7&gt;=F23,$EA$7&lt;=G23),IF($EA$7&lt;=$AA23,2,1),0)</f>
        <v>0</v>
      </c>
      <c r="EB23" s="8">
        <f>IF(AND(F23&gt;0,G23&gt;0,$EB$7&gt;=F23,$EB$7&lt;=G23),IF($EB$7&lt;=$AA23,2,1),0)</f>
        <v>0</v>
      </c>
      <c r="EC23" s="8">
        <f>IF(AND(F23&gt;0,G23&gt;0,$EC$7&gt;=F23,$EC$7&lt;=G23),IF($EC$7&lt;=$AA23,2,1),0)</f>
        <v>0</v>
      </c>
      <c r="ED23" s="8">
        <f>IF(AND(F23&gt;0,G23&gt;0,$ED$7&gt;=F23,$ED$7&lt;=G23),IF($ED$7&lt;=$AA23,2,1),0)</f>
        <v>0</v>
      </c>
      <c r="EE23" s="8">
        <f>IF(AND(F23&gt;0,G23&gt;0,$EE$7&gt;=F23,$EE$7&lt;=G23),IF($EE$7&lt;=$AA23,2,1),0)</f>
        <v>0</v>
      </c>
      <c r="EF23" s="8">
        <f>IF(AND(F23&gt;0,G23&gt;0,$EF$7&gt;=F23,$EF$7&lt;=G23),IF($EF$7&lt;=$AA23,2,1),0)</f>
        <v>0</v>
      </c>
      <c r="EG23" s="8">
        <f>IF(AND(F23&gt;0,G23&gt;0,$EG$7&gt;=F23,$EG$7&lt;=G23),IF($EG$7&lt;=$AA23,2,1),0)</f>
        <v>0</v>
      </c>
      <c r="EH23" s="8">
        <f>IF(AND(F23&gt;0,G23&gt;0,$EH$7&gt;=F23,$EH$7&lt;=G23),IF($EH$7&lt;=$AA23,2,1),0)</f>
        <v>0</v>
      </c>
      <c r="EI23" s="8">
        <f>IF(AND(F23&gt;0,G23&gt;0,$EI$7&gt;=F23,$EI$7&lt;=G23),IF($EI$7&lt;=$AA23,2,1),0)</f>
        <v>0</v>
      </c>
      <c r="EJ23" s="8">
        <f>IF(AND(F23&gt;0,G23&gt;0,$EJ$7&gt;=F23,$EJ$7&lt;=G23),IF($EJ$7&lt;=$AA23,2,1),0)</f>
        <v>0</v>
      </c>
      <c r="EK23" s="8">
        <f>IF(AND(F23&gt;0,G23&gt;0,$EK$7&gt;=F23,$EK$7&lt;=G23),IF($EK$7&lt;=$AA23,2,1),0)</f>
        <v>0</v>
      </c>
      <c r="EL23" s="8">
        <f>IF(AND(F23&gt;0,G23&gt;0,$EL$7&gt;=F23,$EL$7&lt;=G23),IF($EL$7&lt;=$AA23,2,1),0)</f>
        <v>0</v>
      </c>
      <c r="EM23" s="8">
        <f>IF(AND(F23&gt;0,G23&gt;0,$EM$7&gt;=F23,$EM$7&lt;=G23),IF($EM$7&lt;=$AA23,2,1),0)</f>
        <v>0</v>
      </c>
      <c r="EN23" s="8">
        <f>IF(AND(F23&gt;0,G23&gt;0,$EN$7&gt;=F23,$EN$7&lt;=G23),IF($EN$7&lt;=$AA23,2,1),0)</f>
        <v>0</v>
      </c>
      <c r="EO23" s="8">
        <f>IF(AND(F23&gt;0,G23&gt;0,$EO$7&gt;=F23,$EO$7&lt;=G23),IF($EO$7&lt;=$AA23,2,1),0)</f>
        <v>0</v>
      </c>
      <c r="EP23" s="8">
        <f>IF(AND(F23&gt;0,G23&gt;0,$EP$7&gt;=F23,$EP$7&lt;=G23),IF($EP$7&lt;=$AA23,2,1),0)</f>
        <v>0</v>
      </c>
      <c r="EQ23" s="8">
        <f>IF(AND(F23&gt;0,G23&gt;0,$EQ$7&gt;=F23,$EQ$7&lt;=G23),IF($EQ$7&lt;=$AA23,2,1),0)</f>
        <v>0</v>
      </c>
      <c r="ER23" s="8">
        <f>IF(AND(F23&gt;0,G23&gt;0,$ER$7&gt;=F23,$ER$7&lt;=G23),IF($ER$7&lt;=$AA23,2,1),0)</f>
        <v>0</v>
      </c>
      <c r="ES23" s="8">
        <f>IF(AND(F23&gt;0,G23&gt;0,$ES$7&gt;=F23,$ES$7&lt;=G23),IF($ES$7&lt;=$AA23,2,1),0)</f>
        <v>0</v>
      </c>
      <c r="ET23" s="8">
        <f>IF(AND(F23&gt;0,G23&gt;0,$ET$7&gt;=F23,$ET$7&lt;=G23),IF($ET$7&lt;=$AA23,2,1),0)</f>
        <v>0</v>
      </c>
      <c r="EU23" s="8">
        <f>IF(AND(F23&gt;0,G23&gt;0,$EU$7&gt;=F23,$EU$7&lt;=G23),IF($EU$7&lt;=$AA23,2,1),0)</f>
        <v>0</v>
      </c>
      <c r="EV23" s="8">
        <f>IF(AND(F23&gt;0,G23&gt;0,$EV$7&gt;=F23,$EV$7&lt;=G23),IF($EV$7&lt;=$AA23,2,1),0)</f>
        <v>0</v>
      </c>
      <c r="EW23" s="8">
        <f>IF(AND(F23&gt;0,G23&gt;0,$EW$7&gt;=F23,$EW$7&lt;=G23),IF($EW$7&lt;=$AA23,2,1),0)</f>
        <v>0</v>
      </c>
      <c r="EX23" s="8">
        <f>IF(AND(F23&gt;0,G23&gt;0,$EX$7&gt;=F23,$EX$7&lt;=G23),IF($EX$7&lt;=$AA23,2,1),0)</f>
        <v>0</v>
      </c>
      <c r="EY23" s="8">
        <f>IF(AND(F23&gt;0,G23&gt;0,$EY$7&gt;=F23,$EY$7&lt;=G23),IF($EY$7&lt;=$AA23,2,1),0)</f>
        <v>0</v>
      </c>
      <c r="EZ23" s="8">
        <f>IF(AND(F23&gt;0,G23&gt;0,$EZ$7&gt;=F23,$EZ$7&lt;=G23),IF($EZ$7&lt;=$AA23,2,1),0)</f>
        <v>0</v>
      </c>
      <c r="FA23" s="8">
        <f>IF(AND(F23&gt;0,G23&gt;0,$FA$7&gt;=F23,$FA$7&lt;=G23),IF($FA$7&lt;=$AA23,2,1),0)</f>
        <v>0</v>
      </c>
      <c r="FB23" s="8">
        <f>IF(AND(F23&gt;0,G23&gt;0,$FB$7&gt;=F23,$FB$7&lt;=G23),IF($FB$7&lt;=$AA23,2,1),0)</f>
        <v>0</v>
      </c>
      <c r="FC23" s="8">
        <f>IF(AND(F23&gt;0,G23&gt;0,$FC$7&gt;=F23,$FC$7&lt;=G23),IF($FC$7&lt;=$AA23,2,1),0)</f>
        <v>0</v>
      </c>
      <c r="FD23" s="8">
        <f>IF(AND(F23&gt;0,G23&gt;0,$FD$7&gt;=F23,$FD$7&lt;=G23),IF($FD$7&lt;=$AA23,2,1),0)</f>
        <v>0</v>
      </c>
    </row>
    <row r="24" spans="1:160" ht="18" customHeight="1">
      <c r="A24" s="6"/>
      <c r="B24" s="6"/>
      <c r="C24" s="6"/>
      <c r="D24" s="6"/>
      <c r="E24" s="6"/>
      <c r="F24" s="3"/>
      <c r="G24" s="3"/>
      <c r="H24" s="6">
        <f>IF(AND(F24&gt;0,G24&gt;0),G24-F24+1,)</f>
        <v>0</v>
      </c>
      <c r="I24" s="7"/>
      <c r="J24" s="6"/>
      <c r="K24" s="8">
        <f>IF(AND(F24&gt;0,G24&gt;0,$K$7&gt;=F24,$K$7&lt;=G24),IF($K$7&lt;=$AA24,2,1),0)</f>
        <v>0</v>
      </c>
      <c r="L24" s="8">
        <f>IF(AND(F24&gt;0,G24&gt;0,$L$7&gt;=F24,$L$7&lt;=G24),IF($L$7&lt;=$AA24,2,1),0)</f>
        <v>0</v>
      </c>
      <c r="M24" s="8">
        <f>IF(AND(F24&gt;0,G24&gt;0,$M$7&gt;=F24,$M$7&lt;=G24),IF($M$7&lt;=$AA24,2,1),0)</f>
        <v>0</v>
      </c>
      <c r="N24" s="8">
        <f>IF(AND(F24&gt;0,G24&gt;0,$N$7&gt;=F24,$N$7&lt;=G24),IF($N$7&lt;=$AA24,2,1),0)</f>
        <v>0</v>
      </c>
      <c r="O24" s="8">
        <f>IF(AND(F24&gt;0,G24&gt;0,$O$7&gt;=F24,$O$7&lt;=G24),IF($O$7&lt;=$AA24,2,1),0)</f>
        <v>0</v>
      </c>
      <c r="P24" s="8">
        <f>IF(AND(F24&gt;0,G24&gt;0,$P$7&gt;=F24,$P$7&lt;=G24),IF($P$7&lt;=$AA24,2,1),0)</f>
        <v>0</v>
      </c>
      <c r="Q24" s="8">
        <f>IF(AND(F24&gt;0,G24&gt;0,$Q$7&gt;=F24,$Q$7&lt;=G24),IF($Q$7&lt;=$AA24,2,1),0)</f>
        <v>0</v>
      </c>
      <c r="R24" s="8">
        <f>IF(AND(F24&gt;0,G24&gt;0,$R$7&gt;=F24,$R$7&lt;=G24),IF($R$7&lt;=$AA24,2,1),0)</f>
        <v>0</v>
      </c>
      <c r="S24" s="8">
        <f>IF(AND(F24&gt;0,G24&gt;0,$S$7&gt;=F24,$S$7&lt;=G24),IF($S$7&lt;=$AA24,2,1),0)</f>
        <v>0</v>
      </c>
      <c r="T24" s="8">
        <f>IF(AND(F24&gt;0,G24&gt;0,$T$7&gt;=F24,$T$7&lt;=G24),IF($T$7&lt;=$AA24,2,1),0)</f>
        <v>0</v>
      </c>
      <c r="U24" s="8">
        <f>IF(AND(F24&gt;0,G24&gt;0,$U$7&gt;=F24,$U$7&lt;=G24),IF($U$7&lt;=$AA24,2,1),0)</f>
        <v>0</v>
      </c>
      <c r="V24" s="8">
        <f>IF(AND(F24&gt;0,G24&gt;0,$V$7&gt;=F24,$V$7&lt;=G24),IF($V$7&lt;=$AA24,2,1),0)</f>
        <v>0</v>
      </c>
      <c r="W24" s="8">
        <f>IF(AND(F24&gt;0,G24&gt;0,$W$7&gt;=F24,$W$7&lt;=G24),IF($W$7&lt;=$AA24,2,1),0)</f>
        <v>0</v>
      </c>
      <c r="X24" s="8">
        <f>IF(AND(F24&gt;0,G24&gt;0,$X$7&gt;=F24,$X$7&lt;=G24),IF($X$7&lt;=$AA24,2,1),0)</f>
        <v>0</v>
      </c>
      <c r="Y24" s="8">
        <f>IF(AND(F24&gt;0,G24&gt;0,$Y$7&gt;=F24,$Y$7&lt;=G24),IF($Y$7&lt;=$AA24,2,1),0)</f>
        <v>0</v>
      </c>
      <c r="Z24" s="8">
        <f>IF(AND(F24&gt;0,G24&gt;0,$Z$7&gt;=F24,$Z$7&lt;=G24),IF($Z$7&lt;=$AA24,2,1),0)</f>
        <v>0</v>
      </c>
      <c r="AA24" s="8">
        <f>IF(AND(F24&gt;0,G24&gt;0,$AA$7&gt;=F24,$AA$7&lt;=G24),IF($AA$7&lt;=$AA24,2,1),0)</f>
        <v>0</v>
      </c>
      <c r="AB24" s="8">
        <f>IF(AND(F24&gt;0,G24&gt;0,$AB$7&gt;=F24,$AB$7&lt;=G24),IF($AB$7&lt;=$AA24,2,1),0)</f>
        <v>0</v>
      </c>
      <c r="AC24" s="8">
        <f>IF(AND(F24&gt;0,G24&gt;0,$AC$7&gt;=F24,$AC$7&lt;=G24),IF($AC$7&lt;=$AA24,2,1),0)</f>
        <v>0</v>
      </c>
      <c r="AD24" s="8">
        <f>IF(AND(F24&gt;0,G24&gt;0,$AD$7&gt;=F24,$AD$7&lt;=G24),IF($AD$7&lt;=$AA24,2,1),0)</f>
        <v>0</v>
      </c>
      <c r="AE24" s="8">
        <f>IF(AND(F24&gt;0,G24&gt;0,$AE$7&gt;=F24,$AE$7&lt;=G24),IF($AE$7&lt;=$AA24,2,1),0)</f>
        <v>0</v>
      </c>
      <c r="AF24" s="8">
        <f>IF(AND(F24&gt;0,G24&gt;0,$AF$7&gt;=F24,$AF$7&lt;=G24),IF($AF$7&lt;=$AA24,2,1),0)</f>
        <v>0</v>
      </c>
      <c r="AG24" s="8">
        <f>IF(AND(F24&gt;0,G24&gt;0,$AG$7&gt;=F24,$AG$7&lt;=G24),IF($AG$7&lt;=$AA24,2,1),0)</f>
        <v>0</v>
      </c>
      <c r="AH24" s="8">
        <f>IF(AND(F24&gt;0,G24&gt;0,$AH$7&gt;=F24,$AH$7&lt;=G24),IF($AH$7&lt;=$AA24,2,1),0)</f>
        <v>0</v>
      </c>
      <c r="AI24" s="8">
        <f>IF(AND(F24&gt;0,G24&gt;0,$AI$7&gt;=F24,$AI$7&lt;=G24),IF($AI$7&lt;=$AA24,2,1),0)</f>
        <v>0</v>
      </c>
      <c r="AJ24" s="8">
        <f>IF(AND(F24&gt;0,G24&gt;0,$AJ$7&gt;=F24,$AJ$7&lt;=G24),IF($AJ$7&lt;=$AA24,2,1),0)</f>
        <v>0</v>
      </c>
      <c r="AK24" s="8">
        <f>IF(AND(F24&gt;0,G24&gt;0,$AK$7&gt;=F24,$AK$7&lt;=G24),IF($AK$7&lt;=$AA24,2,1),0)</f>
        <v>0</v>
      </c>
      <c r="AL24" s="8">
        <f>IF(AND(F24&gt;0,G24&gt;0,$AL$7&gt;=F24,$AL$7&lt;=G24),IF($AL$7&lt;=$AA24,2,1),0)</f>
        <v>0</v>
      </c>
      <c r="AM24" s="8">
        <f>IF(AND(F24&gt;0,G24&gt;0,$AM$7&gt;=F24,$AM$7&lt;=G24),IF($AM$7&lt;=$AA24,2,1),0)</f>
        <v>0</v>
      </c>
      <c r="AN24" s="8">
        <f>IF(AND(F24&gt;0,G24&gt;0,$AN$7&gt;=F24,$AN$7&lt;=G24),IF($AN$7&lt;=$AA24,2,1),0)</f>
        <v>0</v>
      </c>
      <c r="AO24" s="8">
        <f>IF(AND(F24&gt;0,G24&gt;0,$AO$7&gt;=F24,$AO$7&lt;=G24),IF($AO$7&lt;=$AA24,2,1),0)</f>
        <v>0</v>
      </c>
      <c r="AP24" s="8">
        <f>IF(AND(F24&gt;0,G24&gt;0,$AP$7&gt;=F24,$AP$7&lt;=G24),IF($AP$7&lt;=$AA24,2,1),0)</f>
        <v>0</v>
      </c>
      <c r="AQ24" s="8">
        <f>IF(AND(F24&gt;0,G24&gt;0,$AQ$7&gt;=F24,$AQ$7&lt;=G24),IF($AQ$7&lt;=$AA24,2,1),0)</f>
        <v>0</v>
      </c>
      <c r="AR24" s="8">
        <f>IF(AND(F24&gt;0,G24&gt;0,$AR$7&gt;=F24,$AR$7&lt;=G24),IF($AR$7&lt;=$AA24,2,1),0)</f>
        <v>0</v>
      </c>
      <c r="AS24" s="8">
        <f>IF(AND(F24&gt;0,G24&gt;0,$AS$7&gt;=F24,$AS$7&lt;=G24),IF($AS$7&lt;=$AA24,2,1),0)</f>
        <v>0</v>
      </c>
      <c r="AT24" s="8">
        <f>IF(AND(F24&gt;0,G24&gt;0,$AT$7&gt;=F24,$AT$7&lt;=G24),IF($AT$7&lt;=$AA24,2,1),0)</f>
        <v>0</v>
      </c>
      <c r="AU24" s="8">
        <f>IF(AND(F24&gt;0,G24&gt;0,$AU$7&gt;=F24,$AU$7&lt;=G24),IF($AU$7&lt;=$AA24,2,1),0)</f>
        <v>0</v>
      </c>
      <c r="AV24" s="8">
        <f>IF(AND(F24&gt;0,G24&gt;0,$AV$7&gt;=F24,$AV$7&lt;=G24),IF($AV$7&lt;=$AA24,2,1),0)</f>
        <v>0</v>
      </c>
      <c r="AW24" s="8">
        <f>IF(AND(F24&gt;0,G24&gt;0,$AW$7&gt;=F24,$AW$7&lt;=G24),IF($AW$7&lt;=$AA24,2,1),0)</f>
        <v>0</v>
      </c>
      <c r="AX24" s="8">
        <f>IF(AND(F24&gt;0,G24&gt;0,$AX$7&gt;=F24,$AX$7&lt;=G24),IF($AX$7&lt;=$AA24,2,1),0)</f>
        <v>0</v>
      </c>
      <c r="AY24" s="8">
        <f>IF(AND(F24&gt;0,G24&gt;0,$AY$7&gt;=F24,$AY$7&lt;=G24),IF($AY$7&lt;=$AA24,2,1),0)</f>
        <v>0</v>
      </c>
      <c r="AZ24" s="8">
        <f>IF(AND(F24&gt;0,G24&gt;0,$AZ$7&gt;=F24,$AZ$7&lt;=G24),IF($AZ$7&lt;=$AA24,2,1),0)</f>
        <v>0</v>
      </c>
      <c r="BA24" s="8">
        <f>IF(AND(F24&gt;0,G24&gt;0,$BA$7&gt;=F24,$BA$7&lt;=G24),IF($BA$7&lt;=$AA24,2,1),0)</f>
        <v>0</v>
      </c>
      <c r="BB24" s="8">
        <f>IF(AND(F24&gt;0,G24&gt;0,$BB$7&gt;=F24,$BB$7&lt;=G24),IF($BB$7&lt;=$AA24,2,1),0)</f>
        <v>0</v>
      </c>
      <c r="BC24" s="8">
        <f>IF(AND(F24&gt;0,G24&gt;0,$BC$7&gt;=F24,$BC$7&lt;=G24),IF($BC$7&lt;=$AA24,2,1),0)</f>
        <v>0</v>
      </c>
      <c r="BD24" s="8">
        <f>IF(AND(F24&gt;0,G24&gt;0,$BD$7&gt;=F24,$BD$7&lt;=G24),IF($BD$7&lt;=$AA24,2,1),0)</f>
        <v>0</v>
      </c>
      <c r="BE24" s="8">
        <f>IF(AND(F24&gt;0,G24&gt;0,$BE$7&gt;=F24,$BE$7&lt;=G24),IF($BE$7&lt;=$AA24,2,1),0)</f>
        <v>0</v>
      </c>
      <c r="BF24" s="8">
        <f>IF(AND(F24&gt;0,G24&gt;0,$BF$7&gt;=F24,$BF$7&lt;=G24),IF($BF$7&lt;=$AA24,2,1),0)</f>
        <v>0</v>
      </c>
      <c r="BG24" s="8">
        <f>IF(AND(F24&gt;0,G24&gt;0,$BG$7&gt;=F24,$BG$7&lt;=G24),IF($BG$7&lt;=$AA24,2,1),0)</f>
        <v>0</v>
      </c>
      <c r="BH24" s="8">
        <f>IF(AND(F24&gt;0,G24&gt;0,$BH$7&gt;=F24,$BH$7&lt;=G24),IF($BH$7&lt;=$AA24,2,1),0)</f>
        <v>0</v>
      </c>
      <c r="BI24" s="8">
        <f>IF(AND(F24&gt;0,G24&gt;0,$BI$7&gt;=F24,$BI$7&lt;=G24),IF($BI$7&lt;=$AA24,2,1),0)</f>
        <v>0</v>
      </c>
      <c r="BJ24" s="8">
        <f>IF(AND(F24&gt;0,G24&gt;0,$BJ$7&gt;=F24,$BJ$7&lt;=G24),IF($BJ$7&lt;=$AA24,2,1),0)</f>
        <v>0</v>
      </c>
      <c r="BK24" s="8">
        <f>IF(AND(F24&gt;0,G24&gt;0,$BK$7&gt;=F24,$BK$7&lt;=G24),IF($BK$7&lt;=$AA24,2,1),0)</f>
        <v>0</v>
      </c>
      <c r="BL24" s="8">
        <f>IF(AND(F24&gt;0,G24&gt;0,$BL$7&gt;=F24,$BL$7&lt;=G24),IF($BL$7&lt;=$AA24,2,1),0)</f>
        <v>0</v>
      </c>
      <c r="BM24" s="8">
        <f>IF(AND(F24&gt;0,G24&gt;0,$BM$7&gt;=F24,$BM$7&lt;=G24),IF($BM$7&lt;=$AA24,2,1),0)</f>
        <v>0</v>
      </c>
      <c r="BN24" s="8">
        <f>IF(AND(F24&gt;0,G24&gt;0,$BN$7&gt;=F24,$BN$7&lt;=G24),IF($BN$7&lt;=$AA24,2,1),0)</f>
        <v>0</v>
      </c>
      <c r="BO24" s="8">
        <f>IF(AND(F24&gt;0,G24&gt;0,$BO$7&gt;=F24,$BO$7&lt;=G24),IF($BO$7&lt;=$AA24,2,1),0)</f>
        <v>0</v>
      </c>
      <c r="BP24" s="8">
        <f>IF(AND(F24&gt;0,G24&gt;0,$BP$7&gt;=F24,$BP$7&lt;=G24),IF($BP$7&lt;=$AA24,2,1),0)</f>
        <v>0</v>
      </c>
      <c r="BQ24" s="8">
        <f>IF(AND(F24&gt;0,G24&gt;0,$BQ$7&gt;=F24,$BQ$7&lt;=G24),IF($BQ$7&lt;=$AA24,2,1),0)</f>
        <v>0</v>
      </c>
      <c r="BR24" s="8">
        <f>IF(AND(F24&gt;0,G24&gt;0,$BR$7&gt;=F24,$BR$7&lt;=G24),IF($BR$7&lt;=$AA24,2,1),0)</f>
        <v>0</v>
      </c>
      <c r="BS24" s="8">
        <f>IF(AND(F24&gt;0,G24&gt;0,$BS$7&gt;=F24,$BS$7&lt;=G24),IF($BS$7&lt;=$AA24,2,1),0)</f>
        <v>0</v>
      </c>
      <c r="BT24" s="8">
        <f>IF(AND(F24&gt;0,G24&gt;0,$BT$7&gt;=F24,$BT$7&lt;=G24),IF($BT$7&lt;=$AA24,2,1),0)</f>
        <v>0</v>
      </c>
      <c r="BU24" s="8">
        <f>IF(AND(F24&gt;0,G24&gt;0,$BU$7&gt;=F24,$BU$7&lt;=G24),IF($BU$7&lt;=$AA24,2,1),0)</f>
        <v>0</v>
      </c>
      <c r="BV24" s="8">
        <f>IF(AND(F24&gt;0,G24&gt;0,$BV$7&gt;=F24,$BV$7&lt;=G24),IF($BV$7&lt;=$AA24,2,1),0)</f>
        <v>0</v>
      </c>
      <c r="BW24" s="8">
        <f>IF(AND(F24&gt;0,G24&gt;0,$BW$7&gt;=F24,$BW$7&lt;=G24),IF($BW$7&lt;=$AA24,2,1),0)</f>
        <v>0</v>
      </c>
      <c r="BX24" s="8">
        <f>IF(AND(F24&gt;0,G24&gt;0,$BX$7&gt;=F24,$BX$7&lt;=G24),IF($BX$7&lt;=$AA24,2,1),0)</f>
        <v>0</v>
      </c>
      <c r="BY24" s="8">
        <f>IF(AND(F24&gt;0,G24&gt;0,$BY$7&gt;=F24,$BY$7&lt;=G24),IF($BY$7&lt;=$AA24,2,1),0)</f>
        <v>0</v>
      </c>
      <c r="BZ24" s="8">
        <f>IF(AND(F24&gt;0,G24&gt;0,$BZ$7&gt;=F24,$BZ$7&lt;=G24),IF($BZ$7&lt;=$AA24,2,1),0)</f>
        <v>0</v>
      </c>
      <c r="CA24" s="8">
        <f>IF(AND(F24&gt;0,G24&gt;0,$CA$7&gt;=F24,$CA$7&lt;=G24),IF($CA$7&lt;=$AA24,2,1),0)</f>
        <v>0</v>
      </c>
      <c r="CB24" s="8">
        <f>IF(AND(F24&gt;0,G24&gt;0,$CB$7&gt;=F24,$CB$7&lt;=G24),IF($CB$7&lt;=$AA24,2,1),0)</f>
        <v>0</v>
      </c>
      <c r="CC24" s="8">
        <f>IF(AND(F24&gt;0,G24&gt;0,$CC$7&gt;=F24,$CC$7&lt;=G24),IF($CC$7&lt;=$AA24,2,1),0)</f>
        <v>0</v>
      </c>
      <c r="CD24" s="8">
        <f>IF(AND(F24&gt;0,G24&gt;0,$CD$7&gt;=F24,$CD$7&lt;=G24),IF($CD$7&lt;=$AA24,2,1),0)</f>
        <v>0</v>
      </c>
      <c r="CE24" s="8">
        <f>IF(AND(F24&gt;0,G24&gt;0,$CE$7&gt;=F24,$CE$7&lt;=G24),IF($CE$7&lt;=$AA24,2,1),0)</f>
        <v>0</v>
      </c>
      <c r="CF24" s="8">
        <f>IF(AND(F24&gt;0,G24&gt;0,$CF$7&gt;=F24,$CF$7&lt;=G24),IF($CF$7&lt;=$AA24,2,1),0)</f>
        <v>0</v>
      </c>
      <c r="CG24" s="8">
        <f>IF(AND(F24&gt;0,G24&gt;0,$CG$7&gt;=F24,$CG$7&lt;=G24),IF($CG$7&lt;=$AA24,2,1),0)</f>
        <v>0</v>
      </c>
      <c r="CH24" s="8">
        <f>IF(AND(F24&gt;0,G24&gt;0,$CH$7&gt;=F24,$CH$7&lt;=G24),IF($CH$7&lt;=$AA24,2,1),0)</f>
        <v>0</v>
      </c>
      <c r="CI24" s="8">
        <f>IF(AND(F24&gt;0,G24&gt;0,$CI$7&gt;=F24,$CI$7&lt;=G24),IF($CI$7&lt;=$AA24,2,1),0)</f>
        <v>0</v>
      </c>
      <c r="CJ24" s="8">
        <f>IF(AND(F24&gt;0,G24&gt;0,$CJ$7&gt;=F24,$CJ$7&lt;=G24),IF($CJ$7&lt;=$AA24,2,1),0)</f>
        <v>0</v>
      </c>
      <c r="CK24" s="8">
        <f>IF(AND(F24&gt;0,G24&gt;0,$CK$7&gt;=F24,$CK$7&lt;=G24),IF($CK$7&lt;=$AA24,2,1),0)</f>
        <v>0</v>
      </c>
      <c r="CL24" s="8">
        <f>IF(AND(F24&gt;0,G24&gt;0,$CL$7&gt;=F24,$CL$7&lt;=G24),IF($CL$7&lt;=$AA24,2,1),0)</f>
        <v>0</v>
      </c>
      <c r="CM24" s="8">
        <f>IF(AND(F24&gt;0,G24&gt;0,$CM$7&gt;=F24,$CM$7&lt;=G24),IF($CM$7&lt;=$AA24,2,1),0)</f>
        <v>0</v>
      </c>
      <c r="CN24" s="8">
        <f>IF(AND(F24&gt;0,G24&gt;0,$CN$7&gt;=F24,$CN$7&lt;=G24),IF($CN$7&lt;=$AA24,2,1),0)</f>
        <v>0</v>
      </c>
      <c r="CO24" s="8">
        <f>IF(AND(F24&gt;0,G24&gt;0,$CO$7&gt;=F24,$CO$7&lt;=G24),IF($CO$7&lt;=$AA24,2,1),0)</f>
        <v>0</v>
      </c>
      <c r="CP24" s="8">
        <f>IF(AND(F24&gt;0,G24&gt;0,$CP$7&gt;=F24,$CP$7&lt;=G24),IF($CP$7&lt;=$AA24,2,1),0)</f>
        <v>0</v>
      </c>
      <c r="CQ24" s="8">
        <f>IF(AND(F24&gt;0,G24&gt;0,$CQ$7&gt;=F24,$CQ$7&lt;=G24),IF($CQ$7&lt;=$AA24,2,1),0)</f>
        <v>0</v>
      </c>
      <c r="CR24" s="8">
        <f>IF(AND(F24&gt;0,G24&gt;0,$CR$7&gt;=F24,$CR$7&lt;=G24),IF($CR$7&lt;=$AA24,2,1),0)</f>
        <v>0</v>
      </c>
      <c r="CS24" s="8">
        <f>IF(AND(F24&gt;0,G24&gt;0,$CS$7&gt;=F24,$CS$7&lt;=G24),IF($CS$7&lt;=$AA24,2,1),0)</f>
        <v>0</v>
      </c>
      <c r="CT24" s="8">
        <f>IF(AND(F24&gt;0,G24&gt;0,$CT$7&gt;=F24,$CT$7&lt;=G24),IF($CT$7&lt;=$AA24,2,1),0)</f>
        <v>0</v>
      </c>
      <c r="CU24" s="8">
        <f>IF(AND(F24&gt;0,G24&gt;0,$CU$7&gt;=F24,$CU$7&lt;=G24),IF($CU$7&lt;=$AA24,2,1),0)</f>
        <v>0</v>
      </c>
      <c r="CV24" s="8">
        <f>IF(AND(F24&gt;0,G24&gt;0,$CV$7&gt;=F24,$CV$7&lt;=G24),IF($CV$7&lt;=$AA24,2,1),0)</f>
        <v>0</v>
      </c>
      <c r="CW24" s="8">
        <f>IF(AND(F24&gt;0,G24&gt;0,$CW$7&gt;=F24,$CW$7&lt;=G24),IF($CW$7&lt;=$AA24,2,1),0)</f>
        <v>0</v>
      </c>
      <c r="CX24" s="8">
        <f>IF(AND(F24&gt;0,G24&gt;0,$CX$7&gt;=F24,$CX$7&lt;=G24),IF($CX$7&lt;=$AA24,2,1),0)</f>
        <v>0</v>
      </c>
      <c r="CY24" s="8">
        <f>IF(AND(F24&gt;0,G24&gt;0,$CY$7&gt;=F24,$CY$7&lt;=G24),IF($CY$7&lt;=$AA24,2,1),0)</f>
        <v>0</v>
      </c>
      <c r="CZ24" s="8">
        <f>IF(AND(F24&gt;0,G24&gt;0,$CZ$7&gt;=F24,$CZ$7&lt;=G24),IF($CZ$7&lt;=$AA24,2,1),0)</f>
        <v>0</v>
      </c>
      <c r="DA24" s="8">
        <f>IF(AND(F24&gt;0,G24&gt;0,$DA$7&gt;=F24,$DA$7&lt;=G24),IF($DA$7&lt;=$AA24,2,1),0)</f>
        <v>0</v>
      </c>
      <c r="DB24" s="8">
        <f>IF(AND(F24&gt;0,G24&gt;0,$DB$7&gt;=F24,$DB$7&lt;=G24),IF($DB$7&lt;=$AA24,2,1),0)</f>
        <v>0</v>
      </c>
      <c r="DC24" s="8">
        <f>IF(AND(F24&gt;0,G24&gt;0,$DC$7&gt;=F24,$DC$7&lt;=G24),IF($DC$7&lt;=$AA24,2,1),0)</f>
        <v>0</v>
      </c>
      <c r="DD24" s="8">
        <f>IF(AND(F24&gt;0,G24&gt;0,$DD$7&gt;=F24,$DD$7&lt;=G24),IF($DD$7&lt;=$AA24,2,1),0)</f>
        <v>0</v>
      </c>
      <c r="DE24" s="8">
        <f>IF(AND(F24&gt;0,G24&gt;0,$DE$7&gt;=F24,$DE$7&lt;=G24),IF($DE$7&lt;=$AA24,2,1),0)</f>
        <v>0</v>
      </c>
      <c r="DF24" s="8">
        <f>IF(AND(F24&gt;0,G24&gt;0,$DF$7&gt;=F24,$DF$7&lt;=G24),IF($DF$7&lt;=$AA24,2,1),0)</f>
        <v>0</v>
      </c>
      <c r="DG24" s="8">
        <f>IF(AND(F24&gt;0,G24&gt;0,$DG$7&gt;=F24,$DG$7&lt;=G24),IF($DG$7&lt;=$AA24,2,1),0)</f>
        <v>0</v>
      </c>
      <c r="DH24" s="8">
        <f>IF(AND(F24&gt;0,G24&gt;0,$DH$7&gt;=F24,$DH$7&lt;=G24),IF($DH$7&lt;=$AA24,2,1),0)</f>
        <v>0</v>
      </c>
      <c r="DI24" s="8">
        <f>IF(AND(F24&gt;0,G24&gt;0,$DI$7&gt;=F24,$DI$7&lt;=G24),IF($DI$7&lt;=$AA24,2,1),0)</f>
        <v>0</v>
      </c>
      <c r="DJ24" s="8">
        <f>IF(AND(F24&gt;0,G24&gt;0,$DJ$7&gt;=F24,$DJ$7&lt;=G24),IF($DJ$7&lt;=$AA24,2,1),0)</f>
        <v>0</v>
      </c>
      <c r="DK24" s="8">
        <f>IF(AND(F24&gt;0,G24&gt;0,$DK$7&gt;=F24,$DK$7&lt;=G24),IF($DK$7&lt;=$AA24,2,1),0)</f>
        <v>0</v>
      </c>
      <c r="DL24" s="8">
        <f>IF(AND(F24&gt;0,G24&gt;0,$DL$7&gt;=F24,$DL$7&lt;=G24),IF($DL$7&lt;=$AA24,2,1),0)</f>
        <v>0</v>
      </c>
      <c r="DM24" s="8">
        <f>IF(AND(F24&gt;0,G24&gt;0,$DM$7&gt;=F24,$DM$7&lt;=G24),IF($DM$7&lt;=$AA24,2,1),0)</f>
        <v>0</v>
      </c>
      <c r="DN24" s="8">
        <f>IF(AND(F24&gt;0,G24&gt;0,$DN$7&gt;=F24,$DN$7&lt;=G24),IF($DN$7&lt;=$AA24,2,1),0)</f>
        <v>0</v>
      </c>
      <c r="DO24" s="8">
        <f>IF(AND(F24&gt;0,G24&gt;0,$DO$7&gt;=F24,$DO$7&lt;=G24),IF($DO$7&lt;=$AA24,2,1),0)</f>
        <v>0</v>
      </c>
      <c r="DP24" s="8">
        <f>IF(AND(F24&gt;0,G24&gt;0,$DP$7&gt;=F24,$DP$7&lt;=G24),IF($DP$7&lt;=$AA24,2,1),0)</f>
        <v>0</v>
      </c>
      <c r="DQ24" s="8">
        <f>IF(AND(F24&gt;0,G24&gt;0,$DQ$7&gt;=F24,$DQ$7&lt;=G24),IF($DQ$7&lt;=$AA24,2,1),0)</f>
        <v>0</v>
      </c>
      <c r="DR24" s="8">
        <f>IF(AND(F24&gt;0,G24&gt;0,$DR$7&gt;=F24,$DR$7&lt;=G24),IF($DR$7&lt;=$AA24,2,1),0)</f>
        <v>0</v>
      </c>
      <c r="DS24" s="8">
        <f>IF(AND(F24&gt;0,G24&gt;0,$DS$7&gt;=F24,$DS$7&lt;=G24),IF($DS$7&lt;=$AA24,2,1),0)</f>
        <v>0</v>
      </c>
      <c r="DT24" s="8">
        <f>IF(AND(F24&gt;0,G24&gt;0,$DT$7&gt;=F24,$DT$7&lt;=G24),IF($DT$7&lt;=$AA24,2,1),0)</f>
        <v>0</v>
      </c>
      <c r="DU24" s="8">
        <f>IF(AND(F24&gt;0,G24&gt;0,$DU$7&gt;=F24,$DU$7&lt;=G24),IF($DU$7&lt;=$AA24,2,1),0)</f>
        <v>0</v>
      </c>
      <c r="DV24" s="8">
        <f>IF(AND(F24&gt;0,G24&gt;0,$DV$7&gt;=F24,$DV$7&lt;=G24),IF($DV$7&lt;=$AA24,2,1),0)</f>
        <v>0</v>
      </c>
      <c r="DW24" s="8">
        <f>IF(AND(F24&gt;0,G24&gt;0,$DW$7&gt;=F24,$DW$7&lt;=G24),IF($DW$7&lt;=$AA24,2,1),0)</f>
        <v>0</v>
      </c>
      <c r="DX24" s="8">
        <f>IF(AND(F24&gt;0,G24&gt;0,$DX$7&gt;=F24,$DX$7&lt;=G24),IF($DX$7&lt;=$AA24,2,1),0)</f>
        <v>0</v>
      </c>
      <c r="DY24" s="8">
        <f>IF(AND(F24&gt;0,G24&gt;0,$DY$7&gt;=F24,$DY$7&lt;=G24),IF($DY$7&lt;=$AA24,2,1),0)</f>
        <v>0</v>
      </c>
      <c r="DZ24" s="8">
        <f>IF(AND(F24&gt;0,G24&gt;0,$DZ$7&gt;=F24,$DZ$7&lt;=G24),IF($DZ$7&lt;=$AA24,2,1),0)</f>
        <v>0</v>
      </c>
      <c r="EA24" s="8">
        <f>IF(AND(F24&gt;0,G24&gt;0,$EA$7&gt;=F24,$EA$7&lt;=G24),IF($EA$7&lt;=$AA24,2,1),0)</f>
        <v>0</v>
      </c>
      <c r="EB24" s="8">
        <f>IF(AND(F24&gt;0,G24&gt;0,$EB$7&gt;=F24,$EB$7&lt;=G24),IF($EB$7&lt;=$AA24,2,1),0)</f>
        <v>0</v>
      </c>
      <c r="EC24" s="8">
        <f>IF(AND(F24&gt;0,G24&gt;0,$EC$7&gt;=F24,$EC$7&lt;=G24),IF($EC$7&lt;=$AA24,2,1),0)</f>
        <v>0</v>
      </c>
      <c r="ED24" s="8">
        <f>IF(AND(F24&gt;0,G24&gt;0,$ED$7&gt;=F24,$ED$7&lt;=G24),IF($ED$7&lt;=$AA24,2,1),0)</f>
        <v>0</v>
      </c>
      <c r="EE24" s="8">
        <f>IF(AND(F24&gt;0,G24&gt;0,$EE$7&gt;=F24,$EE$7&lt;=G24),IF($EE$7&lt;=$AA24,2,1),0)</f>
        <v>0</v>
      </c>
      <c r="EF24" s="8">
        <f>IF(AND(F24&gt;0,G24&gt;0,$EF$7&gt;=F24,$EF$7&lt;=G24),IF($EF$7&lt;=$AA24,2,1),0)</f>
        <v>0</v>
      </c>
      <c r="EG24" s="8">
        <f>IF(AND(F24&gt;0,G24&gt;0,$EG$7&gt;=F24,$EG$7&lt;=G24),IF($EG$7&lt;=$AA24,2,1),0)</f>
        <v>0</v>
      </c>
      <c r="EH24" s="8">
        <f>IF(AND(F24&gt;0,G24&gt;0,$EH$7&gt;=F24,$EH$7&lt;=G24),IF($EH$7&lt;=$AA24,2,1),0)</f>
        <v>0</v>
      </c>
      <c r="EI24" s="8">
        <f>IF(AND(F24&gt;0,G24&gt;0,$EI$7&gt;=F24,$EI$7&lt;=G24),IF($EI$7&lt;=$AA24,2,1),0)</f>
        <v>0</v>
      </c>
      <c r="EJ24" s="8">
        <f>IF(AND(F24&gt;0,G24&gt;0,$EJ$7&gt;=F24,$EJ$7&lt;=G24),IF($EJ$7&lt;=$AA24,2,1),0)</f>
        <v>0</v>
      </c>
      <c r="EK24" s="8">
        <f>IF(AND(F24&gt;0,G24&gt;0,$EK$7&gt;=F24,$EK$7&lt;=G24),IF($EK$7&lt;=$AA24,2,1),0)</f>
        <v>0</v>
      </c>
      <c r="EL24" s="8">
        <f>IF(AND(F24&gt;0,G24&gt;0,$EL$7&gt;=F24,$EL$7&lt;=G24),IF($EL$7&lt;=$AA24,2,1),0)</f>
        <v>0</v>
      </c>
      <c r="EM24" s="8">
        <f>IF(AND(F24&gt;0,G24&gt;0,$EM$7&gt;=F24,$EM$7&lt;=G24),IF($EM$7&lt;=$AA24,2,1),0)</f>
        <v>0</v>
      </c>
      <c r="EN24" s="8">
        <f>IF(AND(F24&gt;0,G24&gt;0,$EN$7&gt;=F24,$EN$7&lt;=G24),IF($EN$7&lt;=$AA24,2,1),0)</f>
        <v>0</v>
      </c>
      <c r="EO24" s="8">
        <f>IF(AND(F24&gt;0,G24&gt;0,$EO$7&gt;=F24,$EO$7&lt;=G24),IF($EO$7&lt;=$AA24,2,1),0)</f>
        <v>0</v>
      </c>
      <c r="EP24" s="8">
        <f>IF(AND(F24&gt;0,G24&gt;0,$EP$7&gt;=F24,$EP$7&lt;=G24),IF($EP$7&lt;=$AA24,2,1),0)</f>
        <v>0</v>
      </c>
      <c r="EQ24" s="8">
        <f>IF(AND(F24&gt;0,G24&gt;0,$EQ$7&gt;=F24,$EQ$7&lt;=G24),IF($EQ$7&lt;=$AA24,2,1),0)</f>
        <v>0</v>
      </c>
      <c r="ER24" s="8">
        <f>IF(AND(F24&gt;0,G24&gt;0,$ER$7&gt;=F24,$ER$7&lt;=G24),IF($ER$7&lt;=$AA24,2,1),0)</f>
        <v>0</v>
      </c>
      <c r="ES24" s="8">
        <f>IF(AND(F24&gt;0,G24&gt;0,$ES$7&gt;=F24,$ES$7&lt;=G24),IF($ES$7&lt;=$AA24,2,1),0)</f>
        <v>0</v>
      </c>
      <c r="ET24" s="8">
        <f>IF(AND(F24&gt;0,G24&gt;0,$ET$7&gt;=F24,$ET$7&lt;=G24),IF($ET$7&lt;=$AA24,2,1),0)</f>
        <v>0</v>
      </c>
      <c r="EU24" s="8">
        <f>IF(AND(F24&gt;0,G24&gt;0,$EU$7&gt;=F24,$EU$7&lt;=G24),IF($EU$7&lt;=$AA24,2,1),0)</f>
        <v>0</v>
      </c>
      <c r="EV24" s="8">
        <f>IF(AND(F24&gt;0,G24&gt;0,$EV$7&gt;=F24,$EV$7&lt;=G24),IF($EV$7&lt;=$AA24,2,1),0)</f>
        <v>0</v>
      </c>
      <c r="EW24" s="8">
        <f>IF(AND(F24&gt;0,G24&gt;0,$EW$7&gt;=F24,$EW$7&lt;=G24),IF($EW$7&lt;=$AA24,2,1),0)</f>
        <v>0</v>
      </c>
      <c r="EX24" s="8">
        <f>IF(AND(F24&gt;0,G24&gt;0,$EX$7&gt;=F24,$EX$7&lt;=G24),IF($EX$7&lt;=$AA24,2,1),0)</f>
        <v>0</v>
      </c>
      <c r="EY24" s="8">
        <f>IF(AND(F24&gt;0,G24&gt;0,$EY$7&gt;=F24,$EY$7&lt;=G24),IF($EY$7&lt;=$AA24,2,1),0)</f>
        <v>0</v>
      </c>
      <c r="EZ24" s="8">
        <f>IF(AND(F24&gt;0,G24&gt;0,$EZ$7&gt;=F24,$EZ$7&lt;=G24),IF($EZ$7&lt;=$AA24,2,1),0)</f>
        <v>0</v>
      </c>
      <c r="FA24" s="8">
        <f>IF(AND(F24&gt;0,G24&gt;0,$FA$7&gt;=F24,$FA$7&lt;=G24),IF($FA$7&lt;=$AA24,2,1),0)</f>
        <v>0</v>
      </c>
      <c r="FB24" s="8">
        <f>IF(AND(F24&gt;0,G24&gt;0,$FB$7&gt;=F24,$FB$7&lt;=G24),IF($FB$7&lt;=$AA24,2,1),0)</f>
        <v>0</v>
      </c>
      <c r="FC24" s="8">
        <f>IF(AND(F24&gt;0,G24&gt;0,$FC$7&gt;=F24,$FC$7&lt;=G24),IF($FC$7&lt;=$AA24,2,1),0)</f>
        <v>0</v>
      </c>
      <c r="FD24" s="8">
        <f>IF(AND(F24&gt;0,G24&gt;0,$FD$7&gt;=F24,$FD$7&lt;=G24),IF($FD$7&lt;=$AA24,2,1),0)</f>
        <v>0</v>
      </c>
    </row>
    <row r="25" spans="1:160" ht="18" customHeight="1">
      <c r="A25" s="6"/>
      <c r="B25" s="6"/>
      <c r="C25" s="6"/>
      <c r="D25" s="6"/>
      <c r="E25" s="6"/>
      <c r="F25" s="3"/>
      <c r="G25" s="3"/>
      <c r="H25" s="6">
        <f>IF(AND(F25&gt;0,G25&gt;0),G25-F25+1,)</f>
        <v>0</v>
      </c>
      <c r="I25" s="7"/>
      <c r="J25" s="6"/>
      <c r="K25" s="8">
        <f>IF(AND(F25&gt;0,G25&gt;0,$K$7&gt;=F25,$K$7&lt;=G25),IF($K$7&lt;=$AA25,2,1),0)</f>
        <v>0</v>
      </c>
      <c r="L25" s="8">
        <f>IF(AND(F25&gt;0,G25&gt;0,$L$7&gt;=F25,$L$7&lt;=G25),IF($L$7&lt;=$AA25,2,1),0)</f>
        <v>0</v>
      </c>
      <c r="M25" s="8">
        <f>IF(AND(F25&gt;0,G25&gt;0,$M$7&gt;=F25,$M$7&lt;=G25),IF($M$7&lt;=$AA25,2,1),0)</f>
        <v>0</v>
      </c>
      <c r="N25" s="8">
        <f>IF(AND(F25&gt;0,G25&gt;0,$N$7&gt;=F25,$N$7&lt;=G25),IF($N$7&lt;=$AA25,2,1),0)</f>
        <v>0</v>
      </c>
      <c r="O25" s="8">
        <f>IF(AND(F25&gt;0,G25&gt;0,$O$7&gt;=F25,$O$7&lt;=G25),IF($O$7&lt;=$AA25,2,1),0)</f>
        <v>0</v>
      </c>
      <c r="P25" s="8">
        <f>IF(AND(F25&gt;0,G25&gt;0,$P$7&gt;=F25,$P$7&lt;=G25),IF($P$7&lt;=$AA25,2,1),0)</f>
        <v>0</v>
      </c>
      <c r="Q25" s="8">
        <f>IF(AND(F25&gt;0,G25&gt;0,$Q$7&gt;=F25,$Q$7&lt;=G25),IF($Q$7&lt;=$AA25,2,1),0)</f>
        <v>0</v>
      </c>
      <c r="R25" s="8">
        <f>IF(AND(F25&gt;0,G25&gt;0,$R$7&gt;=F25,$R$7&lt;=G25),IF($R$7&lt;=$AA25,2,1),0)</f>
        <v>0</v>
      </c>
      <c r="S25" s="8">
        <f>IF(AND(F25&gt;0,G25&gt;0,$S$7&gt;=F25,$S$7&lt;=G25),IF($S$7&lt;=$AA25,2,1),0)</f>
        <v>0</v>
      </c>
      <c r="T25" s="8">
        <f>IF(AND(F25&gt;0,G25&gt;0,$T$7&gt;=F25,$T$7&lt;=G25),IF($T$7&lt;=$AA25,2,1),0)</f>
        <v>0</v>
      </c>
      <c r="U25" s="8">
        <f>IF(AND(F25&gt;0,G25&gt;0,$U$7&gt;=F25,$U$7&lt;=G25),IF($U$7&lt;=$AA25,2,1),0)</f>
        <v>0</v>
      </c>
      <c r="V25" s="8">
        <f>IF(AND(F25&gt;0,G25&gt;0,$V$7&gt;=F25,$V$7&lt;=G25),IF($V$7&lt;=$AA25,2,1),0)</f>
        <v>0</v>
      </c>
      <c r="W25" s="8">
        <f>IF(AND(F25&gt;0,G25&gt;0,$W$7&gt;=F25,$W$7&lt;=G25),IF($W$7&lt;=$AA25,2,1),0)</f>
        <v>0</v>
      </c>
      <c r="X25" s="8">
        <f>IF(AND(F25&gt;0,G25&gt;0,$X$7&gt;=F25,$X$7&lt;=G25),IF($X$7&lt;=$AA25,2,1),0)</f>
        <v>0</v>
      </c>
      <c r="Y25" s="8">
        <f>IF(AND(F25&gt;0,G25&gt;0,$Y$7&gt;=F25,$Y$7&lt;=G25),IF($Y$7&lt;=$AA25,2,1),0)</f>
        <v>0</v>
      </c>
      <c r="Z25" s="8">
        <f>IF(AND(F25&gt;0,G25&gt;0,$Z$7&gt;=F25,$Z$7&lt;=G25),IF($Z$7&lt;=$AA25,2,1),0)</f>
        <v>0</v>
      </c>
      <c r="AA25" s="8">
        <f>IF(AND(F25&gt;0,G25&gt;0,$AA$7&gt;=F25,$AA$7&lt;=G25),IF($AA$7&lt;=$AA25,2,1),0)</f>
        <v>0</v>
      </c>
      <c r="AB25" s="8">
        <f>IF(AND(F25&gt;0,G25&gt;0,$AB$7&gt;=F25,$AB$7&lt;=G25),IF($AB$7&lt;=$AA25,2,1),0)</f>
        <v>0</v>
      </c>
      <c r="AC25" s="8">
        <f>IF(AND(F25&gt;0,G25&gt;0,$AC$7&gt;=F25,$AC$7&lt;=G25),IF($AC$7&lt;=$AA25,2,1),0)</f>
        <v>0</v>
      </c>
      <c r="AD25" s="8">
        <f>IF(AND(F25&gt;0,G25&gt;0,$AD$7&gt;=F25,$AD$7&lt;=G25),IF($AD$7&lt;=$AA25,2,1),0)</f>
        <v>0</v>
      </c>
      <c r="AE25" s="8">
        <f>IF(AND(F25&gt;0,G25&gt;0,$AE$7&gt;=F25,$AE$7&lt;=G25),IF($AE$7&lt;=$AA25,2,1),0)</f>
        <v>0</v>
      </c>
      <c r="AF25" s="8">
        <f>IF(AND(F25&gt;0,G25&gt;0,$AF$7&gt;=F25,$AF$7&lt;=G25),IF($AF$7&lt;=$AA25,2,1),0)</f>
        <v>0</v>
      </c>
      <c r="AG25" s="8">
        <f>IF(AND(F25&gt;0,G25&gt;0,$AG$7&gt;=F25,$AG$7&lt;=G25),IF($AG$7&lt;=$AA25,2,1),0)</f>
        <v>0</v>
      </c>
      <c r="AH25" s="8">
        <f>IF(AND(F25&gt;0,G25&gt;0,$AH$7&gt;=F25,$AH$7&lt;=G25),IF($AH$7&lt;=$AA25,2,1),0)</f>
        <v>0</v>
      </c>
      <c r="AI25" s="8">
        <f>IF(AND(F25&gt;0,G25&gt;0,$AI$7&gt;=F25,$AI$7&lt;=G25),IF($AI$7&lt;=$AA25,2,1),0)</f>
        <v>0</v>
      </c>
      <c r="AJ25" s="8">
        <f>IF(AND(F25&gt;0,G25&gt;0,$AJ$7&gt;=F25,$AJ$7&lt;=G25),IF($AJ$7&lt;=$AA25,2,1),0)</f>
        <v>0</v>
      </c>
      <c r="AK25" s="8">
        <f>IF(AND(F25&gt;0,G25&gt;0,$AK$7&gt;=F25,$AK$7&lt;=G25),IF($AK$7&lt;=$AA25,2,1),0)</f>
        <v>0</v>
      </c>
      <c r="AL25" s="8">
        <f>IF(AND(F25&gt;0,G25&gt;0,$AL$7&gt;=F25,$AL$7&lt;=G25),IF($AL$7&lt;=$AA25,2,1),0)</f>
        <v>0</v>
      </c>
      <c r="AM25" s="8">
        <f>IF(AND(F25&gt;0,G25&gt;0,$AM$7&gt;=F25,$AM$7&lt;=G25),IF($AM$7&lt;=$AA25,2,1),0)</f>
        <v>0</v>
      </c>
      <c r="AN25" s="8">
        <f>IF(AND(F25&gt;0,G25&gt;0,$AN$7&gt;=F25,$AN$7&lt;=G25),IF($AN$7&lt;=$AA25,2,1),0)</f>
        <v>0</v>
      </c>
      <c r="AO25" s="8">
        <f>IF(AND(F25&gt;0,G25&gt;0,$AO$7&gt;=F25,$AO$7&lt;=G25),IF($AO$7&lt;=$AA25,2,1),0)</f>
        <v>0</v>
      </c>
      <c r="AP25" s="8">
        <f>IF(AND(F25&gt;0,G25&gt;0,$AP$7&gt;=F25,$AP$7&lt;=G25),IF($AP$7&lt;=$AA25,2,1),0)</f>
        <v>0</v>
      </c>
      <c r="AQ25" s="8">
        <f>IF(AND(F25&gt;0,G25&gt;0,$AQ$7&gt;=F25,$AQ$7&lt;=G25),IF($AQ$7&lt;=$AA25,2,1),0)</f>
        <v>0</v>
      </c>
      <c r="AR25" s="8">
        <f>IF(AND(F25&gt;0,G25&gt;0,$AR$7&gt;=F25,$AR$7&lt;=G25),IF($AR$7&lt;=$AA25,2,1),0)</f>
        <v>0</v>
      </c>
      <c r="AS25" s="8">
        <f>IF(AND(F25&gt;0,G25&gt;0,$AS$7&gt;=F25,$AS$7&lt;=G25),IF($AS$7&lt;=$AA25,2,1),0)</f>
        <v>0</v>
      </c>
      <c r="AT25" s="8">
        <f>IF(AND(F25&gt;0,G25&gt;0,$AT$7&gt;=F25,$AT$7&lt;=G25),IF($AT$7&lt;=$AA25,2,1),0)</f>
        <v>0</v>
      </c>
      <c r="AU25" s="8">
        <f>IF(AND(F25&gt;0,G25&gt;0,$AU$7&gt;=F25,$AU$7&lt;=G25),IF($AU$7&lt;=$AA25,2,1),0)</f>
        <v>0</v>
      </c>
      <c r="AV25" s="8">
        <f>IF(AND(F25&gt;0,G25&gt;0,$AV$7&gt;=F25,$AV$7&lt;=G25),IF($AV$7&lt;=$AA25,2,1),0)</f>
        <v>0</v>
      </c>
      <c r="AW25" s="8">
        <f>IF(AND(F25&gt;0,G25&gt;0,$AW$7&gt;=F25,$AW$7&lt;=G25),IF($AW$7&lt;=$AA25,2,1),0)</f>
        <v>0</v>
      </c>
      <c r="AX25" s="8">
        <f>IF(AND(F25&gt;0,G25&gt;0,$AX$7&gt;=F25,$AX$7&lt;=G25),IF($AX$7&lt;=$AA25,2,1),0)</f>
        <v>0</v>
      </c>
      <c r="AY25" s="8">
        <f>IF(AND(F25&gt;0,G25&gt;0,$AY$7&gt;=F25,$AY$7&lt;=G25),IF($AY$7&lt;=$AA25,2,1),0)</f>
        <v>0</v>
      </c>
      <c r="AZ25" s="8">
        <f>IF(AND(F25&gt;0,G25&gt;0,$AZ$7&gt;=F25,$AZ$7&lt;=G25),IF($AZ$7&lt;=$AA25,2,1),0)</f>
        <v>0</v>
      </c>
      <c r="BA25" s="8">
        <f>IF(AND(F25&gt;0,G25&gt;0,$BA$7&gt;=F25,$BA$7&lt;=G25),IF($BA$7&lt;=$AA25,2,1),0)</f>
        <v>0</v>
      </c>
      <c r="BB25" s="8">
        <f>IF(AND(F25&gt;0,G25&gt;0,$BB$7&gt;=F25,$BB$7&lt;=G25),IF($BB$7&lt;=$AA25,2,1),0)</f>
        <v>0</v>
      </c>
      <c r="BC25" s="8">
        <f>IF(AND(F25&gt;0,G25&gt;0,$BC$7&gt;=F25,$BC$7&lt;=G25),IF($BC$7&lt;=$AA25,2,1),0)</f>
        <v>0</v>
      </c>
      <c r="BD25" s="8">
        <f>IF(AND(F25&gt;0,G25&gt;0,$BD$7&gt;=F25,$BD$7&lt;=G25),IF($BD$7&lt;=$AA25,2,1),0)</f>
        <v>0</v>
      </c>
      <c r="BE25" s="8">
        <f>IF(AND(F25&gt;0,G25&gt;0,$BE$7&gt;=F25,$BE$7&lt;=G25),IF($BE$7&lt;=$AA25,2,1),0)</f>
        <v>0</v>
      </c>
      <c r="BF25" s="8">
        <f>IF(AND(F25&gt;0,G25&gt;0,$BF$7&gt;=F25,$BF$7&lt;=G25),IF($BF$7&lt;=$AA25,2,1),0)</f>
        <v>0</v>
      </c>
      <c r="BG25" s="8">
        <f>IF(AND(F25&gt;0,G25&gt;0,$BG$7&gt;=F25,$BG$7&lt;=G25),IF($BG$7&lt;=$AA25,2,1),0)</f>
        <v>0</v>
      </c>
      <c r="BH25" s="8">
        <f>IF(AND(F25&gt;0,G25&gt;0,$BH$7&gt;=F25,$BH$7&lt;=G25),IF($BH$7&lt;=$AA25,2,1),0)</f>
        <v>0</v>
      </c>
      <c r="BI25" s="8">
        <f>IF(AND(F25&gt;0,G25&gt;0,$BI$7&gt;=F25,$BI$7&lt;=G25),IF($BI$7&lt;=$AA25,2,1),0)</f>
        <v>0</v>
      </c>
      <c r="BJ25" s="8">
        <f>IF(AND(F25&gt;0,G25&gt;0,$BJ$7&gt;=F25,$BJ$7&lt;=G25),IF($BJ$7&lt;=$AA25,2,1),0)</f>
        <v>0</v>
      </c>
      <c r="BK25" s="8">
        <f>IF(AND(F25&gt;0,G25&gt;0,$BK$7&gt;=F25,$BK$7&lt;=G25),IF($BK$7&lt;=$AA25,2,1),0)</f>
        <v>0</v>
      </c>
      <c r="BL25" s="8">
        <f>IF(AND(F25&gt;0,G25&gt;0,$BL$7&gt;=F25,$BL$7&lt;=G25),IF($BL$7&lt;=$AA25,2,1),0)</f>
        <v>0</v>
      </c>
      <c r="BM25" s="8">
        <f>IF(AND(F25&gt;0,G25&gt;0,$BM$7&gt;=F25,$BM$7&lt;=G25),IF($BM$7&lt;=$AA25,2,1),0)</f>
        <v>0</v>
      </c>
      <c r="BN25" s="8">
        <f>IF(AND(F25&gt;0,G25&gt;0,$BN$7&gt;=F25,$BN$7&lt;=G25),IF($BN$7&lt;=$AA25,2,1),0)</f>
        <v>0</v>
      </c>
      <c r="BO25" s="8">
        <f>IF(AND(F25&gt;0,G25&gt;0,$BO$7&gt;=F25,$BO$7&lt;=G25),IF($BO$7&lt;=$AA25,2,1),0)</f>
        <v>0</v>
      </c>
      <c r="BP25" s="8">
        <f>IF(AND(F25&gt;0,G25&gt;0,$BP$7&gt;=F25,$BP$7&lt;=G25),IF($BP$7&lt;=$AA25,2,1),0)</f>
        <v>0</v>
      </c>
      <c r="BQ25" s="8">
        <f>IF(AND(F25&gt;0,G25&gt;0,$BQ$7&gt;=F25,$BQ$7&lt;=G25),IF($BQ$7&lt;=$AA25,2,1),0)</f>
        <v>0</v>
      </c>
      <c r="BR25" s="8">
        <f>IF(AND(F25&gt;0,G25&gt;0,$BR$7&gt;=F25,$BR$7&lt;=G25),IF($BR$7&lt;=$AA25,2,1),0)</f>
        <v>0</v>
      </c>
      <c r="BS25" s="8">
        <f>IF(AND(F25&gt;0,G25&gt;0,$BS$7&gt;=F25,$BS$7&lt;=G25),IF($BS$7&lt;=$AA25,2,1),0)</f>
        <v>0</v>
      </c>
      <c r="BT25" s="8">
        <f>IF(AND(F25&gt;0,G25&gt;0,$BT$7&gt;=F25,$BT$7&lt;=G25),IF($BT$7&lt;=$AA25,2,1),0)</f>
        <v>0</v>
      </c>
      <c r="BU25" s="8">
        <f>IF(AND(F25&gt;0,G25&gt;0,$BU$7&gt;=F25,$BU$7&lt;=G25),IF($BU$7&lt;=$AA25,2,1),0)</f>
        <v>0</v>
      </c>
      <c r="BV25" s="8">
        <f>IF(AND(F25&gt;0,G25&gt;0,$BV$7&gt;=F25,$BV$7&lt;=G25),IF($BV$7&lt;=$AA25,2,1),0)</f>
        <v>0</v>
      </c>
      <c r="BW25" s="8">
        <f>IF(AND(F25&gt;0,G25&gt;0,$BW$7&gt;=F25,$BW$7&lt;=G25),IF($BW$7&lt;=$AA25,2,1),0)</f>
        <v>0</v>
      </c>
      <c r="BX25" s="8">
        <f>IF(AND(F25&gt;0,G25&gt;0,$BX$7&gt;=F25,$BX$7&lt;=G25),IF($BX$7&lt;=$AA25,2,1),0)</f>
        <v>0</v>
      </c>
      <c r="BY25" s="8">
        <f>IF(AND(F25&gt;0,G25&gt;0,$BY$7&gt;=F25,$BY$7&lt;=G25),IF($BY$7&lt;=$AA25,2,1),0)</f>
        <v>0</v>
      </c>
      <c r="BZ25" s="8">
        <f>IF(AND(F25&gt;0,G25&gt;0,$BZ$7&gt;=F25,$BZ$7&lt;=G25),IF($BZ$7&lt;=$AA25,2,1),0)</f>
        <v>0</v>
      </c>
      <c r="CA25" s="8">
        <f>IF(AND(F25&gt;0,G25&gt;0,$CA$7&gt;=F25,$CA$7&lt;=G25),IF($CA$7&lt;=$AA25,2,1),0)</f>
        <v>0</v>
      </c>
      <c r="CB25" s="8">
        <f>IF(AND(F25&gt;0,G25&gt;0,$CB$7&gt;=F25,$CB$7&lt;=G25),IF($CB$7&lt;=$AA25,2,1),0)</f>
        <v>0</v>
      </c>
      <c r="CC25" s="8">
        <f>IF(AND(F25&gt;0,G25&gt;0,$CC$7&gt;=F25,$CC$7&lt;=G25),IF($CC$7&lt;=$AA25,2,1),0)</f>
        <v>0</v>
      </c>
      <c r="CD25" s="8">
        <f>IF(AND(F25&gt;0,G25&gt;0,$CD$7&gt;=F25,$CD$7&lt;=G25),IF($CD$7&lt;=$AA25,2,1),0)</f>
        <v>0</v>
      </c>
      <c r="CE25" s="8">
        <f>IF(AND(F25&gt;0,G25&gt;0,$CE$7&gt;=F25,$CE$7&lt;=G25),IF($CE$7&lt;=$AA25,2,1),0)</f>
        <v>0</v>
      </c>
      <c r="CF25" s="8">
        <f>IF(AND(F25&gt;0,G25&gt;0,$CF$7&gt;=F25,$CF$7&lt;=G25),IF($CF$7&lt;=$AA25,2,1),0)</f>
        <v>0</v>
      </c>
      <c r="CG25" s="8">
        <f>IF(AND(F25&gt;0,G25&gt;0,$CG$7&gt;=F25,$CG$7&lt;=G25),IF($CG$7&lt;=$AA25,2,1),0)</f>
        <v>0</v>
      </c>
      <c r="CH25" s="8">
        <f>IF(AND(F25&gt;0,G25&gt;0,$CH$7&gt;=F25,$CH$7&lt;=G25),IF($CH$7&lt;=$AA25,2,1),0)</f>
        <v>0</v>
      </c>
      <c r="CI25" s="8">
        <f>IF(AND(F25&gt;0,G25&gt;0,$CI$7&gt;=F25,$CI$7&lt;=G25),IF($CI$7&lt;=$AA25,2,1),0)</f>
        <v>0</v>
      </c>
      <c r="CJ25" s="8">
        <f>IF(AND(F25&gt;0,G25&gt;0,$CJ$7&gt;=F25,$CJ$7&lt;=G25),IF($CJ$7&lt;=$AA25,2,1),0)</f>
        <v>0</v>
      </c>
      <c r="CK25" s="8">
        <f>IF(AND(F25&gt;0,G25&gt;0,$CK$7&gt;=F25,$CK$7&lt;=G25),IF($CK$7&lt;=$AA25,2,1),0)</f>
        <v>0</v>
      </c>
      <c r="CL25" s="8">
        <f>IF(AND(F25&gt;0,G25&gt;0,$CL$7&gt;=F25,$CL$7&lt;=G25),IF($CL$7&lt;=$AA25,2,1),0)</f>
        <v>0</v>
      </c>
      <c r="CM25" s="8">
        <f>IF(AND(F25&gt;0,G25&gt;0,$CM$7&gt;=F25,$CM$7&lt;=G25),IF($CM$7&lt;=$AA25,2,1),0)</f>
        <v>0</v>
      </c>
      <c r="CN25" s="8">
        <f>IF(AND(F25&gt;0,G25&gt;0,$CN$7&gt;=F25,$CN$7&lt;=G25),IF($CN$7&lt;=$AA25,2,1),0)</f>
        <v>0</v>
      </c>
      <c r="CO25" s="8">
        <f>IF(AND(F25&gt;0,G25&gt;0,$CO$7&gt;=F25,$CO$7&lt;=G25),IF($CO$7&lt;=$AA25,2,1),0)</f>
        <v>0</v>
      </c>
      <c r="CP25" s="8">
        <f>IF(AND(F25&gt;0,G25&gt;0,$CP$7&gt;=F25,$CP$7&lt;=G25),IF($CP$7&lt;=$AA25,2,1),0)</f>
        <v>0</v>
      </c>
      <c r="CQ25" s="8">
        <f>IF(AND(F25&gt;0,G25&gt;0,$CQ$7&gt;=F25,$CQ$7&lt;=G25),IF($CQ$7&lt;=$AA25,2,1),0)</f>
        <v>0</v>
      </c>
      <c r="CR25" s="8">
        <f>IF(AND(F25&gt;0,G25&gt;0,$CR$7&gt;=F25,$CR$7&lt;=G25),IF($CR$7&lt;=$AA25,2,1),0)</f>
        <v>0</v>
      </c>
      <c r="CS25" s="8">
        <f>IF(AND(F25&gt;0,G25&gt;0,$CS$7&gt;=F25,$CS$7&lt;=G25),IF($CS$7&lt;=$AA25,2,1),0)</f>
        <v>0</v>
      </c>
      <c r="CT25" s="8">
        <f>IF(AND(F25&gt;0,G25&gt;0,$CT$7&gt;=F25,$CT$7&lt;=G25),IF($CT$7&lt;=$AA25,2,1),0)</f>
        <v>0</v>
      </c>
      <c r="CU25" s="8">
        <f>IF(AND(F25&gt;0,G25&gt;0,$CU$7&gt;=F25,$CU$7&lt;=G25),IF($CU$7&lt;=$AA25,2,1),0)</f>
        <v>0</v>
      </c>
      <c r="CV25" s="8">
        <f>IF(AND(F25&gt;0,G25&gt;0,$CV$7&gt;=F25,$CV$7&lt;=G25),IF($CV$7&lt;=$AA25,2,1),0)</f>
        <v>0</v>
      </c>
      <c r="CW25" s="8">
        <f>IF(AND(F25&gt;0,G25&gt;0,$CW$7&gt;=F25,$CW$7&lt;=G25),IF($CW$7&lt;=$AA25,2,1),0)</f>
        <v>0</v>
      </c>
      <c r="CX25" s="8">
        <f>IF(AND(F25&gt;0,G25&gt;0,$CX$7&gt;=F25,$CX$7&lt;=G25),IF($CX$7&lt;=$AA25,2,1),0)</f>
        <v>0</v>
      </c>
      <c r="CY25" s="8">
        <f>IF(AND(F25&gt;0,G25&gt;0,$CY$7&gt;=F25,$CY$7&lt;=G25),IF($CY$7&lt;=$AA25,2,1),0)</f>
        <v>0</v>
      </c>
      <c r="CZ25" s="8">
        <f>IF(AND(F25&gt;0,G25&gt;0,$CZ$7&gt;=F25,$CZ$7&lt;=G25),IF($CZ$7&lt;=$AA25,2,1),0)</f>
        <v>0</v>
      </c>
      <c r="DA25" s="8">
        <f>IF(AND(F25&gt;0,G25&gt;0,$DA$7&gt;=F25,$DA$7&lt;=G25),IF($DA$7&lt;=$AA25,2,1),0)</f>
        <v>0</v>
      </c>
      <c r="DB25" s="8">
        <f>IF(AND(F25&gt;0,G25&gt;0,$DB$7&gt;=F25,$DB$7&lt;=G25),IF($DB$7&lt;=$AA25,2,1),0)</f>
        <v>0</v>
      </c>
      <c r="DC25" s="8">
        <f>IF(AND(F25&gt;0,G25&gt;0,$DC$7&gt;=F25,$DC$7&lt;=G25),IF($DC$7&lt;=$AA25,2,1),0)</f>
        <v>0</v>
      </c>
      <c r="DD25" s="8">
        <f>IF(AND(F25&gt;0,G25&gt;0,$DD$7&gt;=F25,$DD$7&lt;=G25),IF($DD$7&lt;=$AA25,2,1),0)</f>
        <v>0</v>
      </c>
      <c r="DE25" s="8">
        <f>IF(AND(F25&gt;0,G25&gt;0,$DE$7&gt;=F25,$DE$7&lt;=G25),IF($DE$7&lt;=$AA25,2,1),0)</f>
        <v>0</v>
      </c>
      <c r="DF25" s="8">
        <f>IF(AND(F25&gt;0,G25&gt;0,$DF$7&gt;=F25,$DF$7&lt;=G25),IF($DF$7&lt;=$AA25,2,1),0)</f>
        <v>0</v>
      </c>
      <c r="DG25" s="8">
        <f>IF(AND(F25&gt;0,G25&gt;0,$DG$7&gt;=F25,$DG$7&lt;=G25),IF($DG$7&lt;=$AA25,2,1),0)</f>
        <v>0</v>
      </c>
      <c r="DH25" s="8">
        <f>IF(AND(F25&gt;0,G25&gt;0,$DH$7&gt;=F25,$DH$7&lt;=G25),IF($DH$7&lt;=$AA25,2,1),0)</f>
        <v>0</v>
      </c>
      <c r="DI25" s="8">
        <f>IF(AND(F25&gt;0,G25&gt;0,$DI$7&gt;=F25,$DI$7&lt;=G25),IF($DI$7&lt;=$AA25,2,1),0)</f>
        <v>0</v>
      </c>
      <c r="DJ25" s="8">
        <f>IF(AND(F25&gt;0,G25&gt;0,$DJ$7&gt;=F25,$DJ$7&lt;=G25),IF($DJ$7&lt;=$AA25,2,1),0)</f>
        <v>0</v>
      </c>
      <c r="DK25" s="8">
        <f>IF(AND(F25&gt;0,G25&gt;0,$DK$7&gt;=F25,$DK$7&lt;=G25),IF($DK$7&lt;=$AA25,2,1),0)</f>
        <v>0</v>
      </c>
      <c r="DL25" s="8">
        <f>IF(AND(F25&gt;0,G25&gt;0,$DL$7&gt;=F25,$DL$7&lt;=G25),IF($DL$7&lt;=$AA25,2,1),0)</f>
        <v>0</v>
      </c>
      <c r="DM25" s="8">
        <f>IF(AND(F25&gt;0,G25&gt;0,$DM$7&gt;=F25,$DM$7&lt;=G25),IF($DM$7&lt;=$AA25,2,1),0)</f>
        <v>0</v>
      </c>
      <c r="DN25" s="8">
        <f>IF(AND(F25&gt;0,G25&gt;0,$DN$7&gt;=F25,$DN$7&lt;=G25),IF($DN$7&lt;=$AA25,2,1),0)</f>
        <v>0</v>
      </c>
      <c r="DO25" s="8">
        <f>IF(AND(F25&gt;0,G25&gt;0,$DO$7&gt;=F25,$DO$7&lt;=G25),IF($DO$7&lt;=$AA25,2,1),0)</f>
        <v>0</v>
      </c>
      <c r="DP25" s="8">
        <f>IF(AND(F25&gt;0,G25&gt;0,$DP$7&gt;=F25,$DP$7&lt;=G25),IF($DP$7&lt;=$AA25,2,1),0)</f>
        <v>0</v>
      </c>
      <c r="DQ25" s="8">
        <f>IF(AND(F25&gt;0,G25&gt;0,$DQ$7&gt;=F25,$DQ$7&lt;=G25),IF($DQ$7&lt;=$AA25,2,1),0)</f>
        <v>0</v>
      </c>
      <c r="DR25" s="8">
        <f>IF(AND(F25&gt;0,G25&gt;0,$DR$7&gt;=F25,$DR$7&lt;=G25),IF($DR$7&lt;=$AA25,2,1),0)</f>
        <v>0</v>
      </c>
      <c r="DS25" s="8">
        <f>IF(AND(F25&gt;0,G25&gt;0,$DS$7&gt;=F25,$DS$7&lt;=G25),IF($DS$7&lt;=$AA25,2,1),0)</f>
        <v>0</v>
      </c>
      <c r="DT25" s="8">
        <f>IF(AND(F25&gt;0,G25&gt;0,$DT$7&gt;=F25,$DT$7&lt;=G25),IF($DT$7&lt;=$AA25,2,1),0)</f>
        <v>0</v>
      </c>
      <c r="DU25" s="8">
        <f>IF(AND(F25&gt;0,G25&gt;0,$DU$7&gt;=F25,$DU$7&lt;=G25),IF($DU$7&lt;=$AA25,2,1),0)</f>
        <v>0</v>
      </c>
      <c r="DV25" s="8">
        <f>IF(AND(F25&gt;0,G25&gt;0,$DV$7&gt;=F25,$DV$7&lt;=G25),IF($DV$7&lt;=$AA25,2,1),0)</f>
        <v>0</v>
      </c>
      <c r="DW25" s="8">
        <f>IF(AND(F25&gt;0,G25&gt;0,$DW$7&gt;=F25,$DW$7&lt;=G25),IF($DW$7&lt;=$AA25,2,1),0)</f>
        <v>0</v>
      </c>
      <c r="DX25" s="8">
        <f>IF(AND(F25&gt;0,G25&gt;0,$DX$7&gt;=F25,$DX$7&lt;=G25),IF($DX$7&lt;=$AA25,2,1),0)</f>
        <v>0</v>
      </c>
      <c r="DY25" s="8">
        <f>IF(AND(F25&gt;0,G25&gt;0,$DY$7&gt;=F25,$DY$7&lt;=G25),IF($DY$7&lt;=$AA25,2,1),0)</f>
        <v>0</v>
      </c>
      <c r="DZ25" s="8">
        <f>IF(AND(F25&gt;0,G25&gt;0,$DZ$7&gt;=F25,$DZ$7&lt;=G25),IF($DZ$7&lt;=$AA25,2,1),0)</f>
        <v>0</v>
      </c>
      <c r="EA25" s="8">
        <f>IF(AND(F25&gt;0,G25&gt;0,$EA$7&gt;=F25,$EA$7&lt;=G25),IF($EA$7&lt;=$AA25,2,1),0)</f>
        <v>0</v>
      </c>
      <c r="EB25" s="8">
        <f>IF(AND(F25&gt;0,G25&gt;0,$EB$7&gt;=F25,$EB$7&lt;=G25),IF($EB$7&lt;=$AA25,2,1),0)</f>
        <v>0</v>
      </c>
      <c r="EC25" s="8">
        <f>IF(AND(F25&gt;0,G25&gt;0,$EC$7&gt;=F25,$EC$7&lt;=G25),IF($EC$7&lt;=$AA25,2,1),0)</f>
        <v>0</v>
      </c>
      <c r="ED25" s="8">
        <f>IF(AND(F25&gt;0,G25&gt;0,$ED$7&gt;=F25,$ED$7&lt;=G25),IF($ED$7&lt;=$AA25,2,1),0)</f>
        <v>0</v>
      </c>
      <c r="EE25" s="8">
        <f>IF(AND(F25&gt;0,G25&gt;0,$EE$7&gt;=F25,$EE$7&lt;=G25),IF($EE$7&lt;=$AA25,2,1),0)</f>
        <v>0</v>
      </c>
      <c r="EF25" s="8">
        <f>IF(AND(F25&gt;0,G25&gt;0,$EF$7&gt;=F25,$EF$7&lt;=G25),IF($EF$7&lt;=$AA25,2,1),0)</f>
        <v>0</v>
      </c>
      <c r="EG25" s="8">
        <f>IF(AND(F25&gt;0,G25&gt;0,$EG$7&gt;=F25,$EG$7&lt;=G25),IF($EG$7&lt;=$AA25,2,1),0)</f>
        <v>0</v>
      </c>
      <c r="EH25" s="8">
        <f>IF(AND(F25&gt;0,G25&gt;0,$EH$7&gt;=F25,$EH$7&lt;=G25),IF($EH$7&lt;=$AA25,2,1),0)</f>
        <v>0</v>
      </c>
      <c r="EI25" s="8">
        <f>IF(AND(F25&gt;0,G25&gt;0,$EI$7&gt;=F25,$EI$7&lt;=G25),IF($EI$7&lt;=$AA25,2,1),0)</f>
        <v>0</v>
      </c>
      <c r="EJ25" s="8">
        <f>IF(AND(F25&gt;0,G25&gt;0,$EJ$7&gt;=F25,$EJ$7&lt;=G25),IF($EJ$7&lt;=$AA25,2,1),0)</f>
        <v>0</v>
      </c>
      <c r="EK25" s="8">
        <f>IF(AND(F25&gt;0,G25&gt;0,$EK$7&gt;=F25,$EK$7&lt;=G25),IF($EK$7&lt;=$AA25,2,1),0)</f>
        <v>0</v>
      </c>
      <c r="EL25" s="8">
        <f>IF(AND(F25&gt;0,G25&gt;0,$EL$7&gt;=F25,$EL$7&lt;=G25),IF($EL$7&lt;=$AA25,2,1),0)</f>
        <v>0</v>
      </c>
      <c r="EM25" s="8">
        <f>IF(AND(F25&gt;0,G25&gt;0,$EM$7&gt;=F25,$EM$7&lt;=G25),IF($EM$7&lt;=$AA25,2,1),0)</f>
        <v>0</v>
      </c>
      <c r="EN25" s="8">
        <f>IF(AND(F25&gt;0,G25&gt;0,$EN$7&gt;=F25,$EN$7&lt;=G25),IF($EN$7&lt;=$AA25,2,1),0)</f>
        <v>0</v>
      </c>
      <c r="EO25" s="8">
        <f>IF(AND(F25&gt;0,G25&gt;0,$EO$7&gt;=F25,$EO$7&lt;=G25),IF($EO$7&lt;=$AA25,2,1),0)</f>
        <v>0</v>
      </c>
      <c r="EP25" s="8">
        <f>IF(AND(F25&gt;0,G25&gt;0,$EP$7&gt;=F25,$EP$7&lt;=G25),IF($EP$7&lt;=$AA25,2,1),0)</f>
        <v>0</v>
      </c>
      <c r="EQ25" s="8">
        <f>IF(AND(F25&gt;0,G25&gt;0,$EQ$7&gt;=F25,$EQ$7&lt;=G25),IF($EQ$7&lt;=$AA25,2,1),0)</f>
        <v>0</v>
      </c>
      <c r="ER25" s="8">
        <f>IF(AND(F25&gt;0,G25&gt;0,$ER$7&gt;=F25,$ER$7&lt;=G25),IF($ER$7&lt;=$AA25,2,1),0)</f>
        <v>0</v>
      </c>
      <c r="ES25" s="8">
        <f>IF(AND(F25&gt;0,G25&gt;0,$ES$7&gt;=F25,$ES$7&lt;=G25),IF($ES$7&lt;=$AA25,2,1),0)</f>
        <v>0</v>
      </c>
      <c r="ET25" s="8">
        <f>IF(AND(F25&gt;0,G25&gt;0,$ET$7&gt;=F25,$ET$7&lt;=G25),IF($ET$7&lt;=$AA25,2,1),0)</f>
        <v>0</v>
      </c>
      <c r="EU25" s="8">
        <f>IF(AND(F25&gt;0,G25&gt;0,$EU$7&gt;=F25,$EU$7&lt;=G25),IF($EU$7&lt;=$AA25,2,1),0)</f>
        <v>0</v>
      </c>
      <c r="EV25" s="8">
        <f>IF(AND(F25&gt;0,G25&gt;0,$EV$7&gt;=F25,$EV$7&lt;=G25),IF($EV$7&lt;=$AA25,2,1),0)</f>
        <v>0</v>
      </c>
      <c r="EW25" s="8">
        <f>IF(AND(F25&gt;0,G25&gt;0,$EW$7&gt;=F25,$EW$7&lt;=G25),IF($EW$7&lt;=$AA25,2,1),0)</f>
        <v>0</v>
      </c>
      <c r="EX25" s="8">
        <f>IF(AND(F25&gt;0,G25&gt;0,$EX$7&gt;=F25,$EX$7&lt;=G25),IF($EX$7&lt;=$AA25,2,1),0)</f>
        <v>0</v>
      </c>
      <c r="EY25" s="8">
        <f>IF(AND(F25&gt;0,G25&gt;0,$EY$7&gt;=F25,$EY$7&lt;=G25),IF($EY$7&lt;=$AA25,2,1),0)</f>
        <v>0</v>
      </c>
      <c r="EZ25" s="8">
        <f>IF(AND(F25&gt;0,G25&gt;0,$EZ$7&gt;=F25,$EZ$7&lt;=G25),IF($EZ$7&lt;=$AA25,2,1),0)</f>
        <v>0</v>
      </c>
      <c r="FA25" s="8">
        <f>IF(AND(F25&gt;0,G25&gt;0,$FA$7&gt;=F25,$FA$7&lt;=G25),IF($FA$7&lt;=$AA25,2,1),0)</f>
        <v>0</v>
      </c>
      <c r="FB25" s="8">
        <f>IF(AND(F25&gt;0,G25&gt;0,$FB$7&gt;=F25,$FB$7&lt;=G25),IF($FB$7&lt;=$AA25,2,1),0)</f>
        <v>0</v>
      </c>
      <c r="FC25" s="8">
        <f>IF(AND(F25&gt;0,G25&gt;0,$FC$7&gt;=F25,$FC$7&lt;=G25),IF($FC$7&lt;=$AA25,2,1),0)</f>
        <v>0</v>
      </c>
      <c r="FD25" s="8">
        <f>IF(AND(F25&gt;0,G25&gt;0,$FD$7&gt;=F25,$FD$7&lt;=G25),IF($FD$7&lt;=$AA25,2,1),0)</f>
        <v>0</v>
      </c>
    </row>
    <row r="26" spans="1:160" ht="18" customHeight="1">
      <c r="A26" s="6"/>
      <c r="B26" s="6"/>
      <c r="C26" s="6"/>
      <c r="D26" s="6"/>
      <c r="E26" s="6"/>
      <c r="F26" s="3"/>
      <c r="G26" s="3"/>
      <c r="H26" s="6">
        <f>IF(AND(F26&gt;0,G26&gt;0),G26-F26+1,)</f>
        <v>0</v>
      </c>
      <c r="I26" s="7"/>
      <c r="J26" s="6"/>
      <c r="K26" s="8">
        <f>IF(AND(F26&gt;0,G26&gt;0,$K$7&gt;=F26,$K$7&lt;=G26),IF($K$7&lt;=$AA26,2,1),0)</f>
        <v>0</v>
      </c>
      <c r="L26" s="8">
        <f>IF(AND(F26&gt;0,G26&gt;0,$L$7&gt;=F26,$L$7&lt;=G26),IF($L$7&lt;=$AA26,2,1),0)</f>
        <v>0</v>
      </c>
      <c r="M26" s="8">
        <f>IF(AND(F26&gt;0,G26&gt;0,$M$7&gt;=F26,$M$7&lt;=G26),IF($M$7&lt;=$AA26,2,1),0)</f>
        <v>0</v>
      </c>
      <c r="N26" s="8">
        <f>IF(AND(F26&gt;0,G26&gt;0,$N$7&gt;=F26,$N$7&lt;=G26),IF($N$7&lt;=$AA26,2,1),0)</f>
        <v>0</v>
      </c>
      <c r="O26" s="8">
        <f>IF(AND(F26&gt;0,G26&gt;0,$O$7&gt;=F26,$O$7&lt;=G26),IF($O$7&lt;=$AA26,2,1),0)</f>
        <v>0</v>
      </c>
      <c r="P26" s="8">
        <f>IF(AND(F26&gt;0,G26&gt;0,$P$7&gt;=F26,$P$7&lt;=G26),IF($P$7&lt;=$AA26,2,1),0)</f>
        <v>0</v>
      </c>
      <c r="Q26" s="8">
        <f>IF(AND(F26&gt;0,G26&gt;0,$Q$7&gt;=F26,$Q$7&lt;=G26),IF($Q$7&lt;=$AA26,2,1),0)</f>
        <v>0</v>
      </c>
      <c r="R26" s="8">
        <f>IF(AND(F26&gt;0,G26&gt;0,$R$7&gt;=F26,$R$7&lt;=G26),IF($R$7&lt;=$AA26,2,1),0)</f>
        <v>0</v>
      </c>
      <c r="S26" s="8">
        <f>IF(AND(F26&gt;0,G26&gt;0,$S$7&gt;=F26,$S$7&lt;=G26),IF($S$7&lt;=$AA26,2,1),0)</f>
        <v>0</v>
      </c>
      <c r="T26" s="8">
        <f>IF(AND(F26&gt;0,G26&gt;0,$T$7&gt;=F26,$T$7&lt;=G26),IF($T$7&lt;=$AA26,2,1),0)</f>
        <v>0</v>
      </c>
      <c r="U26" s="8">
        <f>IF(AND(F26&gt;0,G26&gt;0,$U$7&gt;=F26,$U$7&lt;=G26),IF($U$7&lt;=$AA26,2,1),0)</f>
        <v>0</v>
      </c>
      <c r="V26" s="8">
        <f>IF(AND(F26&gt;0,G26&gt;0,$V$7&gt;=F26,$V$7&lt;=G26),IF($V$7&lt;=$AA26,2,1),0)</f>
        <v>0</v>
      </c>
      <c r="W26" s="8">
        <f>IF(AND(F26&gt;0,G26&gt;0,$W$7&gt;=F26,$W$7&lt;=G26),IF($W$7&lt;=$AA26,2,1),0)</f>
        <v>0</v>
      </c>
      <c r="X26" s="8">
        <f>IF(AND(F26&gt;0,G26&gt;0,$X$7&gt;=F26,$X$7&lt;=G26),IF($X$7&lt;=$AA26,2,1),0)</f>
        <v>0</v>
      </c>
      <c r="Y26" s="8">
        <f>IF(AND(F26&gt;0,G26&gt;0,$Y$7&gt;=F26,$Y$7&lt;=G26),IF($Y$7&lt;=$AA26,2,1),0)</f>
        <v>0</v>
      </c>
      <c r="Z26" s="8">
        <f>IF(AND(F26&gt;0,G26&gt;0,$Z$7&gt;=F26,$Z$7&lt;=G26),IF($Z$7&lt;=$AA26,2,1),0)</f>
        <v>0</v>
      </c>
      <c r="AA26" s="8">
        <f>IF(AND(F26&gt;0,G26&gt;0,$AA$7&gt;=F26,$AA$7&lt;=G26),IF($AA$7&lt;=$AA26,2,1),0)</f>
        <v>0</v>
      </c>
      <c r="AB26" s="8">
        <f>IF(AND(F26&gt;0,G26&gt;0,$AB$7&gt;=F26,$AB$7&lt;=G26),IF($AB$7&lt;=$AA26,2,1),0)</f>
        <v>0</v>
      </c>
      <c r="AC26" s="8">
        <f>IF(AND(F26&gt;0,G26&gt;0,$AC$7&gt;=F26,$AC$7&lt;=G26),IF($AC$7&lt;=$AA26,2,1),0)</f>
        <v>0</v>
      </c>
      <c r="AD26" s="8">
        <f>IF(AND(F26&gt;0,G26&gt;0,$AD$7&gt;=F26,$AD$7&lt;=G26),IF($AD$7&lt;=$AA26,2,1),0)</f>
        <v>0</v>
      </c>
      <c r="AE26" s="8">
        <f>IF(AND(F26&gt;0,G26&gt;0,$AE$7&gt;=F26,$AE$7&lt;=G26),IF($AE$7&lt;=$AA26,2,1),0)</f>
        <v>0</v>
      </c>
      <c r="AF26" s="8">
        <f>IF(AND(F26&gt;0,G26&gt;0,$AF$7&gt;=F26,$AF$7&lt;=G26),IF($AF$7&lt;=$AA26,2,1),0)</f>
        <v>0</v>
      </c>
      <c r="AG26" s="8">
        <f>IF(AND(F26&gt;0,G26&gt;0,$AG$7&gt;=F26,$AG$7&lt;=G26),IF($AG$7&lt;=$AA26,2,1),0)</f>
        <v>0</v>
      </c>
      <c r="AH26" s="8">
        <f>IF(AND(F26&gt;0,G26&gt;0,$AH$7&gt;=F26,$AH$7&lt;=G26),IF($AH$7&lt;=$AA26,2,1),0)</f>
        <v>0</v>
      </c>
      <c r="AI26" s="8">
        <f>IF(AND(F26&gt;0,G26&gt;0,$AI$7&gt;=F26,$AI$7&lt;=G26),IF($AI$7&lt;=$AA26,2,1),0)</f>
        <v>0</v>
      </c>
      <c r="AJ26" s="8">
        <f>IF(AND(F26&gt;0,G26&gt;0,$AJ$7&gt;=F26,$AJ$7&lt;=G26),IF($AJ$7&lt;=$AA26,2,1),0)</f>
        <v>0</v>
      </c>
      <c r="AK26" s="8">
        <f>IF(AND(F26&gt;0,G26&gt;0,$AK$7&gt;=F26,$AK$7&lt;=G26),IF($AK$7&lt;=$AA26,2,1),0)</f>
        <v>0</v>
      </c>
      <c r="AL26" s="8">
        <f>IF(AND(F26&gt;0,G26&gt;0,$AL$7&gt;=F26,$AL$7&lt;=G26),IF($AL$7&lt;=$AA26,2,1),0)</f>
        <v>0</v>
      </c>
      <c r="AM26" s="8">
        <f>IF(AND(F26&gt;0,G26&gt;0,$AM$7&gt;=F26,$AM$7&lt;=G26),IF($AM$7&lt;=$AA26,2,1),0)</f>
        <v>0</v>
      </c>
      <c r="AN26" s="8">
        <f>IF(AND(F26&gt;0,G26&gt;0,$AN$7&gt;=F26,$AN$7&lt;=G26),IF($AN$7&lt;=$AA26,2,1),0)</f>
        <v>0</v>
      </c>
      <c r="AO26" s="8">
        <f>IF(AND(F26&gt;0,G26&gt;0,$AO$7&gt;=F26,$AO$7&lt;=G26),IF($AO$7&lt;=$AA26,2,1),0)</f>
        <v>0</v>
      </c>
      <c r="AP26" s="8">
        <f>IF(AND(F26&gt;0,G26&gt;0,$AP$7&gt;=F26,$AP$7&lt;=G26),IF($AP$7&lt;=$AA26,2,1),0)</f>
        <v>0</v>
      </c>
      <c r="AQ26" s="8">
        <f>IF(AND(F26&gt;0,G26&gt;0,$AQ$7&gt;=F26,$AQ$7&lt;=G26),IF($AQ$7&lt;=$AA26,2,1),0)</f>
        <v>0</v>
      </c>
      <c r="AR26" s="8">
        <f>IF(AND(F26&gt;0,G26&gt;0,$AR$7&gt;=F26,$AR$7&lt;=G26),IF($AR$7&lt;=$AA26,2,1),0)</f>
        <v>0</v>
      </c>
      <c r="AS26" s="8">
        <f>IF(AND(F26&gt;0,G26&gt;0,$AS$7&gt;=F26,$AS$7&lt;=G26),IF($AS$7&lt;=$AA26,2,1),0)</f>
        <v>0</v>
      </c>
      <c r="AT26" s="8">
        <f>IF(AND(F26&gt;0,G26&gt;0,$AT$7&gt;=F26,$AT$7&lt;=G26),IF($AT$7&lt;=$AA26,2,1),0)</f>
        <v>0</v>
      </c>
      <c r="AU26" s="8">
        <f>IF(AND(F26&gt;0,G26&gt;0,$AU$7&gt;=F26,$AU$7&lt;=G26),IF($AU$7&lt;=$AA26,2,1),0)</f>
        <v>0</v>
      </c>
      <c r="AV26" s="8">
        <f>IF(AND(F26&gt;0,G26&gt;0,$AV$7&gt;=F26,$AV$7&lt;=G26),IF($AV$7&lt;=$AA26,2,1),0)</f>
        <v>0</v>
      </c>
      <c r="AW26" s="8">
        <f>IF(AND(F26&gt;0,G26&gt;0,$AW$7&gt;=F26,$AW$7&lt;=G26),IF($AW$7&lt;=$AA26,2,1),0)</f>
        <v>0</v>
      </c>
      <c r="AX26" s="8">
        <f>IF(AND(F26&gt;0,G26&gt;0,$AX$7&gt;=F26,$AX$7&lt;=G26),IF($AX$7&lt;=$AA26,2,1),0)</f>
        <v>0</v>
      </c>
      <c r="AY26" s="8">
        <f>IF(AND(F26&gt;0,G26&gt;0,$AY$7&gt;=F26,$AY$7&lt;=G26),IF($AY$7&lt;=$AA26,2,1),0)</f>
        <v>0</v>
      </c>
      <c r="AZ26" s="8">
        <f>IF(AND(F26&gt;0,G26&gt;0,$AZ$7&gt;=F26,$AZ$7&lt;=G26),IF($AZ$7&lt;=$AA26,2,1),0)</f>
        <v>0</v>
      </c>
      <c r="BA26" s="8">
        <f>IF(AND(F26&gt;0,G26&gt;0,$BA$7&gt;=F26,$BA$7&lt;=G26),IF($BA$7&lt;=$AA26,2,1),0)</f>
        <v>0</v>
      </c>
      <c r="BB26" s="8">
        <f>IF(AND(F26&gt;0,G26&gt;0,$BB$7&gt;=F26,$BB$7&lt;=G26),IF($BB$7&lt;=$AA26,2,1),0)</f>
        <v>0</v>
      </c>
      <c r="BC26" s="8">
        <f>IF(AND(F26&gt;0,G26&gt;0,$BC$7&gt;=F26,$BC$7&lt;=G26),IF($BC$7&lt;=$AA26,2,1),0)</f>
        <v>0</v>
      </c>
      <c r="BD26" s="8">
        <f>IF(AND(F26&gt;0,G26&gt;0,$BD$7&gt;=F26,$BD$7&lt;=G26),IF($BD$7&lt;=$AA26,2,1),0)</f>
        <v>0</v>
      </c>
      <c r="BE26" s="8">
        <f>IF(AND(F26&gt;0,G26&gt;0,$BE$7&gt;=F26,$BE$7&lt;=G26),IF($BE$7&lt;=$AA26,2,1),0)</f>
        <v>0</v>
      </c>
      <c r="BF26" s="8">
        <f>IF(AND(F26&gt;0,G26&gt;0,$BF$7&gt;=F26,$BF$7&lt;=G26),IF($BF$7&lt;=$AA26,2,1),0)</f>
        <v>0</v>
      </c>
      <c r="BG26" s="8">
        <f>IF(AND(F26&gt;0,G26&gt;0,$BG$7&gt;=F26,$BG$7&lt;=G26),IF($BG$7&lt;=$AA26,2,1),0)</f>
        <v>0</v>
      </c>
      <c r="BH26" s="8">
        <f>IF(AND(F26&gt;0,G26&gt;0,$BH$7&gt;=F26,$BH$7&lt;=G26),IF($BH$7&lt;=$AA26,2,1),0)</f>
        <v>0</v>
      </c>
      <c r="BI26" s="8">
        <f>IF(AND(F26&gt;0,G26&gt;0,$BI$7&gt;=F26,$BI$7&lt;=G26),IF($BI$7&lt;=$AA26,2,1),0)</f>
        <v>0</v>
      </c>
      <c r="BJ26" s="8">
        <f>IF(AND(F26&gt;0,G26&gt;0,$BJ$7&gt;=F26,$BJ$7&lt;=G26),IF($BJ$7&lt;=$AA26,2,1),0)</f>
        <v>0</v>
      </c>
      <c r="BK26" s="8">
        <f>IF(AND(F26&gt;0,G26&gt;0,$BK$7&gt;=F26,$BK$7&lt;=G26),IF($BK$7&lt;=$AA26,2,1),0)</f>
        <v>0</v>
      </c>
      <c r="BL26" s="8">
        <f>IF(AND(F26&gt;0,G26&gt;0,$BL$7&gt;=F26,$BL$7&lt;=G26),IF($BL$7&lt;=$AA26,2,1),0)</f>
        <v>0</v>
      </c>
      <c r="BM26" s="8">
        <f>IF(AND(F26&gt;0,G26&gt;0,$BM$7&gt;=F26,$BM$7&lt;=G26),IF($BM$7&lt;=$AA26,2,1),0)</f>
        <v>0</v>
      </c>
      <c r="BN26" s="8">
        <f>IF(AND(F26&gt;0,G26&gt;0,$BN$7&gt;=F26,$BN$7&lt;=G26),IF($BN$7&lt;=$AA26,2,1),0)</f>
        <v>0</v>
      </c>
      <c r="BO26" s="8">
        <f>IF(AND(F26&gt;0,G26&gt;0,$BO$7&gt;=F26,$BO$7&lt;=G26),IF($BO$7&lt;=$AA26,2,1),0)</f>
        <v>0</v>
      </c>
      <c r="BP26" s="8">
        <f>IF(AND(F26&gt;0,G26&gt;0,$BP$7&gt;=F26,$BP$7&lt;=G26),IF($BP$7&lt;=$AA26,2,1),0)</f>
        <v>0</v>
      </c>
      <c r="BQ26" s="8">
        <f>IF(AND(F26&gt;0,G26&gt;0,$BQ$7&gt;=F26,$BQ$7&lt;=G26),IF($BQ$7&lt;=$AA26,2,1),0)</f>
        <v>0</v>
      </c>
      <c r="BR26" s="8">
        <f>IF(AND(F26&gt;0,G26&gt;0,$BR$7&gt;=F26,$BR$7&lt;=G26),IF($BR$7&lt;=$AA26,2,1),0)</f>
        <v>0</v>
      </c>
      <c r="BS26" s="8">
        <f>IF(AND(F26&gt;0,G26&gt;0,$BS$7&gt;=F26,$BS$7&lt;=G26),IF($BS$7&lt;=$AA26,2,1),0)</f>
        <v>0</v>
      </c>
      <c r="BT26" s="8">
        <f>IF(AND(F26&gt;0,G26&gt;0,$BT$7&gt;=F26,$BT$7&lt;=G26),IF($BT$7&lt;=$AA26,2,1),0)</f>
        <v>0</v>
      </c>
      <c r="BU26" s="8">
        <f>IF(AND(F26&gt;0,G26&gt;0,$BU$7&gt;=F26,$BU$7&lt;=G26),IF($BU$7&lt;=$AA26,2,1),0)</f>
        <v>0</v>
      </c>
      <c r="BV26" s="8">
        <f>IF(AND(F26&gt;0,G26&gt;0,$BV$7&gt;=F26,$BV$7&lt;=G26),IF($BV$7&lt;=$AA26,2,1),0)</f>
        <v>0</v>
      </c>
      <c r="BW26" s="8">
        <f>IF(AND(F26&gt;0,G26&gt;0,$BW$7&gt;=F26,$BW$7&lt;=G26),IF($BW$7&lt;=$AA26,2,1),0)</f>
        <v>0</v>
      </c>
      <c r="BX26" s="8">
        <f>IF(AND(F26&gt;0,G26&gt;0,$BX$7&gt;=F26,$BX$7&lt;=G26),IF($BX$7&lt;=$AA26,2,1),0)</f>
        <v>0</v>
      </c>
      <c r="BY26" s="8">
        <f>IF(AND(F26&gt;0,G26&gt;0,$BY$7&gt;=F26,$BY$7&lt;=G26),IF($BY$7&lt;=$AA26,2,1),0)</f>
        <v>0</v>
      </c>
      <c r="BZ26" s="8">
        <f>IF(AND(F26&gt;0,G26&gt;0,$BZ$7&gt;=F26,$BZ$7&lt;=G26),IF($BZ$7&lt;=$AA26,2,1),0)</f>
        <v>0</v>
      </c>
      <c r="CA26" s="8">
        <f>IF(AND(F26&gt;0,G26&gt;0,$CA$7&gt;=F26,$CA$7&lt;=G26),IF($CA$7&lt;=$AA26,2,1),0)</f>
        <v>0</v>
      </c>
      <c r="CB26" s="8">
        <f>IF(AND(F26&gt;0,G26&gt;0,$CB$7&gt;=F26,$CB$7&lt;=G26),IF($CB$7&lt;=$AA26,2,1),0)</f>
        <v>0</v>
      </c>
      <c r="CC26" s="8">
        <f>IF(AND(F26&gt;0,G26&gt;0,$CC$7&gt;=F26,$CC$7&lt;=G26),IF($CC$7&lt;=$AA26,2,1),0)</f>
        <v>0</v>
      </c>
      <c r="CD26" s="8">
        <f>IF(AND(F26&gt;0,G26&gt;0,$CD$7&gt;=F26,$CD$7&lt;=G26),IF($CD$7&lt;=$AA26,2,1),0)</f>
        <v>0</v>
      </c>
      <c r="CE26" s="8">
        <f>IF(AND(F26&gt;0,G26&gt;0,$CE$7&gt;=F26,$CE$7&lt;=G26),IF($CE$7&lt;=$AA26,2,1),0)</f>
        <v>0</v>
      </c>
      <c r="CF26" s="8">
        <f>IF(AND(F26&gt;0,G26&gt;0,$CF$7&gt;=F26,$CF$7&lt;=G26),IF($CF$7&lt;=$AA26,2,1),0)</f>
        <v>0</v>
      </c>
      <c r="CG26" s="8">
        <f>IF(AND(F26&gt;0,G26&gt;0,$CG$7&gt;=F26,$CG$7&lt;=G26),IF($CG$7&lt;=$AA26,2,1),0)</f>
        <v>0</v>
      </c>
      <c r="CH26" s="8">
        <f>IF(AND(F26&gt;0,G26&gt;0,$CH$7&gt;=F26,$CH$7&lt;=G26),IF($CH$7&lt;=$AA26,2,1),0)</f>
        <v>0</v>
      </c>
      <c r="CI26" s="8">
        <f>IF(AND(F26&gt;0,G26&gt;0,$CI$7&gt;=F26,$CI$7&lt;=G26),IF($CI$7&lt;=$AA26,2,1),0)</f>
        <v>0</v>
      </c>
      <c r="CJ26" s="8">
        <f>IF(AND(F26&gt;0,G26&gt;0,$CJ$7&gt;=F26,$CJ$7&lt;=G26),IF($CJ$7&lt;=$AA26,2,1),0)</f>
        <v>0</v>
      </c>
      <c r="CK26" s="8">
        <f>IF(AND(F26&gt;0,G26&gt;0,$CK$7&gt;=F26,$CK$7&lt;=G26),IF($CK$7&lt;=$AA26,2,1),0)</f>
        <v>0</v>
      </c>
      <c r="CL26" s="8">
        <f>IF(AND(F26&gt;0,G26&gt;0,$CL$7&gt;=F26,$CL$7&lt;=G26),IF($CL$7&lt;=$AA26,2,1),0)</f>
        <v>0</v>
      </c>
      <c r="CM26" s="8">
        <f>IF(AND(F26&gt;0,G26&gt;0,$CM$7&gt;=F26,$CM$7&lt;=G26),IF($CM$7&lt;=$AA26,2,1),0)</f>
        <v>0</v>
      </c>
      <c r="CN26" s="8">
        <f>IF(AND(F26&gt;0,G26&gt;0,$CN$7&gt;=F26,$CN$7&lt;=G26),IF($CN$7&lt;=$AA26,2,1),0)</f>
        <v>0</v>
      </c>
      <c r="CO26" s="8">
        <f>IF(AND(F26&gt;0,G26&gt;0,$CO$7&gt;=F26,$CO$7&lt;=G26),IF($CO$7&lt;=$AA26,2,1),0)</f>
        <v>0</v>
      </c>
      <c r="CP26" s="8">
        <f>IF(AND(F26&gt;0,G26&gt;0,$CP$7&gt;=F26,$CP$7&lt;=G26),IF($CP$7&lt;=$AA26,2,1),0)</f>
        <v>0</v>
      </c>
      <c r="CQ26" s="8">
        <f>IF(AND(F26&gt;0,G26&gt;0,$CQ$7&gt;=F26,$CQ$7&lt;=G26),IF($CQ$7&lt;=$AA26,2,1),0)</f>
        <v>0</v>
      </c>
      <c r="CR26" s="8">
        <f>IF(AND(F26&gt;0,G26&gt;0,$CR$7&gt;=F26,$CR$7&lt;=G26),IF($CR$7&lt;=$AA26,2,1),0)</f>
        <v>0</v>
      </c>
      <c r="CS26" s="8">
        <f>IF(AND(F26&gt;0,G26&gt;0,$CS$7&gt;=F26,$CS$7&lt;=G26),IF($CS$7&lt;=$AA26,2,1),0)</f>
        <v>0</v>
      </c>
      <c r="CT26" s="8">
        <f>IF(AND(F26&gt;0,G26&gt;0,$CT$7&gt;=F26,$CT$7&lt;=G26),IF($CT$7&lt;=$AA26,2,1),0)</f>
        <v>0</v>
      </c>
      <c r="CU26" s="8">
        <f>IF(AND(F26&gt;0,G26&gt;0,$CU$7&gt;=F26,$CU$7&lt;=G26),IF($CU$7&lt;=$AA26,2,1),0)</f>
        <v>0</v>
      </c>
      <c r="CV26" s="8">
        <f>IF(AND(F26&gt;0,G26&gt;0,$CV$7&gt;=F26,$CV$7&lt;=G26),IF($CV$7&lt;=$AA26,2,1),0)</f>
        <v>0</v>
      </c>
      <c r="CW26" s="8">
        <f>IF(AND(F26&gt;0,G26&gt;0,$CW$7&gt;=F26,$CW$7&lt;=G26),IF($CW$7&lt;=$AA26,2,1),0)</f>
        <v>0</v>
      </c>
      <c r="CX26" s="8">
        <f>IF(AND(F26&gt;0,G26&gt;0,$CX$7&gt;=F26,$CX$7&lt;=G26),IF($CX$7&lt;=$AA26,2,1),0)</f>
        <v>0</v>
      </c>
      <c r="CY26" s="8">
        <f>IF(AND(F26&gt;0,G26&gt;0,$CY$7&gt;=F26,$CY$7&lt;=G26),IF($CY$7&lt;=$AA26,2,1),0)</f>
        <v>0</v>
      </c>
      <c r="CZ26" s="8">
        <f>IF(AND(F26&gt;0,G26&gt;0,$CZ$7&gt;=F26,$CZ$7&lt;=G26),IF($CZ$7&lt;=$AA26,2,1),0)</f>
        <v>0</v>
      </c>
      <c r="DA26" s="8">
        <f>IF(AND(F26&gt;0,G26&gt;0,$DA$7&gt;=F26,$DA$7&lt;=G26),IF($DA$7&lt;=$AA26,2,1),0)</f>
        <v>0</v>
      </c>
      <c r="DB26" s="8">
        <f>IF(AND(F26&gt;0,G26&gt;0,$DB$7&gt;=F26,$DB$7&lt;=G26),IF($DB$7&lt;=$AA26,2,1),0)</f>
        <v>0</v>
      </c>
      <c r="DC26" s="8">
        <f>IF(AND(F26&gt;0,G26&gt;0,$DC$7&gt;=F26,$DC$7&lt;=G26),IF($DC$7&lt;=$AA26,2,1),0)</f>
        <v>0</v>
      </c>
      <c r="DD26" s="8">
        <f>IF(AND(F26&gt;0,G26&gt;0,$DD$7&gt;=F26,$DD$7&lt;=G26),IF($DD$7&lt;=$AA26,2,1),0)</f>
        <v>0</v>
      </c>
      <c r="DE26" s="8">
        <f>IF(AND(F26&gt;0,G26&gt;0,$DE$7&gt;=F26,$DE$7&lt;=G26),IF($DE$7&lt;=$AA26,2,1),0)</f>
        <v>0</v>
      </c>
      <c r="DF26" s="8">
        <f>IF(AND(F26&gt;0,G26&gt;0,$DF$7&gt;=F26,$DF$7&lt;=G26),IF($DF$7&lt;=$AA26,2,1),0)</f>
        <v>0</v>
      </c>
      <c r="DG26" s="8">
        <f>IF(AND(F26&gt;0,G26&gt;0,$DG$7&gt;=F26,$DG$7&lt;=G26),IF($DG$7&lt;=$AA26,2,1),0)</f>
        <v>0</v>
      </c>
      <c r="DH26" s="8">
        <f>IF(AND(F26&gt;0,G26&gt;0,$DH$7&gt;=F26,$DH$7&lt;=G26),IF($DH$7&lt;=$AA26,2,1),0)</f>
        <v>0</v>
      </c>
      <c r="DI26" s="8">
        <f>IF(AND(F26&gt;0,G26&gt;0,$DI$7&gt;=F26,$DI$7&lt;=G26),IF($DI$7&lt;=$AA26,2,1),0)</f>
        <v>0</v>
      </c>
      <c r="DJ26" s="8">
        <f>IF(AND(F26&gt;0,G26&gt;0,$DJ$7&gt;=F26,$DJ$7&lt;=G26),IF($DJ$7&lt;=$AA26,2,1),0)</f>
        <v>0</v>
      </c>
      <c r="DK26" s="8">
        <f>IF(AND(F26&gt;0,G26&gt;0,$DK$7&gt;=F26,$DK$7&lt;=G26),IF($DK$7&lt;=$AA26,2,1),0)</f>
        <v>0</v>
      </c>
      <c r="DL26" s="8">
        <f>IF(AND(F26&gt;0,G26&gt;0,$DL$7&gt;=F26,$DL$7&lt;=G26),IF($DL$7&lt;=$AA26,2,1),0)</f>
        <v>0</v>
      </c>
      <c r="DM26" s="8">
        <f>IF(AND(F26&gt;0,G26&gt;0,$DM$7&gt;=F26,$DM$7&lt;=G26),IF($DM$7&lt;=$AA26,2,1),0)</f>
        <v>0</v>
      </c>
      <c r="DN26" s="8">
        <f>IF(AND(F26&gt;0,G26&gt;0,$DN$7&gt;=F26,$DN$7&lt;=G26),IF($DN$7&lt;=$AA26,2,1),0)</f>
        <v>0</v>
      </c>
      <c r="DO26" s="8">
        <f>IF(AND(F26&gt;0,G26&gt;0,$DO$7&gt;=F26,$DO$7&lt;=G26),IF($DO$7&lt;=$AA26,2,1),0)</f>
        <v>0</v>
      </c>
      <c r="DP26" s="8">
        <f>IF(AND(F26&gt;0,G26&gt;0,$DP$7&gt;=F26,$DP$7&lt;=G26),IF($DP$7&lt;=$AA26,2,1),0)</f>
        <v>0</v>
      </c>
      <c r="DQ26" s="8">
        <f>IF(AND(F26&gt;0,G26&gt;0,$DQ$7&gt;=F26,$DQ$7&lt;=G26),IF($DQ$7&lt;=$AA26,2,1),0)</f>
        <v>0</v>
      </c>
      <c r="DR26" s="8">
        <f>IF(AND(F26&gt;0,G26&gt;0,$DR$7&gt;=F26,$DR$7&lt;=G26),IF($DR$7&lt;=$AA26,2,1),0)</f>
        <v>0</v>
      </c>
      <c r="DS26" s="8">
        <f>IF(AND(F26&gt;0,G26&gt;0,$DS$7&gt;=F26,$DS$7&lt;=G26),IF($DS$7&lt;=$AA26,2,1),0)</f>
        <v>0</v>
      </c>
      <c r="DT26" s="8">
        <f>IF(AND(F26&gt;0,G26&gt;0,$DT$7&gt;=F26,$DT$7&lt;=G26),IF($DT$7&lt;=$AA26,2,1),0)</f>
        <v>0</v>
      </c>
      <c r="DU26" s="8">
        <f>IF(AND(F26&gt;0,G26&gt;0,$DU$7&gt;=F26,$DU$7&lt;=G26),IF($DU$7&lt;=$AA26,2,1),0)</f>
        <v>0</v>
      </c>
      <c r="DV26" s="8">
        <f>IF(AND(F26&gt;0,G26&gt;0,$DV$7&gt;=F26,$DV$7&lt;=G26),IF($DV$7&lt;=$AA26,2,1),0)</f>
        <v>0</v>
      </c>
      <c r="DW26" s="8">
        <f>IF(AND(F26&gt;0,G26&gt;0,$DW$7&gt;=F26,$DW$7&lt;=G26),IF($DW$7&lt;=$AA26,2,1),0)</f>
        <v>0</v>
      </c>
      <c r="DX26" s="8">
        <f>IF(AND(F26&gt;0,G26&gt;0,$DX$7&gt;=F26,$DX$7&lt;=G26),IF($DX$7&lt;=$AA26,2,1),0)</f>
        <v>0</v>
      </c>
      <c r="DY26" s="8">
        <f>IF(AND(F26&gt;0,G26&gt;0,$DY$7&gt;=F26,$DY$7&lt;=G26),IF($DY$7&lt;=$AA26,2,1),0)</f>
        <v>0</v>
      </c>
      <c r="DZ26" s="8">
        <f>IF(AND(F26&gt;0,G26&gt;0,$DZ$7&gt;=F26,$DZ$7&lt;=G26),IF($DZ$7&lt;=$AA26,2,1),0)</f>
        <v>0</v>
      </c>
      <c r="EA26" s="8">
        <f>IF(AND(F26&gt;0,G26&gt;0,$EA$7&gt;=F26,$EA$7&lt;=G26),IF($EA$7&lt;=$AA26,2,1),0)</f>
        <v>0</v>
      </c>
      <c r="EB26" s="8">
        <f>IF(AND(F26&gt;0,G26&gt;0,$EB$7&gt;=F26,$EB$7&lt;=G26),IF($EB$7&lt;=$AA26,2,1),0)</f>
        <v>0</v>
      </c>
      <c r="EC26" s="8">
        <f>IF(AND(F26&gt;0,G26&gt;0,$EC$7&gt;=F26,$EC$7&lt;=G26),IF($EC$7&lt;=$AA26,2,1),0)</f>
        <v>0</v>
      </c>
      <c r="ED26" s="8">
        <f>IF(AND(F26&gt;0,G26&gt;0,$ED$7&gt;=F26,$ED$7&lt;=G26),IF($ED$7&lt;=$AA26,2,1),0)</f>
        <v>0</v>
      </c>
      <c r="EE26" s="8">
        <f>IF(AND(F26&gt;0,G26&gt;0,$EE$7&gt;=F26,$EE$7&lt;=G26),IF($EE$7&lt;=$AA26,2,1),0)</f>
        <v>0</v>
      </c>
      <c r="EF26" s="8">
        <f>IF(AND(F26&gt;0,G26&gt;0,$EF$7&gt;=F26,$EF$7&lt;=G26),IF($EF$7&lt;=$AA26,2,1),0)</f>
        <v>0</v>
      </c>
      <c r="EG26" s="8">
        <f>IF(AND(F26&gt;0,G26&gt;0,$EG$7&gt;=F26,$EG$7&lt;=G26),IF($EG$7&lt;=$AA26,2,1),0)</f>
        <v>0</v>
      </c>
      <c r="EH26" s="8">
        <f>IF(AND(F26&gt;0,G26&gt;0,$EH$7&gt;=F26,$EH$7&lt;=G26),IF($EH$7&lt;=$AA26,2,1),0)</f>
        <v>0</v>
      </c>
      <c r="EI26" s="8">
        <f>IF(AND(F26&gt;0,G26&gt;0,$EI$7&gt;=F26,$EI$7&lt;=G26),IF($EI$7&lt;=$AA26,2,1),0)</f>
        <v>0</v>
      </c>
      <c r="EJ26" s="8">
        <f>IF(AND(F26&gt;0,G26&gt;0,$EJ$7&gt;=F26,$EJ$7&lt;=G26),IF($EJ$7&lt;=$AA26,2,1),0)</f>
        <v>0</v>
      </c>
      <c r="EK26" s="8">
        <f>IF(AND(F26&gt;0,G26&gt;0,$EK$7&gt;=F26,$EK$7&lt;=G26),IF($EK$7&lt;=$AA26,2,1),0)</f>
        <v>0</v>
      </c>
      <c r="EL26" s="8">
        <f>IF(AND(F26&gt;0,G26&gt;0,$EL$7&gt;=F26,$EL$7&lt;=G26),IF($EL$7&lt;=$AA26,2,1),0)</f>
        <v>0</v>
      </c>
      <c r="EM26" s="8">
        <f>IF(AND(F26&gt;0,G26&gt;0,$EM$7&gt;=F26,$EM$7&lt;=G26),IF($EM$7&lt;=$AA26,2,1),0)</f>
        <v>0</v>
      </c>
      <c r="EN26" s="8">
        <f>IF(AND(F26&gt;0,G26&gt;0,$EN$7&gt;=F26,$EN$7&lt;=G26),IF($EN$7&lt;=$AA26,2,1),0)</f>
        <v>0</v>
      </c>
      <c r="EO26" s="8">
        <f>IF(AND(F26&gt;0,G26&gt;0,$EO$7&gt;=F26,$EO$7&lt;=G26),IF($EO$7&lt;=$AA26,2,1),0)</f>
        <v>0</v>
      </c>
      <c r="EP26" s="8">
        <f>IF(AND(F26&gt;0,G26&gt;0,$EP$7&gt;=F26,$EP$7&lt;=G26),IF($EP$7&lt;=$AA26,2,1),0)</f>
        <v>0</v>
      </c>
      <c r="EQ26" s="8">
        <f>IF(AND(F26&gt;0,G26&gt;0,$EQ$7&gt;=F26,$EQ$7&lt;=G26),IF($EQ$7&lt;=$AA26,2,1),0)</f>
        <v>0</v>
      </c>
      <c r="ER26" s="8">
        <f>IF(AND(F26&gt;0,G26&gt;0,$ER$7&gt;=F26,$ER$7&lt;=G26),IF($ER$7&lt;=$AA26,2,1),0)</f>
        <v>0</v>
      </c>
      <c r="ES26" s="8">
        <f>IF(AND(F26&gt;0,G26&gt;0,$ES$7&gt;=F26,$ES$7&lt;=G26),IF($ES$7&lt;=$AA26,2,1),0)</f>
        <v>0</v>
      </c>
      <c r="ET26" s="8">
        <f>IF(AND(F26&gt;0,G26&gt;0,$ET$7&gt;=F26,$ET$7&lt;=G26),IF($ET$7&lt;=$AA26,2,1),0)</f>
        <v>0</v>
      </c>
      <c r="EU26" s="8">
        <f>IF(AND(F26&gt;0,G26&gt;0,$EU$7&gt;=F26,$EU$7&lt;=G26),IF($EU$7&lt;=$AA26,2,1),0)</f>
        <v>0</v>
      </c>
      <c r="EV26" s="8">
        <f>IF(AND(F26&gt;0,G26&gt;0,$EV$7&gt;=F26,$EV$7&lt;=G26),IF($EV$7&lt;=$AA26,2,1),0)</f>
        <v>0</v>
      </c>
      <c r="EW26" s="8">
        <f>IF(AND(F26&gt;0,G26&gt;0,$EW$7&gt;=F26,$EW$7&lt;=G26),IF($EW$7&lt;=$AA26,2,1),0)</f>
        <v>0</v>
      </c>
      <c r="EX26" s="8">
        <f>IF(AND(F26&gt;0,G26&gt;0,$EX$7&gt;=F26,$EX$7&lt;=G26),IF($EX$7&lt;=$AA26,2,1),0)</f>
        <v>0</v>
      </c>
      <c r="EY26" s="8">
        <f>IF(AND(F26&gt;0,G26&gt;0,$EY$7&gt;=F26,$EY$7&lt;=G26),IF($EY$7&lt;=$AA26,2,1),0)</f>
        <v>0</v>
      </c>
      <c r="EZ26" s="8">
        <f>IF(AND(F26&gt;0,G26&gt;0,$EZ$7&gt;=F26,$EZ$7&lt;=G26),IF($EZ$7&lt;=$AA26,2,1),0)</f>
        <v>0</v>
      </c>
      <c r="FA26" s="8">
        <f>IF(AND(F26&gt;0,G26&gt;0,$FA$7&gt;=F26,$FA$7&lt;=G26),IF($FA$7&lt;=$AA26,2,1),0)</f>
        <v>0</v>
      </c>
      <c r="FB26" s="8">
        <f>IF(AND(F26&gt;0,G26&gt;0,$FB$7&gt;=F26,$FB$7&lt;=G26),IF($FB$7&lt;=$AA26,2,1),0)</f>
        <v>0</v>
      </c>
      <c r="FC26" s="8">
        <f>IF(AND(F26&gt;0,G26&gt;0,$FC$7&gt;=F26,$FC$7&lt;=G26),IF($FC$7&lt;=$AA26,2,1),0)</f>
        <v>0</v>
      </c>
      <c r="FD26" s="8">
        <f>IF(AND(F26&gt;0,G26&gt;0,$FD$7&gt;=F26,$FD$7&lt;=G26),IF($FD$7&lt;=$AA26,2,1),0)</f>
        <v>0</v>
      </c>
    </row>
    <row r="27" spans="1:160" ht="18" customHeight="1">
      <c r="A27" s="6"/>
      <c r="B27" s="6"/>
      <c r="C27" s="6"/>
      <c r="D27" s="6"/>
      <c r="E27" s="6"/>
      <c r="F27" s="3"/>
      <c r="G27" s="3"/>
      <c r="H27" s="6">
        <f>IF(AND(F27&gt;0,G27&gt;0),G27-F27+1,)</f>
        <v>0</v>
      </c>
      <c r="I27" s="7"/>
      <c r="J27" s="6"/>
      <c r="K27" s="8">
        <f>IF(AND(F27&gt;0,G27&gt;0,$K$7&gt;=F27,$K$7&lt;=G27),IF($K$7&lt;=$AA27,2,1),0)</f>
        <v>0</v>
      </c>
      <c r="L27" s="8">
        <f>IF(AND(F27&gt;0,G27&gt;0,$L$7&gt;=F27,$L$7&lt;=G27),IF($L$7&lt;=$AA27,2,1),0)</f>
        <v>0</v>
      </c>
      <c r="M27" s="8">
        <f>IF(AND(F27&gt;0,G27&gt;0,$M$7&gt;=F27,$M$7&lt;=G27),IF($M$7&lt;=$AA27,2,1),0)</f>
        <v>0</v>
      </c>
      <c r="N27" s="8">
        <f>IF(AND(F27&gt;0,G27&gt;0,$N$7&gt;=F27,$N$7&lt;=G27),IF($N$7&lt;=$AA27,2,1),0)</f>
        <v>0</v>
      </c>
      <c r="O27" s="8">
        <f>IF(AND(F27&gt;0,G27&gt;0,$O$7&gt;=F27,$O$7&lt;=G27),IF($O$7&lt;=$AA27,2,1),0)</f>
        <v>0</v>
      </c>
      <c r="P27" s="8">
        <f>IF(AND(F27&gt;0,G27&gt;0,$P$7&gt;=F27,$P$7&lt;=G27),IF($P$7&lt;=$AA27,2,1),0)</f>
        <v>0</v>
      </c>
      <c r="Q27" s="8">
        <f>IF(AND(F27&gt;0,G27&gt;0,$Q$7&gt;=F27,$Q$7&lt;=G27),IF($Q$7&lt;=$AA27,2,1),0)</f>
        <v>0</v>
      </c>
      <c r="R27" s="8">
        <f>IF(AND(F27&gt;0,G27&gt;0,$R$7&gt;=F27,$R$7&lt;=G27),IF($R$7&lt;=$AA27,2,1),0)</f>
        <v>0</v>
      </c>
      <c r="S27" s="8">
        <f>IF(AND(F27&gt;0,G27&gt;0,$S$7&gt;=F27,$S$7&lt;=G27),IF($S$7&lt;=$AA27,2,1),0)</f>
        <v>0</v>
      </c>
      <c r="T27" s="8">
        <f>IF(AND(F27&gt;0,G27&gt;0,$T$7&gt;=F27,$T$7&lt;=G27),IF($T$7&lt;=$AA27,2,1),0)</f>
        <v>0</v>
      </c>
      <c r="U27" s="8">
        <f>IF(AND(F27&gt;0,G27&gt;0,$U$7&gt;=F27,$U$7&lt;=G27),IF($U$7&lt;=$AA27,2,1),0)</f>
        <v>0</v>
      </c>
      <c r="V27" s="8">
        <f>IF(AND(F27&gt;0,G27&gt;0,$V$7&gt;=F27,$V$7&lt;=G27),IF($V$7&lt;=$AA27,2,1),0)</f>
        <v>0</v>
      </c>
      <c r="W27" s="8">
        <f>IF(AND(F27&gt;0,G27&gt;0,$W$7&gt;=F27,$W$7&lt;=G27),IF($W$7&lt;=$AA27,2,1),0)</f>
        <v>0</v>
      </c>
      <c r="X27" s="8">
        <f>IF(AND(F27&gt;0,G27&gt;0,$X$7&gt;=F27,$X$7&lt;=G27),IF($X$7&lt;=$AA27,2,1),0)</f>
        <v>0</v>
      </c>
      <c r="Y27" s="8">
        <f>IF(AND(F27&gt;0,G27&gt;0,$Y$7&gt;=F27,$Y$7&lt;=G27),IF($Y$7&lt;=$AA27,2,1),0)</f>
        <v>0</v>
      </c>
      <c r="Z27" s="8">
        <f>IF(AND(F27&gt;0,G27&gt;0,$Z$7&gt;=F27,$Z$7&lt;=G27),IF($Z$7&lt;=$AA27,2,1),0)</f>
        <v>0</v>
      </c>
      <c r="AA27" s="8">
        <f>IF(AND(F27&gt;0,G27&gt;0,$AA$7&gt;=F27,$AA$7&lt;=G27),IF($AA$7&lt;=$AA27,2,1),0)</f>
        <v>0</v>
      </c>
      <c r="AB27" s="8">
        <f>IF(AND(F27&gt;0,G27&gt;0,$AB$7&gt;=F27,$AB$7&lt;=G27),IF($AB$7&lt;=$AA27,2,1),0)</f>
        <v>0</v>
      </c>
      <c r="AC27" s="8">
        <f>IF(AND(F27&gt;0,G27&gt;0,$AC$7&gt;=F27,$AC$7&lt;=G27),IF($AC$7&lt;=$AA27,2,1),0)</f>
        <v>0</v>
      </c>
      <c r="AD27" s="8">
        <f>IF(AND(F27&gt;0,G27&gt;0,$AD$7&gt;=F27,$AD$7&lt;=G27),IF($AD$7&lt;=$AA27,2,1),0)</f>
        <v>0</v>
      </c>
      <c r="AE27" s="8">
        <f>IF(AND(F27&gt;0,G27&gt;0,$AE$7&gt;=F27,$AE$7&lt;=G27),IF($AE$7&lt;=$AA27,2,1),0)</f>
        <v>0</v>
      </c>
      <c r="AF27" s="8">
        <f>IF(AND(F27&gt;0,G27&gt;0,$AF$7&gt;=F27,$AF$7&lt;=G27),IF($AF$7&lt;=$AA27,2,1),0)</f>
        <v>0</v>
      </c>
      <c r="AG27" s="8">
        <f>IF(AND(F27&gt;0,G27&gt;0,$AG$7&gt;=F27,$AG$7&lt;=G27),IF($AG$7&lt;=$AA27,2,1),0)</f>
        <v>0</v>
      </c>
      <c r="AH27" s="8">
        <f>IF(AND(F27&gt;0,G27&gt;0,$AH$7&gt;=F27,$AH$7&lt;=G27),IF($AH$7&lt;=$AA27,2,1),0)</f>
        <v>0</v>
      </c>
      <c r="AI27" s="8">
        <f>IF(AND(F27&gt;0,G27&gt;0,$AI$7&gt;=F27,$AI$7&lt;=G27),IF($AI$7&lt;=$AA27,2,1),0)</f>
        <v>0</v>
      </c>
      <c r="AJ27" s="8">
        <f>IF(AND(F27&gt;0,G27&gt;0,$AJ$7&gt;=F27,$AJ$7&lt;=G27),IF($AJ$7&lt;=$AA27,2,1),0)</f>
        <v>0</v>
      </c>
      <c r="AK27" s="8">
        <f>IF(AND(F27&gt;0,G27&gt;0,$AK$7&gt;=F27,$AK$7&lt;=G27),IF($AK$7&lt;=$AA27,2,1),0)</f>
        <v>0</v>
      </c>
      <c r="AL27" s="8">
        <f>IF(AND(F27&gt;0,G27&gt;0,$AL$7&gt;=F27,$AL$7&lt;=G27),IF($AL$7&lt;=$AA27,2,1),0)</f>
        <v>0</v>
      </c>
      <c r="AM27" s="8">
        <f>IF(AND(F27&gt;0,G27&gt;0,$AM$7&gt;=F27,$AM$7&lt;=G27),IF($AM$7&lt;=$AA27,2,1),0)</f>
        <v>0</v>
      </c>
      <c r="AN27" s="8">
        <f>IF(AND(F27&gt;0,G27&gt;0,$AN$7&gt;=F27,$AN$7&lt;=G27),IF($AN$7&lt;=$AA27,2,1),0)</f>
        <v>0</v>
      </c>
      <c r="AO27" s="8">
        <f>IF(AND(F27&gt;0,G27&gt;0,$AO$7&gt;=F27,$AO$7&lt;=G27),IF($AO$7&lt;=$AA27,2,1),0)</f>
        <v>0</v>
      </c>
      <c r="AP27" s="8">
        <f>IF(AND(F27&gt;0,G27&gt;0,$AP$7&gt;=F27,$AP$7&lt;=G27),IF($AP$7&lt;=$AA27,2,1),0)</f>
        <v>0</v>
      </c>
      <c r="AQ27" s="8">
        <f>IF(AND(F27&gt;0,G27&gt;0,$AQ$7&gt;=F27,$AQ$7&lt;=G27),IF($AQ$7&lt;=$AA27,2,1),0)</f>
        <v>0</v>
      </c>
      <c r="AR27" s="8">
        <f>IF(AND(F27&gt;0,G27&gt;0,$AR$7&gt;=F27,$AR$7&lt;=G27),IF($AR$7&lt;=$AA27,2,1),0)</f>
        <v>0</v>
      </c>
      <c r="AS27" s="8">
        <f>IF(AND(F27&gt;0,G27&gt;0,$AS$7&gt;=F27,$AS$7&lt;=G27),IF($AS$7&lt;=$AA27,2,1),0)</f>
        <v>0</v>
      </c>
      <c r="AT27" s="8">
        <f>IF(AND(F27&gt;0,G27&gt;0,$AT$7&gt;=F27,$AT$7&lt;=G27),IF($AT$7&lt;=$AA27,2,1),0)</f>
        <v>0</v>
      </c>
      <c r="AU27" s="8">
        <f>IF(AND(F27&gt;0,G27&gt;0,$AU$7&gt;=F27,$AU$7&lt;=G27),IF($AU$7&lt;=$AA27,2,1),0)</f>
        <v>0</v>
      </c>
      <c r="AV27" s="8">
        <f>IF(AND(F27&gt;0,G27&gt;0,$AV$7&gt;=F27,$AV$7&lt;=G27),IF($AV$7&lt;=$AA27,2,1),0)</f>
        <v>0</v>
      </c>
      <c r="AW27" s="8">
        <f>IF(AND(F27&gt;0,G27&gt;0,$AW$7&gt;=F27,$AW$7&lt;=G27),IF($AW$7&lt;=$AA27,2,1),0)</f>
        <v>0</v>
      </c>
      <c r="AX27" s="8">
        <f>IF(AND(F27&gt;0,G27&gt;0,$AX$7&gt;=F27,$AX$7&lt;=G27),IF($AX$7&lt;=$AA27,2,1),0)</f>
        <v>0</v>
      </c>
      <c r="AY27" s="8">
        <f>IF(AND(F27&gt;0,G27&gt;0,$AY$7&gt;=F27,$AY$7&lt;=G27),IF($AY$7&lt;=$AA27,2,1),0)</f>
        <v>0</v>
      </c>
      <c r="AZ27" s="8">
        <f>IF(AND(F27&gt;0,G27&gt;0,$AZ$7&gt;=F27,$AZ$7&lt;=G27),IF($AZ$7&lt;=$AA27,2,1),0)</f>
        <v>0</v>
      </c>
      <c r="BA27" s="8">
        <f>IF(AND(F27&gt;0,G27&gt;0,$BA$7&gt;=F27,$BA$7&lt;=G27),IF($BA$7&lt;=$AA27,2,1),0)</f>
        <v>0</v>
      </c>
      <c r="BB27" s="8">
        <f>IF(AND(F27&gt;0,G27&gt;0,$BB$7&gt;=F27,$BB$7&lt;=G27),IF($BB$7&lt;=$AA27,2,1),0)</f>
        <v>0</v>
      </c>
      <c r="BC27" s="8">
        <f>IF(AND(F27&gt;0,G27&gt;0,$BC$7&gt;=F27,$BC$7&lt;=G27),IF($BC$7&lt;=$AA27,2,1),0)</f>
        <v>0</v>
      </c>
      <c r="BD27" s="8">
        <f>IF(AND(F27&gt;0,G27&gt;0,$BD$7&gt;=F27,$BD$7&lt;=G27),IF($BD$7&lt;=$AA27,2,1),0)</f>
        <v>0</v>
      </c>
      <c r="BE27" s="8">
        <f>IF(AND(F27&gt;0,G27&gt;0,$BE$7&gt;=F27,$BE$7&lt;=G27),IF($BE$7&lt;=$AA27,2,1),0)</f>
        <v>0</v>
      </c>
      <c r="BF27" s="8">
        <f>IF(AND(F27&gt;0,G27&gt;0,$BF$7&gt;=F27,$BF$7&lt;=G27),IF($BF$7&lt;=$AA27,2,1),0)</f>
        <v>0</v>
      </c>
      <c r="BG27" s="8">
        <f>IF(AND(F27&gt;0,G27&gt;0,$BG$7&gt;=F27,$BG$7&lt;=G27),IF($BG$7&lt;=$AA27,2,1),0)</f>
        <v>0</v>
      </c>
      <c r="BH27" s="8">
        <f>IF(AND(F27&gt;0,G27&gt;0,$BH$7&gt;=F27,$BH$7&lt;=G27),IF($BH$7&lt;=$AA27,2,1),0)</f>
        <v>0</v>
      </c>
      <c r="BI27" s="8">
        <f>IF(AND(F27&gt;0,G27&gt;0,$BI$7&gt;=F27,$BI$7&lt;=G27),IF($BI$7&lt;=$AA27,2,1),0)</f>
        <v>0</v>
      </c>
      <c r="BJ27" s="8">
        <f>IF(AND(F27&gt;0,G27&gt;0,$BJ$7&gt;=F27,$BJ$7&lt;=G27),IF($BJ$7&lt;=$AA27,2,1),0)</f>
        <v>0</v>
      </c>
      <c r="BK27" s="8">
        <f>IF(AND(F27&gt;0,G27&gt;0,$BK$7&gt;=F27,$BK$7&lt;=G27),IF($BK$7&lt;=$AA27,2,1),0)</f>
        <v>0</v>
      </c>
      <c r="BL27" s="8">
        <f>IF(AND(F27&gt;0,G27&gt;0,$BL$7&gt;=F27,$BL$7&lt;=G27),IF($BL$7&lt;=$AA27,2,1),0)</f>
        <v>0</v>
      </c>
      <c r="BM27" s="8">
        <f>IF(AND(F27&gt;0,G27&gt;0,$BM$7&gt;=F27,$BM$7&lt;=G27),IF($BM$7&lt;=$AA27,2,1),0)</f>
        <v>0</v>
      </c>
      <c r="BN27" s="8">
        <f>IF(AND(F27&gt;0,G27&gt;0,$BN$7&gt;=F27,$BN$7&lt;=G27),IF($BN$7&lt;=$AA27,2,1),0)</f>
        <v>0</v>
      </c>
      <c r="BO27" s="8">
        <f>IF(AND(F27&gt;0,G27&gt;0,$BO$7&gt;=F27,$BO$7&lt;=G27),IF($BO$7&lt;=$AA27,2,1),0)</f>
        <v>0</v>
      </c>
      <c r="BP27" s="8">
        <f>IF(AND(F27&gt;0,G27&gt;0,$BP$7&gt;=F27,$BP$7&lt;=G27),IF($BP$7&lt;=$AA27,2,1),0)</f>
        <v>0</v>
      </c>
      <c r="BQ27" s="8">
        <f>IF(AND(F27&gt;0,G27&gt;0,$BQ$7&gt;=F27,$BQ$7&lt;=G27),IF($BQ$7&lt;=$AA27,2,1),0)</f>
        <v>0</v>
      </c>
      <c r="BR27" s="8">
        <f>IF(AND(F27&gt;0,G27&gt;0,$BR$7&gt;=F27,$BR$7&lt;=G27),IF($BR$7&lt;=$AA27,2,1),0)</f>
        <v>0</v>
      </c>
      <c r="BS27" s="8">
        <f>IF(AND(F27&gt;0,G27&gt;0,$BS$7&gt;=F27,$BS$7&lt;=G27),IF($BS$7&lt;=$AA27,2,1),0)</f>
        <v>0</v>
      </c>
      <c r="BT27" s="8">
        <f>IF(AND(F27&gt;0,G27&gt;0,$BT$7&gt;=F27,$BT$7&lt;=G27),IF($BT$7&lt;=$AA27,2,1),0)</f>
        <v>0</v>
      </c>
      <c r="BU27" s="8">
        <f>IF(AND(F27&gt;0,G27&gt;0,$BU$7&gt;=F27,$BU$7&lt;=G27),IF($BU$7&lt;=$AA27,2,1),0)</f>
        <v>0</v>
      </c>
      <c r="BV27" s="8">
        <f>IF(AND(F27&gt;0,G27&gt;0,$BV$7&gt;=F27,$BV$7&lt;=G27),IF($BV$7&lt;=$AA27,2,1),0)</f>
        <v>0</v>
      </c>
      <c r="BW27" s="8">
        <f>IF(AND(F27&gt;0,G27&gt;0,$BW$7&gt;=F27,$BW$7&lt;=G27),IF($BW$7&lt;=$AA27,2,1),0)</f>
        <v>0</v>
      </c>
      <c r="BX27" s="8">
        <f>IF(AND(F27&gt;0,G27&gt;0,$BX$7&gt;=F27,$BX$7&lt;=G27),IF($BX$7&lt;=$AA27,2,1),0)</f>
        <v>0</v>
      </c>
      <c r="BY27" s="8">
        <f>IF(AND(F27&gt;0,G27&gt;0,$BY$7&gt;=F27,$BY$7&lt;=G27),IF($BY$7&lt;=$AA27,2,1),0)</f>
        <v>0</v>
      </c>
      <c r="BZ27" s="8">
        <f>IF(AND(F27&gt;0,G27&gt;0,$BZ$7&gt;=F27,$BZ$7&lt;=G27),IF($BZ$7&lt;=$AA27,2,1),0)</f>
        <v>0</v>
      </c>
      <c r="CA27" s="8">
        <f>IF(AND(F27&gt;0,G27&gt;0,$CA$7&gt;=F27,$CA$7&lt;=G27),IF($CA$7&lt;=$AA27,2,1),0)</f>
        <v>0</v>
      </c>
      <c r="CB27" s="8">
        <f>IF(AND(F27&gt;0,G27&gt;0,$CB$7&gt;=F27,$CB$7&lt;=G27),IF($CB$7&lt;=$AA27,2,1),0)</f>
        <v>0</v>
      </c>
      <c r="CC27" s="8">
        <f>IF(AND(F27&gt;0,G27&gt;0,$CC$7&gt;=F27,$CC$7&lt;=G27),IF($CC$7&lt;=$AA27,2,1),0)</f>
        <v>0</v>
      </c>
      <c r="CD27" s="8">
        <f>IF(AND(F27&gt;0,G27&gt;0,$CD$7&gt;=F27,$CD$7&lt;=G27),IF($CD$7&lt;=$AA27,2,1),0)</f>
        <v>0</v>
      </c>
      <c r="CE27" s="8">
        <f>IF(AND(F27&gt;0,G27&gt;0,$CE$7&gt;=F27,$CE$7&lt;=G27),IF($CE$7&lt;=$AA27,2,1),0)</f>
        <v>0</v>
      </c>
      <c r="CF27" s="8">
        <f>IF(AND(F27&gt;0,G27&gt;0,$CF$7&gt;=F27,$CF$7&lt;=G27),IF($CF$7&lt;=$AA27,2,1),0)</f>
        <v>0</v>
      </c>
      <c r="CG27" s="8">
        <f>IF(AND(F27&gt;0,G27&gt;0,$CG$7&gt;=F27,$CG$7&lt;=G27),IF($CG$7&lt;=$AA27,2,1),0)</f>
        <v>0</v>
      </c>
      <c r="CH27" s="8">
        <f>IF(AND(F27&gt;0,G27&gt;0,$CH$7&gt;=F27,$CH$7&lt;=G27),IF($CH$7&lt;=$AA27,2,1),0)</f>
        <v>0</v>
      </c>
      <c r="CI27" s="8">
        <f>IF(AND(F27&gt;0,G27&gt;0,$CI$7&gt;=F27,$CI$7&lt;=G27),IF($CI$7&lt;=$AA27,2,1),0)</f>
        <v>0</v>
      </c>
      <c r="CJ27" s="8">
        <f>IF(AND(F27&gt;0,G27&gt;0,$CJ$7&gt;=F27,$CJ$7&lt;=G27),IF($CJ$7&lt;=$AA27,2,1),0)</f>
        <v>0</v>
      </c>
      <c r="CK27" s="8">
        <f>IF(AND(F27&gt;0,G27&gt;0,$CK$7&gt;=F27,$CK$7&lt;=G27),IF($CK$7&lt;=$AA27,2,1),0)</f>
        <v>0</v>
      </c>
      <c r="CL27" s="8">
        <f>IF(AND(F27&gt;0,G27&gt;0,$CL$7&gt;=F27,$CL$7&lt;=G27),IF($CL$7&lt;=$AA27,2,1),0)</f>
        <v>0</v>
      </c>
      <c r="CM27" s="8">
        <f>IF(AND(F27&gt;0,G27&gt;0,$CM$7&gt;=F27,$CM$7&lt;=G27),IF($CM$7&lt;=$AA27,2,1),0)</f>
        <v>0</v>
      </c>
      <c r="CN27" s="8">
        <f>IF(AND(F27&gt;0,G27&gt;0,$CN$7&gt;=F27,$CN$7&lt;=G27),IF($CN$7&lt;=$AA27,2,1),0)</f>
        <v>0</v>
      </c>
      <c r="CO27" s="8">
        <f>IF(AND(F27&gt;0,G27&gt;0,$CO$7&gt;=F27,$CO$7&lt;=G27),IF($CO$7&lt;=$AA27,2,1),0)</f>
        <v>0</v>
      </c>
      <c r="CP27" s="8">
        <f>IF(AND(F27&gt;0,G27&gt;0,$CP$7&gt;=F27,$CP$7&lt;=G27),IF($CP$7&lt;=$AA27,2,1),0)</f>
        <v>0</v>
      </c>
      <c r="CQ27" s="8">
        <f>IF(AND(F27&gt;0,G27&gt;0,$CQ$7&gt;=F27,$CQ$7&lt;=G27),IF($CQ$7&lt;=$AA27,2,1),0)</f>
        <v>0</v>
      </c>
      <c r="CR27" s="8">
        <f>IF(AND(F27&gt;0,G27&gt;0,$CR$7&gt;=F27,$CR$7&lt;=G27),IF($CR$7&lt;=$AA27,2,1),0)</f>
        <v>0</v>
      </c>
      <c r="CS27" s="8">
        <f>IF(AND(F27&gt;0,G27&gt;0,$CS$7&gt;=F27,$CS$7&lt;=G27),IF($CS$7&lt;=$AA27,2,1),0)</f>
        <v>0</v>
      </c>
      <c r="CT27" s="8">
        <f>IF(AND(F27&gt;0,G27&gt;0,$CT$7&gt;=F27,$CT$7&lt;=G27),IF($CT$7&lt;=$AA27,2,1),0)</f>
        <v>0</v>
      </c>
      <c r="CU27" s="8">
        <f>IF(AND(F27&gt;0,G27&gt;0,$CU$7&gt;=F27,$CU$7&lt;=G27),IF($CU$7&lt;=$AA27,2,1),0)</f>
        <v>0</v>
      </c>
      <c r="CV27" s="8">
        <f>IF(AND(F27&gt;0,G27&gt;0,$CV$7&gt;=F27,$CV$7&lt;=G27),IF($CV$7&lt;=$AA27,2,1),0)</f>
        <v>0</v>
      </c>
      <c r="CW27" s="8">
        <f>IF(AND(F27&gt;0,G27&gt;0,$CW$7&gt;=F27,$CW$7&lt;=G27),IF($CW$7&lt;=$AA27,2,1),0)</f>
        <v>0</v>
      </c>
      <c r="CX27" s="8">
        <f>IF(AND(F27&gt;0,G27&gt;0,$CX$7&gt;=F27,$CX$7&lt;=G27),IF($CX$7&lt;=$AA27,2,1),0)</f>
        <v>0</v>
      </c>
      <c r="CY27" s="8">
        <f>IF(AND(F27&gt;0,G27&gt;0,$CY$7&gt;=F27,$CY$7&lt;=G27),IF($CY$7&lt;=$AA27,2,1),0)</f>
        <v>0</v>
      </c>
      <c r="CZ27" s="8">
        <f>IF(AND(F27&gt;0,G27&gt;0,$CZ$7&gt;=F27,$CZ$7&lt;=G27),IF($CZ$7&lt;=$AA27,2,1),0)</f>
        <v>0</v>
      </c>
      <c r="DA27" s="8">
        <f>IF(AND(F27&gt;0,G27&gt;0,$DA$7&gt;=F27,$DA$7&lt;=G27),IF($DA$7&lt;=$AA27,2,1),0)</f>
        <v>0</v>
      </c>
      <c r="DB27" s="8">
        <f>IF(AND(F27&gt;0,G27&gt;0,$DB$7&gt;=F27,$DB$7&lt;=G27),IF($DB$7&lt;=$AA27,2,1),0)</f>
        <v>0</v>
      </c>
      <c r="DC27" s="8">
        <f>IF(AND(F27&gt;0,G27&gt;0,$DC$7&gt;=F27,$DC$7&lt;=G27),IF($DC$7&lt;=$AA27,2,1),0)</f>
        <v>0</v>
      </c>
      <c r="DD27" s="8">
        <f>IF(AND(F27&gt;0,G27&gt;0,$DD$7&gt;=F27,$DD$7&lt;=G27),IF($DD$7&lt;=$AA27,2,1),0)</f>
        <v>0</v>
      </c>
      <c r="DE27" s="8">
        <f>IF(AND(F27&gt;0,G27&gt;0,$DE$7&gt;=F27,$DE$7&lt;=G27),IF($DE$7&lt;=$AA27,2,1),0)</f>
        <v>0</v>
      </c>
      <c r="DF27" s="8">
        <f>IF(AND(F27&gt;0,G27&gt;0,$DF$7&gt;=F27,$DF$7&lt;=G27),IF($DF$7&lt;=$AA27,2,1),0)</f>
        <v>0</v>
      </c>
      <c r="DG27" s="8">
        <f>IF(AND(F27&gt;0,G27&gt;0,$DG$7&gt;=F27,$DG$7&lt;=G27),IF($DG$7&lt;=$AA27,2,1),0)</f>
        <v>0</v>
      </c>
      <c r="DH27" s="8">
        <f>IF(AND(F27&gt;0,G27&gt;0,$DH$7&gt;=F27,$DH$7&lt;=G27),IF($DH$7&lt;=$AA27,2,1),0)</f>
        <v>0</v>
      </c>
      <c r="DI27" s="8">
        <f>IF(AND(F27&gt;0,G27&gt;0,$DI$7&gt;=F27,$DI$7&lt;=G27),IF($DI$7&lt;=$AA27,2,1),0)</f>
        <v>0</v>
      </c>
      <c r="DJ27" s="8">
        <f>IF(AND(F27&gt;0,G27&gt;0,$DJ$7&gt;=F27,$DJ$7&lt;=G27),IF($DJ$7&lt;=$AA27,2,1),0)</f>
        <v>0</v>
      </c>
      <c r="DK27" s="8">
        <f>IF(AND(F27&gt;0,G27&gt;0,$DK$7&gt;=F27,$DK$7&lt;=G27),IF($DK$7&lt;=$AA27,2,1),0)</f>
        <v>0</v>
      </c>
      <c r="DL27" s="8">
        <f>IF(AND(F27&gt;0,G27&gt;0,$DL$7&gt;=F27,$DL$7&lt;=G27),IF($DL$7&lt;=$AA27,2,1),0)</f>
        <v>0</v>
      </c>
      <c r="DM27" s="8">
        <f>IF(AND(F27&gt;0,G27&gt;0,$DM$7&gt;=F27,$DM$7&lt;=G27),IF($DM$7&lt;=$AA27,2,1),0)</f>
        <v>0</v>
      </c>
      <c r="DN27" s="8">
        <f>IF(AND(F27&gt;0,G27&gt;0,$DN$7&gt;=F27,$DN$7&lt;=G27),IF($DN$7&lt;=$AA27,2,1),0)</f>
        <v>0</v>
      </c>
      <c r="DO27" s="8">
        <f>IF(AND(F27&gt;0,G27&gt;0,$DO$7&gt;=F27,$DO$7&lt;=G27),IF($DO$7&lt;=$AA27,2,1),0)</f>
        <v>0</v>
      </c>
      <c r="DP27" s="8">
        <f>IF(AND(F27&gt;0,G27&gt;0,$DP$7&gt;=F27,$DP$7&lt;=G27),IF($DP$7&lt;=$AA27,2,1),0)</f>
        <v>0</v>
      </c>
      <c r="DQ27" s="8">
        <f>IF(AND(F27&gt;0,G27&gt;0,$DQ$7&gt;=F27,$DQ$7&lt;=G27),IF($DQ$7&lt;=$AA27,2,1),0)</f>
        <v>0</v>
      </c>
      <c r="DR27" s="8">
        <f>IF(AND(F27&gt;0,G27&gt;0,$DR$7&gt;=F27,$DR$7&lt;=G27),IF($DR$7&lt;=$AA27,2,1),0)</f>
        <v>0</v>
      </c>
      <c r="DS27" s="8">
        <f>IF(AND(F27&gt;0,G27&gt;0,$DS$7&gt;=F27,$DS$7&lt;=G27),IF($DS$7&lt;=$AA27,2,1),0)</f>
        <v>0</v>
      </c>
      <c r="DT27" s="8">
        <f>IF(AND(F27&gt;0,G27&gt;0,$DT$7&gt;=F27,$DT$7&lt;=G27),IF($DT$7&lt;=$AA27,2,1),0)</f>
        <v>0</v>
      </c>
      <c r="DU27" s="8">
        <f>IF(AND(F27&gt;0,G27&gt;0,$DU$7&gt;=F27,$DU$7&lt;=G27),IF($DU$7&lt;=$AA27,2,1),0)</f>
        <v>0</v>
      </c>
      <c r="DV27" s="8">
        <f>IF(AND(F27&gt;0,G27&gt;0,$DV$7&gt;=F27,$DV$7&lt;=G27),IF($DV$7&lt;=$AA27,2,1),0)</f>
        <v>0</v>
      </c>
      <c r="DW27" s="8">
        <f>IF(AND(F27&gt;0,G27&gt;0,$DW$7&gt;=F27,$DW$7&lt;=G27),IF($DW$7&lt;=$AA27,2,1),0)</f>
        <v>0</v>
      </c>
      <c r="DX27" s="8">
        <f>IF(AND(F27&gt;0,G27&gt;0,$DX$7&gt;=F27,$DX$7&lt;=G27),IF($DX$7&lt;=$AA27,2,1),0)</f>
        <v>0</v>
      </c>
      <c r="DY27" s="8">
        <f>IF(AND(F27&gt;0,G27&gt;0,$DY$7&gt;=F27,$DY$7&lt;=G27),IF($DY$7&lt;=$AA27,2,1),0)</f>
        <v>0</v>
      </c>
      <c r="DZ27" s="8">
        <f>IF(AND(F27&gt;0,G27&gt;0,$DZ$7&gt;=F27,$DZ$7&lt;=G27),IF($DZ$7&lt;=$AA27,2,1),0)</f>
        <v>0</v>
      </c>
      <c r="EA27" s="8">
        <f>IF(AND(F27&gt;0,G27&gt;0,$EA$7&gt;=F27,$EA$7&lt;=G27),IF($EA$7&lt;=$AA27,2,1),0)</f>
        <v>0</v>
      </c>
      <c r="EB27" s="8">
        <f>IF(AND(F27&gt;0,G27&gt;0,$EB$7&gt;=F27,$EB$7&lt;=G27),IF($EB$7&lt;=$AA27,2,1),0)</f>
        <v>0</v>
      </c>
      <c r="EC27" s="8">
        <f>IF(AND(F27&gt;0,G27&gt;0,$EC$7&gt;=F27,$EC$7&lt;=G27),IF($EC$7&lt;=$AA27,2,1),0)</f>
        <v>0</v>
      </c>
      <c r="ED27" s="8">
        <f>IF(AND(F27&gt;0,G27&gt;0,$ED$7&gt;=F27,$ED$7&lt;=G27),IF($ED$7&lt;=$AA27,2,1),0)</f>
        <v>0</v>
      </c>
      <c r="EE27" s="8">
        <f>IF(AND(F27&gt;0,G27&gt;0,$EE$7&gt;=F27,$EE$7&lt;=G27),IF($EE$7&lt;=$AA27,2,1),0)</f>
        <v>0</v>
      </c>
      <c r="EF27" s="8">
        <f>IF(AND(F27&gt;0,G27&gt;0,$EF$7&gt;=F27,$EF$7&lt;=G27),IF($EF$7&lt;=$AA27,2,1),0)</f>
        <v>0</v>
      </c>
      <c r="EG27" s="8">
        <f>IF(AND(F27&gt;0,G27&gt;0,$EG$7&gt;=F27,$EG$7&lt;=G27),IF($EG$7&lt;=$AA27,2,1),0)</f>
        <v>0</v>
      </c>
      <c r="EH27" s="8">
        <f>IF(AND(F27&gt;0,G27&gt;0,$EH$7&gt;=F27,$EH$7&lt;=G27),IF($EH$7&lt;=$AA27,2,1),0)</f>
        <v>0</v>
      </c>
      <c r="EI27" s="8">
        <f>IF(AND(F27&gt;0,G27&gt;0,$EI$7&gt;=F27,$EI$7&lt;=G27),IF($EI$7&lt;=$AA27,2,1),0)</f>
        <v>0</v>
      </c>
      <c r="EJ27" s="8">
        <f>IF(AND(F27&gt;0,G27&gt;0,$EJ$7&gt;=F27,$EJ$7&lt;=G27),IF($EJ$7&lt;=$AA27,2,1),0)</f>
        <v>0</v>
      </c>
      <c r="EK27" s="8">
        <f>IF(AND(F27&gt;0,G27&gt;0,$EK$7&gt;=F27,$EK$7&lt;=G27),IF($EK$7&lt;=$AA27,2,1),0)</f>
        <v>0</v>
      </c>
      <c r="EL27" s="8">
        <f>IF(AND(F27&gt;0,G27&gt;0,$EL$7&gt;=F27,$EL$7&lt;=G27),IF($EL$7&lt;=$AA27,2,1),0)</f>
        <v>0</v>
      </c>
      <c r="EM27" s="8">
        <f>IF(AND(F27&gt;0,G27&gt;0,$EM$7&gt;=F27,$EM$7&lt;=G27),IF($EM$7&lt;=$AA27,2,1),0)</f>
        <v>0</v>
      </c>
      <c r="EN27" s="8">
        <f>IF(AND(F27&gt;0,G27&gt;0,$EN$7&gt;=F27,$EN$7&lt;=G27),IF($EN$7&lt;=$AA27,2,1),0)</f>
        <v>0</v>
      </c>
      <c r="EO27" s="8">
        <f>IF(AND(F27&gt;0,G27&gt;0,$EO$7&gt;=F27,$EO$7&lt;=G27),IF($EO$7&lt;=$AA27,2,1),0)</f>
        <v>0</v>
      </c>
      <c r="EP27" s="8">
        <f>IF(AND(F27&gt;0,G27&gt;0,$EP$7&gt;=F27,$EP$7&lt;=G27),IF($EP$7&lt;=$AA27,2,1),0)</f>
        <v>0</v>
      </c>
      <c r="EQ27" s="8">
        <f>IF(AND(F27&gt;0,G27&gt;0,$EQ$7&gt;=F27,$EQ$7&lt;=G27),IF($EQ$7&lt;=$AA27,2,1),0)</f>
        <v>0</v>
      </c>
      <c r="ER27" s="8">
        <f>IF(AND(F27&gt;0,G27&gt;0,$ER$7&gt;=F27,$ER$7&lt;=G27),IF($ER$7&lt;=$AA27,2,1),0)</f>
        <v>0</v>
      </c>
      <c r="ES27" s="8">
        <f>IF(AND(F27&gt;0,G27&gt;0,$ES$7&gt;=F27,$ES$7&lt;=G27),IF($ES$7&lt;=$AA27,2,1),0)</f>
        <v>0</v>
      </c>
      <c r="ET27" s="8">
        <f>IF(AND(F27&gt;0,G27&gt;0,$ET$7&gt;=F27,$ET$7&lt;=G27),IF($ET$7&lt;=$AA27,2,1),0)</f>
        <v>0</v>
      </c>
      <c r="EU27" s="8">
        <f>IF(AND(F27&gt;0,G27&gt;0,$EU$7&gt;=F27,$EU$7&lt;=G27),IF($EU$7&lt;=$AA27,2,1),0)</f>
        <v>0</v>
      </c>
      <c r="EV27" s="8">
        <f>IF(AND(F27&gt;0,G27&gt;0,$EV$7&gt;=F27,$EV$7&lt;=G27),IF($EV$7&lt;=$AA27,2,1),0)</f>
        <v>0</v>
      </c>
      <c r="EW27" s="8">
        <f>IF(AND(F27&gt;0,G27&gt;0,$EW$7&gt;=F27,$EW$7&lt;=G27),IF($EW$7&lt;=$AA27,2,1),0)</f>
        <v>0</v>
      </c>
      <c r="EX27" s="8">
        <f>IF(AND(F27&gt;0,G27&gt;0,$EX$7&gt;=F27,$EX$7&lt;=G27),IF($EX$7&lt;=$AA27,2,1),0)</f>
        <v>0</v>
      </c>
      <c r="EY27" s="8">
        <f>IF(AND(F27&gt;0,G27&gt;0,$EY$7&gt;=F27,$EY$7&lt;=G27),IF($EY$7&lt;=$AA27,2,1),0)</f>
        <v>0</v>
      </c>
      <c r="EZ27" s="8">
        <f>IF(AND(F27&gt;0,G27&gt;0,$EZ$7&gt;=F27,$EZ$7&lt;=G27),IF($EZ$7&lt;=$AA27,2,1),0)</f>
        <v>0</v>
      </c>
      <c r="FA27" s="8">
        <f>IF(AND(F27&gt;0,G27&gt;0,$FA$7&gt;=F27,$FA$7&lt;=G27),IF($FA$7&lt;=$AA27,2,1),0)</f>
        <v>0</v>
      </c>
      <c r="FB27" s="8">
        <f>IF(AND(F27&gt;0,G27&gt;0,$FB$7&gt;=F27,$FB$7&lt;=G27),IF($FB$7&lt;=$AA27,2,1),0)</f>
        <v>0</v>
      </c>
      <c r="FC27" s="8">
        <f>IF(AND(F27&gt;0,G27&gt;0,$FC$7&gt;=F27,$FC$7&lt;=G27),IF($FC$7&lt;=$AA27,2,1),0)</f>
        <v>0</v>
      </c>
      <c r="FD27" s="8">
        <f>IF(AND(F27&gt;0,G27&gt;0,$FD$7&gt;=F27,$FD$7&lt;=G27),IF($FD$7&lt;=$AA27,2,1),0)</f>
        <v>0</v>
      </c>
    </row>
    <row r="28" spans="1:160" ht="18" customHeight="1">
      <c r="A28" s="6"/>
      <c r="B28" s="6"/>
      <c r="C28" s="6"/>
      <c r="D28" s="6"/>
      <c r="E28" s="6"/>
      <c r="F28" s="3"/>
      <c r="G28" s="3"/>
      <c r="H28" s="6">
        <f>IF(AND(F28&gt;0,G28&gt;0),G28-F28+1,)</f>
        <v>0</v>
      </c>
      <c r="I28" s="7"/>
      <c r="J28" s="6"/>
      <c r="K28" s="8">
        <f>IF(AND(F28&gt;0,G28&gt;0,$K$7&gt;=F28,$K$7&lt;=G28),IF($K$7&lt;=$AA28,2,1),0)</f>
        <v>0</v>
      </c>
      <c r="L28" s="8">
        <f>IF(AND(F28&gt;0,G28&gt;0,$L$7&gt;=F28,$L$7&lt;=G28),IF($L$7&lt;=$AA28,2,1),0)</f>
        <v>0</v>
      </c>
      <c r="M28" s="8">
        <f>IF(AND(F28&gt;0,G28&gt;0,$M$7&gt;=F28,$M$7&lt;=G28),IF($M$7&lt;=$AA28,2,1),0)</f>
        <v>0</v>
      </c>
      <c r="N28" s="8">
        <f>IF(AND(F28&gt;0,G28&gt;0,$N$7&gt;=F28,$N$7&lt;=G28),IF($N$7&lt;=$AA28,2,1),0)</f>
        <v>0</v>
      </c>
      <c r="O28" s="8">
        <f>IF(AND(F28&gt;0,G28&gt;0,$O$7&gt;=F28,$O$7&lt;=G28),IF($O$7&lt;=$AA28,2,1),0)</f>
        <v>0</v>
      </c>
      <c r="P28" s="8">
        <f>IF(AND(F28&gt;0,G28&gt;0,$P$7&gt;=F28,$P$7&lt;=G28),IF($P$7&lt;=$AA28,2,1),0)</f>
        <v>0</v>
      </c>
      <c r="Q28" s="8">
        <f>IF(AND(F28&gt;0,G28&gt;0,$Q$7&gt;=F28,$Q$7&lt;=G28),IF($Q$7&lt;=$AA28,2,1),0)</f>
        <v>0</v>
      </c>
      <c r="R28" s="8">
        <f>IF(AND(F28&gt;0,G28&gt;0,$R$7&gt;=F28,$R$7&lt;=G28),IF($R$7&lt;=$AA28,2,1),0)</f>
        <v>0</v>
      </c>
      <c r="S28" s="8">
        <f>IF(AND(F28&gt;0,G28&gt;0,$S$7&gt;=F28,$S$7&lt;=G28),IF($S$7&lt;=$AA28,2,1),0)</f>
        <v>0</v>
      </c>
      <c r="T28" s="8">
        <f>IF(AND(F28&gt;0,G28&gt;0,$T$7&gt;=F28,$T$7&lt;=G28),IF($T$7&lt;=$AA28,2,1),0)</f>
        <v>0</v>
      </c>
      <c r="U28" s="8">
        <f>IF(AND(F28&gt;0,G28&gt;0,$U$7&gt;=F28,$U$7&lt;=G28),IF($U$7&lt;=$AA28,2,1),0)</f>
        <v>0</v>
      </c>
      <c r="V28" s="8">
        <f>IF(AND(F28&gt;0,G28&gt;0,$V$7&gt;=F28,$V$7&lt;=G28),IF($V$7&lt;=$AA28,2,1),0)</f>
        <v>0</v>
      </c>
      <c r="W28" s="8">
        <f>IF(AND(F28&gt;0,G28&gt;0,$W$7&gt;=F28,$W$7&lt;=G28),IF($W$7&lt;=$AA28,2,1),0)</f>
        <v>0</v>
      </c>
      <c r="X28" s="8">
        <f>IF(AND(F28&gt;0,G28&gt;0,$X$7&gt;=F28,$X$7&lt;=G28),IF($X$7&lt;=$AA28,2,1),0)</f>
        <v>0</v>
      </c>
      <c r="Y28" s="8">
        <f>IF(AND(F28&gt;0,G28&gt;0,$Y$7&gt;=F28,$Y$7&lt;=G28),IF($Y$7&lt;=$AA28,2,1),0)</f>
        <v>0</v>
      </c>
      <c r="Z28" s="8">
        <f>IF(AND(F28&gt;0,G28&gt;0,$Z$7&gt;=F28,$Z$7&lt;=G28),IF($Z$7&lt;=$AA28,2,1),0)</f>
        <v>0</v>
      </c>
      <c r="AA28" s="8">
        <f>IF(AND(F28&gt;0,G28&gt;0,$AA$7&gt;=F28,$AA$7&lt;=G28),IF($AA$7&lt;=$AA28,2,1),0)</f>
        <v>0</v>
      </c>
      <c r="AB28" s="8">
        <f>IF(AND(F28&gt;0,G28&gt;0,$AB$7&gt;=F28,$AB$7&lt;=G28),IF($AB$7&lt;=$AA28,2,1),0)</f>
        <v>0</v>
      </c>
      <c r="AC28" s="8">
        <f>IF(AND(F28&gt;0,G28&gt;0,$AC$7&gt;=F28,$AC$7&lt;=G28),IF($AC$7&lt;=$AA28,2,1),0)</f>
        <v>0</v>
      </c>
      <c r="AD28" s="8">
        <f>IF(AND(F28&gt;0,G28&gt;0,$AD$7&gt;=F28,$AD$7&lt;=G28),IF($AD$7&lt;=$AA28,2,1),0)</f>
        <v>0</v>
      </c>
      <c r="AE28" s="8">
        <f>IF(AND(F28&gt;0,G28&gt;0,$AE$7&gt;=F28,$AE$7&lt;=G28),IF($AE$7&lt;=$AA28,2,1),0)</f>
        <v>0</v>
      </c>
      <c r="AF28" s="8">
        <f>IF(AND(F28&gt;0,G28&gt;0,$AF$7&gt;=F28,$AF$7&lt;=G28),IF($AF$7&lt;=$AA28,2,1),0)</f>
        <v>0</v>
      </c>
      <c r="AG28" s="8">
        <f>IF(AND(F28&gt;0,G28&gt;0,$AG$7&gt;=F28,$AG$7&lt;=G28),IF($AG$7&lt;=$AA28,2,1),0)</f>
        <v>0</v>
      </c>
      <c r="AH28" s="8">
        <f>IF(AND(F28&gt;0,G28&gt;0,$AH$7&gt;=F28,$AH$7&lt;=G28),IF($AH$7&lt;=$AA28,2,1),0)</f>
        <v>0</v>
      </c>
      <c r="AI28" s="8">
        <f>IF(AND(F28&gt;0,G28&gt;0,$AI$7&gt;=F28,$AI$7&lt;=G28),IF($AI$7&lt;=$AA28,2,1),0)</f>
        <v>0</v>
      </c>
      <c r="AJ28" s="8">
        <f>IF(AND(F28&gt;0,G28&gt;0,$AJ$7&gt;=F28,$AJ$7&lt;=G28),IF($AJ$7&lt;=$AA28,2,1),0)</f>
        <v>0</v>
      </c>
      <c r="AK28" s="8">
        <f>IF(AND(F28&gt;0,G28&gt;0,$AK$7&gt;=F28,$AK$7&lt;=G28),IF($AK$7&lt;=$AA28,2,1),0)</f>
        <v>0</v>
      </c>
      <c r="AL28" s="8">
        <f>IF(AND(F28&gt;0,G28&gt;0,$AL$7&gt;=F28,$AL$7&lt;=G28),IF($AL$7&lt;=$AA28,2,1),0)</f>
        <v>0</v>
      </c>
      <c r="AM28" s="8">
        <f>IF(AND(F28&gt;0,G28&gt;0,$AM$7&gt;=F28,$AM$7&lt;=G28),IF($AM$7&lt;=$AA28,2,1),0)</f>
        <v>0</v>
      </c>
      <c r="AN28" s="8">
        <f>IF(AND(F28&gt;0,G28&gt;0,$AN$7&gt;=F28,$AN$7&lt;=G28),IF($AN$7&lt;=$AA28,2,1),0)</f>
        <v>0</v>
      </c>
      <c r="AO28" s="8">
        <f>IF(AND(F28&gt;0,G28&gt;0,$AO$7&gt;=F28,$AO$7&lt;=G28),IF($AO$7&lt;=$AA28,2,1),0)</f>
        <v>0</v>
      </c>
      <c r="AP28" s="8">
        <f>IF(AND(F28&gt;0,G28&gt;0,$AP$7&gt;=F28,$AP$7&lt;=G28),IF($AP$7&lt;=$AA28,2,1),0)</f>
        <v>0</v>
      </c>
      <c r="AQ28" s="8">
        <f>IF(AND(F28&gt;0,G28&gt;0,$AQ$7&gt;=F28,$AQ$7&lt;=G28),IF($AQ$7&lt;=$AA28,2,1),0)</f>
        <v>0</v>
      </c>
      <c r="AR28" s="8">
        <f>IF(AND(F28&gt;0,G28&gt;0,$AR$7&gt;=F28,$AR$7&lt;=G28),IF($AR$7&lt;=$AA28,2,1),0)</f>
        <v>0</v>
      </c>
      <c r="AS28" s="8">
        <f>IF(AND(F28&gt;0,G28&gt;0,$AS$7&gt;=F28,$AS$7&lt;=G28),IF($AS$7&lt;=$AA28,2,1),0)</f>
        <v>0</v>
      </c>
      <c r="AT28" s="8">
        <f>IF(AND(F28&gt;0,G28&gt;0,$AT$7&gt;=F28,$AT$7&lt;=G28),IF($AT$7&lt;=$AA28,2,1),0)</f>
        <v>0</v>
      </c>
      <c r="AU28" s="8">
        <f>IF(AND(F28&gt;0,G28&gt;0,$AU$7&gt;=F28,$AU$7&lt;=G28),IF($AU$7&lt;=$AA28,2,1),0)</f>
        <v>0</v>
      </c>
      <c r="AV28" s="8">
        <f>IF(AND(F28&gt;0,G28&gt;0,$AV$7&gt;=F28,$AV$7&lt;=G28),IF($AV$7&lt;=$AA28,2,1),0)</f>
        <v>0</v>
      </c>
      <c r="AW28" s="8">
        <f>IF(AND(F28&gt;0,G28&gt;0,$AW$7&gt;=F28,$AW$7&lt;=G28),IF($AW$7&lt;=$AA28,2,1),0)</f>
        <v>0</v>
      </c>
      <c r="AX28" s="8">
        <f>IF(AND(F28&gt;0,G28&gt;0,$AX$7&gt;=F28,$AX$7&lt;=G28),IF($AX$7&lt;=$AA28,2,1),0)</f>
        <v>0</v>
      </c>
      <c r="AY28" s="8">
        <f>IF(AND(F28&gt;0,G28&gt;0,$AY$7&gt;=F28,$AY$7&lt;=G28),IF($AY$7&lt;=$AA28,2,1),0)</f>
        <v>0</v>
      </c>
      <c r="AZ28" s="8">
        <f>IF(AND(F28&gt;0,G28&gt;0,$AZ$7&gt;=F28,$AZ$7&lt;=G28),IF($AZ$7&lt;=$AA28,2,1),0)</f>
        <v>0</v>
      </c>
      <c r="BA28" s="8">
        <f>IF(AND(F28&gt;0,G28&gt;0,$BA$7&gt;=F28,$BA$7&lt;=G28),IF($BA$7&lt;=$AA28,2,1),0)</f>
        <v>0</v>
      </c>
      <c r="BB28" s="8">
        <f>IF(AND(F28&gt;0,G28&gt;0,$BB$7&gt;=F28,$BB$7&lt;=G28),IF($BB$7&lt;=$AA28,2,1),0)</f>
        <v>0</v>
      </c>
      <c r="BC28" s="8">
        <f>IF(AND(F28&gt;0,G28&gt;0,$BC$7&gt;=F28,$BC$7&lt;=G28),IF($BC$7&lt;=$AA28,2,1),0)</f>
        <v>0</v>
      </c>
      <c r="BD28" s="8">
        <f>IF(AND(F28&gt;0,G28&gt;0,$BD$7&gt;=F28,$BD$7&lt;=G28),IF($BD$7&lt;=$AA28,2,1),0)</f>
        <v>0</v>
      </c>
      <c r="BE28" s="8">
        <f>IF(AND(F28&gt;0,G28&gt;0,$BE$7&gt;=F28,$BE$7&lt;=G28),IF($BE$7&lt;=$AA28,2,1),0)</f>
        <v>0</v>
      </c>
      <c r="BF28" s="8">
        <f>IF(AND(F28&gt;0,G28&gt;0,$BF$7&gt;=F28,$BF$7&lt;=G28),IF($BF$7&lt;=$AA28,2,1),0)</f>
        <v>0</v>
      </c>
      <c r="BG28" s="8">
        <f>IF(AND(F28&gt;0,G28&gt;0,$BG$7&gt;=F28,$BG$7&lt;=G28),IF($BG$7&lt;=$AA28,2,1),0)</f>
        <v>0</v>
      </c>
      <c r="BH28" s="8">
        <f>IF(AND(F28&gt;0,G28&gt;0,$BH$7&gt;=F28,$BH$7&lt;=G28),IF($BH$7&lt;=$AA28,2,1),0)</f>
        <v>0</v>
      </c>
      <c r="BI28" s="8">
        <f>IF(AND(F28&gt;0,G28&gt;0,$BI$7&gt;=F28,$BI$7&lt;=G28),IF($BI$7&lt;=$AA28,2,1),0)</f>
        <v>0</v>
      </c>
      <c r="BJ28" s="8">
        <f>IF(AND(F28&gt;0,G28&gt;0,$BJ$7&gt;=F28,$BJ$7&lt;=G28),IF($BJ$7&lt;=$AA28,2,1),0)</f>
        <v>0</v>
      </c>
      <c r="BK28" s="8">
        <f>IF(AND(F28&gt;0,G28&gt;0,$BK$7&gt;=F28,$BK$7&lt;=G28),IF($BK$7&lt;=$AA28,2,1),0)</f>
        <v>0</v>
      </c>
      <c r="BL28" s="8">
        <f>IF(AND(F28&gt;0,G28&gt;0,$BL$7&gt;=F28,$BL$7&lt;=G28),IF($BL$7&lt;=$AA28,2,1),0)</f>
        <v>0</v>
      </c>
      <c r="BM28" s="8">
        <f>IF(AND(F28&gt;0,G28&gt;0,$BM$7&gt;=F28,$BM$7&lt;=G28),IF($BM$7&lt;=$AA28,2,1),0)</f>
        <v>0</v>
      </c>
      <c r="BN28" s="8">
        <f>IF(AND(F28&gt;0,G28&gt;0,$BN$7&gt;=F28,$BN$7&lt;=G28),IF($BN$7&lt;=$AA28,2,1),0)</f>
        <v>0</v>
      </c>
      <c r="BO28" s="8">
        <f>IF(AND(F28&gt;0,G28&gt;0,$BO$7&gt;=F28,$BO$7&lt;=G28),IF($BO$7&lt;=$AA28,2,1),0)</f>
        <v>0</v>
      </c>
      <c r="BP28" s="8">
        <f>IF(AND(F28&gt;0,G28&gt;0,$BP$7&gt;=F28,$BP$7&lt;=G28),IF($BP$7&lt;=$AA28,2,1),0)</f>
        <v>0</v>
      </c>
      <c r="BQ28" s="8">
        <f>IF(AND(F28&gt;0,G28&gt;0,$BQ$7&gt;=F28,$BQ$7&lt;=G28),IF($BQ$7&lt;=$AA28,2,1),0)</f>
        <v>0</v>
      </c>
      <c r="BR28" s="8">
        <f>IF(AND(F28&gt;0,G28&gt;0,$BR$7&gt;=F28,$BR$7&lt;=G28),IF($BR$7&lt;=$AA28,2,1),0)</f>
        <v>0</v>
      </c>
      <c r="BS28" s="8">
        <f>IF(AND(F28&gt;0,G28&gt;0,$BS$7&gt;=F28,$BS$7&lt;=G28),IF($BS$7&lt;=$AA28,2,1),0)</f>
        <v>0</v>
      </c>
      <c r="BT28" s="8">
        <f>IF(AND(F28&gt;0,G28&gt;0,$BT$7&gt;=F28,$BT$7&lt;=G28),IF($BT$7&lt;=$AA28,2,1),0)</f>
        <v>0</v>
      </c>
      <c r="BU28" s="8">
        <f>IF(AND(F28&gt;0,G28&gt;0,$BU$7&gt;=F28,$BU$7&lt;=G28),IF($BU$7&lt;=$AA28,2,1),0)</f>
        <v>0</v>
      </c>
      <c r="BV28" s="8">
        <f>IF(AND(F28&gt;0,G28&gt;0,$BV$7&gt;=F28,$BV$7&lt;=G28),IF($BV$7&lt;=$AA28,2,1),0)</f>
        <v>0</v>
      </c>
      <c r="BW28" s="8">
        <f>IF(AND(F28&gt;0,G28&gt;0,$BW$7&gt;=F28,$BW$7&lt;=G28),IF($BW$7&lt;=$AA28,2,1),0)</f>
        <v>0</v>
      </c>
      <c r="BX28" s="8">
        <f>IF(AND(F28&gt;0,G28&gt;0,$BX$7&gt;=F28,$BX$7&lt;=G28),IF($BX$7&lt;=$AA28,2,1),0)</f>
        <v>0</v>
      </c>
      <c r="BY28" s="8">
        <f>IF(AND(F28&gt;0,G28&gt;0,$BY$7&gt;=F28,$BY$7&lt;=G28),IF($BY$7&lt;=$AA28,2,1),0)</f>
        <v>0</v>
      </c>
      <c r="BZ28" s="8">
        <f>IF(AND(F28&gt;0,G28&gt;0,$BZ$7&gt;=F28,$BZ$7&lt;=G28),IF($BZ$7&lt;=$AA28,2,1),0)</f>
        <v>0</v>
      </c>
      <c r="CA28" s="8">
        <f>IF(AND(F28&gt;0,G28&gt;0,$CA$7&gt;=F28,$CA$7&lt;=G28),IF($CA$7&lt;=$AA28,2,1),0)</f>
        <v>0</v>
      </c>
      <c r="CB28" s="8">
        <f>IF(AND(F28&gt;0,G28&gt;0,$CB$7&gt;=F28,$CB$7&lt;=G28),IF($CB$7&lt;=$AA28,2,1),0)</f>
        <v>0</v>
      </c>
      <c r="CC28" s="8">
        <f>IF(AND(F28&gt;0,G28&gt;0,$CC$7&gt;=F28,$CC$7&lt;=G28),IF($CC$7&lt;=$AA28,2,1),0)</f>
        <v>0</v>
      </c>
      <c r="CD28" s="8">
        <f>IF(AND(F28&gt;0,G28&gt;0,$CD$7&gt;=F28,$CD$7&lt;=G28),IF($CD$7&lt;=$AA28,2,1),0)</f>
        <v>0</v>
      </c>
      <c r="CE28" s="8">
        <f>IF(AND(F28&gt;0,G28&gt;0,$CE$7&gt;=F28,$CE$7&lt;=G28),IF($CE$7&lt;=$AA28,2,1),0)</f>
        <v>0</v>
      </c>
      <c r="CF28" s="8">
        <f>IF(AND(F28&gt;0,G28&gt;0,$CF$7&gt;=F28,$CF$7&lt;=G28),IF($CF$7&lt;=$AA28,2,1),0)</f>
        <v>0</v>
      </c>
      <c r="CG28" s="8">
        <f>IF(AND(F28&gt;0,G28&gt;0,$CG$7&gt;=F28,$CG$7&lt;=G28),IF($CG$7&lt;=$AA28,2,1),0)</f>
        <v>0</v>
      </c>
      <c r="CH28" s="8">
        <f>IF(AND(F28&gt;0,G28&gt;0,$CH$7&gt;=F28,$CH$7&lt;=G28),IF($CH$7&lt;=$AA28,2,1),0)</f>
        <v>0</v>
      </c>
      <c r="CI28" s="8">
        <f>IF(AND(F28&gt;0,G28&gt;0,$CI$7&gt;=F28,$CI$7&lt;=G28),IF($CI$7&lt;=$AA28,2,1),0)</f>
        <v>0</v>
      </c>
      <c r="CJ28" s="8">
        <f>IF(AND(F28&gt;0,G28&gt;0,$CJ$7&gt;=F28,$CJ$7&lt;=G28),IF($CJ$7&lt;=$AA28,2,1),0)</f>
        <v>0</v>
      </c>
      <c r="CK28" s="8">
        <f>IF(AND(F28&gt;0,G28&gt;0,$CK$7&gt;=F28,$CK$7&lt;=G28),IF($CK$7&lt;=$AA28,2,1),0)</f>
        <v>0</v>
      </c>
      <c r="CL28" s="8">
        <f>IF(AND(F28&gt;0,G28&gt;0,$CL$7&gt;=F28,$CL$7&lt;=G28),IF($CL$7&lt;=$AA28,2,1),0)</f>
        <v>0</v>
      </c>
      <c r="CM28" s="8">
        <f>IF(AND(F28&gt;0,G28&gt;0,$CM$7&gt;=F28,$CM$7&lt;=G28),IF($CM$7&lt;=$AA28,2,1),0)</f>
        <v>0</v>
      </c>
      <c r="CN28" s="8">
        <f>IF(AND(F28&gt;0,G28&gt;0,$CN$7&gt;=F28,$CN$7&lt;=G28),IF($CN$7&lt;=$AA28,2,1),0)</f>
        <v>0</v>
      </c>
      <c r="CO28" s="8">
        <f>IF(AND(F28&gt;0,G28&gt;0,$CO$7&gt;=F28,$CO$7&lt;=G28),IF($CO$7&lt;=$AA28,2,1),0)</f>
        <v>0</v>
      </c>
      <c r="CP28" s="8">
        <f>IF(AND(F28&gt;0,G28&gt;0,$CP$7&gt;=F28,$CP$7&lt;=G28),IF($CP$7&lt;=$AA28,2,1),0)</f>
        <v>0</v>
      </c>
      <c r="CQ28" s="8">
        <f>IF(AND(F28&gt;0,G28&gt;0,$CQ$7&gt;=F28,$CQ$7&lt;=G28),IF($CQ$7&lt;=$AA28,2,1),0)</f>
        <v>0</v>
      </c>
      <c r="CR28" s="8">
        <f>IF(AND(F28&gt;0,G28&gt;0,$CR$7&gt;=F28,$CR$7&lt;=G28),IF($CR$7&lt;=$AA28,2,1),0)</f>
        <v>0</v>
      </c>
      <c r="CS28" s="8">
        <f>IF(AND(F28&gt;0,G28&gt;0,$CS$7&gt;=F28,$CS$7&lt;=G28),IF($CS$7&lt;=$AA28,2,1),0)</f>
        <v>0</v>
      </c>
      <c r="CT28" s="8">
        <f>IF(AND(F28&gt;0,G28&gt;0,$CT$7&gt;=F28,$CT$7&lt;=G28),IF($CT$7&lt;=$AA28,2,1),0)</f>
        <v>0</v>
      </c>
      <c r="CU28" s="8">
        <f>IF(AND(F28&gt;0,G28&gt;0,$CU$7&gt;=F28,$CU$7&lt;=G28),IF($CU$7&lt;=$AA28,2,1),0)</f>
        <v>0</v>
      </c>
      <c r="CV28" s="8">
        <f>IF(AND(F28&gt;0,G28&gt;0,$CV$7&gt;=F28,$CV$7&lt;=G28),IF($CV$7&lt;=$AA28,2,1),0)</f>
        <v>0</v>
      </c>
      <c r="CW28" s="8">
        <f>IF(AND(F28&gt;0,G28&gt;0,$CW$7&gt;=F28,$CW$7&lt;=G28),IF($CW$7&lt;=$AA28,2,1),0)</f>
        <v>0</v>
      </c>
      <c r="CX28" s="8">
        <f>IF(AND(F28&gt;0,G28&gt;0,$CX$7&gt;=F28,$CX$7&lt;=G28),IF($CX$7&lt;=$AA28,2,1),0)</f>
        <v>0</v>
      </c>
      <c r="CY28" s="8">
        <f>IF(AND(F28&gt;0,G28&gt;0,$CY$7&gt;=F28,$CY$7&lt;=G28),IF($CY$7&lt;=$AA28,2,1),0)</f>
        <v>0</v>
      </c>
      <c r="CZ28" s="8">
        <f>IF(AND(F28&gt;0,G28&gt;0,$CZ$7&gt;=F28,$CZ$7&lt;=G28),IF($CZ$7&lt;=$AA28,2,1),0)</f>
        <v>0</v>
      </c>
      <c r="DA28" s="8">
        <f>IF(AND(F28&gt;0,G28&gt;0,$DA$7&gt;=F28,$DA$7&lt;=G28),IF($DA$7&lt;=$AA28,2,1),0)</f>
        <v>0</v>
      </c>
      <c r="DB28" s="8">
        <f>IF(AND(F28&gt;0,G28&gt;0,$DB$7&gt;=F28,$DB$7&lt;=G28),IF($DB$7&lt;=$AA28,2,1),0)</f>
        <v>0</v>
      </c>
      <c r="DC28" s="8">
        <f>IF(AND(F28&gt;0,G28&gt;0,$DC$7&gt;=F28,$DC$7&lt;=G28),IF($DC$7&lt;=$AA28,2,1),0)</f>
        <v>0</v>
      </c>
      <c r="DD28" s="8">
        <f>IF(AND(F28&gt;0,G28&gt;0,$DD$7&gt;=F28,$DD$7&lt;=G28),IF($DD$7&lt;=$AA28,2,1),0)</f>
        <v>0</v>
      </c>
      <c r="DE28" s="8">
        <f>IF(AND(F28&gt;0,G28&gt;0,$DE$7&gt;=F28,$DE$7&lt;=G28),IF($DE$7&lt;=$AA28,2,1),0)</f>
        <v>0</v>
      </c>
      <c r="DF28" s="8">
        <f>IF(AND(F28&gt;0,G28&gt;0,$DF$7&gt;=F28,$DF$7&lt;=G28),IF($DF$7&lt;=$AA28,2,1),0)</f>
        <v>0</v>
      </c>
      <c r="DG28" s="8">
        <f>IF(AND(F28&gt;0,G28&gt;0,$DG$7&gt;=F28,$DG$7&lt;=G28),IF($DG$7&lt;=$AA28,2,1),0)</f>
        <v>0</v>
      </c>
      <c r="DH28" s="8">
        <f>IF(AND(F28&gt;0,G28&gt;0,$DH$7&gt;=F28,$DH$7&lt;=G28),IF($DH$7&lt;=$AA28,2,1),0)</f>
        <v>0</v>
      </c>
      <c r="DI28" s="8">
        <f>IF(AND(F28&gt;0,G28&gt;0,$DI$7&gt;=F28,$DI$7&lt;=G28),IF($DI$7&lt;=$AA28,2,1),0)</f>
        <v>0</v>
      </c>
      <c r="DJ28" s="8">
        <f>IF(AND(F28&gt;0,G28&gt;0,$DJ$7&gt;=F28,$DJ$7&lt;=G28),IF($DJ$7&lt;=$AA28,2,1),0)</f>
        <v>0</v>
      </c>
      <c r="DK28" s="8">
        <f>IF(AND(F28&gt;0,G28&gt;0,$DK$7&gt;=F28,$DK$7&lt;=G28),IF($DK$7&lt;=$AA28,2,1),0)</f>
        <v>0</v>
      </c>
      <c r="DL28" s="8">
        <f>IF(AND(F28&gt;0,G28&gt;0,$DL$7&gt;=F28,$DL$7&lt;=G28),IF($DL$7&lt;=$AA28,2,1),0)</f>
        <v>0</v>
      </c>
      <c r="DM28" s="8">
        <f>IF(AND(F28&gt;0,G28&gt;0,$DM$7&gt;=F28,$DM$7&lt;=G28),IF($DM$7&lt;=$AA28,2,1),0)</f>
        <v>0</v>
      </c>
      <c r="DN28" s="8">
        <f>IF(AND(F28&gt;0,G28&gt;0,$DN$7&gt;=F28,$DN$7&lt;=G28),IF($DN$7&lt;=$AA28,2,1),0)</f>
        <v>0</v>
      </c>
      <c r="DO28" s="8">
        <f>IF(AND(F28&gt;0,G28&gt;0,$DO$7&gt;=F28,$DO$7&lt;=G28),IF($DO$7&lt;=$AA28,2,1),0)</f>
        <v>0</v>
      </c>
      <c r="DP28" s="8">
        <f>IF(AND(F28&gt;0,G28&gt;0,$DP$7&gt;=F28,$DP$7&lt;=G28),IF($DP$7&lt;=$AA28,2,1),0)</f>
        <v>0</v>
      </c>
      <c r="DQ28" s="8">
        <f>IF(AND(F28&gt;0,G28&gt;0,$DQ$7&gt;=F28,$DQ$7&lt;=G28),IF($DQ$7&lt;=$AA28,2,1),0)</f>
        <v>0</v>
      </c>
      <c r="DR28" s="8">
        <f>IF(AND(F28&gt;0,G28&gt;0,$DR$7&gt;=F28,$DR$7&lt;=G28),IF($DR$7&lt;=$AA28,2,1),0)</f>
        <v>0</v>
      </c>
      <c r="DS28" s="8">
        <f>IF(AND(F28&gt;0,G28&gt;0,$DS$7&gt;=F28,$DS$7&lt;=G28),IF($DS$7&lt;=$AA28,2,1),0)</f>
        <v>0</v>
      </c>
      <c r="DT28" s="8">
        <f>IF(AND(F28&gt;0,G28&gt;0,$DT$7&gt;=F28,$DT$7&lt;=G28),IF($DT$7&lt;=$AA28,2,1),0)</f>
        <v>0</v>
      </c>
      <c r="DU28" s="8">
        <f>IF(AND(F28&gt;0,G28&gt;0,$DU$7&gt;=F28,$DU$7&lt;=G28),IF($DU$7&lt;=$AA28,2,1),0)</f>
        <v>0</v>
      </c>
      <c r="DV28" s="8">
        <f>IF(AND(F28&gt;0,G28&gt;0,$DV$7&gt;=F28,$DV$7&lt;=G28),IF($DV$7&lt;=$AA28,2,1),0)</f>
        <v>0</v>
      </c>
      <c r="DW28" s="8">
        <f>IF(AND(F28&gt;0,G28&gt;0,$DW$7&gt;=F28,$DW$7&lt;=G28),IF($DW$7&lt;=$AA28,2,1),0)</f>
        <v>0</v>
      </c>
      <c r="DX28" s="8">
        <f>IF(AND(F28&gt;0,G28&gt;0,$DX$7&gt;=F28,$DX$7&lt;=G28),IF($DX$7&lt;=$AA28,2,1),0)</f>
        <v>0</v>
      </c>
      <c r="DY28" s="8">
        <f>IF(AND(F28&gt;0,G28&gt;0,$DY$7&gt;=F28,$DY$7&lt;=G28),IF($DY$7&lt;=$AA28,2,1),0)</f>
        <v>0</v>
      </c>
      <c r="DZ28" s="8">
        <f>IF(AND(F28&gt;0,G28&gt;0,$DZ$7&gt;=F28,$DZ$7&lt;=G28),IF($DZ$7&lt;=$AA28,2,1),0)</f>
        <v>0</v>
      </c>
      <c r="EA28" s="8">
        <f>IF(AND(F28&gt;0,G28&gt;0,$EA$7&gt;=F28,$EA$7&lt;=G28),IF($EA$7&lt;=$AA28,2,1),0)</f>
        <v>0</v>
      </c>
      <c r="EB28" s="8">
        <f>IF(AND(F28&gt;0,G28&gt;0,$EB$7&gt;=F28,$EB$7&lt;=G28),IF($EB$7&lt;=$AA28,2,1),0)</f>
        <v>0</v>
      </c>
      <c r="EC28" s="8">
        <f>IF(AND(F28&gt;0,G28&gt;0,$EC$7&gt;=F28,$EC$7&lt;=G28),IF($EC$7&lt;=$AA28,2,1),0)</f>
        <v>0</v>
      </c>
      <c r="ED28" s="8">
        <f>IF(AND(F28&gt;0,G28&gt;0,$ED$7&gt;=F28,$ED$7&lt;=G28),IF($ED$7&lt;=$AA28,2,1),0)</f>
        <v>0</v>
      </c>
      <c r="EE28" s="8">
        <f>IF(AND(F28&gt;0,G28&gt;0,$EE$7&gt;=F28,$EE$7&lt;=G28),IF($EE$7&lt;=$AA28,2,1),0)</f>
        <v>0</v>
      </c>
      <c r="EF28" s="8">
        <f>IF(AND(F28&gt;0,G28&gt;0,$EF$7&gt;=F28,$EF$7&lt;=G28),IF($EF$7&lt;=$AA28,2,1),0)</f>
        <v>0</v>
      </c>
      <c r="EG28" s="8">
        <f>IF(AND(F28&gt;0,G28&gt;0,$EG$7&gt;=F28,$EG$7&lt;=G28),IF($EG$7&lt;=$AA28,2,1),0)</f>
        <v>0</v>
      </c>
      <c r="EH28" s="8">
        <f>IF(AND(F28&gt;0,G28&gt;0,$EH$7&gt;=F28,$EH$7&lt;=G28),IF($EH$7&lt;=$AA28,2,1),0)</f>
        <v>0</v>
      </c>
      <c r="EI28" s="8">
        <f>IF(AND(F28&gt;0,G28&gt;0,$EI$7&gt;=F28,$EI$7&lt;=G28),IF($EI$7&lt;=$AA28,2,1),0)</f>
        <v>0</v>
      </c>
      <c r="EJ28" s="8">
        <f>IF(AND(F28&gt;0,G28&gt;0,$EJ$7&gt;=F28,$EJ$7&lt;=G28),IF($EJ$7&lt;=$AA28,2,1),0)</f>
        <v>0</v>
      </c>
      <c r="EK28" s="8">
        <f>IF(AND(F28&gt;0,G28&gt;0,$EK$7&gt;=F28,$EK$7&lt;=G28),IF($EK$7&lt;=$AA28,2,1),0)</f>
        <v>0</v>
      </c>
      <c r="EL28" s="8">
        <f>IF(AND(F28&gt;0,G28&gt;0,$EL$7&gt;=F28,$EL$7&lt;=G28),IF($EL$7&lt;=$AA28,2,1),0)</f>
        <v>0</v>
      </c>
      <c r="EM28" s="8">
        <f>IF(AND(F28&gt;0,G28&gt;0,$EM$7&gt;=F28,$EM$7&lt;=G28),IF($EM$7&lt;=$AA28,2,1),0)</f>
        <v>0</v>
      </c>
      <c r="EN28" s="8">
        <f>IF(AND(F28&gt;0,G28&gt;0,$EN$7&gt;=F28,$EN$7&lt;=G28),IF($EN$7&lt;=$AA28,2,1),0)</f>
        <v>0</v>
      </c>
      <c r="EO28" s="8">
        <f>IF(AND(F28&gt;0,G28&gt;0,$EO$7&gt;=F28,$EO$7&lt;=G28),IF($EO$7&lt;=$AA28,2,1),0)</f>
        <v>0</v>
      </c>
      <c r="EP28" s="8">
        <f>IF(AND(F28&gt;0,G28&gt;0,$EP$7&gt;=F28,$EP$7&lt;=G28),IF($EP$7&lt;=$AA28,2,1),0)</f>
        <v>0</v>
      </c>
      <c r="EQ28" s="8">
        <f>IF(AND(F28&gt;0,G28&gt;0,$EQ$7&gt;=F28,$EQ$7&lt;=G28),IF($EQ$7&lt;=$AA28,2,1),0)</f>
        <v>0</v>
      </c>
      <c r="ER28" s="8">
        <f>IF(AND(F28&gt;0,G28&gt;0,$ER$7&gt;=F28,$ER$7&lt;=G28),IF($ER$7&lt;=$AA28,2,1),0)</f>
        <v>0</v>
      </c>
      <c r="ES28" s="8">
        <f>IF(AND(F28&gt;0,G28&gt;0,$ES$7&gt;=F28,$ES$7&lt;=G28),IF($ES$7&lt;=$AA28,2,1),0)</f>
        <v>0</v>
      </c>
      <c r="ET28" s="8">
        <f>IF(AND(F28&gt;0,G28&gt;0,$ET$7&gt;=F28,$ET$7&lt;=G28),IF($ET$7&lt;=$AA28,2,1),0)</f>
        <v>0</v>
      </c>
      <c r="EU28" s="8">
        <f>IF(AND(F28&gt;0,G28&gt;0,$EU$7&gt;=F28,$EU$7&lt;=G28),IF($EU$7&lt;=$AA28,2,1),0)</f>
        <v>0</v>
      </c>
      <c r="EV28" s="8">
        <f>IF(AND(F28&gt;0,G28&gt;0,$EV$7&gt;=F28,$EV$7&lt;=G28),IF($EV$7&lt;=$AA28,2,1),0)</f>
        <v>0</v>
      </c>
      <c r="EW28" s="8">
        <f>IF(AND(F28&gt;0,G28&gt;0,$EW$7&gt;=F28,$EW$7&lt;=G28),IF($EW$7&lt;=$AA28,2,1),0)</f>
        <v>0</v>
      </c>
      <c r="EX28" s="8">
        <f>IF(AND(F28&gt;0,G28&gt;0,$EX$7&gt;=F28,$EX$7&lt;=G28),IF($EX$7&lt;=$AA28,2,1),0)</f>
        <v>0</v>
      </c>
      <c r="EY28" s="8">
        <f>IF(AND(F28&gt;0,G28&gt;0,$EY$7&gt;=F28,$EY$7&lt;=G28),IF($EY$7&lt;=$AA28,2,1),0)</f>
        <v>0</v>
      </c>
      <c r="EZ28" s="8">
        <f>IF(AND(F28&gt;0,G28&gt;0,$EZ$7&gt;=F28,$EZ$7&lt;=G28),IF($EZ$7&lt;=$AA28,2,1),0)</f>
        <v>0</v>
      </c>
      <c r="FA28" s="8">
        <f>IF(AND(F28&gt;0,G28&gt;0,$FA$7&gt;=F28,$FA$7&lt;=G28),IF($FA$7&lt;=$AA28,2,1),0)</f>
        <v>0</v>
      </c>
      <c r="FB28" s="8">
        <f>IF(AND(F28&gt;0,G28&gt;0,$FB$7&gt;=F28,$FB$7&lt;=G28),IF($FB$7&lt;=$AA28,2,1),0)</f>
        <v>0</v>
      </c>
      <c r="FC28" s="8">
        <f>IF(AND(F28&gt;0,G28&gt;0,$FC$7&gt;=F28,$FC$7&lt;=G28),IF($FC$7&lt;=$AA28,2,1),0)</f>
        <v>0</v>
      </c>
      <c r="FD28" s="8">
        <f>IF(AND(F28&gt;0,G28&gt;0,$FD$7&gt;=F28,$FD$7&lt;=G28),IF($FD$7&lt;=$AA28,2,1),0)</f>
        <v>0</v>
      </c>
    </row>
    <row r="29" spans="1:160" ht="18" customHeight="1">
      <c r="A29" s="6"/>
      <c r="B29" s="6"/>
      <c r="C29" s="6"/>
      <c r="D29" s="6"/>
      <c r="E29" s="6"/>
      <c r="F29" s="3"/>
      <c r="G29" s="3"/>
      <c r="H29" s="6">
        <f>IF(AND(F29&gt;0,G29&gt;0),G29-F29+1,)</f>
        <v>0</v>
      </c>
      <c r="I29" s="7"/>
      <c r="J29" s="6"/>
      <c r="K29" s="8">
        <f>IF(AND(F29&gt;0,G29&gt;0,$K$7&gt;=F29,$K$7&lt;=G29),IF($K$7&lt;=$AA29,2,1),0)</f>
        <v>0</v>
      </c>
      <c r="L29" s="8">
        <f>IF(AND(F29&gt;0,G29&gt;0,$L$7&gt;=F29,$L$7&lt;=G29),IF($L$7&lt;=$AA29,2,1),0)</f>
        <v>0</v>
      </c>
      <c r="M29" s="8">
        <f>IF(AND(F29&gt;0,G29&gt;0,$M$7&gt;=F29,$M$7&lt;=G29),IF($M$7&lt;=$AA29,2,1),0)</f>
        <v>0</v>
      </c>
      <c r="N29" s="8">
        <f>IF(AND(F29&gt;0,G29&gt;0,$N$7&gt;=F29,$N$7&lt;=G29),IF($N$7&lt;=$AA29,2,1),0)</f>
        <v>0</v>
      </c>
      <c r="O29" s="8">
        <f>IF(AND(F29&gt;0,G29&gt;0,$O$7&gt;=F29,$O$7&lt;=G29),IF($O$7&lt;=$AA29,2,1),0)</f>
        <v>0</v>
      </c>
      <c r="P29" s="8">
        <f>IF(AND(F29&gt;0,G29&gt;0,$P$7&gt;=F29,$P$7&lt;=G29),IF($P$7&lt;=$AA29,2,1),0)</f>
        <v>0</v>
      </c>
      <c r="Q29" s="8">
        <f>IF(AND(F29&gt;0,G29&gt;0,$Q$7&gt;=F29,$Q$7&lt;=G29),IF($Q$7&lt;=$AA29,2,1),0)</f>
        <v>0</v>
      </c>
      <c r="R29" s="8">
        <f>IF(AND(F29&gt;0,G29&gt;0,$R$7&gt;=F29,$R$7&lt;=G29),IF($R$7&lt;=$AA29,2,1),0)</f>
        <v>0</v>
      </c>
      <c r="S29" s="8">
        <f>IF(AND(F29&gt;0,G29&gt;0,$S$7&gt;=F29,$S$7&lt;=G29),IF($S$7&lt;=$AA29,2,1),0)</f>
        <v>0</v>
      </c>
      <c r="T29" s="8">
        <f>IF(AND(F29&gt;0,G29&gt;0,$T$7&gt;=F29,$T$7&lt;=G29),IF($T$7&lt;=$AA29,2,1),0)</f>
        <v>0</v>
      </c>
      <c r="U29" s="8">
        <f>IF(AND(F29&gt;0,G29&gt;0,$U$7&gt;=F29,$U$7&lt;=G29),IF($U$7&lt;=$AA29,2,1),0)</f>
        <v>0</v>
      </c>
      <c r="V29" s="8">
        <f>IF(AND(F29&gt;0,G29&gt;0,$V$7&gt;=F29,$V$7&lt;=G29),IF($V$7&lt;=$AA29,2,1),0)</f>
        <v>0</v>
      </c>
      <c r="W29" s="8">
        <f>IF(AND(F29&gt;0,G29&gt;0,$W$7&gt;=F29,$W$7&lt;=G29),IF($W$7&lt;=$AA29,2,1),0)</f>
        <v>0</v>
      </c>
      <c r="X29" s="8">
        <f>IF(AND(F29&gt;0,G29&gt;0,$X$7&gt;=F29,$X$7&lt;=G29),IF($X$7&lt;=$AA29,2,1),0)</f>
        <v>0</v>
      </c>
      <c r="Y29" s="8">
        <f>IF(AND(F29&gt;0,G29&gt;0,$Y$7&gt;=F29,$Y$7&lt;=G29),IF($Y$7&lt;=$AA29,2,1),0)</f>
        <v>0</v>
      </c>
      <c r="Z29" s="8">
        <f>IF(AND(F29&gt;0,G29&gt;0,$Z$7&gt;=F29,$Z$7&lt;=G29),IF($Z$7&lt;=$AA29,2,1),0)</f>
        <v>0</v>
      </c>
      <c r="AA29" s="8">
        <f>IF(AND(F29&gt;0,G29&gt;0,$AA$7&gt;=F29,$AA$7&lt;=G29),IF($AA$7&lt;=$AA29,2,1),0)</f>
        <v>0</v>
      </c>
      <c r="AB29" s="8">
        <f>IF(AND(F29&gt;0,G29&gt;0,$AB$7&gt;=F29,$AB$7&lt;=G29),IF($AB$7&lt;=$AA29,2,1),0)</f>
        <v>0</v>
      </c>
      <c r="AC29" s="8">
        <f>IF(AND(F29&gt;0,G29&gt;0,$AC$7&gt;=F29,$AC$7&lt;=G29),IF($AC$7&lt;=$AA29,2,1),0)</f>
        <v>0</v>
      </c>
      <c r="AD29" s="8">
        <f>IF(AND(F29&gt;0,G29&gt;0,$AD$7&gt;=F29,$AD$7&lt;=G29),IF($AD$7&lt;=$AA29,2,1),0)</f>
        <v>0</v>
      </c>
      <c r="AE29" s="8">
        <f>IF(AND(F29&gt;0,G29&gt;0,$AE$7&gt;=F29,$AE$7&lt;=G29),IF($AE$7&lt;=$AA29,2,1),0)</f>
        <v>0</v>
      </c>
      <c r="AF29" s="8">
        <f>IF(AND(F29&gt;0,G29&gt;0,$AF$7&gt;=F29,$AF$7&lt;=G29),IF($AF$7&lt;=$AA29,2,1),0)</f>
        <v>0</v>
      </c>
      <c r="AG29" s="8">
        <f>IF(AND(F29&gt;0,G29&gt;0,$AG$7&gt;=F29,$AG$7&lt;=G29),IF($AG$7&lt;=$AA29,2,1),0)</f>
        <v>0</v>
      </c>
      <c r="AH29" s="8">
        <f>IF(AND(F29&gt;0,G29&gt;0,$AH$7&gt;=F29,$AH$7&lt;=G29),IF($AH$7&lt;=$AA29,2,1),0)</f>
        <v>0</v>
      </c>
      <c r="AI29" s="8">
        <f>IF(AND(F29&gt;0,G29&gt;0,$AI$7&gt;=F29,$AI$7&lt;=G29),IF($AI$7&lt;=$AA29,2,1),0)</f>
        <v>0</v>
      </c>
      <c r="AJ29" s="8">
        <f>IF(AND(F29&gt;0,G29&gt;0,$AJ$7&gt;=F29,$AJ$7&lt;=G29),IF($AJ$7&lt;=$AA29,2,1),0)</f>
        <v>0</v>
      </c>
      <c r="AK29" s="8">
        <f>IF(AND(F29&gt;0,G29&gt;0,$AK$7&gt;=F29,$AK$7&lt;=G29),IF($AK$7&lt;=$AA29,2,1),0)</f>
        <v>0</v>
      </c>
      <c r="AL29" s="8">
        <f>IF(AND(F29&gt;0,G29&gt;0,$AL$7&gt;=F29,$AL$7&lt;=G29),IF($AL$7&lt;=$AA29,2,1),0)</f>
        <v>0</v>
      </c>
      <c r="AM29" s="8">
        <f>IF(AND(F29&gt;0,G29&gt;0,$AM$7&gt;=F29,$AM$7&lt;=G29),IF($AM$7&lt;=$AA29,2,1),0)</f>
        <v>0</v>
      </c>
      <c r="AN29" s="8">
        <f>IF(AND(F29&gt;0,G29&gt;0,$AN$7&gt;=F29,$AN$7&lt;=G29),IF($AN$7&lt;=$AA29,2,1),0)</f>
        <v>0</v>
      </c>
      <c r="AO29" s="8">
        <f>IF(AND(F29&gt;0,G29&gt;0,$AO$7&gt;=F29,$AO$7&lt;=G29),IF($AO$7&lt;=$AA29,2,1),0)</f>
        <v>0</v>
      </c>
      <c r="AP29" s="8">
        <f>IF(AND(F29&gt;0,G29&gt;0,$AP$7&gt;=F29,$AP$7&lt;=G29),IF($AP$7&lt;=$AA29,2,1),0)</f>
        <v>0</v>
      </c>
      <c r="AQ29" s="8">
        <f>IF(AND(F29&gt;0,G29&gt;0,$AQ$7&gt;=F29,$AQ$7&lt;=G29),IF($AQ$7&lt;=$AA29,2,1),0)</f>
        <v>0</v>
      </c>
      <c r="AR29" s="8">
        <f>IF(AND(F29&gt;0,G29&gt;0,$AR$7&gt;=F29,$AR$7&lt;=G29),IF($AR$7&lt;=$AA29,2,1),0)</f>
        <v>0</v>
      </c>
      <c r="AS29" s="8">
        <f>IF(AND(F29&gt;0,G29&gt;0,$AS$7&gt;=F29,$AS$7&lt;=G29),IF($AS$7&lt;=$AA29,2,1),0)</f>
        <v>0</v>
      </c>
      <c r="AT29" s="8">
        <f>IF(AND(F29&gt;0,G29&gt;0,$AT$7&gt;=F29,$AT$7&lt;=G29),IF($AT$7&lt;=$AA29,2,1),0)</f>
        <v>0</v>
      </c>
      <c r="AU29" s="8">
        <f>IF(AND(F29&gt;0,G29&gt;0,$AU$7&gt;=F29,$AU$7&lt;=G29),IF($AU$7&lt;=$AA29,2,1),0)</f>
        <v>0</v>
      </c>
      <c r="AV29" s="8">
        <f>IF(AND(F29&gt;0,G29&gt;0,$AV$7&gt;=F29,$AV$7&lt;=G29),IF($AV$7&lt;=$AA29,2,1),0)</f>
        <v>0</v>
      </c>
      <c r="AW29" s="8">
        <f>IF(AND(F29&gt;0,G29&gt;0,$AW$7&gt;=F29,$AW$7&lt;=G29),IF($AW$7&lt;=$AA29,2,1),0)</f>
        <v>0</v>
      </c>
      <c r="AX29" s="8">
        <f>IF(AND(F29&gt;0,G29&gt;0,$AX$7&gt;=F29,$AX$7&lt;=G29),IF($AX$7&lt;=$AA29,2,1),0)</f>
        <v>0</v>
      </c>
      <c r="AY29" s="8">
        <f>IF(AND(F29&gt;0,G29&gt;0,$AY$7&gt;=F29,$AY$7&lt;=G29),IF($AY$7&lt;=$AA29,2,1),0)</f>
        <v>0</v>
      </c>
      <c r="AZ29" s="8">
        <f>IF(AND(F29&gt;0,G29&gt;0,$AZ$7&gt;=F29,$AZ$7&lt;=G29),IF($AZ$7&lt;=$AA29,2,1),0)</f>
        <v>0</v>
      </c>
      <c r="BA29" s="8">
        <f>IF(AND(F29&gt;0,G29&gt;0,$BA$7&gt;=F29,$BA$7&lt;=G29),IF($BA$7&lt;=$AA29,2,1),0)</f>
        <v>0</v>
      </c>
      <c r="BB29" s="8">
        <f>IF(AND(F29&gt;0,G29&gt;0,$BB$7&gt;=F29,$BB$7&lt;=G29),IF($BB$7&lt;=$AA29,2,1),0)</f>
        <v>0</v>
      </c>
      <c r="BC29" s="8">
        <f>IF(AND(F29&gt;0,G29&gt;0,$BC$7&gt;=F29,$BC$7&lt;=G29),IF($BC$7&lt;=$AA29,2,1),0)</f>
        <v>0</v>
      </c>
      <c r="BD29" s="8">
        <f>IF(AND(F29&gt;0,G29&gt;0,$BD$7&gt;=F29,$BD$7&lt;=G29),IF($BD$7&lt;=$AA29,2,1),0)</f>
        <v>0</v>
      </c>
      <c r="BE29" s="8">
        <f>IF(AND(F29&gt;0,G29&gt;0,$BE$7&gt;=F29,$BE$7&lt;=G29),IF($BE$7&lt;=$AA29,2,1),0)</f>
        <v>0</v>
      </c>
      <c r="BF29" s="8">
        <f>IF(AND(F29&gt;0,G29&gt;0,$BF$7&gt;=F29,$BF$7&lt;=G29),IF($BF$7&lt;=$AA29,2,1),0)</f>
        <v>0</v>
      </c>
      <c r="BG29" s="8">
        <f>IF(AND(F29&gt;0,G29&gt;0,$BG$7&gt;=F29,$BG$7&lt;=G29),IF($BG$7&lt;=$AA29,2,1),0)</f>
        <v>0</v>
      </c>
      <c r="BH29" s="8">
        <f>IF(AND(F29&gt;0,G29&gt;0,$BH$7&gt;=F29,$BH$7&lt;=G29),IF($BH$7&lt;=$AA29,2,1),0)</f>
        <v>0</v>
      </c>
      <c r="BI29" s="8">
        <f>IF(AND(F29&gt;0,G29&gt;0,$BI$7&gt;=F29,$BI$7&lt;=G29),IF($BI$7&lt;=$AA29,2,1),0)</f>
        <v>0</v>
      </c>
      <c r="BJ29" s="8">
        <f>IF(AND(F29&gt;0,G29&gt;0,$BJ$7&gt;=F29,$BJ$7&lt;=G29),IF($BJ$7&lt;=$AA29,2,1),0)</f>
        <v>0</v>
      </c>
      <c r="BK29" s="8">
        <f>IF(AND(F29&gt;0,G29&gt;0,$BK$7&gt;=F29,$BK$7&lt;=G29),IF($BK$7&lt;=$AA29,2,1),0)</f>
        <v>0</v>
      </c>
      <c r="BL29" s="8">
        <f>IF(AND(F29&gt;0,G29&gt;0,$BL$7&gt;=F29,$BL$7&lt;=G29),IF($BL$7&lt;=$AA29,2,1),0)</f>
        <v>0</v>
      </c>
      <c r="BM29" s="8">
        <f>IF(AND(F29&gt;0,G29&gt;0,$BM$7&gt;=F29,$BM$7&lt;=G29),IF($BM$7&lt;=$AA29,2,1),0)</f>
        <v>0</v>
      </c>
      <c r="BN29" s="8">
        <f>IF(AND(F29&gt;0,G29&gt;0,$BN$7&gt;=F29,$BN$7&lt;=G29),IF($BN$7&lt;=$AA29,2,1),0)</f>
        <v>0</v>
      </c>
      <c r="BO29" s="8">
        <f>IF(AND(F29&gt;0,G29&gt;0,$BO$7&gt;=F29,$BO$7&lt;=G29),IF($BO$7&lt;=$AA29,2,1),0)</f>
        <v>0</v>
      </c>
      <c r="BP29" s="8">
        <f>IF(AND(F29&gt;0,G29&gt;0,$BP$7&gt;=F29,$BP$7&lt;=G29),IF($BP$7&lt;=$AA29,2,1),0)</f>
        <v>0</v>
      </c>
      <c r="BQ29" s="8">
        <f>IF(AND(F29&gt;0,G29&gt;0,$BQ$7&gt;=F29,$BQ$7&lt;=G29),IF($BQ$7&lt;=$AA29,2,1),0)</f>
        <v>0</v>
      </c>
      <c r="BR29" s="8">
        <f>IF(AND(F29&gt;0,G29&gt;0,$BR$7&gt;=F29,$BR$7&lt;=G29),IF($BR$7&lt;=$AA29,2,1),0)</f>
        <v>0</v>
      </c>
      <c r="BS29" s="8">
        <f>IF(AND(F29&gt;0,G29&gt;0,$BS$7&gt;=F29,$BS$7&lt;=G29),IF($BS$7&lt;=$AA29,2,1),0)</f>
        <v>0</v>
      </c>
      <c r="BT29" s="8">
        <f>IF(AND(F29&gt;0,G29&gt;0,$BT$7&gt;=F29,$BT$7&lt;=G29),IF($BT$7&lt;=$AA29,2,1),0)</f>
        <v>0</v>
      </c>
      <c r="BU29" s="8">
        <f>IF(AND(F29&gt;0,G29&gt;0,$BU$7&gt;=F29,$BU$7&lt;=G29),IF($BU$7&lt;=$AA29,2,1),0)</f>
        <v>0</v>
      </c>
      <c r="BV29" s="8">
        <f>IF(AND(F29&gt;0,G29&gt;0,$BV$7&gt;=F29,$BV$7&lt;=G29),IF($BV$7&lt;=$AA29,2,1),0)</f>
        <v>0</v>
      </c>
      <c r="BW29" s="8">
        <f>IF(AND(F29&gt;0,G29&gt;0,$BW$7&gt;=F29,$BW$7&lt;=G29),IF($BW$7&lt;=$AA29,2,1),0)</f>
        <v>0</v>
      </c>
      <c r="BX29" s="8">
        <f>IF(AND(F29&gt;0,G29&gt;0,$BX$7&gt;=F29,$BX$7&lt;=G29),IF($BX$7&lt;=$AA29,2,1),0)</f>
        <v>0</v>
      </c>
      <c r="BY29" s="8">
        <f>IF(AND(F29&gt;0,G29&gt;0,$BY$7&gt;=F29,$BY$7&lt;=G29),IF($BY$7&lt;=$AA29,2,1),0)</f>
        <v>0</v>
      </c>
      <c r="BZ29" s="8">
        <f>IF(AND(F29&gt;0,G29&gt;0,$BZ$7&gt;=F29,$BZ$7&lt;=G29),IF($BZ$7&lt;=$AA29,2,1),0)</f>
        <v>0</v>
      </c>
      <c r="CA29" s="8">
        <f>IF(AND(F29&gt;0,G29&gt;0,$CA$7&gt;=F29,$CA$7&lt;=G29),IF($CA$7&lt;=$AA29,2,1),0)</f>
        <v>0</v>
      </c>
      <c r="CB29" s="8">
        <f>IF(AND(F29&gt;0,G29&gt;0,$CB$7&gt;=F29,$CB$7&lt;=G29),IF($CB$7&lt;=$AA29,2,1),0)</f>
        <v>0</v>
      </c>
      <c r="CC29" s="8">
        <f>IF(AND(F29&gt;0,G29&gt;0,$CC$7&gt;=F29,$CC$7&lt;=G29),IF($CC$7&lt;=$AA29,2,1),0)</f>
        <v>0</v>
      </c>
      <c r="CD29" s="8">
        <f>IF(AND(F29&gt;0,G29&gt;0,$CD$7&gt;=F29,$CD$7&lt;=G29),IF($CD$7&lt;=$AA29,2,1),0)</f>
        <v>0</v>
      </c>
      <c r="CE29" s="8">
        <f>IF(AND(F29&gt;0,G29&gt;0,$CE$7&gt;=F29,$CE$7&lt;=G29),IF($CE$7&lt;=$AA29,2,1),0)</f>
        <v>0</v>
      </c>
      <c r="CF29" s="8">
        <f>IF(AND(F29&gt;0,G29&gt;0,$CF$7&gt;=F29,$CF$7&lt;=G29),IF($CF$7&lt;=$AA29,2,1),0)</f>
        <v>0</v>
      </c>
      <c r="CG29" s="8">
        <f>IF(AND(F29&gt;0,G29&gt;0,$CG$7&gt;=F29,$CG$7&lt;=G29),IF($CG$7&lt;=$AA29,2,1),0)</f>
        <v>0</v>
      </c>
      <c r="CH29" s="8">
        <f>IF(AND(F29&gt;0,G29&gt;0,$CH$7&gt;=F29,$CH$7&lt;=G29),IF($CH$7&lt;=$AA29,2,1),0)</f>
        <v>0</v>
      </c>
      <c r="CI29" s="8">
        <f>IF(AND(F29&gt;0,G29&gt;0,$CI$7&gt;=F29,$CI$7&lt;=G29),IF($CI$7&lt;=$AA29,2,1),0)</f>
        <v>0</v>
      </c>
      <c r="CJ29" s="8">
        <f>IF(AND(F29&gt;0,G29&gt;0,$CJ$7&gt;=F29,$CJ$7&lt;=G29),IF($CJ$7&lt;=$AA29,2,1),0)</f>
        <v>0</v>
      </c>
      <c r="CK29" s="8">
        <f>IF(AND(F29&gt;0,G29&gt;0,$CK$7&gt;=F29,$CK$7&lt;=G29),IF($CK$7&lt;=$AA29,2,1),0)</f>
        <v>0</v>
      </c>
      <c r="CL29" s="8">
        <f>IF(AND(F29&gt;0,G29&gt;0,$CL$7&gt;=F29,$CL$7&lt;=G29),IF($CL$7&lt;=$AA29,2,1),0)</f>
        <v>0</v>
      </c>
      <c r="CM29" s="8">
        <f>IF(AND(F29&gt;0,G29&gt;0,$CM$7&gt;=F29,$CM$7&lt;=G29),IF($CM$7&lt;=$AA29,2,1),0)</f>
        <v>0</v>
      </c>
      <c r="CN29" s="8">
        <f>IF(AND(F29&gt;0,G29&gt;0,$CN$7&gt;=F29,$CN$7&lt;=G29),IF($CN$7&lt;=$AA29,2,1),0)</f>
        <v>0</v>
      </c>
      <c r="CO29" s="8">
        <f>IF(AND(F29&gt;0,G29&gt;0,$CO$7&gt;=F29,$CO$7&lt;=G29),IF($CO$7&lt;=$AA29,2,1),0)</f>
        <v>0</v>
      </c>
      <c r="CP29" s="8">
        <f>IF(AND(F29&gt;0,G29&gt;0,$CP$7&gt;=F29,$CP$7&lt;=G29),IF($CP$7&lt;=$AA29,2,1),0)</f>
        <v>0</v>
      </c>
      <c r="CQ29" s="8">
        <f>IF(AND(F29&gt;0,G29&gt;0,$CQ$7&gt;=F29,$CQ$7&lt;=G29),IF($CQ$7&lt;=$AA29,2,1),0)</f>
        <v>0</v>
      </c>
      <c r="CR29" s="8">
        <f>IF(AND(F29&gt;0,G29&gt;0,$CR$7&gt;=F29,$CR$7&lt;=G29),IF($CR$7&lt;=$AA29,2,1),0)</f>
        <v>0</v>
      </c>
      <c r="CS29" s="8">
        <f>IF(AND(F29&gt;0,G29&gt;0,$CS$7&gt;=F29,$CS$7&lt;=G29),IF($CS$7&lt;=$AA29,2,1),0)</f>
        <v>0</v>
      </c>
      <c r="CT29" s="8">
        <f>IF(AND(F29&gt;0,G29&gt;0,$CT$7&gt;=F29,$CT$7&lt;=G29),IF($CT$7&lt;=$AA29,2,1),0)</f>
        <v>0</v>
      </c>
      <c r="CU29" s="8">
        <f>IF(AND(F29&gt;0,G29&gt;0,$CU$7&gt;=F29,$CU$7&lt;=G29),IF($CU$7&lt;=$AA29,2,1),0)</f>
        <v>0</v>
      </c>
      <c r="CV29" s="8">
        <f>IF(AND(F29&gt;0,G29&gt;0,$CV$7&gt;=F29,$CV$7&lt;=G29),IF($CV$7&lt;=$AA29,2,1),0)</f>
        <v>0</v>
      </c>
      <c r="CW29" s="8">
        <f>IF(AND(F29&gt;0,G29&gt;0,$CW$7&gt;=F29,$CW$7&lt;=G29),IF($CW$7&lt;=$AA29,2,1),0)</f>
        <v>0</v>
      </c>
      <c r="CX29" s="8">
        <f>IF(AND(F29&gt;0,G29&gt;0,$CX$7&gt;=F29,$CX$7&lt;=G29),IF($CX$7&lt;=$AA29,2,1),0)</f>
        <v>0</v>
      </c>
      <c r="CY29" s="8">
        <f>IF(AND(F29&gt;0,G29&gt;0,$CY$7&gt;=F29,$CY$7&lt;=G29),IF($CY$7&lt;=$AA29,2,1),0)</f>
        <v>0</v>
      </c>
      <c r="CZ29" s="8">
        <f>IF(AND(F29&gt;0,G29&gt;0,$CZ$7&gt;=F29,$CZ$7&lt;=G29),IF($CZ$7&lt;=$AA29,2,1),0)</f>
        <v>0</v>
      </c>
      <c r="DA29" s="8">
        <f>IF(AND(F29&gt;0,G29&gt;0,$DA$7&gt;=F29,$DA$7&lt;=G29),IF($DA$7&lt;=$AA29,2,1),0)</f>
        <v>0</v>
      </c>
      <c r="DB29" s="8">
        <f>IF(AND(F29&gt;0,G29&gt;0,$DB$7&gt;=F29,$DB$7&lt;=G29),IF($DB$7&lt;=$AA29,2,1),0)</f>
        <v>0</v>
      </c>
      <c r="DC29" s="8">
        <f>IF(AND(F29&gt;0,G29&gt;0,$DC$7&gt;=F29,$DC$7&lt;=G29),IF($DC$7&lt;=$AA29,2,1),0)</f>
        <v>0</v>
      </c>
      <c r="DD29" s="8">
        <f>IF(AND(F29&gt;0,G29&gt;0,$DD$7&gt;=F29,$DD$7&lt;=G29),IF($DD$7&lt;=$AA29,2,1),0)</f>
        <v>0</v>
      </c>
      <c r="DE29" s="8">
        <f>IF(AND(F29&gt;0,G29&gt;0,$DE$7&gt;=F29,$DE$7&lt;=G29),IF($DE$7&lt;=$AA29,2,1),0)</f>
        <v>0</v>
      </c>
      <c r="DF29" s="8">
        <f>IF(AND(F29&gt;0,G29&gt;0,$DF$7&gt;=F29,$DF$7&lt;=G29),IF($DF$7&lt;=$AA29,2,1),0)</f>
        <v>0</v>
      </c>
      <c r="DG29" s="8">
        <f>IF(AND(F29&gt;0,G29&gt;0,$DG$7&gt;=F29,$DG$7&lt;=G29),IF($DG$7&lt;=$AA29,2,1),0)</f>
        <v>0</v>
      </c>
      <c r="DH29" s="8">
        <f>IF(AND(F29&gt;0,G29&gt;0,$DH$7&gt;=F29,$DH$7&lt;=G29),IF($DH$7&lt;=$AA29,2,1),0)</f>
        <v>0</v>
      </c>
      <c r="DI29" s="8">
        <f>IF(AND(F29&gt;0,G29&gt;0,$DI$7&gt;=F29,$DI$7&lt;=G29),IF($DI$7&lt;=$AA29,2,1),0)</f>
        <v>0</v>
      </c>
      <c r="DJ29" s="8">
        <f>IF(AND(F29&gt;0,G29&gt;0,$DJ$7&gt;=F29,$DJ$7&lt;=G29),IF($DJ$7&lt;=$AA29,2,1),0)</f>
        <v>0</v>
      </c>
      <c r="DK29" s="8">
        <f>IF(AND(F29&gt;0,G29&gt;0,$DK$7&gt;=F29,$DK$7&lt;=G29),IF($DK$7&lt;=$AA29,2,1),0)</f>
        <v>0</v>
      </c>
      <c r="DL29" s="8">
        <f>IF(AND(F29&gt;0,G29&gt;0,$DL$7&gt;=F29,$DL$7&lt;=G29),IF($DL$7&lt;=$AA29,2,1),0)</f>
        <v>0</v>
      </c>
      <c r="DM29" s="8">
        <f>IF(AND(F29&gt;0,G29&gt;0,$DM$7&gt;=F29,$DM$7&lt;=G29),IF($DM$7&lt;=$AA29,2,1),0)</f>
        <v>0</v>
      </c>
      <c r="DN29" s="8">
        <f>IF(AND(F29&gt;0,G29&gt;0,$DN$7&gt;=F29,$DN$7&lt;=G29),IF($DN$7&lt;=$AA29,2,1),0)</f>
        <v>0</v>
      </c>
      <c r="DO29" s="8">
        <f>IF(AND(F29&gt;0,G29&gt;0,$DO$7&gt;=F29,$DO$7&lt;=G29),IF($DO$7&lt;=$AA29,2,1),0)</f>
        <v>0</v>
      </c>
      <c r="DP29" s="8">
        <f>IF(AND(F29&gt;0,G29&gt;0,$DP$7&gt;=F29,$DP$7&lt;=G29),IF($DP$7&lt;=$AA29,2,1),0)</f>
        <v>0</v>
      </c>
      <c r="DQ29" s="8">
        <f>IF(AND(F29&gt;0,G29&gt;0,$DQ$7&gt;=F29,$DQ$7&lt;=G29),IF($DQ$7&lt;=$AA29,2,1),0)</f>
        <v>0</v>
      </c>
      <c r="DR29" s="8">
        <f>IF(AND(F29&gt;0,G29&gt;0,$DR$7&gt;=F29,$DR$7&lt;=G29),IF($DR$7&lt;=$AA29,2,1),0)</f>
        <v>0</v>
      </c>
      <c r="DS29" s="8">
        <f>IF(AND(F29&gt;0,G29&gt;0,$DS$7&gt;=F29,$DS$7&lt;=G29),IF($DS$7&lt;=$AA29,2,1),0)</f>
        <v>0</v>
      </c>
      <c r="DT29" s="8">
        <f>IF(AND(F29&gt;0,G29&gt;0,$DT$7&gt;=F29,$DT$7&lt;=G29),IF($DT$7&lt;=$AA29,2,1),0)</f>
        <v>0</v>
      </c>
      <c r="DU29" s="8">
        <f>IF(AND(F29&gt;0,G29&gt;0,$DU$7&gt;=F29,$DU$7&lt;=G29),IF($DU$7&lt;=$AA29,2,1),0)</f>
        <v>0</v>
      </c>
      <c r="DV29" s="8">
        <f>IF(AND(F29&gt;0,G29&gt;0,$DV$7&gt;=F29,$DV$7&lt;=G29),IF($DV$7&lt;=$AA29,2,1),0)</f>
        <v>0</v>
      </c>
      <c r="DW29" s="8">
        <f>IF(AND(F29&gt;0,G29&gt;0,$DW$7&gt;=F29,$DW$7&lt;=G29),IF($DW$7&lt;=$AA29,2,1),0)</f>
        <v>0</v>
      </c>
      <c r="DX29" s="8">
        <f>IF(AND(F29&gt;0,G29&gt;0,$DX$7&gt;=F29,$DX$7&lt;=G29),IF($DX$7&lt;=$AA29,2,1),0)</f>
        <v>0</v>
      </c>
      <c r="DY29" s="8">
        <f>IF(AND(F29&gt;0,G29&gt;0,$DY$7&gt;=F29,$DY$7&lt;=G29),IF($DY$7&lt;=$AA29,2,1),0)</f>
        <v>0</v>
      </c>
      <c r="DZ29" s="8">
        <f>IF(AND(F29&gt;0,G29&gt;0,$DZ$7&gt;=F29,$DZ$7&lt;=G29),IF($DZ$7&lt;=$AA29,2,1),0)</f>
        <v>0</v>
      </c>
      <c r="EA29" s="8">
        <f>IF(AND(F29&gt;0,G29&gt;0,$EA$7&gt;=F29,$EA$7&lt;=G29),IF($EA$7&lt;=$AA29,2,1),0)</f>
        <v>0</v>
      </c>
      <c r="EB29" s="8">
        <f>IF(AND(F29&gt;0,G29&gt;0,$EB$7&gt;=F29,$EB$7&lt;=G29),IF($EB$7&lt;=$AA29,2,1),0)</f>
        <v>0</v>
      </c>
      <c r="EC29" s="8">
        <f>IF(AND(F29&gt;0,G29&gt;0,$EC$7&gt;=F29,$EC$7&lt;=G29),IF($EC$7&lt;=$AA29,2,1),0)</f>
        <v>0</v>
      </c>
      <c r="ED29" s="8">
        <f>IF(AND(F29&gt;0,G29&gt;0,$ED$7&gt;=F29,$ED$7&lt;=G29),IF($ED$7&lt;=$AA29,2,1),0)</f>
        <v>0</v>
      </c>
      <c r="EE29" s="8">
        <f>IF(AND(F29&gt;0,G29&gt;0,$EE$7&gt;=F29,$EE$7&lt;=G29),IF($EE$7&lt;=$AA29,2,1),0)</f>
        <v>0</v>
      </c>
      <c r="EF29" s="8">
        <f>IF(AND(F29&gt;0,G29&gt;0,$EF$7&gt;=F29,$EF$7&lt;=G29),IF($EF$7&lt;=$AA29,2,1),0)</f>
        <v>0</v>
      </c>
      <c r="EG29" s="8">
        <f>IF(AND(F29&gt;0,G29&gt;0,$EG$7&gt;=F29,$EG$7&lt;=G29),IF($EG$7&lt;=$AA29,2,1),0)</f>
        <v>0</v>
      </c>
      <c r="EH29" s="8">
        <f>IF(AND(F29&gt;0,G29&gt;0,$EH$7&gt;=F29,$EH$7&lt;=G29),IF($EH$7&lt;=$AA29,2,1),0)</f>
        <v>0</v>
      </c>
      <c r="EI29" s="8">
        <f>IF(AND(F29&gt;0,G29&gt;0,$EI$7&gt;=F29,$EI$7&lt;=G29),IF($EI$7&lt;=$AA29,2,1),0)</f>
        <v>0</v>
      </c>
      <c r="EJ29" s="8">
        <f>IF(AND(F29&gt;0,G29&gt;0,$EJ$7&gt;=F29,$EJ$7&lt;=G29),IF($EJ$7&lt;=$AA29,2,1),0)</f>
        <v>0</v>
      </c>
      <c r="EK29" s="8">
        <f>IF(AND(F29&gt;0,G29&gt;0,$EK$7&gt;=F29,$EK$7&lt;=G29),IF($EK$7&lt;=$AA29,2,1),0)</f>
        <v>0</v>
      </c>
      <c r="EL29" s="8">
        <f>IF(AND(F29&gt;0,G29&gt;0,$EL$7&gt;=F29,$EL$7&lt;=G29),IF($EL$7&lt;=$AA29,2,1),0)</f>
        <v>0</v>
      </c>
      <c r="EM29" s="8">
        <f>IF(AND(F29&gt;0,G29&gt;0,$EM$7&gt;=F29,$EM$7&lt;=G29),IF($EM$7&lt;=$AA29,2,1),0)</f>
        <v>0</v>
      </c>
      <c r="EN29" s="8">
        <f>IF(AND(F29&gt;0,G29&gt;0,$EN$7&gt;=F29,$EN$7&lt;=G29),IF($EN$7&lt;=$AA29,2,1),0)</f>
        <v>0</v>
      </c>
      <c r="EO29" s="8">
        <f>IF(AND(F29&gt;0,G29&gt;0,$EO$7&gt;=F29,$EO$7&lt;=G29),IF($EO$7&lt;=$AA29,2,1),0)</f>
        <v>0</v>
      </c>
      <c r="EP29" s="8">
        <f>IF(AND(F29&gt;0,G29&gt;0,$EP$7&gt;=F29,$EP$7&lt;=G29),IF($EP$7&lt;=$AA29,2,1),0)</f>
        <v>0</v>
      </c>
      <c r="EQ29" s="8">
        <f>IF(AND(F29&gt;0,G29&gt;0,$EQ$7&gt;=F29,$EQ$7&lt;=G29),IF($EQ$7&lt;=$AA29,2,1),0)</f>
        <v>0</v>
      </c>
      <c r="ER29" s="8">
        <f>IF(AND(F29&gt;0,G29&gt;0,$ER$7&gt;=F29,$ER$7&lt;=G29),IF($ER$7&lt;=$AA29,2,1),0)</f>
        <v>0</v>
      </c>
      <c r="ES29" s="8">
        <f>IF(AND(F29&gt;0,G29&gt;0,$ES$7&gt;=F29,$ES$7&lt;=G29),IF($ES$7&lt;=$AA29,2,1),0)</f>
        <v>0</v>
      </c>
      <c r="ET29" s="8">
        <f>IF(AND(F29&gt;0,G29&gt;0,$ET$7&gt;=F29,$ET$7&lt;=G29),IF($ET$7&lt;=$AA29,2,1),0)</f>
        <v>0</v>
      </c>
      <c r="EU29" s="8">
        <f>IF(AND(F29&gt;0,G29&gt;0,$EU$7&gt;=F29,$EU$7&lt;=G29),IF($EU$7&lt;=$AA29,2,1),0)</f>
        <v>0</v>
      </c>
      <c r="EV29" s="8">
        <f>IF(AND(F29&gt;0,G29&gt;0,$EV$7&gt;=F29,$EV$7&lt;=G29),IF($EV$7&lt;=$AA29,2,1),0)</f>
        <v>0</v>
      </c>
      <c r="EW29" s="8">
        <f>IF(AND(F29&gt;0,G29&gt;0,$EW$7&gt;=F29,$EW$7&lt;=G29),IF($EW$7&lt;=$AA29,2,1),0)</f>
        <v>0</v>
      </c>
      <c r="EX29" s="8">
        <f>IF(AND(F29&gt;0,G29&gt;0,$EX$7&gt;=F29,$EX$7&lt;=G29),IF($EX$7&lt;=$AA29,2,1),0)</f>
        <v>0</v>
      </c>
      <c r="EY29" s="8">
        <f>IF(AND(F29&gt;0,G29&gt;0,$EY$7&gt;=F29,$EY$7&lt;=G29),IF($EY$7&lt;=$AA29,2,1),0)</f>
        <v>0</v>
      </c>
      <c r="EZ29" s="8">
        <f>IF(AND(F29&gt;0,G29&gt;0,$EZ$7&gt;=F29,$EZ$7&lt;=G29),IF($EZ$7&lt;=$AA29,2,1),0)</f>
        <v>0</v>
      </c>
      <c r="FA29" s="8">
        <f>IF(AND(F29&gt;0,G29&gt;0,$FA$7&gt;=F29,$FA$7&lt;=G29),IF($FA$7&lt;=$AA29,2,1),0)</f>
        <v>0</v>
      </c>
      <c r="FB29" s="8">
        <f>IF(AND(F29&gt;0,G29&gt;0,$FB$7&gt;=F29,$FB$7&lt;=G29),IF($FB$7&lt;=$AA29,2,1),0)</f>
        <v>0</v>
      </c>
      <c r="FC29" s="8">
        <f>IF(AND(F29&gt;0,G29&gt;0,$FC$7&gt;=F29,$FC$7&lt;=G29),IF($FC$7&lt;=$AA29,2,1),0)</f>
        <v>0</v>
      </c>
      <c r="FD29" s="8">
        <f>IF(AND(F29&gt;0,G29&gt;0,$FD$7&gt;=F29,$FD$7&lt;=G29),IF($FD$7&lt;=$AA29,2,1),0)</f>
        <v>0</v>
      </c>
    </row>
    <row r="30" spans="1:160" ht="18" customHeight="1">
      <c r="A30" s="6"/>
      <c r="B30" s="6"/>
      <c r="C30" s="6"/>
      <c r="D30" s="6"/>
      <c r="E30" s="6"/>
      <c r="F30" s="3"/>
      <c r="G30" s="3"/>
      <c r="H30" s="6">
        <f>IF(AND(F30&gt;0,G30&gt;0),G30-F30+1,)</f>
        <v>0</v>
      </c>
      <c r="I30" s="7"/>
      <c r="J30" s="6"/>
      <c r="K30" s="8">
        <f>IF(AND(F30&gt;0,G30&gt;0,$K$7&gt;=F30,$K$7&lt;=G30),IF($K$7&lt;=$AA30,2,1),0)</f>
        <v>0</v>
      </c>
      <c r="L30" s="8">
        <f>IF(AND(F30&gt;0,G30&gt;0,$L$7&gt;=F30,$L$7&lt;=G30),IF($L$7&lt;=$AA30,2,1),0)</f>
        <v>0</v>
      </c>
      <c r="M30" s="8">
        <f>IF(AND(F30&gt;0,G30&gt;0,$M$7&gt;=F30,$M$7&lt;=G30),IF($M$7&lt;=$AA30,2,1),0)</f>
        <v>0</v>
      </c>
      <c r="N30" s="8">
        <f>IF(AND(F30&gt;0,G30&gt;0,$N$7&gt;=F30,$N$7&lt;=G30),IF($N$7&lt;=$AA30,2,1),0)</f>
        <v>0</v>
      </c>
      <c r="O30" s="8">
        <f>IF(AND(F30&gt;0,G30&gt;0,$O$7&gt;=F30,$O$7&lt;=G30),IF($O$7&lt;=$AA30,2,1),0)</f>
        <v>0</v>
      </c>
      <c r="P30" s="8">
        <f>IF(AND(F30&gt;0,G30&gt;0,$P$7&gt;=F30,$P$7&lt;=G30),IF($P$7&lt;=$AA30,2,1),0)</f>
        <v>0</v>
      </c>
      <c r="Q30" s="8">
        <f>IF(AND(F30&gt;0,G30&gt;0,$Q$7&gt;=F30,$Q$7&lt;=G30),IF($Q$7&lt;=$AA30,2,1),0)</f>
        <v>0</v>
      </c>
      <c r="R30" s="8">
        <f>IF(AND(F30&gt;0,G30&gt;0,$R$7&gt;=F30,$R$7&lt;=G30),IF($R$7&lt;=$AA30,2,1),0)</f>
        <v>0</v>
      </c>
      <c r="S30" s="8">
        <f>IF(AND(F30&gt;0,G30&gt;0,$S$7&gt;=F30,$S$7&lt;=G30),IF($S$7&lt;=$AA30,2,1),0)</f>
        <v>0</v>
      </c>
      <c r="T30" s="8">
        <f>IF(AND(F30&gt;0,G30&gt;0,$T$7&gt;=F30,$T$7&lt;=G30),IF($T$7&lt;=$AA30,2,1),0)</f>
        <v>0</v>
      </c>
      <c r="U30" s="8">
        <f>IF(AND(F30&gt;0,G30&gt;0,$U$7&gt;=F30,$U$7&lt;=G30),IF($U$7&lt;=$AA30,2,1),0)</f>
        <v>0</v>
      </c>
      <c r="V30" s="8">
        <f>IF(AND(F30&gt;0,G30&gt;0,$V$7&gt;=F30,$V$7&lt;=G30),IF($V$7&lt;=$AA30,2,1),0)</f>
        <v>0</v>
      </c>
      <c r="W30" s="8">
        <f>IF(AND(F30&gt;0,G30&gt;0,$W$7&gt;=F30,$W$7&lt;=G30),IF($W$7&lt;=$AA30,2,1),0)</f>
        <v>0</v>
      </c>
      <c r="X30" s="8">
        <f>IF(AND(F30&gt;0,G30&gt;0,$X$7&gt;=F30,$X$7&lt;=G30),IF($X$7&lt;=$AA30,2,1),0)</f>
        <v>0</v>
      </c>
      <c r="Y30" s="8">
        <f>IF(AND(F30&gt;0,G30&gt;0,$Y$7&gt;=F30,$Y$7&lt;=G30),IF($Y$7&lt;=$AA30,2,1),0)</f>
        <v>0</v>
      </c>
      <c r="Z30" s="8">
        <f>IF(AND(F30&gt;0,G30&gt;0,$Z$7&gt;=F30,$Z$7&lt;=G30),IF($Z$7&lt;=$AA30,2,1),0)</f>
        <v>0</v>
      </c>
      <c r="AA30" s="8">
        <f>IF(AND(F30&gt;0,G30&gt;0,$AA$7&gt;=F30,$AA$7&lt;=G30),IF($AA$7&lt;=$AA30,2,1),0)</f>
        <v>0</v>
      </c>
      <c r="AB30" s="8">
        <f>IF(AND(F30&gt;0,G30&gt;0,$AB$7&gt;=F30,$AB$7&lt;=G30),IF($AB$7&lt;=$AA30,2,1),0)</f>
        <v>0</v>
      </c>
      <c r="AC30" s="8">
        <f>IF(AND(F30&gt;0,G30&gt;0,$AC$7&gt;=F30,$AC$7&lt;=G30),IF($AC$7&lt;=$AA30,2,1),0)</f>
        <v>0</v>
      </c>
      <c r="AD30" s="8">
        <f>IF(AND(F30&gt;0,G30&gt;0,$AD$7&gt;=F30,$AD$7&lt;=G30),IF($AD$7&lt;=$AA30,2,1),0)</f>
        <v>0</v>
      </c>
      <c r="AE30" s="8">
        <f>IF(AND(F30&gt;0,G30&gt;0,$AE$7&gt;=F30,$AE$7&lt;=G30),IF($AE$7&lt;=$AA30,2,1),0)</f>
        <v>0</v>
      </c>
      <c r="AF30" s="8">
        <f>IF(AND(F30&gt;0,G30&gt;0,$AF$7&gt;=F30,$AF$7&lt;=G30),IF($AF$7&lt;=$AA30,2,1),0)</f>
        <v>0</v>
      </c>
      <c r="AG30" s="8">
        <f>IF(AND(F30&gt;0,G30&gt;0,$AG$7&gt;=F30,$AG$7&lt;=G30),IF($AG$7&lt;=$AA30,2,1),0)</f>
        <v>0</v>
      </c>
      <c r="AH30" s="8">
        <f>IF(AND(F30&gt;0,G30&gt;0,$AH$7&gt;=F30,$AH$7&lt;=G30),IF($AH$7&lt;=$AA30,2,1),0)</f>
        <v>0</v>
      </c>
      <c r="AI30" s="8">
        <f>IF(AND(F30&gt;0,G30&gt;0,$AI$7&gt;=F30,$AI$7&lt;=G30),IF($AI$7&lt;=$AA30,2,1),0)</f>
        <v>0</v>
      </c>
      <c r="AJ30" s="8">
        <f>IF(AND(F30&gt;0,G30&gt;0,$AJ$7&gt;=F30,$AJ$7&lt;=G30),IF($AJ$7&lt;=$AA30,2,1),0)</f>
        <v>0</v>
      </c>
      <c r="AK30" s="8">
        <f>IF(AND(F30&gt;0,G30&gt;0,$AK$7&gt;=F30,$AK$7&lt;=G30),IF($AK$7&lt;=$AA30,2,1),0)</f>
        <v>0</v>
      </c>
      <c r="AL30" s="8">
        <f>IF(AND(F30&gt;0,G30&gt;0,$AL$7&gt;=F30,$AL$7&lt;=G30),IF($AL$7&lt;=$AA30,2,1),0)</f>
        <v>0</v>
      </c>
      <c r="AM30" s="8">
        <f>IF(AND(F30&gt;0,G30&gt;0,$AM$7&gt;=F30,$AM$7&lt;=G30),IF($AM$7&lt;=$AA30,2,1),0)</f>
        <v>0</v>
      </c>
      <c r="AN30" s="8">
        <f>IF(AND(F30&gt;0,G30&gt;0,$AN$7&gt;=F30,$AN$7&lt;=G30),IF($AN$7&lt;=$AA30,2,1),0)</f>
        <v>0</v>
      </c>
      <c r="AO30" s="8">
        <f>IF(AND(F30&gt;0,G30&gt;0,$AO$7&gt;=F30,$AO$7&lt;=G30),IF($AO$7&lt;=$AA30,2,1),0)</f>
        <v>0</v>
      </c>
      <c r="AP30" s="8">
        <f>IF(AND(F30&gt;0,G30&gt;0,$AP$7&gt;=F30,$AP$7&lt;=G30),IF($AP$7&lt;=$AA30,2,1),0)</f>
        <v>0</v>
      </c>
      <c r="AQ30" s="8">
        <f>IF(AND(F30&gt;0,G30&gt;0,$AQ$7&gt;=F30,$AQ$7&lt;=G30),IF($AQ$7&lt;=$AA30,2,1),0)</f>
        <v>0</v>
      </c>
      <c r="AR30" s="8">
        <f>IF(AND(F30&gt;0,G30&gt;0,$AR$7&gt;=F30,$AR$7&lt;=G30),IF($AR$7&lt;=$AA30,2,1),0)</f>
        <v>0</v>
      </c>
      <c r="AS30" s="8">
        <f>IF(AND(F30&gt;0,G30&gt;0,$AS$7&gt;=F30,$AS$7&lt;=G30),IF($AS$7&lt;=$AA30,2,1),0)</f>
        <v>0</v>
      </c>
      <c r="AT30" s="8">
        <f>IF(AND(F30&gt;0,G30&gt;0,$AT$7&gt;=F30,$AT$7&lt;=G30),IF($AT$7&lt;=$AA30,2,1),0)</f>
        <v>0</v>
      </c>
      <c r="AU30" s="8">
        <f>IF(AND(F30&gt;0,G30&gt;0,$AU$7&gt;=F30,$AU$7&lt;=G30),IF($AU$7&lt;=$AA30,2,1),0)</f>
        <v>0</v>
      </c>
      <c r="AV30" s="8">
        <f>IF(AND(F30&gt;0,G30&gt;0,$AV$7&gt;=F30,$AV$7&lt;=G30),IF($AV$7&lt;=$AA30,2,1),0)</f>
        <v>0</v>
      </c>
      <c r="AW30" s="8">
        <f>IF(AND(F30&gt;0,G30&gt;0,$AW$7&gt;=F30,$AW$7&lt;=G30),IF($AW$7&lt;=$AA30,2,1),0)</f>
        <v>0</v>
      </c>
      <c r="AX30" s="8">
        <f>IF(AND(F30&gt;0,G30&gt;0,$AX$7&gt;=F30,$AX$7&lt;=G30),IF($AX$7&lt;=$AA30,2,1),0)</f>
        <v>0</v>
      </c>
      <c r="AY30" s="8">
        <f>IF(AND(F30&gt;0,G30&gt;0,$AY$7&gt;=F30,$AY$7&lt;=G30),IF($AY$7&lt;=$AA30,2,1),0)</f>
        <v>0</v>
      </c>
      <c r="AZ30" s="8">
        <f>IF(AND(F30&gt;0,G30&gt;0,$AZ$7&gt;=F30,$AZ$7&lt;=G30),IF($AZ$7&lt;=$AA30,2,1),0)</f>
        <v>0</v>
      </c>
      <c r="BA30" s="8">
        <f>IF(AND(F30&gt;0,G30&gt;0,$BA$7&gt;=F30,$BA$7&lt;=G30),IF($BA$7&lt;=$AA30,2,1),0)</f>
        <v>0</v>
      </c>
      <c r="BB30" s="8">
        <f>IF(AND(F30&gt;0,G30&gt;0,$BB$7&gt;=F30,$BB$7&lt;=G30),IF($BB$7&lt;=$AA30,2,1),0)</f>
        <v>0</v>
      </c>
      <c r="BC30" s="8">
        <f>IF(AND(F30&gt;0,G30&gt;0,$BC$7&gt;=F30,$BC$7&lt;=G30),IF($BC$7&lt;=$AA30,2,1),0)</f>
        <v>0</v>
      </c>
      <c r="BD30" s="8">
        <f>IF(AND(F30&gt;0,G30&gt;0,$BD$7&gt;=F30,$BD$7&lt;=G30),IF($BD$7&lt;=$AA30,2,1),0)</f>
        <v>0</v>
      </c>
      <c r="BE30" s="8">
        <f>IF(AND(F30&gt;0,G30&gt;0,$BE$7&gt;=F30,$BE$7&lt;=G30),IF($BE$7&lt;=$AA30,2,1),0)</f>
        <v>0</v>
      </c>
      <c r="BF30" s="8">
        <f>IF(AND(F30&gt;0,G30&gt;0,$BF$7&gt;=F30,$BF$7&lt;=G30),IF($BF$7&lt;=$AA30,2,1),0)</f>
        <v>0</v>
      </c>
      <c r="BG30" s="8">
        <f>IF(AND(F30&gt;0,G30&gt;0,$BG$7&gt;=F30,$BG$7&lt;=G30),IF($BG$7&lt;=$AA30,2,1),0)</f>
        <v>0</v>
      </c>
      <c r="BH30" s="8">
        <f>IF(AND(F30&gt;0,G30&gt;0,$BH$7&gt;=F30,$BH$7&lt;=G30),IF($BH$7&lt;=$AA30,2,1),0)</f>
        <v>0</v>
      </c>
      <c r="BI30" s="8">
        <f>IF(AND(F30&gt;0,G30&gt;0,$BI$7&gt;=F30,$BI$7&lt;=G30),IF($BI$7&lt;=$AA30,2,1),0)</f>
        <v>0</v>
      </c>
      <c r="BJ30" s="8">
        <f>IF(AND(F30&gt;0,G30&gt;0,$BJ$7&gt;=F30,$BJ$7&lt;=G30),IF($BJ$7&lt;=$AA30,2,1),0)</f>
        <v>0</v>
      </c>
      <c r="BK30" s="8">
        <f>IF(AND(F30&gt;0,G30&gt;0,$BK$7&gt;=F30,$BK$7&lt;=G30),IF($BK$7&lt;=$AA30,2,1),0)</f>
        <v>0</v>
      </c>
      <c r="BL30" s="8">
        <f>IF(AND(F30&gt;0,G30&gt;0,$BL$7&gt;=F30,$BL$7&lt;=G30),IF($BL$7&lt;=$AA30,2,1),0)</f>
        <v>0</v>
      </c>
      <c r="BM30" s="8">
        <f>IF(AND(F30&gt;0,G30&gt;0,$BM$7&gt;=F30,$BM$7&lt;=G30),IF($BM$7&lt;=$AA30,2,1),0)</f>
        <v>0</v>
      </c>
      <c r="BN30" s="8">
        <f>IF(AND(F30&gt;0,G30&gt;0,$BN$7&gt;=F30,$BN$7&lt;=G30),IF($BN$7&lt;=$AA30,2,1),0)</f>
        <v>0</v>
      </c>
      <c r="BO30" s="8">
        <f>IF(AND(F30&gt;0,G30&gt;0,$BO$7&gt;=F30,$BO$7&lt;=G30),IF($BO$7&lt;=$AA30,2,1),0)</f>
        <v>0</v>
      </c>
      <c r="BP30" s="8">
        <f>IF(AND(F30&gt;0,G30&gt;0,$BP$7&gt;=F30,$BP$7&lt;=G30),IF($BP$7&lt;=$AA30,2,1),0)</f>
        <v>0</v>
      </c>
      <c r="BQ30" s="8">
        <f>IF(AND(F30&gt;0,G30&gt;0,$BQ$7&gt;=F30,$BQ$7&lt;=G30),IF($BQ$7&lt;=$AA30,2,1),0)</f>
        <v>0</v>
      </c>
      <c r="BR30" s="8">
        <f>IF(AND(F30&gt;0,G30&gt;0,$BR$7&gt;=F30,$BR$7&lt;=G30),IF($BR$7&lt;=$AA30,2,1),0)</f>
        <v>0</v>
      </c>
      <c r="BS30" s="8">
        <f>IF(AND(F30&gt;0,G30&gt;0,$BS$7&gt;=F30,$BS$7&lt;=G30),IF($BS$7&lt;=$AA30,2,1),0)</f>
        <v>0</v>
      </c>
      <c r="BT30" s="8">
        <f>IF(AND(F30&gt;0,G30&gt;0,$BT$7&gt;=F30,$BT$7&lt;=G30),IF($BT$7&lt;=$AA30,2,1),0)</f>
        <v>0</v>
      </c>
      <c r="BU30" s="8">
        <f>IF(AND(F30&gt;0,G30&gt;0,$BU$7&gt;=F30,$BU$7&lt;=G30),IF($BU$7&lt;=$AA30,2,1),0)</f>
        <v>0</v>
      </c>
      <c r="BV30" s="8">
        <f>IF(AND(F30&gt;0,G30&gt;0,$BV$7&gt;=F30,$BV$7&lt;=G30),IF($BV$7&lt;=$AA30,2,1),0)</f>
        <v>0</v>
      </c>
      <c r="BW30" s="8">
        <f>IF(AND(F30&gt;0,G30&gt;0,$BW$7&gt;=F30,$BW$7&lt;=G30),IF($BW$7&lt;=$AA30,2,1),0)</f>
        <v>0</v>
      </c>
      <c r="BX30" s="8">
        <f>IF(AND(F30&gt;0,G30&gt;0,$BX$7&gt;=F30,$BX$7&lt;=G30),IF($BX$7&lt;=$AA30,2,1),0)</f>
        <v>0</v>
      </c>
      <c r="BY30" s="8">
        <f>IF(AND(F30&gt;0,G30&gt;0,$BY$7&gt;=F30,$BY$7&lt;=G30),IF($BY$7&lt;=$AA30,2,1),0)</f>
        <v>0</v>
      </c>
      <c r="BZ30" s="8">
        <f>IF(AND(F30&gt;0,G30&gt;0,$BZ$7&gt;=F30,$BZ$7&lt;=G30),IF($BZ$7&lt;=$AA30,2,1),0)</f>
        <v>0</v>
      </c>
      <c r="CA30" s="8">
        <f>IF(AND(F30&gt;0,G30&gt;0,$CA$7&gt;=F30,$CA$7&lt;=G30),IF($CA$7&lt;=$AA30,2,1),0)</f>
        <v>0</v>
      </c>
      <c r="CB30" s="8">
        <f>IF(AND(F30&gt;0,G30&gt;0,$CB$7&gt;=F30,$CB$7&lt;=G30),IF($CB$7&lt;=$AA30,2,1),0)</f>
        <v>0</v>
      </c>
      <c r="CC30" s="8">
        <f>IF(AND(F30&gt;0,G30&gt;0,$CC$7&gt;=F30,$CC$7&lt;=G30),IF($CC$7&lt;=$AA30,2,1),0)</f>
        <v>0</v>
      </c>
      <c r="CD30" s="8">
        <f>IF(AND(F30&gt;0,G30&gt;0,$CD$7&gt;=F30,$CD$7&lt;=G30),IF($CD$7&lt;=$AA30,2,1),0)</f>
        <v>0</v>
      </c>
      <c r="CE30" s="8">
        <f>IF(AND(F30&gt;0,G30&gt;0,$CE$7&gt;=F30,$CE$7&lt;=G30),IF($CE$7&lt;=$AA30,2,1),0)</f>
        <v>0</v>
      </c>
      <c r="CF30" s="8">
        <f>IF(AND(F30&gt;0,G30&gt;0,$CF$7&gt;=F30,$CF$7&lt;=G30),IF($CF$7&lt;=$AA30,2,1),0)</f>
        <v>0</v>
      </c>
      <c r="CG30" s="8">
        <f>IF(AND(F30&gt;0,G30&gt;0,$CG$7&gt;=F30,$CG$7&lt;=G30),IF($CG$7&lt;=$AA30,2,1),0)</f>
        <v>0</v>
      </c>
      <c r="CH30" s="8">
        <f>IF(AND(F30&gt;0,G30&gt;0,$CH$7&gt;=F30,$CH$7&lt;=G30),IF($CH$7&lt;=$AA30,2,1),0)</f>
        <v>0</v>
      </c>
      <c r="CI30" s="8">
        <f>IF(AND(F30&gt;0,G30&gt;0,$CI$7&gt;=F30,$CI$7&lt;=G30),IF($CI$7&lt;=$AA30,2,1),0)</f>
        <v>0</v>
      </c>
      <c r="CJ30" s="8">
        <f>IF(AND(F30&gt;0,G30&gt;0,$CJ$7&gt;=F30,$CJ$7&lt;=G30),IF($CJ$7&lt;=$AA30,2,1),0)</f>
        <v>0</v>
      </c>
      <c r="CK30" s="8">
        <f>IF(AND(F30&gt;0,G30&gt;0,$CK$7&gt;=F30,$CK$7&lt;=G30),IF($CK$7&lt;=$AA30,2,1),0)</f>
        <v>0</v>
      </c>
      <c r="CL30" s="8">
        <f>IF(AND(F30&gt;0,G30&gt;0,$CL$7&gt;=F30,$CL$7&lt;=G30),IF($CL$7&lt;=$AA30,2,1),0)</f>
        <v>0</v>
      </c>
      <c r="CM30" s="8">
        <f>IF(AND(F30&gt;0,G30&gt;0,$CM$7&gt;=F30,$CM$7&lt;=G30),IF($CM$7&lt;=$AA30,2,1),0)</f>
        <v>0</v>
      </c>
      <c r="CN30" s="8">
        <f>IF(AND(F30&gt;0,G30&gt;0,$CN$7&gt;=F30,$CN$7&lt;=G30),IF($CN$7&lt;=$AA30,2,1),0)</f>
        <v>0</v>
      </c>
      <c r="CO30" s="8">
        <f>IF(AND(F30&gt;0,G30&gt;0,$CO$7&gt;=F30,$CO$7&lt;=G30),IF($CO$7&lt;=$AA30,2,1),0)</f>
        <v>0</v>
      </c>
      <c r="CP30" s="8">
        <f>IF(AND(F30&gt;0,G30&gt;0,$CP$7&gt;=F30,$CP$7&lt;=G30),IF($CP$7&lt;=$AA30,2,1),0)</f>
        <v>0</v>
      </c>
      <c r="CQ30" s="8">
        <f>IF(AND(F30&gt;0,G30&gt;0,$CQ$7&gt;=F30,$CQ$7&lt;=G30),IF($CQ$7&lt;=$AA30,2,1),0)</f>
        <v>0</v>
      </c>
      <c r="CR30" s="8">
        <f>IF(AND(F30&gt;0,G30&gt;0,$CR$7&gt;=F30,$CR$7&lt;=G30),IF($CR$7&lt;=$AA30,2,1),0)</f>
        <v>0</v>
      </c>
      <c r="CS30" s="8">
        <f>IF(AND(F30&gt;0,G30&gt;0,$CS$7&gt;=F30,$CS$7&lt;=G30),IF($CS$7&lt;=$AA30,2,1),0)</f>
        <v>0</v>
      </c>
      <c r="CT30" s="8">
        <f>IF(AND(F30&gt;0,G30&gt;0,$CT$7&gt;=F30,$CT$7&lt;=G30),IF($CT$7&lt;=$AA30,2,1),0)</f>
        <v>0</v>
      </c>
      <c r="CU30" s="8">
        <f>IF(AND(F30&gt;0,G30&gt;0,$CU$7&gt;=F30,$CU$7&lt;=G30),IF($CU$7&lt;=$AA30,2,1),0)</f>
        <v>0</v>
      </c>
      <c r="CV30" s="8">
        <f>IF(AND(F30&gt;0,G30&gt;0,$CV$7&gt;=F30,$CV$7&lt;=G30),IF($CV$7&lt;=$AA30,2,1),0)</f>
        <v>0</v>
      </c>
      <c r="CW30" s="8">
        <f>IF(AND(F30&gt;0,G30&gt;0,$CW$7&gt;=F30,$CW$7&lt;=G30),IF($CW$7&lt;=$AA30,2,1),0)</f>
        <v>0</v>
      </c>
      <c r="CX30" s="8">
        <f>IF(AND(F30&gt;0,G30&gt;0,$CX$7&gt;=F30,$CX$7&lt;=G30),IF($CX$7&lt;=$AA30,2,1),0)</f>
        <v>0</v>
      </c>
      <c r="CY30" s="8">
        <f>IF(AND(F30&gt;0,G30&gt;0,$CY$7&gt;=F30,$CY$7&lt;=G30),IF($CY$7&lt;=$AA30,2,1),0)</f>
        <v>0</v>
      </c>
      <c r="CZ30" s="8">
        <f>IF(AND(F30&gt;0,G30&gt;0,$CZ$7&gt;=F30,$CZ$7&lt;=G30),IF($CZ$7&lt;=$AA30,2,1),0)</f>
        <v>0</v>
      </c>
      <c r="DA30" s="8">
        <f>IF(AND(F30&gt;0,G30&gt;0,$DA$7&gt;=F30,$DA$7&lt;=G30),IF($DA$7&lt;=$AA30,2,1),0)</f>
        <v>0</v>
      </c>
      <c r="DB30" s="8">
        <f>IF(AND(F30&gt;0,G30&gt;0,$DB$7&gt;=F30,$DB$7&lt;=G30),IF($DB$7&lt;=$AA30,2,1),0)</f>
        <v>0</v>
      </c>
      <c r="DC30" s="8">
        <f>IF(AND(F30&gt;0,G30&gt;0,$DC$7&gt;=F30,$DC$7&lt;=G30),IF($DC$7&lt;=$AA30,2,1),0)</f>
        <v>0</v>
      </c>
      <c r="DD30" s="8">
        <f>IF(AND(F30&gt;0,G30&gt;0,$DD$7&gt;=F30,$DD$7&lt;=G30),IF($DD$7&lt;=$AA30,2,1),0)</f>
        <v>0</v>
      </c>
      <c r="DE30" s="8">
        <f>IF(AND(F30&gt;0,G30&gt;0,$DE$7&gt;=F30,$DE$7&lt;=G30),IF($DE$7&lt;=$AA30,2,1),0)</f>
        <v>0</v>
      </c>
      <c r="DF30" s="8">
        <f>IF(AND(F30&gt;0,G30&gt;0,$DF$7&gt;=F30,$DF$7&lt;=G30),IF($DF$7&lt;=$AA30,2,1),0)</f>
        <v>0</v>
      </c>
      <c r="DG30" s="8">
        <f>IF(AND(F30&gt;0,G30&gt;0,$DG$7&gt;=F30,$DG$7&lt;=G30),IF($DG$7&lt;=$AA30,2,1),0)</f>
        <v>0</v>
      </c>
      <c r="DH30" s="8">
        <f>IF(AND(F30&gt;0,G30&gt;0,$DH$7&gt;=F30,$DH$7&lt;=G30),IF($DH$7&lt;=$AA30,2,1),0)</f>
        <v>0</v>
      </c>
      <c r="DI30" s="8">
        <f>IF(AND(F30&gt;0,G30&gt;0,$DI$7&gt;=F30,$DI$7&lt;=G30),IF($DI$7&lt;=$AA30,2,1),0)</f>
        <v>0</v>
      </c>
      <c r="DJ30" s="8">
        <f>IF(AND(F30&gt;0,G30&gt;0,$DJ$7&gt;=F30,$DJ$7&lt;=G30),IF($DJ$7&lt;=$AA30,2,1),0)</f>
        <v>0</v>
      </c>
      <c r="DK30" s="8">
        <f>IF(AND(F30&gt;0,G30&gt;0,$DK$7&gt;=F30,$DK$7&lt;=G30),IF($DK$7&lt;=$AA30,2,1),0)</f>
        <v>0</v>
      </c>
      <c r="DL30" s="8">
        <f>IF(AND(F30&gt;0,G30&gt;0,$DL$7&gt;=F30,$DL$7&lt;=G30),IF($DL$7&lt;=$AA30,2,1),0)</f>
        <v>0</v>
      </c>
      <c r="DM30" s="8">
        <f>IF(AND(F30&gt;0,G30&gt;0,$DM$7&gt;=F30,$DM$7&lt;=G30),IF($DM$7&lt;=$AA30,2,1),0)</f>
        <v>0</v>
      </c>
      <c r="DN30" s="8">
        <f>IF(AND(F30&gt;0,G30&gt;0,$DN$7&gt;=F30,$DN$7&lt;=G30),IF($DN$7&lt;=$AA30,2,1),0)</f>
        <v>0</v>
      </c>
      <c r="DO30" s="8">
        <f>IF(AND(F30&gt;0,G30&gt;0,$DO$7&gt;=F30,$DO$7&lt;=G30),IF($DO$7&lt;=$AA30,2,1),0)</f>
        <v>0</v>
      </c>
      <c r="DP30" s="8">
        <f>IF(AND(F30&gt;0,G30&gt;0,$DP$7&gt;=F30,$DP$7&lt;=G30),IF($DP$7&lt;=$AA30,2,1),0)</f>
        <v>0</v>
      </c>
      <c r="DQ30" s="8">
        <f>IF(AND(F30&gt;0,G30&gt;0,$DQ$7&gt;=F30,$DQ$7&lt;=G30),IF($DQ$7&lt;=$AA30,2,1),0)</f>
        <v>0</v>
      </c>
      <c r="DR30" s="8">
        <f>IF(AND(F30&gt;0,G30&gt;0,$DR$7&gt;=F30,$DR$7&lt;=G30),IF($DR$7&lt;=$AA30,2,1),0)</f>
        <v>0</v>
      </c>
      <c r="DS30" s="8">
        <f>IF(AND(F30&gt;0,G30&gt;0,$DS$7&gt;=F30,$DS$7&lt;=G30),IF($DS$7&lt;=$AA30,2,1),0)</f>
        <v>0</v>
      </c>
      <c r="DT30" s="8">
        <f>IF(AND(F30&gt;0,G30&gt;0,$DT$7&gt;=F30,$DT$7&lt;=G30),IF($DT$7&lt;=$AA30,2,1),0)</f>
        <v>0</v>
      </c>
      <c r="DU30" s="8">
        <f>IF(AND(F30&gt;0,G30&gt;0,$DU$7&gt;=F30,$DU$7&lt;=G30),IF($DU$7&lt;=$AA30,2,1),0)</f>
        <v>0</v>
      </c>
      <c r="DV30" s="8">
        <f>IF(AND(F30&gt;0,G30&gt;0,$DV$7&gt;=F30,$DV$7&lt;=G30),IF($DV$7&lt;=$AA30,2,1),0)</f>
        <v>0</v>
      </c>
      <c r="DW30" s="8">
        <f>IF(AND(F30&gt;0,G30&gt;0,$DW$7&gt;=F30,$DW$7&lt;=G30),IF($DW$7&lt;=$AA30,2,1),0)</f>
        <v>0</v>
      </c>
      <c r="DX30" s="8">
        <f>IF(AND(F30&gt;0,G30&gt;0,$DX$7&gt;=F30,$DX$7&lt;=G30),IF($DX$7&lt;=$AA30,2,1),0)</f>
        <v>0</v>
      </c>
      <c r="DY30" s="8">
        <f>IF(AND(F30&gt;0,G30&gt;0,$DY$7&gt;=F30,$DY$7&lt;=G30),IF($DY$7&lt;=$AA30,2,1),0)</f>
        <v>0</v>
      </c>
      <c r="DZ30" s="8">
        <f>IF(AND(F30&gt;0,G30&gt;0,$DZ$7&gt;=F30,$DZ$7&lt;=G30),IF($DZ$7&lt;=$AA30,2,1),0)</f>
        <v>0</v>
      </c>
      <c r="EA30" s="8">
        <f>IF(AND(F30&gt;0,G30&gt;0,$EA$7&gt;=F30,$EA$7&lt;=G30),IF($EA$7&lt;=$AA30,2,1),0)</f>
        <v>0</v>
      </c>
      <c r="EB30" s="8">
        <f>IF(AND(F30&gt;0,G30&gt;0,$EB$7&gt;=F30,$EB$7&lt;=G30),IF($EB$7&lt;=$AA30,2,1),0)</f>
        <v>0</v>
      </c>
      <c r="EC30" s="8">
        <f>IF(AND(F30&gt;0,G30&gt;0,$EC$7&gt;=F30,$EC$7&lt;=G30),IF($EC$7&lt;=$AA30,2,1),0)</f>
        <v>0</v>
      </c>
      <c r="ED30" s="8">
        <f>IF(AND(F30&gt;0,G30&gt;0,$ED$7&gt;=F30,$ED$7&lt;=G30),IF($ED$7&lt;=$AA30,2,1),0)</f>
        <v>0</v>
      </c>
      <c r="EE30" s="8">
        <f>IF(AND(F30&gt;0,G30&gt;0,$EE$7&gt;=F30,$EE$7&lt;=G30),IF($EE$7&lt;=$AA30,2,1),0)</f>
        <v>0</v>
      </c>
      <c r="EF30" s="8">
        <f>IF(AND(F30&gt;0,G30&gt;0,$EF$7&gt;=F30,$EF$7&lt;=G30),IF($EF$7&lt;=$AA30,2,1),0)</f>
        <v>0</v>
      </c>
      <c r="EG30" s="8">
        <f>IF(AND(F30&gt;0,G30&gt;0,$EG$7&gt;=F30,$EG$7&lt;=G30),IF($EG$7&lt;=$AA30,2,1),0)</f>
        <v>0</v>
      </c>
      <c r="EH30" s="8">
        <f>IF(AND(F30&gt;0,G30&gt;0,$EH$7&gt;=F30,$EH$7&lt;=G30),IF($EH$7&lt;=$AA30,2,1),0)</f>
        <v>0</v>
      </c>
      <c r="EI30" s="8">
        <f>IF(AND(F30&gt;0,G30&gt;0,$EI$7&gt;=F30,$EI$7&lt;=G30),IF($EI$7&lt;=$AA30,2,1),0)</f>
        <v>0</v>
      </c>
      <c r="EJ30" s="8">
        <f>IF(AND(F30&gt;0,G30&gt;0,$EJ$7&gt;=F30,$EJ$7&lt;=G30),IF($EJ$7&lt;=$AA30,2,1),0)</f>
        <v>0</v>
      </c>
      <c r="EK30" s="8">
        <f>IF(AND(F30&gt;0,G30&gt;0,$EK$7&gt;=F30,$EK$7&lt;=G30),IF($EK$7&lt;=$AA30,2,1),0)</f>
        <v>0</v>
      </c>
      <c r="EL30" s="8">
        <f>IF(AND(F30&gt;0,G30&gt;0,$EL$7&gt;=F30,$EL$7&lt;=G30),IF($EL$7&lt;=$AA30,2,1),0)</f>
        <v>0</v>
      </c>
      <c r="EM30" s="8">
        <f>IF(AND(F30&gt;0,G30&gt;0,$EM$7&gt;=F30,$EM$7&lt;=G30),IF($EM$7&lt;=$AA30,2,1),0)</f>
        <v>0</v>
      </c>
      <c r="EN30" s="8">
        <f>IF(AND(F30&gt;0,G30&gt;0,$EN$7&gt;=F30,$EN$7&lt;=G30),IF($EN$7&lt;=$AA30,2,1),0)</f>
        <v>0</v>
      </c>
      <c r="EO30" s="8">
        <f>IF(AND(F30&gt;0,G30&gt;0,$EO$7&gt;=F30,$EO$7&lt;=G30),IF($EO$7&lt;=$AA30,2,1),0)</f>
        <v>0</v>
      </c>
      <c r="EP30" s="8">
        <f>IF(AND(F30&gt;0,G30&gt;0,$EP$7&gt;=F30,$EP$7&lt;=G30),IF($EP$7&lt;=$AA30,2,1),0)</f>
        <v>0</v>
      </c>
      <c r="EQ30" s="8">
        <f>IF(AND(F30&gt;0,G30&gt;0,$EQ$7&gt;=F30,$EQ$7&lt;=G30),IF($EQ$7&lt;=$AA30,2,1),0)</f>
        <v>0</v>
      </c>
      <c r="ER30" s="8">
        <f>IF(AND(F30&gt;0,G30&gt;0,$ER$7&gt;=F30,$ER$7&lt;=G30),IF($ER$7&lt;=$AA30,2,1),0)</f>
        <v>0</v>
      </c>
      <c r="ES30" s="8">
        <f>IF(AND(F30&gt;0,G30&gt;0,$ES$7&gt;=F30,$ES$7&lt;=G30),IF($ES$7&lt;=$AA30,2,1),0)</f>
        <v>0</v>
      </c>
      <c r="ET30" s="8">
        <f>IF(AND(F30&gt;0,G30&gt;0,$ET$7&gt;=F30,$ET$7&lt;=G30),IF($ET$7&lt;=$AA30,2,1),0)</f>
        <v>0</v>
      </c>
      <c r="EU30" s="8">
        <f>IF(AND(F30&gt;0,G30&gt;0,$EU$7&gt;=F30,$EU$7&lt;=G30),IF($EU$7&lt;=$AA30,2,1),0)</f>
        <v>0</v>
      </c>
      <c r="EV30" s="8">
        <f>IF(AND(F30&gt;0,G30&gt;0,$EV$7&gt;=F30,$EV$7&lt;=G30),IF($EV$7&lt;=$AA30,2,1),0)</f>
        <v>0</v>
      </c>
      <c r="EW30" s="8">
        <f>IF(AND(F30&gt;0,G30&gt;0,$EW$7&gt;=F30,$EW$7&lt;=G30),IF($EW$7&lt;=$AA30,2,1),0)</f>
        <v>0</v>
      </c>
      <c r="EX30" s="8">
        <f>IF(AND(F30&gt;0,G30&gt;0,$EX$7&gt;=F30,$EX$7&lt;=G30),IF($EX$7&lt;=$AA30,2,1),0)</f>
        <v>0</v>
      </c>
      <c r="EY30" s="8">
        <f>IF(AND(F30&gt;0,G30&gt;0,$EY$7&gt;=F30,$EY$7&lt;=G30),IF($EY$7&lt;=$AA30,2,1),0)</f>
        <v>0</v>
      </c>
      <c r="EZ30" s="8">
        <f>IF(AND(F30&gt;0,G30&gt;0,$EZ$7&gt;=F30,$EZ$7&lt;=G30),IF($EZ$7&lt;=$AA30,2,1),0)</f>
        <v>0</v>
      </c>
      <c r="FA30" s="8">
        <f>IF(AND(F30&gt;0,G30&gt;0,$FA$7&gt;=F30,$FA$7&lt;=G30),IF($FA$7&lt;=$AA30,2,1),0)</f>
        <v>0</v>
      </c>
      <c r="FB30" s="8">
        <f>IF(AND(F30&gt;0,G30&gt;0,$FB$7&gt;=F30,$FB$7&lt;=G30),IF($FB$7&lt;=$AA30,2,1),0)</f>
        <v>0</v>
      </c>
      <c r="FC30" s="8">
        <f>IF(AND(F30&gt;0,G30&gt;0,$FC$7&gt;=F30,$FC$7&lt;=G30),IF($FC$7&lt;=$AA30,2,1),0)</f>
        <v>0</v>
      </c>
      <c r="FD30" s="8">
        <f>IF(AND(F30&gt;0,G30&gt;0,$FD$7&gt;=F30,$FD$7&lt;=G30),IF($FD$7&lt;=$AA30,2,1),0)</f>
        <v>0</v>
      </c>
    </row>
    <row r="31" spans="1:160" ht="18" customHeight="1">
      <c r="A31" s="6"/>
      <c r="B31" s="6"/>
      <c r="C31" s="6"/>
      <c r="D31" s="6"/>
      <c r="E31" s="6"/>
      <c r="F31" s="3"/>
      <c r="G31" s="3"/>
      <c r="H31" s="6">
        <f>IF(AND(F31&gt;0,G31&gt;0),G31-F31+1,)</f>
        <v>0</v>
      </c>
      <c r="I31" s="7"/>
      <c r="J31" s="6"/>
      <c r="K31" s="8">
        <f>IF(AND(F31&gt;0,G31&gt;0,$K$7&gt;=F31,$K$7&lt;=G31),IF($K$7&lt;=$AA31,2,1),0)</f>
        <v>0</v>
      </c>
      <c r="L31" s="8">
        <f>IF(AND(F31&gt;0,G31&gt;0,$L$7&gt;=F31,$L$7&lt;=G31),IF($L$7&lt;=$AA31,2,1),0)</f>
        <v>0</v>
      </c>
      <c r="M31" s="8">
        <f>IF(AND(F31&gt;0,G31&gt;0,$M$7&gt;=F31,$M$7&lt;=G31),IF($M$7&lt;=$AA31,2,1),0)</f>
        <v>0</v>
      </c>
      <c r="N31" s="8">
        <f>IF(AND(F31&gt;0,G31&gt;0,$N$7&gt;=F31,$N$7&lt;=G31),IF($N$7&lt;=$AA31,2,1),0)</f>
        <v>0</v>
      </c>
      <c r="O31" s="8">
        <f>IF(AND(F31&gt;0,G31&gt;0,$O$7&gt;=F31,$O$7&lt;=G31),IF($O$7&lt;=$AA31,2,1),0)</f>
        <v>0</v>
      </c>
      <c r="P31" s="8">
        <f>IF(AND(F31&gt;0,G31&gt;0,$P$7&gt;=F31,$P$7&lt;=G31),IF($P$7&lt;=$AA31,2,1),0)</f>
        <v>0</v>
      </c>
      <c r="Q31" s="8">
        <f>IF(AND(F31&gt;0,G31&gt;0,$Q$7&gt;=F31,$Q$7&lt;=G31),IF($Q$7&lt;=$AA31,2,1),0)</f>
        <v>0</v>
      </c>
      <c r="R31" s="8">
        <f>IF(AND(F31&gt;0,G31&gt;0,$R$7&gt;=F31,$R$7&lt;=G31),IF($R$7&lt;=$AA31,2,1),0)</f>
        <v>0</v>
      </c>
      <c r="S31" s="8">
        <f>IF(AND(F31&gt;0,G31&gt;0,$S$7&gt;=F31,$S$7&lt;=G31),IF($S$7&lt;=$AA31,2,1),0)</f>
        <v>0</v>
      </c>
      <c r="T31" s="8">
        <f>IF(AND(F31&gt;0,G31&gt;0,$T$7&gt;=F31,$T$7&lt;=G31),IF($T$7&lt;=$AA31,2,1),0)</f>
        <v>0</v>
      </c>
      <c r="U31" s="8">
        <f>IF(AND(F31&gt;0,G31&gt;0,$U$7&gt;=F31,$U$7&lt;=G31),IF($U$7&lt;=$AA31,2,1),0)</f>
        <v>0</v>
      </c>
      <c r="V31" s="8">
        <f>IF(AND(F31&gt;0,G31&gt;0,$V$7&gt;=F31,$V$7&lt;=G31),IF($V$7&lt;=$AA31,2,1),0)</f>
        <v>0</v>
      </c>
      <c r="W31" s="8">
        <f>IF(AND(F31&gt;0,G31&gt;0,$W$7&gt;=F31,$W$7&lt;=G31),IF($W$7&lt;=$AA31,2,1),0)</f>
        <v>0</v>
      </c>
      <c r="X31" s="8">
        <f>IF(AND(F31&gt;0,G31&gt;0,$X$7&gt;=F31,$X$7&lt;=G31),IF($X$7&lt;=$AA31,2,1),0)</f>
        <v>0</v>
      </c>
      <c r="Y31" s="8">
        <f>IF(AND(F31&gt;0,G31&gt;0,$Y$7&gt;=F31,$Y$7&lt;=G31),IF($Y$7&lt;=$AA31,2,1),0)</f>
        <v>0</v>
      </c>
      <c r="Z31" s="8">
        <f>IF(AND(F31&gt;0,G31&gt;0,$Z$7&gt;=F31,$Z$7&lt;=G31),IF($Z$7&lt;=$AA31,2,1),0)</f>
        <v>0</v>
      </c>
      <c r="AA31" s="8">
        <f>IF(AND(F31&gt;0,G31&gt;0,$AA$7&gt;=F31,$AA$7&lt;=G31),IF($AA$7&lt;=$AA31,2,1),0)</f>
        <v>0</v>
      </c>
      <c r="AB31" s="8">
        <f>IF(AND(F31&gt;0,G31&gt;0,$AB$7&gt;=F31,$AB$7&lt;=G31),IF($AB$7&lt;=$AA31,2,1),0)</f>
        <v>0</v>
      </c>
      <c r="AC31" s="8">
        <f>IF(AND(F31&gt;0,G31&gt;0,$AC$7&gt;=F31,$AC$7&lt;=G31),IF($AC$7&lt;=$AA31,2,1),0)</f>
        <v>0</v>
      </c>
      <c r="AD31" s="8">
        <f>IF(AND(F31&gt;0,G31&gt;0,$AD$7&gt;=F31,$AD$7&lt;=G31),IF($AD$7&lt;=$AA31,2,1),0)</f>
        <v>0</v>
      </c>
      <c r="AE31" s="8">
        <f>IF(AND(F31&gt;0,G31&gt;0,$AE$7&gt;=F31,$AE$7&lt;=G31),IF($AE$7&lt;=$AA31,2,1),0)</f>
        <v>0</v>
      </c>
      <c r="AF31" s="8">
        <f>IF(AND(F31&gt;0,G31&gt;0,$AF$7&gt;=F31,$AF$7&lt;=G31),IF($AF$7&lt;=$AA31,2,1),0)</f>
        <v>0</v>
      </c>
      <c r="AG31" s="8">
        <f>IF(AND(F31&gt;0,G31&gt;0,$AG$7&gt;=F31,$AG$7&lt;=G31),IF($AG$7&lt;=$AA31,2,1),0)</f>
        <v>0</v>
      </c>
      <c r="AH31" s="8">
        <f>IF(AND(F31&gt;0,G31&gt;0,$AH$7&gt;=F31,$AH$7&lt;=G31),IF($AH$7&lt;=$AA31,2,1),0)</f>
        <v>0</v>
      </c>
      <c r="AI31" s="8">
        <f>IF(AND(F31&gt;0,G31&gt;0,$AI$7&gt;=F31,$AI$7&lt;=G31),IF($AI$7&lt;=$AA31,2,1),0)</f>
        <v>0</v>
      </c>
      <c r="AJ31" s="8">
        <f>IF(AND(F31&gt;0,G31&gt;0,$AJ$7&gt;=F31,$AJ$7&lt;=G31),IF($AJ$7&lt;=$AA31,2,1),0)</f>
        <v>0</v>
      </c>
      <c r="AK31" s="8">
        <f>IF(AND(F31&gt;0,G31&gt;0,$AK$7&gt;=F31,$AK$7&lt;=G31),IF($AK$7&lt;=$AA31,2,1),0)</f>
        <v>0</v>
      </c>
      <c r="AL31" s="8">
        <f>IF(AND(F31&gt;0,G31&gt;0,$AL$7&gt;=F31,$AL$7&lt;=G31),IF($AL$7&lt;=$AA31,2,1),0)</f>
        <v>0</v>
      </c>
      <c r="AM31" s="8">
        <f>IF(AND(F31&gt;0,G31&gt;0,$AM$7&gt;=F31,$AM$7&lt;=G31),IF($AM$7&lt;=$AA31,2,1),0)</f>
        <v>0</v>
      </c>
      <c r="AN31" s="8">
        <f>IF(AND(F31&gt;0,G31&gt;0,$AN$7&gt;=F31,$AN$7&lt;=G31),IF($AN$7&lt;=$AA31,2,1),0)</f>
        <v>0</v>
      </c>
      <c r="AO31" s="8">
        <f>IF(AND(F31&gt;0,G31&gt;0,$AO$7&gt;=F31,$AO$7&lt;=G31),IF($AO$7&lt;=$AA31,2,1),0)</f>
        <v>0</v>
      </c>
      <c r="AP31" s="8">
        <f>IF(AND(F31&gt;0,G31&gt;0,$AP$7&gt;=F31,$AP$7&lt;=G31),IF($AP$7&lt;=$AA31,2,1),0)</f>
        <v>0</v>
      </c>
      <c r="AQ31" s="8">
        <f>IF(AND(F31&gt;0,G31&gt;0,$AQ$7&gt;=F31,$AQ$7&lt;=G31),IF($AQ$7&lt;=$AA31,2,1),0)</f>
        <v>0</v>
      </c>
      <c r="AR31" s="8">
        <f>IF(AND(F31&gt;0,G31&gt;0,$AR$7&gt;=F31,$AR$7&lt;=G31),IF($AR$7&lt;=$AA31,2,1),0)</f>
        <v>0</v>
      </c>
      <c r="AS31" s="8">
        <f>IF(AND(F31&gt;0,G31&gt;0,$AS$7&gt;=F31,$AS$7&lt;=G31),IF($AS$7&lt;=$AA31,2,1),0)</f>
        <v>0</v>
      </c>
      <c r="AT31" s="8">
        <f>IF(AND(F31&gt;0,G31&gt;0,$AT$7&gt;=F31,$AT$7&lt;=G31),IF($AT$7&lt;=$AA31,2,1),0)</f>
        <v>0</v>
      </c>
      <c r="AU31" s="8">
        <f>IF(AND(F31&gt;0,G31&gt;0,$AU$7&gt;=F31,$AU$7&lt;=G31),IF($AU$7&lt;=$AA31,2,1),0)</f>
        <v>0</v>
      </c>
      <c r="AV31" s="8">
        <f>IF(AND(F31&gt;0,G31&gt;0,$AV$7&gt;=F31,$AV$7&lt;=G31),IF($AV$7&lt;=$AA31,2,1),0)</f>
        <v>0</v>
      </c>
      <c r="AW31" s="8">
        <f>IF(AND(F31&gt;0,G31&gt;0,$AW$7&gt;=F31,$AW$7&lt;=G31),IF($AW$7&lt;=$AA31,2,1),0)</f>
        <v>0</v>
      </c>
      <c r="AX31" s="8">
        <f>IF(AND(F31&gt;0,G31&gt;0,$AX$7&gt;=F31,$AX$7&lt;=G31),IF($AX$7&lt;=$AA31,2,1),0)</f>
        <v>0</v>
      </c>
      <c r="AY31" s="8">
        <f>IF(AND(F31&gt;0,G31&gt;0,$AY$7&gt;=F31,$AY$7&lt;=G31),IF($AY$7&lt;=$AA31,2,1),0)</f>
        <v>0</v>
      </c>
      <c r="AZ31" s="8">
        <f>IF(AND(F31&gt;0,G31&gt;0,$AZ$7&gt;=F31,$AZ$7&lt;=G31),IF($AZ$7&lt;=$AA31,2,1),0)</f>
        <v>0</v>
      </c>
      <c r="BA31" s="8">
        <f>IF(AND(F31&gt;0,G31&gt;0,$BA$7&gt;=F31,$BA$7&lt;=G31),IF($BA$7&lt;=$AA31,2,1),0)</f>
        <v>0</v>
      </c>
      <c r="BB31" s="8">
        <f>IF(AND(F31&gt;0,G31&gt;0,$BB$7&gt;=F31,$BB$7&lt;=G31),IF($BB$7&lt;=$AA31,2,1),0)</f>
        <v>0</v>
      </c>
      <c r="BC31" s="8">
        <f>IF(AND(F31&gt;0,G31&gt;0,$BC$7&gt;=F31,$BC$7&lt;=G31),IF($BC$7&lt;=$AA31,2,1),0)</f>
        <v>0</v>
      </c>
      <c r="BD31" s="8">
        <f>IF(AND(F31&gt;0,G31&gt;0,$BD$7&gt;=F31,$BD$7&lt;=G31),IF($BD$7&lt;=$AA31,2,1),0)</f>
        <v>0</v>
      </c>
      <c r="BE31" s="8">
        <f>IF(AND(F31&gt;0,G31&gt;0,$BE$7&gt;=F31,$BE$7&lt;=G31),IF($BE$7&lt;=$AA31,2,1),0)</f>
        <v>0</v>
      </c>
      <c r="BF31" s="8">
        <f>IF(AND(F31&gt;0,G31&gt;0,$BF$7&gt;=F31,$BF$7&lt;=G31),IF($BF$7&lt;=$AA31,2,1),0)</f>
        <v>0</v>
      </c>
      <c r="BG31" s="8">
        <f>IF(AND(F31&gt;0,G31&gt;0,$BG$7&gt;=F31,$BG$7&lt;=G31),IF($BG$7&lt;=$AA31,2,1),0)</f>
        <v>0</v>
      </c>
      <c r="BH31" s="8">
        <f>IF(AND(F31&gt;0,G31&gt;0,$BH$7&gt;=F31,$BH$7&lt;=G31),IF($BH$7&lt;=$AA31,2,1),0)</f>
        <v>0</v>
      </c>
      <c r="BI31" s="8">
        <f>IF(AND(F31&gt;0,G31&gt;0,$BI$7&gt;=F31,$BI$7&lt;=G31),IF($BI$7&lt;=$AA31,2,1),0)</f>
        <v>0</v>
      </c>
      <c r="BJ31" s="8">
        <f>IF(AND(F31&gt;0,G31&gt;0,$BJ$7&gt;=F31,$BJ$7&lt;=G31),IF($BJ$7&lt;=$AA31,2,1),0)</f>
        <v>0</v>
      </c>
      <c r="BK31" s="8">
        <f>IF(AND(F31&gt;0,G31&gt;0,$BK$7&gt;=F31,$BK$7&lt;=G31),IF($BK$7&lt;=$AA31,2,1),0)</f>
        <v>0</v>
      </c>
      <c r="BL31" s="8">
        <f>IF(AND(F31&gt;0,G31&gt;0,$BL$7&gt;=F31,$BL$7&lt;=G31),IF($BL$7&lt;=$AA31,2,1),0)</f>
        <v>0</v>
      </c>
      <c r="BM31" s="8">
        <f>IF(AND(F31&gt;0,G31&gt;0,$BM$7&gt;=F31,$BM$7&lt;=G31),IF($BM$7&lt;=$AA31,2,1),0)</f>
        <v>0</v>
      </c>
      <c r="BN31" s="8">
        <f>IF(AND(F31&gt;0,G31&gt;0,$BN$7&gt;=F31,$BN$7&lt;=G31),IF($BN$7&lt;=$AA31,2,1),0)</f>
        <v>0</v>
      </c>
      <c r="BO31" s="8">
        <f>IF(AND(F31&gt;0,G31&gt;0,$BO$7&gt;=F31,$BO$7&lt;=G31),IF($BO$7&lt;=$AA31,2,1),0)</f>
        <v>0</v>
      </c>
      <c r="BP31" s="8">
        <f>IF(AND(F31&gt;0,G31&gt;0,$BP$7&gt;=F31,$BP$7&lt;=G31),IF($BP$7&lt;=$AA31,2,1),0)</f>
        <v>0</v>
      </c>
      <c r="BQ31" s="8">
        <f>IF(AND(F31&gt;0,G31&gt;0,$BQ$7&gt;=F31,$BQ$7&lt;=G31),IF($BQ$7&lt;=$AA31,2,1),0)</f>
        <v>0</v>
      </c>
      <c r="BR31" s="8">
        <f>IF(AND(F31&gt;0,G31&gt;0,$BR$7&gt;=F31,$BR$7&lt;=G31),IF($BR$7&lt;=$AA31,2,1),0)</f>
        <v>0</v>
      </c>
      <c r="BS31" s="8">
        <f>IF(AND(F31&gt;0,G31&gt;0,$BS$7&gt;=F31,$BS$7&lt;=G31),IF($BS$7&lt;=$AA31,2,1),0)</f>
        <v>0</v>
      </c>
      <c r="BT31" s="8">
        <f>IF(AND(F31&gt;0,G31&gt;0,$BT$7&gt;=F31,$BT$7&lt;=G31),IF($BT$7&lt;=$AA31,2,1),0)</f>
        <v>0</v>
      </c>
      <c r="BU31" s="8">
        <f>IF(AND(F31&gt;0,G31&gt;0,$BU$7&gt;=F31,$BU$7&lt;=G31),IF($BU$7&lt;=$AA31,2,1),0)</f>
        <v>0</v>
      </c>
      <c r="BV31" s="8">
        <f>IF(AND(F31&gt;0,G31&gt;0,$BV$7&gt;=F31,$BV$7&lt;=G31),IF($BV$7&lt;=$AA31,2,1),0)</f>
        <v>0</v>
      </c>
      <c r="BW31" s="8">
        <f>IF(AND(F31&gt;0,G31&gt;0,$BW$7&gt;=F31,$BW$7&lt;=G31),IF($BW$7&lt;=$AA31,2,1),0)</f>
        <v>0</v>
      </c>
      <c r="BX31" s="8">
        <f>IF(AND(F31&gt;0,G31&gt;0,$BX$7&gt;=F31,$BX$7&lt;=G31),IF($BX$7&lt;=$AA31,2,1),0)</f>
        <v>0</v>
      </c>
      <c r="BY31" s="8">
        <f>IF(AND(F31&gt;0,G31&gt;0,$BY$7&gt;=F31,$BY$7&lt;=G31),IF($BY$7&lt;=$AA31,2,1),0)</f>
        <v>0</v>
      </c>
      <c r="BZ31" s="8">
        <f>IF(AND(F31&gt;0,G31&gt;0,$BZ$7&gt;=F31,$BZ$7&lt;=G31),IF($BZ$7&lt;=$AA31,2,1),0)</f>
        <v>0</v>
      </c>
      <c r="CA31" s="8">
        <f>IF(AND(F31&gt;0,G31&gt;0,$CA$7&gt;=F31,$CA$7&lt;=G31),IF($CA$7&lt;=$AA31,2,1),0)</f>
        <v>0</v>
      </c>
      <c r="CB31" s="8">
        <f>IF(AND(F31&gt;0,G31&gt;0,$CB$7&gt;=F31,$CB$7&lt;=G31),IF($CB$7&lt;=$AA31,2,1),0)</f>
        <v>0</v>
      </c>
      <c r="CC31" s="8">
        <f>IF(AND(F31&gt;0,G31&gt;0,$CC$7&gt;=F31,$CC$7&lt;=G31),IF($CC$7&lt;=$AA31,2,1),0)</f>
        <v>0</v>
      </c>
      <c r="CD31" s="8">
        <f>IF(AND(F31&gt;0,G31&gt;0,$CD$7&gt;=F31,$CD$7&lt;=G31),IF($CD$7&lt;=$AA31,2,1),0)</f>
        <v>0</v>
      </c>
      <c r="CE31" s="8">
        <f>IF(AND(F31&gt;0,G31&gt;0,$CE$7&gt;=F31,$CE$7&lt;=G31),IF($CE$7&lt;=$AA31,2,1),0)</f>
        <v>0</v>
      </c>
      <c r="CF31" s="8">
        <f>IF(AND(F31&gt;0,G31&gt;0,$CF$7&gt;=F31,$CF$7&lt;=G31),IF($CF$7&lt;=$AA31,2,1),0)</f>
        <v>0</v>
      </c>
      <c r="CG31" s="8">
        <f>IF(AND(F31&gt;0,G31&gt;0,$CG$7&gt;=F31,$CG$7&lt;=G31),IF($CG$7&lt;=$AA31,2,1),0)</f>
        <v>0</v>
      </c>
      <c r="CH31" s="8">
        <f>IF(AND(F31&gt;0,G31&gt;0,$CH$7&gt;=F31,$CH$7&lt;=G31),IF($CH$7&lt;=$AA31,2,1),0)</f>
        <v>0</v>
      </c>
      <c r="CI31" s="8">
        <f>IF(AND(F31&gt;0,G31&gt;0,$CI$7&gt;=F31,$CI$7&lt;=G31),IF($CI$7&lt;=$AA31,2,1),0)</f>
        <v>0</v>
      </c>
      <c r="CJ31" s="8">
        <f>IF(AND(F31&gt;0,G31&gt;0,$CJ$7&gt;=F31,$CJ$7&lt;=G31),IF($CJ$7&lt;=$AA31,2,1),0)</f>
        <v>0</v>
      </c>
      <c r="CK31" s="8">
        <f>IF(AND(F31&gt;0,G31&gt;0,$CK$7&gt;=F31,$CK$7&lt;=G31),IF($CK$7&lt;=$AA31,2,1),0)</f>
        <v>0</v>
      </c>
      <c r="CL31" s="8">
        <f>IF(AND(F31&gt;0,G31&gt;0,$CL$7&gt;=F31,$CL$7&lt;=G31),IF($CL$7&lt;=$AA31,2,1),0)</f>
        <v>0</v>
      </c>
      <c r="CM31" s="8">
        <f>IF(AND(F31&gt;0,G31&gt;0,$CM$7&gt;=F31,$CM$7&lt;=G31),IF($CM$7&lt;=$AA31,2,1),0)</f>
        <v>0</v>
      </c>
      <c r="CN31" s="8">
        <f>IF(AND(F31&gt;0,G31&gt;0,$CN$7&gt;=F31,$CN$7&lt;=G31),IF($CN$7&lt;=$AA31,2,1),0)</f>
        <v>0</v>
      </c>
      <c r="CO31" s="8">
        <f>IF(AND(F31&gt;0,G31&gt;0,$CO$7&gt;=F31,$CO$7&lt;=G31),IF($CO$7&lt;=$AA31,2,1),0)</f>
        <v>0</v>
      </c>
      <c r="CP31" s="8">
        <f>IF(AND(F31&gt;0,G31&gt;0,$CP$7&gt;=F31,$CP$7&lt;=G31),IF($CP$7&lt;=$AA31,2,1),0)</f>
        <v>0</v>
      </c>
      <c r="CQ31" s="8">
        <f>IF(AND(F31&gt;0,G31&gt;0,$CQ$7&gt;=F31,$CQ$7&lt;=G31),IF($CQ$7&lt;=$AA31,2,1),0)</f>
        <v>0</v>
      </c>
      <c r="CR31" s="8">
        <f>IF(AND(F31&gt;0,G31&gt;0,$CR$7&gt;=F31,$CR$7&lt;=G31),IF($CR$7&lt;=$AA31,2,1),0)</f>
        <v>0</v>
      </c>
      <c r="CS31" s="8">
        <f>IF(AND(F31&gt;0,G31&gt;0,$CS$7&gt;=F31,$CS$7&lt;=G31),IF($CS$7&lt;=$AA31,2,1),0)</f>
        <v>0</v>
      </c>
      <c r="CT31" s="8">
        <f>IF(AND(F31&gt;0,G31&gt;0,$CT$7&gt;=F31,$CT$7&lt;=G31),IF($CT$7&lt;=$AA31,2,1),0)</f>
        <v>0</v>
      </c>
      <c r="CU31" s="8">
        <f>IF(AND(F31&gt;0,G31&gt;0,$CU$7&gt;=F31,$CU$7&lt;=G31),IF($CU$7&lt;=$AA31,2,1),0)</f>
        <v>0</v>
      </c>
      <c r="CV31" s="8">
        <f>IF(AND(F31&gt;0,G31&gt;0,$CV$7&gt;=F31,$CV$7&lt;=G31),IF($CV$7&lt;=$AA31,2,1),0)</f>
        <v>0</v>
      </c>
      <c r="CW31" s="8">
        <f>IF(AND(F31&gt;0,G31&gt;0,$CW$7&gt;=F31,$CW$7&lt;=G31),IF($CW$7&lt;=$AA31,2,1),0)</f>
        <v>0</v>
      </c>
      <c r="CX31" s="8">
        <f>IF(AND(F31&gt;0,G31&gt;0,$CX$7&gt;=F31,$CX$7&lt;=G31),IF($CX$7&lt;=$AA31,2,1),0)</f>
        <v>0</v>
      </c>
      <c r="CY31" s="8">
        <f>IF(AND(F31&gt;0,G31&gt;0,$CY$7&gt;=F31,$CY$7&lt;=G31),IF($CY$7&lt;=$AA31,2,1),0)</f>
        <v>0</v>
      </c>
      <c r="CZ31" s="8">
        <f>IF(AND(F31&gt;0,G31&gt;0,$CZ$7&gt;=F31,$CZ$7&lt;=G31),IF($CZ$7&lt;=$AA31,2,1),0)</f>
        <v>0</v>
      </c>
      <c r="DA31" s="8">
        <f>IF(AND(F31&gt;0,G31&gt;0,$DA$7&gt;=F31,$DA$7&lt;=G31),IF($DA$7&lt;=$AA31,2,1),0)</f>
        <v>0</v>
      </c>
      <c r="DB31" s="8">
        <f>IF(AND(F31&gt;0,G31&gt;0,$DB$7&gt;=F31,$DB$7&lt;=G31),IF($DB$7&lt;=$AA31,2,1),0)</f>
        <v>0</v>
      </c>
      <c r="DC31" s="8">
        <f>IF(AND(F31&gt;0,G31&gt;0,$DC$7&gt;=F31,$DC$7&lt;=G31),IF($DC$7&lt;=$AA31,2,1),0)</f>
        <v>0</v>
      </c>
      <c r="DD31" s="8">
        <f>IF(AND(F31&gt;0,G31&gt;0,$DD$7&gt;=F31,$DD$7&lt;=G31),IF($DD$7&lt;=$AA31,2,1),0)</f>
        <v>0</v>
      </c>
      <c r="DE31" s="8">
        <f>IF(AND(F31&gt;0,G31&gt;0,$DE$7&gt;=F31,$DE$7&lt;=G31),IF($DE$7&lt;=$AA31,2,1),0)</f>
        <v>0</v>
      </c>
      <c r="DF31" s="8">
        <f>IF(AND(F31&gt;0,G31&gt;0,$DF$7&gt;=F31,$DF$7&lt;=G31),IF($DF$7&lt;=$AA31,2,1),0)</f>
        <v>0</v>
      </c>
      <c r="DG31" s="8">
        <f>IF(AND(F31&gt;0,G31&gt;0,$DG$7&gt;=F31,$DG$7&lt;=G31),IF($DG$7&lt;=$AA31,2,1),0)</f>
        <v>0</v>
      </c>
      <c r="DH31" s="8">
        <f>IF(AND(F31&gt;0,G31&gt;0,$DH$7&gt;=F31,$DH$7&lt;=G31),IF($DH$7&lt;=$AA31,2,1),0)</f>
        <v>0</v>
      </c>
      <c r="DI31" s="8">
        <f>IF(AND(F31&gt;0,G31&gt;0,$DI$7&gt;=F31,$DI$7&lt;=G31),IF($DI$7&lt;=$AA31,2,1),0)</f>
        <v>0</v>
      </c>
      <c r="DJ31" s="8">
        <f>IF(AND(F31&gt;0,G31&gt;0,$DJ$7&gt;=F31,$DJ$7&lt;=G31),IF($DJ$7&lt;=$AA31,2,1),0)</f>
        <v>0</v>
      </c>
      <c r="DK31" s="8">
        <f>IF(AND(F31&gt;0,G31&gt;0,$DK$7&gt;=F31,$DK$7&lt;=G31),IF($DK$7&lt;=$AA31,2,1),0)</f>
        <v>0</v>
      </c>
      <c r="DL31" s="8">
        <f>IF(AND(F31&gt;0,G31&gt;0,$DL$7&gt;=F31,$DL$7&lt;=G31),IF($DL$7&lt;=$AA31,2,1),0)</f>
        <v>0</v>
      </c>
      <c r="DM31" s="8">
        <f>IF(AND(F31&gt;0,G31&gt;0,$DM$7&gt;=F31,$DM$7&lt;=G31),IF($DM$7&lt;=$AA31,2,1),0)</f>
        <v>0</v>
      </c>
      <c r="DN31" s="8">
        <f>IF(AND(F31&gt;0,G31&gt;0,$DN$7&gt;=F31,$DN$7&lt;=G31),IF($DN$7&lt;=$AA31,2,1),0)</f>
        <v>0</v>
      </c>
      <c r="DO31" s="8">
        <f>IF(AND(F31&gt;0,G31&gt;0,$DO$7&gt;=F31,$DO$7&lt;=G31),IF($DO$7&lt;=$AA31,2,1),0)</f>
        <v>0</v>
      </c>
      <c r="DP31" s="8">
        <f>IF(AND(F31&gt;0,G31&gt;0,$DP$7&gt;=F31,$DP$7&lt;=G31),IF($DP$7&lt;=$AA31,2,1),0)</f>
        <v>0</v>
      </c>
      <c r="DQ31" s="8">
        <f>IF(AND(F31&gt;0,G31&gt;0,$DQ$7&gt;=F31,$DQ$7&lt;=G31),IF($DQ$7&lt;=$AA31,2,1),0)</f>
        <v>0</v>
      </c>
      <c r="DR31" s="8">
        <f>IF(AND(F31&gt;0,G31&gt;0,$DR$7&gt;=F31,$DR$7&lt;=G31),IF($DR$7&lt;=$AA31,2,1),0)</f>
        <v>0</v>
      </c>
      <c r="DS31" s="8">
        <f>IF(AND(F31&gt;0,G31&gt;0,$DS$7&gt;=F31,$DS$7&lt;=G31),IF($DS$7&lt;=$AA31,2,1),0)</f>
        <v>0</v>
      </c>
      <c r="DT31" s="8">
        <f>IF(AND(F31&gt;0,G31&gt;0,$DT$7&gt;=F31,$DT$7&lt;=G31),IF($DT$7&lt;=$AA31,2,1),0)</f>
        <v>0</v>
      </c>
      <c r="DU31" s="8">
        <f>IF(AND(F31&gt;0,G31&gt;0,$DU$7&gt;=F31,$DU$7&lt;=G31),IF($DU$7&lt;=$AA31,2,1),0)</f>
        <v>0</v>
      </c>
      <c r="DV31" s="8">
        <f>IF(AND(F31&gt;0,G31&gt;0,$DV$7&gt;=F31,$DV$7&lt;=G31),IF($DV$7&lt;=$AA31,2,1),0)</f>
        <v>0</v>
      </c>
      <c r="DW31" s="8">
        <f>IF(AND(F31&gt;0,G31&gt;0,$DW$7&gt;=F31,$DW$7&lt;=G31),IF($DW$7&lt;=$AA31,2,1),0)</f>
        <v>0</v>
      </c>
      <c r="DX31" s="8">
        <f>IF(AND(F31&gt;0,G31&gt;0,$DX$7&gt;=F31,$DX$7&lt;=G31),IF($DX$7&lt;=$AA31,2,1),0)</f>
        <v>0</v>
      </c>
      <c r="DY31" s="8">
        <f>IF(AND(F31&gt;0,G31&gt;0,$DY$7&gt;=F31,$DY$7&lt;=G31),IF($DY$7&lt;=$AA31,2,1),0)</f>
        <v>0</v>
      </c>
      <c r="DZ31" s="8">
        <f>IF(AND(F31&gt;0,G31&gt;0,$DZ$7&gt;=F31,$DZ$7&lt;=G31),IF($DZ$7&lt;=$AA31,2,1),0)</f>
        <v>0</v>
      </c>
      <c r="EA31" s="8">
        <f>IF(AND(F31&gt;0,G31&gt;0,$EA$7&gt;=F31,$EA$7&lt;=G31),IF($EA$7&lt;=$AA31,2,1),0)</f>
        <v>0</v>
      </c>
      <c r="EB31" s="8">
        <f>IF(AND(F31&gt;0,G31&gt;0,$EB$7&gt;=F31,$EB$7&lt;=G31),IF($EB$7&lt;=$AA31,2,1),0)</f>
        <v>0</v>
      </c>
      <c r="EC31" s="8">
        <f>IF(AND(F31&gt;0,G31&gt;0,$EC$7&gt;=F31,$EC$7&lt;=G31),IF($EC$7&lt;=$AA31,2,1),0)</f>
        <v>0</v>
      </c>
      <c r="ED31" s="8">
        <f>IF(AND(F31&gt;0,G31&gt;0,$ED$7&gt;=F31,$ED$7&lt;=G31),IF($ED$7&lt;=$AA31,2,1),0)</f>
        <v>0</v>
      </c>
      <c r="EE31" s="8">
        <f>IF(AND(F31&gt;0,G31&gt;0,$EE$7&gt;=F31,$EE$7&lt;=G31),IF($EE$7&lt;=$AA31,2,1),0)</f>
        <v>0</v>
      </c>
      <c r="EF31" s="8">
        <f>IF(AND(F31&gt;0,G31&gt;0,$EF$7&gt;=F31,$EF$7&lt;=G31),IF($EF$7&lt;=$AA31,2,1),0)</f>
        <v>0</v>
      </c>
      <c r="EG31" s="8">
        <f>IF(AND(F31&gt;0,G31&gt;0,$EG$7&gt;=F31,$EG$7&lt;=G31),IF($EG$7&lt;=$AA31,2,1),0)</f>
        <v>0</v>
      </c>
      <c r="EH31" s="8">
        <f>IF(AND(F31&gt;0,G31&gt;0,$EH$7&gt;=F31,$EH$7&lt;=G31),IF($EH$7&lt;=$AA31,2,1),0)</f>
        <v>0</v>
      </c>
      <c r="EI31" s="8">
        <f>IF(AND(F31&gt;0,G31&gt;0,$EI$7&gt;=F31,$EI$7&lt;=G31),IF($EI$7&lt;=$AA31,2,1),0)</f>
        <v>0</v>
      </c>
      <c r="EJ31" s="8">
        <f>IF(AND(F31&gt;0,G31&gt;0,$EJ$7&gt;=F31,$EJ$7&lt;=G31),IF($EJ$7&lt;=$AA31,2,1),0)</f>
        <v>0</v>
      </c>
      <c r="EK31" s="8">
        <f>IF(AND(F31&gt;0,G31&gt;0,$EK$7&gt;=F31,$EK$7&lt;=G31),IF($EK$7&lt;=$AA31,2,1),0)</f>
        <v>0</v>
      </c>
      <c r="EL31" s="8">
        <f>IF(AND(F31&gt;0,G31&gt;0,$EL$7&gt;=F31,$EL$7&lt;=G31),IF($EL$7&lt;=$AA31,2,1),0)</f>
        <v>0</v>
      </c>
      <c r="EM31" s="8">
        <f>IF(AND(F31&gt;0,G31&gt;0,$EM$7&gt;=F31,$EM$7&lt;=G31),IF($EM$7&lt;=$AA31,2,1),0)</f>
        <v>0</v>
      </c>
      <c r="EN31" s="8">
        <f>IF(AND(F31&gt;0,G31&gt;0,$EN$7&gt;=F31,$EN$7&lt;=G31),IF($EN$7&lt;=$AA31,2,1),0)</f>
        <v>0</v>
      </c>
      <c r="EO31" s="8">
        <f>IF(AND(F31&gt;0,G31&gt;0,$EO$7&gt;=F31,$EO$7&lt;=G31),IF($EO$7&lt;=$AA31,2,1),0)</f>
        <v>0</v>
      </c>
      <c r="EP31" s="8">
        <f>IF(AND(F31&gt;0,G31&gt;0,$EP$7&gt;=F31,$EP$7&lt;=G31),IF($EP$7&lt;=$AA31,2,1),0)</f>
        <v>0</v>
      </c>
      <c r="EQ31" s="8">
        <f>IF(AND(F31&gt;0,G31&gt;0,$EQ$7&gt;=F31,$EQ$7&lt;=G31),IF($EQ$7&lt;=$AA31,2,1),0)</f>
        <v>0</v>
      </c>
      <c r="ER31" s="8">
        <f>IF(AND(F31&gt;0,G31&gt;0,$ER$7&gt;=F31,$ER$7&lt;=G31),IF($ER$7&lt;=$AA31,2,1),0)</f>
        <v>0</v>
      </c>
      <c r="ES31" s="8">
        <f>IF(AND(F31&gt;0,G31&gt;0,$ES$7&gt;=F31,$ES$7&lt;=G31),IF($ES$7&lt;=$AA31,2,1),0)</f>
        <v>0</v>
      </c>
      <c r="ET31" s="8">
        <f>IF(AND(F31&gt;0,G31&gt;0,$ET$7&gt;=F31,$ET$7&lt;=G31),IF($ET$7&lt;=$AA31,2,1),0)</f>
        <v>0</v>
      </c>
      <c r="EU31" s="8">
        <f>IF(AND(F31&gt;0,G31&gt;0,$EU$7&gt;=F31,$EU$7&lt;=G31),IF($EU$7&lt;=$AA31,2,1),0)</f>
        <v>0</v>
      </c>
      <c r="EV31" s="8">
        <f>IF(AND(F31&gt;0,G31&gt;0,$EV$7&gt;=F31,$EV$7&lt;=G31),IF($EV$7&lt;=$AA31,2,1),0)</f>
        <v>0</v>
      </c>
      <c r="EW31" s="8">
        <f>IF(AND(F31&gt;0,G31&gt;0,$EW$7&gt;=F31,$EW$7&lt;=G31),IF($EW$7&lt;=$AA31,2,1),0)</f>
        <v>0</v>
      </c>
      <c r="EX31" s="8">
        <f>IF(AND(F31&gt;0,G31&gt;0,$EX$7&gt;=F31,$EX$7&lt;=G31),IF($EX$7&lt;=$AA31,2,1),0)</f>
        <v>0</v>
      </c>
      <c r="EY31" s="8">
        <f>IF(AND(F31&gt;0,G31&gt;0,$EY$7&gt;=F31,$EY$7&lt;=G31),IF($EY$7&lt;=$AA31,2,1),0)</f>
        <v>0</v>
      </c>
      <c r="EZ31" s="8">
        <f>IF(AND(F31&gt;0,G31&gt;0,$EZ$7&gt;=F31,$EZ$7&lt;=G31),IF($EZ$7&lt;=$AA31,2,1),0)</f>
        <v>0</v>
      </c>
      <c r="FA31" s="8">
        <f>IF(AND(F31&gt;0,G31&gt;0,$FA$7&gt;=F31,$FA$7&lt;=G31),IF($FA$7&lt;=$AA31,2,1),0)</f>
        <v>0</v>
      </c>
      <c r="FB31" s="8">
        <f>IF(AND(F31&gt;0,G31&gt;0,$FB$7&gt;=F31,$FB$7&lt;=G31),IF($FB$7&lt;=$AA31,2,1),0)</f>
        <v>0</v>
      </c>
      <c r="FC31" s="8">
        <f>IF(AND(F31&gt;0,G31&gt;0,$FC$7&gt;=F31,$FC$7&lt;=G31),IF($FC$7&lt;=$AA31,2,1),0)</f>
        <v>0</v>
      </c>
      <c r="FD31" s="8">
        <f>IF(AND(F31&gt;0,G31&gt;0,$FD$7&gt;=F31,$FD$7&lt;=G31),IF($FD$7&lt;=$AA31,2,1),0)</f>
        <v>0</v>
      </c>
    </row>
    <row r="32" spans="1:160" ht="18" customHeight="1">
      <c r="A32" s="6"/>
      <c r="B32" s="6"/>
      <c r="C32" s="6"/>
      <c r="D32" s="6"/>
      <c r="E32" s="6"/>
      <c r="F32" s="3"/>
      <c r="G32" s="3"/>
      <c r="H32" s="6">
        <f>IF(AND(F32&gt;0,G32&gt;0),G32-F32+1,)</f>
        <v>0</v>
      </c>
      <c r="I32" s="7"/>
      <c r="J32" s="6"/>
      <c r="K32" s="8">
        <f>IF(AND(F32&gt;0,G32&gt;0,$K$7&gt;=F32,$K$7&lt;=G32),IF($K$7&lt;=$AA32,2,1),0)</f>
        <v>0</v>
      </c>
      <c r="L32" s="8">
        <f>IF(AND(F32&gt;0,G32&gt;0,$L$7&gt;=F32,$L$7&lt;=G32),IF($L$7&lt;=$AA32,2,1),0)</f>
        <v>0</v>
      </c>
      <c r="M32" s="8">
        <f>IF(AND(F32&gt;0,G32&gt;0,$M$7&gt;=F32,$M$7&lt;=G32),IF($M$7&lt;=$AA32,2,1),0)</f>
        <v>0</v>
      </c>
      <c r="N32" s="8">
        <f>IF(AND(F32&gt;0,G32&gt;0,$N$7&gt;=F32,$N$7&lt;=G32),IF($N$7&lt;=$AA32,2,1),0)</f>
        <v>0</v>
      </c>
      <c r="O32" s="8">
        <f>IF(AND(F32&gt;0,G32&gt;0,$O$7&gt;=F32,$O$7&lt;=G32),IF($O$7&lt;=$AA32,2,1),0)</f>
        <v>0</v>
      </c>
      <c r="P32" s="8">
        <f>IF(AND(F32&gt;0,G32&gt;0,$P$7&gt;=F32,$P$7&lt;=G32),IF($P$7&lt;=$AA32,2,1),0)</f>
        <v>0</v>
      </c>
      <c r="Q32" s="8">
        <f>IF(AND(F32&gt;0,G32&gt;0,$Q$7&gt;=F32,$Q$7&lt;=G32),IF($Q$7&lt;=$AA32,2,1),0)</f>
        <v>0</v>
      </c>
      <c r="R32" s="8">
        <f>IF(AND(F32&gt;0,G32&gt;0,$R$7&gt;=F32,$R$7&lt;=G32),IF($R$7&lt;=$AA32,2,1),0)</f>
        <v>0</v>
      </c>
      <c r="S32" s="8">
        <f>IF(AND(F32&gt;0,G32&gt;0,$S$7&gt;=F32,$S$7&lt;=G32),IF($S$7&lt;=$AA32,2,1),0)</f>
        <v>0</v>
      </c>
      <c r="T32" s="8">
        <f>IF(AND(F32&gt;0,G32&gt;0,$T$7&gt;=F32,$T$7&lt;=G32),IF($T$7&lt;=$AA32,2,1),0)</f>
        <v>0</v>
      </c>
      <c r="U32" s="8">
        <f>IF(AND(F32&gt;0,G32&gt;0,$U$7&gt;=F32,$U$7&lt;=G32),IF($U$7&lt;=$AA32,2,1),0)</f>
        <v>0</v>
      </c>
      <c r="V32" s="8">
        <f>IF(AND(F32&gt;0,G32&gt;0,$V$7&gt;=F32,$V$7&lt;=G32),IF($V$7&lt;=$AA32,2,1),0)</f>
        <v>0</v>
      </c>
      <c r="W32" s="8">
        <f>IF(AND(F32&gt;0,G32&gt;0,$W$7&gt;=F32,$W$7&lt;=G32),IF($W$7&lt;=$AA32,2,1),0)</f>
        <v>0</v>
      </c>
      <c r="X32" s="8">
        <f>IF(AND(F32&gt;0,G32&gt;0,$X$7&gt;=F32,$X$7&lt;=G32),IF($X$7&lt;=$AA32,2,1),0)</f>
        <v>0</v>
      </c>
      <c r="Y32" s="8">
        <f>IF(AND(F32&gt;0,G32&gt;0,$Y$7&gt;=F32,$Y$7&lt;=G32),IF($Y$7&lt;=$AA32,2,1),0)</f>
        <v>0</v>
      </c>
      <c r="Z32" s="8">
        <f>IF(AND(F32&gt;0,G32&gt;0,$Z$7&gt;=F32,$Z$7&lt;=G32),IF($Z$7&lt;=$AA32,2,1),0)</f>
        <v>0</v>
      </c>
      <c r="AA32" s="8">
        <f>IF(AND(F32&gt;0,G32&gt;0,$AA$7&gt;=F32,$AA$7&lt;=G32),IF($AA$7&lt;=$AA32,2,1),0)</f>
        <v>0</v>
      </c>
      <c r="AB32" s="8">
        <f>IF(AND(F32&gt;0,G32&gt;0,$AB$7&gt;=F32,$AB$7&lt;=G32),IF($AB$7&lt;=$AA32,2,1),0)</f>
        <v>0</v>
      </c>
      <c r="AC32" s="8">
        <f>IF(AND(F32&gt;0,G32&gt;0,$AC$7&gt;=F32,$AC$7&lt;=G32),IF($AC$7&lt;=$AA32,2,1),0)</f>
        <v>0</v>
      </c>
      <c r="AD32" s="8">
        <f>IF(AND(F32&gt;0,G32&gt;0,$AD$7&gt;=F32,$AD$7&lt;=G32),IF($AD$7&lt;=$AA32,2,1),0)</f>
        <v>0</v>
      </c>
      <c r="AE32" s="8">
        <f>IF(AND(F32&gt;0,G32&gt;0,$AE$7&gt;=F32,$AE$7&lt;=G32),IF($AE$7&lt;=$AA32,2,1),0)</f>
        <v>0</v>
      </c>
      <c r="AF32" s="8">
        <f>IF(AND(F32&gt;0,G32&gt;0,$AF$7&gt;=F32,$AF$7&lt;=G32),IF($AF$7&lt;=$AA32,2,1),0)</f>
        <v>0</v>
      </c>
      <c r="AG32" s="8">
        <f>IF(AND(F32&gt;0,G32&gt;0,$AG$7&gt;=F32,$AG$7&lt;=G32),IF($AG$7&lt;=$AA32,2,1),0)</f>
        <v>0</v>
      </c>
      <c r="AH32" s="8">
        <f>IF(AND(F32&gt;0,G32&gt;0,$AH$7&gt;=F32,$AH$7&lt;=G32),IF($AH$7&lt;=$AA32,2,1),0)</f>
        <v>0</v>
      </c>
      <c r="AI32" s="8">
        <f>IF(AND(F32&gt;0,G32&gt;0,$AI$7&gt;=F32,$AI$7&lt;=G32),IF($AI$7&lt;=$AA32,2,1),0)</f>
        <v>0</v>
      </c>
      <c r="AJ32" s="8">
        <f>IF(AND(F32&gt;0,G32&gt;0,$AJ$7&gt;=F32,$AJ$7&lt;=G32),IF($AJ$7&lt;=$AA32,2,1),0)</f>
        <v>0</v>
      </c>
      <c r="AK32" s="8">
        <f>IF(AND(F32&gt;0,G32&gt;0,$AK$7&gt;=F32,$AK$7&lt;=G32),IF($AK$7&lt;=$AA32,2,1),0)</f>
        <v>0</v>
      </c>
      <c r="AL32" s="8">
        <f>IF(AND(F32&gt;0,G32&gt;0,$AL$7&gt;=F32,$AL$7&lt;=G32),IF($AL$7&lt;=$AA32,2,1),0)</f>
        <v>0</v>
      </c>
      <c r="AM32" s="8">
        <f>IF(AND(F32&gt;0,G32&gt;0,$AM$7&gt;=F32,$AM$7&lt;=G32),IF($AM$7&lt;=$AA32,2,1),0)</f>
        <v>0</v>
      </c>
      <c r="AN32" s="8">
        <f>IF(AND(F32&gt;0,G32&gt;0,$AN$7&gt;=F32,$AN$7&lt;=G32),IF($AN$7&lt;=$AA32,2,1),0)</f>
        <v>0</v>
      </c>
      <c r="AO32" s="8">
        <f>IF(AND(F32&gt;0,G32&gt;0,$AO$7&gt;=F32,$AO$7&lt;=G32),IF($AO$7&lt;=$AA32,2,1),0)</f>
        <v>0</v>
      </c>
      <c r="AP32" s="8">
        <f>IF(AND(F32&gt;0,G32&gt;0,$AP$7&gt;=F32,$AP$7&lt;=G32),IF($AP$7&lt;=$AA32,2,1),0)</f>
        <v>0</v>
      </c>
      <c r="AQ32" s="8">
        <f>IF(AND(F32&gt;0,G32&gt;0,$AQ$7&gt;=F32,$AQ$7&lt;=G32),IF($AQ$7&lt;=$AA32,2,1),0)</f>
        <v>0</v>
      </c>
      <c r="AR32" s="8">
        <f>IF(AND(F32&gt;0,G32&gt;0,$AR$7&gt;=F32,$AR$7&lt;=G32),IF($AR$7&lt;=$AA32,2,1),0)</f>
        <v>0</v>
      </c>
      <c r="AS32" s="8">
        <f>IF(AND(F32&gt;0,G32&gt;0,$AS$7&gt;=F32,$AS$7&lt;=G32),IF($AS$7&lt;=$AA32,2,1),0)</f>
        <v>0</v>
      </c>
      <c r="AT32" s="8">
        <f>IF(AND(F32&gt;0,G32&gt;0,$AT$7&gt;=F32,$AT$7&lt;=G32),IF($AT$7&lt;=$AA32,2,1),0)</f>
        <v>0</v>
      </c>
      <c r="AU32" s="8">
        <f>IF(AND(F32&gt;0,G32&gt;0,$AU$7&gt;=F32,$AU$7&lt;=G32),IF($AU$7&lt;=$AA32,2,1),0)</f>
        <v>0</v>
      </c>
      <c r="AV32" s="8">
        <f>IF(AND(F32&gt;0,G32&gt;0,$AV$7&gt;=F32,$AV$7&lt;=G32),IF($AV$7&lt;=$AA32,2,1),0)</f>
        <v>0</v>
      </c>
      <c r="AW32" s="8">
        <f>IF(AND(F32&gt;0,G32&gt;0,$AW$7&gt;=F32,$AW$7&lt;=G32),IF($AW$7&lt;=$AA32,2,1),0)</f>
        <v>0</v>
      </c>
      <c r="AX32" s="8">
        <f>IF(AND(F32&gt;0,G32&gt;0,$AX$7&gt;=F32,$AX$7&lt;=G32),IF($AX$7&lt;=$AA32,2,1),0)</f>
        <v>0</v>
      </c>
      <c r="AY32" s="8">
        <f>IF(AND(F32&gt;0,G32&gt;0,$AY$7&gt;=F32,$AY$7&lt;=G32),IF($AY$7&lt;=$AA32,2,1),0)</f>
        <v>0</v>
      </c>
      <c r="AZ32" s="8">
        <f>IF(AND(F32&gt;0,G32&gt;0,$AZ$7&gt;=F32,$AZ$7&lt;=G32),IF($AZ$7&lt;=$AA32,2,1),0)</f>
        <v>0</v>
      </c>
      <c r="BA32" s="8">
        <f>IF(AND(F32&gt;0,G32&gt;0,$BA$7&gt;=F32,$BA$7&lt;=G32),IF($BA$7&lt;=$AA32,2,1),0)</f>
        <v>0</v>
      </c>
      <c r="BB32" s="8">
        <f>IF(AND(F32&gt;0,G32&gt;0,$BB$7&gt;=F32,$BB$7&lt;=G32),IF($BB$7&lt;=$AA32,2,1),0)</f>
        <v>0</v>
      </c>
      <c r="BC32" s="8">
        <f>IF(AND(F32&gt;0,G32&gt;0,$BC$7&gt;=F32,$BC$7&lt;=G32),IF($BC$7&lt;=$AA32,2,1),0)</f>
        <v>0</v>
      </c>
      <c r="BD32" s="8">
        <f>IF(AND(F32&gt;0,G32&gt;0,$BD$7&gt;=F32,$BD$7&lt;=G32),IF($BD$7&lt;=$AA32,2,1),0)</f>
        <v>0</v>
      </c>
      <c r="BE32" s="8">
        <f>IF(AND(F32&gt;0,G32&gt;0,$BE$7&gt;=F32,$BE$7&lt;=G32),IF($BE$7&lt;=$AA32,2,1),0)</f>
        <v>0</v>
      </c>
      <c r="BF32" s="8">
        <f>IF(AND(F32&gt;0,G32&gt;0,$BF$7&gt;=F32,$BF$7&lt;=G32),IF($BF$7&lt;=$AA32,2,1),0)</f>
        <v>0</v>
      </c>
      <c r="BG32" s="8">
        <f>IF(AND(F32&gt;0,G32&gt;0,$BG$7&gt;=F32,$BG$7&lt;=G32),IF($BG$7&lt;=$AA32,2,1),0)</f>
        <v>0</v>
      </c>
      <c r="BH32" s="8">
        <f>IF(AND(F32&gt;0,G32&gt;0,$BH$7&gt;=F32,$BH$7&lt;=G32),IF($BH$7&lt;=$AA32,2,1),0)</f>
        <v>0</v>
      </c>
      <c r="BI32" s="8">
        <f>IF(AND(F32&gt;0,G32&gt;0,$BI$7&gt;=F32,$BI$7&lt;=G32),IF($BI$7&lt;=$AA32,2,1),0)</f>
        <v>0</v>
      </c>
      <c r="BJ32" s="8">
        <f>IF(AND(F32&gt;0,G32&gt;0,$BJ$7&gt;=F32,$BJ$7&lt;=G32),IF($BJ$7&lt;=$AA32,2,1),0)</f>
        <v>0</v>
      </c>
      <c r="BK32" s="8">
        <f>IF(AND(F32&gt;0,G32&gt;0,$BK$7&gt;=F32,$BK$7&lt;=G32),IF($BK$7&lt;=$AA32,2,1),0)</f>
        <v>0</v>
      </c>
      <c r="BL32" s="8">
        <f>IF(AND(F32&gt;0,G32&gt;0,$BL$7&gt;=F32,$BL$7&lt;=G32),IF($BL$7&lt;=$AA32,2,1),0)</f>
        <v>0</v>
      </c>
      <c r="BM32" s="8">
        <f>IF(AND(F32&gt;0,G32&gt;0,$BM$7&gt;=F32,$BM$7&lt;=G32),IF($BM$7&lt;=$AA32,2,1),0)</f>
        <v>0</v>
      </c>
      <c r="BN32" s="8">
        <f>IF(AND(F32&gt;0,G32&gt;0,$BN$7&gt;=F32,$BN$7&lt;=G32),IF($BN$7&lt;=$AA32,2,1),0)</f>
        <v>0</v>
      </c>
      <c r="BO32" s="8">
        <f>IF(AND(F32&gt;0,G32&gt;0,$BO$7&gt;=F32,$BO$7&lt;=G32),IF($BO$7&lt;=$AA32,2,1),0)</f>
        <v>0</v>
      </c>
      <c r="BP32" s="8">
        <f>IF(AND(F32&gt;0,G32&gt;0,$BP$7&gt;=F32,$BP$7&lt;=G32),IF($BP$7&lt;=$AA32,2,1),0)</f>
        <v>0</v>
      </c>
      <c r="BQ32" s="8">
        <f>IF(AND(F32&gt;0,G32&gt;0,$BQ$7&gt;=F32,$BQ$7&lt;=G32),IF($BQ$7&lt;=$AA32,2,1),0)</f>
        <v>0</v>
      </c>
      <c r="BR32" s="8">
        <f>IF(AND(F32&gt;0,G32&gt;0,$BR$7&gt;=F32,$BR$7&lt;=G32),IF($BR$7&lt;=$AA32,2,1),0)</f>
        <v>0</v>
      </c>
      <c r="BS32" s="8">
        <f>IF(AND(F32&gt;0,G32&gt;0,$BS$7&gt;=F32,$BS$7&lt;=G32),IF($BS$7&lt;=$AA32,2,1),0)</f>
        <v>0</v>
      </c>
      <c r="BT32" s="8">
        <f>IF(AND(F32&gt;0,G32&gt;0,$BT$7&gt;=F32,$BT$7&lt;=G32),IF($BT$7&lt;=$AA32,2,1),0)</f>
        <v>0</v>
      </c>
      <c r="BU32" s="8">
        <f>IF(AND(F32&gt;0,G32&gt;0,$BU$7&gt;=F32,$BU$7&lt;=G32),IF($BU$7&lt;=$AA32,2,1),0)</f>
        <v>0</v>
      </c>
      <c r="BV32" s="8">
        <f>IF(AND(F32&gt;0,G32&gt;0,$BV$7&gt;=F32,$BV$7&lt;=G32),IF($BV$7&lt;=$AA32,2,1),0)</f>
        <v>0</v>
      </c>
      <c r="BW32" s="8">
        <f>IF(AND(F32&gt;0,G32&gt;0,$BW$7&gt;=F32,$BW$7&lt;=G32),IF($BW$7&lt;=$AA32,2,1),0)</f>
        <v>0</v>
      </c>
      <c r="BX32" s="8">
        <f>IF(AND(F32&gt;0,G32&gt;0,$BX$7&gt;=F32,$BX$7&lt;=G32),IF($BX$7&lt;=$AA32,2,1),0)</f>
        <v>0</v>
      </c>
      <c r="BY32" s="8">
        <f>IF(AND(F32&gt;0,G32&gt;0,$BY$7&gt;=F32,$BY$7&lt;=G32),IF($BY$7&lt;=$AA32,2,1),0)</f>
        <v>0</v>
      </c>
      <c r="BZ32" s="8">
        <f>IF(AND(F32&gt;0,G32&gt;0,$BZ$7&gt;=F32,$BZ$7&lt;=G32),IF($BZ$7&lt;=$AA32,2,1),0)</f>
        <v>0</v>
      </c>
      <c r="CA32" s="8">
        <f>IF(AND(F32&gt;0,G32&gt;0,$CA$7&gt;=F32,$CA$7&lt;=G32),IF($CA$7&lt;=$AA32,2,1),0)</f>
        <v>0</v>
      </c>
      <c r="CB32" s="8">
        <f>IF(AND(F32&gt;0,G32&gt;0,$CB$7&gt;=F32,$CB$7&lt;=G32),IF($CB$7&lt;=$AA32,2,1),0)</f>
        <v>0</v>
      </c>
      <c r="CC32" s="8">
        <f>IF(AND(F32&gt;0,G32&gt;0,$CC$7&gt;=F32,$CC$7&lt;=G32),IF($CC$7&lt;=$AA32,2,1),0)</f>
        <v>0</v>
      </c>
      <c r="CD32" s="8">
        <f>IF(AND(F32&gt;0,G32&gt;0,$CD$7&gt;=F32,$CD$7&lt;=G32),IF($CD$7&lt;=$AA32,2,1),0)</f>
        <v>0</v>
      </c>
      <c r="CE32" s="8">
        <f>IF(AND(F32&gt;0,G32&gt;0,$CE$7&gt;=F32,$CE$7&lt;=G32),IF($CE$7&lt;=$AA32,2,1),0)</f>
        <v>0</v>
      </c>
      <c r="CF32" s="8">
        <f>IF(AND(F32&gt;0,G32&gt;0,$CF$7&gt;=F32,$CF$7&lt;=G32),IF($CF$7&lt;=$AA32,2,1),0)</f>
        <v>0</v>
      </c>
      <c r="CG32" s="8">
        <f>IF(AND(F32&gt;0,G32&gt;0,$CG$7&gt;=F32,$CG$7&lt;=G32),IF($CG$7&lt;=$AA32,2,1),0)</f>
        <v>0</v>
      </c>
      <c r="CH32" s="8">
        <f>IF(AND(F32&gt;0,G32&gt;0,$CH$7&gt;=F32,$CH$7&lt;=G32),IF($CH$7&lt;=$AA32,2,1),0)</f>
        <v>0</v>
      </c>
      <c r="CI32" s="8">
        <f>IF(AND(F32&gt;0,G32&gt;0,$CI$7&gt;=F32,$CI$7&lt;=G32),IF($CI$7&lt;=$AA32,2,1),0)</f>
        <v>0</v>
      </c>
      <c r="CJ32" s="8">
        <f>IF(AND(F32&gt;0,G32&gt;0,$CJ$7&gt;=F32,$CJ$7&lt;=G32),IF($CJ$7&lt;=$AA32,2,1),0)</f>
        <v>0</v>
      </c>
      <c r="CK32" s="8">
        <f>IF(AND(F32&gt;0,G32&gt;0,$CK$7&gt;=F32,$CK$7&lt;=G32),IF($CK$7&lt;=$AA32,2,1),0)</f>
        <v>0</v>
      </c>
      <c r="CL32" s="8">
        <f>IF(AND(F32&gt;0,G32&gt;0,$CL$7&gt;=F32,$CL$7&lt;=G32),IF($CL$7&lt;=$AA32,2,1),0)</f>
        <v>0</v>
      </c>
      <c r="CM32" s="8">
        <f>IF(AND(F32&gt;0,G32&gt;0,$CM$7&gt;=F32,$CM$7&lt;=G32),IF($CM$7&lt;=$AA32,2,1),0)</f>
        <v>0</v>
      </c>
      <c r="CN32" s="8">
        <f>IF(AND(F32&gt;0,G32&gt;0,$CN$7&gt;=F32,$CN$7&lt;=G32),IF($CN$7&lt;=$AA32,2,1),0)</f>
        <v>0</v>
      </c>
      <c r="CO32" s="8">
        <f>IF(AND(F32&gt;0,G32&gt;0,$CO$7&gt;=F32,$CO$7&lt;=G32),IF($CO$7&lt;=$AA32,2,1),0)</f>
        <v>0</v>
      </c>
      <c r="CP32" s="8">
        <f>IF(AND(F32&gt;0,G32&gt;0,$CP$7&gt;=F32,$CP$7&lt;=G32),IF($CP$7&lt;=$AA32,2,1),0)</f>
        <v>0</v>
      </c>
      <c r="CQ32" s="8">
        <f>IF(AND(F32&gt;0,G32&gt;0,$CQ$7&gt;=F32,$CQ$7&lt;=G32),IF($CQ$7&lt;=$AA32,2,1),0)</f>
        <v>0</v>
      </c>
      <c r="CR32" s="8">
        <f>IF(AND(F32&gt;0,G32&gt;0,$CR$7&gt;=F32,$CR$7&lt;=G32),IF($CR$7&lt;=$AA32,2,1),0)</f>
        <v>0</v>
      </c>
      <c r="CS32" s="8">
        <f>IF(AND(F32&gt;0,G32&gt;0,$CS$7&gt;=F32,$CS$7&lt;=G32),IF($CS$7&lt;=$AA32,2,1),0)</f>
        <v>0</v>
      </c>
      <c r="CT32" s="8">
        <f>IF(AND(F32&gt;0,G32&gt;0,$CT$7&gt;=F32,$CT$7&lt;=G32),IF($CT$7&lt;=$AA32,2,1),0)</f>
        <v>0</v>
      </c>
      <c r="CU32" s="8">
        <f>IF(AND(F32&gt;0,G32&gt;0,$CU$7&gt;=F32,$CU$7&lt;=G32),IF($CU$7&lt;=$AA32,2,1),0)</f>
        <v>0</v>
      </c>
      <c r="CV32" s="8">
        <f>IF(AND(F32&gt;0,G32&gt;0,$CV$7&gt;=F32,$CV$7&lt;=G32),IF($CV$7&lt;=$AA32,2,1),0)</f>
        <v>0</v>
      </c>
      <c r="CW32" s="8">
        <f>IF(AND(F32&gt;0,G32&gt;0,$CW$7&gt;=F32,$CW$7&lt;=G32),IF($CW$7&lt;=$AA32,2,1),0)</f>
        <v>0</v>
      </c>
      <c r="CX32" s="8">
        <f>IF(AND(F32&gt;0,G32&gt;0,$CX$7&gt;=F32,$CX$7&lt;=G32),IF($CX$7&lt;=$AA32,2,1),0)</f>
        <v>0</v>
      </c>
      <c r="CY32" s="8">
        <f>IF(AND(F32&gt;0,G32&gt;0,$CY$7&gt;=F32,$CY$7&lt;=G32),IF($CY$7&lt;=$AA32,2,1),0)</f>
        <v>0</v>
      </c>
      <c r="CZ32" s="8">
        <f>IF(AND(F32&gt;0,G32&gt;0,$CZ$7&gt;=F32,$CZ$7&lt;=G32),IF($CZ$7&lt;=$AA32,2,1),0)</f>
        <v>0</v>
      </c>
      <c r="DA32" s="8">
        <f>IF(AND(F32&gt;0,G32&gt;0,$DA$7&gt;=F32,$DA$7&lt;=G32),IF($DA$7&lt;=$AA32,2,1),0)</f>
        <v>0</v>
      </c>
      <c r="DB32" s="8">
        <f>IF(AND(F32&gt;0,G32&gt;0,$DB$7&gt;=F32,$DB$7&lt;=G32),IF($DB$7&lt;=$AA32,2,1),0)</f>
        <v>0</v>
      </c>
      <c r="DC32" s="8">
        <f>IF(AND(F32&gt;0,G32&gt;0,$DC$7&gt;=F32,$DC$7&lt;=G32),IF($DC$7&lt;=$AA32,2,1),0)</f>
        <v>0</v>
      </c>
      <c r="DD32" s="8">
        <f>IF(AND(F32&gt;0,G32&gt;0,$DD$7&gt;=F32,$DD$7&lt;=G32),IF($DD$7&lt;=$AA32,2,1),0)</f>
        <v>0</v>
      </c>
      <c r="DE32" s="8">
        <f>IF(AND(F32&gt;0,G32&gt;0,$DE$7&gt;=F32,$DE$7&lt;=G32),IF($DE$7&lt;=$AA32,2,1),0)</f>
        <v>0</v>
      </c>
      <c r="DF32" s="8">
        <f>IF(AND(F32&gt;0,G32&gt;0,$DF$7&gt;=F32,$DF$7&lt;=G32),IF($DF$7&lt;=$AA32,2,1),0)</f>
        <v>0</v>
      </c>
      <c r="DG32" s="8">
        <f>IF(AND(F32&gt;0,G32&gt;0,$DG$7&gt;=F32,$DG$7&lt;=G32),IF($DG$7&lt;=$AA32,2,1),0)</f>
        <v>0</v>
      </c>
      <c r="DH32" s="8">
        <f>IF(AND(F32&gt;0,G32&gt;0,$DH$7&gt;=F32,$DH$7&lt;=G32),IF($DH$7&lt;=$AA32,2,1),0)</f>
        <v>0</v>
      </c>
      <c r="DI32" s="8">
        <f>IF(AND(F32&gt;0,G32&gt;0,$DI$7&gt;=F32,$DI$7&lt;=G32),IF($DI$7&lt;=$AA32,2,1),0)</f>
        <v>0</v>
      </c>
      <c r="DJ32" s="8">
        <f>IF(AND(F32&gt;0,G32&gt;0,$DJ$7&gt;=F32,$DJ$7&lt;=G32),IF($DJ$7&lt;=$AA32,2,1),0)</f>
        <v>0</v>
      </c>
      <c r="DK32" s="8">
        <f>IF(AND(F32&gt;0,G32&gt;0,$DK$7&gt;=F32,$DK$7&lt;=G32),IF($DK$7&lt;=$AA32,2,1),0)</f>
        <v>0</v>
      </c>
      <c r="DL32" s="8">
        <f>IF(AND(F32&gt;0,G32&gt;0,$DL$7&gt;=F32,$DL$7&lt;=G32),IF($DL$7&lt;=$AA32,2,1),0)</f>
        <v>0</v>
      </c>
      <c r="DM32" s="8">
        <f>IF(AND(F32&gt;0,G32&gt;0,$DM$7&gt;=F32,$DM$7&lt;=G32),IF($DM$7&lt;=$AA32,2,1),0)</f>
        <v>0</v>
      </c>
      <c r="DN32" s="8">
        <f>IF(AND(F32&gt;0,G32&gt;0,$DN$7&gt;=F32,$DN$7&lt;=G32),IF($DN$7&lt;=$AA32,2,1),0)</f>
        <v>0</v>
      </c>
      <c r="DO32" s="8">
        <f>IF(AND(F32&gt;0,G32&gt;0,$DO$7&gt;=F32,$DO$7&lt;=G32),IF($DO$7&lt;=$AA32,2,1),0)</f>
        <v>0</v>
      </c>
      <c r="DP32" s="8">
        <f>IF(AND(F32&gt;0,G32&gt;0,$DP$7&gt;=F32,$DP$7&lt;=G32),IF($DP$7&lt;=$AA32,2,1),0)</f>
        <v>0</v>
      </c>
      <c r="DQ32" s="8">
        <f>IF(AND(F32&gt;0,G32&gt;0,$DQ$7&gt;=F32,$DQ$7&lt;=G32),IF($DQ$7&lt;=$AA32,2,1),0)</f>
        <v>0</v>
      </c>
      <c r="DR32" s="8">
        <f>IF(AND(F32&gt;0,G32&gt;0,$DR$7&gt;=F32,$DR$7&lt;=G32),IF($DR$7&lt;=$AA32,2,1),0)</f>
        <v>0</v>
      </c>
      <c r="DS32" s="8">
        <f>IF(AND(F32&gt;0,G32&gt;0,$DS$7&gt;=F32,$DS$7&lt;=G32),IF($DS$7&lt;=$AA32,2,1),0)</f>
        <v>0</v>
      </c>
      <c r="DT32" s="8">
        <f>IF(AND(F32&gt;0,G32&gt;0,$DT$7&gt;=F32,$DT$7&lt;=G32),IF($DT$7&lt;=$AA32,2,1),0)</f>
        <v>0</v>
      </c>
      <c r="DU32" s="8">
        <f>IF(AND(F32&gt;0,G32&gt;0,$DU$7&gt;=F32,$DU$7&lt;=G32),IF($DU$7&lt;=$AA32,2,1),0)</f>
        <v>0</v>
      </c>
      <c r="DV32" s="8">
        <f>IF(AND(F32&gt;0,G32&gt;0,$DV$7&gt;=F32,$DV$7&lt;=G32),IF($DV$7&lt;=$AA32,2,1),0)</f>
        <v>0</v>
      </c>
      <c r="DW32" s="8">
        <f>IF(AND(F32&gt;0,G32&gt;0,$DW$7&gt;=F32,$DW$7&lt;=G32),IF($DW$7&lt;=$AA32,2,1),0)</f>
        <v>0</v>
      </c>
      <c r="DX32" s="8">
        <f>IF(AND(F32&gt;0,G32&gt;0,$DX$7&gt;=F32,$DX$7&lt;=G32),IF($DX$7&lt;=$AA32,2,1),0)</f>
        <v>0</v>
      </c>
      <c r="DY32" s="8">
        <f>IF(AND(F32&gt;0,G32&gt;0,$DY$7&gt;=F32,$DY$7&lt;=G32),IF($DY$7&lt;=$AA32,2,1),0)</f>
        <v>0</v>
      </c>
      <c r="DZ32" s="8">
        <f>IF(AND(F32&gt;0,G32&gt;0,$DZ$7&gt;=F32,$DZ$7&lt;=G32),IF($DZ$7&lt;=$AA32,2,1),0)</f>
        <v>0</v>
      </c>
      <c r="EA32" s="8">
        <f>IF(AND(F32&gt;0,G32&gt;0,$EA$7&gt;=F32,$EA$7&lt;=G32),IF($EA$7&lt;=$AA32,2,1),0)</f>
        <v>0</v>
      </c>
      <c r="EB32" s="8">
        <f>IF(AND(F32&gt;0,G32&gt;0,$EB$7&gt;=F32,$EB$7&lt;=G32),IF($EB$7&lt;=$AA32,2,1),0)</f>
        <v>0</v>
      </c>
      <c r="EC32" s="8">
        <f>IF(AND(F32&gt;0,G32&gt;0,$EC$7&gt;=F32,$EC$7&lt;=G32),IF($EC$7&lt;=$AA32,2,1),0)</f>
        <v>0</v>
      </c>
      <c r="ED32" s="8">
        <f>IF(AND(F32&gt;0,G32&gt;0,$ED$7&gt;=F32,$ED$7&lt;=G32),IF($ED$7&lt;=$AA32,2,1),0)</f>
        <v>0</v>
      </c>
      <c r="EE32" s="8">
        <f>IF(AND(F32&gt;0,G32&gt;0,$EE$7&gt;=F32,$EE$7&lt;=G32),IF($EE$7&lt;=$AA32,2,1),0)</f>
        <v>0</v>
      </c>
      <c r="EF32" s="8">
        <f>IF(AND(F32&gt;0,G32&gt;0,$EF$7&gt;=F32,$EF$7&lt;=G32),IF($EF$7&lt;=$AA32,2,1),0)</f>
        <v>0</v>
      </c>
      <c r="EG32" s="8">
        <f>IF(AND(F32&gt;0,G32&gt;0,$EG$7&gt;=F32,$EG$7&lt;=G32),IF($EG$7&lt;=$AA32,2,1),0)</f>
        <v>0</v>
      </c>
      <c r="EH32" s="8">
        <f>IF(AND(F32&gt;0,G32&gt;0,$EH$7&gt;=F32,$EH$7&lt;=G32),IF($EH$7&lt;=$AA32,2,1),0)</f>
        <v>0</v>
      </c>
      <c r="EI32" s="8">
        <f>IF(AND(F32&gt;0,G32&gt;0,$EI$7&gt;=F32,$EI$7&lt;=G32),IF($EI$7&lt;=$AA32,2,1),0)</f>
        <v>0</v>
      </c>
      <c r="EJ32" s="8">
        <f>IF(AND(F32&gt;0,G32&gt;0,$EJ$7&gt;=F32,$EJ$7&lt;=G32),IF($EJ$7&lt;=$AA32,2,1),0)</f>
        <v>0</v>
      </c>
      <c r="EK32" s="8">
        <f>IF(AND(F32&gt;0,G32&gt;0,$EK$7&gt;=F32,$EK$7&lt;=G32),IF($EK$7&lt;=$AA32,2,1),0)</f>
        <v>0</v>
      </c>
      <c r="EL32" s="8">
        <f>IF(AND(F32&gt;0,G32&gt;0,$EL$7&gt;=F32,$EL$7&lt;=G32),IF($EL$7&lt;=$AA32,2,1),0)</f>
        <v>0</v>
      </c>
      <c r="EM32" s="8">
        <f>IF(AND(F32&gt;0,G32&gt;0,$EM$7&gt;=F32,$EM$7&lt;=G32),IF($EM$7&lt;=$AA32,2,1),0)</f>
        <v>0</v>
      </c>
      <c r="EN32" s="8">
        <f>IF(AND(F32&gt;0,G32&gt;0,$EN$7&gt;=F32,$EN$7&lt;=G32),IF($EN$7&lt;=$AA32,2,1),0)</f>
        <v>0</v>
      </c>
      <c r="EO32" s="8">
        <f>IF(AND(F32&gt;0,G32&gt;0,$EO$7&gt;=F32,$EO$7&lt;=G32),IF($EO$7&lt;=$AA32,2,1),0)</f>
        <v>0</v>
      </c>
      <c r="EP32" s="8">
        <f>IF(AND(F32&gt;0,G32&gt;0,$EP$7&gt;=F32,$EP$7&lt;=G32),IF($EP$7&lt;=$AA32,2,1),0)</f>
        <v>0</v>
      </c>
      <c r="EQ32" s="8">
        <f>IF(AND(F32&gt;0,G32&gt;0,$EQ$7&gt;=F32,$EQ$7&lt;=G32),IF($EQ$7&lt;=$AA32,2,1),0)</f>
        <v>0</v>
      </c>
      <c r="ER32" s="8">
        <f>IF(AND(F32&gt;0,G32&gt;0,$ER$7&gt;=F32,$ER$7&lt;=G32),IF($ER$7&lt;=$AA32,2,1),0)</f>
        <v>0</v>
      </c>
      <c r="ES32" s="8">
        <f>IF(AND(F32&gt;0,G32&gt;0,$ES$7&gt;=F32,$ES$7&lt;=G32),IF($ES$7&lt;=$AA32,2,1),0)</f>
        <v>0</v>
      </c>
      <c r="ET32" s="8">
        <f>IF(AND(F32&gt;0,G32&gt;0,$ET$7&gt;=F32,$ET$7&lt;=G32),IF($ET$7&lt;=$AA32,2,1),0)</f>
        <v>0</v>
      </c>
      <c r="EU32" s="8">
        <f>IF(AND(F32&gt;0,G32&gt;0,$EU$7&gt;=F32,$EU$7&lt;=G32),IF($EU$7&lt;=$AA32,2,1),0)</f>
        <v>0</v>
      </c>
      <c r="EV32" s="8">
        <f>IF(AND(F32&gt;0,G32&gt;0,$EV$7&gt;=F32,$EV$7&lt;=G32),IF($EV$7&lt;=$AA32,2,1),0)</f>
        <v>0</v>
      </c>
      <c r="EW32" s="8">
        <f>IF(AND(F32&gt;0,G32&gt;0,$EW$7&gt;=F32,$EW$7&lt;=G32),IF($EW$7&lt;=$AA32,2,1),0)</f>
        <v>0</v>
      </c>
      <c r="EX32" s="8">
        <f>IF(AND(F32&gt;0,G32&gt;0,$EX$7&gt;=F32,$EX$7&lt;=G32),IF($EX$7&lt;=$AA32,2,1),0)</f>
        <v>0</v>
      </c>
      <c r="EY32" s="8">
        <f>IF(AND(F32&gt;0,G32&gt;0,$EY$7&gt;=F32,$EY$7&lt;=G32),IF($EY$7&lt;=$AA32,2,1),0)</f>
        <v>0</v>
      </c>
      <c r="EZ32" s="8">
        <f>IF(AND(F32&gt;0,G32&gt;0,$EZ$7&gt;=F32,$EZ$7&lt;=G32),IF($EZ$7&lt;=$AA32,2,1),0)</f>
        <v>0</v>
      </c>
      <c r="FA32" s="8">
        <f>IF(AND(F32&gt;0,G32&gt;0,$FA$7&gt;=F32,$FA$7&lt;=G32),IF($FA$7&lt;=$AA32,2,1),0)</f>
        <v>0</v>
      </c>
      <c r="FB32" s="8">
        <f>IF(AND(F32&gt;0,G32&gt;0,$FB$7&gt;=F32,$FB$7&lt;=G32),IF($FB$7&lt;=$AA32,2,1),0)</f>
        <v>0</v>
      </c>
      <c r="FC32" s="8">
        <f>IF(AND(F32&gt;0,G32&gt;0,$FC$7&gt;=F32,$FC$7&lt;=G32),IF($FC$7&lt;=$AA32,2,1),0)</f>
        <v>0</v>
      </c>
      <c r="FD32" s="8">
        <f>IF(AND(F32&gt;0,G32&gt;0,$FD$7&gt;=F32,$FD$7&lt;=G32),IF($FD$7&lt;=$AA32,2,1),0)</f>
        <v>0</v>
      </c>
    </row>
    <row r="33" spans="1:160" ht="18" customHeight="1">
      <c r="A33" s="6"/>
      <c r="B33" s="6"/>
      <c r="C33" s="6"/>
      <c r="D33" s="6"/>
      <c r="E33" s="6"/>
      <c r="F33" s="3"/>
      <c r="G33" s="3"/>
      <c r="H33" s="6">
        <f>IF(AND(F33&gt;0,G33&gt;0),G33-F33+1,)</f>
        <v>0</v>
      </c>
      <c r="I33" s="7"/>
      <c r="J33" s="6"/>
      <c r="K33" s="8">
        <f>IF(AND(F33&gt;0,G33&gt;0,$K$7&gt;=F33,$K$7&lt;=G33),IF($K$7&lt;=$AA33,2,1),0)</f>
        <v>0</v>
      </c>
      <c r="L33" s="8">
        <f>IF(AND(F33&gt;0,G33&gt;0,$L$7&gt;=F33,$L$7&lt;=G33),IF($L$7&lt;=$AA33,2,1),0)</f>
        <v>0</v>
      </c>
      <c r="M33" s="8">
        <f>IF(AND(F33&gt;0,G33&gt;0,$M$7&gt;=F33,$M$7&lt;=G33),IF($M$7&lt;=$AA33,2,1),0)</f>
        <v>0</v>
      </c>
      <c r="N33" s="8">
        <f>IF(AND(F33&gt;0,G33&gt;0,$N$7&gt;=F33,$N$7&lt;=G33),IF($N$7&lt;=$AA33,2,1),0)</f>
        <v>0</v>
      </c>
      <c r="O33" s="8">
        <f>IF(AND(F33&gt;0,G33&gt;0,$O$7&gt;=F33,$O$7&lt;=G33),IF($O$7&lt;=$AA33,2,1),0)</f>
        <v>0</v>
      </c>
      <c r="P33" s="8">
        <f>IF(AND(F33&gt;0,G33&gt;0,$P$7&gt;=F33,$P$7&lt;=G33),IF($P$7&lt;=$AA33,2,1),0)</f>
        <v>0</v>
      </c>
      <c r="Q33" s="8">
        <f>IF(AND(F33&gt;0,G33&gt;0,$Q$7&gt;=F33,$Q$7&lt;=G33),IF($Q$7&lt;=$AA33,2,1),0)</f>
        <v>0</v>
      </c>
      <c r="R33" s="8">
        <f>IF(AND(F33&gt;0,G33&gt;0,$R$7&gt;=F33,$R$7&lt;=G33),IF($R$7&lt;=$AA33,2,1),0)</f>
        <v>0</v>
      </c>
      <c r="S33" s="8">
        <f>IF(AND(F33&gt;0,G33&gt;0,$S$7&gt;=F33,$S$7&lt;=G33),IF($S$7&lt;=$AA33,2,1),0)</f>
        <v>0</v>
      </c>
      <c r="T33" s="8">
        <f>IF(AND(F33&gt;0,G33&gt;0,$T$7&gt;=F33,$T$7&lt;=G33),IF($T$7&lt;=$AA33,2,1),0)</f>
        <v>0</v>
      </c>
      <c r="U33" s="8">
        <f>IF(AND(F33&gt;0,G33&gt;0,$U$7&gt;=F33,$U$7&lt;=G33),IF($U$7&lt;=$AA33,2,1),0)</f>
        <v>0</v>
      </c>
      <c r="V33" s="8">
        <f>IF(AND(F33&gt;0,G33&gt;0,$V$7&gt;=F33,$V$7&lt;=G33),IF($V$7&lt;=$AA33,2,1),0)</f>
        <v>0</v>
      </c>
      <c r="W33" s="8">
        <f>IF(AND(F33&gt;0,G33&gt;0,$W$7&gt;=F33,$W$7&lt;=G33),IF($W$7&lt;=$AA33,2,1),0)</f>
        <v>0</v>
      </c>
      <c r="X33" s="8">
        <f>IF(AND(F33&gt;0,G33&gt;0,$X$7&gt;=F33,$X$7&lt;=G33),IF($X$7&lt;=$AA33,2,1),0)</f>
        <v>0</v>
      </c>
      <c r="Y33" s="8">
        <f>IF(AND(F33&gt;0,G33&gt;0,$Y$7&gt;=F33,$Y$7&lt;=G33),IF($Y$7&lt;=$AA33,2,1),0)</f>
        <v>0</v>
      </c>
      <c r="Z33" s="8">
        <f>IF(AND(F33&gt;0,G33&gt;0,$Z$7&gt;=F33,$Z$7&lt;=G33),IF($Z$7&lt;=$AA33,2,1),0)</f>
        <v>0</v>
      </c>
      <c r="AA33" s="8">
        <f>IF(AND(F33&gt;0,G33&gt;0,$AA$7&gt;=F33,$AA$7&lt;=G33),IF($AA$7&lt;=$AA33,2,1),0)</f>
        <v>0</v>
      </c>
      <c r="AB33" s="8">
        <f>IF(AND(F33&gt;0,G33&gt;0,$AB$7&gt;=F33,$AB$7&lt;=G33),IF($AB$7&lt;=$AA33,2,1),0)</f>
        <v>0</v>
      </c>
      <c r="AC33" s="8">
        <f>IF(AND(F33&gt;0,G33&gt;0,$AC$7&gt;=F33,$AC$7&lt;=G33),IF($AC$7&lt;=$AA33,2,1),0)</f>
        <v>0</v>
      </c>
      <c r="AD33" s="8">
        <f>IF(AND(F33&gt;0,G33&gt;0,$AD$7&gt;=F33,$AD$7&lt;=G33),IF($AD$7&lt;=$AA33,2,1),0)</f>
        <v>0</v>
      </c>
      <c r="AE33" s="8">
        <f>IF(AND(F33&gt;0,G33&gt;0,$AE$7&gt;=F33,$AE$7&lt;=G33),IF($AE$7&lt;=$AA33,2,1),0)</f>
        <v>0</v>
      </c>
      <c r="AF33" s="8">
        <f>IF(AND(F33&gt;0,G33&gt;0,$AF$7&gt;=F33,$AF$7&lt;=G33),IF($AF$7&lt;=$AA33,2,1),0)</f>
        <v>0</v>
      </c>
      <c r="AG33" s="8">
        <f>IF(AND(F33&gt;0,G33&gt;0,$AG$7&gt;=F33,$AG$7&lt;=G33),IF($AG$7&lt;=$AA33,2,1),0)</f>
        <v>0</v>
      </c>
      <c r="AH33" s="8">
        <f>IF(AND(F33&gt;0,G33&gt;0,$AH$7&gt;=F33,$AH$7&lt;=G33),IF($AH$7&lt;=$AA33,2,1),0)</f>
        <v>0</v>
      </c>
      <c r="AI33" s="8">
        <f>IF(AND(F33&gt;0,G33&gt;0,$AI$7&gt;=F33,$AI$7&lt;=G33),IF($AI$7&lt;=$AA33,2,1),0)</f>
        <v>0</v>
      </c>
      <c r="AJ33" s="8">
        <f>IF(AND(F33&gt;0,G33&gt;0,$AJ$7&gt;=F33,$AJ$7&lt;=G33),IF($AJ$7&lt;=$AA33,2,1),0)</f>
        <v>0</v>
      </c>
      <c r="AK33" s="8">
        <f>IF(AND(F33&gt;0,G33&gt;0,$AK$7&gt;=F33,$AK$7&lt;=G33),IF($AK$7&lt;=$AA33,2,1),0)</f>
        <v>0</v>
      </c>
      <c r="AL33" s="8">
        <f>IF(AND(F33&gt;0,G33&gt;0,$AL$7&gt;=F33,$AL$7&lt;=G33),IF($AL$7&lt;=$AA33,2,1),0)</f>
        <v>0</v>
      </c>
      <c r="AM33" s="8">
        <f>IF(AND(F33&gt;0,G33&gt;0,$AM$7&gt;=F33,$AM$7&lt;=G33),IF($AM$7&lt;=$AA33,2,1),0)</f>
        <v>0</v>
      </c>
      <c r="AN33" s="8">
        <f>IF(AND(F33&gt;0,G33&gt;0,$AN$7&gt;=F33,$AN$7&lt;=G33),IF($AN$7&lt;=$AA33,2,1),0)</f>
        <v>0</v>
      </c>
      <c r="AO33" s="8">
        <f>IF(AND(F33&gt;0,G33&gt;0,$AO$7&gt;=F33,$AO$7&lt;=G33),IF($AO$7&lt;=$AA33,2,1),0)</f>
        <v>0</v>
      </c>
      <c r="AP33" s="8">
        <f>IF(AND(F33&gt;0,G33&gt;0,$AP$7&gt;=F33,$AP$7&lt;=G33),IF($AP$7&lt;=$AA33,2,1),0)</f>
        <v>0</v>
      </c>
      <c r="AQ33" s="8">
        <f>IF(AND(F33&gt;0,G33&gt;0,$AQ$7&gt;=F33,$AQ$7&lt;=G33),IF($AQ$7&lt;=$AA33,2,1),0)</f>
        <v>0</v>
      </c>
      <c r="AR33" s="8">
        <f>IF(AND(F33&gt;0,G33&gt;0,$AR$7&gt;=F33,$AR$7&lt;=G33),IF($AR$7&lt;=$AA33,2,1),0)</f>
        <v>0</v>
      </c>
      <c r="AS33" s="8">
        <f>IF(AND(F33&gt;0,G33&gt;0,$AS$7&gt;=F33,$AS$7&lt;=G33),IF($AS$7&lt;=$AA33,2,1),0)</f>
        <v>0</v>
      </c>
      <c r="AT33" s="8">
        <f>IF(AND(F33&gt;0,G33&gt;0,$AT$7&gt;=F33,$AT$7&lt;=G33),IF($AT$7&lt;=$AA33,2,1),0)</f>
        <v>0</v>
      </c>
      <c r="AU33" s="8">
        <f>IF(AND(F33&gt;0,G33&gt;0,$AU$7&gt;=F33,$AU$7&lt;=G33),IF($AU$7&lt;=$AA33,2,1),0)</f>
        <v>0</v>
      </c>
      <c r="AV33" s="8">
        <f>IF(AND(F33&gt;0,G33&gt;0,$AV$7&gt;=F33,$AV$7&lt;=G33),IF($AV$7&lt;=$AA33,2,1),0)</f>
        <v>0</v>
      </c>
      <c r="AW33" s="8">
        <f>IF(AND(F33&gt;0,G33&gt;0,$AW$7&gt;=F33,$AW$7&lt;=G33),IF($AW$7&lt;=$AA33,2,1),0)</f>
        <v>0</v>
      </c>
      <c r="AX33" s="8">
        <f>IF(AND(F33&gt;0,G33&gt;0,$AX$7&gt;=F33,$AX$7&lt;=G33),IF($AX$7&lt;=$AA33,2,1),0)</f>
        <v>0</v>
      </c>
      <c r="AY33" s="8">
        <f>IF(AND(F33&gt;0,G33&gt;0,$AY$7&gt;=F33,$AY$7&lt;=G33),IF($AY$7&lt;=$AA33,2,1),0)</f>
        <v>0</v>
      </c>
      <c r="AZ33" s="8">
        <f>IF(AND(F33&gt;0,G33&gt;0,$AZ$7&gt;=F33,$AZ$7&lt;=G33),IF($AZ$7&lt;=$AA33,2,1),0)</f>
        <v>0</v>
      </c>
      <c r="BA33" s="8">
        <f>IF(AND(F33&gt;0,G33&gt;0,$BA$7&gt;=F33,$BA$7&lt;=G33),IF($BA$7&lt;=$AA33,2,1),0)</f>
        <v>0</v>
      </c>
      <c r="BB33" s="8">
        <f>IF(AND(F33&gt;0,G33&gt;0,$BB$7&gt;=F33,$BB$7&lt;=G33),IF($BB$7&lt;=$AA33,2,1),0)</f>
        <v>0</v>
      </c>
      <c r="BC33" s="8">
        <f>IF(AND(F33&gt;0,G33&gt;0,$BC$7&gt;=F33,$BC$7&lt;=G33),IF($BC$7&lt;=$AA33,2,1),0)</f>
        <v>0</v>
      </c>
      <c r="BD33" s="8">
        <f>IF(AND(F33&gt;0,G33&gt;0,$BD$7&gt;=F33,$BD$7&lt;=G33),IF($BD$7&lt;=$AA33,2,1),0)</f>
        <v>0</v>
      </c>
      <c r="BE33" s="8">
        <f>IF(AND(F33&gt;0,G33&gt;0,$BE$7&gt;=F33,$BE$7&lt;=G33),IF($BE$7&lt;=$AA33,2,1),0)</f>
        <v>0</v>
      </c>
      <c r="BF33" s="8">
        <f>IF(AND(F33&gt;0,G33&gt;0,$BF$7&gt;=F33,$BF$7&lt;=G33),IF($BF$7&lt;=$AA33,2,1),0)</f>
        <v>0</v>
      </c>
      <c r="BG33" s="8">
        <f>IF(AND(F33&gt;0,G33&gt;0,$BG$7&gt;=F33,$BG$7&lt;=G33),IF($BG$7&lt;=$AA33,2,1),0)</f>
        <v>0</v>
      </c>
      <c r="BH33" s="8">
        <f>IF(AND(F33&gt;0,G33&gt;0,$BH$7&gt;=F33,$BH$7&lt;=G33),IF($BH$7&lt;=$AA33,2,1),0)</f>
        <v>0</v>
      </c>
      <c r="BI33" s="8">
        <f>IF(AND(F33&gt;0,G33&gt;0,$BI$7&gt;=F33,$BI$7&lt;=G33),IF($BI$7&lt;=$AA33,2,1),0)</f>
        <v>0</v>
      </c>
      <c r="BJ33" s="8">
        <f>IF(AND(F33&gt;0,G33&gt;0,$BJ$7&gt;=F33,$BJ$7&lt;=G33),IF($BJ$7&lt;=$AA33,2,1),0)</f>
        <v>0</v>
      </c>
      <c r="BK33" s="8">
        <f>IF(AND(F33&gt;0,G33&gt;0,$BK$7&gt;=F33,$BK$7&lt;=G33),IF($BK$7&lt;=$AA33,2,1),0)</f>
        <v>0</v>
      </c>
      <c r="BL33" s="8">
        <f>IF(AND(F33&gt;0,G33&gt;0,$BL$7&gt;=F33,$BL$7&lt;=G33),IF($BL$7&lt;=$AA33,2,1),0)</f>
        <v>0</v>
      </c>
      <c r="BM33" s="8">
        <f>IF(AND(F33&gt;0,G33&gt;0,$BM$7&gt;=F33,$BM$7&lt;=G33),IF($BM$7&lt;=$AA33,2,1),0)</f>
        <v>0</v>
      </c>
      <c r="BN33" s="8">
        <f>IF(AND(F33&gt;0,G33&gt;0,$BN$7&gt;=F33,$BN$7&lt;=G33),IF($BN$7&lt;=$AA33,2,1),0)</f>
        <v>0</v>
      </c>
      <c r="BO33" s="8">
        <f>IF(AND(F33&gt;0,G33&gt;0,$BO$7&gt;=F33,$BO$7&lt;=G33),IF($BO$7&lt;=$AA33,2,1),0)</f>
        <v>0</v>
      </c>
      <c r="BP33" s="8">
        <f>IF(AND(F33&gt;0,G33&gt;0,$BP$7&gt;=F33,$BP$7&lt;=G33),IF($BP$7&lt;=$AA33,2,1),0)</f>
        <v>0</v>
      </c>
      <c r="BQ33" s="8">
        <f>IF(AND(F33&gt;0,G33&gt;0,$BQ$7&gt;=F33,$BQ$7&lt;=G33),IF($BQ$7&lt;=$AA33,2,1),0)</f>
        <v>0</v>
      </c>
      <c r="BR33" s="8">
        <f>IF(AND(F33&gt;0,G33&gt;0,$BR$7&gt;=F33,$BR$7&lt;=G33),IF($BR$7&lt;=$AA33,2,1),0)</f>
        <v>0</v>
      </c>
      <c r="BS33" s="8">
        <f>IF(AND(F33&gt;0,G33&gt;0,$BS$7&gt;=F33,$BS$7&lt;=G33),IF($BS$7&lt;=$AA33,2,1),0)</f>
        <v>0</v>
      </c>
      <c r="BT33" s="8">
        <f>IF(AND(F33&gt;0,G33&gt;0,$BT$7&gt;=F33,$BT$7&lt;=G33),IF($BT$7&lt;=$AA33,2,1),0)</f>
        <v>0</v>
      </c>
      <c r="BU33" s="8">
        <f>IF(AND(F33&gt;0,G33&gt;0,$BU$7&gt;=F33,$BU$7&lt;=G33),IF($BU$7&lt;=$AA33,2,1),0)</f>
        <v>0</v>
      </c>
      <c r="BV33" s="8">
        <f>IF(AND(F33&gt;0,G33&gt;0,$BV$7&gt;=F33,$BV$7&lt;=G33),IF($BV$7&lt;=$AA33,2,1),0)</f>
        <v>0</v>
      </c>
      <c r="BW33" s="8">
        <f>IF(AND(F33&gt;0,G33&gt;0,$BW$7&gt;=F33,$BW$7&lt;=G33),IF($BW$7&lt;=$AA33,2,1),0)</f>
        <v>0</v>
      </c>
      <c r="BX33" s="8">
        <f>IF(AND(F33&gt;0,G33&gt;0,$BX$7&gt;=F33,$BX$7&lt;=G33),IF($BX$7&lt;=$AA33,2,1),0)</f>
        <v>0</v>
      </c>
      <c r="BY33" s="8">
        <f>IF(AND(F33&gt;0,G33&gt;0,$BY$7&gt;=F33,$BY$7&lt;=G33),IF($BY$7&lt;=$AA33,2,1),0)</f>
        <v>0</v>
      </c>
      <c r="BZ33" s="8">
        <f>IF(AND(F33&gt;0,G33&gt;0,$BZ$7&gt;=F33,$BZ$7&lt;=G33),IF($BZ$7&lt;=$AA33,2,1),0)</f>
        <v>0</v>
      </c>
      <c r="CA33" s="8">
        <f>IF(AND(F33&gt;0,G33&gt;0,$CA$7&gt;=F33,$CA$7&lt;=G33),IF($CA$7&lt;=$AA33,2,1),0)</f>
        <v>0</v>
      </c>
      <c r="CB33" s="8">
        <f>IF(AND(F33&gt;0,G33&gt;0,$CB$7&gt;=F33,$CB$7&lt;=G33),IF($CB$7&lt;=$AA33,2,1),0)</f>
        <v>0</v>
      </c>
      <c r="CC33" s="8">
        <f>IF(AND(F33&gt;0,G33&gt;0,$CC$7&gt;=F33,$CC$7&lt;=G33),IF($CC$7&lt;=$AA33,2,1),0)</f>
        <v>0</v>
      </c>
      <c r="CD33" s="8">
        <f>IF(AND(F33&gt;0,G33&gt;0,$CD$7&gt;=F33,$CD$7&lt;=G33),IF($CD$7&lt;=$AA33,2,1),0)</f>
        <v>0</v>
      </c>
      <c r="CE33" s="8">
        <f>IF(AND(F33&gt;0,G33&gt;0,$CE$7&gt;=F33,$CE$7&lt;=G33),IF($CE$7&lt;=$AA33,2,1),0)</f>
        <v>0</v>
      </c>
      <c r="CF33" s="8">
        <f>IF(AND(F33&gt;0,G33&gt;0,$CF$7&gt;=F33,$CF$7&lt;=G33),IF($CF$7&lt;=$AA33,2,1),0)</f>
        <v>0</v>
      </c>
      <c r="CG33" s="8">
        <f>IF(AND(F33&gt;0,G33&gt;0,$CG$7&gt;=F33,$CG$7&lt;=G33),IF($CG$7&lt;=$AA33,2,1),0)</f>
        <v>0</v>
      </c>
      <c r="CH33" s="8">
        <f>IF(AND(F33&gt;0,G33&gt;0,$CH$7&gt;=F33,$CH$7&lt;=G33),IF($CH$7&lt;=$AA33,2,1),0)</f>
        <v>0</v>
      </c>
      <c r="CI33" s="8">
        <f>IF(AND(F33&gt;0,G33&gt;0,$CI$7&gt;=F33,$CI$7&lt;=G33),IF($CI$7&lt;=$AA33,2,1),0)</f>
        <v>0</v>
      </c>
      <c r="CJ33" s="8">
        <f>IF(AND(F33&gt;0,G33&gt;0,$CJ$7&gt;=F33,$CJ$7&lt;=G33),IF($CJ$7&lt;=$AA33,2,1),0)</f>
        <v>0</v>
      </c>
      <c r="CK33" s="8">
        <f>IF(AND(F33&gt;0,G33&gt;0,$CK$7&gt;=F33,$CK$7&lt;=G33),IF($CK$7&lt;=$AA33,2,1),0)</f>
        <v>0</v>
      </c>
      <c r="CL33" s="8">
        <f>IF(AND(F33&gt;0,G33&gt;0,$CL$7&gt;=F33,$CL$7&lt;=G33),IF($CL$7&lt;=$AA33,2,1),0)</f>
        <v>0</v>
      </c>
      <c r="CM33" s="8">
        <f>IF(AND(F33&gt;0,G33&gt;0,$CM$7&gt;=F33,$CM$7&lt;=G33),IF($CM$7&lt;=$AA33,2,1),0)</f>
        <v>0</v>
      </c>
      <c r="CN33" s="8">
        <f>IF(AND(F33&gt;0,G33&gt;0,$CN$7&gt;=F33,$CN$7&lt;=G33),IF($CN$7&lt;=$AA33,2,1),0)</f>
        <v>0</v>
      </c>
      <c r="CO33" s="8">
        <f>IF(AND(F33&gt;0,G33&gt;0,$CO$7&gt;=F33,$CO$7&lt;=G33),IF($CO$7&lt;=$AA33,2,1),0)</f>
        <v>0</v>
      </c>
      <c r="CP33" s="8">
        <f>IF(AND(F33&gt;0,G33&gt;0,$CP$7&gt;=F33,$CP$7&lt;=G33),IF($CP$7&lt;=$AA33,2,1),0)</f>
        <v>0</v>
      </c>
      <c r="CQ33" s="8">
        <f>IF(AND(F33&gt;0,G33&gt;0,$CQ$7&gt;=F33,$CQ$7&lt;=G33),IF($CQ$7&lt;=$AA33,2,1),0)</f>
        <v>0</v>
      </c>
      <c r="CR33" s="8">
        <f>IF(AND(F33&gt;0,G33&gt;0,$CR$7&gt;=F33,$CR$7&lt;=G33),IF($CR$7&lt;=$AA33,2,1),0)</f>
        <v>0</v>
      </c>
      <c r="CS33" s="8">
        <f>IF(AND(F33&gt;0,G33&gt;0,$CS$7&gt;=F33,$CS$7&lt;=G33),IF($CS$7&lt;=$AA33,2,1),0)</f>
        <v>0</v>
      </c>
      <c r="CT33" s="8">
        <f>IF(AND(F33&gt;0,G33&gt;0,$CT$7&gt;=F33,$CT$7&lt;=G33),IF($CT$7&lt;=$AA33,2,1),0)</f>
        <v>0</v>
      </c>
      <c r="CU33" s="8">
        <f>IF(AND(F33&gt;0,G33&gt;0,$CU$7&gt;=F33,$CU$7&lt;=G33),IF($CU$7&lt;=$AA33,2,1),0)</f>
        <v>0</v>
      </c>
      <c r="CV33" s="8">
        <f>IF(AND(F33&gt;0,G33&gt;0,$CV$7&gt;=F33,$CV$7&lt;=G33),IF($CV$7&lt;=$AA33,2,1),0)</f>
        <v>0</v>
      </c>
      <c r="CW33" s="8">
        <f>IF(AND(F33&gt;0,G33&gt;0,$CW$7&gt;=F33,$CW$7&lt;=G33),IF($CW$7&lt;=$AA33,2,1),0)</f>
        <v>0</v>
      </c>
      <c r="CX33" s="8">
        <f>IF(AND(F33&gt;0,G33&gt;0,$CX$7&gt;=F33,$CX$7&lt;=G33),IF($CX$7&lt;=$AA33,2,1),0)</f>
        <v>0</v>
      </c>
      <c r="CY33" s="8">
        <f>IF(AND(F33&gt;0,G33&gt;0,$CY$7&gt;=F33,$CY$7&lt;=G33),IF($CY$7&lt;=$AA33,2,1),0)</f>
        <v>0</v>
      </c>
      <c r="CZ33" s="8">
        <f>IF(AND(F33&gt;0,G33&gt;0,$CZ$7&gt;=F33,$CZ$7&lt;=G33),IF($CZ$7&lt;=$AA33,2,1),0)</f>
        <v>0</v>
      </c>
      <c r="DA33" s="8">
        <f>IF(AND(F33&gt;0,G33&gt;0,$DA$7&gt;=F33,$DA$7&lt;=G33),IF($DA$7&lt;=$AA33,2,1),0)</f>
        <v>0</v>
      </c>
      <c r="DB33" s="8">
        <f>IF(AND(F33&gt;0,G33&gt;0,$DB$7&gt;=F33,$DB$7&lt;=G33),IF($DB$7&lt;=$AA33,2,1),0)</f>
        <v>0</v>
      </c>
      <c r="DC33" s="8">
        <f>IF(AND(F33&gt;0,G33&gt;0,$DC$7&gt;=F33,$DC$7&lt;=G33),IF($DC$7&lt;=$AA33,2,1),0)</f>
        <v>0</v>
      </c>
      <c r="DD33" s="8">
        <f>IF(AND(F33&gt;0,G33&gt;0,$DD$7&gt;=F33,$DD$7&lt;=G33),IF($DD$7&lt;=$AA33,2,1),0)</f>
        <v>0</v>
      </c>
      <c r="DE33" s="8">
        <f>IF(AND(F33&gt;0,G33&gt;0,$DE$7&gt;=F33,$DE$7&lt;=G33),IF($DE$7&lt;=$AA33,2,1),0)</f>
        <v>0</v>
      </c>
      <c r="DF33" s="8">
        <f>IF(AND(F33&gt;0,G33&gt;0,$DF$7&gt;=F33,$DF$7&lt;=G33),IF($DF$7&lt;=$AA33,2,1),0)</f>
        <v>0</v>
      </c>
      <c r="DG33" s="8">
        <f>IF(AND(F33&gt;0,G33&gt;0,$DG$7&gt;=F33,$DG$7&lt;=G33),IF($DG$7&lt;=$AA33,2,1),0)</f>
        <v>0</v>
      </c>
      <c r="DH33" s="8">
        <f>IF(AND(F33&gt;0,G33&gt;0,$DH$7&gt;=F33,$DH$7&lt;=G33),IF($DH$7&lt;=$AA33,2,1),0)</f>
        <v>0</v>
      </c>
      <c r="DI33" s="8">
        <f>IF(AND(F33&gt;0,G33&gt;0,$DI$7&gt;=F33,$DI$7&lt;=G33),IF($DI$7&lt;=$AA33,2,1),0)</f>
        <v>0</v>
      </c>
      <c r="DJ33" s="8">
        <f>IF(AND(F33&gt;0,G33&gt;0,$DJ$7&gt;=F33,$DJ$7&lt;=G33),IF($DJ$7&lt;=$AA33,2,1),0)</f>
        <v>0</v>
      </c>
      <c r="DK33" s="8">
        <f>IF(AND(F33&gt;0,G33&gt;0,$DK$7&gt;=F33,$DK$7&lt;=G33),IF($DK$7&lt;=$AA33,2,1),0)</f>
        <v>0</v>
      </c>
      <c r="DL33" s="8">
        <f>IF(AND(F33&gt;0,G33&gt;0,$DL$7&gt;=F33,$DL$7&lt;=G33),IF($DL$7&lt;=$AA33,2,1),0)</f>
        <v>0</v>
      </c>
      <c r="DM33" s="8">
        <f>IF(AND(F33&gt;0,G33&gt;0,$DM$7&gt;=F33,$DM$7&lt;=G33),IF($DM$7&lt;=$AA33,2,1),0)</f>
        <v>0</v>
      </c>
      <c r="DN33" s="8">
        <f>IF(AND(F33&gt;0,G33&gt;0,$DN$7&gt;=F33,$DN$7&lt;=G33),IF($DN$7&lt;=$AA33,2,1),0)</f>
        <v>0</v>
      </c>
      <c r="DO33" s="8">
        <f>IF(AND(F33&gt;0,G33&gt;0,$DO$7&gt;=F33,$DO$7&lt;=G33),IF($DO$7&lt;=$AA33,2,1),0)</f>
        <v>0</v>
      </c>
      <c r="DP33" s="8">
        <f>IF(AND(F33&gt;0,G33&gt;0,$DP$7&gt;=F33,$DP$7&lt;=G33),IF($DP$7&lt;=$AA33,2,1),0)</f>
        <v>0</v>
      </c>
      <c r="DQ33" s="8">
        <f>IF(AND(F33&gt;0,G33&gt;0,$DQ$7&gt;=F33,$DQ$7&lt;=G33),IF($DQ$7&lt;=$AA33,2,1),0)</f>
        <v>0</v>
      </c>
      <c r="DR33" s="8">
        <f>IF(AND(F33&gt;0,G33&gt;0,$DR$7&gt;=F33,$DR$7&lt;=G33),IF($DR$7&lt;=$AA33,2,1),0)</f>
        <v>0</v>
      </c>
      <c r="DS33" s="8">
        <f>IF(AND(F33&gt;0,G33&gt;0,$DS$7&gt;=F33,$DS$7&lt;=G33),IF($DS$7&lt;=$AA33,2,1),0)</f>
        <v>0</v>
      </c>
      <c r="DT33" s="8">
        <f>IF(AND(F33&gt;0,G33&gt;0,$DT$7&gt;=F33,$DT$7&lt;=G33),IF($DT$7&lt;=$AA33,2,1),0)</f>
        <v>0</v>
      </c>
      <c r="DU33" s="8">
        <f>IF(AND(F33&gt;0,G33&gt;0,$DU$7&gt;=F33,$DU$7&lt;=G33),IF($DU$7&lt;=$AA33,2,1),0)</f>
        <v>0</v>
      </c>
      <c r="DV33" s="8">
        <f>IF(AND(F33&gt;0,G33&gt;0,$DV$7&gt;=F33,$DV$7&lt;=G33),IF($DV$7&lt;=$AA33,2,1),0)</f>
        <v>0</v>
      </c>
      <c r="DW33" s="8">
        <f>IF(AND(F33&gt;0,G33&gt;0,$DW$7&gt;=F33,$DW$7&lt;=G33),IF($DW$7&lt;=$AA33,2,1),0)</f>
        <v>0</v>
      </c>
      <c r="DX33" s="8">
        <f>IF(AND(F33&gt;0,G33&gt;0,$DX$7&gt;=F33,$DX$7&lt;=G33),IF($DX$7&lt;=$AA33,2,1),0)</f>
        <v>0</v>
      </c>
      <c r="DY33" s="8">
        <f>IF(AND(F33&gt;0,G33&gt;0,$DY$7&gt;=F33,$DY$7&lt;=G33),IF($DY$7&lt;=$AA33,2,1),0)</f>
        <v>0</v>
      </c>
      <c r="DZ33" s="8">
        <f>IF(AND(F33&gt;0,G33&gt;0,$DZ$7&gt;=F33,$DZ$7&lt;=G33),IF($DZ$7&lt;=$AA33,2,1),0)</f>
        <v>0</v>
      </c>
      <c r="EA33" s="8">
        <f>IF(AND(F33&gt;0,G33&gt;0,$EA$7&gt;=F33,$EA$7&lt;=G33),IF($EA$7&lt;=$AA33,2,1),0)</f>
        <v>0</v>
      </c>
      <c r="EB33" s="8">
        <f>IF(AND(F33&gt;0,G33&gt;0,$EB$7&gt;=F33,$EB$7&lt;=G33),IF($EB$7&lt;=$AA33,2,1),0)</f>
        <v>0</v>
      </c>
      <c r="EC33" s="8">
        <f>IF(AND(F33&gt;0,G33&gt;0,$EC$7&gt;=F33,$EC$7&lt;=G33),IF($EC$7&lt;=$AA33,2,1),0)</f>
        <v>0</v>
      </c>
      <c r="ED33" s="8">
        <f>IF(AND(F33&gt;0,G33&gt;0,$ED$7&gt;=F33,$ED$7&lt;=G33),IF($ED$7&lt;=$AA33,2,1),0)</f>
        <v>0</v>
      </c>
      <c r="EE33" s="8">
        <f>IF(AND(F33&gt;0,G33&gt;0,$EE$7&gt;=F33,$EE$7&lt;=G33),IF($EE$7&lt;=$AA33,2,1),0)</f>
        <v>0</v>
      </c>
      <c r="EF33" s="8">
        <f>IF(AND(F33&gt;0,G33&gt;0,$EF$7&gt;=F33,$EF$7&lt;=G33),IF($EF$7&lt;=$AA33,2,1),0)</f>
        <v>0</v>
      </c>
      <c r="EG33" s="8">
        <f>IF(AND(F33&gt;0,G33&gt;0,$EG$7&gt;=F33,$EG$7&lt;=G33),IF($EG$7&lt;=$AA33,2,1),0)</f>
        <v>0</v>
      </c>
      <c r="EH33" s="8">
        <f>IF(AND(F33&gt;0,G33&gt;0,$EH$7&gt;=F33,$EH$7&lt;=G33),IF($EH$7&lt;=$AA33,2,1),0)</f>
        <v>0</v>
      </c>
      <c r="EI33" s="8">
        <f>IF(AND(F33&gt;0,G33&gt;0,$EI$7&gt;=F33,$EI$7&lt;=G33),IF($EI$7&lt;=$AA33,2,1),0)</f>
        <v>0</v>
      </c>
      <c r="EJ33" s="8">
        <f>IF(AND(F33&gt;0,G33&gt;0,$EJ$7&gt;=F33,$EJ$7&lt;=G33),IF($EJ$7&lt;=$AA33,2,1),0)</f>
        <v>0</v>
      </c>
      <c r="EK33" s="8">
        <f>IF(AND(F33&gt;0,G33&gt;0,$EK$7&gt;=F33,$EK$7&lt;=G33),IF($EK$7&lt;=$AA33,2,1),0)</f>
        <v>0</v>
      </c>
      <c r="EL33" s="8">
        <f>IF(AND(F33&gt;0,G33&gt;0,$EL$7&gt;=F33,$EL$7&lt;=G33),IF($EL$7&lt;=$AA33,2,1),0)</f>
        <v>0</v>
      </c>
      <c r="EM33" s="8">
        <f>IF(AND(F33&gt;0,G33&gt;0,$EM$7&gt;=F33,$EM$7&lt;=G33),IF($EM$7&lt;=$AA33,2,1),0)</f>
        <v>0</v>
      </c>
      <c r="EN33" s="8">
        <f>IF(AND(F33&gt;0,G33&gt;0,$EN$7&gt;=F33,$EN$7&lt;=G33),IF($EN$7&lt;=$AA33,2,1),0)</f>
        <v>0</v>
      </c>
      <c r="EO33" s="8">
        <f>IF(AND(F33&gt;0,G33&gt;0,$EO$7&gt;=F33,$EO$7&lt;=G33),IF($EO$7&lt;=$AA33,2,1),0)</f>
        <v>0</v>
      </c>
      <c r="EP33" s="8">
        <f>IF(AND(F33&gt;0,G33&gt;0,$EP$7&gt;=F33,$EP$7&lt;=G33),IF($EP$7&lt;=$AA33,2,1),0)</f>
        <v>0</v>
      </c>
      <c r="EQ33" s="8">
        <f>IF(AND(F33&gt;0,G33&gt;0,$EQ$7&gt;=F33,$EQ$7&lt;=G33),IF($EQ$7&lt;=$AA33,2,1),0)</f>
        <v>0</v>
      </c>
      <c r="ER33" s="8">
        <f>IF(AND(F33&gt;0,G33&gt;0,$ER$7&gt;=F33,$ER$7&lt;=G33),IF($ER$7&lt;=$AA33,2,1),0)</f>
        <v>0</v>
      </c>
      <c r="ES33" s="8">
        <f>IF(AND(F33&gt;0,G33&gt;0,$ES$7&gt;=F33,$ES$7&lt;=G33),IF($ES$7&lt;=$AA33,2,1),0)</f>
        <v>0</v>
      </c>
      <c r="ET33" s="8">
        <f>IF(AND(F33&gt;0,G33&gt;0,$ET$7&gt;=F33,$ET$7&lt;=G33),IF($ET$7&lt;=$AA33,2,1),0)</f>
        <v>0</v>
      </c>
      <c r="EU33" s="8">
        <f>IF(AND(F33&gt;0,G33&gt;0,$EU$7&gt;=F33,$EU$7&lt;=G33),IF($EU$7&lt;=$AA33,2,1),0)</f>
        <v>0</v>
      </c>
      <c r="EV33" s="8">
        <f>IF(AND(F33&gt;0,G33&gt;0,$EV$7&gt;=F33,$EV$7&lt;=G33),IF($EV$7&lt;=$AA33,2,1),0)</f>
        <v>0</v>
      </c>
      <c r="EW33" s="8">
        <f>IF(AND(F33&gt;0,G33&gt;0,$EW$7&gt;=F33,$EW$7&lt;=G33),IF($EW$7&lt;=$AA33,2,1),0)</f>
        <v>0</v>
      </c>
      <c r="EX33" s="8">
        <f>IF(AND(F33&gt;0,G33&gt;0,$EX$7&gt;=F33,$EX$7&lt;=G33),IF($EX$7&lt;=$AA33,2,1),0)</f>
        <v>0</v>
      </c>
      <c r="EY33" s="8">
        <f>IF(AND(F33&gt;0,G33&gt;0,$EY$7&gt;=F33,$EY$7&lt;=G33),IF($EY$7&lt;=$AA33,2,1),0)</f>
        <v>0</v>
      </c>
      <c r="EZ33" s="8">
        <f>IF(AND(F33&gt;0,G33&gt;0,$EZ$7&gt;=F33,$EZ$7&lt;=G33),IF($EZ$7&lt;=$AA33,2,1),0)</f>
        <v>0</v>
      </c>
      <c r="FA33" s="8">
        <f>IF(AND(F33&gt;0,G33&gt;0,$FA$7&gt;=F33,$FA$7&lt;=G33),IF($FA$7&lt;=$AA33,2,1),0)</f>
        <v>0</v>
      </c>
      <c r="FB33" s="8">
        <f>IF(AND(F33&gt;0,G33&gt;0,$FB$7&gt;=F33,$FB$7&lt;=G33),IF($FB$7&lt;=$AA33,2,1),0)</f>
        <v>0</v>
      </c>
      <c r="FC33" s="8">
        <f>IF(AND(F33&gt;0,G33&gt;0,$FC$7&gt;=F33,$FC$7&lt;=G33),IF($FC$7&lt;=$AA33,2,1),0)</f>
        <v>0</v>
      </c>
      <c r="FD33" s="8">
        <f>IF(AND(F33&gt;0,G33&gt;0,$FD$7&gt;=F33,$FD$7&lt;=G33),IF($FD$7&lt;=$AA33,2,1),0)</f>
        <v>0</v>
      </c>
    </row>
    <row r="34" spans="1:160" ht="18" customHeight="1">
      <c r="A34" s="6"/>
      <c r="B34" s="6"/>
      <c r="C34" s="6"/>
      <c r="D34" s="6"/>
      <c r="E34" s="6"/>
      <c r="F34" s="3"/>
      <c r="G34" s="3"/>
      <c r="H34" s="6">
        <f>IF(AND(F34&gt;0,G34&gt;0),G34-F34+1,)</f>
        <v>0</v>
      </c>
      <c r="I34" s="7"/>
      <c r="J34" s="6"/>
      <c r="K34" s="8">
        <f>IF(AND(F34&gt;0,G34&gt;0,$K$7&gt;=F34,$K$7&lt;=G34),IF($K$7&lt;=$AA34,2,1),0)</f>
        <v>0</v>
      </c>
      <c r="L34" s="8">
        <f>IF(AND(F34&gt;0,G34&gt;0,$L$7&gt;=F34,$L$7&lt;=G34),IF($L$7&lt;=$AA34,2,1),0)</f>
        <v>0</v>
      </c>
      <c r="M34" s="8">
        <f>IF(AND(F34&gt;0,G34&gt;0,$M$7&gt;=F34,$M$7&lt;=G34),IF($M$7&lt;=$AA34,2,1),0)</f>
        <v>0</v>
      </c>
      <c r="N34" s="8">
        <f>IF(AND(F34&gt;0,G34&gt;0,$N$7&gt;=F34,$N$7&lt;=G34),IF($N$7&lt;=$AA34,2,1),0)</f>
        <v>0</v>
      </c>
      <c r="O34" s="8">
        <f>IF(AND(F34&gt;0,G34&gt;0,$O$7&gt;=F34,$O$7&lt;=G34),IF($O$7&lt;=$AA34,2,1),0)</f>
        <v>0</v>
      </c>
      <c r="P34" s="8">
        <f>IF(AND(F34&gt;0,G34&gt;0,$P$7&gt;=F34,$P$7&lt;=G34),IF($P$7&lt;=$AA34,2,1),0)</f>
        <v>0</v>
      </c>
      <c r="Q34" s="8">
        <f>IF(AND(F34&gt;0,G34&gt;0,$Q$7&gt;=F34,$Q$7&lt;=G34),IF($Q$7&lt;=$AA34,2,1),0)</f>
        <v>0</v>
      </c>
      <c r="R34" s="8">
        <f>IF(AND(F34&gt;0,G34&gt;0,$R$7&gt;=F34,$R$7&lt;=G34),IF($R$7&lt;=$AA34,2,1),0)</f>
        <v>0</v>
      </c>
      <c r="S34" s="8">
        <f>IF(AND(F34&gt;0,G34&gt;0,$S$7&gt;=F34,$S$7&lt;=G34),IF($S$7&lt;=$AA34,2,1),0)</f>
        <v>0</v>
      </c>
      <c r="T34" s="8">
        <f>IF(AND(F34&gt;0,G34&gt;0,$T$7&gt;=F34,$T$7&lt;=G34),IF($T$7&lt;=$AA34,2,1),0)</f>
        <v>0</v>
      </c>
      <c r="U34" s="8">
        <f>IF(AND(F34&gt;0,G34&gt;0,$U$7&gt;=F34,$U$7&lt;=G34),IF($U$7&lt;=$AA34,2,1),0)</f>
        <v>0</v>
      </c>
      <c r="V34" s="8">
        <f>IF(AND(F34&gt;0,G34&gt;0,$V$7&gt;=F34,$V$7&lt;=G34),IF($V$7&lt;=$AA34,2,1),0)</f>
        <v>0</v>
      </c>
      <c r="W34" s="8">
        <f>IF(AND(F34&gt;0,G34&gt;0,$W$7&gt;=F34,$W$7&lt;=G34),IF($W$7&lt;=$AA34,2,1),0)</f>
        <v>0</v>
      </c>
      <c r="X34" s="8">
        <f>IF(AND(F34&gt;0,G34&gt;0,$X$7&gt;=F34,$X$7&lt;=G34),IF($X$7&lt;=$AA34,2,1),0)</f>
        <v>0</v>
      </c>
      <c r="Y34" s="8">
        <f>IF(AND(F34&gt;0,G34&gt;0,$Y$7&gt;=F34,$Y$7&lt;=G34),IF($Y$7&lt;=$AA34,2,1),0)</f>
        <v>0</v>
      </c>
      <c r="Z34" s="8">
        <f>IF(AND(F34&gt;0,G34&gt;0,$Z$7&gt;=F34,$Z$7&lt;=G34),IF($Z$7&lt;=$AA34,2,1),0)</f>
        <v>0</v>
      </c>
      <c r="AA34" s="8">
        <f>IF(AND(F34&gt;0,G34&gt;0,$AA$7&gt;=F34,$AA$7&lt;=G34),IF($AA$7&lt;=$AA34,2,1),0)</f>
        <v>0</v>
      </c>
      <c r="AB34" s="8">
        <f>IF(AND(F34&gt;0,G34&gt;0,$AB$7&gt;=F34,$AB$7&lt;=G34),IF($AB$7&lt;=$AA34,2,1),0)</f>
        <v>0</v>
      </c>
      <c r="AC34" s="8">
        <f>IF(AND(F34&gt;0,G34&gt;0,$AC$7&gt;=F34,$AC$7&lt;=G34),IF($AC$7&lt;=$AA34,2,1),0)</f>
        <v>0</v>
      </c>
      <c r="AD34" s="8">
        <f>IF(AND(F34&gt;0,G34&gt;0,$AD$7&gt;=F34,$AD$7&lt;=G34),IF($AD$7&lt;=$AA34,2,1),0)</f>
        <v>0</v>
      </c>
      <c r="AE34" s="8">
        <f>IF(AND(F34&gt;0,G34&gt;0,$AE$7&gt;=F34,$AE$7&lt;=G34),IF($AE$7&lt;=$AA34,2,1),0)</f>
        <v>0</v>
      </c>
      <c r="AF34" s="8">
        <f>IF(AND(F34&gt;0,G34&gt;0,$AF$7&gt;=F34,$AF$7&lt;=G34),IF($AF$7&lt;=$AA34,2,1),0)</f>
        <v>0</v>
      </c>
      <c r="AG34" s="8">
        <f>IF(AND(F34&gt;0,G34&gt;0,$AG$7&gt;=F34,$AG$7&lt;=G34),IF($AG$7&lt;=$AA34,2,1),0)</f>
        <v>0</v>
      </c>
      <c r="AH34" s="8">
        <f>IF(AND(F34&gt;0,G34&gt;0,$AH$7&gt;=F34,$AH$7&lt;=G34),IF($AH$7&lt;=$AA34,2,1),0)</f>
        <v>0</v>
      </c>
      <c r="AI34" s="8">
        <f>IF(AND(F34&gt;0,G34&gt;0,$AI$7&gt;=F34,$AI$7&lt;=G34),IF($AI$7&lt;=$AA34,2,1),0)</f>
        <v>0</v>
      </c>
      <c r="AJ34" s="8">
        <f>IF(AND(F34&gt;0,G34&gt;0,$AJ$7&gt;=F34,$AJ$7&lt;=G34),IF($AJ$7&lt;=$AA34,2,1),0)</f>
        <v>0</v>
      </c>
      <c r="AK34" s="8">
        <f>IF(AND(F34&gt;0,G34&gt;0,$AK$7&gt;=F34,$AK$7&lt;=G34),IF($AK$7&lt;=$AA34,2,1),0)</f>
        <v>0</v>
      </c>
      <c r="AL34" s="8">
        <f>IF(AND(F34&gt;0,G34&gt;0,$AL$7&gt;=F34,$AL$7&lt;=G34),IF($AL$7&lt;=$AA34,2,1),0)</f>
        <v>0</v>
      </c>
      <c r="AM34" s="8">
        <f>IF(AND(F34&gt;0,G34&gt;0,$AM$7&gt;=F34,$AM$7&lt;=G34),IF($AM$7&lt;=$AA34,2,1),0)</f>
        <v>0</v>
      </c>
      <c r="AN34" s="8">
        <f>IF(AND(F34&gt;0,G34&gt;0,$AN$7&gt;=F34,$AN$7&lt;=G34),IF($AN$7&lt;=$AA34,2,1),0)</f>
        <v>0</v>
      </c>
      <c r="AO34" s="8">
        <f>IF(AND(F34&gt;0,G34&gt;0,$AO$7&gt;=F34,$AO$7&lt;=G34),IF($AO$7&lt;=$AA34,2,1),0)</f>
        <v>0</v>
      </c>
      <c r="AP34" s="8">
        <f>IF(AND(F34&gt;0,G34&gt;0,$AP$7&gt;=F34,$AP$7&lt;=G34),IF($AP$7&lt;=$AA34,2,1),0)</f>
        <v>0</v>
      </c>
      <c r="AQ34" s="8">
        <f>IF(AND(F34&gt;0,G34&gt;0,$AQ$7&gt;=F34,$AQ$7&lt;=G34),IF($AQ$7&lt;=$AA34,2,1),0)</f>
        <v>0</v>
      </c>
      <c r="AR34" s="8">
        <f>IF(AND(F34&gt;0,G34&gt;0,$AR$7&gt;=F34,$AR$7&lt;=G34),IF($AR$7&lt;=$AA34,2,1),0)</f>
        <v>0</v>
      </c>
      <c r="AS34" s="8">
        <f>IF(AND(F34&gt;0,G34&gt;0,$AS$7&gt;=F34,$AS$7&lt;=G34),IF($AS$7&lt;=$AA34,2,1),0)</f>
        <v>0</v>
      </c>
      <c r="AT34" s="8">
        <f>IF(AND(F34&gt;0,G34&gt;0,$AT$7&gt;=F34,$AT$7&lt;=G34),IF($AT$7&lt;=$AA34,2,1),0)</f>
        <v>0</v>
      </c>
      <c r="AU34" s="8">
        <f>IF(AND(F34&gt;0,G34&gt;0,$AU$7&gt;=F34,$AU$7&lt;=G34),IF($AU$7&lt;=$AA34,2,1),0)</f>
        <v>0</v>
      </c>
      <c r="AV34" s="8">
        <f>IF(AND(F34&gt;0,G34&gt;0,$AV$7&gt;=F34,$AV$7&lt;=G34),IF($AV$7&lt;=$AA34,2,1),0)</f>
        <v>0</v>
      </c>
      <c r="AW34" s="8">
        <f>IF(AND(F34&gt;0,G34&gt;0,$AW$7&gt;=F34,$AW$7&lt;=G34),IF($AW$7&lt;=$AA34,2,1),0)</f>
        <v>0</v>
      </c>
      <c r="AX34" s="8">
        <f>IF(AND(F34&gt;0,G34&gt;0,$AX$7&gt;=F34,$AX$7&lt;=G34),IF($AX$7&lt;=$AA34,2,1),0)</f>
        <v>0</v>
      </c>
      <c r="AY34" s="8">
        <f>IF(AND(F34&gt;0,G34&gt;0,$AY$7&gt;=F34,$AY$7&lt;=G34),IF($AY$7&lt;=$AA34,2,1),0)</f>
        <v>0</v>
      </c>
      <c r="AZ34" s="8">
        <f>IF(AND(F34&gt;0,G34&gt;0,$AZ$7&gt;=F34,$AZ$7&lt;=G34),IF($AZ$7&lt;=$AA34,2,1),0)</f>
        <v>0</v>
      </c>
      <c r="BA34" s="8">
        <f>IF(AND(F34&gt;0,G34&gt;0,$BA$7&gt;=F34,$BA$7&lt;=G34),IF($BA$7&lt;=$AA34,2,1),0)</f>
        <v>0</v>
      </c>
      <c r="BB34" s="8">
        <f>IF(AND(F34&gt;0,G34&gt;0,$BB$7&gt;=F34,$BB$7&lt;=G34),IF($BB$7&lt;=$AA34,2,1),0)</f>
        <v>0</v>
      </c>
      <c r="BC34" s="8">
        <f>IF(AND(F34&gt;0,G34&gt;0,$BC$7&gt;=F34,$BC$7&lt;=G34),IF($BC$7&lt;=$AA34,2,1),0)</f>
        <v>0</v>
      </c>
      <c r="BD34" s="8">
        <f>IF(AND(F34&gt;0,G34&gt;0,$BD$7&gt;=F34,$BD$7&lt;=G34),IF($BD$7&lt;=$AA34,2,1),0)</f>
        <v>0</v>
      </c>
      <c r="BE34" s="8">
        <f>IF(AND(F34&gt;0,G34&gt;0,$BE$7&gt;=F34,$BE$7&lt;=G34),IF($BE$7&lt;=$AA34,2,1),0)</f>
        <v>0</v>
      </c>
      <c r="BF34" s="8">
        <f>IF(AND(F34&gt;0,G34&gt;0,$BF$7&gt;=F34,$BF$7&lt;=G34),IF($BF$7&lt;=$AA34,2,1),0)</f>
        <v>0</v>
      </c>
      <c r="BG34" s="8">
        <f>IF(AND(F34&gt;0,G34&gt;0,$BG$7&gt;=F34,$BG$7&lt;=G34),IF($BG$7&lt;=$AA34,2,1),0)</f>
        <v>0</v>
      </c>
      <c r="BH34" s="8">
        <f>IF(AND(F34&gt;0,G34&gt;0,$BH$7&gt;=F34,$BH$7&lt;=G34),IF($BH$7&lt;=$AA34,2,1),0)</f>
        <v>0</v>
      </c>
      <c r="BI34" s="8">
        <f>IF(AND(F34&gt;0,G34&gt;0,$BI$7&gt;=F34,$BI$7&lt;=G34),IF($BI$7&lt;=$AA34,2,1),0)</f>
        <v>0</v>
      </c>
      <c r="BJ34" s="8">
        <f>IF(AND(F34&gt;0,G34&gt;0,$BJ$7&gt;=F34,$BJ$7&lt;=G34),IF($BJ$7&lt;=$AA34,2,1),0)</f>
        <v>0</v>
      </c>
      <c r="BK34" s="8">
        <f>IF(AND(F34&gt;0,G34&gt;0,$BK$7&gt;=F34,$BK$7&lt;=G34),IF($BK$7&lt;=$AA34,2,1),0)</f>
        <v>0</v>
      </c>
      <c r="BL34" s="8">
        <f>IF(AND(F34&gt;0,G34&gt;0,$BL$7&gt;=F34,$BL$7&lt;=G34),IF($BL$7&lt;=$AA34,2,1),0)</f>
        <v>0</v>
      </c>
      <c r="BM34" s="8">
        <f>IF(AND(F34&gt;0,G34&gt;0,$BM$7&gt;=F34,$BM$7&lt;=G34),IF($BM$7&lt;=$AA34,2,1),0)</f>
        <v>0</v>
      </c>
      <c r="BN34" s="8">
        <f>IF(AND(F34&gt;0,G34&gt;0,$BN$7&gt;=F34,$BN$7&lt;=G34),IF($BN$7&lt;=$AA34,2,1),0)</f>
        <v>0</v>
      </c>
      <c r="BO34" s="8">
        <f>IF(AND(F34&gt;0,G34&gt;0,$BO$7&gt;=F34,$BO$7&lt;=G34),IF($BO$7&lt;=$AA34,2,1),0)</f>
        <v>0</v>
      </c>
      <c r="BP34" s="8">
        <f>IF(AND(F34&gt;0,G34&gt;0,$BP$7&gt;=F34,$BP$7&lt;=G34),IF($BP$7&lt;=$AA34,2,1),0)</f>
        <v>0</v>
      </c>
      <c r="BQ34" s="8">
        <f>IF(AND(F34&gt;0,G34&gt;0,$BQ$7&gt;=F34,$BQ$7&lt;=G34),IF($BQ$7&lt;=$AA34,2,1),0)</f>
        <v>0</v>
      </c>
      <c r="BR34" s="8">
        <f>IF(AND(F34&gt;0,G34&gt;0,$BR$7&gt;=F34,$BR$7&lt;=G34),IF($BR$7&lt;=$AA34,2,1),0)</f>
        <v>0</v>
      </c>
      <c r="BS34" s="8">
        <f>IF(AND(F34&gt;0,G34&gt;0,$BS$7&gt;=F34,$BS$7&lt;=G34),IF($BS$7&lt;=$AA34,2,1),0)</f>
        <v>0</v>
      </c>
      <c r="BT34" s="8">
        <f>IF(AND(F34&gt;0,G34&gt;0,$BT$7&gt;=F34,$BT$7&lt;=G34),IF($BT$7&lt;=$AA34,2,1),0)</f>
        <v>0</v>
      </c>
      <c r="BU34" s="8">
        <f>IF(AND(F34&gt;0,G34&gt;0,$BU$7&gt;=F34,$BU$7&lt;=G34),IF($BU$7&lt;=$AA34,2,1),0)</f>
        <v>0</v>
      </c>
      <c r="BV34" s="8">
        <f>IF(AND(F34&gt;0,G34&gt;0,$BV$7&gt;=F34,$BV$7&lt;=G34),IF($BV$7&lt;=$AA34,2,1),0)</f>
        <v>0</v>
      </c>
      <c r="BW34" s="8">
        <f>IF(AND(F34&gt;0,G34&gt;0,$BW$7&gt;=F34,$BW$7&lt;=G34),IF($BW$7&lt;=$AA34,2,1),0)</f>
        <v>0</v>
      </c>
      <c r="BX34" s="8">
        <f>IF(AND(F34&gt;0,G34&gt;0,$BX$7&gt;=F34,$BX$7&lt;=G34),IF($BX$7&lt;=$AA34,2,1),0)</f>
        <v>0</v>
      </c>
      <c r="BY34" s="8">
        <f>IF(AND(F34&gt;0,G34&gt;0,$BY$7&gt;=F34,$BY$7&lt;=G34),IF($BY$7&lt;=$AA34,2,1),0)</f>
        <v>0</v>
      </c>
      <c r="BZ34" s="8">
        <f>IF(AND(F34&gt;0,G34&gt;0,$BZ$7&gt;=F34,$BZ$7&lt;=G34),IF($BZ$7&lt;=$AA34,2,1),0)</f>
        <v>0</v>
      </c>
      <c r="CA34" s="8">
        <f>IF(AND(F34&gt;0,G34&gt;0,$CA$7&gt;=F34,$CA$7&lt;=G34),IF($CA$7&lt;=$AA34,2,1),0)</f>
        <v>0</v>
      </c>
      <c r="CB34" s="8">
        <f>IF(AND(F34&gt;0,G34&gt;0,$CB$7&gt;=F34,$CB$7&lt;=G34),IF($CB$7&lt;=$AA34,2,1),0)</f>
        <v>0</v>
      </c>
      <c r="CC34" s="8">
        <f>IF(AND(F34&gt;0,G34&gt;0,$CC$7&gt;=F34,$CC$7&lt;=G34),IF($CC$7&lt;=$AA34,2,1),0)</f>
        <v>0</v>
      </c>
      <c r="CD34" s="8">
        <f>IF(AND(F34&gt;0,G34&gt;0,$CD$7&gt;=F34,$CD$7&lt;=G34),IF($CD$7&lt;=$AA34,2,1),0)</f>
        <v>0</v>
      </c>
      <c r="CE34" s="8">
        <f>IF(AND(F34&gt;0,G34&gt;0,$CE$7&gt;=F34,$CE$7&lt;=G34),IF($CE$7&lt;=$AA34,2,1),0)</f>
        <v>0</v>
      </c>
      <c r="CF34" s="8">
        <f>IF(AND(F34&gt;0,G34&gt;0,$CF$7&gt;=F34,$CF$7&lt;=G34),IF($CF$7&lt;=$AA34,2,1),0)</f>
        <v>0</v>
      </c>
      <c r="CG34" s="8">
        <f>IF(AND(F34&gt;0,G34&gt;0,$CG$7&gt;=F34,$CG$7&lt;=G34),IF($CG$7&lt;=$AA34,2,1),0)</f>
        <v>0</v>
      </c>
      <c r="CH34" s="8">
        <f>IF(AND(F34&gt;0,G34&gt;0,$CH$7&gt;=F34,$CH$7&lt;=G34),IF($CH$7&lt;=$AA34,2,1),0)</f>
        <v>0</v>
      </c>
      <c r="CI34" s="8">
        <f>IF(AND(F34&gt;0,G34&gt;0,$CI$7&gt;=F34,$CI$7&lt;=G34),IF($CI$7&lt;=$AA34,2,1),0)</f>
        <v>0</v>
      </c>
      <c r="CJ34" s="8">
        <f>IF(AND(F34&gt;0,G34&gt;0,$CJ$7&gt;=F34,$CJ$7&lt;=G34),IF($CJ$7&lt;=$AA34,2,1),0)</f>
        <v>0</v>
      </c>
      <c r="CK34" s="8">
        <f>IF(AND(F34&gt;0,G34&gt;0,$CK$7&gt;=F34,$CK$7&lt;=G34),IF($CK$7&lt;=$AA34,2,1),0)</f>
        <v>0</v>
      </c>
      <c r="CL34" s="8">
        <f>IF(AND(F34&gt;0,G34&gt;0,$CL$7&gt;=F34,$CL$7&lt;=G34),IF($CL$7&lt;=$AA34,2,1),0)</f>
        <v>0</v>
      </c>
      <c r="CM34" s="8">
        <f>IF(AND(F34&gt;0,G34&gt;0,$CM$7&gt;=F34,$CM$7&lt;=G34),IF($CM$7&lt;=$AA34,2,1),0)</f>
        <v>0</v>
      </c>
      <c r="CN34" s="8">
        <f>IF(AND(F34&gt;0,G34&gt;0,$CN$7&gt;=F34,$CN$7&lt;=G34),IF($CN$7&lt;=$AA34,2,1),0)</f>
        <v>0</v>
      </c>
      <c r="CO34" s="8">
        <f>IF(AND(F34&gt;0,G34&gt;0,$CO$7&gt;=F34,$CO$7&lt;=G34),IF($CO$7&lt;=$AA34,2,1),0)</f>
        <v>0</v>
      </c>
      <c r="CP34" s="8">
        <f>IF(AND(F34&gt;0,G34&gt;0,$CP$7&gt;=F34,$CP$7&lt;=G34),IF($CP$7&lt;=$AA34,2,1),0)</f>
        <v>0</v>
      </c>
      <c r="CQ34" s="8">
        <f>IF(AND(F34&gt;0,G34&gt;0,$CQ$7&gt;=F34,$CQ$7&lt;=G34),IF($CQ$7&lt;=$AA34,2,1),0)</f>
        <v>0</v>
      </c>
      <c r="CR34" s="8">
        <f>IF(AND(F34&gt;0,G34&gt;0,$CR$7&gt;=F34,$CR$7&lt;=G34),IF($CR$7&lt;=$AA34,2,1),0)</f>
        <v>0</v>
      </c>
      <c r="CS34" s="8">
        <f>IF(AND(F34&gt;0,G34&gt;0,$CS$7&gt;=F34,$CS$7&lt;=G34),IF($CS$7&lt;=$AA34,2,1),0)</f>
        <v>0</v>
      </c>
      <c r="CT34" s="8">
        <f>IF(AND(F34&gt;0,G34&gt;0,$CT$7&gt;=F34,$CT$7&lt;=G34),IF($CT$7&lt;=$AA34,2,1),0)</f>
        <v>0</v>
      </c>
      <c r="CU34" s="8">
        <f>IF(AND(F34&gt;0,G34&gt;0,$CU$7&gt;=F34,$CU$7&lt;=G34),IF($CU$7&lt;=$AA34,2,1),0)</f>
        <v>0</v>
      </c>
      <c r="CV34" s="8">
        <f>IF(AND(F34&gt;0,G34&gt;0,$CV$7&gt;=F34,$CV$7&lt;=G34),IF($CV$7&lt;=$AA34,2,1),0)</f>
        <v>0</v>
      </c>
      <c r="CW34" s="8">
        <f>IF(AND(F34&gt;0,G34&gt;0,$CW$7&gt;=F34,$CW$7&lt;=G34),IF($CW$7&lt;=$AA34,2,1),0)</f>
        <v>0</v>
      </c>
      <c r="CX34" s="8">
        <f>IF(AND(F34&gt;0,G34&gt;0,$CX$7&gt;=F34,$CX$7&lt;=G34),IF($CX$7&lt;=$AA34,2,1),0)</f>
        <v>0</v>
      </c>
      <c r="CY34" s="8">
        <f>IF(AND(F34&gt;0,G34&gt;0,$CY$7&gt;=F34,$CY$7&lt;=G34),IF($CY$7&lt;=$AA34,2,1),0)</f>
        <v>0</v>
      </c>
      <c r="CZ34" s="8">
        <f>IF(AND(F34&gt;0,G34&gt;0,$CZ$7&gt;=F34,$CZ$7&lt;=G34),IF($CZ$7&lt;=$AA34,2,1),0)</f>
        <v>0</v>
      </c>
      <c r="DA34" s="8">
        <f>IF(AND(F34&gt;0,G34&gt;0,$DA$7&gt;=F34,$DA$7&lt;=G34),IF($DA$7&lt;=$AA34,2,1),0)</f>
        <v>0</v>
      </c>
      <c r="DB34" s="8">
        <f>IF(AND(F34&gt;0,G34&gt;0,$DB$7&gt;=F34,$DB$7&lt;=G34),IF($DB$7&lt;=$AA34,2,1),0)</f>
        <v>0</v>
      </c>
      <c r="DC34" s="8">
        <f>IF(AND(F34&gt;0,G34&gt;0,$DC$7&gt;=F34,$DC$7&lt;=G34),IF($DC$7&lt;=$AA34,2,1),0)</f>
        <v>0</v>
      </c>
      <c r="DD34" s="8">
        <f>IF(AND(F34&gt;0,G34&gt;0,$DD$7&gt;=F34,$DD$7&lt;=G34),IF($DD$7&lt;=$AA34,2,1),0)</f>
        <v>0</v>
      </c>
      <c r="DE34" s="8">
        <f>IF(AND(F34&gt;0,G34&gt;0,$DE$7&gt;=F34,$DE$7&lt;=G34),IF($DE$7&lt;=$AA34,2,1),0)</f>
        <v>0</v>
      </c>
      <c r="DF34" s="8">
        <f>IF(AND(F34&gt;0,G34&gt;0,$DF$7&gt;=F34,$DF$7&lt;=G34),IF($DF$7&lt;=$AA34,2,1),0)</f>
        <v>0</v>
      </c>
      <c r="DG34" s="8">
        <f>IF(AND(F34&gt;0,G34&gt;0,$DG$7&gt;=F34,$DG$7&lt;=G34),IF($DG$7&lt;=$AA34,2,1),0)</f>
        <v>0</v>
      </c>
      <c r="DH34" s="8">
        <f>IF(AND(F34&gt;0,G34&gt;0,$DH$7&gt;=F34,$DH$7&lt;=G34),IF($DH$7&lt;=$AA34,2,1),0)</f>
        <v>0</v>
      </c>
      <c r="DI34" s="8">
        <f>IF(AND(F34&gt;0,G34&gt;0,$DI$7&gt;=F34,$DI$7&lt;=G34),IF($DI$7&lt;=$AA34,2,1),0)</f>
        <v>0</v>
      </c>
      <c r="DJ34" s="8">
        <f>IF(AND(F34&gt;0,G34&gt;0,$DJ$7&gt;=F34,$DJ$7&lt;=G34),IF($DJ$7&lt;=$AA34,2,1),0)</f>
        <v>0</v>
      </c>
      <c r="DK34" s="8">
        <f>IF(AND(F34&gt;0,G34&gt;0,$DK$7&gt;=F34,$DK$7&lt;=G34),IF($DK$7&lt;=$AA34,2,1),0)</f>
        <v>0</v>
      </c>
      <c r="DL34" s="8">
        <f>IF(AND(F34&gt;0,G34&gt;0,$DL$7&gt;=F34,$DL$7&lt;=G34),IF($DL$7&lt;=$AA34,2,1),0)</f>
        <v>0</v>
      </c>
      <c r="DM34" s="8">
        <f>IF(AND(F34&gt;0,G34&gt;0,$DM$7&gt;=F34,$DM$7&lt;=G34),IF($DM$7&lt;=$AA34,2,1),0)</f>
        <v>0</v>
      </c>
      <c r="DN34" s="8">
        <f>IF(AND(F34&gt;0,G34&gt;0,$DN$7&gt;=F34,$DN$7&lt;=G34),IF($DN$7&lt;=$AA34,2,1),0)</f>
        <v>0</v>
      </c>
      <c r="DO34" s="8">
        <f>IF(AND(F34&gt;0,G34&gt;0,$DO$7&gt;=F34,$DO$7&lt;=G34),IF($DO$7&lt;=$AA34,2,1),0)</f>
        <v>0</v>
      </c>
      <c r="DP34" s="8">
        <f>IF(AND(F34&gt;0,G34&gt;0,$DP$7&gt;=F34,$DP$7&lt;=G34),IF($DP$7&lt;=$AA34,2,1),0)</f>
        <v>0</v>
      </c>
      <c r="DQ34" s="8">
        <f>IF(AND(F34&gt;0,G34&gt;0,$DQ$7&gt;=F34,$DQ$7&lt;=G34),IF($DQ$7&lt;=$AA34,2,1),0)</f>
        <v>0</v>
      </c>
      <c r="DR34" s="8">
        <f>IF(AND(F34&gt;0,G34&gt;0,$DR$7&gt;=F34,$DR$7&lt;=G34),IF($DR$7&lt;=$AA34,2,1),0)</f>
        <v>0</v>
      </c>
      <c r="DS34" s="8">
        <f>IF(AND(F34&gt;0,G34&gt;0,$DS$7&gt;=F34,$DS$7&lt;=G34),IF($DS$7&lt;=$AA34,2,1),0)</f>
        <v>0</v>
      </c>
      <c r="DT34" s="8">
        <f>IF(AND(F34&gt;0,G34&gt;0,$DT$7&gt;=F34,$DT$7&lt;=G34),IF($DT$7&lt;=$AA34,2,1),0)</f>
        <v>0</v>
      </c>
      <c r="DU34" s="8">
        <f>IF(AND(F34&gt;0,G34&gt;0,$DU$7&gt;=F34,$DU$7&lt;=G34),IF($DU$7&lt;=$AA34,2,1),0)</f>
        <v>0</v>
      </c>
      <c r="DV34" s="8">
        <f>IF(AND(F34&gt;0,G34&gt;0,$DV$7&gt;=F34,$DV$7&lt;=G34),IF($DV$7&lt;=$AA34,2,1),0)</f>
        <v>0</v>
      </c>
      <c r="DW34" s="8">
        <f>IF(AND(F34&gt;0,G34&gt;0,$DW$7&gt;=F34,$DW$7&lt;=G34),IF($DW$7&lt;=$AA34,2,1),0)</f>
        <v>0</v>
      </c>
      <c r="DX34" s="8">
        <f>IF(AND(F34&gt;0,G34&gt;0,$DX$7&gt;=F34,$DX$7&lt;=G34),IF($DX$7&lt;=$AA34,2,1),0)</f>
        <v>0</v>
      </c>
      <c r="DY34" s="8">
        <f>IF(AND(F34&gt;0,G34&gt;0,$DY$7&gt;=F34,$DY$7&lt;=G34),IF($DY$7&lt;=$AA34,2,1),0)</f>
        <v>0</v>
      </c>
      <c r="DZ34" s="8">
        <f>IF(AND(F34&gt;0,G34&gt;0,$DZ$7&gt;=F34,$DZ$7&lt;=G34),IF($DZ$7&lt;=$AA34,2,1),0)</f>
        <v>0</v>
      </c>
      <c r="EA34" s="8">
        <f>IF(AND(F34&gt;0,G34&gt;0,$EA$7&gt;=F34,$EA$7&lt;=G34),IF($EA$7&lt;=$AA34,2,1),0)</f>
        <v>0</v>
      </c>
      <c r="EB34" s="8">
        <f>IF(AND(F34&gt;0,G34&gt;0,$EB$7&gt;=F34,$EB$7&lt;=G34),IF($EB$7&lt;=$AA34,2,1),0)</f>
        <v>0</v>
      </c>
      <c r="EC34" s="8">
        <f>IF(AND(F34&gt;0,G34&gt;0,$EC$7&gt;=F34,$EC$7&lt;=G34),IF($EC$7&lt;=$AA34,2,1),0)</f>
        <v>0</v>
      </c>
      <c r="ED34" s="8">
        <f>IF(AND(F34&gt;0,G34&gt;0,$ED$7&gt;=F34,$ED$7&lt;=G34),IF($ED$7&lt;=$AA34,2,1),0)</f>
        <v>0</v>
      </c>
      <c r="EE34" s="8">
        <f>IF(AND(F34&gt;0,G34&gt;0,$EE$7&gt;=F34,$EE$7&lt;=G34),IF($EE$7&lt;=$AA34,2,1),0)</f>
        <v>0</v>
      </c>
      <c r="EF34" s="8">
        <f>IF(AND(F34&gt;0,G34&gt;0,$EF$7&gt;=F34,$EF$7&lt;=G34),IF($EF$7&lt;=$AA34,2,1),0)</f>
        <v>0</v>
      </c>
      <c r="EG34" s="8">
        <f>IF(AND(F34&gt;0,G34&gt;0,$EG$7&gt;=F34,$EG$7&lt;=G34),IF($EG$7&lt;=$AA34,2,1),0)</f>
        <v>0</v>
      </c>
      <c r="EH34" s="8">
        <f>IF(AND(F34&gt;0,G34&gt;0,$EH$7&gt;=F34,$EH$7&lt;=G34),IF($EH$7&lt;=$AA34,2,1),0)</f>
        <v>0</v>
      </c>
      <c r="EI34" s="8">
        <f>IF(AND(F34&gt;0,G34&gt;0,$EI$7&gt;=F34,$EI$7&lt;=G34),IF($EI$7&lt;=$AA34,2,1),0)</f>
        <v>0</v>
      </c>
      <c r="EJ34" s="8">
        <f>IF(AND(F34&gt;0,G34&gt;0,$EJ$7&gt;=F34,$EJ$7&lt;=G34),IF($EJ$7&lt;=$AA34,2,1),0)</f>
        <v>0</v>
      </c>
      <c r="EK34" s="8">
        <f>IF(AND(F34&gt;0,G34&gt;0,$EK$7&gt;=F34,$EK$7&lt;=G34),IF($EK$7&lt;=$AA34,2,1),0)</f>
        <v>0</v>
      </c>
      <c r="EL34" s="8">
        <f>IF(AND(F34&gt;0,G34&gt;0,$EL$7&gt;=F34,$EL$7&lt;=G34),IF($EL$7&lt;=$AA34,2,1),0)</f>
        <v>0</v>
      </c>
      <c r="EM34" s="8">
        <f>IF(AND(F34&gt;0,G34&gt;0,$EM$7&gt;=F34,$EM$7&lt;=G34),IF($EM$7&lt;=$AA34,2,1),0)</f>
        <v>0</v>
      </c>
      <c r="EN34" s="8">
        <f>IF(AND(F34&gt;0,G34&gt;0,$EN$7&gt;=F34,$EN$7&lt;=G34),IF($EN$7&lt;=$AA34,2,1),0)</f>
        <v>0</v>
      </c>
      <c r="EO34" s="8">
        <f>IF(AND(F34&gt;0,G34&gt;0,$EO$7&gt;=F34,$EO$7&lt;=G34),IF($EO$7&lt;=$AA34,2,1),0)</f>
        <v>0</v>
      </c>
      <c r="EP34" s="8">
        <f>IF(AND(F34&gt;0,G34&gt;0,$EP$7&gt;=F34,$EP$7&lt;=G34),IF($EP$7&lt;=$AA34,2,1),0)</f>
        <v>0</v>
      </c>
      <c r="EQ34" s="8">
        <f>IF(AND(F34&gt;0,G34&gt;0,$EQ$7&gt;=F34,$EQ$7&lt;=G34),IF($EQ$7&lt;=$AA34,2,1),0)</f>
        <v>0</v>
      </c>
      <c r="ER34" s="8">
        <f>IF(AND(F34&gt;0,G34&gt;0,$ER$7&gt;=F34,$ER$7&lt;=G34),IF($ER$7&lt;=$AA34,2,1),0)</f>
        <v>0</v>
      </c>
      <c r="ES34" s="8">
        <f>IF(AND(F34&gt;0,G34&gt;0,$ES$7&gt;=F34,$ES$7&lt;=G34),IF($ES$7&lt;=$AA34,2,1),0)</f>
        <v>0</v>
      </c>
      <c r="ET34" s="8">
        <f>IF(AND(F34&gt;0,G34&gt;0,$ET$7&gt;=F34,$ET$7&lt;=G34),IF($ET$7&lt;=$AA34,2,1),0)</f>
        <v>0</v>
      </c>
      <c r="EU34" s="8">
        <f>IF(AND(F34&gt;0,G34&gt;0,$EU$7&gt;=F34,$EU$7&lt;=G34),IF($EU$7&lt;=$AA34,2,1),0)</f>
        <v>0</v>
      </c>
      <c r="EV34" s="8">
        <f>IF(AND(F34&gt;0,G34&gt;0,$EV$7&gt;=F34,$EV$7&lt;=G34),IF($EV$7&lt;=$AA34,2,1),0)</f>
        <v>0</v>
      </c>
      <c r="EW34" s="8">
        <f>IF(AND(F34&gt;0,G34&gt;0,$EW$7&gt;=F34,$EW$7&lt;=G34),IF($EW$7&lt;=$AA34,2,1),0)</f>
        <v>0</v>
      </c>
      <c r="EX34" s="8">
        <f>IF(AND(F34&gt;0,G34&gt;0,$EX$7&gt;=F34,$EX$7&lt;=G34),IF($EX$7&lt;=$AA34,2,1),0)</f>
        <v>0</v>
      </c>
      <c r="EY34" s="8">
        <f>IF(AND(F34&gt;0,G34&gt;0,$EY$7&gt;=F34,$EY$7&lt;=G34),IF($EY$7&lt;=$AA34,2,1),0)</f>
        <v>0</v>
      </c>
      <c r="EZ34" s="8">
        <f>IF(AND(F34&gt;0,G34&gt;0,$EZ$7&gt;=F34,$EZ$7&lt;=G34),IF($EZ$7&lt;=$AA34,2,1),0)</f>
        <v>0</v>
      </c>
      <c r="FA34" s="8">
        <f>IF(AND(F34&gt;0,G34&gt;0,$FA$7&gt;=F34,$FA$7&lt;=G34),IF($FA$7&lt;=$AA34,2,1),0)</f>
        <v>0</v>
      </c>
      <c r="FB34" s="8">
        <f>IF(AND(F34&gt;0,G34&gt;0,$FB$7&gt;=F34,$FB$7&lt;=G34),IF($FB$7&lt;=$AA34,2,1),0)</f>
        <v>0</v>
      </c>
      <c r="FC34" s="8">
        <f>IF(AND(F34&gt;0,G34&gt;0,$FC$7&gt;=F34,$FC$7&lt;=G34),IF($FC$7&lt;=$AA34,2,1),0)</f>
        <v>0</v>
      </c>
      <c r="FD34" s="8">
        <f>IF(AND(F34&gt;0,G34&gt;0,$FD$7&gt;=F34,$FD$7&lt;=G34),IF($FD$7&lt;=$AA34,2,1),0)</f>
        <v>0</v>
      </c>
    </row>
    <row r="35" spans="1:160" ht="18" customHeight="1">
      <c r="A35" s="6"/>
      <c r="B35" s="6"/>
      <c r="C35" s="6"/>
      <c r="D35" s="6"/>
      <c r="E35" s="6"/>
      <c r="F35" s="3"/>
      <c r="G35" s="3"/>
      <c r="H35" s="6">
        <f>IF(AND(F35&gt;0,G35&gt;0),G35-F35+1,)</f>
        <v>0</v>
      </c>
      <c r="I35" s="7"/>
      <c r="J35" s="6"/>
      <c r="K35" s="8">
        <f>IF(AND(F35&gt;0,G35&gt;0,$K$7&gt;=F35,$K$7&lt;=G35),IF($K$7&lt;=$AA35,2,1),0)</f>
        <v>0</v>
      </c>
      <c r="L35" s="8">
        <f>IF(AND(F35&gt;0,G35&gt;0,$L$7&gt;=F35,$L$7&lt;=G35),IF($L$7&lt;=$AA35,2,1),0)</f>
        <v>0</v>
      </c>
      <c r="M35" s="8">
        <f>IF(AND(F35&gt;0,G35&gt;0,$M$7&gt;=F35,$M$7&lt;=G35),IF($M$7&lt;=$AA35,2,1),0)</f>
        <v>0</v>
      </c>
      <c r="N35" s="8">
        <f>IF(AND(F35&gt;0,G35&gt;0,$N$7&gt;=F35,$N$7&lt;=G35),IF($N$7&lt;=$AA35,2,1),0)</f>
        <v>0</v>
      </c>
      <c r="O35" s="8">
        <f>IF(AND(F35&gt;0,G35&gt;0,$O$7&gt;=F35,$O$7&lt;=G35),IF($O$7&lt;=$AA35,2,1),0)</f>
        <v>0</v>
      </c>
      <c r="P35" s="8">
        <f>IF(AND(F35&gt;0,G35&gt;0,$P$7&gt;=F35,$P$7&lt;=G35),IF($P$7&lt;=$AA35,2,1),0)</f>
        <v>0</v>
      </c>
      <c r="Q35" s="8">
        <f>IF(AND(F35&gt;0,G35&gt;0,$Q$7&gt;=F35,$Q$7&lt;=G35),IF($Q$7&lt;=$AA35,2,1),0)</f>
        <v>0</v>
      </c>
      <c r="R35" s="8">
        <f>IF(AND(F35&gt;0,G35&gt;0,$R$7&gt;=F35,$R$7&lt;=G35),IF($R$7&lt;=$AA35,2,1),0)</f>
        <v>0</v>
      </c>
      <c r="S35" s="8">
        <f>IF(AND(F35&gt;0,G35&gt;0,$S$7&gt;=F35,$S$7&lt;=G35),IF($S$7&lt;=$AA35,2,1),0)</f>
        <v>0</v>
      </c>
      <c r="T35" s="8">
        <f>IF(AND(F35&gt;0,G35&gt;0,$T$7&gt;=F35,$T$7&lt;=G35),IF($T$7&lt;=$AA35,2,1),0)</f>
        <v>0</v>
      </c>
      <c r="U35" s="8">
        <f>IF(AND(F35&gt;0,G35&gt;0,$U$7&gt;=F35,$U$7&lt;=G35),IF($U$7&lt;=$AA35,2,1),0)</f>
        <v>0</v>
      </c>
      <c r="V35" s="8">
        <f>IF(AND(F35&gt;0,G35&gt;0,$V$7&gt;=F35,$V$7&lt;=G35),IF($V$7&lt;=$AA35,2,1),0)</f>
        <v>0</v>
      </c>
      <c r="W35" s="8">
        <f>IF(AND(F35&gt;0,G35&gt;0,$W$7&gt;=F35,$W$7&lt;=G35),IF($W$7&lt;=$AA35,2,1),0)</f>
        <v>0</v>
      </c>
      <c r="X35" s="8">
        <f>IF(AND(F35&gt;0,G35&gt;0,$X$7&gt;=F35,$X$7&lt;=G35),IF($X$7&lt;=$AA35,2,1),0)</f>
        <v>0</v>
      </c>
      <c r="Y35" s="8">
        <f>IF(AND(F35&gt;0,G35&gt;0,$Y$7&gt;=F35,$Y$7&lt;=G35),IF($Y$7&lt;=$AA35,2,1),0)</f>
        <v>0</v>
      </c>
      <c r="Z35" s="8">
        <f>IF(AND(F35&gt;0,G35&gt;0,$Z$7&gt;=F35,$Z$7&lt;=G35),IF($Z$7&lt;=$AA35,2,1),0)</f>
        <v>0</v>
      </c>
      <c r="AA35" s="8">
        <f>IF(AND(F35&gt;0,G35&gt;0,$AA$7&gt;=F35,$AA$7&lt;=G35),IF($AA$7&lt;=$AA35,2,1),0)</f>
        <v>0</v>
      </c>
      <c r="AB35" s="8">
        <f>IF(AND(F35&gt;0,G35&gt;0,$AB$7&gt;=F35,$AB$7&lt;=G35),IF($AB$7&lt;=$AA35,2,1),0)</f>
        <v>0</v>
      </c>
      <c r="AC35" s="8">
        <f>IF(AND(F35&gt;0,G35&gt;0,$AC$7&gt;=F35,$AC$7&lt;=G35),IF($AC$7&lt;=$AA35,2,1),0)</f>
        <v>0</v>
      </c>
      <c r="AD35" s="8">
        <f>IF(AND(F35&gt;0,G35&gt;0,$AD$7&gt;=F35,$AD$7&lt;=G35),IF($AD$7&lt;=$AA35,2,1),0)</f>
        <v>0</v>
      </c>
      <c r="AE35" s="8">
        <f>IF(AND(F35&gt;0,G35&gt;0,$AE$7&gt;=F35,$AE$7&lt;=G35),IF($AE$7&lt;=$AA35,2,1),0)</f>
        <v>0</v>
      </c>
      <c r="AF35" s="8">
        <f>IF(AND(F35&gt;0,G35&gt;0,$AF$7&gt;=F35,$AF$7&lt;=G35),IF($AF$7&lt;=$AA35,2,1),0)</f>
        <v>0</v>
      </c>
      <c r="AG35" s="8">
        <f>IF(AND(F35&gt;0,G35&gt;0,$AG$7&gt;=F35,$AG$7&lt;=G35),IF($AG$7&lt;=$AA35,2,1),0)</f>
        <v>0</v>
      </c>
      <c r="AH35" s="8">
        <f>IF(AND(F35&gt;0,G35&gt;0,$AH$7&gt;=F35,$AH$7&lt;=G35),IF($AH$7&lt;=$AA35,2,1),0)</f>
        <v>0</v>
      </c>
      <c r="AI35" s="8">
        <f>IF(AND(F35&gt;0,G35&gt;0,$AI$7&gt;=F35,$AI$7&lt;=G35),IF($AI$7&lt;=$AA35,2,1),0)</f>
        <v>0</v>
      </c>
      <c r="AJ35" s="8">
        <f>IF(AND(F35&gt;0,G35&gt;0,$AJ$7&gt;=F35,$AJ$7&lt;=G35),IF($AJ$7&lt;=$AA35,2,1),0)</f>
        <v>0</v>
      </c>
      <c r="AK35" s="8">
        <f>IF(AND(F35&gt;0,G35&gt;0,$AK$7&gt;=F35,$AK$7&lt;=G35),IF($AK$7&lt;=$AA35,2,1),0)</f>
        <v>0</v>
      </c>
      <c r="AL35" s="8">
        <f>IF(AND(F35&gt;0,G35&gt;0,$AL$7&gt;=F35,$AL$7&lt;=G35),IF($AL$7&lt;=$AA35,2,1),0)</f>
        <v>0</v>
      </c>
      <c r="AM35" s="8">
        <f>IF(AND(F35&gt;0,G35&gt;0,$AM$7&gt;=F35,$AM$7&lt;=G35),IF($AM$7&lt;=$AA35,2,1),0)</f>
        <v>0</v>
      </c>
      <c r="AN35" s="8">
        <f>IF(AND(F35&gt;0,G35&gt;0,$AN$7&gt;=F35,$AN$7&lt;=G35),IF($AN$7&lt;=$AA35,2,1),0)</f>
        <v>0</v>
      </c>
      <c r="AO35" s="8">
        <f>IF(AND(F35&gt;0,G35&gt;0,$AO$7&gt;=F35,$AO$7&lt;=G35),IF($AO$7&lt;=$AA35,2,1),0)</f>
        <v>0</v>
      </c>
      <c r="AP35" s="8">
        <f>IF(AND(F35&gt;0,G35&gt;0,$AP$7&gt;=F35,$AP$7&lt;=G35),IF($AP$7&lt;=$AA35,2,1),0)</f>
        <v>0</v>
      </c>
      <c r="AQ35" s="8">
        <f>IF(AND(F35&gt;0,G35&gt;0,$AQ$7&gt;=F35,$AQ$7&lt;=G35),IF($AQ$7&lt;=$AA35,2,1),0)</f>
        <v>0</v>
      </c>
      <c r="AR35" s="8">
        <f>IF(AND(F35&gt;0,G35&gt;0,$AR$7&gt;=F35,$AR$7&lt;=G35),IF($AR$7&lt;=$AA35,2,1),0)</f>
        <v>0</v>
      </c>
      <c r="AS35" s="8">
        <f>IF(AND(F35&gt;0,G35&gt;0,$AS$7&gt;=F35,$AS$7&lt;=G35),IF($AS$7&lt;=$AA35,2,1),0)</f>
        <v>0</v>
      </c>
      <c r="AT35" s="8">
        <f>IF(AND(F35&gt;0,G35&gt;0,$AT$7&gt;=F35,$AT$7&lt;=G35),IF($AT$7&lt;=$AA35,2,1),0)</f>
        <v>0</v>
      </c>
      <c r="AU35" s="8">
        <f>IF(AND(F35&gt;0,G35&gt;0,$AU$7&gt;=F35,$AU$7&lt;=G35),IF($AU$7&lt;=$AA35,2,1),0)</f>
        <v>0</v>
      </c>
      <c r="AV35" s="8">
        <f>IF(AND(F35&gt;0,G35&gt;0,$AV$7&gt;=F35,$AV$7&lt;=G35),IF($AV$7&lt;=$AA35,2,1),0)</f>
        <v>0</v>
      </c>
      <c r="AW35" s="8">
        <f>IF(AND(F35&gt;0,G35&gt;0,$AW$7&gt;=F35,$AW$7&lt;=G35),IF($AW$7&lt;=$AA35,2,1),0)</f>
        <v>0</v>
      </c>
      <c r="AX35" s="8">
        <f>IF(AND(F35&gt;0,G35&gt;0,$AX$7&gt;=F35,$AX$7&lt;=G35),IF($AX$7&lt;=$AA35,2,1),0)</f>
        <v>0</v>
      </c>
      <c r="AY35" s="8">
        <f>IF(AND(F35&gt;0,G35&gt;0,$AY$7&gt;=F35,$AY$7&lt;=G35),IF($AY$7&lt;=$AA35,2,1),0)</f>
        <v>0</v>
      </c>
      <c r="AZ35" s="8">
        <f>IF(AND(F35&gt;0,G35&gt;0,$AZ$7&gt;=F35,$AZ$7&lt;=G35),IF($AZ$7&lt;=$AA35,2,1),0)</f>
        <v>0</v>
      </c>
      <c r="BA35" s="8">
        <f>IF(AND(F35&gt;0,G35&gt;0,$BA$7&gt;=F35,$BA$7&lt;=G35),IF($BA$7&lt;=$AA35,2,1),0)</f>
        <v>0</v>
      </c>
      <c r="BB35" s="8">
        <f>IF(AND(F35&gt;0,G35&gt;0,$BB$7&gt;=F35,$BB$7&lt;=G35),IF($BB$7&lt;=$AA35,2,1),0)</f>
        <v>0</v>
      </c>
      <c r="BC35" s="8">
        <f>IF(AND(F35&gt;0,G35&gt;0,$BC$7&gt;=F35,$BC$7&lt;=G35),IF($BC$7&lt;=$AA35,2,1),0)</f>
        <v>0</v>
      </c>
      <c r="BD35" s="8">
        <f>IF(AND(F35&gt;0,G35&gt;0,$BD$7&gt;=F35,$BD$7&lt;=G35),IF($BD$7&lt;=$AA35,2,1),0)</f>
        <v>0</v>
      </c>
      <c r="BE35" s="8">
        <f>IF(AND(F35&gt;0,G35&gt;0,$BE$7&gt;=F35,$BE$7&lt;=G35),IF($BE$7&lt;=$AA35,2,1),0)</f>
        <v>0</v>
      </c>
      <c r="BF35" s="8">
        <f>IF(AND(F35&gt;0,G35&gt;0,$BF$7&gt;=F35,$BF$7&lt;=G35),IF($BF$7&lt;=$AA35,2,1),0)</f>
        <v>0</v>
      </c>
      <c r="BG35" s="8">
        <f>IF(AND(F35&gt;0,G35&gt;0,$BG$7&gt;=F35,$BG$7&lt;=G35),IF($BG$7&lt;=$AA35,2,1),0)</f>
        <v>0</v>
      </c>
      <c r="BH35" s="8">
        <f>IF(AND(F35&gt;0,G35&gt;0,$BH$7&gt;=F35,$BH$7&lt;=G35),IF($BH$7&lt;=$AA35,2,1),0)</f>
        <v>0</v>
      </c>
      <c r="BI35" s="8">
        <f>IF(AND(F35&gt;0,G35&gt;0,$BI$7&gt;=F35,$BI$7&lt;=G35),IF($BI$7&lt;=$AA35,2,1),0)</f>
        <v>0</v>
      </c>
      <c r="BJ35" s="8">
        <f>IF(AND(F35&gt;0,G35&gt;0,$BJ$7&gt;=F35,$BJ$7&lt;=G35),IF($BJ$7&lt;=$AA35,2,1),0)</f>
        <v>0</v>
      </c>
      <c r="BK35" s="8">
        <f>IF(AND(F35&gt;0,G35&gt;0,$BK$7&gt;=F35,$BK$7&lt;=G35),IF($BK$7&lt;=$AA35,2,1),0)</f>
        <v>0</v>
      </c>
      <c r="BL35" s="8">
        <f>IF(AND(F35&gt;0,G35&gt;0,$BL$7&gt;=F35,$BL$7&lt;=G35),IF($BL$7&lt;=$AA35,2,1),0)</f>
        <v>0</v>
      </c>
      <c r="BM35" s="8">
        <f>IF(AND(F35&gt;0,G35&gt;0,$BM$7&gt;=F35,$BM$7&lt;=G35),IF($BM$7&lt;=$AA35,2,1),0)</f>
        <v>0</v>
      </c>
      <c r="BN35" s="8">
        <f>IF(AND(F35&gt;0,G35&gt;0,$BN$7&gt;=F35,$BN$7&lt;=G35),IF($BN$7&lt;=$AA35,2,1),0)</f>
        <v>0</v>
      </c>
      <c r="BO35" s="8">
        <f>IF(AND(F35&gt;0,G35&gt;0,$BO$7&gt;=F35,$BO$7&lt;=G35),IF($BO$7&lt;=$AA35,2,1),0)</f>
        <v>0</v>
      </c>
      <c r="BP35" s="8">
        <f>IF(AND(F35&gt;0,G35&gt;0,$BP$7&gt;=F35,$BP$7&lt;=G35),IF($BP$7&lt;=$AA35,2,1),0)</f>
        <v>0</v>
      </c>
      <c r="BQ35" s="8">
        <f>IF(AND(F35&gt;0,G35&gt;0,$BQ$7&gt;=F35,$BQ$7&lt;=G35),IF($BQ$7&lt;=$AA35,2,1),0)</f>
        <v>0</v>
      </c>
      <c r="BR35" s="8">
        <f>IF(AND(F35&gt;0,G35&gt;0,$BR$7&gt;=F35,$BR$7&lt;=G35),IF($BR$7&lt;=$AA35,2,1),0)</f>
        <v>0</v>
      </c>
      <c r="BS35" s="8">
        <f>IF(AND(F35&gt;0,G35&gt;0,$BS$7&gt;=F35,$BS$7&lt;=G35),IF($BS$7&lt;=$AA35,2,1),0)</f>
        <v>0</v>
      </c>
      <c r="BT35" s="8">
        <f>IF(AND(F35&gt;0,G35&gt;0,$BT$7&gt;=F35,$BT$7&lt;=G35),IF($BT$7&lt;=$AA35,2,1),0)</f>
        <v>0</v>
      </c>
      <c r="BU35" s="8">
        <f>IF(AND(F35&gt;0,G35&gt;0,$BU$7&gt;=F35,$BU$7&lt;=G35),IF($BU$7&lt;=$AA35,2,1),0)</f>
        <v>0</v>
      </c>
      <c r="BV35" s="8">
        <f>IF(AND(F35&gt;0,G35&gt;0,$BV$7&gt;=F35,$BV$7&lt;=G35),IF($BV$7&lt;=$AA35,2,1),0)</f>
        <v>0</v>
      </c>
      <c r="BW35" s="8">
        <f>IF(AND(F35&gt;0,G35&gt;0,$BW$7&gt;=F35,$BW$7&lt;=G35),IF($BW$7&lt;=$AA35,2,1),0)</f>
        <v>0</v>
      </c>
      <c r="BX35" s="8">
        <f>IF(AND(F35&gt;0,G35&gt;0,$BX$7&gt;=F35,$BX$7&lt;=G35),IF($BX$7&lt;=$AA35,2,1),0)</f>
        <v>0</v>
      </c>
      <c r="BY35" s="8">
        <f>IF(AND(F35&gt;0,G35&gt;0,$BY$7&gt;=F35,$BY$7&lt;=G35),IF($BY$7&lt;=$AA35,2,1),0)</f>
        <v>0</v>
      </c>
      <c r="BZ35" s="8">
        <f>IF(AND(F35&gt;0,G35&gt;0,$BZ$7&gt;=F35,$BZ$7&lt;=G35),IF($BZ$7&lt;=$AA35,2,1),0)</f>
        <v>0</v>
      </c>
      <c r="CA35" s="8">
        <f>IF(AND(F35&gt;0,G35&gt;0,$CA$7&gt;=F35,$CA$7&lt;=G35),IF($CA$7&lt;=$AA35,2,1),0)</f>
        <v>0</v>
      </c>
      <c r="CB35" s="8">
        <f>IF(AND(F35&gt;0,G35&gt;0,$CB$7&gt;=F35,$CB$7&lt;=G35),IF($CB$7&lt;=$AA35,2,1),0)</f>
        <v>0</v>
      </c>
      <c r="CC35" s="8">
        <f>IF(AND(F35&gt;0,G35&gt;0,$CC$7&gt;=F35,$CC$7&lt;=G35),IF($CC$7&lt;=$AA35,2,1),0)</f>
        <v>0</v>
      </c>
      <c r="CD35" s="8">
        <f>IF(AND(F35&gt;0,G35&gt;0,$CD$7&gt;=F35,$CD$7&lt;=G35),IF($CD$7&lt;=$AA35,2,1),0)</f>
        <v>0</v>
      </c>
      <c r="CE35" s="8">
        <f>IF(AND(F35&gt;0,G35&gt;0,$CE$7&gt;=F35,$CE$7&lt;=G35),IF($CE$7&lt;=$AA35,2,1),0)</f>
        <v>0</v>
      </c>
      <c r="CF35" s="8">
        <f>IF(AND(F35&gt;0,G35&gt;0,$CF$7&gt;=F35,$CF$7&lt;=G35),IF($CF$7&lt;=$AA35,2,1),0)</f>
        <v>0</v>
      </c>
      <c r="CG35" s="8">
        <f>IF(AND(F35&gt;0,G35&gt;0,$CG$7&gt;=F35,$CG$7&lt;=G35),IF($CG$7&lt;=$AA35,2,1),0)</f>
        <v>0</v>
      </c>
      <c r="CH35" s="8">
        <f>IF(AND(F35&gt;0,G35&gt;0,$CH$7&gt;=F35,$CH$7&lt;=G35),IF($CH$7&lt;=$AA35,2,1),0)</f>
        <v>0</v>
      </c>
      <c r="CI35" s="8">
        <f>IF(AND(F35&gt;0,G35&gt;0,$CI$7&gt;=F35,$CI$7&lt;=G35),IF($CI$7&lt;=$AA35,2,1),0)</f>
        <v>0</v>
      </c>
      <c r="CJ35" s="8">
        <f>IF(AND(F35&gt;0,G35&gt;0,$CJ$7&gt;=F35,$CJ$7&lt;=G35),IF($CJ$7&lt;=$AA35,2,1),0)</f>
        <v>0</v>
      </c>
      <c r="CK35" s="8">
        <f>IF(AND(F35&gt;0,G35&gt;0,$CK$7&gt;=F35,$CK$7&lt;=G35),IF($CK$7&lt;=$AA35,2,1),0)</f>
        <v>0</v>
      </c>
      <c r="CL35" s="8">
        <f>IF(AND(F35&gt;0,G35&gt;0,$CL$7&gt;=F35,$CL$7&lt;=G35),IF($CL$7&lt;=$AA35,2,1),0)</f>
        <v>0</v>
      </c>
      <c r="CM35" s="8">
        <f>IF(AND(F35&gt;0,G35&gt;0,$CM$7&gt;=F35,$CM$7&lt;=G35),IF($CM$7&lt;=$AA35,2,1),0)</f>
        <v>0</v>
      </c>
      <c r="CN35" s="8">
        <f>IF(AND(F35&gt;0,G35&gt;0,$CN$7&gt;=F35,$CN$7&lt;=G35),IF($CN$7&lt;=$AA35,2,1),0)</f>
        <v>0</v>
      </c>
      <c r="CO35" s="8">
        <f>IF(AND(F35&gt;0,G35&gt;0,$CO$7&gt;=F35,$CO$7&lt;=G35),IF($CO$7&lt;=$AA35,2,1),0)</f>
        <v>0</v>
      </c>
      <c r="CP35" s="8">
        <f>IF(AND(F35&gt;0,G35&gt;0,$CP$7&gt;=F35,$CP$7&lt;=G35),IF($CP$7&lt;=$AA35,2,1),0)</f>
        <v>0</v>
      </c>
      <c r="CQ35" s="8">
        <f>IF(AND(F35&gt;0,G35&gt;0,$CQ$7&gt;=F35,$CQ$7&lt;=G35),IF($CQ$7&lt;=$AA35,2,1),0)</f>
        <v>0</v>
      </c>
      <c r="CR35" s="8">
        <f>IF(AND(F35&gt;0,G35&gt;0,$CR$7&gt;=F35,$CR$7&lt;=G35),IF($CR$7&lt;=$AA35,2,1),0)</f>
        <v>0</v>
      </c>
      <c r="CS35" s="8">
        <f>IF(AND(F35&gt;0,G35&gt;0,$CS$7&gt;=F35,$CS$7&lt;=G35),IF($CS$7&lt;=$AA35,2,1),0)</f>
        <v>0</v>
      </c>
      <c r="CT35" s="8">
        <f>IF(AND(F35&gt;0,G35&gt;0,$CT$7&gt;=F35,$CT$7&lt;=G35),IF($CT$7&lt;=$AA35,2,1),0)</f>
        <v>0</v>
      </c>
      <c r="CU35" s="8">
        <f>IF(AND(F35&gt;0,G35&gt;0,$CU$7&gt;=F35,$CU$7&lt;=G35),IF($CU$7&lt;=$AA35,2,1),0)</f>
        <v>0</v>
      </c>
      <c r="CV35" s="8">
        <f>IF(AND(F35&gt;0,G35&gt;0,$CV$7&gt;=F35,$CV$7&lt;=G35),IF($CV$7&lt;=$AA35,2,1),0)</f>
        <v>0</v>
      </c>
      <c r="CW35" s="8">
        <f>IF(AND(F35&gt;0,G35&gt;0,$CW$7&gt;=F35,$CW$7&lt;=G35),IF($CW$7&lt;=$AA35,2,1),0)</f>
        <v>0</v>
      </c>
      <c r="CX35" s="8">
        <f>IF(AND(F35&gt;0,G35&gt;0,$CX$7&gt;=F35,$CX$7&lt;=G35),IF($CX$7&lt;=$AA35,2,1),0)</f>
        <v>0</v>
      </c>
      <c r="CY35" s="8">
        <f>IF(AND(F35&gt;0,G35&gt;0,$CY$7&gt;=F35,$CY$7&lt;=G35),IF($CY$7&lt;=$AA35,2,1),0)</f>
        <v>0</v>
      </c>
      <c r="CZ35" s="8">
        <f>IF(AND(F35&gt;0,G35&gt;0,$CZ$7&gt;=F35,$CZ$7&lt;=G35),IF($CZ$7&lt;=$AA35,2,1),0)</f>
        <v>0</v>
      </c>
      <c r="DA35" s="8">
        <f>IF(AND(F35&gt;0,G35&gt;0,$DA$7&gt;=F35,$DA$7&lt;=G35),IF($DA$7&lt;=$AA35,2,1),0)</f>
        <v>0</v>
      </c>
      <c r="DB35" s="8">
        <f>IF(AND(F35&gt;0,G35&gt;0,$DB$7&gt;=F35,$DB$7&lt;=G35),IF($DB$7&lt;=$AA35,2,1),0)</f>
        <v>0</v>
      </c>
      <c r="DC35" s="8">
        <f>IF(AND(F35&gt;0,G35&gt;0,$DC$7&gt;=F35,$DC$7&lt;=G35),IF($DC$7&lt;=$AA35,2,1),0)</f>
        <v>0</v>
      </c>
      <c r="DD35" s="8">
        <f>IF(AND(F35&gt;0,G35&gt;0,$DD$7&gt;=F35,$DD$7&lt;=G35),IF($DD$7&lt;=$AA35,2,1),0)</f>
        <v>0</v>
      </c>
      <c r="DE35" s="8">
        <f>IF(AND(F35&gt;0,G35&gt;0,$DE$7&gt;=F35,$DE$7&lt;=G35),IF($DE$7&lt;=$AA35,2,1),0)</f>
        <v>0</v>
      </c>
      <c r="DF35" s="8">
        <f>IF(AND(F35&gt;0,G35&gt;0,$DF$7&gt;=F35,$DF$7&lt;=G35),IF($DF$7&lt;=$AA35,2,1),0)</f>
        <v>0</v>
      </c>
      <c r="DG35" s="8">
        <f>IF(AND(F35&gt;0,G35&gt;0,$DG$7&gt;=F35,$DG$7&lt;=G35),IF($DG$7&lt;=$AA35,2,1),0)</f>
        <v>0</v>
      </c>
      <c r="DH35" s="8">
        <f>IF(AND(F35&gt;0,G35&gt;0,$DH$7&gt;=F35,$DH$7&lt;=G35),IF($DH$7&lt;=$AA35,2,1),0)</f>
        <v>0</v>
      </c>
      <c r="DI35" s="8">
        <f>IF(AND(F35&gt;0,G35&gt;0,$DI$7&gt;=F35,$DI$7&lt;=G35),IF($DI$7&lt;=$AA35,2,1),0)</f>
        <v>0</v>
      </c>
      <c r="DJ35" s="8">
        <f>IF(AND(F35&gt;0,G35&gt;0,$DJ$7&gt;=F35,$DJ$7&lt;=G35),IF($DJ$7&lt;=$AA35,2,1),0)</f>
        <v>0</v>
      </c>
      <c r="DK35" s="8">
        <f>IF(AND(F35&gt;0,G35&gt;0,$DK$7&gt;=F35,$DK$7&lt;=G35),IF($DK$7&lt;=$AA35,2,1),0)</f>
        <v>0</v>
      </c>
      <c r="DL35" s="8">
        <f>IF(AND(F35&gt;0,G35&gt;0,$DL$7&gt;=F35,$DL$7&lt;=G35),IF($DL$7&lt;=$AA35,2,1),0)</f>
        <v>0</v>
      </c>
      <c r="DM35" s="8">
        <f>IF(AND(F35&gt;0,G35&gt;0,$DM$7&gt;=F35,$DM$7&lt;=G35),IF($DM$7&lt;=$AA35,2,1),0)</f>
        <v>0</v>
      </c>
      <c r="DN35" s="8">
        <f>IF(AND(F35&gt;0,G35&gt;0,$DN$7&gt;=F35,$DN$7&lt;=G35),IF($DN$7&lt;=$AA35,2,1),0)</f>
        <v>0</v>
      </c>
      <c r="DO35" s="8">
        <f>IF(AND(F35&gt;0,G35&gt;0,$DO$7&gt;=F35,$DO$7&lt;=G35),IF($DO$7&lt;=$AA35,2,1),0)</f>
        <v>0</v>
      </c>
      <c r="DP35" s="8">
        <f>IF(AND(F35&gt;0,G35&gt;0,$DP$7&gt;=F35,$DP$7&lt;=G35),IF($DP$7&lt;=$AA35,2,1),0)</f>
        <v>0</v>
      </c>
      <c r="DQ35" s="8">
        <f>IF(AND(F35&gt;0,G35&gt;0,$DQ$7&gt;=F35,$DQ$7&lt;=G35),IF($DQ$7&lt;=$AA35,2,1),0)</f>
        <v>0</v>
      </c>
      <c r="DR35" s="8">
        <f>IF(AND(F35&gt;0,G35&gt;0,$DR$7&gt;=F35,$DR$7&lt;=G35),IF($DR$7&lt;=$AA35,2,1),0)</f>
        <v>0</v>
      </c>
      <c r="DS35" s="8">
        <f>IF(AND(F35&gt;0,G35&gt;0,$DS$7&gt;=F35,$DS$7&lt;=G35),IF($DS$7&lt;=$AA35,2,1),0)</f>
        <v>0</v>
      </c>
      <c r="DT35" s="8">
        <f>IF(AND(F35&gt;0,G35&gt;0,$DT$7&gt;=F35,$DT$7&lt;=G35),IF($DT$7&lt;=$AA35,2,1),0)</f>
        <v>0</v>
      </c>
      <c r="DU35" s="8">
        <f>IF(AND(F35&gt;0,G35&gt;0,$DU$7&gt;=F35,$DU$7&lt;=G35),IF($DU$7&lt;=$AA35,2,1),0)</f>
        <v>0</v>
      </c>
      <c r="DV35" s="8">
        <f>IF(AND(F35&gt;0,G35&gt;0,$DV$7&gt;=F35,$DV$7&lt;=G35),IF($DV$7&lt;=$AA35,2,1),0)</f>
        <v>0</v>
      </c>
      <c r="DW35" s="8">
        <f>IF(AND(F35&gt;0,G35&gt;0,$DW$7&gt;=F35,$DW$7&lt;=G35),IF($DW$7&lt;=$AA35,2,1),0)</f>
        <v>0</v>
      </c>
      <c r="DX35" s="8">
        <f>IF(AND(F35&gt;0,G35&gt;0,$DX$7&gt;=F35,$DX$7&lt;=G35),IF($DX$7&lt;=$AA35,2,1),0)</f>
        <v>0</v>
      </c>
      <c r="DY35" s="8">
        <f>IF(AND(F35&gt;0,G35&gt;0,$DY$7&gt;=F35,$DY$7&lt;=G35),IF($DY$7&lt;=$AA35,2,1),0)</f>
        <v>0</v>
      </c>
      <c r="DZ35" s="8">
        <f>IF(AND(F35&gt;0,G35&gt;0,$DZ$7&gt;=F35,$DZ$7&lt;=G35),IF($DZ$7&lt;=$AA35,2,1),0)</f>
        <v>0</v>
      </c>
      <c r="EA35" s="8">
        <f>IF(AND(F35&gt;0,G35&gt;0,$EA$7&gt;=F35,$EA$7&lt;=G35),IF($EA$7&lt;=$AA35,2,1),0)</f>
        <v>0</v>
      </c>
      <c r="EB35" s="8">
        <f>IF(AND(F35&gt;0,G35&gt;0,$EB$7&gt;=F35,$EB$7&lt;=G35),IF($EB$7&lt;=$AA35,2,1),0)</f>
        <v>0</v>
      </c>
      <c r="EC35" s="8">
        <f>IF(AND(F35&gt;0,G35&gt;0,$EC$7&gt;=F35,$EC$7&lt;=G35),IF($EC$7&lt;=$AA35,2,1),0)</f>
        <v>0</v>
      </c>
      <c r="ED35" s="8">
        <f>IF(AND(F35&gt;0,G35&gt;0,$ED$7&gt;=F35,$ED$7&lt;=G35),IF($ED$7&lt;=$AA35,2,1),0)</f>
        <v>0</v>
      </c>
      <c r="EE35" s="8">
        <f>IF(AND(F35&gt;0,G35&gt;0,$EE$7&gt;=F35,$EE$7&lt;=G35),IF($EE$7&lt;=$AA35,2,1),0)</f>
        <v>0</v>
      </c>
      <c r="EF35" s="8">
        <f>IF(AND(F35&gt;0,G35&gt;0,$EF$7&gt;=F35,$EF$7&lt;=G35),IF($EF$7&lt;=$AA35,2,1),0)</f>
        <v>0</v>
      </c>
      <c r="EG35" s="8">
        <f>IF(AND(F35&gt;0,G35&gt;0,$EG$7&gt;=F35,$EG$7&lt;=G35),IF($EG$7&lt;=$AA35,2,1),0)</f>
        <v>0</v>
      </c>
      <c r="EH35" s="8">
        <f>IF(AND(F35&gt;0,G35&gt;0,$EH$7&gt;=F35,$EH$7&lt;=G35),IF($EH$7&lt;=$AA35,2,1),0)</f>
        <v>0</v>
      </c>
      <c r="EI35" s="8">
        <f>IF(AND(F35&gt;0,G35&gt;0,$EI$7&gt;=F35,$EI$7&lt;=G35),IF($EI$7&lt;=$AA35,2,1),0)</f>
        <v>0</v>
      </c>
      <c r="EJ35" s="8">
        <f>IF(AND(F35&gt;0,G35&gt;0,$EJ$7&gt;=F35,$EJ$7&lt;=G35),IF($EJ$7&lt;=$AA35,2,1),0)</f>
        <v>0</v>
      </c>
      <c r="EK35" s="8">
        <f>IF(AND(F35&gt;0,G35&gt;0,$EK$7&gt;=F35,$EK$7&lt;=G35),IF($EK$7&lt;=$AA35,2,1),0)</f>
        <v>0</v>
      </c>
      <c r="EL35" s="8">
        <f>IF(AND(F35&gt;0,G35&gt;0,$EL$7&gt;=F35,$EL$7&lt;=G35),IF($EL$7&lt;=$AA35,2,1),0)</f>
        <v>0</v>
      </c>
      <c r="EM35" s="8">
        <f>IF(AND(F35&gt;0,G35&gt;0,$EM$7&gt;=F35,$EM$7&lt;=G35),IF($EM$7&lt;=$AA35,2,1),0)</f>
        <v>0</v>
      </c>
      <c r="EN35" s="8">
        <f>IF(AND(F35&gt;0,G35&gt;0,$EN$7&gt;=F35,$EN$7&lt;=G35),IF($EN$7&lt;=$AA35,2,1),0)</f>
        <v>0</v>
      </c>
      <c r="EO35" s="8">
        <f>IF(AND(F35&gt;0,G35&gt;0,$EO$7&gt;=F35,$EO$7&lt;=G35),IF($EO$7&lt;=$AA35,2,1),0)</f>
        <v>0</v>
      </c>
      <c r="EP35" s="8">
        <f>IF(AND(F35&gt;0,G35&gt;0,$EP$7&gt;=F35,$EP$7&lt;=G35),IF($EP$7&lt;=$AA35,2,1),0)</f>
        <v>0</v>
      </c>
      <c r="EQ35" s="8">
        <f>IF(AND(F35&gt;0,G35&gt;0,$EQ$7&gt;=F35,$EQ$7&lt;=G35),IF($EQ$7&lt;=$AA35,2,1),0)</f>
        <v>0</v>
      </c>
      <c r="ER35" s="8">
        <f>IF(AND(F35&gt;0,G35&gt;0,$ER$7&gt;=F35,$ER$7&lt;=G35),IF($ER$7&lt;=$AA35,2,1),0)</f>
        <v>0</v>
      </c>
      <c r="ES35" s="8">
        <f>IF(AND(F35&gt;0,G35&gt;0,$ES$7&gt;=F35,$ES$7&lt;=G35),IF($ES$7&lt;=$AA35,2,1),0)</f>
        <v>0</v>
      </c>
      <c r="ET35" s="8">
        <f>IF(AND(F35&gt;0,G35&gt;0,$ET$7&gt;=F35,$ET$7&lt;=G35),IF($ET$7&lt;=$AA35,2,1),0)</f>
        <v>0</v>
      </c>
      <c r="EU35" s="8">
        <f>IF(AND(F35&gt;0,G35&gt;0,$EU$7&gt;=F35,$EU$7&lt;=G35),IF($EU$7&lt;=$AA35,2,1),0)</f>
        <v>0</v>
      </c>
      <c r="EV35" s="8">
        <f>IF(AND(F35&gt;0,G35&gt;0,$EV$7&gt;=F35,$EV$7&lt;=G35),IF($EV$7&lt;=$AA35,2,1),0)</f>
        <v>0</v>
      </c>
      <c r="EW35" s="8">
        <f>IF(AND(F35&gt;0,G35&gt;0,$EW$7&gt;=F35,$EW$7&lt;=G35),IF($EW$7&lt;=$AA35,2,1),0)</f>
        <v>0</v>
      </c>
      <c r="EX35" s="8">
        <f>IF(AND(F35&gt;0,G35&gt;0,$EX$7&gt;=F35,$EX$7&lt;=G35),IF($EX$7&lt;=$AA35,2,1),0)</f>
        <v>0</v>
      </c>
      <c r="EY35" s="8">
        <f>IF(AND(F35&gt;0,G35&gt;0,$EY$7&gt;=F35,$EY$7&lt;=G35),IF($EY$7&lt;=$AA35,2,1),0)</f>
        <v>0</v>
      </c>
      <c r="EZ35" s="8">
        <f>IF(AND(F35&gt;0,G35&gt;0,$EZ$7&gt;=F35,$EZ$7&lt;=G35),IF($EZ$7&lt;=$AA35,2,1),0)</f>
        <v>0</v>
      </c>
      <c r="FA35" s="8">
        <f>IF(AND(F35&gt;0,G35&gt;0,$FA$7&gt;=F35,$FA$7&lt;=G35),IF($FA$7&lt;=$AA35,2,1),0)</f>
        <v>0</v>
      </c>
      <c r="FB35" s="8">
        <f>IF(AND(F35&gt;0,G35&gt;0,$FB$7&gt;=F35,$FB$7&lt;=G35),IF($FB$7&lt;=$AA35,2,1),0)</f>
        <v>0</v>
      </c>
      <c r="FC35" s="8">
        <f>IF(AND(F35&gt;0,G35&gt;0,$FC$7&gt;=F35,$FC$7&lt;=G35),IF($FC$7&lt;=$AA35,2,1),0)</f>
        <v>0</v>
      </c>
      <c r="FD35" s="8">
        <f>IF(AND(F35&gt;0,G35&gt;0,$FD$7&gt;=F35,$FD$7&lt;=G35),IF($FD$7&lt;=$AA35,2,1),0)</f>
        <v>0</v>
      </c>
    </row>
    <row r="36" spans="1:160" ht="18" customHeight="1">
      <c r="A36" s="6"/>
      <c r="B36" s="6"/>
      <c r="C36" s="6"/>
      <c r="D36" s="6"/>
      <c r="E36" s="6"/>
      <c r="F36" s="3"/>
      <c r="G36" s="3"/>
      <c r="H36" s="6">
        <f>IF(AND(F36&gt;0,G36&gt;0),G36-F36+1,)</f>
        <v>0</v>
      </c>
      <c r="I36" s="7"/>
      <c r="J36" s="6"/>
      <c r="K36" s="8">
        <f>IF(AND(F36&gt;0,G36&gt;0,$K$7&gt;=F36,$K$7&lt;=G36),IF($K$7&lt;=$AA36,2,1),0)</f>
        <v>0</v>
      </c>
      <c r="L36" s="8">
        <f>IF(AND(F36&gt;0,G36&gt;0,$L$7&gt;=F36,$L$7&lt;=G36),IF($L$7&lt;=$AA36,2,1),0)</f>
        <v>0</v>
      </c>
      <c r="M36" s="8">
        <f>IF(AND(F36&gt;0,G36&gt;0,$M$7&gt;=F36,$M$7&lt;=G36),IF($M$7&lt;=$AA36,2,1),0)</f>
        <v>0</v>
      </c>
      <c r="N36" s="8">
        <f>IF(AND(F36&gt;0,G36&gt;0,$N$7&gt;=F36,$N$7&lt;=G36),IF($N$7&lt;=$AA36,2,1),0)</f>
        <v>0</v>
      </c>
      <c r="O36" s="8">
        <f>IF(AND(F36&gt;0,G36&gt;0,$O$7&gt;=F36,$O$7&lt;=G36),IF($O$7&lt;=$AA36,2,1),0)</f>
        <v>0</v>
      </c>
      <c r="P36" s="8">
        <f>IF(AND(F36&gt;0,G36&gt;0,$P$7&gt;=F36,$P$7&lt;=G36),IF($P$7&lt;=$AA36,2,1),0)</f>
        <v>0</v>
      </c>
      <c r="Q36" s="8">
        <f>IF(AND(F36&gt;0,G36&gt;0,$Q$7&gt;=F36,$Q$7&lt;=G36),IF($Q$7&lt;=$AA36,2,1),0)</f>
        <v>0</v>
      </c>
      <c r="R36" s="8">
        <f>IF(AND(F36&gt;0,G36&gt;0,$R$7&gt;=F36,$R$7&lt;=G36),IF($R$7&lt;=$AA36,2,1),0)</f>
        <v>0</v>
      </c>
      <c r="S36" s="8">
        <f>IF(AND(F36&gt;0,G36&gt;0,$S$7&gt;=F36,$S$7&lt;=G36),IF($S$7&lt;=$AA36,2,1),0)</f>
        <v>0</v>
      </c>
      <c r="T36" s="8">
        <f>IF(AND(F36&gt;0,G36&gt;0,$T$7&gt;=F36,$T$7&lt;=G36),IF($T$7&lt;=$AA36,2,1),0)</f>
        <v>0</v>
      </c>
      <c r="U36" s="8">
        <f>IF(AND(F36&gt;0,G36&gt;0,$U$7&gt;=F36,$U$7&lt;=G36),IF($U$7&lt;=$AA36,2,1),0)</f>
        <v>0</v>
      </c>
      <c r="V36" s="8">
        <f>IF(AND(F36&gt;0,G36&gt;0,$V$7&gt;=F36,$V$7&lt;=G36),IF($V$7&lt;=$AA36,2,1),0)</f>
        <v>0</v>
      </c>
      <c r="W36" s="8">
        <f>IF(AND(F36&gt;0,G36&gt;0,$W$7&gt;=F36,$W$7&lt;=G36),IF($W$7&lt;=$AA36,2,1),0)</f>
        <v>0</v>
      </c>
      <c r="X36" s="8">
        <f>IF(AND(F36&gt;0,G36&gt;0,$X$7&gt;=F36,$X$7&lt;=G36),IF($X$7&lt;=$AA36,2,1),0)</f>
        <v>0</v>
      </c>
      <c r="Y36" s="8">
        <f>IF(AND(F36&gt;0,G36&gt;0,$Y$7&gt;=F36,$Y$7&lt;=G36),IF($Y$7&lt;=$AA36,2,1),0)</f>
        <v>0</v>
      </c>
      <c r="Z36" s="8">
        <f>IF(AND(F36&gt;0,G36&gt;0,$Z$7&gt;=F36,$Z$7&lt;=G36),IF($Z$7&lt;=$AA36,2,1),0)</f>
        <v>0</v>
      </c>
      <c r="AA36" s="8">
        <f>IF(AND(F36&gt;0,G36&gt;0,$AA$7&gt;=F36,$AA$7&lt;=G36),IF($AA$7&lt;=$AA36,2,1),0)</f>
        <v>0</v>
      </c>
      <c r="AB36" s="8">
        <f>IF(AND(F36&gt;0,G36&gt;0,$AB$7&gt;=F36,$AB$7&lt;=G36),IF($AB$7&lt;=$AA36,2,1),0)</f>
        <v>0</v>
      </c>
      <c r="AC36" s="8">
        <f>IF(AND(F36&gt;0,G36&gt;0,$AC$7&gt;=F36,$AC$7&lt;=G36),IF($AC$7&lt;=$AA36,2,1),0)</f>
        <v>0</v>
      </c>
      <c r="AD36" s="8">
        <f>IF(AND(F36&gt;0,G36&gt;0,$AD$7&gt;=F36,$AD$7&lt;=G36),IF($AD$7&lt;=$AA36,2,1),0)</f>
        <v>0</v>
      </c>
      <c r="AE36" s="8">
        <f>IF(AND(F36&gt;0,G36&gt;0,$AE$7&gt;=F36,$AE$7&lt;=G36),IF($AE$7&lt;=$AA36,2,1),0)</f>
        <v>0</v>
      </c>
      <c r="AF36" s="8">
        <f>IF(AND(F36&gt;0,G36&gt;0,$AF$7&gt;=F36,$AF$7&lt;=G36),IF($AF$7&lt;=$AA36,2,1),0)</f>
        <v>0</v>
      </c>
      <c r="AG36" s="8">
        <f>IF(AND(F36&gt;0,G36&gt;0,$AG$7&gt;=F36,$AG$7&lt;=G36),IF($AG$7&lt;=$AA36,2,1),0)</f>
        <v>0</v>
      </c>
      <c r="AH36" s="8">
        <f>IF(AND(F36&gt;0,G36&gt;0,$AH$7&gt;=F36,$AH$7&lt;=G36),IF($AH$7&lt;=$AA36,2,1),0)</f>
        <v>0</v>
      </c>
      <c r="AI36" s="8">
        <f>IF(AND(F36&gt;0,G36&gt;0,$AI$7&gt;=F36,$AI$7&lt;=G36),IF($AI$7&lt;=$AA36,2,1),0)</f>
        <v>0</v>
      </c>
      <c r="AJ36" s="8">
        <f>IF(AND(F36&gt;0,G36&gt;0,$AJ$7&gt;=F36,$AJ$7&lt;=G36),IF($AJ$7&lt;=$AA36,2,1),0)</f>
        <v>0</v>
      </c>
      <c r="AK36" s="8">
        <f>IF(AND(F36&gt;0,G36&gt;0,$AK$7&gt;=F36,$AK$7&lt;=G36),IF($AK$7&lt;=$AA36,2,1),0)</f>
        <v>0</v>
      </c>
      <c r="AL36" s="8">
        <f>IF(AND(F36&gt;0,G36&gt;0,$AL$7&gt;=F36,$AL$7&lt;=G36),IF($AL$7&lt;=$AA36,2,1),0)</f>
        <v>0</v>
      </c>
      <c r="AM36" s="8">
        <f>IF(AND(F36&gt;0,G36&gt;0,$AM$7&gt;=F36,$AM$7&lt;=G36),IF($AM$7&lt;=$AA36,2,1),0)</f>
        <v>0</v>
      </c>
      <c r="AN36" s="8">
        <f>IF(AND(F36&gt;0,G36&gt;0,$AN$7&gt;=F36,$AN$7&lt;=G36),IF($AN$7&lt;=$AA36,2,1),0)</f>
        <v>0</v>
      </c>
      <c r="AO36" s="8">
        <f>IF(AND(F36&gt;0,G36&gt;0,$AO$7&gt;=F36,$AO$7&lt;=G36),IF($AO$7&lt;=$AA36,2,1),0)</f>
        <v>0</v>
      </c>
      <c r="AP36" s="8">
        <f>IF(AND(F36&gt;0,G36&gt;0,$AP$7&gt;=F36,$AP$7&lt;=G36),IF($AP$7&lt;=$AA36,2,1),0)</f>
        <v>0</v>
      </c>
      <c r="AQ36" s="8">
        <f>IF(AND(F36&gt;0,G36&gt;0,$AQ$7&gt;=F36,$AQ$7&lt;=G36),IF($AQ$7&lt;=$AA36,2,1),0)</f>
        <v>0</v>
      </c>
      <c r="AR36" s="8">
        <f>IF(AND(F36&gt;0,G36&gt;0,$AR$7&gt;=F36,$AR$7&lt;=G36),IF($AR$7&lt;=$AA36,2,1),0)</f>
        <v>0</v>
      </c>
      <c r="AS36" s="8">
        <f>IF(AND(F36&gt;0,G36&gt;0,$AS$7&gt;=F36,$AS$7&lt;=G36),IF($AS$7&lt;=$AA36,2,1),0)</f>
        <v>0</v>
      </c>
      <c r="AT36" s="8">
        <f>IF(AND(F36&gt;0,G36&gt;0,$AT$7&gt;=F36,$AT$7&lt;=G36),IF($AT$7&lt;=$AA36,2,1),0)</f>
        <v>0</v>
      </c>
      <c r="AU36" s="8">
        <f>IF(AND(F36&gt;0,G36&gt;0,$AU$7&gt;=F36,$AU$7&lt;=G36),IF($AU$7&lt;=$AA36,2,1),0)</f>
        <v>0</v>
      </c>
      <c r="AV36" s="8">
        <f>IF(AND(F36&gt;0,G36&gt;0,$AV$7&gt;=F36,$AV$7&lt;=G36),IF($AV$7&lt;=$AA36,2,1),0)</f>
        <v>0</v>
      </c>
      <c r="AW36" s="8">
        <f>IF(AND(F36&gt;0,G36&gt;0,$AW$7&gt;=F36,$AW$7&lt;=G36),IF($AW$7&lt;=$AA36,2,1),0)</f>
        <v>0</v>
      </c>
      <c r="AX36" s="8">
        <f>IF(AND(F36&gt;0,G36&gt;0,$AX$7&gt;=F36,$AX$7&lt;=G36),IF($AX$7&lt;=$AA36,2,1),0)</f>
        <v>0</v>
      </c>
      <c r="AY36" s="8">
        <f>IF(AND(F36&gt;0,G36&gt;0,$AY$7&gt;=F36,$AY$7&lt;=G36),IF($AY$7&lt;=$AA36,2,1),0)</f>
        <v>0</v>
      </c>
      <c r="AZ36" s="8">
        <f>IF(AND(F36&gt;0,G36&gt;0,$AZ$7&gt;=F36,$AZ$7&lt;=G36),IF($AZ$7&lt;=$AA36,2,1),0)</f>
        <v>0</v>
      </c>
      <c r="BA36" s="8">
        <f>IF(AND(F36&gt;0,G36&gt;0,$BA$7&gt;=F36,$BA$7&lt;=G36),IF($BA$7&lt;=$AA36,2,1),0)</f>
        <v>0</v>
      </c>
      <c r="BB36" s="8">
        <f>IF(AND(F36&gt;0,G36&gt;0,$BB$7&gt;=F36,$BB$7&lt;=G36),IF($BB$7&lt;=$AA36,2,1),0)</f>
        <v>0</v>
      </c>
      <c r="BC36" s="8">
        <f>IF(AND(F36&gt;0,G36&gt;0,$BC$7&gt;=F36,$BC$7&lt;=G36),IF($BC$7&lt;=$AA36,2,1),0)</f>
        <v>0</v>
      </c>
      <c r="BD36" s="8">
        <f>IF(AND(F36&gt;0,G36&gt;0,$BD$7&gt;=F36,$BD$7&lt;=G36),IF($BD$7&lt;=$AA36,2,1),0)</f>
        <v>0</v>
      </c>
      <c r="BE36" s="8">
        <f>IF(AND(F36&gt;0,G36&gt;0,$BE$7&gt;=F36,$BE$7&lt;=G36),IF($BE$7&lt;=$AA36,2,1),0)</f>
        <v>0</v>
      </c>
      <c r="BF36" s="8">
        <f>IF(AND(F36&gt;0,G36&gt;0,$BF$7&gt;=F36,$BF$7&lt;=G36),IF($BF$7&lt;=$AA36,2,1),0)</f>
        <v>0</v>
      </c>
      <c r="BG36" s="8">
        <f>IF(AND(F36&gt;0,G36&gt;0,$BG$7&gt;=F36,$BG$7&lt;=G36),IF($BG$7&lt;=$AA36,2,1),0)</f>
        <v>0</v>
      </c>
      <c r="BH36" s="8">
        <f>IF(AND(F36&gt;0,G36&gt;0,$BH$7&gt;=F36,$BH$7&lt;=G36),IF($BH$7&lt;=$AA36,2,1),0)</f>
        <v>0</v>
      </c>
      <c r="BI36" s="8">
        <f>IF(AND(F36&gt;0,G36&gt;0,$BI$7&gt;=F36,$BI$7&lt;=G36),IF($BI$7&lt;=$AA36,2,1),0)</f>
        <v>0</v>
      </c>
      <c r="BJ36" s="8">
        <f>IF(AND(F36&gt;0,G36&gt;0,$BJ$7&gt;=F36,$BJ$7&lt;=G36),IF($BJ$7&lt;=$AA36,2,1),0)</f>
        <v>0</v>
      </c>
      <c r="BK36" s="8">
        <f>IF(AND(F36&gt;0,G36&gt;0,$BK$7&gt;=F36,$BK$7&lt;=G36),IF($BK$7&lt;=$AA36,2,1),0)</f>
        <v>0</v>
      </c>
      <c r="BL36" s="8">
        <f>IF(AND(F36&gt;0,G36&gt;0,$BL$7&gt;=F36,$BL$7&lt;=G36),IF($BL$7&lt;=$AA36,2,1),0)</f>
        <v>0</v>
      </c>
      <c r="BM36" s="8">
        <f>IF(AND(F36&gt;0,G36&gt;0,$BM$7&gt;=F36,$BM$7&lt;=G36),IF($BM$7&lt;=$AA36,2,1),0)</f>
        <v>0</v>
      </c>
      <c r="BN36" s="8">
        <f>IF(AND(F36&gt;0,G36&gt;0,$BN$7&gt;=F36,$BN$7&lt;=G36),IF($BN$7&lt;=$AA36,2,1),0)</f>
        <v>0</v>
      </c>
      <c r="BO36" s="8">
        <f>IF(AND(F36&gt;0,G36&gt;0,$BO$7&gt;=F36,$BO$7&lt;=G36),IF($BO$7&lt;=$AA36,2,1),0)</f>
        <v>0</v>
      </c>
      <c r="BP36" s="8">
        <f>IF(AND(F36&gt;0,G36&gt;0,$BP$7&gt;=F36,$BP$7&lt;=G36),IF($BP$7&lt;=$AA36,2,1),0)</f>
        <v>0</v>
      </c>
      <c r="BQ36" s="8">
        <f>IF(AND(F36&gt;0,G36&gt;0,$BQ$7&gt;=F36,$BQ$7&lt;=G36),IF($BQ$7&lt;=$AA36,2,1),0)</f>
        <v>0</v>
      </c>
      <c r="BR36" s="8">
        <f>IF(AND(F36&gt;0,G36&gt;0,$BR$7&gt;=F36,$BR$7&lt;=G36),IF($BR$7&lt;=$AA36,2,1),0)</f>
        <v>0</v>
      </c>
      <c r="BS36" s="8">
        <f>IF(AND(F36&gt;0,G36&gt;0,$BS$7&gt;=F36,$BS$7&lt;=G36),IF($BS$7&lt;=$AA36,2,1),0)</f>
        <v>0</v>
      </c>
      <c r="BT36" s="8">
        <f>IF(AND(F36&gt;0,G36&gt;0,$BT$7&gt;=F36,$BT$7&lt;=G36),IF($BT$7&lt;=$AA36,2,1),0)</f>
        <v>0</v>
      </c>
      <c r="BU36" s="8">
        <f>IF(AND(F36&gt;0,G36&gt;0,$BU$7&gt;=F36,$BU$7&lt;=G36),IF($BU$7&lt;=$AA36,2,1),0)</f>
        <v>0</v>
      </c>
      <c r="BV36" s="8">
        <f>IF(AND(F36&gt;0,G36&gt;0,$BV$7&gt;=F36,$BV$7&lt;=G36),IF($BV$7&lt;=$AA36,2,1),0)</f>
        <v>0</v>
      </c>
      <c r="BW36" s="8">
        <f>IF(AND(F36&gt;0,G36&gt;0,$BW$7&gt;=F36,$BW$7&lt;=G36),IF($BW$7&lt;=$AA36,2,1),0)</f>
        <v>0</v>
      </c>
      <c r="BX36" s="8">
        <f>IF(AND(F36&gt;0,G36&gt;0,$BX$7&gt;=F36,$BX$7&lt;=G36),IF($BX$7&lt;=$AA36,2,1),0)</f>
        <v>0</v>
      </c>
      <c r="BY36" s="8">
        <f>IF(AND(F36&gt;0,G36&gt;0,$BY$7&gt;=F36,$BY$7&lt;=G36),IF($BY$7&lt;=$AA36,2,1),0)</f>
        <v>0</v>
      </c>
      <c r="BZ36" s="8">
        <f>IF(AND(F36&gt;0,G36&gt;0,$BZ$7&gt;=F36,$BZ$7&lt;=G36),IF($BZ$7&lt;=$AA36,2,1),0)</f>
        <v>0</v>
      </c>
      <c r="CA36" s="8">
        <f>IF(AND(F36&gt;0,G36&gt;0,$CA$7&gt;=F36,$CA$7&lt;=G36),IF($CA$7&lt;=$AA36,2,1),0)</f>
        <v>0</v>
      </c>
      <c r="CB36" s="8">
        <f>IF(AND(F36&gt;0,G36&gt;0,$CB$7&gt;=F36,$CB$7&lt;=G36),IF($CB$7&lt;=$AA36,2,1),0)</f>
        <v>0</v>
      </c>
      <c r="CC36" s="8">
        <f>IF(AND(F36&gt;0,G36&gt;0,$CC$7&gt;=F36,$CC$7&lt;=G36),IF($CC$7&lt;=$AA36,2,1),0)</f>
        <v>0</v>
      </c>
      <c r="CD36" s="8">
        <f>IF(AND(F36&gt;0,G36&gt;0,$CD$7&gt;=F36,$CD$7&lt;=G36),IF($CD$7&lt;=$AA36,2,1),0)</f>
        <v>0</v>
      </c>
      <c r="CE36" s="8">
        <f>IF(AND(F36&gt;0,G36&gt;0,$CE$7&gt;=F36,$CE$7&lt;=G36),IF($CE$7&lt;=$AA36,2,1),0)</f>
        <v>0</v>
      </c>
      <c r="CF36" s="8">
        <f>IF(AND(F36&gt;0,G36&gt;0,$CF$7&gt;=F36,$CF$7&lt;=G36),IF($CF$7&lt;=$AA36,2,1),0)</f>
        <v>0</v>
      </c>
      <c r="CG36" s="8">
        <f>IF(AND(F36&gt;0,G36&gt;0,$CG$7&gt;=F36,$CG$7&lt;=G36),IF($CG$7&lt;=$AA36,2,1),0)</f>
        <v>0</v>
      </c>
      <c r="CH36" s="8">
        <f>IF(AND(F36&gt;0,G36&gt;0,$CH$7&gt;=F36,$CH$7&lt;=G36),IF($CH$7&lt;=$AA36,2,1),0)</f>
        <v>0</v>
      </c>
      <c r="CI36" s="8">
        <f>IF(AND(F36&gt;0,G36&gt;0,$CI$7&gt;=F36,$CI$7&lt;=G36),IF($CI$7&lt;=$AA36,2,1),0)</f>
        <v>0</v>
      </c>
      <c r="CJ36" s="8">
        <f>IF(AND(F36&gt;0,G36&gt;0,$CJ$7&gt;=F36,$CJ$7&lt;=G36),IF($CJ$7&lt;=$AA36,2,1),0)</f>
        <v>0</v>
      </c>
      <c r="CK36" s="8">
        <f>IF(AND(F36&gt;0,G36&gt;0,$CK$7&gt;=F36,$CK$7&lt;=G36),IF($CK$7&lt;=$AA36,2,1),0)</f>
        <v>0</v>
      </c>
      <c r="CL36" s="8">
        <f>IF(AND(F36&gt;0,G36&gt;0,$CL$7&gt;=F36,$CL$7&lt;=G36),IF($CL$7&lt;=$AA36,2,1),0)</f>
        <v>0</v>
      </c>
      <c r="CM36" s="8">
        <f>IF(AND(F36&gt;0,G36&gt;0,$CM$7&gt;=F36,$CM$7&lt;=G36),IF($CM$7&lt;=$AA36,2,1),0)</f>
        <v>0</v>
      </c>
      <c r="CN36" s="8">
        <f>IF(AND(F36&gt;0,G36&gt;0,$CN$7&gt;=F36,$CN$7&lt;=G36),IF($CN$7&lt;=$AA36,2,1),0)</f>
        <v>0</v>
      </c>
      <c r="CO36" s="8">
        <f>IF(AND(F36&gt;0,G36&gt;0,$CO$7&gt;=F36,$CO$7&lt;=G36),IF($CO$7&lt;=$AA36,2,1),0)</f>
        <v>0</v>
      </c>
      <c r="CP36" s="8">
        <f>IF(AND(F36&gt;0,G36&gt;0,$CP$7&gt;=F36,$CP$7&lt;=G36),IF($CP$7&lt;=$AA36,2,1),0)</f>
        <v>0</v>
      </c>
      <c r="CQ36" s="8">
        <f>IF(AND(F36&gt;0,G36&gt;0,$CQ$7&gt;=F36,$CQ$7&lt;=G36),IF($CQ$7&lt;=$AA36,2,1),0)</f>
        <v>0</v>
      </c>
      <c r="CR36" s="8">
        <f>IF(AND(F36&gt;0,G36&gt;0,$CR$7&gt;=F36,$CR$7&lt;=G36),IF($CR$7&lt;=$AA36,2,1),0)</f>
        <v>0</v>
      </c>
      <c r="CS36" s="8">
        <f>IF(AND(F36&gt;0,G36&gt;0,$CS$7&gt;=F36,$CS$7&lt;=G36),IF($CS$7&lt;=$AA36,2,1),0)</f>
        <v>0</v>
      </c>
      <c r="CT36" s="8">
        <f>IF(AND(F36&gt;0,G36&gt;0,$CT$7&gt;=F36,$CT$7&lt;=G36),IF($CT$7&lt;=$AA36,2,1),0)</f>
        <v>0</v>
      </c>
      <c r="CU36" s="8">
        <f>IF(AND(F36&gt;0,G36&gt;0,$CU$7&gt;=F36,$CU$7&lt;=G36),IF($CU$7&lt;=$AA36,2,1),0)</f>
        <v>0</v>
      </c>
      <c r="CV36" s="8">
        <f>IF(AND(F36&gt;0,G36&gt;0,$CV$7&gt;=F36,$CV$7&lt;=G36),IF($CV$7&lt;=$AA36,2,1),0)</f>
        <v>0</v>
      </c>
      <c r="CW36" s="8">
        <f>IF(AND(F36&gt;0,G36&gt;0,$CW$7&gt;=F36,$CW$7&lt;=G36),IF($CW$7&lt;=$AA36,2,1),0)</f>
        <v>0</v>
      </c>
      <c r="CX36" s="8">
        <f>IF(AND(F36&gt;0,G36&gt;0,$CX$7&gt;=F36,$CX$7&lt;=G36),IF($CX$7&lt;=$AA36,2,1),0)</f>
        <v>0</v>
      </c>
      <c r="CY36" s="8">
        <f>IF(AND(F36&gt;0,G36&gt;0,$CY$7&gt;=F36,$CY$7&lt;=G36),IF($CY$7&lt;=$AA36,2,1),0)</f>
        <v>0</v>
      </c>
      <c r="CZ36" s="8">
        <f>IF(AND(F36&gt;0,G36&gt;0,$CZ$7&gt;=F36,$CZ$7&lt;=G36),IF($CZ$7&lt;=$AA36,2,1),0)</f>
        <v>0</v>
      </c>
      <c r="DA36" s="8">
        <f>IF(AND(F36&gt;0,G36&gt;0,$DA$7&gt;=F36,$DA$7&lt;=G36),IF($DA$7&lt;=$AA36,2,1),0)</f>
        <v>0</v>
      </c>
      <c r="DB36" s="8">
        <f>IF(AND(F36&gt;0,G36&gt;0,$DB$7&gt;=F36,$DB$7&lt;=G36),IF($DB$7&lt;=$AA36,2,1),0)</f>
        <v>0</v>
      </c>
      <c r="DC36" s="8">
        <f>IF(AND(F36&gt;0,G36&gt;0,$DC$7&gt;=F36,$DC$7&lt;=G36),IF($DC$7&lt;=$AA36,2,1),0)</f>
        <v>0</v>
      </c>
      <c r="DD36" s="8">
        <f>IF(AND(F36&gt;0,G36&gt;0,$DD$7&gt;=F36,$DD$7&lt;=G36),IF($DD$7&lt;=$AA36,2,1),0)</f>
        <v>0</v>
      </c>
      <c r="DE36" s="8">
        <f>IF(AND(F36&gt;0,G36&gt;0,$DE$7&gt;=F36,$DE$7&lt;=G36),IF($DE$7&lt;=$AA36,2,1),0)</f>
        <v>0</v>
      </c>
      <c r="DF36" s="8">
        <f>IF(AND(F36&gt;0,G36&gt;0,$DF$7&gt;=F36,$DF$7&lt;=G36),IF($DF$7&lt;=$AA36,2,1),0)</f>
        <v>0</v>
      </c>
      <c r="DG36" s="8">
        <f>IF(AND(F36&gt;0,G36&gt;0,$DG$7&gt;=F36,$DG$7&lt;=G36),IF($DG$7&lt;=$AA36,2,1),0)</f>
        <v>0</v>
      </c>
      <c r="DH36" s="8">
        <f>IF(AND(F36&gt;0,G36&gt;0,$DH$7&gt;=F36,$DH$7&lt;=G36),IF($DH$7&lt;=$AA36,2,1),0)</f>
        <v>0</v>
      </c>
      <c r="DI36" s="8">
        <f>IF(AND(F36&gt;0,G36&gt;0,$DI$7&gt;=F36,$DI$7&lt;=G36),IF($DI$7&lt;=$AA36,2,1),0)</f>
        <v>0</v>
      </c>
      <c r="DJ36" s="8">
        <f>IF(AND(F36&gt;0,G36&gt;0,$DJ$7&gt;=F36,$DJ$7&lt;=G36),IF($DJ$7&lt;=$AA36,2,1),0)</f>
        <v>0</v>
      </c>
      <c r="DK36" s="8">
        <f>IF(AND(F36&gt;0,G36&gt;0,$DK$7&gt;=F36,$DK$7&lt;=G36),IF($DK$7&lt;=$AA36,2,1),0)</f>
        <v>0</v>
      </c>
      <c r="DL36" s="8">
        <f>IF(AND(F36&gt;0,G36&gt;0,$DL$7&gt;=F36,$DL$7&lt;=G36),IF($DL$7&lt;=$AA36,2,1),0)</f>
        <v>0</v>
      </c>
      <c r="DM36" s="8">
        <f>IF(AND(F36&gt;0,G36&gt;0,$DM$7&gt;=F36,$DM$7&lt;=G36),IF($DM$7&lt;=$AA36,2,1),0)</f>
        <v>0</v>
      </c>
      <c r="DN36" s="8">
        <f>IF(AND(F36&gt;0,G36&gt;0,$DN$7&gt;=F36,$DN$7&lt;=G36),IF($DN$7&lt;=$AA36,2,1),0)</f>
        <v>0</v>
      </c>
      <c r="DO36" s="8">
        <f>IF(AND(F36&gt;0,G36&gt;0,$DO$7&gt;=F36,$DO$7&lt;=G36),IF($DO$7&lt;=$AA36,2,1),0)</f>
        <v>0</v>
      </c>
      <c r="DP36" s="8">
        <f>IF(AND(F36&gt;0,G36&gt;0,$DP$7&gt;=F36,$DP$7&lt;=G36),IF($DP$7&lt;=$AA36,2,1),0)</f>
        <v>0</v>
      </c>
      <c r="DQ36" s="8">
        <f>IF(AND(F36&gt;0,G36&gt;0,$DQ$7&gt;=F36,$DQ$7&lt;=G36),IF($DQ$7&lt;=$AA36,2,1),0)</f>
        <v>0</v>
      </c>
      <c r="DR36" s="8">
        <f>IF(AND(F36&gt;0,G36&gt;0,$DR$7&gt;=F36,$DR$7&lt;=G36),IF($DR$7&lt;=$AA36,2,1),0)</f>
        <v>0</v>
      </c>
      <c r="DS36" s="8">
        <f>IF(AND(F36&gt;0,G36&gt;0,$DS$7&gt;=F36,$DS$7&lt;=G36),IF($DS$7&lt;=$AA36,2,1),0)</f>
        <v>0</v>
      </c>
      <c r="DT36" s="8">
        <f>IF(AND(F36&gt;0,G36&gt;0,$DT$7&gt;=F36,$DT$7&lt;=G36),IF($DT$7&lt;=$AA36,2,1),0)</f>
        <v>0</v>
      </c>
      <c r="DU36" s="8">
        <f>IF(AND(F36&gt;0,G36&gt;0,$DU$7&gt;=F36,$DU$7&lt;=G36),IF($DU$7&lt;=$AA36,2,1),0)</f>
        <v>0</v>
      </c>
      <c r="DV36" s="8">
        <f>IF(AND(F36&gt;0,G36&gt;0,$DV$7&gt;=F36,$DV$7&lt;=G36),IF($DV$7&lt;=$AA36,2,1),0)</f>
        <v>0</v>
      </c>
      <c r="DW36" s="8">
        <f>IF(AND(F36&gt;0,G36&gt;0,$DW$7&gt;=F36,$DW$7&lt;=G36),IF($DW$7&lt;=$AA36,2,1),0)</f>
        <v>0</v>
      </c>
      <c r="DX36" s="8">
        <f>IF(AND(F36&gt;0,G36&gt;0,$DX$7&gt;=F36,$DX$7&lt;=G36),IF($DX$7&lt;=$AA36,2,1),0)</f>
        <v>0</v>
      </c>
      <c r="DY36" s="8">
        <f>IF(AND(F36&gt;0,G36&gt;0,$DY$7&gt;=F36,$DY$7&lt;=G36),IF($DY$7&lt;=$AA36,2,1),0)</f>
        <v>0</v>
      </c>
      <c r="DZ36" s="8">
        <f>IF(AND(F36&gt;0,G36&gt;0,$DZ$7&gt;=F36,$DZ$7&lt;=G36),IF($DZ$7&lt;=$AA36,2,1),0)</f>
        <v>0</v>
      </c>
      <c r="EA36" s="8">
        <f>IF(AND(F36&gt;0,G36&gt;0,$EA$7&gt;=F36,$EA$7&lt;=G36),IF($EA$7&lt;=$AA36,2,1),0)</f>
        <v>0</v>
      </c>
      <c r="EB36" s="8">
        <f>IF(AND(F36&gt;0,G36&gt;0,$EB$7&gt;=F36,$EB$7&lt;=G36),IF($EB$7&lt;=$AA36,2,1),0)</f>
        <v>0</v>
      </c>
      <c r="EC36" s="8">
        <f>IF(AND(F36&gt;0,G36&gt;0,$EC$7&gt;=F36,$EC$7&lt;=G36),IF($EC$7&lt;=$AA36,2,1),0)</f>
        <v>0</v>
      </c>
      <c r="ED36" s="8">
        <f>IF(AND(F36&gt;0,G36&gt;0,$ED$7&gt;=F36,$ED$7&lt;=G36),IF($ED$7&lt;=$AA36,2,1),0)</f>
        <v>0</v>
      </c>
      <c r="EE36" s="8">
        <f>IF(AND(F36&gt;0,G36&gt;0,$EE$7&gt;=F36,$EE$7&lt;=G36),IF($EE$7&lt;=$AA36,2,1),0)</f>
        <v>0</v>
      </c>
      <c r="EF36" s="8">
        <f>IF(AND(F36&gt;0,G36&gt;0,$EF$7&gt;=F36,$EF$7&lt;=G36),IF($EF$7&lt;=$AA36,2,1),0)</f>
        <v>0</v>
      </c>
      <c r="EG36" s="8">
        <f>IF(AND(F36&gt;0,G36&gt;0,$EG$7&gt;=F36,$EG$7&lt;=G36),IF($EG$7&lt;=$AA36,2,1),0)</f>
        <v>0</v>
      </c>
      <c r="EH36" s="8">
        <f>IF(AND(F36&gt;0,G36&gt;0,$EH$7&gt;=F36,$EH$7&lt;=G36),IF($EH$7&lt;=$AA36,2,1),0)</f>
        <v>0</v>
      </c>
      <c r="EI36" s="8">
        <f>IF(AND(F36&gt;0,G36&gt;0,$EI$7&gt;=F36,$EI$7&lt;=G36),IF($EI$7&lt;=$AA36,2,1),0)</f>
        <v>0</v>
      </c>
      <c r="EJ36" s="8">
        <f>IF(AND(F36&gt;0,G36&gt;0,$EJ$7&gt;=F36,$EJ$7&lt;=G36),IF($EJ$7&lt;=$AA36,2,1),0)</f>
        <v>0</v>
      </c>
      <c r="EK36" s="8">
        <f>IF(AND(F36&gt;0,G36&gt;0,$EK$7&gt;=F36,$EK$7&lt;=G36),IF($EK$7&lt;=$AA36,2,1),0)</f>
        <v>0</v>
      </c>
      <c r="EL36" s="8">
        <f>IF(AND(F36&gt;0,G36&gt;0,$EL$7&gt;=F36,$EL$7&lt;=G36),IF($EL$7&lt;=$AA36,2,1),0)</f>
        <v>0</v>
      </c>
      <c r="EM36" s="8">
        <f>IF(AND(F36&gt;0,G36&gt;0,$EM$7&gt;=F36,$EM$7&lt;=G36),IF($EM$7&lt;=$AA36,2,1),0)</f>
        <v>0</v>
      </c>
      <c r="EN36" s="8">
        <f>IF(AND(F36&gt;0,G36&gt;0,$EN$7&gt;=F36,$EN$7&lt;=G36),IF($EN$7&lt;=$AA36,2,1),0)</f>
        <v>0</v>
      </c>
      <c r="EO36" s="8">
        <f>IF(AND(F36&gt;0,G36&gt;0,$EO$7&gt;=F36,$EO$7&lt;=G36),IF($EO$7&lt;=$AA36,2,1),0)</f>
        <v>0</v>
      </c>
      <c r="EP36" s="8">
        <f>IF(AND(F36&gt;0,G36&gt;0,$EP$7&gt;=F36,$EP$7&lt;=G36),IF($EP$7&lt;=$AA36,2,1),0)</f>
        <v>0</v>
      </c>
      <c r="EQ36" s="8">
        <f>IF(AND(F36&gt;0,G36&gt;0,$EQ$7&gt;=F36,$EQ$7&lt;=G36),IF($EQ$7&lt;=$AA36,2,1),0)</f>
        <v>0</v>
      </c>
      <c r="ER36" s="8">
        <f>IF(AND(F36&gt;0,G36&gt;0,$ER$7&gt;=F36,$ER$7&lt;=G36),IF($ER$7&lt;=$AA36,2,1),0)</f>
        <v>0</v>
      </c>
      <c r="ES36" s="8">
        <f>IF(AND(F36&gt;0,G36&gt;0,$ES$7&gt;=F36,$ES$7&lt;=G36),IF($ES$7&lt;=$AA36,2,1),0)</f>
        <v>0</v>
      </c>
      <c r="ET36" s="8">
        <f>IF(AND(F36&gt;0,G36&gt;0,$ET$7&gt;=F36,$ET$7&lt;=G36),IF($ET$7&lt;=$AA36,2,1),0)</f>
        <v>0</v>
      </c>
      <c r="EU36" s="8">
        <f>IF(AND(F36&gt;0,G36&gt;0,$EU$7&gt;=F36,$EU$7&lt;=G36),IF($EU$7&lt;=$AA36,2,1),0)</f>
        <v>0</v>
      </c>
      <c r="EV36" s="8">
        <f>IF(AND(F36&gt;0,G36&gt;0,$EV$7&gt;=F36,$EV$7&lt;=G36),IF($EV$7&lt;=$AA36,2,1),0)</f>
        <v>0</v>
      </c>
      <c r="EW36" s="8">
        <f>IF(AND(F36&gt;0,G36&gt;0,$EW$7&gt;=F36,$EW$7&lt;=G36),IF($EW$7&lt;=$AA36,2,1),0)</f>
        <v>0</v>
      </c>
      <c r="EX36" s="8">
        <f>IF(AND(F36&gt;0,G36&gt;0,$EX$7&gt;=F36,$EX$7&lt;=G36),IF($EX$7&lt;=$AA36,2,1),0)</f>
        <v>0</v>
      </c>
      <c r="EY36" s="8">
        <f>IF(AND(F36&gt;0,G36&gt;0,$EY$7&gt;=F36,$EY$7&lt;=G36),IF($EY$7&lt;=$AA36,2,1),0)</f>
        <v>0</v>
      </c>
      <c r="EZ36" s="8">
        <f>IF(AND(F36&gt;0,G36&gt;0,$EZ$7&gt;=F36,$EZ$7&lt;=G36),IF($EZ$7&lt;=$AA36,2,1),0)</f>
        <v>0</v>
      </c>
      <c r="FA36" s="8">
        <f>IF(AND(F36&gt;0,G36&gt;0,$FA$7&gt;=F36,$FA$7&lt;=G36),IF($FA$7&lt;=$AA36,2,1),0)</f>
        <v>0</v>
      </c>
      <c r="FB36" s="8">
        <f>IF(AND(F36&gt;0,G36&gt;0,$FB$7&gt;=F36,$FB$7&lt;=G36),IF($FB$7&lt;=$AA36,2,1),0)</f>
        <v>0</v>
      </c>
      <c r="FC36" s="8">
        <f>IF(AND(F36&gt;0,G36&gt;0,$FC$7&gt;=F36,$FC$7&lt;=G36),IF($FC$7&lt;=$AA36,2,1),0)</f>
        <v>0</v>
      </c>
      <c r="FD36" s="8">
        <f>IF(AND(F36&gt;0,G36&gt;0,$FD$7&gt;=F36,$FD$7&lt;=G36),IF($FD$7&lt;=$AA36,2,1),0)</f>
        <v>0</v>
      </c>
    </row>
    <row r="37" spans="1:160" ht="18" customHeight="1">
      <c r="A37" s="6"/>
      <c r="B37" s="6"/>
      <c r="C37" s="6"/>
      <c r="D37" s="6"/>
      <c r="E37" s="6"/>
      <c r="F37" s="3"/>
      <c r="G37" s="3"/>
      <c r="H37" s="6">
        <f>IF(AND(F37&gt;0,G37&gt;0),G37-F37+1,)</f>
        <v>0</v>
      </c>
      <c r="I37" s="7"/>
      <c r="J37" s="6"/>
      <c r="K37" s="8">
        <f>IF(AND(F37&gt;0,G37&gt;0,$K$7&gt;=F37,$K$7&lt;=G37),IF($K$7&lt;=$AA37,2,1),0)</f>
        <v>0</v>
      </c>
      <c r="L37" s="8">
        <f>IF(AND(F37&gt;0,G37&gt;0,$L$7&gt;=F37,$L$7&lt;=G37),IF($L$7&lt;=$AA37,2,1),0)</f>
        <v>0</v>
      </c>
      <c r="M37" s="8">
        <f>IF(AND(F37&gt;0,G37&gt;0,$M$7&gt;=F37,$M$7&lt;=G37),IF($M$7&lt;=$AA37,2,1),0)</f>
        <v>0</v>
      </c>
      <c r="N37" s="8">
        <f>IF(AND(F37&gt;0,G37&gt;0,$N$7&gt;=F37,$N$7&lt;=G37),IF($N$7&lt;=$AA37,2,1),0)</f>
        <v>0</v>
      </c>
      <c r="O37" s="8">
        <f>IF(AND(F37&gt;0,G37&gt;0,$O$7&gt;=F37,$O$7&lt;=G37),IF($O$7&lt;=$AA37,2,1),0)</f>
        <v>0</v>
      </c>
      <c r="P37" s="8">
        <f>IF(AND(F37&gt;0,G37&gt;0,$P$7&gt;=F37,$P$7&lt;=G37),IF($P$7&lt;=$AA37,2,1),0)</f>
        <v>0</v>
      </c>
      <c r="Q37" s="8">
        <f>IF(AND(F37&gt;0,G37&gt;0,$Q$7&gt;=F37,$Q$7&lt;=G37),IF($Q$7&lt;=$AA37,2,1),0)</f>
        <v>0</v>
      </c>
      <c r="R37" s="8">
        <f>IF(AND(F37&gt;0,G37&gt;0,$R$7&gt;=F37,$R$7&lt;=G37),IF($R$7&lt;=$AA37,2,1),0)</f>
        <v>0</v>
      </c>
      <c r="S37" s="8">
        <f>IF(AND(F37&gt;0,G37&gt;0,$S$7&gt;=F37,$S$7&lt;=G37),IF($S$7&lt;=$AA37,2,1),0)</f>
        <v>0</v>
      </c>
      <c r="T37" s="8">
        <f>IF(AND(F37&gt;0,G37&gt;0,$T$7&gt;=F37,$T$7&lt;=G37),IF($T$7&lt;=$AA37,2,1),0)</f>
        <v>0</v>
      </c>
      <c r="U37" s="8">
        <f>IF(AND(F37&gt;0,G37&gt;0,$U$7&gt;=F37,$U$7&lt;=G37),IF($U$7&lt;=$AA37,2,1),0)</f>
        <v>0</v>
      </c>
      <c r="V37" s="8">
        <f>IF(AND(F37&gt;0,G37&gt;0,$V$7&gt;=F37,$V$7&lt;=G37),IF($V$7&lt;=$AA37,2,1),0)</f>
        <v>0</v>
      </c>
      <c r="W37" s="8">
        <f>IF(AND(F37&gt;0,G37&gt;0,$W$7&gt;=F37,$W$7&lt;=G37),IF($W$7&lt;=$AA37,2,1),0)</f>
        <v>0</v>
      </c>
      <c r="X37" s="8">
        <f>IF(AND(F37&gt;0,G37&gt;0,$X$7&gt;=F37,$X$7&lt;=G37),IF($X$7&lt;=$AA37,2,1),0)</f>
        <v>0</v>
      </c>
      <c r="Y37" s="8">
        <f>IF(AND(F37&gt;0,G37&gt;0,$Y$7&gt;=F37,$Y$7&lt;=G37),IF($Y$7&lt;=$AA37,2,1),0)</f>
        <v>0</v>
      </c>
      <c r="Z37" s="8">
        <f>IF(AND(F37&gt;0,G37&gt;0,$Z$7&gt;=F37,$Z$7&lt;=G37),IF($Z$7&lt;=$AA37,2,1),0)</f>
        <v>0</v>
      </c>
      <c r="AA37" s="8">
        <f>IF(AND(F37&gt;0,G37&gt;0,$AA$7&gt;=F37,$AA$7&lt;=G37),IF($AA$7&lt;=$AA37,2,1),0)</f>
        <v>0</v>
      </c>
      <c r="AB37" s="8">
        <f>IF(AND(F37&gt;0,G37&gt;0,$AB$7&gt;=F37,$AB$7&lt;=G37),IF($AB$7&lt;=$AA37,2,1),0)</f>
        <v>0</v>
      </c>
      <c r="AC37" s="8">
        <f>IF(AND(F37&gt;0,G37&gt;0,$AC$7&gt;=F37,$AC$7&lt;=G37),IF($AC$7&lt;=$AA37,2,1),0)</f>
        <v>0</v>
      </c>
      <c r="AD37" s="8">
        <f>IF(AND(F37&gt;0,G37&gt;0,$AD$7&gt;=F37,$AD$7&lt;=G37),IF($AD$7&lt;=$AA37,2,1),0)</f>
        <v>0</v>
      </c>
      <c r="AE37" s="8">
        <f>IF(AND(F37&gt;0,G37&gt;0,$AE$7&gt;=F37,$AE$7&lt;=G37),IF($AE$7&lt;=$AA37,2,1),0)</f>
        <v>0</v>
      </c>
      <c r="AF37" s="8">
        <f>IF(AND(F37&gt;0,G37&gt;0,$AF$7&gt;=F37,$AF$7&lt;=G37),IF($AF$7&lt;=$AA37,2,1),0)</f>
        <v>0</v>
      </c>
      <c r="AG37" s="8">
        <f>IF(AND(F37&gt;0,G37&gt;0,$AG$7&gt;=F37,$AG$7&lt;=G37),IF($AG$7&lt;=$AA37,2,1),0)</f>
        <v>0</v>
      </c>
      <c r="AH37" s="8">
        <f>IF(AND(F37&gt;0,G37&gt;0,$AH$7&gt;=F37,$AH$7&lt;=G37),IF($AH$7&lt;=$AA37,2,1),0)</f>
        <v>0</v>
      </c>
      <c r="AI37" s="8">
        <f>IF(AND(F37&gt;0,G37&gt;0,$AI$7&gt;=F37,$AI$7&lt;=G37),IF($AI$7&lt;=$AA37,2,1),0)</f>
        <v>0</v>
      </c>
      <c r="AJ37" s="8">
        <f>IF(AND(F37&gt;0,G37&gt;0,$AJ$7&gt;=F37,$AJ$7&lt;=G37),IF($AJ$7&lt;=$AA37,2,1),0)</f>
        <v>0</v>
      </c>
      <c r="AK37" s="8">
        <f>IF(AND(F37&gt;0,G37&gt;0,$AK$7&gt;=F37,$AK$7&lt;=G37),IF($AK$7&lt;=$AA37,2,1),0)</f>
        <v>0</v>
      </c>
      <c r="AL37" s="8">
        <f>IF(AND(F37&gt;0,G37&gt;0,$AL$7&gt;=F37,$AL$7&lt;=G37),IF($AL$7&lt;=$AA37,2,1),0)</f>
        <v>0</v>
      </c>
      <c r="AM37" s="8">
        <f>IF(AND(F37&gt;0,G37&gt;0,$AM$7&gt;=F37,$AM$7&lt;=G37),IF($AM$7&lt;=$AA37,2,1),0)</f>
        <v>0</v>
      </c>
      <c r="AN37" s="8">
        <f>IF(AND(F37&gt;0,G37&gt;0,$AN$7&gt;=F37,$AN$7&lt;=G37),IF($AN$7&lt;=$AA37,2,1),0)</f>
        <v>0</v>
      </c>
      <c r="AO37" s="8">
        <f>IF(AND(F37&gt;0,G37&gt;0,$AO$7&gt;=F37,$AO$7&lt;=G37),IF($AO$7&lt;=$AA37,2,1),0)</f>
        <v>0</v>
      </c>
      <c r="AP37" s="8">
        <f>IF(AND(F37&gt;0,G37&gt;0,$AP$7&gt;=F37,$AP$7&lt;=G37),IF($AP$7&lt;=$AA37,2,1),0)</f>
        <v>0</v>
      </c>
      <c r="AQ37" s="8">
        <f>IF(AND(F37&gt;0,G37&gt;0,$AQ$7&gt;=F37,$AQ$7&lt;=G37),IF($AQ$7&lt;=$AA37,2,1),0)</f>
        <v>0</v>
      </c>
      <c r="AR37" s="8">
        <f>IF(AND(F37&gt;0,G37&gt;0,$AR$7&gt;=F37,$AR$7&lt;=G37),IF($AR$7&lt;=$AA37,2,1),0)</f>
        <v>0</v>
      </c>
      <c r="AS37" s="8">
        <f>IF(AND(F37&gt;0,G37&gt;0,$AS$7&gt;=F37,$AS$7&lt;=G37),IF($AS$7&lt;=$AA37,2,1),0)</f>
        <v>0</v>
      </c>
      <c r="AT37" s="8">
        <f>IF(AND(F37&gt;0,G37&gt;0,$AT$7&gt;=F37,$AT$7&lt;=G37),IF($AT$7&lt;=$AA37,2,1),0)</f>
        <v>0</v>
      </c>
      <c r="AU37" s="8">
        <f>IF(AND(F37&gt;0,G37&gt;0,$AU$7&gt;=F37,$AU$7&lt;=G37),IF($AU$7&lt;=$AA37,2,1),0)</f>
        <v>0</v>
      </c>
      <c r="AV37" s="8">
        <f>IF(AND(F37&gt;0,G37&gt;0,$AV$7&gt;=F37,$AV$7&lt;=G37),IF($AV$7&lt;=$AA37,2,1),0)</f>
        <v>0</v>
      </c>
      <c r="AW37" s="8">
        <f>IF(AND(F37&gt;0,G37&gt;0,$AW$7&gt;=F37,$AW$7&lt;=G37),IF($AW$7&lt;=$AA37,2,1),0)</f>
        <v>0</v>
      </c>
      <c r="AX37" s="8">
        <f>IF(AND(F37&gt;0,G37&gt;0,$AX$7&gt;=F37,$AX$7&lt;=G37),IF($AX$7&lt;=$AA37,2,1),0)</f>
        <v>0</v>
      </c>
      <c r="AY37" s="8">
        <f>IF(AND(F37&gt;0,G37&gt;0,$AY$7&gt;=F37,$AY$7&lt;=G37),IF($AY$7&lt;=$AA37,2,1),0)</f>
        <v>0</v>
      </c>
      <c r="AZ37" s="8">
        <f>IF(AND(F37&gt;0,G37&gt;0,$AZ$7&gt;=F37,$AZ$7&lt;=G37),IF($AZ$7&lt;=$AA37,2,1),0)</f>
        <v>0</v>
      </c>
      <c r="BA37" s="8">
        <f>IF(AND(F37&gt;0,G37&gt;0,$BA$7&gt;=F37,$BA$7&lt;=G37),IF($BA$7&lt;=$AA37,2,1),0)</f>
        <v>0</v>
      </c>
      <c r="BB37" s="8">
        <f>IF(AND(F37&gt;0,G37&gt;0,$BB$7&gt;=F37,$BB$7&lt;=G37),IF($BB$7&lt;=$AA37,2,1),0)</f>
        <v>0</v>
      </c>
      <c r="BC37" s="8">
        <f>IF(AND(F37&gt;0,G37&gt;0,$BC$7&gt;=F37,$BC$7&lt;=G37),IF($BC$7&lt;=$AA37,2,1),0)</f>
        <v>0</v>
      </c>
      <c r="BD37" s="8">
        <f>IF(AND(F37&gt;0,G37&gt;0,$BD$7&gt;=F37,$BD$7&lt;=G37),IF($BD$7&lt;=$AA37,2,1),0)</f>
        <v>0</v>
      </c>
      <c r="BE37" s="8">
        <f>IF(AND(F37&gt;0,G37&gt;0,$BE$7&gt;=F37,$BE$7&lt;=G37),IF($BE$7&lt;=$AA37,2,1),0)</f>
        <v>0</v>
      </c>
      <c r="BF37" s="8">
        <f>IF(AND(F37&gt;0,G37&gt;0,$BF$7&gt;=F37,$BF$7&lt;=G37),IF($BF$7&lt;=$AA37,2,1),0)</f>
        <v>0</v>
      </c>
      <c r="BG37" s="8">
        <f>IF(AND(F37&gt;0,G37&gt;0,$BG$7&gt;=F37,$BG$7&lt;=G37),IF($BG$7&lt;=$AA37,2,1),0)</f>
        <v>0</v>
      </c>
      <c r="BH37" s="8">
        <f>IF(AND(F37&gt;0,G37&gt;0,$BH$7&gt;=F37,$BH$7&lt;=G37),IF($BH$7&lt;=$AA37,2,1),0)</f>
        <v>0</v>
      </c>
      <c r="BI37" s="8">
        <f>IF(AND(F37&gt;0,G37&gt;0,$BI$7&gt;=F37,$BI$7&lt;=G37),IF($BI$7&lt;=$AA37,2,1),0)</f>
        <v>0</v>
      </c>
      <c r="BJ37" s="8">
        <f>IF(AND(F37&gt;0,G37&gt;0,$BJ$7&gt;=F37,$BJ$7&lt;=G37),IF($BJ$7&lt;=$AA37,2,1),0)</f>
        <v>0</v>
      </c>
      <c r="BK37" s="8">
        <f>IF(AND(F37&gt;0,G37&gt;0,$BK$7&gt;=F37,$BK$7&lt;=G37),IF($BK$7&lt;=$AA37,2,1),0)</f>
        <v>0</v>
      </c>
      <c r="BL37" s="8">
        <f>IF(AND(F37&gt;0,G37&gt;0,$BL$7&gt;=F37,$BL$7&lt;=G37),IF($BL$7&lt;=$AA37,2,1),0)</f>
        <v>0</v>
      </c>
      <c r="BM37" s="8">
        <f>IF(AND(F37&gt;0,G37&gt;0,$BM$7&gt;=F37,$BM$7&lt;=G37),IF($BM$7&lt;=$AA37,2,1),0)</f>
        <v>0</v>
      </c>
      <c r="BN37" s="8">
        <f>IF(AND(F37&gt;0,G37&gt;0,$BN$7&gt;=F37,$BN$7&lt;=G37),IF($BN$7&lt;=$AA37,2,1),0)</f>
        <v>0</v>
      </c>
      <c r="BO37" s="8">
        <f>IF(AND(F37&gt;0,G37&gt;0,$BO$7&gt;=F37,$BO$7&lt;=G37),IF($BO$7&lt;=$AA37,2,1),0)</f>
        <v>0</v>
      </c>
      <c r="BP37" s="8">
        <f>IF(AND(F37&gt;0,G37&gt;0,$BP$7&gt;=F37,$BP$7&lt;=G37),IF($BP$7&lt;=$AA37,2,1),0)</f>
        <v>0</v>
      </c>
      <c r="BQ37" s="8">
        <f>IF(AND(F37&gt;0,G37&gt;0,$BQ$7&gt;=F37,$BQ$7&lt;=G37),IF($BQ$7&lt;=$AA37,2,1),0)</f>
        <v>0</v>
      </c>
      <c r="BR37" s="8">
        <f>IF(AND(F37&gt;0,G37&gt;0,$BR$7&gt;=F37,$BR$7&lt;=G37),IF($BR$7&lt;=$AA37,2,1),0)</f>
        <v>0</v>
      </c>
      <c r="BS37" s="8">
        <f>IF(AND(F37&gt;0,G37&gt;0,$BS$7&gt;=F37,$BS$7&lt;=G37),IF($BS$7&lt;=$AA37,2,1),0)</f>
        <v>0</v>
      </c>
      <c r="BT37" s="8">
        <f>IF(AND(F37&gt;0,G37&gt;0,$BT$7&gt;=F37,$BT$7&lt;=G37),IF($BT$7&lt;=$AA37,2,1),0)</f>
        <v>0</v>
      </c>
      <c r="BU37" s="8">
        <f>IF(AND(F37&gt;0,G37&gt;0,$BU$7&gt;=F37,$BU$7&lt;=G37),IF($BU$7&lt;=$AA37,2,1),0)</f>
        <v>0</v>
      </c>
      <c r="BV37" s="8">
        <f>IF(AND(F37&gt;0,G37&gt;0,$BV$7&gt;=F37,$BV$7&lt;=G37),IF($BV$7&lt;=$AA37,2,1),0)</f>
        <v>0</v>
      </c>
      <c r="BW37" s="8">
        <f>IF(AND(F37&gt;0,G37&gt;0,$BW$7&gt;=F37,$BW$7&lt;=G37),IF($BW$7&lt;=$AA37,2,1),0)</f>
        <v>0</v>
      </c>
      <c r="BX37" s="8">
        <f>IF(AND(F37&gt;0,G37&gt;0,$BX$7&gt;=F37,$BX$7&lt;=G37),IF($BX$7&lt;=$AA37,2,1),0)</f>
        <v>0</v>
      </c>
      <c r="BY37" s="8">
        <f>IF(AND(F37&gt;0,G37&gt;0,$BY$7&gt;=F37,$BY$7&lt;=G37),IF($BY$7&lt;=$AA37,2,1),0)</f>
        <v>0</v>
      </c>
      <c r="BZ37" s="8">
        <f>IF(AND(F37&gt;0,G37&gt;0,$BZ$7&gt;=F37,$BZ$7&lt;=G37),IF($BZ$7&lt;=$AA37,2,1),0)</f>
        <v>0</v>
      </c>
      <c r="CA37" s="8">
        <f>IF(AND(F37&gt;0,G37&gt;0,$CA$7&gt;=F37,$CA$7&lt;=G37),IF($CA$7&lt;=$AA37,2,1),0)</f>
        <v>0</v>
      </c>
      <c r="CB37" s="8">
        <f>IF(AND(F37&gt;0,G37&gt;0,$CB$7&gt;=F37,$CB$7&lt;=G37),IF($CB$7&lt;=$AA37,2,1),0)</f>
        <v>0</v>
      </c>
      <c r="CC37" s="8">
        <f>IF(AND(F37&gt;0,G37&gt;0,$CC$7&gt;=F37,$CC$7&lt;=G37),IF($CC$7&lt;=$AA37,2,1),0)</f>
        <v>0</v>
      </c>
      <c r="CD37" s="8">
        <f>IF(AND(F37&gt;0,G37&gt;0,$CD$7&gt;=F37,$CD$7&lt;=G37),IF($CD$7&lt;=$AA37,2,1),0)</f>
        <v>0</v>
      </c>
      <c r="CE37" s="8">
        <f>IF(AND(F37&gt;0,G37&gt;0,$CE$7&gt;=F37,$CE$7&lt;=G37),IF($CE$7&lt;=$AA37,2,1),0)</f>
        <v>0</v>
      </c>
      <c r="CF37" s="8">
        <f>IF(AND(F37&gt;0,G37&gt;0,$CF$7&gt;=F37,$CF$7&lt;=G37),IF($CF$7&lt;=$AA37,2,1),0)</f>
        <v>0</v>
      </c>
      <c r="CG37" s="8">
        <f>IF(AND(F37&gt;0,G37&gt;0,$CG$7&gt;=F37,$CG$7&lt;=G37),IF($CG$7&lt;=$AA37,2,1),0)</f>
        <v>0</v>
      </c>
      <c r="CH37" s="8">
        <f>IF(AND(F37&gt;0,G37&gt;0,$CH$7&gt;=F37,$CH$7&lt;=G37),IF($CH$7&lt;=$AA37,2,1),0)</f>
        <v>0</v>
      </c>
      <c r="CI37" s="8">
        <f>IF(AND(F37&gt;0,G37&gt;0,$CI$7&gt;=F37,$CI$7&lt;=G37),IF($CI$7&lt;=$AA37,2,1),0)</f>
        <v>0</v>
      </c>
      <c r="CJ37" s="8">
        <f>IF(AND(F37&gt;0,G37&gt;0,$CJ$7&gt;=F37,$CJ$7&lt;=G37),IF($CJ$7&lt;=$AA37,2,1),0)</f>
        <v>0</v>
      </c>
      <c r="CK37" s="8">
        <f>IF(AND(F37&gt;0,G37&gt;0,$CK$7&gt;=F37,$CK$7&lt;=G37),IF($CK$7&lt;=$AA37,2,1),0)</f>
        <v>0</v>
      </c>
      <c r="CL37" s="8">
        <f>IF(AND(F37&gt;0,G37&gt;0,$CL$7&gt;=F37,$CL$7&lt;=G37),IF($CL$7&lt;=$AA37,2,1),0)</f>
        <v>0</v>
      </c>
      <c r="CM37" s="8">
        <f>IF(AND(F37&gt;0,G37&gt;0,$CM$7&gt;=F37,$CM$7&lt;=G37),IF($CM$7&lt;=$AA37,2,1),0)</f>
        <v>0</v>
      </c>
      <c r="CN37" s="8">
        <f>IF(AND(F37&gt;0,G37&gt;0,$CN$7&gt;=F37,$CN$7&lt;=G37),IF($CN$7&lt;=$AA37,2,1),0)</f>
        <v>0</v>
      </c>
      <c r="CO37" s="8">
        <f>IF(AND(F37&gt;0,G37&gt;0,$CO$7&gt;=F37,$CO$7&lt;=G37),IF($CO$7&lt;=$AA37,2,1),0)</f>
        <v>0</v>
      </c>
      <c r="CP37" s="8">
        <f>IF(AND(F37&gt;0,G37&gt;0,$CP$7&gt;=F37,$CP$7&lt;=G37),IF($CP$7&lt;=$AA37,2,1),0)</f>
        <v>0</v>
      </c>
      <c r="CQ37" s="8">
        <f>IF(AND(F37&gt;0,G37&gt;0,$CQ$7&gt;=F37,$CQ$7&lt;=G37),IF($CQ$7&lt;=$AA37,2,1),0)</f>
        <v>0</v>
      </c>
      <c r="CR37" s="8">
        <f>IF(AND(F37&gt;0,G37&gt;0,$CR$7&gt;=F37,$CR$7&lt;=G37),IF($CR$7&lt;=$AA37,2,1),0)</f>
        <v>0</v>
      </c>
      <c r="CS37" s="8">
        <f>IF(AND(F37&gt;0,G37&gt;0,$CS$7&gt;=F37,$CS$7&lt;=G37),IF($CS$7&lt;=$AA37,2,1),0)</f>
        <v>0</v>
      </c>
      <c r="CT37" s="8">
        <f>IF(AND(F37&gt;0,G37&gt;0,$CT$7&gt;=F37,$CT$7&lt;=G37),IF($CT$7&lt;=$AA37,2,1),0)</f>
        <v>0</v>
      </c>
      <c r="CU37" s="8">
        <f>IF(AND(F37&gt;0,G37&gt;0,$CU$7&gt;=F37,$CU$7&lt;=G37),IF($CU$7&lt;=$AA37,2,1),0)</f>
        <v>0</v>
      </c>
      <c r="CV37" s="8">
        <f>IF(AND(F37&gt;0,G37&gt;0,$CV$7&gt;=F37,$CV$7&lt;=G37),IF($CV$7&lt;=$AA37,2,1),0)</f>
        <v>0</v>
      </c>
      <c r="CW37" s="8">
        <f>IF(AND(F37&gt;0,G37&gt;0,$CW$7&gt;=F37,$CW$7&lt;=G37),IF($CW$7&lt;=$AA37,2,1),0)</f>
        <v>0</v>
      </c>
      <c r="CX37" s="8">
        <f>IF(AND(F37&gt;0,G37&gt;0,$CX$7&gt;=F37,$CX$7&lt;=G37),IF($CX$7&lt;=$AA37,2,1),0)</f>
        <v>0</v>
      </c>
      <c r="CY37" s="8">
        <f>IF(AND(F37&gt;0,G37&gt;0,$CY$7&gt;=F37,$CY$7&lt;=G37),IF($CY$7&lt;=$AA37,2,1),0)</f>
        <v>0</v>
      </c>
      <c r="CZ37" s="8">
        <f>IF(AND(F37&gt;0,G37&gt;0,$CZ$7&gt;=F37,$CZ$7&lt;=G37),IF($CZ$7&lt;=$AA37,2,1),0)</f>
        <v>0</v>
      </c>
      <c r="DA37" s="8">
        <f>IF(AND(F37&gt;0,G37&gt;0,$DA$7&gt;=F37,$DA$7&lt;=G37),IF($DA$7&lt;=$AA37,2,1),0)</f>
        <v>0</v>
      </c>
      <c r="DB37" s="8">
        <f>IF(AND(F37&gt;0,G37&gt;0,$DB$7&gt;=F37,$DB$7&lt;=G37),IF($DB$7&lt;=$AA37,2,1),0)</f>
        <v>0</v>
      </c>
      <c r="DC37" s="8">
        <f>IF(AND(F37&gt;0,G37&gt;0,$DC$7&gt;=F37,$DC$7&lt;=G37),IF($DC$7&lt;=$AA37,2,1),0)</f>
        <v>0</v>
      </c>
      <c r="DD37" s="8">
        <f>IF(AND(F37&gt;0,G37&gt;0,$DD$7&gt;=F37,$DD$7&lt;=G37),IF($DD$7&lt;=$AA37,2,1),0)</f>
        <v>0</v>
      </c>
      <c r="DE37" s="8">
        <f>IF(AND(F37&gt;0,G37&gt;0,$DE$7&gt;=F37,$DE$7&lt;=G37),IF($DE$7&lt;=$AA37,2,1),0)</f>
        <v>0</v>
      </c>
      <c r="DF37" s="8">
        <f>IF(AND(F37&gt;0,G37&gt;0,$DF$7&gt;=F37,$DF$7&lt;=G37),IF($DF$7&lt;=$AA37,2,1),0)</f>
        <v>0</v>
      </c>
      <c r="DG37" s="8">
        <f>IF(AND(F37&gt;0,G37&gt;0,$DG$7&gt;=F37,$DG$7&lt;=G37),IF($DG$7&lt;=$AA37,2,1),0)</f>
        <v>0</v>
      </c>
      <c r="DH37" s="8">
        <f>IF(AND(F37&gt;0,G37&gt;0,$DH$7&gt;=F37,$DH$7&lt;=G37),IF($DH$7&lt;=$AA37,2,1),0)</f>
        <v>0</v>
      </c>
      <c r="DI37" s="8">
        <f>IF(AND(F37&gt;0,G37&gt;0,$DI$7&gt;=F37,$DI$7&lt;=G37),IF($DI$7&lt;=$AA37,2,1),0)</f>
        <v>0</v>
      </c>
      <c r="DJ37" s="8">
        <f>IF(AND(F37&gt;0,G37&gt;0,$DJ$7&gt;=F37,$DJ$7&lt;=G37),IF($DJ$7&lt;=$AA37,2,1),0)</f>
        <v>0</v>
      </c>
      <c r="DK37" s="8">
        <f>IF(AND(F37&gt;0,G37&gt;0,$DK$7&gt;=F37,$DK$7&lt;=G37),IF($DK$7&lt;=$AA37,2,1),0)</f>
        <v>0</v>
      </c>
      <c r="DL37" s="8">
        <f>IF(AND(F37&gt;0,G37&gt;0,$DL$7&gt;=F37,$DL$7&lt;=G37),IF($DL$7&lt;=$AA37,2,1),0)</f>
        <v>0</v>
      </c>
      <c r="DM37" s="8">
        <f>IF(AND(F37&gt;0,G37&gt;0,$DM$7&gt;=F37,$DM$7&lt;=G37),IF($DM$7&lt;=$AA37,2,1),0)</f>
        <v>0</v>
      </c>
      <c r="DN37" s="8">
        <f>IF(AND(F37&gt;0,G37&gt;0,$DN$7&gt;=F37,$DN$7&lt;=G37),IF($DN$7&lt;=$AA37,2,1),0)</f>
        <v>0</v>
      </c>
      <c r="DO37" s="8">
        <f>IF(AND(F37&gt;0,G37&gt;0,$DO$7&gt;=F37,$DO$7&lt;=G37),IF($DO$7&lt;=$AA37,2,1),0)</f>
        <v>0</v>
      </c>
      <c r="DP37" s="8">
        <f>IF(AND(F37&gt;0,G37&gt;0,$DP$7&gt;=F37,$DP$7&lt;=G37),IF($DP$7&lt;=$AA37,2,1),0)</f>
        <v>0</v>
      </c>
      <c r="DQ37" s="8">
        <f>IF(AND(F37&gt;0,G37&gt;0,$DQ$7&gt;=F37,$DQ$7&lt;=G37),IF($DQ$7&lt;=$AA37,2,1),0)</f>
        <v>0</v>
      </c>
      <c r="DR37" s="8">
        <f>IF(AND(F37&gt;0,G37&gt;0,$DR$7&gt;=F37,$DR$7&lt;=G37),IF($DR$7&lt;=$AA37,2,1),0)</f>
        <v>0</v>
      </c>
      <c r="DS37" s="8">
        <f>IF(AND(F37&gt;0,G37&gt;0,$DS$7&gt;=F37,$DS$7&lt;=G37),IF($DS$7&lt;=$AA37,2,1),0)</f>
        <v>0</v>
      </c>
      <c r="DT37" s="8">
        <f>IF(AND(F37&gt;0,G37&gt;0,$DT$7&gt;=F37,$DT$7&lt;=G37),IF($DT$7&lt;=$AA37,2,1),0)</f>
        <v>0</v>
      </c>
      <c r="DU37" s="8">
        <f>IF(AND(F37&gt;0,G37&gt;0,$DU$7&gt;=F37,$DU$7&lt;=G37),IF($DU$7&lt;=$AA37,2,1),0)</f>
        <v>0</v>
      </c>
      <c r="DV37" s="8">
        <f>IF(AND(F37&gt;0,G37&gt;0,$DV$7&gt;=F37,$DV$7&lt;=G37),IF($DV$7&lt;=$AA37,2,1),0)</f>
        <v>0</v>
      </c>
      <c r="DW37" s="8">
        <f>IF(AND(F37&gt;0,G37&gt;0,$DW$7&gt;=F37,$DW$7&lt;=G37),IF($DW$7&lt;=$AA37,2,1),0)</f>
        <v>0</v>
      </c>
      <c r="DX37" s="8">
        <f>IF(AND(F37&gt;0,G37&gt;0,$DX$7&gt;=F37,$DX$7&lt;=G37),IF($DX$7&lt;=$AA37,2,1),0)</f>
        <v>0</v>
      </c>
      <c r="DY37" s="8">
        <f>IF(AND(F37&gt;0,G37&gt;0,$DY$7&gt;=F37,$DY$7&lt;=G37),IF($DY$7&lt;=$AA37,2,1),0)</f>
        <v>0</v>
      </c>
      <c r="DZ37" s="8">
        <f>IF(AND(F37&gt;0,G37&gt;0,$DZ$7&gt;=F37,$DZ$7&lt;=G37),IF($DZ$7&lt;=$AA37,2,1),0)</f>
        <v>0</v>
      </c>
      <c r="EA37" s="8">
        <f>IF(AND(F37&gt;0,G37&gt;0,$EA$7&gt;=F37,$EA$7&lt;=G37),IF($EA$7&lt;=$AA37,2,1),0)</f>
        <v>0</v>
      </c>
      <c r="EB37" s="8">
        <f>IF(AND(F37&gt;0,G37&gt;0,$EB$7&gt;=F37,$EB$7&lt;=G37),IF($EB$7&lt;=$AA37,2,1),0)</f>
        <v>0</v>
      </c>
      <c r="EC37" s="8">
        <f>IF(AND(F37&gt;0,G37&gt;0,$EC$7&gt;=F37,$EC$7&lt;=G37),IF($EC$7&lt;=$AA37,2,1),0)</f>
        <v>0</v>
      </c>
      <c r="ED37" s="8">
        <f>IF(AND(F37&gt;0,G37&gt;0,$ED$7&gt;=F37,$ED$7&lt;=G37),IF($ED$7&lt;=$AA37,2,1),0)</f>
        <v>0</v>
      </c>
      <c r="EE37" s="8">
        <f>IF(AND(F37&gt;0,G37&gt;0,$EE$7&gt;=F37,$EE$7&lt;=G37),IF($EE$7&lt;=$AA37,2,1),0)</f>
        <v>0</v>
      </c>
      <c r="EF37" s="8">
        <f>IF(AND(F37&gt;0,G37&gt;0,$EF$7&gt;=F37,$EF$7&lt;=G37),IF($EF$7&lt;=$AA37,2,1),0)</f>
        <v>0</v>
      </c>
      <c r="EG37" s="8">
        <f>IF(AND(F37&gt;0,G37&gt;0,$EG$7&gt;=F37,$EG$7&lt;=G37),IF($EG$7&lt;=$AA37,2,1),0)</f>
        <v>0</v>
      </c>
      <c r="EH37" s="8">
        <f>IF(AND(F37&gt;0,G37&gt;0,$EH$7&gt;=F37,$EH$7&lt;=G37),IF($EH$7&lt;=$AA37,2,1),0)</f>
        <v>0</v>
      </c>
      <c r="EI37" s="8">
        <f>IF(AND(F37&gt;0,G37&gt;0,$EI$7&gt;=F37,$EI$7&lt;=G37),IF($EI$7&lt;=$AA37,2,1),0)</f>
        <v>0</v>
      </c>
      <c r="EJ37" s="8">
        <f>IF(AND(F37&gt;0,G37&gt;0,$EJ$7&gt;=F37,$EJ$7&lt;=G37),IF($EJ$7&lt;=$AA37,2,1),0)</f>
        <v>0</v>
      </c>
      <c r="EK37" s="8">
        <f>IF(AND(F37&gt;0,G37&gt;0,$EK$7&gt;=F37,$EK$7&lt;=G37),IF($EK$7&lt;=$AA37,2,1),0)</f>
        <v>0</v>
      </c>
      <c r="EL37" s="8">
        <f>IF(AND(F37&gt;0,G37&gt;0,$EL$7&gt;=F37,$EL$7&lt;=G37),IF($EL$7&lt;=$AA37,2,1),0)</f>
        <v>0</v>
      </c>
      <c r="EM37" s="8">
        <f>IF(AND(F37&gt;0,G37&gt;0,$EM$7&gt;=F37,$EM$7&lt;=G37),IF($EM$7&lt;=$AA37,2,1),0)</f>
        <v>0</v>
      </c>
      <c r="EN37" s="8">
        <f>IF(AND(F37&gt;0,G37&gt;0,$EN$7&gt;=F37,$EN$7&lt;=G37),IF($EN$7&lt;=$AA37,2,1),0)</f>
        <v>0</v>
      </c>
      <c r="EO37" s="8">
        <f>IF(AND(F37&gt;0,G37&gt;0,$EO$7&gt;=F37,$EO$7&lt;=G37),IF($EO$7&lt;=$AA37,2,1),0)</f>
        <v>0</v>
      </c>
      <c r="EP37" s="8">
        <f>IF(AND(F37&gt;0,G37&gt;0,$EP$7&gt;=F37,$EP$7&lt;=G37),IF($EP$7&lt;=$AA37,2,1),0)</f>
        <v>0</v>
      </c>
      <c r="EQ37" s="8">
        <f>IF(AND(F37&gt;0,G37&gt;0,$EQ$7&gt;=F37,$EQ$7&lt;=G37),IF($EQ$7&lt;=$AA37,2,1),0)</f>
        <v>0</v>
      </c>
      <c r="ER37" s="8">
        <f>IF(AND(F37&gt;0,G37&gt;0,$ER$7&gt;=F37,$ER$7&lt;=G37),IF($ER$7&lt;=$AA37,2,1),0)</f>
        <v>0</v>
      </c>
      <c r="ES37" s="8">
        <f>IF(AND(F37&gt;0,G37&gt;0,$ES$7&gt;=F37,$ES$7&lt;=G37),IF($ES$7&lt;=$AA37,2,1),0)</f>
        <v>0</v>
      </c>
      <c r="ET37" s="8">
        <f>IF(AND(F37&gt;0,G37&gt;0,$ET$7&gt;=F37,$ET$7&lt;=G37),IF($ET$7&lt;=$AA37,2,1),0)</f>
        <v>0</v>
      </c>
      <c r="EU37" s="8">
        <f>IF(AND(F37&gt;0,G37&gt;0,$EU$7&gt;=F37,$EU$7&lt;=G37),IF($EU$7&lt;=$AA37,2,1),0)</f>
        <v>0</v>
      </c>
      <c r="EV37" s="8">
        <f>IF(AND(F37&gt;0,G37&gt;0,$EV$7&gt;=F37,$EV$7&lt;=G37),IF($EV$7&lt;=$AA37,2,1),0)</f>
        <v>0</v>
      </c>
      <c r="EW37" s="8">
        <f>IF(AND(F37&gt;0,G37&gt;0,$EW$7&gt;=F37,$EW$7&lt;=G37),IF($EW$7&lt;=$AA37,2,1),0)</f>
        <v>0</v>
      </c>
      <c r="EX37" s="8">
        <f>IF(AND(F37&gt;0,G37&gt;0,$EX$7&gt;=F37,$EX$7&lt;=G37),IF($EX$7&lt;=$AA37,2,1),0)</f>
        <v>0</v>
      </c>
      <c r="EY37" s="8">
        <f>IF(AND(F37&gt;0,G37&gt;0,$EY$7&gt;=F37,$EY$7&lt;=G37),IF($EY$7&lt;=$AA37,2,1),0)</f>
        <v>0</v>
      </c>
      <c r="EZ37" s="8">
        <f>IF(AND(F37&gt;0,G37&gt;0,$EZ$7&gt;=F37,$EZ$7&lt;=G37),IF($EZ$7&lt;=$AA37,2,1),0)</f>
        <v>0</v>
      </c>
      <c r="FA37" s="8">
        <f>IF(AND(F37&gt;0,G37&gt;0,$FA$7&gt;=F37,$FA$7&lt;=G37),IF($FA$7&lt;=$AA37,2,1),0)</f>
        <v>0</v>
      </c>
      <c r="FB37" s="8">
        <f>IF(AND(F37&gt;0,G37&gt;0,$FB$7&gt;=F37,$FB$7&lt;=G37),IF($FB$7&lt;=$AA37,2,1),0)</f>
        <v>0</v>
      </c>
      <c r="FC37" s="8">
        <f>IF(AND(F37&gt;0,G37&gt;0,$FC$7&gt;=F37,$FC$7&lt;=G37),IF($FC$7&lt;=$AA37,2,1),0)</f>
        <v>0</v>
      </c>
      <c r="FD37" s="8">
        <f>IF(AND(F37&gt;0,G37&gt;0,$FD$7&gt;=F37,$FD$7&lt;=G37),IF($FD$7&lt;=$AA37,2,1),0)</f>
        <v>0</v>
      </c>
    </row>
    <row r="38" spans="1:160" ht="18" customHeight="1">
      <c r="A38" s="6"/>
      <c r="B38" s="6"/>
      <c r="C38" s="6"/>
      <c r="D38" s="6"/>
      <c r="E38" s="6"/>
      <c r="F38" s="3"/>
      <c r="G38" s="3"/>
      <c r="H38" s="6">
        <f>IF(AND(F38&gt;0,G38&gt;0),G38-F38+1,)</f>
        <v>0</v>
      </c>
      <c r="I38" s="7"/>
      <c r="J38" s="6"/>
      <c r="K38" s="8">
        <f>IF(AND(F38&gt;0,G38&gt;0,$K$7&gt;=F38,$K$7&lt;=G38),IF($K$7&lt;=$AA38,2,1),0)</f>
        <v>0</v>
      </c>
      <c r="L38" s="8">
        <f>IF(AND(F38&gt;0,G38&gt;0,$L$7&gt;=F38,$L$7&lt;=G38),IF($L$7&lt;=$AA38,2,1),0)</f>
        <v>0</v>
      </c>
      <c r="M38" s="8">
        <f>IF(AND(F38&gt;0,G38&gt;0,$M$7&gt;=F38,$M$7&lt;=G38),IF($M$7&lt;=$AA38,2,1),0)</f>
        <v>0</v>
      </c>
      <c r="N38" s="8">
        <f>IF(AND(F38&gt;0,G38&gt;0,$N$7&gt;=F38,$N$7&lt;=G38),IF($N$7&lt;=$AA38,2,1),0)</f>
        <v>0</v>
      </c>
      <c r="O38" s="8">
        <f>IF(AND(F38&gt;0,G38&gt;0,$O$7&gt;=F38,$O$7&lt;=G38),IF($O$7&lt;=$AA38,2,1),0)</f>
        <v>0</v>
      </c>
      <c r="P38" s="8">
        <f>IF(AND(F38&gt;0,G38&gt;0,$P$7&gt;=F38,$P$7&lt;=G38),IF($P$7&lt;=$AA38,2,1),0)</f>
        <v>0</v>
      </c>
      <c r="Q38" s="8">
        <f>IF(AND(F38&gt;0,G38&gt;0,$Q$7&gt;=F38,$Q$7&lt;=G38),IF($Q$7&lt;=$AA38,2,1),0)</f>
        <v>0</v>
      </c>
      <c r="R38" s="8">
        <f>IF(AND(F38&gt;0,G38&gt;0,$R$7&gt;=F38,$R$7&lt;=G38),IF($R$7&lt;=$AA38,2,1),0)</f>
        <v>0</v>
      </c>
      <c r="S38" s="8">
        <f>IF(AND(F38&gt;0,G38&gt;0,$S$7&gt;=F38,$S$7&lt;=G38),IF($S$7&lt;=$AA38,2,1),0)</f>
        <v>0</v>
      </c>
      <c r="T38" s="8">
        <f>IF(AND(F38&gt;0,G38&gt;0,$T$7&gt;=F38,$T$7&lt;=G38),IF($T$7&lt;=$AA38,2,1),0)</f>
        <v>0</v>
      </c>
      <c r="U38" s="8">
        <f>IF(AND(F38&gt;0,G38&gt;0,$U$7&gt;=F38,$U$7&lt;=G38),IF($U$7&lt;=$AA38,2,1),0)</f>
        <v>0</v>
      </c>
      <c r="V38" s="8">
        <f>IF(AND(F38&gt;0,G38&gt;0,$V$7&gt;=F38,$V$7&lt;=G38),IF($V$7&lt;=$AA38,2,1),0)</f>
        <v>0</v>
      </c>
      <c r="W38" s="8">
        <f>IF(AND(F38&gt;0,G38&gt;0,$W$7&gt;=F38,$W$7&lt;=G38),IF($W$7&lt;=$AA38,2,1),0)</f>
        <v>0</v>
      </c>
      <c r="X38" s="8">
        <f>IF(AND(F38&gt;0,G38&gt;0,$X$7&gt;=F38,$X$7&lt;=G38),IF($X$7&lt;=$AA38,2,1),0)</f>
        <v>0</v>
      </c>
      <c r="Y38" s="8">
        <f>IF(AND(F38&gt;0,G38&gt;0,$Y$7&gt;=F38,$Y$7&lt;=G38),IF($Y$7&lt;=$AA38,2,1),0)</f>
        <v>0</v>
      </c>
      <c r="Z38" s="8">
        <f>IF(AND(F38&gt;0,G38&gt;0,$Z$7&gt;=F38,$Z$7&lt;=G38),IF($Z$7&lt;=$AA38,2,1),0)</f>
        <v>0</v>
      </c>
      <c r="AA38" s="8">
        <f>IF(AND(F38&gt;0,G38&gt;0,$AA$7&gt;=F38,$AA$7&lt;=G38),IF($AA$7&lt;=$AA38,2,1),0)</f>
        <v>0</v>
      </c>
      <c r="AB38" s="8">
        <f>IF(AND(F38&gt;0,G38&gt;0,$AB$7&gt;=F38,$AB$7&lt;=G38),IF($AB$7&lt;=$AA38,2,1),0)</f>
        <v>0</v>
      </c>
      <c r="AC38" s="8">
        <f>IF(AND(F38&gt;0,G38&gt;0,$AC$7&gt;=F38,$AC$7&lt;=G38),IF($AC$7&lt;=$AA38,2,1),0)</f>
        <v>0</v>
      </c>
      <c r="AD38" s="8">
        <f>IF(AND(F38&gt;0,G38&gt;0,$AD$7&gt;=F38,$AD$7&lt;=G38),IF($AD$7&lt;=$AA38,2,1),0)</f>
        <v>0</v>
      </c>
      <c r="AE38" s="8">
        <f>IF(AND(F38&gt;0,G38&gt;0,$AE$7&gt;=F38,$AE$7&lt;=G38),IF($AE$7&lt;=$AA38,2,1),0)</f>
        <v>0</v>
      </c>
      <c r="AF38" s="8">
        <f>IF(AND(F38&gt;0,G38&gt;0,$AF$7&gt;=F38,$AF$7&lt;=G38),IF($AF$7&lt;=$AA38,2,1),0)</f>
        <v>0</v>
      </c>
      <c r="AG38" s="8">
        <f>IF(AND(F38&gt;0,G38&gt;0,$AG$7&gt;=F38,$AG$7&lt;=G38),IF($AG$7&lt;=$AA38,2,1),0)</f>
        <v>0</v>
      </c>
      <c r="AH38" s="8">
        <f>IF(AND(F38&gt;0,G38&gt;0,$AH$7&gt;=F38,$AH$7&lt;=G38),IF($AH$7&lt;=$AA38,2,1),0)</f>
        <v>0</v>
      </c>
      <c r="AI38" s="8">
        <f>IF(AND(F38&gt;0,G38&gt;0,$AI$7&gt;=F38,$AI$7&lt;=G38),IF($AI$7&lt;=$AA38,2,1),0)</f>
        <v>0</v>
      </c>
      <c r="AJ38" s="8">
        <f>IF(AND(F38&gt;0,G38&gt;0,$AJ$7&gt;=F38,$AJ$7&lt;=G38),IF($AJ$7&lt;=$AA38,2,1),0)</f>
        <v>0</v>
      </c>
      <c r="AK38" s="8">
        <f>IF(AND(F38&gt;0,G38&gt;0,$AK$7&gt;=F38,$AK$7&lt;=G38),IF($AK$7&lt;=$AA38,2,1),0)</f>
        <v>0</v>
      </c>
      <c r="AL38" s="8">
        <f>IF(AND(F38&gt;0,G38&gt;0,$AL$7&gt;=F38,$AL$7&lt;=G38),IF($AL$7&lt;=$AA38,2,1),0)</f>
        <v>0</v>
      </c>
      <c r="AM38" s="8">
        <f>IF(AND(F38&gt;0,G38&gt;0,$AM$7&gt;=F38,$AM$7&lt;=G38),IF($AM$7&lt;=$AA38,2,1),0)</f>
        <v>0</v>
      </c>
      <c r="AN38" s="8">
        <f>IF(AND(F38&gt;0,G38&gt;0,$AN$7&gt;=F38,$AN$7&lt;=G38),IF($AN$7&lt;=$AA38,2,1),0)</f>
        <v>0</v>
      </c>
      <c r="AO38" s="8">
        <f>IF(AND(F38&gt;0,G38&gt;0,$AO$7&gt;=F38,$AO$7&lt;=G38),IF($AO$7&lt;=$AA38,2,1),0)</f>
        <v>0</v>
      </c>
      <c r="AP38" s="8">
        <f>IF(AND(F38&gt;0,G38&gt;0,$AP$7&gt;=F38,$AP$7&lt;=G38),IF($AP$7&lt;=$AA38,2,1),0)</f>
        <v>0</v>
      </c>
      <c r="AQ38" s="8">
        <f>IF(AND(F38&gt;0,G38&gt;0,$AQ$7&gt;=F38,$AQ$7&lt;=G38),IF($AQ$7&lt;=$AA38,2,1),0)</f>
        <v>0</v>
      </c>
      <c r="AR38" s="8">
        <f>IF(AND(F38&gt;0,G38&gt;0,$AR$7&gt;=F38,$AR$7&lt;=G38),IF($AR$7&lt;=$AA38,2,1),0)</f>
        <v>0</v>
      </c>
      <c r="AS38" s="8">
        <f>IF(AND(F38&gt;0,G38&gt;0,$AS$7&gt;=F38,$AS$7&lt;=G38),IF($AS$7&lt;=$AA38,2,1),0)</f>
        <v>0</v>
      </c>
      <c r="AT38" s="8">
        <f>IF(AND(F38&gt;0,G38&gt;0,$AT$7&gt;=F38,$AT$7&lt;=G38),IF($AT$7&lt;=$AA38,2,1),0)</f>
        <v>0</v>
      </c>
      <c r="AU38" s="8">
        <f>IF(AND(F38&gt;0,G38&gt;0,$AU$7&gt;=F38,$AU$7&lt;=G38),IF($AU$7&lt;=$AA38,2,1),0)</f>
        <v>0</v>
      </c>
      <c r="AV38" s="8">
        <f>IF(AND(F38&gt;0,G38&gt;0,$AV$7&gt;=F38,$AV$7&lt;=G38),IF($AV$7&lt;=$AA38,2,1),0)</f>
        <v>0</v>
      </c>
      <c r="AW38" s="8">
        <f>IF(AND(F38&gt;0,G38&gt;0,$AW$7&gt;=F38,$AW$7&lt;=G38),IF($AW$7&lt;=$AA38,2,1),0)</f>
        <v>0</v>
      </c>
      <c r="AX38" s="8">
        <f>IF(AND(F38&gt;0,G38&gt;0,$AX$7&gt;=F38,$AX$7&lt;=G38),IF($AX$7&lt;=$AA38,2,1),0)</f>
        <v>0</v>
      </c>
      <c r="AY38" s="8">
        <f>IF(AND(F38&gt;0,G38&gt;0,$AY$7&gt;=F38,$AY$7&lt;=G38),IF($AY$7&lt;=$AA38,2,1),0)</f>
        <v>0</v>
      </c>
      <c r="AZ38" s="8">
        <f>IF(AND(F38&gt;0,G38&gt;0,$AZ$7&gt;=F38,$AZ$7&lt;=G38),IF($AZ$7&lt;=$AA38,2,1),0)</f>
        <v>0</v>
      </c>
      <c r="BA38" s="8">
        <f>IF(AND(F38&gt;0,G38&gt;0,$BA$7&gt;=F38,$BA$7&lt;=G38),IF($BA$7&lt;=$AA38,2,1),0)</f>
        <v>0</v>
      </c>
      <c r="BB38" s="8">
        <f>IF(AND(F38&gt;0,G38&gt;0,$BB$7&gt;=F38,$BB$7&lt;=G38),IF($BB$7&lt;=$AA38,2,1),0)</f>
        <v>0</v>
      </c>
      <c r="BC38" s="8">
        <f>IF(AND(F38&gt;0,G38&gt;0,$BC$7&gt;=F38,$BC$7&lt;=G38),IF($BC$7&lt;=$AA38,2,1),0)</f>
        <v>0</v>
      </c>
      <c r="BD38" s="8">
        <f>IF(AND(F38&gt;0,G38&gt;0,$BD$7&gt;=F38,$BD$7&lt;=G38),IF($BD$7&lt;=$AA38,2,1),0)</f>
        <v>0</v>
      </c>
      <c r="BE38" s="8">
        <f>IF(AND(F38&gt;0,G38&gt;0,$BE$7&gt;=F38,$BE$7&lt;=G38),IF($BE$7&lt;=$AA38,2,1),0)</f>
        <v>0</v>
      </c>
      <c r="BF38" s="8">
        <f>IF(AND(F38&gt;0,G38&gt;0,$BF$7&gt;=F38,$BF$7&lt;=G38),IF($BF$7&lt;=$AA38,2,1),0)</f>
        <v>0</v>
      </c>
      <c r="BG38" s="8">
        <f>IF(AND(F38&gt;0,G38&gt;0,$BG$7&gt;=F38,$BG$7&lt;=G38),IF($BG$7&lt;=$AA38,2,1),0)</f>
        <v>0</v>
      </c>
      <c r="BH38" s="8">
        <f>IF(AND(F38&gt;0,G38&gt;0,$BH$7&gt;=F38,$BH$7&lt;=G38),IF($BH$7&lt;=$AA38,2,1),0)</f>
        <v>0</v>
      </c>
      <c r="BI38" s="8">
        <f>IF(AND(F38&gt;0,G38&gt;0,$BI$7&gt;=F38,$BI$7&lt;=G38),IF($BI$7&lt;=$AA38,2,1),0)</f>
        <v>0</v>
      </c>
      <c r="BJ38" s="8">
        <f>IF(AND(F38&gt;0,G38&gt;0,$BJ$7&gt;=F38,$BJ$7&lt;=G38),IF($BJ$7&lt;=$AA38,2,1),0)</f>
        <v>0</v>
      </c>
      <c r="BK38" s="8">
        <f>IF(AND(F38&gt;0,G38&gt;0,$BK$7&gt;=F38,$BK$7&lt;=G38),IF($BK$7&lt;=$AA38,2,1),0)</f>
        <v>0</v>
      </c>
      <c r="BL38" s="8">
        <f>IF(AND(F38&gt;0,G38&gt;0,$BL$7&gt;=F38,$BL$7&lt;=G38),IF($BL$7&lt;=$AA38,2,1),0)</f>
        <v>0</v>
      </c>
      <c r="BM38" s="8">
        <f>IF(AND(F38&gt;0,G38&gt;0,$BM$7&gt;=F38,$BM$7&lt;=G38),IF($BM$7&lt;=$AA38,2,1),0)</f>
        <v>0</v>
      </c>
      <c r="BN38" s="8">
        <f>IF(AND(F38&gt;0,G38&gt;0,$BN$7&gt;=F38,$BN$7&lt;=G38),IF($BN$7&lt;=$AA38,2,1),0)</f>
        <v>0</v>
      </c>
      <c r="BO38" s="8">
        <f>IF(AND(F38&gt;0,G38&gt;0,$BO$7&gt;=F38,$BO$7&lt;=G38),IF($BO$7&lt;=$AA38,2,1),0)</f>
        <v>0</v>
      </c>
      <c r="BP38" s="8">
        <f>IF(AND(F38&gt;0,G38&gt;0,$BP$7&gt;=F38,$BP$7&lt;=G38),IF($BP$7&lt;=$AA38,2,1),0)</f>
        <v>0</v>
      </c>
      <c r="BQ38" s="8">
        <f>IF(AND(F38&gt;0,G38&gt;0,$BQ$7&gt;=F38,$BQ$7&lt;=G38),IF($BQ$7&lt;=$AA38,2,1),0)</f>
        <v>0</v>
      </c>
      <c r="BR38" s="8">
        <f>IF(AND(F38&gt;0,G38&gt;0,$BR$7&gt;=F38,$BR$7&lt;=G38),IF($BR$7&lt;=$AA38,2,1),0)</f>
        <v>0</v>
      </c>
      <c r="BS38" s="8">
        <f>IF(AND(F38&gt;0,G38&gt;0,$BS$7&gt;=F38,$BS$7&lt;=G38),IF($BS$7&lt;=$AA38,2,1),0)</f>
        <v>0</v>
      </c>
      <c r="BT38" s="8">
        <f>IF(AND(F38&gt;0,G38&gt;0,$BT$7&gt;=F38,$BT$7&lt;=G38),IF($BT$7&lt;=$AA38,2,1),0)</f>
        <v>0</v>
      </c>
      <c r="BU38" s="8">
        <f>IF(AND(F38&gt;0,G38&gt;0,$BU$7&gt;=F38,$BU$7&lt;=G38),IF($BU$7&lt;=$AA38,2,1),0)</f>
        <v>0</v>
      </c>
      <c r="BV38" s="8">
        <f>IF(AND(F38&gt;0,G38&gt;0,$BV$7&gt;=F38,$BV$7&lt;=G38),IF($BV$7&lt;=$AA38,2,1),0)</f>
        <v>0</v>
      </c>
      <c r="BW38" s="8">
        <f>IF(AND(F38&gt;0,G38&gt;0,$BW$7&gt;=F38,$BW$7&lt;=G38),IF($BW$7&lt;=$AA38,2,1),0)</f>
        <v>0</v>
      </c>
      <c r="BX38" s="8">
        <f>IF(AND(F38&gt;0,G38&gt;0,$BX$7&gt;=F38,$BX$7&lt;=G38),IF($BX$7&lt;=$AA38,2,1),0)</f>
        <v>0</v>
      </c>
      <c r="BY38" s="8">
        <f>IF(AND(F38&gt;0,G38&gt;0,$BY$7&gt;=F38,$BY$7&lt;=G38),IF($BY$7&lt;=$AA38,2,1),0)</f>
        <v>0</v>
      </c>
      <c r="BZ38" s="8">
        <f>IF(AND(F38&gt;0,G38&gt;0,$BZ$7&gt;=F38,$BZ$7&lt;=G38),IF($BZ$7&lt;=$AA38,2,1),0)</f>
        <v>0</v>
      </c>
      <c r="CA38" s="8">
        <f>IF(AND(F38&gt;0,G38&gt;0,$CA$7&gt;=F38,$CA$7&lt;=G38),IF($CA$7&lt;=$AA38,2,1),0)</f>
        <v>0</v>
      </c>
      <c r="CB38" s="8">
        <f>IF(AND(F38&gt;0,G38&gt;0,$CB$7&gt;=F38,$CB$7&lt;=G38),IF($CB$7&lt;=$AA38,2,1),0)</f>
        <v>0</v>
      </c>
      <c r="CC38" s="8">
        <f>IF(AND(F38&gt;0,G38&gt;0,$CC$7&gt;=F38,$CC$7&lt;=G38),IF($CC$7&lt;=$AA38,2,1),0)</f>
        <v>0</v>
      </c>
      <c r="CD38" s="8">
        <f>IF(AND(F38&gt;0,G38&gt;0,$CD$7&gt;=F38,$CD$7&lt;=G38),IF($CD$7&lt;=$AA38,2,1),0)</f>
        <v>0</v>
      </c>
      <c r="CE38" s="8">
        <f>IF(AND(F38&gt;0,G38&gt;0,$CE$7&gt;=F38,$CE$7&lt;=G38),IF($CE$7&lt;=$AA38,2,1),0)</f>
        <v>0</v>
      </c>
      <c r="CF38" s="8">
        <f>IF(AND(F38&gt;0,G38&gt;0,$CF$7&gt;=F38,$CF$7&lt;=G38),IF($CF$7&lt;=$AA38,2,1),0)</f>
        <v>0</v>
      </c>
      <c r="CG38" s="8">
        <f>IF(AND(F38&gt;0,G38&gt;0,$CG$7&gt;=F38,$CG$7&lt;=G38),IF($CG$7&lt;=$AA38,2,1),0)</f>
        <v>0</v>
      </c>
      <c r="CH38" s="8">
        <f>IF(AND(F38&gt;0,G38&gt;0,$CH$7&gt;=F38,$CH$7&lt;=G38),IF($CH$7&lt;=$AA38,2,1),0)</f>
        <v>0</v>
      </c>
      <c r="CI38" s="8">
        <f>IF(AND(F38&gt;0,G38&gt;0,$CI$7&gt;=F38,$CI$7&lt;=G38),IF($CI$7&lt;=$AA38,2,1),0)</f>
        <v>0</v>
      </c>
      <c r="CJ38" s="8">
        <f>IF(AND(F38&gt;0,G38&gt;0,$CJ$7&gt;=F38,$CJ$7&lt;=G38),IF($CJ$7&lt;=$AA38,2,1),0)</f>
        <v>0</v>
      </c>
      <c r="CK38" s="8">
        <f>IF(AND(F38&gt;0,G38&gt;0,$CK$7&gt;=F38,$CK$7&lt;=G38),IF($CK$7&lt;=$AA38,2,1),0)</f>
        <v>0</v>
      </c>
      <c r="CL38" s="8">
        <f>IF(AND(F38&gt;0,G38&gt;0,$CL$7&gt;=F38,$CL$7&lt;=G38),IF($CL$7&lt;=$AA38,2,1),0)</f>
        <v>0</v>
      </c>
      <c r="CM38" s="8">
        <f>IF(AND(F38&gt;0,G38&gt;0,$CM$7&gt;=F38,$CM$7&lt;=G38),IF($CM$7&lt;=$AA38,2,1),0)</f>
        <v>0</v>
      </c>
      <c r="CN38" s="8">
        <f>IF(AND(F38&gt;0,G38&gt;0,$CN$7&gt;=F38,$CN$7&lt;=G38),IF($CN$7&lt;=$AA38,2,1),0)</f>
        <v>0</v>
      </c>
      <c r="CO38" s="8">
        <f>IF(AND(F38&gt;0,G38&gt;0,$CO$7&gt;=F38,$CO$7&lt;=G38),IF($CO$7&lt;=$AA38,2,1),0)</f>
        <v>0</v>
      </c>
      <c r="CP38" s="8">
        <f>IF(AND(F38&gt;0,G38&gt;0,$CP$7&gt;=F38,$CP$7&lt;=G38),IF($CP$7&lt;=$AA38,2,1),0)</f>
        <v>0</v>
      </c>
      <c r="CQ38" s="8">
        <f>IF(AND(F38&gt;0,G38&gt;0,$CQ$7&gt;=F38,$CQ$7&lt;=G38),IF($CQ$7&lt;=$AA38,2,1),0)</f>
        <v>0</v>
      </c>
      <c r="CR38" s="8">
        <f>IF(AND(F38&gt;0,G38&gt;0,$CR$7&gt;=F38,$CR$7&lt;=G38),IF($CR$7&lt;=$AA38,2,1),0)</f>
        <v>0</v>
      </c>
      <c r="CS38" s="8">
        <f>IF(AND(F38&gt;0,G38&gt;0,$CS$7&gt;=F38,$CS$7&lt;=G38),IF($CS$7&lt;=$AA38,2,1),0)</f>
        <v>0</v>
      </c>
      <c r="CT38" s="8">
        <f>IF(AND(F38&gt;0,G38&gt;0,$CT$7&gt;=F38,$CT$7&lt;=G38),IF($CT$7&lt;=$AA38,2,1),0)</f>
        <v>0</v>
      </c>
      <c r="CU38" s="8">
        <f>IF(AND(F38&gt;0,G38&gt;0,$CU$7&gt;=F38,$CU$7&lt;=G38),IF($CU$7&lt;=$AA38,2,1),0)</f>
        <v>0</v>
      </c>
      <c r="CV38" s="8">
        <f>IF(AND(F38&gt;0,G38&gt;0,$CV$7&gt;=F38,$CV$7&lt;=G38),IF($CV$7&lt;=$AA38,2,1),0)</f>
        <v>0</v>
      </c>
      <c r="CW38" s="8">
        <f>IF(AND(F38&gt;0,G38&gt;0,$CW$7&gt;=F38,$CW$7&lt;=G38),IF($CW$7&lt;=$AA38,2,1),0)</f>
        <v>0</v>
      </c>
      <c r="CX38" s="8">
        <f>IF(AND(F38&gt;0,G38&gt;0,$CX$7&gt;=F38,$CX$7&lt;=G38),IF($CX$7&lt;=$AA38,2,1),0)</f>
        <v>0</v>
      </c>
      <c r="CY38" s="8">
        <f>IF(AND(F38&gt;0,G38&gt;0,$CY$7&gt;=F38,$CY$7&lt;=G38),IF($CY$7&lt;=$AA38,2,1),0)</f>
        <v>0</v>
      </c>
      <c r="CZ38" s="8">
        <f>IF(AND(F38&gt;0,G38&gt;0,$CZ$7&gt;=F38,$CZ$7&lt;=G38),IF($CZ$7&lt;=$AA38,2,1),0)</f>
        <v>0</v>
      </c>
      <c r="DA38" s="8">
        <f>IF(AND(F38&gt;0,G38&gt;0,$DA$7&gt;=F38,$DA$7&lt;=G38),IF($DA$7&lt;=$AA38,2,1),0)</f>
        <v>0</v>
      </c>
      <c r="DB38" s="8">
        <f>IF(AND(F38&gt;0,G38&gt;0,$DB$7&gt;=F38,$DB$7&lt;=G38),IF($DB$7&lt;=$AA38,2,1),0)</f>
        <v>0</v>
      </c>
      <c r="DC38" s="8">
        <f>IF(AND(F38&gt;0,G38&gt;0,$DC$7&gt;=F38,$DC$7&lt;=G38),IF($DC$7&lt;=$AA38,2,1),0)</f>
        <v>0</v>
      </c>
      <c r="DD38" s="8">
        <f>IF(AND(F38&gt;0,G38&gt;0,$DD$7&gt;=F38,$DD$7&lt;=G38),IF($DD$7&lt;=$AA38,2,1),0)</f>
        <v>0</v>
      </c>
      <c r="DE38" s="8">
        <f>IF(AND(F38&gt;0,G38&gt;0,$DE$7&gt;=F38,$DE$7&lt;=G38),IF($DE$7&lt;=$AA38,2,1),0)</f>
        <v>0</v>
      </c>
      <c r="DF38" s="8">
        <f>IF(AND(F38&gt;0,G38&gt;0,$DF$7&gt;=F38,$DF$7&lt;=G38),IF($DF$7&lt;=$AA38,2,1),0)</f>
        <v>0</v>
      </c>
      <c r="DG38" s="8">
        <f>IF(AND(F38&gt;0,G38&gt;0,$DG$7&gt;=F38,$DG$7&lt;=G38),IF($DG$7&lt;=$AA38,2,1),0)</f>
        <v>0</v>
      </c>
      <c r="DH38" s="8">
        <f>IF(AND(F38&gt;0,G38&gt;0,$DH$7&gt;=F38,$DH$7&lt;=G38),IF($DH$7&lt;=$AA38,2,1),0)</f>
        <v>0</v>
      </c>
      <c r="DI38" s="8">
        <f>IF(AND(F38&gt;0,G38&gt;0,$DI$7&gt;=F38,$DI$7&lt;=G38),IF($DI$7&lt;=$AA38,2,1),0)</f>
        <v>0</v>
      </c>
      <c r="DJ38" s="8">
        <f>IF(AND(F38&gt;0,G38&gt;0,$DJ$7&gt;=F38,$DJ$7&lt;=G38),IF($DJ$7&lt;=$AA38,2,1),0)</f>
        <v>0</v>
      </c>
      <c r="DK38" s="8">
        <f>IF(AND(F38&gt;0,G38&gt;0,$DK$7&gt;=F38,$DK$7&lt;=G38),IF($DK$7&lt;=$AA38,2,1),0)</f>
        <v>0</v>
      </c>
      <c r="DL38" s="8">
        <f>IF(AND(F38&gt;0,G38&gt;0,$DL$7&gt;=F38,$DL$7&lt;=G38),IF($DL$7&lt;=$AA38,2,1),0)</f>
        <v>0</v>
      </c>
      <c r="DM38" s="8">
        <f>IF(AND(F38&gt;0,G38&gt;0,$DM$7&gt;=F38,$DM$7&lt;=G38),IF($DM$7&lt;=$AA38,2,1),0)</f>
        <v>0</v>
      </c>
      <c r="DN38" s="8">
        <f>IF(AND(F38&gt;0,G38&gt;0,$DN$7&gt;=F38,$DN$7&lt;=G38),IF($DN$7&lt;=$AA38,2,1),0)</f>
        <v>0</v>
      </c>
      <c r="DO38" s="8">
        <f>IF(AND(F38&gt;0,G38&gt;0,$DO$7&gt;=F38,$DO$7&lt;=G38),IF($DO$7&lt;=$AA38,2,1),0)</f>
        <v>0</v>
      </c>
      <c r="DP38" s="8">
        <f>IF(AND(F38&gt;0,G38&gt;0,$DP$7&gt;=F38,$DP$7&lt;=G38),IF($DP$7&lt;=$AA38,2,1),0)</f>
        <v>0</v>
      </c>
      <c r="DQ38" s="8">
        <f>IF(AND(F38&gt;0,G38&gt;0,$DQ$7&gt;=F38,$DQ$7&lt;=G38),IF($DQ$7&lt;=$AA38,2,1),0)</f>
        <v>0</v>
      </c>
      <c r="DR38" s="8">
        <f>IF(AND(F38&gt;0,G38&gt;0,$DR$7&gt;=F38,$DR$7&lt;=G38),IF($DR$7&lt;=$AA38,2,1),0)</f>
        <v>0</v>
      </c>
      <c r="DS38" s="8">
        <f>IF(AND(F38&gt;0,G38&gt;0,$DS$7&gt;=F38,$DS$7&lt;=G38),IF($DS$7&lt;=$AA38,2,1),0)</f>
        <v>0</v>
      </c>
      <c r="DT38" s="8">
        <f>IF(AND(F38&gt;0,G38&gt;0,$DT$7&gt;=F38,$DT$7&lt;=G38),IF($DT$7&lt;=$AA38,2,1),0)</f>
        <v>0</v>
      </c>
      <c r="DU38" s="8">
        <f>IF(AND(F38&gt;0,G38&gt;0,$DU$7&gt;=F38,$DU$7&lt;=G38),IF($DU$7&lt;=$AA38,2,1),0)</f>
        <v>0</v>
      </c>
      <c r="DV38" s="8">
        <f>IF(AND(F38&gt;0,G38&gt;0,$DV$7&gt;=F38,$DV$7&lt;=G38),IF($DV$7&lt;=$AA38,2,1),0)</f>
        <v>0</v>
      </c>
      <c r="DW38" s="8">
        <f>IF(AND(F38&gt;0,G38&gt;0,$DW$7&gt;=F38,$DW$7&lt;=G38),IF($DW$7&lt;=$AA38,2,1),0)</f>
        <v>0</v>
      </c>
      <c r="DX38" s="8">
        <f>IF(AND(F38&gt;0,G38&gt;0,$DX$7&gt;=F38,$DX$7&lt;=G38),IF($DX$7&lt;=$AA38,2,1),0)</f>
        <v>0</v>
      </c>
      <c r="DY38" s="8">
        <f>IF(AND(F38&gt;0,G38&gt;0,$DY$7&gt;=F38,$DY$7&lt;=G38),IF($DY$7&lt;=$AA38,2,1),0)</f>
        <v>0</v>
      </c>
      <c r="DZ38" s="8">
        <f>IF(AND(F38&gt;0,G38&gt;0,$DZ$7&gt;=F38,$DZ$7&lt;=G38),IF($DZ$7&lt;=$AA38,2,1),0)</f>
        <v>0</v>
      </c>
      <c r="EA38" s="8">
        <f>IF(AND(F38&gt;0,G38&gt;0,$EA$7&gt;=F38,$EA$7&lt;=G38),IF($EA$7&lt;=$AA38,2,1),0)</f>
        <v>0</v>
      </c>
      <c r="EB38" s="8">
        <f>IF(AND(F38&gt;0,G38&gt;0,$EB$7&gt;=F38,$EB$7&lt;=G38),IF($EB$7&lt;=$AA38,2,1),0)</f>
        <v>0</v>
      </c>
      <c r="EC38" s="8">
        <f>IF(AND(F38&gt;0,G38&gt;0,$EC$7&gt;=F38,$EC$7&lt;=G38),IF($EC$7&lt;=$AA38,2,1),0)</f>
        <v>0</v>
      </c>
      <c r="ED38" s="8">
        <f>IF(AND(F38&gt;0,G38&gt;0,$ED$7&gt;=F38,$ED$7&lt;=G38),IF($ED$7&lt;=$AA38,2,1),0)</f>
        <v>0</v>
      </c>
      <c r="EE38" s="8">
        <f>IF(AND(F38&gt;0,G38&gt;0,$EE$7&gt;=F38,$EE$7&lt;=G38),IF($EE$7&lt;=$AA38,2,1),0)</f>
        <v>0</v>
      </c>
      <c r="EF38" s="8">
        <f>IF(AND(F38&gt;0,G38&gt;0,$EF$7&gt;=F38,$EF$7&lt;=G38),IF($EF$7&lt;=$AA38,2,1),0)</f>
        <v>0</v>
      </c>
      <c r="EG38" s="8">
        <f>IF(AND(F38&gt;0,G38&gt;0,$EG$7&gt;=F38,$EG$7&lt;=G38),IF($EG$7&lt;=$AA38,2,1),0)</f>
        <v>0</v>
      </c>
      <c r="EH38" s="8">
        <f>IF(AND(F38&gt;0,G38&gt;0,$EH$7&gt;=F38,$EH$7&lt;=G38),IF($EH$7&lt;=$AA38,2,1),0)</f>
        <v>0</v>
      </c>
      <c r="EI38" s="8">
        <f>IF(AND(F38&gt;0,G38&gt;0,$EI$7&gt;=F38,$EI$7&lt;=G38),IF($EI$7&lt;=$AA38,2,1),0)</f>
        <v>0</v>
      </c>
      <c r="EJ38" s="8">
        <f>IF(AND(F38&gt;0,G38&gt;0,$EJ$7&gt;=F38,$EJ$7&lt;=G38),IF($EJ$7&lt;=$AA38,2,1),0)</f>
        <v>0</v>
      </c>
      <c r="EK38" s="8">
        <f>IF(AND(F38&gt;0,G38&gt;0,$EK$7&gt;=F38,$EK$7&lt;=G38),IF($EK$7&lt;=$AA38,2,1),0)</f>
        <v>0</v>
      </c>
      <c r="EL38" s="8">
        <f>IF(AND(F38&gt;0,G38&gt;0,$EL$7&gt;=F38,$EL$7&lt;=G38),IF($EL$7&lt;=$AA38,2,1),0)</f>
        <v>0</v>
      </c>
      <c r="EM38" s="8">
        <f>IF(AND(F38&gt;0,G38&gt;0,$EM$7&gt;=F38,$EM$7&lt;=G38),IF($EM$7&lt;=$AA38,2,1),0)</f>
        <v>0</v>
      </c>
      <c r="EN38" s="8">
        <f>IF(AND(F38&gt;0,G38&gt;0,$EN$7&gt;=F38,$EN$7&lt;=G38),IF($EN$7&lt;=$AA38,2,1),0)</f>
        <v>0</v>
      </c>
      <c r="EO38" s="8">
        <f>IF(AND(F38&gt;0,G38&gt;0,$EO$7&gt;=F38,$EO$7&lt;=G38),IF($EO$7&lt;=$AA38,2,1),0)</f>
        <v>0</v>
      </c>
      <c r="EP38" s="8">
        <f>IF(AND(F38&gt;0,G38&gt;0,$EP$7&gt;=F38,$EP$7&lt;=G38),IF($EP$7&lt;=$AA38,2,1),0)</f>
        <v>0</v>
      </c>
      <c r="EQ38" s="8">
        <f>IF(AND(F38&gt;0,G38&gt;0,$EQ$7&gt;=F38,$EQ$7&lt;=G38),IF($EQ$7&lt;=$AA38,2,1),0)</f>
        <v>0</v>
      </c>
      <c r="ER38" s="8">
        <f>IF(AND(F38&gt;0,G38&gt;0,$ER$7&gt;=F38,$ER$7&lt;=G38),IF($ER$7&lt;=$AA38,2,1),0)</f>
        <v>0</v>
      </c>
      <c r="ES38" s="8">
        <f>IF(AND(F38&gt;0,G38&gt;0,$ES$7&gt;=F38,$ES$7&lt;=G38),IF($ES$7&lt;=$AA38,2,1),0)</f>
        <v>0</v>
      </c>
      <c r="ET38" s="8">
        <f>IF(AND(F38&gt;0,G38&gt;0,$ET$7&gt;=F38,$ET$7&lt;=G38),IF($ET$7&lt;=$AA38,2,1),0)</f>
        <v>0</v>
      </c>
      <c r="EU38" s="8">
        <f>IF(AND(F38&gt;0,G38&gt;0,$EU$7&gt;=F38,$EU$7&lt;=G38),IF($EU$7&lt;=$AA38,2,1),0)</f>
        <v>0</v>
      </c>
      <c r="EV38" s="8">
        <f>IF(AND(F38&gt;0,G38&gt;0,$EV$7&gt;=F38,$EV$7&lt;=G38),IF($EV$7&lt;=$AA38,2,1),0)</f>
        <v>0</v>
      </c>
      <c r="EW38" s="8">
        <f>IF(AND(F38&gt;0,G38&gt;0,$EW$7&gt;=F38,$EW$7&lt;=G38),IF($EW$7&lt;=$AA38,2,1),0)</f>
        <v>0</v>
      </c>
      <c r="EX38" s="8">
        <f>IF(AND(F38&gt;0,G38&gt;0,$EX$7&gt;=F38,$EX$7&lt;=G38),IF($EX$7&lt;=$AA38,2,1),0)</f>
        <v>0</v>
      </c>
      <c r="EY38" s="8">
        <f>IF(AND(F38&gt;0,G38&gt;0,$EY$7&gt;=F38,$EY$7&lt;=G38),IF($EY$7&lt;=$AA38,2,1),0)</f>
        <v>0</v>
      </c>
      <c r="EZ38" s="8">
        <f>IF(AND(F38&gt;0,G38&gt;0,$EZ$7&gt;=F38,$EZ$7&lt;=G38),IF($EZ$7&lt;=$AA38,2,1),0)</f>
        <v>0</v>
      </c>
      <c r="FA38" s="8">
        <f>IF(AND(F38&gt;0,G38&gt;0,$FA$7&gt;=F38,$FA$7&lt;=G38),IF($FA$7&lt;=$AA38,2,1),0)</f>
        <v>0</v>
      </c>
      <c r="FB38" s="8">
        <f>IF(AND(F38&gt;0,G38&gt;0,$FB$7&gt;=F38,$FB$7&lt;=G38),IF($FB$7&lt;=$AA38,2,1),0)</f>
        <v>0</v>
      </c>
      <c r="FC38" s="8">
        <f>IF(AND(F38&gt;0,G38&gt;0,$FC$7&gt;=F38,$FC$7&lt;=G38),IF($FC$7&lt;=$AA38,2,1),0)</f>
        <v>0</v>
      </c>
      <c r="FD38" s="8">
        <f>IF(AND(F38&gt;0,G38&gt;0,$FD$7&gt;=F38,$FD$7&lt;=G38),IF($FD$7&lt;=$AA38,2,1),0)</f>
        <v>0</v>
      </c>
    </row>
    <row r="39" spans="1:160" ht="18" customHeight="1">
      <c r="A39" s="6"/>
      <c r="B39" s="6"/>
      <c r="C39" s="6"/>
      <c r="D39" s="6"/>
      <c r="E39" s="6"/>
      <c r="F39" s="3"/>
      <c r="G39" s="3"/>
      <c r="H39" s="6">
        <f>IF(AND(F39&gt;0,G39&gt;0),G39-F39+1,)</f>
        <v>0</v>
      </c>
      <c r="I39" s="7"/>
      <c r="J39" s="6"/>
      <c r="K39" s="8">
        <f>IF(AND(F39&gt;0,G39&gt;0,$K$7&gt;=F39,$K$7&lt;=G39),IF($K$7&lt;=$AA39,2,1),0)</f>
        <v>0</v>
      </c>
      <c r="L39" s="8">
        <f>IF(AND(F39&gt;0,G39&gt;0,$L$7&gt;=F39,$L$7&lt;=G39),IF($L$7&lt;=$AA39,2,1),0)</f>
        <v>0</v>
      </c>
      <c r="M39" s="8">
        <f>IF(AND(F39&gt;0,G39&gt;0,$M$7&gt;=F39,$M$7&lt;=G39),IF($M$7&lt;=$AA39,2,1),0)</f>
        <v>0</v>
      </c>
      <c r="N39" s="8">
        <f>IF(AND(F39&gt;0,G39&gt;0,$N$7&gt;=F39,$N$7&lt;=G39),IF($N$7&lt;=$AA39,2,1),0)</f>
        <v>0</v>
      </c>
      <c r="O39" s="8">
        <f>IF(AND(F39&gt;0,G39&gt;0,$O$7&gt;=F39,$O$7&lt;=G39),IF($O$7&lt;=$AA39,2,1),0)</f>
        <v>0</v>
      </c>
      <c r="P39" s="8">
        <f>IF(AND(F39&gt;0,G39&gt;0,$P$7&gt;=F39,$P$7&lt;=G39),IF($P$7&lt;=$AA39,2,1),0)</f>
        <v>0</v>
      </c>
      <c r="Q39" s="8">
        <f>IF(AND(F39&gt;0,G39&gt;0,$Q$7&gt;=F39,$Q$7&lt;=G39),IF($Q$7&lt;=$AA39,2,1),0)</f>
        <v>0</v>
      </c>
      <c r="R39" s="8">
        <f>IF(AND(F39&gt;0,G39&gt;0,$R$7&gt;=F39,$R$7&lt;=G39),IF($R$7&lt;=$AA39,2,1),0)</f>
        <v>0</v>
      </c>
      <c r="S39" s="8">
        <f>IF(AND(F39&gt;0,G39&gt;0,$S$7&gt;=F39,$S$7&lt;=G39),IF($S$7&lt;=$AA39,2,1),0)</f>
        <v>0</v>
      </c>
      <c r="T39" s="8">
        <f>IF(AND(F39&gt;0,G39&gt;0,$T$7&gt;=F39,$T$7&lt;=G39),IF($T$7&lt;=$AA39,2,1),0)</f>
        <v>0</v>
      </c>
      <c r="U39" s="8">
        <f>IF(AND(F39&gt;0,G39&gt;0,$U$7&gt;=F39,$U$7&lt;=G39),IF($U$7&lt;=$AA39,2,1),0)</f>
        <v>0</v>
      </c>
      <c r="V39" s="8">
        <f>IF(AND(F39&gt;0,G39&gt;0,$V$7&gt;=F39,$V$7&lt;=G39),IF($V$7&lt;=$AA39,2,1),0)</f>
        <v>0</v>
      </c>
      <c r="W39" s="8">
        <f>IF(AND(F39&gt;0,G39&gt;0,$W$7&gt;=F39,$W$7&lt;=G39),IF($W$7&lt;=$AA39,2,1),0)</f>
        <v>0</v>
      </c>
      <c r="X39" s="8">
        <f>IF(AND(F39&gt;0,G39&gt;0,$X$7&gt;=F39,$X$7&lt;=G39),IF($X$7&lt;=$AA39,2,1),0)</f>
        <v>0</v>
      </c>
      <c r="Y39" s="8">
        <f>IF(AND(F39&gt;0,G39&gt;0,$Y$7&gt;=F39,$Y$7&lt;=G39),IF($Y$7&lt;=$AA39,2,1),0)</f>
        <v>0</v>
      </c>
      <c r="Z39" s="8">
        <f>IF(AND(F39&gt;0,G39&gt;0,$Z$7&gt;=F39,$Z$7&lt;=G39),IF($Z$7&lt;=$AA39,2,1),0)</f>
        <v>0</v>
      </c>
      <c r="AA39" s="8">
        <f>IF(AND(F39&gt;0,G39&gt;0,$AA$7&gt;=F39,$AA$7&lt;=G39),IF($AA$7&lt;=$AA39,2,1),0)</f>
        <v>0</v>
      </c>
      <c r="AB39" s="8">
        <f>IF(AND(F39&gt;0,G39&gt;0,$AB$7&gt;=F39,$AB$7&lt;=G39),IF($AB$7&lt;=$AA39,2,1),0)</f>
        <v>0</v>
      </c>
      <c r="AC39" s="8">
        <f>IF(AND(F39&gt;0,G39&gt;0,$AC$7&gt;=F39,$AC$7&lt;=G39),IF($AC$7&lt;=$AA39,2,1),0)</f>
        <v>0</v>
      </c>
      <c r="AD39" s="8">
        <f>IF(AND(F39&gt;0,G39&gt;0,$AD$7&gt;=F39,$AD$7&lt;=G39),IF($AD$7&lt;=$AA39,2,1),0)</f>
        <v>0</v>
      </c>
      <c r="AE39" s="8">
        <f>IF(AND(F39&gt;0,G39&gt;0,$AE$7&gt;=F39,$AE$7&lt;=G39),IF($AE$7&lt;=$AA39,2,1),0)</f>
        <v>0</v>
      </c>
      <c r="AF39" s="8">
        <f>IF(AND(F39&gt;0,G39&gt;0,$AF$7&gt;=F39,$AF$7&lt;=G39),IF($AF$7&lt;=$AA39,2,1),0)</f>
        <v>0</v>
      </c>
      <c r="AG39" s="8">
        <f>IF(AND(F39&gt;0,G39&gt;0,$AG$7&gt;=F39,$AG$7&lt;=G39),IF($AG$7&lt;=$AA39,2,1),0)</f>
        <v>0</v>
      </c>
      <c r="AH39" s="8">
        <f>IF(AND(F39&gt;0,G39&gt;0,$AH$7&gt;=F39,$AH$7&lt;=G39),IF($AH$7&lt;=$AA39,2,1),0)</f>
        <v>0</v>
      </c>
      <c r="AI39" s="8">
        <f>IF(AND(F39&gt;0,G39&gt;0,$AI$7&gt;=F39,$AI$7&lt;=G39),IF($AI$7&lt;=$AA39,2,1),0)</f>
        <v>0</v>
      </c>
      <c r="AJ39" s="8">
        <f>IF(AND(F39&gt;0,G39&gt;0,$AJ$7&gt;=F39,$AJ$7&lt;=G39),IF($AJ$7&lt;=$AA39,2,1),0)</f>
        <v>0</v>
      </c>
      <c r="AK39" s="8">
        <f>IF(AND(F39&gt;0,G39&gt;0,$AK$7&gt;=F39,$AK$7&lt;=G39),IF($AK$7&lt;=$AA39,2,1),0)</f>
        <v>0</v>
      </c>
      <c r="AL39" s="8">
        <f>IF(AND(F39&gt;0,G39&gt;0,$AL$7&gt;=F39,$AL$7&lt;=G39),IF($AL$7&lt;=$AA39,2,1),0)</f>
        <v>0</v>
      </c>
      <c r="AM39" s="8">
        <f>IF(AND(F39&gt;0,G39&gt;0,$AM$7&gt;=F39,$AM$7&lt;=G39),IF($AM$7&lt;=$AA39,2,1),0)</f>
        <v>0</v>
      </c>
      <c r="AN39" s="8">
        <f>IF(AND(F39&gt;0,G39&gt;0,$AN$7&gt;=F39,$AN$7&lt;=G39),IF($AN$7&lt;=$AA39,2,1),0)</f>
        <v>0</v>
      </c>
      <c r="AO39" s="8">
        <f>IF(AND(F39&gt;0,G39&gt;0,$AO$7&gt;=F39,$AO$7&lt;=G39),IF($AO$7&lt;=$AA39,2,1),0)</f>
        <v>0</v>
      </c>
      <c r="AP39" s="8">
        <f>IF(AND(F39&gt;0,G39&gt;0,$AP$7&gt;=F39,$AP$7&lt;=G39),IF($AP$7&lt;=$AA39,2,1),0)</f>
        <v>0</v>
      </c>
      <c r="AQ39" s="8">
        <f>IF(AND(F39&gt;0,G39&gt;0,$AQ$7&gt;=F39,$AQ$7&lt;=G39),IF($AQ$7&lt;=$AA39,2,1),0)</f>
        <v>0</v>
      </c>
      <c r="AR39" s="8">
        <f>IF(AND(F39&gt;0,G39&gt;0,$AR$7&gt;=F39,$AR$7&lt;=G39),IF($AR$7&lt;=$AA39,2,1),0)</f>
        <v>0</v>
      </c>
      <c r="AS39" s="8">
        <f>IF(AND(F39&gt;0,G39&gt;0,$AS$7&gt;=F39,$AS$7&lt;=G39),IF($AS$7&lt;=$AA39,2,1),0)</f>
        <v>0</v>
      </c>
      <c r="AT39" s="8">
        <f>IF(AND(F39&gt;0,G39&gt;0,$AT$7&gt;=F39,$AT$7&lt;=G39),IF($AT$7&lt;=$AA39,2,1),0)</f>
        <v>0</v>
      </c>
      <c r="AU39" s="8">
        <f>IF(AND(F39&gt;0,G39&gt;0,$AU$7&gt;=F39,$AU$7&lt;=G39),IF($AU$7&lt;=$AA39,2,1),0)</f>
        <v>0</v>
      </c>
      <c r="AV39" s="8">
        <f>IF(AND(F39&gt;0,G39&gt;0,$AV$7&gt;=F39,$AV$7&lt;=G39),IF($AV$7&lt;=$AA39,2,1),0)</f>
        <v>0</v>
      </c>
      <c r="AW39" s="8">
        <f>IF(AND(F39&gt;0,G39&gt;0,$AW$7&gt;=F39,$AW$7&lt;=G39),IF($AW$7&lt;=$AA39,2,1),0)</f>
        <v>0</v>
      </c>
      <c r="AX39" s="8">
        <f>IF(AND(F39&gt;0,G39&gt;0,$AX$7&gt;=F39,$AX$7&lt;=G39),IF($AX$7&lt;=$AA39,2,1),0)</f>
        <v>0</v>
      </c>
      <c r="AY39" s="8">
        <f>IF(AND(F39&gt;0,G39&gt;0,$AY$7&gt;=F39,$AY$7&lt;=G39),IF($AY$7&lt;=$AA39,2,1),0)</f>
        <v>0</v>
      </c>
      <c r="AZ39" s="8">
        <f>IF(AND(F39&gt;0,G39&gt;0,$AZ$7&gt;=F39,$AZ$7&lt;=G39),IF($AZ$7&lt;=$AA39,2,1),0)</f>
        <v>0</v>
      </c>
      <c r="BA39" s="8">
        <f>IF(AND(F39&gt;0,G39&gt;0,$BA$7&gt;=F39,$BA$7&lt;=G39),IF($BA$7&lt;=$AA39,2,1),0)</f>
        <v>0</v>
      </c>
      <c r="BB39" s="8">
        <f>IF(AND(F39&gt;0,G39&gt;0,$BB$7&gt;=F39,$BB$7&lt;=G39),IF($BB$7&lt;=$AA39,2,1),0)</f>
        <v>0</v>
      </c>
      <c r="BC39" s="8">
        <f>IF(AND(F39&gt;0,G39&gt;0,$BC$7&gt;=F39,$BC$7&lt;=G39),IF($BC$7&lt;=$AA39,2,1),0)</f>
        <v>0</v>
      </c>
      <c r="BD39" s="8">
        <f>IF(AND(F39&gt;0,G39&gt;0,$BD$7&gt;=F39,$BD$7&lt;=G39),IF($BD$7&lt;=$AA39,2,1),0)</f>
        <v>0</v>
      </c>
      <c r="BE39" s="8">
        <f>IF(AND(F39&gt;0,G39&gt;0,$BE$7&gt;=F39,$BE$7&lt;=G39),IF($BE$7&lt;=$AA39,2,1),0)</f>
        <v>0</v>
      </c>
      <c r="BF39" s="8">
        <f>IF(AND(F39&gt;0,G39&gt;0,$BF$7&gt;=F39,$BF$7&lt;=G39),IF($BF$7&lt;=$AA39,2,1),0)</f>
        <v>0</v>
      </c>
      <c r="BG39" s="8">
        <f>IF(AND(F39&gt;0,G39&gt;0,$BG$7&gt;=F39,$BG$7&lt;=G39),IF($BG$7&lt;=$AA39,2,1),0)</f>
        <v>0</v>
      </c>
      <c r="BH39" s="8">
        <f>IF(AND(F39&gt;0,G39&gt;0,$BH$7&gt;=F39,$BH$7&lt;=G39),IF($BH$7&lt;=$AA39,2,1),0)</f>
        <v>0</v>
      </c>
      <c r="BI39" s="8">
        <f>IF(AND(F39&gt;0,G39&gt;0,$BI$7&gt;=F39,$BI$7&lt;=G39),IF($BI$7&lt;=$AA39,2,1),0)</f>
        <v>0</v>
      </c>
      <c r="BJ39" s="8">
        <f>IF(AND(F39&gt;0,G39&gt;0,$BJ$7&gt;=F39,$BJ$7&lt;=G39),IF($BJ$7&lt;=$AA39,2,1),0)</f>
        <v>0</v>
      </c>
      <c r="BK39" s="8">
        <f>IF(AND(F39&gt;0,G39&gt;0,$BK$7&gt;=F39,$BK$7&lt;=G39),IF($BK$7&lt;=$AA39,2,1),0)</f>
        <v>0</v>
      </c>
      <c r="BL39" s="8">
        <f>IF(AND(F39&gt;0,G39&gt;0,$BL$7&gt;=F39,$BL$7&lt;=G39),IF($BL$7&lt;=$AA39,2,1),0)</f>
        <v>0</v>
      </c>
      <c r="BM39" s="8">
        <f>IF(AND(F39&gt;0,G39&gt;0,$BM$7&gt;=F39,$BM$7&lt;=G39),IF($BM$7&lt;=$AA39,2,1),0)</f>
        <v>0</v>
      </c>
      <c r="BN39" s="8">
        <f>IF(AND(F39&gt;0,G39&gt;0,$BN$7&gt;=F39,$BN$7&lt;=G39),IF($BN$7&lt;=$AA39,2,1),0)</f>
        <v>0</v>
      </c>
      <c r="BO39" s="8">
        <f>IF(AND(F39&gt;0,G39&gt;0,$BO$7&gt;=F39,$BO$7&lt;=G39),IF($BO$7&lt;=$AA39,2,1),0)</f>
        <v>0</v>
      </c>
      <c r="BP39" s="8">
        <f>IF(AND(F39&gt;0,G39&gt;0,$BP$7&gt;=F39,$BP$7&lt;=G39),IF($BP$7&lt;=$AA39,2,1),0)</f>
        <v>0</v>
      </c>
      <c r="BQ39" s="8">
        <f>IF(AND(F39&gt;0,G39&gt;0,$BQ$7&gt;=F39,$BQ$7&lt;=G39),IF($BQ$7&lt;=$AA39,2,1),0)</f>
        <v>0</v>
      </c>
      <c r="BR39" s="8">
        <f>IF(AND(F39&gt;0,G39&gt;0,$BR$7&gt;=F39,$BR$7&lt;=G39),IF($BR$7&lt;=$AA39,2,1),0)</f>
        <v>0</v>
      </c>
      <c r="BS39" s="8">
        <f>IF(AND(F39&gt;0,G39&gt;0,$BS$7&gt;=F39,$BS$7&lt;=G39),IF($BS$7&lt;=$AA39,2,1),0)</f>
        <v>0</v>
      </c>
      <c r="BT39" s="8">
        <f>IF(AND(F39&gt;0,G39&gt;0,$BT$7&gt;=F39,$BT$7&lt;=G39),IF($BT$7&lt;=$AA39,2,1),0)</f>
        <v>0</v>
      </c>
      <c r="BU39" s="8">
        <f>IF(AND(F39&gt;0,G39&gt;0,$BU$7&gt;=F39,$BU$7&lt;=G39),IF($BU$7&lt;=$AA39,2,1),0)</f>
        <v>0</v>
      </c>
      <c r="BV39" s="8">
        <f>IF(AND(F39&gt;0,G39&gt;0,$BV$7&gt;=F39,$BV$7&lt;=G39),IF($BV$7&lt;=$AA39,2,1),0)</f>
        <v>0</v>
      </c>
      <c r="BW39" s="8">
        <f>IF(AND(F39&gt;0,G39&gt;0,$BW$7&gt;=F39,$BW$7&lt;=G39),IF($BW$7&lt;=$AA39,2,1),0)</f>
        <v>0</v>
      </c>
      <c r="BX39" s="8">
        <f>IF(AND(F39&gt;0,G39&gt;0,$BX$7&gt;=F39,$BX$7&lt;=G39),IF($BX$7&lt;=$AA39,2,1),0)</f>
        <v>0</v>
      </c>
      <c r="BY39" s="8">
        <f>IF(AND(F39&gt;0,G39&gt;0,$BY$7&gt;=F39,$BY$7&lt;=G39),IF($BY$7&lt;=$AA39,2,1),0)</f>
        <v>0</v>
      </c>
      <c r="BZ39" s="8">
        <f>IF(AND(F39&gt;0,G39&gt;0,$BZ$7&gt;=F39,$BZ$7&lt;=G39),IF($BZ$7&lt;=$AA39,2,1),0)</f>
        <v>0</v>
      </c>
      <c r="CA39" s="8">
        <f>IF(AND(F39&gt;0,G39&gt;0,$CA$7&gt;=F39,$CA$7&lt;=G39),IF($CA$7&lt;=$AA39,2,1),0)</f>
        <v>0</v>
      </c>
      <c r="CB39" s="8">
        <f>IF(AND(F39&gt;0,G39&gt;0,$CB$7&gt;=F39,$CB$7&lt;=G39),IF($CB$7&lt;=$AA39,2,1),0)</f>
        <v>0</v>
      </c>
      <c r="CC39" s="8">
        <f>IF(AND(F39&gt;0,G39&gt;0,$CC$7&gt;=F39,$CC$7&lt;=G39),IF($CC$7&lt;=$AA39,2,1),0)</f>
        <v>0</v>
      </c>
      <c r="CD39" s="8">
        <f>IF(AND(F39&gt;0,G39&gt;0,$CD$7&gt;=F39,$CD$7&lt;=G39),IF($CD$7&lt;=$AA39,2,1),0)</f>
        <v>0</v>
      </c>
      <c r="CE39" s="8">
        <f>IF(AND(F39&gt;0,G39&gt;0,$CE$7&gt;=F39,$CE$7&lt;=G39),IF($CE$7&lt;=$AA39,2,1),0)</f>
        <v>0</v>
      </c>
      <c r="CF39" s="8">
        <f>IF(AND(F39&gt;0,G39&gt;0,$CF$7&gt;=F39,$CF$7&lt;=G39),IF($CF$7&lt;=$AA39,2,1),0)</f>
        <v>0</v>
      </c>
      <c r="CG39" s="8">
        <f>IF(AND(F39&gt;0,G39&gt;0,$CG$7&gt;=F39,$CG$7&lt;=G39),IF($CG$7&lt;=$AA39,2,1),0)</f>
        <v>0</v>
      </c>
      <c r="CH39" s="8">
        <f>IF(AND(F39&gt;0,G39&gt;0,$CH$7&gt;=F39,$CH$7&lt;=G39),IF($CH$7&lt;=$AA39,2,1),0)</f>
        <v>0</v>
      </c>
      <c r="CI39" s="8">
        <f>IF(AND(F39&gt;0,G39&gt;0,$CI$7&gt;=F39,$CI$7&lt;=G39),IF($CI$7&lt;=$AA39,2,1),0)</f>
        <v>0</v>
      </c>
      <c r="CJ39" s="8">
        <f>IF(AND(F39&gt;0,G39&gt;0,$CJ$7&gt;=F39,$CJ$7&lt;=G39),IF($CJ$7&lt;=$AA39,2,1),0)</f>
        <v>0</v>
      </c>
      <c r="CK39" s="8">
        <f>IF(AND(F39&gt;0,G39&gt;0,$CK$7&gt;=F39,$CK$7&lt;=G39),IF($CK$7&lt;=$AA39,2,1),0)</f>
        <v>0</v>
      </c>
      <c r="CL39" s="8">
        <f>IF(AND(F39&gt;0,G39&gt;0,$CL$7&gt;=F39,$CL$7&lt;=G39),IF($CL$7&lt;=$AA39,2,1),0)</f>
        <v>0</v>
      </c>
      <c r="CM39" s="8">
        <f>IF(AND(F39&gt;0,G39&gt;0,$CM$7&gt;=F39,$CM$7&lt;=G39),IF($CM$7&lt;=$AA39,2,1),0)</f>
        <v>0</v>
      </c>
      <c r="CN39" s="8">
        <f>IF(AND(F39&gt;0,G39&gt;0,$CN$7&gt;=F39,$CN$7&lt;=G39),IF($CN$7&lt;=$AA39,2,1),0)</f>
        <v>0</v>
      </c>
      <c r="CO39" s="8">
        <f>IF(AND(F39&gt;0,G39&gt;0,$CO$7&gt;=F39,$CO$7&lt;=G39),IF($CO$7&lt;=$AA39,2,1),0)</f>
        <v>0</v>
      </c>
      <c r="CP39" s="8">
        <f>IF(AND(F39&gt;0,G39&gt;0,$CP$7&gt;=F39,$CP$7&lt;=G39),IF($CP$7&lt;=$AA39,2,1),0)</f>
        <v>0</v>
      </c>
      <c r="CQ39" s="8">
        <f>IF(AND(F39&gt;0,G39&gt;0,$CQ$7&gt;=F39,$CQ$7&lt;=G39),IF($CQ$7&lt;=$AA39,2,1),0)</f>
        <v>0</v>
      </c>
      <c r="CR39" s="8">
        <f>IF(AND(F39&gt;0,G39&gt;0,$CR$7&gt;=F39,$CR$7&lt;=G39),IF($CR$7&lt;=$AA39,2,1),0)</f>
        <v>0</v>
      </c>
      <c r="CS39" s="8">
        <f>IF(AND(F39&gt;0,G39&gt;0,$CS$7&gt;=F39,$CS$7&lt;=G39),IF($CS$7&lt;=$AA39,2,1),0)</f>
        <v>0</v>
      </c>
      <c r="CT39" s="8">
        <f>IF(AND(F39&gt;0,G39&gt;0,$CT$7&gt;=F39,$CT$7&lt;=G39),IF($CT$7&lt;=$AA39,2,1),0)</f>
        <v>0</v>
      </c>
      <c r="CU39" s="8">
        <f>IF(AND(F39&gt;0,G39&gt;0,$CU$7&gt;=F39,$CU$7&lt;=G39),IF($CU$7&lt;=$AA39,2,1),0)</f>
        <v>0</v>
      </c>
      <c r="CV39" s="8">
        <f>IF(AND(F39&gt;0,G39&gt;0,$CV$7&gt;=F39,$CV$7&lt;=G39),IF($CV$7&lt;=$AA39,2,1),0)</f>
        <v>0</v>
      </c>
      <c r="CW39" s="8">
        <f>IF(AND(F39&gt;0,G39&gt;0,$CW$7&gt;=F39,$CW$7&lt;=G39),IF($CW$7&lt;=$AA39,2,1),0)</f>
        <v>0</v>
      </c>
      <c r="CX39" s="8">
        <f>IF(AND(F39&gt;0,G39&gt;0,$CX$7&gt;=F39,$CX$7&lt;=G39),IF($CX$7&lt;=$AA39,2,1),0)</f>
        <v>0</v>
      </c>
      <c r="CY39" s="8">
        <f>IF(AND(F39&gt;0,G39&gt;0,$CY$7&gt;=F39,$CY$7&lt;=G39),IF($CY$7&lt;=$AA39,2,1),0)</f>
        <v>0</v>
      </c>
      <c r="CZ39" s="8">
        <f>IF(AND(F39&gt;0,G39&gt;0,$CZ$7&gt;=F39,$CZ$7&lt;=G39),IF($CZ$7&lt;=$AA39,2,1),0)</f>
        <v>0</v>
      </c>
      <c r="DA39" s="8">
        <f>IF(AND(F39&gt;0,G39&gt;0,$DA$7&gt;=F39,$DA$7&lt;=G39),IF($DA$7&lt;=$AA39,2,1),0)</f>
        <v>0</v>
      </c>
      <c r="DB39" s="8">
        <f>IF(AND(F39&gt;0,G39&gt;0,$DB$7&gt;=F39,$DB$7&lt;=G39),IF($DB$7&lt;=$AA39,2,1),0)</f>
        <v>0</v>
      </c>
      <c r="DC39" s="8">
        <f>IF(AND(F39&gt;0,G39&gt;0,$DC$7&gt;=F39,$DC$7&lt;=G39),IF($DC$7&lt;=$AA39,2,1),0)</f>
        <v>0</v>
      </c>
      <c r="DD39" s="8">
        <f>IF(AND(F39&gt;0,G39&gt;0,$DD$7&gt;=F39,$DD$7&lt;=G39),IF($DD$7&lt;=$AA39,2,1),0)</f>
        <v>0</v>
      </c>
      <c r="DE39" s="8">
        <f>IF(AND(F39&gt;0,G39&gt;0,$DE$7&gt;=F39,$DE$7&lt;=G39),IF($DE$7&lt;=$AA39,2,1),0)</f>
        <v>0</v>
      </c>
      <c r="DF39" s="8">
        <f>IF(AND(F39&gt;0,G39&gt;0,$DF$7&gt;=F39,$DF$7&lt;=G39),IF($DF$7&lt;=$AA39,2,1),0)</f>
        <v>0</v>
      </c>
      <c r="DG39" s="8">
        <f>IF(AND(F39&gt;0,G39&gt;0,$DG$7&gt;=F39,$DG$7&lt;=G39),IF($DG$7&lt;=$AA39,2,1),0)</f>
        <v>0</v>
      </c>
      <c r="DH39" s="8">
        <f>IF(AND(F39&gt;0,G39&gt;0,$DH$7&gt;=F39,$DH$7&lt;=G39),IF($DH$7&lt;=$AA39,2,1),0)</f>
        <v>0</v>
      </c>
      <c r="DI39" s="8">
        <f>IF(AND(F39&gt;0,G39&gt;0,$DI$7&gt;=F39,$DI$7&lt;=G39),IF($DI$7&lt;=$AA39,2,1),0)</f>
        <v>0</v>
      </c>
      <c r="DJ39" s="8">
        <f>IF(AND(F39&gt;0,G39&gt;0,$DJ$7&gt;=F39,$DJ$7&lt;=G39),IF($DJ$7&lt;=$AA39,2,1),0)</f>
        <v>0</v>
      </c>
      <c r="DK39" s="8">
        <f>IF(AND(F39&gt;0,G39&gt;0,$DK$7&gt;=F39,$DK$7&lt;=G39),IF($DK$7&lt;=$AA39,2,1),0)</f>
        <v>0</v>
      </c>
      <c r="DL39" s="8">
        <f>IF(AND(F39&gt;0,G39&gt;0,$DL$7&gt;=F39,$DL$7&lt;=G39),IF($DL$7&lt;=$AA39,2,1),0)</f>
        <v>0</v>
      </c>
      <c r="DM39" s="8">
        <f>IF(AND(F39&gt;0,G39&gt;0,$DM$7&gt;=F39,$DM$7&lt;=G39),IF($DM$7&lt;=$AA39,2,1),0)</f>
        <v>0</v>
      </c>
      <c r="DN39" s="8">
        <f>IF(AND(F39&gt;0,G39&gt;0,$DN$7&gt;=F39,$DN$7&lt;=G39),IF($DN$7&lt;=$AA39,2,1),0)</f>
        <v>0</v>
      </c>
      <c r="DO39" s="8">
        <f>IF(AND(F39&gt;0,G39&gt;0,$DO$7&gt;=F39,$DO$7&lt;=G39),IF($DO$7&lt;=$AA39,2,1),0)</f>
        <v>0</v>
      </c>
      <c r="DP39" s="8">
        <f>IF(AND(F39&gt;0,G39&gt;0,$DP$7&gt;=F39,$DP$7&lt;=G39),IF($DP$7&lt;=$AA39,2,1),0)</f>
        <v>0</v>
      </c>
      <c r="DQ39" s="8">
        <f>IF(AND(F39&gt;0,G39&gt;0,$DQ$7&gt;=F39,$DQ$7&lt;=G39),IF($DQ$7&lt;=$AA39,2,1),0)</f>
        <v>0</v>
      </c>
      <c r="DR39" s="8">
        <f>IF(AND(F39&gt;0,G39&gt;0,$DR$7&gt;=F39,$DR$7&lt;=G39),IF($DR$7&lt;=$AA39,2,1),0)</f>
        <v>0</v>
      </c>
      <c r="DS39" s="8">
        <f>IF(AND(F39&gt;0,G39&gt;0,$DS$7&gt;=F39,$DS$7&lt;=G39),IF($DS$7&lt;=$AA39,2,1),0)</f>
        <v>0</v>
      </c>
      <c r="DT39" s="8">
        <f>IF(AND(F39&gt;0,G39&gt;0,$DT$7&gt;=F39,$DT$7&lt;=G39),IF($DT$7&lt;=$AA39,2,1),0)</f>
        <v>0</v>
      </c>
      <c r="DU39" s="8">
        <f>IF(AND(F39&gt;0,G39&gt;0,$DU$7&gt;=F39,$DU$7&lt;=G39),IF($DU$7&lt;=$AA39,2,1),0)</f>
        <v>0</v>
      </c>
      <c r="DV39" s="8">
        <f>IF(AND(F39&gt;0,G39&gt;0,$DV$7&gt;=F39,$DV$7&lt;=G39),IF($DV$7&lt;=$AA39,2,1),0)</f>
        <v>0</v>
      </c>
      <c r="DW39" s="8">
        <f>IF(AND(F39&gt;0,G39&gt;0,$DW$7&gt;=F39,$DW$7&lt;=G39),IF($DW$7&lt;=$AA39,2,1),0)</f>
        <v>0</v>
      </c>
      <c r="DX39" s="8">
        <f>IF(AND(F39&gt;0,G39&gt;0,$DX$7&gt;=F39,$DX$7&lt;=G39),IF($DX$7&lt;=$AA39,2,1),0)</f>
        <v>0</v>
      </c>
      <c r="DY39" s="8">
        <f>IF(AND(F39&gt;0,G39&gt;0,$DY$7&gt;=F39,$DY$7&lt;=G39),IF($DY$7&lt;=$AA39,2,1),0)</f>
        <v>0</v>
      </c>
      <c r="DZ39" s="8">
        <f>IF(AND(F39&gt;0,G39&gt;0,$DZ$7&gt;=F39,$DZ$7&lt;=G39),IF($DZ$7&lt;=$AA39,2,1),0)</f>
        <v>0</v>
      </c>
      <c r="EA39" s="8">
        <f>IF(AND(F39&gt;0,G39&gt;0,$EA$7&gt;=F39,$EA$7&lt;=G39),IF($EA$7&lt;=$AA39,2,1),0)</f>
        <v>0</v>
      </c>
      <c r="EB39" s="8">
        <f>IF(AND(F39&gt;0,G39&gt;0,$EB$7&gt;=F39,$EB$7&lt;=G39),IF($EB$7&lt;=$AA39,2,1),0)</f>
        <v>0</v>
      </c>
      <c r="EC39" s="8">
        <f>IF(AND(F39&gt;0,G39&gt;0,$EC$7&gt;=F39,$EC$7&lt;=G39),IF($EC$7&lt;=$AA39,2,1),0)</f>
        <v>0</v>
      </c>
      <c r="ED39" s="8">
        <f>IF(AND(F39&gt;0,G39&gt;0,$ED$7&gt;=F39,$ED$7&lt;=G39),IF($ED$7&lt;=$AA39,2,1),0)</f>
        <v>0</v>
      </c>
      <c r="EE39" s="8">
        <f>IF(AND(F39&gt;0,G39&gt;0,$EE$7&gt;=F39,$EE$7&lt;=G39),IF($EE$7&lt;=$AA39,2,1),0)</f>
        <v>0</v>
      </c>
      <c r="EF39" s="8">
        <f>IF(AND(F39&gt;0,G39&gt;0,$EF$7&gt;=F39,$EF$7&lt;=G39),IF($EF$7&lt;=$AA39,2,1),0)</f>
        <v>0</v>
      </c>
      <c r="EG39" s="8">
        <f>IF(AND(F39&gt;0,G39&gt;0,$EG$7&gt;=F39,$EG$7&lt;=G39),IF($EG$7&lt;=$AA39,2,1),0)</f>
        <v>0</v>
      </c>
      <c r="EH39" s="8">
        <f>IF(AND(F39&gt;0,G39&gt;0,$EH$7&gt;=F39,$EH$7&lt;=G39),IF($EH$7&lt;=$AA39,2,1),0)</f>
        <v>0</v>
      </c>
      <c r="EI39" s="8">
        <f>IF(AND(F39&gt;0,G39&gt;0,$EI$7&gt;=F39,$EI$7&lt;=G39),IF($EI$7&lt;=$AA39,2,1),0)</f>
        <v>0</v>
      </c>
      <c r="EJ39" s="8">
        <f>IF(AND(F39&gt;0,G39&gt;0,$EJ$7&gt;=F39,$EJ$7&lt;=G39),IF($EJ$7&lt;=$AA39,2,1),0)</f>
        <v>0</v>
      </c>
      <c r="EK39" s="8">
        <f>IF(AND(F39&gt;0,G39&gt;0,$EK$7&gt;=F39,$EK$7&lt;=G39),IF($EK$7&lt;=$AA39,2,1),0)</f>
        <v>0</v>
      </c>
      <c r="EL39" s="8">
        <f>IF(AND(F39&gt;0,G39&gt;0,$EL$7&gt;=F39,$EL$7&lt;=G39),IF($EL$7&lt;=$AA39,2,1),0)</f>
        <v>0</v>
      </c>
      <c r="EM39" s="8">
        <f>IF(AND(F39&gt;0,G39&gt;0,$EM$7&gt;=F39,$EM$7&lt;=G39),IF($EM$7&lt;=$AA39,2,1),0)</f>
        <v>0</v>
      </c>
      <c r="EN39" s="8">
        <f>IF(AND(F39&gt;0,G39&gt;0,$EN$7&gt;=F39,$EN$7&lt;=G39),IF($EN$7&lt;=$AA39,2,1),0)</f>
        <v>0</v>
      </c>
      <c r="EO39" s="8">
        <f>IF(AND(F39&gt;0,G39&gt;0,$EO$7&gt;=F39,$EO$7&lt;=G39),IF($EO$7&lt;=$AA39,2,1),0)</f>
        <v>0</v>
      </c>
      <c r="EP39" s="8">
        <f>IF(AND(F39&gt;0,G39&gt;0,$EP$7&gt;=F39,$EP$7&lt;=G39),IF($EP$7&lt;=$AA39,2,1),0)</f>
        <v>0</v>
      </c>
      <c r="EQ39" s="8">
        <f>IF(AND(F39&gt;0,G39&gt;0,$EQ$7&gt;=F39,$EQ$7&lt;=G39),IF($EQ$7&lt;=$AA39,2,1),0)</f>
        <v>0</v>
      </c>
      <c r="ER39" s="8">
        <f>IF(AND(F39&gt;0,G39&gt;0,$ER$7&gt;=F39,$ER$7&lt;=G39),IF($ER$7&lt;=$AA39,2,1),0)</f>
        <v>0</v>
      </c>
      <c r="ES39" s="8">
        <f>IF(AND(F39&gt;0,G39&gt;0,$ES$7&gt;=F39,$ES$7&lt;=G39),IF($ES$7&lt;=$AA39,2,1),0)</f>
        <v>0</v>
      </c>
      <c r="ET39" s="8">
        <f>IF(AND(F39&gt;0,G39&gt;0,$ET$7&gt;=F39,$ET$7&lt;=G39),IF($ET$7&lt;=$AA39,2,1),0)</f>
        <v>0</v>
      </c>
      <c r="EU39" s="8">
        <f>IF(AND(F39&gt;0,G39&gt;0,$EU$7&gt;=F39,$EU$7&lt;=G39),IF($EU$7&lt;=$AA39,2,1),0)</f>
        <v>0</v>
      </c>
      <c r="EV39" s="8">
        <f>IF(AND(F39&gt;0,G39&gt;0,$EV$7&gt;=F39,$EV$7&lt;=G39),IF($EV$7&lt;=$AA39,2,1),0)</f>
        <v>0</v>
      </c>
      <c r="EW39" s="8">
        <f>IF(AND(F39&gt;0,G39&gt;0,$EW$7&gt;=F39,$EW$7&lt;=G39),IF($EW$7&lt;=$AA39,2,1),0)</f>
        <v>0</v>
      </c>
      <c r="EX39" s="8">
        <f>IF(AND(F39&gt;0,G39&gt;0,$EX$7&gt;=F39,$EX$7&lt;=G39),IF($EX$7&lt;=$AA39,2,1),0)</f>
        <v>0</v>
      </c>
      <c r="EY39" s="8">
        <f>IF(AND(F39&gt;0,G39&gt;0,$EY$7&gt;=F39,$EY$7&lt;=G39),IF($EY$7&lt;=$AA39,2,1),0)</f>
        <v>0</v>
      </c>
      <c r="EZ39" s="8">
        <f>IF(AND(F39&gt;0,G39&gt;0,$EZ$7&gt;=F39,$EZ$7&lt;=G39),IF($EZ$7&lt;=$AA39,2,1),0)</f>
        <v>0</v>
      </c>
      <c r="FA39" s="8">
        <f>IF(AND(F39&gt;0,G39&gt;0,$FA$7&gt;=F39,$FA$7&lt;=G39),IF($FA$7&lt;=$AA39,2,1),0)</f>
        <v>0</v>
      </c>
      <c r="FB39" s="8">
        <f>IF(AND(F39&gt;0,G39&gt;0,$FB$7&gt;=F39,$FB$7&lt;=G39),IF($FB$7&lt;=$AA39,2,1),0)</f>
        <v>0</v>
      </c>
      <c r="FC39" s="8">
        <f>IF(AND(F39&gt;0,G39&gt;0,$FC$7&gt;=F39,$FC$7&lt;=G39),IF($FC$7&lt;=$AA39,2,1),0)</f>
        <v>0</v>
      </c>
      <c r="FD39" s="8">
        <f>IF(AND(F39&gt;0,G39&gt;0,$FD$7&gt;=F39,$FD$7&lt;=G39),IF($FD$7&lt;=$AA39,2,1),0)</f>
        <v>0</v>
      </c>
    </row>
    <row r="40" spans="1:160" ht="18" customHeight="1">
      <c r="A40" s="6"/>
      <c r="B40" s="6"/>
      <c r="C40" s="6"/>
      <c r="D40" s="6"/>
      <c r="E40" s="6"/>
      <c r="F40" s="3"/>
      <c r="G40" s="3"/>
      <c r="H40" s="6">
        <f>IF(AND(F40&gt;0,G40&gt;0),G40-F40+1,)</f>
        <v>0</v>
      </c>
      <c r="I40" s="7"/>
      <c r="J40" s="6"/>
      <c r="K40" s="8">
        <f>IF(AND(F40&gt;0,G40&gt;0,$K$7&gt;=F40,$K$7&lt;=G40),IF($K$7&lt;=$AA40,2,1),0)</f>
        <v>0</v>
      </c>
      <c r="L40" s="8">
        <f>IF(AND(F40&gt;0,G40&gt;0,$L$7&gt;=F40,$L$7&lt;=G40),IF($L$7&lt;=$AA40,2,1),0)</f>
        <v>0</v>
      </c>
      <c r="M40" s="8">
        <f>IF(AND(F40&gt;0,G40&gt;0,$M$7&gt;=F40,$M$7&lt;=G40),IF($M$7&lt;=$AA40,2,1),0)</f>
        <v>0</v>
      </c>
      <c r="N40" s="8">
        <f>IF(AND(F40&gt;0,G40&gt;0,$N$7&gt;=F40,$N$7&lt;=G40),IF($N$7&lt;=$AA40,2,1),0)</f>
        <v>0</v>
      </c>
      <c r="O40" s="8">
        <f>IF(AND(F40&gt;0,G40&gt;0,$O$7&gt;=F40,$O$7&lt;=G40),IF($O$7&lt;=$AA40,2,1),0)</f>
        <v>0</v>
      </c>
      <c r="P40" s="8">
        <f>IF(AND(F40&gt;0,G40&gt;0,$P$7&gt;=F40,$P$7&lt;=G40),IF($P$7&lt;=$AA40,2,1),0)</f>
        <v>0</v>
      </c>
      <c r="Q40" s="8">
        <f>IF(AND(F40&gt;0,G40&gt;0,$Q$7&gt;=F40,$Q$7&lt;=G40),IF($Q$7&lt;=$AA40,2,1),0)</f>
        <v>0</v>
      </c>
      <c r="R40" s="8">
        <f>IF(AND(F40&gt;0,G40&gt;0,$R$7&gt;=F40,$R$7&lt;=G40),IF($R$7&lt;=$AA40,2,1),0)</f>
        <v>0</v>
      </c>
      <c r="S40" s="8">
        <f>IF(AND(F40&gt;0,G40&gt;0,$S$7&gt;=F40,$S$7&lt;=G40),IF($S$7&lt;=$AA40,2,1),0)</f>
        <v>0</v>
      </c>
      <c r="T40" s="8">
        <f>IF(AND(F40&gt;0,G40&gt;0,$T$7&gt;=F40,$T$7&lt;=G40),IF($T$7&lt;=$AA40,2,1),0)</f>
        <v>0</v>
      </c>
      <c r="U40" s="8">
        <f>IF(AND(F40&gt;0,G40&gt;0,$U$7&gt;=F40,$U$7&lt;=G40),IF($U$7&lt;=$AA40,2,1),0)</f>
        <v>0</v>
      </c>
      <c r="V40" s="8">
        <f>IF(AND(F40&gt;0,G40&gt;0,$V$7&gt;=F40,$V$7&lt;=G40),IF($V$7&lt;=$AA40,2,1),0)</f>
        <v>0</v>
      </c>
      <c r="W40" s="8">
        <f>IF(AND(F40&gt;0,G40&gt;0,$W$7&gt;=F40,$W$7&lt;=G40),IF($W$7&lt;=$AA40,2,1),0)</f>
        <v>0</v>
      </c>
      <c r="X40" s="8">
        <f>IF(AND(F40&gt;0,G40&gt;0,$X$7&gt;=F40,$X$7&lt;=G40),IF($X$7&lt;=$AA40,2,1),0)</f>
        <v>0</v>
      </c>
      <c r="Y40" s="8">
        <f>IF(AND(F40&gt;0,G40&gt;0,$Y$7&gt;=F40,$Y$7&lt;=G40),IF($Y$7&lt;=$AA40,2,1),0)</f>
        <v>0</v>
      </c>
      <c r="Z40" s="8">
        <f>IF(AND(F40&gt;0,G40&gt;0,$Z$7&gt;=F40,$Z$7&lt;=G40),IF($Z$7&lt;=$AA40,2,1),0)</f>
        <v>0</v>
      </c>
      <c r="AA40" s="8">
        <f>IF(AND(F40&gt;0,G40&gt;0,$AA$7&gt;=F40,$AA$7&lt;=G40),IF($AA$7&lt;=$AA40,2,1),0)</f>
        <v>0</v>
      </c>
      <c r="AB40" s="8">
        <f>IF(AND(F40&gt;0,G40&gt;0,$AB$7&gt;=F40,$AB$7&lt;=G40),IF($AB$7&lt;=$AA40,2,1),0)</f>
        <v>0</v>
      </c>
      <c r="AC40" s="8">
        <f>IF(AND(F40&gt;0,G40&gt;0,$AC$7&gt;=F40,$AC$7&lt;=G40),IF($AC$7&lt;=$AA40,2,1),0)</f>
        <v>0</v>
      </c>
      <c r="AD40" s="8">
        <f>IF(AND(F40&gt;0,G40&gt;0,$AD$7&gt;=F40,$AD$7&lt;=G40),IF($AD$7&lt;=$AA40,2,1),0)</f>
        <v>0</v>
      </c>
      <c r="AE40" s="8">
        <f>IF(AND(F40&gt;0,G40&gt;0,$AE$7&gt;=F40,$AE$7&lt;=G40),IF($AE$7&lt;=$AA40,2,1),0)</f>
        <v>0</v>
      </c>
      <c r="AF40" s="8">
        <f>IF(AND(F40&gt;0,G40&gt;0,$AF$7&gt;=F40,$AF$7&lt;=G40),IF($AF$7&lt;=$AA40,2,1),0)</f>
        <v>0</v>
      </c>
      <c r="AG40" s="8">
        <f>IF(AND(F40&gt;0,G40&gt;0,$AG$7&gt;=F40,$AG$7&lt;=G40),IF($AG$7&lt;=$AA40,2,1),0)</f>
        <v>0</v>
      </c>
      <c r="AH40" s="8">
        <f>IF(AND(F40&gt;0,G40&gt;0,$AH$7&gt;=F40,$AH$7&lt;=G40),IF($AH$7&lt;=$AA40,2,1),0)</f>
        <v>0</v>
      </c>
      <c r="AI40" s="8">
        <f>IF(AND(F40&gt;0,G40&gt;0,$AI$7&gt;=F40,$AI$7&lt;=G40),IF($AI$7&lt;=$AA40,2,1),0)</f>
        <v>0</v>
      </c>
      <c r="AJ40" s="8">
        <f>IF(AND(F40&gt;0,G40&gt;0,$AJ$7&gt;=F40,$AJ$7&lt;=G40),IF($AJ$7&lt;=$AA40,2,1),0)</f>
        <v>0</v>
      </c>
      <c r="AK40" s="8">
        <f>IF(AND(F40&gt;0,G40&gt;0,$AK$7&gt;=F40,$AK$7&lt;=G40),IF($AK$7&lt;=$AA40,2,1),0)</f>
        <v>0</v>
      </c>
      <c r="AL40" s="8">
        <f>IF(AND(F40&gt;0,G40&gt;0,$AL$7&gt;=F40,$AL$7&lt;=G40),IF($AL$7&lt;=$AA40,2,1),0)</f>
        <v>0</v>
      </c>
      <c r="AM40" s="8">
        <f>IF(AND(F40&gt;0,G40&gt;0,$AM$7&gt;=F40,$AM$7&lt;=G40),IF($AM$7&lt;=$AA40,2,1),0)</f>
        <v>0</v>
      </c>
      <c r="AN40" s="8">
        <f>IF(AND(F40&gt;0,G40&gt;0,$AN$7&gt;=F40,$AN$7&lt;=G40),IF($AN$7&lt;=$AA40,2,1),0)</f>
        <v>0</v>
      </c>
      <c r="AO40" s="8">
        <f>IF(AND(F40&gt;0,G40&gt;0,$AO$7&gt;=F40,$AO$7&lt;=G40),IF($AO$7&lt;=$AA40,2,1),0)</f>
        <v>0</v>
      </c>
      <c r="AP40" s="8">
        <f>IF(AND(F40&gt;0,G40&gt;0,$AP$7&gt;=F40,$AP$7&lt;=G40),IF($AP$7&lt;=$AA40,2,1),0)</f>
        <v>0</v>
      </c>
      <c r="AQ40" s="8">
        <f>IF(AND(F40&gt;0,G40&gt;0,$AQ$7&gt;=F40,$AQ$7&lt;=G40),IF($AQ$7&lt;=$AA40,2,1),0)</f>
        <v>0</v>
      </c>
      <c r="AR40" s="8">
        <f>IF(AND(F40&gt;0,G40&gt;0,$AR$7&gt;=F40,$AR$7&lt;=G40),IF($AR$7&lt;=$AA40,2,1),0)</f>
        <v>0</v>
      </c>
      <c r="AS40" s="8">
        <f>IF(AND(F40&gt;0,G40&gt;0,$AS$7&gt;=F40,$AS$7&lt;=G40),IF($AS$7&lt;=$AA40,2,1),0)</f>
        <v>0</v>
      </c>
      <c r="AT40" s="8">
        <f>IF(AND(F40&gt;0,G40&gt;0,$AT$7&gt;=F40,$AT$7&lt;=G40),IF($AT$7&lt;=$AA40,2,1),0)</f>
        <v>0</v>
      </c>
      <c r="AU40" s="8">
        <f>IF(AND(F40&gt;0,G40&gt;0,$AU$7&gt;=F40,$AU$7&lt;=G40),IF($AU$7&lt;=$AA40,2,1),0)</f>
        <v>0</v>
      </c>
      <c r="AV40" s="8">
        <f>IF(AND(F40&gt;0,G40&gt;0,$AV$7&gt;=F40,$AV$7&lt;=G40),IF($AV$7&lt;=$AA40,2,1),0)</f>
        <v>0</v>
      </c>
      <c r="AW40" s="8">
        <f>IF(AND(F40&gt;0,G40&gt;0,$AW$7&gt;=F40,$AW$7&lt;=G40),IF($AW$7&lt;=$AA40,2,1),0)</f>
        <v>0</v>
      </c>
      <c r="AX40" s="8">
        <f>IF(AND(F40&gt;0,G40&gt;0,$AX$7&gt;=F40,$AX$7&lt;=G40),IF($AX$7&lt;=$AA40,2,1),0)</f>
        <v>0</v>
      </c>
      <c r="AY40" s="8">
        <f>IF(AND(F40&gt;0,G40&gt;0,$AY$7&gt;=F40,$AY$7&lt;=G40),IF($AY$7&lt;=$AA40,2,1),0)</f>
        <v>0</v>
      </c>
      <c r="AZ40" s="8">
        <f>IF(AND(F40&gt;0,G40&gt;0,$AZ$7&gt;=F40,$AZ$7&lt;=G40),IF($AZ$7&lt;=$AA40,2,1),0)</f>
        <v>0</v>
      </c>
      <c r="BA40" s="8">
        <f>IF(AND(F40&gt;0,G40&gt;0,$BA$7&gt;=F40,$BA$7&lt;=G40),IF($BA$7&lt;=$AA40,2,1),0)</f>
        <v>0</v>
      </c>
      <c r="BB40" s="8">
        <f>IF(AND(F40&gt;0,G40&gt;0,$BB$7&gt;=F40,$BB$7&lt;=G40),IF($BB$7&lt;=$AA40,2,1),0)</f>
        <v>0</v>
      </c>
      <c r="BC40" s="8">
        <f>IF(AND(F40&gt;0,G40&gt;0,$BC$7&gt;=F40,$BC$7&lt;=G40),IF($BC$7&lt;=$AA40,2,1),0)</f>
        <v>0</v>
      </c>
      <c r="BD40" s="8">
        <f>IF(AND(F40&gt;0,G40&gt;0,$BD$7&gt;=F40,$BD$7&lt;=G40),IF($BD$7&lt;=$AA40,2,1),0)</f>
        <v>0</v>
      </c>
      <c r="BE40" s="8">
        <f>IF(AND(F40&gt;0,G40&gt;0,$BE$7&gt;=F40,$BE$7&lt;=G40),IF($BE$7&lt;=$AA40,2,1),0)</f>
        <v>0</v>
      </c>
      <c r="BF40" s="8">
        <f>IF(AND(F40&gt;0,G40&gt;0,$BF$7&gt;=F40,$BF$7&lt;=G40),IF($BF$7&lt;=$AA40,2,1),0)</f>
        <v>0</v>
      </c>
      <c r="BG40" s="8">
        <f>IF(AND(F40&gt;0,G40&gt;0,$BG$7&gt;=F40,$BG$7&lt;=G40),IF($BG$7&lt;=$AA40,2,1),0)</f>
        <v>0</v>
      </c>
      <c r="BH40" s="8">
        <f>IF(AND(F40&gt;0,G40&gt;0,$BH$7&gt;=F40,$BH$7&lt;=G40),IF($BH$7&lt;=$AA40,2,1),0)</f>
        <v>0</v>
      </c>
      <c r="BI40" s="8">
        <f>IF(AND(F40&gt;0,G40&gt;0,$BI$7&gt;=F40,$BI$7&lt;=G40),IF($BI$7&lt;=$AA40,2,1),0)</f>
        <v>0</v>
      </c>
      <c r="BJ40" s="8">
        <f>IF(AND(F40&gt;0,G40&gt;0,$BJ$7&gt;=F40,$BJ$7&lt;=G40),IF($BJ$7&lt;=$AA40,2,1),0)</f>
        <v>0</v>
      </c>
      <c r="BK40" s="8">
        <f>IF(AND(F40&gt;0,G40&gt;0,$BK$7&gt;=F40,$BK$7&lt;=G40),IF($BK$7&lt;=$AA40,2,1),0)</f>
        <v>0</v>
      </c>
      <c r="BL40" s="8">
        <f>IF(AND(F40&gt;0,G40&gt;0,$BL$7&gt;=F40,$BL$7&lt;=G40),IF($BL$7&lt;=$AA40,2,1),0)</f>
        <v>0</v>
      </c>
      <c r="BM40" s="8">
        <f>IF(AND(F40&gt;0,G40&gt;0,$BM$7&gt;=F40,$BM$7&lt;=G40),IF($BM$7&lt;=$AA40,2,1),0)</f>
        <v>0</v>
      </c>
      <c r="BN40" s="8">
        <f>IF(AND(F40&gt;0,G40&gt;0,$BN$7&gt;=F40,$BN$7&lt;=G40),IF($BN$7&lt;=$AA40,2,1),0)</f>
        <v>0</v>
      </c>
      <c r="BO40" s="8">
        <f>IF(AND(F40&gt;0,G40&gt;0,$BO$7&gt;=F40,$BO$7&lt;=G40),IF($BO$7&lt;=$AA40,2,1),0)</f>
        <v>0</v>
      </c>
      <c r="BP40" s="8">
        <f>IF(AND(F40&gt;0,G40&gt;0,$BP$7&gt;=F40,$BP$7&lt;=G40),IF($BP$7&lt;=$AA40,2,1),0)</f>
        <v>0</v>
      </c>
      <c r="BQ40" s="8">
        <f>IF(AND(F40&gt;0,G40&gt;0,$BQ$7&gt;=F40,$BQ$7&lt;=G40),IF($BQ$7&lt;=$AA40,2,1),0)</f>
        <v>0</v>
      </c>
      <c r="BR40" s="8">
        <f>IF(AND(F40&gt;0,G40&gt;0,$BR$7&gt;=F40,$BR$7&lt;=G40),IF($BR$7&lt;=$AA40,2,1),0)</f>
        <v>0</v>
      </c>
      <c r="BS40" s="8">
        <f>IF(AND(F40&gt;0,G40&gt;0,$BS$7&gt;=F40,$BS$7&lt;=G40),IF($BS$7&lt;=$AA40,2,1),0)</f>
        <v>0</v>
      </c>
      <c r="BT40" s="8">
        <f>IF(AND(F40&gt;0,G40&gt;0,$BT$7&gt;=F40,$BT$7&lt;=G40),IF($BT$7&lt;=$AA40,2,1),0)</f>
        <v>0</v>
      </c>
      <c r="BU40" s="8">
        <f>IF(AND(F40&gt;0,G40&gt;0,$BU$7&gt;=F40,$BU$7&lt;=G40),IF($BU$7&lt;=$AA40,2,1),0)</f>
        <v>0</v>
      </c>
      <c r="BV40" s="8">
        <f>IF(AND(F40&gt;0,G40&gt;0,$BV$7&gt;=F40,$BV$7&lt;=G40),IF($BV$7&lt;=$AA40,2,1),0)</f>
        <v>0</v>
      </c>
      <c r="BW40" s="8">
        <f>IF(AND(F40&gt;0,G40&gt;0,$BW$7&gt;=F40,$BW$7&lt;=G40),IF($BW$7&lt;=$AA40,2,1),0)</f>
        <v>0</v>
      </c>
      <c r="BX40" s="8">
        <f>IF(AND(F40&gt;0,G40&gt;0,$BX$7&gt;=F40,$BX$7&lt;=G40),IF($BX$7&lt;=$AA40,2,1),0)</f>
        <v>0</v>
      </c>
      <c r="BY40" s="8">
        <f>IF(AND(F40&gt;0,G40&gt;0,$BY$7&gt;=F40,$BY$7&lt;=G40),IF($BY$7&lt;=$AA40,2,1),0)</f>
        <v>0</v>
      </c>
      <c r="BZ40" s="8">
        <f>IF(AND(F40&gt;0,G40&gt;0,$BZ$7&gt;=F40,$BZ$7&lt;=G40),IF($BZ$7&lt;=$AA40,2,1),0)</f>
        <v>0</v>
      </c>
      <c r="CA40" s="8">
        <f>IF(AND(F40&gt;0,G40&gt;0,$CA$7&gt;=F40,$CA$7&lt;=G40),IF($CA$7&lt;=$AA40,2,1),0)</f>
        <v>0</v>
      </c>
      <c r="CB40" s="8">
        <f>IF(AND(F40&gt;0,G40&gt;0,$CB$7&gt;=F40,$CB$7&lt;=G40),IF($CB$7&lt;=$AA40,2,1),0)</f>
        <v>0</v>
      </c>
      <c r="CC40" s="8">
        <f>IF(AND(F40&gt;0,G40&gt;0,$CC$7&gt;=F40,$CC$7&lt;=G40),IF($CC$7&lt;=$AA40,2,1),0)</f>
        <v>0</v>
      </c>
      <c r="CD40" s="8">
        <f>IF(AND(F40&gt;0,G40&gt;0,$CD$7&gt;=F40,$CD$7&lt;=G40),IF($CD$7&lt;=$AA40,2,1),0)</f>
        <v>0</v>
      </c>
      <c r="CE40" s="8">
        <f>IF(AND(F40&gt;0,G40&gt;0,$CE$7&gt;=F40,$CE$7&lt;=G40),IF($CE$7&lt;=$AA40,2,1),0)</f>
        <v>0</v>
      </c>
      <c r="CF40" s="8">
        <f>IF(AND(F40&gt;0,G40&gt;0,$CF$7&gt;=F40,$CF$7&lt;=G40),IF($CF$7&lt;=$AA40,2,1),0)</f>
        <v>0</v>
      </c>
      <c r="CG40" s="8">
        <f>IF(AND(F40&gt;0,G40&gt;0,$CG$7&gt;=F40,$CG$7&lt;=G40),IF($CG$7&lt;=$AA40,2,1),0)</f>
        <v>0</v>
      </c>
      <c r="CH40" s="8">
        <f>IF(AND(F40&gt;0,G40&gt;0,$CH$7&gt;=F40,$CH$7&lt;=G40),IF($CH$7&lt;=$AA40,2,1),0)</f>
        <v>0</v>
      </c>
      <c r="CI40" s="8">
        <f>IF(AND(F40&gt;0,G40&gt;0,$CI$7&gt;=F40,$CI$7&lt;=G40),IF($CI$7&lt;=$AA40,2,1),0)</f>
        <v>0</v>
      </c>
      <c r="CJ40" s="8">
        <f>IF(AND(F40&gt;0,G40&gt;0,$CJ$7&gt;=F40,$CJ$7&lt;=G40),IF($CJ$7&lt;=$AA40,2,1),0)</f>
        <v>0</v>
      </c>
      <c r="CK40" s="8">
        <f>IF(AND(F40&gt;0,G40&gt;0,$CK$7&gt;=F40,$CK$7&lt;=G40),IF($CK$7&lt;=$AA40,2,1),0)</f>
        <v>0</v>
      </c>
      <c r="CL40" s="8">
        <f>IF(AND(F40&gt;0,G40&gt;0,$CL$7&gt;=F40,$CL$7&lt;=G40),IF($CL$7&lt;=$AA40,2,1),0)</f>
        <v>0</v>
      </c>
      <c r="CM40" s="8">
        <f>IF(AND(F40&gt;0,G40&gt;0,$CM$7&gt;=F40,$CM$7&lt;=G40),IF($CM$7&lt;=$AA40,2,1),0)</f>
        <v>0</v>
      </c>
      <c r="CN40" s="8">
        <f>IF(AND(F40&gt;0,G40&gt;0,$CN$7&gt;=F40,$CN$7&lt;=G40),IF($CN$7&lt;=$AA40,2,1),0)</f>
        <v>0</v>
      </c>
      <c r="CO40" s="8">
        <f>IF(AND(F40&gt;0,G40&gt;0,$CO$7&gt;=F40,$CO$7&lt;=G40),IF($CO$7&lt;=$AA40,2,1),0)</f>
        <v>0</v>
      </c>
      <c r="CP40" s="8">
        <f>IF(AND(F40&gt;0,G40&gt;0,$CP$7&gt;=F40,$CP$7&lt;=G40),IF($CP$7&lt;=$AA40,2,1),0)</f>
        <v>0</v>
      </c>
      <c r="CQ40" s="8">
        <f>IF(AND(F40&gt;0,G40&gt;0,$CQ$7&gt;=F40,$CQ$7&lt;=G40),IF($CQ$7&lt;=$AA40,2,1),0)</f>
        <v>0</v>
      </c>
      <c r="CR40" s="8">
        <f>IF(AND(F40&gt;0,G40&gt;0,$CR$7&gt;=F40,$CR$7&lt;=G40),IF($CR$7&lt;=$AA40,2,1),0)</f>
        <v>0</v>
      </c>
      <c r="CS40" s="8">
        <f>IF(AND(F40&gt;0,G40&gt;0,$CS$7&gt;=F40,$CS$7&lt;=G40),IF($CS$7&lt;=$AA40,2,1),0)</f>
        <v>0</v>
      </c>
      <c r="CT40" s="8">
        <f>IF(AND(F40&gt;0,G40&gt;0,$CT$7&gt;=F40,$CT$7&lt;=G40),IF($CT$7&lt;=$AA40,2,1),0)</f>
        <v>0</v>
      </c>
      <c r="CU40" s="8">
        <f>IF(AND(F40&gt;0,G40&gt;0,$CU$7&gt;=F40,$CU$7&lt;=G40),IF($CU$7&lt;=$AA40,2,1),0)</f>
        <v>0</v>
      </c>
      <c r="CV40" s="8">
        <f>IF(AND(F40&gt;0,G40&gt;0,$CV$7&gt;=F40,$CV$7&lt;=G40),IF($CV$7&lt;=$AA40,2,1),0)</f>
        <v>0</v>
      </c>
      <c r="CW40" s="8">
        <f>IF(AND(F40&gt;0,G40&gt;0,$CW$7&gt;=F40,$CW$7&lt;=G40),IF($CW$7&lt;=$AA40,2,1),0)</f>
        <v>0</v>
      </c>
      <c r="CX40" s="8">
        <f>IF(AND(F40&gt;0,G40&gt;0,$CX$7&gt;=F40,$CX$7&lt;=G40),IF($CX$7&lt;=$AA40,2,1),0)</f>
        <v>0</v>
      </c>
      <c r="CY40" s="8">
        <f>IF(AND(F40&gt;0,G40&gt;0,$CY$7&gt;=F40,$CY$7&lt;=G40),IF($CY$7&lt;=$AA40,2,1),0)</f>
        <v>0</v>
      </c>
      <c r="CZ40" s="8">
        <f>IF(AND(F40&gt;0,G40&gt;0,$CZ$7&gt;=F40,$CZ$7&lt;=G40),IF($CZ$7&lt;=$AA40,2,1),0)</f>
        <v>0</v>
      </c>
      <c r="DA40" s="8">
        <f>IF(AND(F40&gt;0,G40&gt;0,$DA$7&gt;=F40,$DA$7&lt;=G40),IF($DA$7&lt;=$AA40,2,1),0)</f>
        <v>0</v>
      </c>
      <c r="DB40" s="8">
        <f>IF(AND(F40&gt;0,G40&gt;0,$DB$7&gt;=F40,$DB$7&lt;=G40),IF($DB$7&lt;=$AA40,2,1),0)</f>
        <v>0</v>
      </c>
      <c r="DC40" s="8">
        <f>IF(AND(F40&gt;0,G40&gt;0,$DC$7&gt;=F40,$DC$7&lt;=G40),IF($DC$7&lt;=$AA40,2,1),0)</f>
        <v>0</v>
      </c>
      <c r="DD40" s="8">
        <f>IF(AND(F40&gt;0,G40&gt;0,$DD$7&gt;=F40,$DD$7&lt;=G40),IF($DD$7&lt;=$AA40,2,1),0)</f>
        <v>0</v>
      </c>
      <c r="DE40" s="8">
        <f>IF(AND(F40&gt;0,G40&gt;0,$DE$7&gt;=F40,$DE$7&lt;=G40),IF($DE$7&lt;=$AA40,2,1),0)</f>
        <v>0</v>
      </c>
      <c r="DF40" s="8">
        <f>IF(AND(F40&gt;0,G40&gt;0,$DF$7&gt;=F40,$DF$7&lt;=G40),IF($DF$7&lt;=$AA40,2,1),0)</f>
        <v>0</v>
      </c>
      <c r="DG40" s="8">
        <f>IF(AND(F40&gt;0,G40&gt;0,$DG$7&gt;=F40,$DG$7&lt;=G40),IF($DG$7&lt;=$AA40,2,1),0)</f>
        <v>0</v>
      </c>
      <c r="DH40" s="8">
        <f>IF(AND(F40&gt;0,G40&gt;0,$DH$7&gt;=F40,$DH$7&lt;=G40),IF($DH$7&lt;=$AA40,2,1),0)</f>
        <v>0</v>
      </c>
      <c r="DI40" s="8">
        <f>IF(AND(F40&gt;0,G40&gt;0,$DI$7&gt;=F40,$DI$7&lt;=G40),IF($DI$7&lt;=$AA40,2,1),0)</f>
        <v>0</v>
      </c>
      <c r="DJ40" s="8">
        <f>IF(AND(F40&gt;0,G40&gt;0,$DJ$7&gt;=F40,$DJ$7&lt;=G40),IF($DJ$7&lt;=$AA40,2,1),0)</f>
        <v>0</v>
      </c>
      <c r="DK40" s="8">
        <f>IF(AND(F40&gt;0,G40&gt;0,$DK$7&gt;=F40,$DK$7&lt;=G40),IF($DK$7&lt;=$AA40,2,1),0)</f>
        <v>0</v>
      </c>
      <c r="DL40" s="8">
        <f>IF(AND(F40&gt;0,G40&gt;0,$DL$7&gt;=F40,$DL$7&lt;=G40),IF($DL$7&lt;=$AA40,2,1),0)</f>
        <v>0</v>
      </c>
      <c r="DM40" s="8">
        <f>IF(AND(F40&gt;0,G40&gt;0,$DM$7&gt;=F40,$DM$7&lt;=G40),IF($DM$7&lt;=$AA40,2,1),0)</f>
        <v>0</v>
      </c>
      <c r="DN40" s="8">
        <f>IF(AND(F40&gt;0,G40&gt;0,$DN$7&gt;=F40,$DN$7&lt;=G40),IF($DN$7&lt;=$AA40,2,1),0)</f>
        <v>0</v>
      </c>
      <c r="DO40" s="8">
        <f>IF(AND(F40&gt;0,G40&gt;0,$DO$7&gt;=F40,$DO$7&lt;=G40),IF($DO$7&lt;=$AA40,2,1),0)</f>
        <v>0</v>
      </c>
      <c r="DP40" s="8">
        <f>IF(AND(F40&gt;0,G40&gt;0,$DP$7&gt;=F40,$DP$7&lt;=G40),IF($DP$7&lt;=$AA40,2,1),0)</f>
        <v>0</v>
      </c>
      <c r="DQ40" s="8">
        <f>IF(AND(F40&gt;0,G40&gt;0,$DQ$7&gt;=F40,$DQ$7&lt;=G40),IF($DQ$7&lt;=$AA40,2,1),0)</f>
        <v>0</v>
      </c>
      <c r="DR40" s="8">
        <f>IF(AND(F40&gt;0,G40&gt;0,$DR$7&gt;=F40,$DR$7&lt;=G40),IF($DR$7&lt;=$AA40,2,1),0)</f>
        <v>0</v>
      </c>
      <c r="DS40" s="8">
        <f>IF(AND(F40&gt;0,G40&gt;0,$DS$7&gt;=F40,$DS$7&lt;=G40),IF($DS$7&lt;=$AA40,2,1),0)</f>
        <v>0</v>
      </c>
      <c r="DT40" s="8">
        <f>IF(AND(F40&gt;0,G40&gt;0,$DT$7&gt;=F40,$DT$7&lt;=G40),IF($DT$7&lt;=$AA40,2,1),0)</f>
        <v>0</v>
      </c>
      <c r="DU40" s="8">
        <f>IF(AND(F40&gt;0,G40&gt;0,$DU$7&gt;=F40,$DU$7&lt;=G40),IF($DU$7&lt;=$AA40,2,1),0)</f>
        <v>0</v>
      </c>
      <c r="DV40" s="8">
        <f>IF(AND(F40&gt;0,G40&gt;0,$DV$7&gt;=F40,$DV$7&lt;=G40),IF($DV$7&lt;=$AA40,2,1),0)</f>
        <v>0</v>
      </c>
      <c r="DW40" s="8">
        <f>IF(AND(F40&gt;0,G40&gt;0,$DW$7&gt;=F40,$DW$7&lt;=G40),IF($DW$7&lt;=$AA40,2,1),0)</f>
        <v>0</v>
      </c>
      <c r="DX40" s="8">
        <f>IF(AND(F40&gt;0,G40&gt;0,$DX$7&gt;=F40,$DX$7&lt;=G40),IF($DX$7&lt;=$AA40,2,1),0)</f>
        <v>0</v>
      </c>
      <c r="DY40" s="8">
        <f>IF(AND(F40&gt;0,G40&gt;0,$DY$7&gt;=F40,$DY$7&lt;=G40),IF($DY$7&lt;=$AA40,2,1),0)</f>
        <v>0</v>
      </c>
      <c r="DZ40" s="8">
        <f>IF(AND(F40&gt;0,G40&gt;0,$DZ$7&gt;=F40,$DZ$7&lt;=G40),IF($DZ$7&lt;=$AA40,2,1),0)</f>
        <v>0</v>
      </c>
      <c r="EA40" s="8">
        <f>IF(AND(F40&gt;0,G40&gt;0,$EA$7&gt;=F40,$EA$7&lt;=G40),IF($EA$7&lt;=$AA40,2,1),0)</f>
        <v>0</v>
      </c>
      <c r="EB40" s="8">
        <f>IF(AND(F40&gt;0,G40&gt;0,$EB$7&gt;=F40,$EB$7&lt;=G40),IF($EB$7&lt;=$AA40,2,1),0)</f>
        <v>0</v>
      </c>
      <c r="EC40" s="8">
        <f>IF(AND(F40&gt;0,G40&gt;0,$EC$7&gt;=F40,$EC$7&lt;=G40),IF($EC$7&lt;=$AA40,2,1),0)</f>
        <v>0</v>
      </c>
      <c r="ED40" s="8">
        <f>IF(AND(F40&gt;0,G40&gt;0,$ED$7&gt;=F40,$ED$7&lt;=G40),IF($ED$7&lt;=$AA40,2,1),0)</f>
        <v>0</v>
      </c>
      <c r="EE40" s="8">
        <f>IF(AND(F40&gt;0,G40&gt;0,$EE$7&gt;=F40,$EE$7&lt;=G40),IF($EE$7&lt;=$AA40,2,1),0)</f>
        <v>0</v>
      </c>
      <c r="EF40" s="8">
        <f>IF(AND(F40&gt;0,G40&gt;0,$EF$7&gt;=F40,$EF$7&lt;=G40),IF($EF$7&lt;=$AA40,2,1),0)</f>
        <v>0</v>
      </c>
      <c r="EG40" s="8">
        <f>IF(AND(F40&gt;0,G40&gt;0,$EG$7&gt;=F40,$EG$7&lt;=G40),IF($EG$7&lt;=$AA40,2,1),0)</f>
        <v>0</v>
      </c>
      <c r="EH40" s="8">
        <f>IF(AND(F40&gt;0,G40&gt;0,$EH$7&gt;=F40,$EH$7&lt;=G40),IF($EH$7&lt;=$AA40,2,1),0)</f>
        <v>0</v>
      </c>
      <c r="EI40" s="8">
        <f>IF(AND(F40&gt;0,G40&gt;0,$EI$7&gt;=F40,$EI$7&lt;=G40),IF($EI$7&lt;=$AA40,2,1),0)</f>
        <v>0</v>
      </c>
      <c r="EJ40" s="8">
        <f>IF(AND(F40&gt;0,G40&gt;0,$EJ$7&gt;=F40,$EJ$7&lt;=G40),IF($EJ$7&lt;=$AA40,2,1),0)</f>
        <v>0</v>
      </c>
      <c r="EK40" s="8">
        <f>IF(AND(F40&gt;0,G40&gt;0,$EK$7&gt;=F40,$EK$7&lt;=G40),IF($EK$7&lt;=$AA40,2,1),0)</f>
        <v>0</v>
      </c>
      <c r="EL40" s="8">
        <f>IF(AND(F40&gt;0,G40&gt;0,$EL$7&gt;=F40,$EL$7&lt;=G40),IF($EL$7&lt;=$AA40,2,1),0)</f>
        <v>0</v>
      </c>
      <c r="EM40" s="8">
        <f>IF(AND(F40&gt;0,G40&gt;0,$EM$7&gt;=F40,$EM$7&lt;=G40),IF($EM$7&lt;=$AA40,2,1),0)</f>
        <v>0</v>
      </c>
      <c r="EN40" s="8">
        <f>IF(AND(F40&gt;0,G40&gt;0,$EN$7&gt;=F40,$EN$7&lt;=G40),IF($EN$7&lt;=$AA40,2,1),0)</f>
        <v>0</v>
      </c>
      <c r="EO40" s="8">
        <f>IF(AND(F40&gt;0,G40&gt;0,$EO$7&gt;=F40,$EO$7&lt;=G40),IF($EO$7&lt;=$AA40,2,1),0)</f>
        <v>0</v>
      </c>
      <c r="EP40" s="8">
        <f>IF(AND(F40&gt;0,G40&gt;0,$EP$7&gt;=F40,$EP$7&lt;=G40),IF($EP$7&lt;=$AA40,2,1),0)</f>
        <v>0</v>
      </c>
      <c r="EQ40" s="8">
        <f>IF(AND(F40&gt;0,G40&gt;0,$EQ$7&gt;=F40,$EQ$7&lt;=G40),IF($EQ$7&lt;=$AA40,2,1),0)</f>
        <v>0</v>
      </c>
      <c r="ER40" s="8">
        <f>IF(AND(F40&gt;0,G40&gt;0,$ER$7&gt;=F40,$ER$7&lt;=G40),IF($ER$7&lt;=$AA40,2,1),0)</f>
        <v>0</v>
      </c>
      <c r="ES40" s="8">
        <f>IF(AND(F40&gt;0,G40&gt;0,$ES$7&gt;=F40,$ES$7&lt;=G40),IF($ES$7&lt;=$AA40,2,1),0)</f>
        <v>0</v>
      </c>
      <c r="ET40" s="8">
        <f>IF(AND(F40&gt;0,G40&gt;0,$ET$7&gt;=F40,$ET$7&lt;=G40),IF($ET$7&lt;=$AA40,2,1),0)</f>
        <v>0</v>
      </c>
      <c r="EU40" s="8">
        <f>IF(AND(F40&gt;0,G40&gt;0,$EU$7&gt;=F40,$EU$7&lt;=G40),IF($EU$7&lt;=$AA40,2,1),0)</f>
        <v>0</v>
      </c>
      <c r="EV40" s="8">
        <f>IF(AND(F40&gt;0,G40&gt;0,$EV$7&gt;=F40,$EV$7&lt;=G40),IF($EV$7&lt;=$AA40,2,1),0)</f>
        <v>0</v>
      </c>
      <c r="EW40" s="8">
        <f>IF(AND(F40&gt;0,G40&gt;0,$EW$7&gt;=F40,$EW$7&lt;=G40),IF($EW$7&lt;=$AA40,2,1),0)</f>
        <v>0</v>
      </c>
      <c r="EX40" s="8">
        <f>IF(AND(F40&gt;0,G40&gt;0,$EX$7&gt;=F40,$EX$7&lt;=G40),IF($EX$7&lt;=$AA40,2,1),0)</f>
        <v>0</v>
      </c>
      <c r="EY40" s="8">
        <f>IF(AND(F40&gt;0,G40&gt;0,$EY$7&gt;=F40,$EY$7&lt;=G40),IF($EY$7&lt;=$AA40,2,1),0)</f>
        <v>0</v>
      </c>
      <c r="EZ40" s="8">
        <f>IF(AND(F40&gt;0,G40&gt;0,$EZ$7&gt;=F40,$EZ$7&lt;=G40),IF($EZ$7&lt;=$AA40,2,1),0)</f>
        <v>0</v>
      </c>
      <c r="FA40" s="8">
        <f>IF(AND(F40&gt;0,G40&gt;0,$FA$7&gt;=F40,$FA$7&lt;=G40),IF($FA$7&lt;=$AA40,2,1),0)</f>
        <v>0</v>
      </c>
      <c r="FB40" s="8">
        <f>IF(AND(F40&gt;0,G40&gt;0,$FB$7&gt;=F40,$FB$7&lt;=G40),IF($FB$7&lt;=$AA40,2,1),0)</f>
        <v>0</v>
      </c>
      <c r="FC40" s="8">
        <f>IF(AND(F40&gt;0,G40&gt;0,$FC$7&gt;=F40,$FC$7&lt;=G40),IF($FC$7&lt;=$AA40,2,1),0)</f>
        <v>0</v>
      </c>
      <c r="FD40" s="8">
        <f>IF(AND(F40&gt;0,G40&gt;0,$FD$7&gt;=F40,$FD$7&lt;=G40),IF($FD$7&lt;=$AA40,2,1),0)</f>
        <v>0</v>
      </c>
    </row>
    <row r="41" spans="1:160" ht="18" customHeight="1">
      <c r="A41" s="6"/>
      <c r="B41" s="6"/>
      <c r="C41" s="6"/>
      <c r="D41" s="6"/>
      <c r="E41" s="6"/>
      <c r="F41" s="3"/>
      <c r="G41" s="3"/>
      <c r="H41" s="6">
        <f>IF(AND(F41&gt;0,G41&gt;0),G41-F41+1,)</f>
        <v>0</v>
      </c>
      <c r="I41" s="7"/>
      <c r="J41" s="6"/>
      <c r="K41" s="8">
        <f>IF(AND(F41&gt;0,G41&gt;0,$K$7&gt;=F41,$K$7&lt;=G41),IF($K$7&lt;=$AA41,2,1),0)</f>
        <v>0</v>
      </c>
      <c r="L41" s="8">
        <f>IF(AND(F41&gt;0,G41&gt;0,$L$7&gt;=F41,$L$7&lt;=G41),IF($L$7&lt;=$AA41,2,1),0)</f>
        <v>0</v>
      </c>
      <c r="M41" s="8">
        <f>IF(AND(F41&gt;0,G41&gt;0,$M$7&gt;=F41,$M$7&lt;=G41),IF($M$7&lt;=$AA41,2,1),0)</f>
        <v>0</v>
      </c>
      <c r="N41" s="8">
        <f>IF(AND(F41&gt;0,G41&gt;0,$N$7&gt;=F41,$N$7&lt;=G41),IF($N$7&lt;=$AA41,2,1),0)</f>
        <v>0</v>
      </c>
      <c r="O41" s="8">
        <f>IF(AND(F41&gt;0,G41&gt;0,$O$7&gt;=F41,$O$7&lt;=G41),IF($O$7&lt;=$AA41,2,1),0)</f>
        <v>0</v>
      </c>
      <c r="P41" s="8">
        <f>IF(AND(F41&gt;0,G41&gt;0,$P$7&gt;=F41,$P$7&lt;=G41),IF($P$7&lt;=$AA41,2,1),0)</f>
        <v>0</v>
      </c>
      <c r="Q41" s="8">
        <f>IF(AND(F41&gt;0,G41&gt;0,$Q$7&gt;=F41,$Q$7&lt;=G41),IF($Q$7&lt;=$AA41,2,1),0)</f>
        <v>0</v>
      </c>
      <c r="R41" s="8">
        <f>IF(AND(F41&gt;0,G41&gt;0,$R$7&gt;=F41,$R$7&lt;=G41),IF($R$7&lt;=$AA41,2,1),0)</f>
        <v>0</v>
      </c>
      <c r="S41" s="8">
        <f>IF(AND(F41&gt;0,G41&gt;0,$S$7&gt;=F41,$S$7&lt;=G41),IF($S$7&lt;=$AA41,2,1),0)</f>
        <v>0</v>
      </c>
      <c r="T41" s="8">
        <f>IF(AND(F41&gt;0,G41&gt;0,$T$7&gt;=F41,$T$7&lt;=G41),IF($T$7&lt;=$AA41,2,1),0)</f>
        <v>0</v>
      </c>
      <c r="U41" s="8">
        <f>IF(AND(F41&gt;0,G41&gt;0,$U$7&gt;=F41,$U$7&lt;=G41),IF($U$7&lt;=$AA41,2,1),0)</f>
        <v>0</v>
      </c>
      <c r="V41" s="8">
        <f>IF(AND(F41&gt;0,G41&gt;0,$V$7&gt;=F41,$V$7&lt;=G41),IF($V$7&lt;=$AA41,2,1),0)</f>
        <v>0</v>
      </c>
      <c r="W41" s="8">
        <f>IF(AND(F41&gt;0,G41&gt;0,$W$7&gt;=F41,$W$7&lt;=G41),IF($W$7&lt;=$AA41,2,1),0)</f>
        <v>0</v>
      </c>
      <c r="X41" s="8">
        <f>IF(AND(F41&gt;0,G41&gt;0,$X$7&gt;=F41,$X$7&lt;=G41),IF($X$7&lt;=$AA41,2,1),0)</f>
        <v>0</v>
      </c>
      <c r="Y41" s="8">
        <f>IF(AND(F41&gt;0,G41&gt;0,$Y$7&gt;=F41,$Y$7&lt;=G41),IF($Y$7&lt;=$AA41,2,1),0)</f>
        <v>0</v>
      </c>
      <c r="Z41" s="8">
        <f>IF(AND(F41&gt;0,G41&gt;0,$Z$7&gt;=F41,$Z$7&lt;=G41),IF($Z$7&lt;=$AA41,2,1),0)</f>
        <v>0</v>
      </c>
      <c r="AA41" s="8">
        <f>IF(AND(F41&gt;0,G41&gt;0,$AA$7&gt;=F41,$AA$7&lt;=G41),IF($AA$7&lt;=$AA41,2,1),0)</f>
        <v>0</v>
      </c>
      <c r="AB41" s="8">
        <f>IF(AND(F41&gt;0,G41&gt;0,$AB$7&gt;=F41,$AB$7&lt;=G41),IF($AB$7&lt;=$AA41,2,1),0)</f>
        <v>0</v>
      </c>
      <c r="AC41" s="8">
        <f>IF(AND(F41&gt;0,G41&gt;0,$AC$7&gt;=F41,$AC$7&lt;=G41),IF($AC$7&lt;=$AA41,2,1),0)</f>
        <v>0</v>
      </c>
      <c r="AD41" s="8">
        <f>IF(AND(F41&gt;0,G41&gt;0,$AD$7&gt;=F41,$AD$7&lt;=G41),IF($AD$7&lt;=$AA41,2,1),0)</f>
        <v>0</v>
      </c>
      <c r="AE41" s="8">
        <f>IF(AND(F41&gt;0,G41&gt;0,$AE$7&gt;=F41,$AE$7&lt;=G41),IF($AE$7&lt;=$AA41,2,1),0)</f>
        <v>0</v>
      </c>
      <c r="AF41" s="8">
        <f>IF(AND(F41&gt;0,G41&gt;0,$AF$7&gt;=F41,$AF$7&lt;=G41),IF($AF$7&lt;=$AA41,2,1),0)</f>
        <v>0</v>
      </c>
      <c r="AG41" s="8">
        <f>IF(AND(F41&gt;0,G41&gt;0,$AG$7&gt;=F41,$AG$7&lt;=G41),IF($AG$7&lt;=$AA41,2,1),0)</f>
        <v>0</v>
      </c>
      <c r="AH41" s="8">
        <f>IF(AND(F41&gt;0,G41&gt;0,$AH$7&gt;=F41,$AH$7&lt;=G41),IF($AH$7&lt;=$AA41,2,1),0)</f>
        <v>0</v>
      </c>
      <c r="AI41" s="8">
        <f>IF(AND(F41&gt;0,G41&gt;0,$AI$7&gt;=F41,$AI$7&lt;=G41),IF($AI$7&lt;=$AA41,2,1),0)</f>
        <v>0</v>
      </c>
      <c r="AJ41" s="8">
        <f>IF(AND(F41&gt;0,G41&gt;0,$AJ$7&gt;=F41,$AJ$7&lt;=G41),IF($AJ$7&lt;=$AA41,2,1),0)</f>
        <v>0</v>
      </c>
      <c r="AK41" s="8">
        <f>IF(AND(F41&gt;0,G41&gt;0,$AK$7&gt;=F41,$AK$7&lt;=G41),IF($AK$7&lt;=$AA41,2,1),0)</f>
        <v>0</v>
      </c>
      <c r="AL41" s="8">
        <f>IF(AND(F41&gt;0,G41&gt;0,$AL$7&gt;=F41,$AL$7&lt;=G41),IF($AL$7&lt;=$AA41,2,1),0)</f>
        <v>0</v>
      </c>
      <c r="AM41" s="8">
        <f>IF(AND(F41&gt;0,G41&gt;0,$AM$7&gt;=F41,$AM$7&lt;=G41),IF($AM$7&lt;=$AA41,2,1),0)</f>
        <v>0</v>
      </c>
      <c r="AN41" s="8">
        <f>IF(AND(F41&gt;0,G41&gt;0,$AN$7&gt;=F41,$AN$7&lt;=G41),IF($AN$7&lt;=$AA41,2,1),0)</f>
        <v>0</v>
      </c>
      <c r="AO41" s="8">
        <f>IF(AND(F41&gt;0,G41&gt;0,$AO$7&gt;=F41,$AO$7&lt;=G41),IF($AO$7&lt;=$AA41,2,1),0)</f>
        <v>0</v>
      </c>
      <c r="AP41" s="8">
        <f>IF(AND(F41&gt;0,G41&gt;0,$AP$7&gt;=F41,$AP$7&lt;=G41),IF($AP$7&lt;=$AA41,2,1),0)</f>
        <v>0</v>
      </c>
      <c r="AQ41" s="8">
        <f>IF(AND(F41&gt;0,G41&gt;0,$AQ$7&gt;=F41,$AQ$7&lt;=G41),IF($AQ$7&lt;=$AA41,2,1),0)</f>
        <v>0</v>
      </c>
      <c r="AR41" s="8">
        <f>IF(AND(F41&gt;0,G41&gt;0,$AR$7&gt;=F41,$AR$7&lt;=G41),IF($AR$7&lt;=$AA41,2,1),0)</f>
        <v>0</v>
      </c>
      <c r="AS41" s="8">
        <f>IF(AND(F41&gt;0,G41&gt;0,$AS$7&gt;=F41,$AS$7&lt;=G41),IF($AS$7&lt;=$AA41,2,1),0)</f>
        <v>0</v>
      </c>
      <c r="AT41" s="8">
        <f>IF(AND(F41&gt;0,G41&gt;0,$AT$7&gt;=F41,$AT$7&lt;=G41),IF($AT$7&lt;=$AA41,2,1),0)</f>
        <v>0</v>
      </c>
      <c r="AU41" s="8">
        <f>IF(AND(F41&gt;0,G41&gt;0,$AU$7&gt;=F41,$AU$7&lt;=G41),IF($AU$7&lt;=$AA41,2,1),0)</f>
        <v>0</v>
      </c>
      <c r="AV41" s="8">
        <f>IF(AND(F41&gt;0,G41&gt;0,$AV$7&gt;=F41,$AV$7&lt;=G41),IF($AV$7&lt;=$AA41,2,1),0)</f>
        <v>0</v>
      </c>
      <c r="AW41" s="8">
        <f>IF(AND(F41&gt;0,G41&gt;0,$AW$7&gt;=F41,$AW$7&lt;=G41),IF($AW$7&lt;=$AA41,2,1),0)</f>
        <v>0</v>
      </c>
      <c r="AX41" s="8">
        <f>IF(AND(F41&gt;0,G41&gt;0,$AX$7&gt;=F41,$AX$7&lt;=G41),IF($AX$7&lt;=$AA41,2,1),0)</f>
        <v>0</v>
      </c>
      <c r="AY41" s="8">
        <f>IF(AND(F41&gt;0,G41&gt;0,$AY$7&gt;=F41,$AY$7&lt;=G41),IF($AY$7&lt;=$AA41,2,1),0)</f>
        <v>0</v>
      </c>
      <c r="AZ41" s="8">
        <f>IF(AND(F41&gt;0,G41&gt;0,$AZ$7&gt;=F41,$AZ$7&lt;=G41),IF($AZ$7&lt;=$AA41,2,1),0)</f>
        <v>0</v>
      </c>
      <c r="BA41" s="8">
        <f>IF(AND(F41&gt;0,G41&gt;0,$BA$7&gt;=F41,$BA$7&lt;=G41),IF($BA$7&lt;=$AA41,2,1),0)</f>
        <v>0</v>
      </c>
      <c r="BB41" s="8">
        <f>IF(AND(F41&gt;0,G41&gt;0,$BB$7&gt;=F41,$BB$7&lt;=G41),IF($BB$7&lt;=$AA41,2,1),0)</f>
        <v>0</v>
      </c>
      <c r="BC41" s="8">
        <f>IF(AND(F41&gt;0,G41&gt;0,$BC$7&gt;=F41,$BC$7&lt;=G41),IF($BC$7&lt;=$AA41,2,1),0)</f>
        <v>0</v>
      </c>
      <c r="BD41" s="8">
        <f>IF(AND(F41&gt;0,G41&gt;0,$BD$7&gt;=F41,$BD$7&lt;=G41),IF($BD$7&lt;=$AA41,2,1),0)</f>
        <v>0</v>
      </c>
      <c r="BE41" s="8">
        <f>IF(AND(F41&gt;0,G41&gt;0,$BE$7&gt;=F41,$BE$7&lt;=G41),IF($BE$7&lt;=$AA41,2,1),0)</f>
        <v>0</v>
      </c>
      <c r="BF41" s="8">
        <f>IF(AND(F41&gt;0,G41&gt;0,$BF$7&gt;=F41,$BF$7&lt;=G41),IF($BF$7&lt;=$AA41,2,1),0)</f>
        <v>0</v>
      </c>
      <c r="BG41" s="8">
        <f>IF(AND(F41&gt;0,G41&gt;0,$BG$7&gt;=F41,$BG$7&lt;=G41),IF($BG$7&lt;=$AA41,2,1),0)</f>
        <v>0</v>
      </c>
      <c r="BH41" s="8">
        <f>IF(AND(F41&gt;0,G41&gt;0,$BH$7&gt;=F41,$BH$7&lt;=G41),IF($BH$7&lt;=$AA41,2,1),0)</f>
        <v>0</v>
      </c>
      <c r="BI41" s="8">
        <f>IF(AND(F41&gt;0,G41&gt;0,$BI$7&gt;=F41,$BI$7&lt;=G41),IF($BI$7&lt;=$AA41,2,1),0)</f>
        <v>0</v>
      </c>
      <c r="BJ41" s="8">
        <f>IF(AND(F41&gt;0,G41&gt;0,$BJ$7&gt;=F41,$BJ$7&lt;=G41),IF($BJ$7&lt;=$AA41,2,1),0)</f>
        <v>0</v>
      </c>
      <c r="BK41" s="8">
        <f>IF(AND(F41&gt;0,G41&gt;0,$BK$7&gt;=F41,$BK$7&lt;=G41),IF($BK$7&lt;=$AA41,2,1),0)</f>
        <v>0</v>
      </c>
      <c r="BL41" s="8">
        <f>IF(AND(F41&gt;0,G41&gt;0,$BL$7&gt;=F41,$BL$7&lt;=G41),IF($BL$7&lt;=$AA41,2,1),0)</f>
        <v>0</v>
      </c>
      <c r="BM41" s="8">
        <f>IF(AND(F41&gt;0,G41&gt;0,$BM$7&gt;=F41,$BM$7&lt;=G41),IF($BM$7&lt;=$AA41,2,1),0)</f>
        <v>0</v>
      </c>
      <c r="BN41" s="8">
        <f>IF(AND(F41&gt;0,G41&gt;0,$BN$7&gt;=F41,$BN$7&lt;=G41),IF($BN$7&lt;=$AA41,2,1),0)</f>
        <v>0</v>
      </c>
      <c r="BO41" s="8">
        <f>IF(AND(F41&gt;0,G41&gt;0,$BO$7&gt;=F41,$BO$7&lt;=G41),IF($BO$7&lt;=$AA41,2,1),0)</f>
        <v>0</v>
      </c>
      <c r="BP41" s="8">
        <f>IF(AND(F41&gt;0,G41&gt;0,$BP$7&gt;=F41,$BP$7&lt;=G41),IF($BP$7&lt;=$AA41,2,1),0)</f>
        <v>0</v>
      </c>
      <c r="BQ41" s="8">
        <f>IF(AND(F41&gt;0,G41&gt;0,$BQ$7&gt;=F41,$BQ$7&lt;=G41),IF($BQ$7&lt;=$AA41,2,1),0)</f>
        <v>0</v>
      </c>
      <c r="BR41" s="8">
        <f>IF(AND(F41&gt;0,G41&gt;0,$BR$7&gt;=F41,$BR$7&lt;=G41),IF($BR$7&lt;=$AA41,2,1),0)</f>
        <v>0</v>
      </c>
      <c r="BS41" s="8">
        <f>IF(AND(F41&gt;0,G41&gt;0,$BS$7&gt;=F41,$BS$7&lt;=G41),IF($BS$7&lt;=$AA41,2,1),0)</f>
        <v>0</v>
      </c>
      <c r="BT41" s="8">
        <f>IF(AND(F41&gt;0,G41&gt;0,$BT$7&gt;=F41,$BT$7&lt;=G41),IF($BT$7&lt;=$AA41,2,1),0)</f>
        <v>0</v>
      </c>
      <c r="BU41" s="8">
        <f>IF(AND(F41&gt;0,G41&gt;0,$BU$7&gt;=F41,$BU$7&lt;=G41),IF($BU$7&lt;=$AA41,2,1),0)</f>
        <v>0</v>
      </c>
      <c r="BV41" s="8">
        <f>IF(AND(F41&gt;0,G41&gt;0,$BV$7&gt;=F41,$BV$7&lt;=G41),IF($BV$7&lt;=$AA41,2,1),0)</f>
        <v>0</v>
      </c>
      <c r="BW41" s="8">
        <f>IF(AND(F41&gt;0,G41&gt;0,$BW$7&gt;=F41,$BW$7&lt;=G41),IF($BW$7&lt;=$AA41,2,1),0)</f>
        <v>0</v>
      </c>
      <c r="BX41" s="8">
        <f>IF(AND(F41&gt;0,G41&gt;0,$BX$7&gt;=F41,$BX$7&lt;=G41),IF($BX$7&lt;=$AA41,2,1),0)</f>
        <v>0</v>
      </c>
      <c r="BY41" s="8">
        <f>IF(AND(F41&gt;0,G41&gt;0,$BY$7&gt;=F41,$BY$7&lt;=G41),IF($BY$7&lt;=$AA41,2,1),0)</f>
        <v>0</v>
      </c>
      <c r="BZ41" s="8">
        <f>IF(AND(F41&gt;0,G41&gt;0,$BZ$7&gt;=F41,$BZ$7&lt;=G41),IF($BZ$7&lt;=$AA41,2,1),0)</f>
        <v>0</v>
      </c>
      <c r="CA41" s="8">
        <f>IF(AND(F41&gt;0,G41&gt;0,$CA$7&gt;=F41,$CA$7&lt;=G41),IF($CA$7&lt;=$AA41,2,1),0)</f>
        <v>0</v>
      </c>
      <c r="CB41" s="8">
        <f>IF(AND(F41&gt;0,G41&gt;0,$CB$7&gt;=F41,$CB$7&lt;=G41),IF($CB$7&lt;=$AA41,2,1),0)</f>
        <v>0</v>
      </c>
      <c r="CC41" s="8">
        <f>IF(AND(F41&gt;0,G41&gt;0,$CC$7&gt;=F41,$CC$7&lt;=G41),IF($CC$7&lt;=$AA41,2,1),0)</f>
        <v>0</v>
      </c>
      <c r="CD41" s="8">
        <f>IF(AND(F41&gt;0,G41&gt;0,$CD$7&gt;=F41,$CD$7&lt;=G41),IF($CD$7&lt;=$AA41,2,1),0)</f>
        <v>0</v>
      </c>
      <c r="CE41" s="8">
        <f>IF(AND(F41&gt;0,G41&gt;0,$CE$7&gt;=F41,$CE$7&lt;=G41),IF($CE$7&lt;=$AA41,2,1),0)</f>
        <v>0</v>
      </c>
      <c r="CF41" s="8">
        <f>IF(AND(F41&gt;0,G41&gt;0,$CF$7&gt;=F41,$CF$7&lt;=G41),IF($CF$7&lt;=$AA41,2,1),0)</f>
        <v>0</v>
      </c>
      <c r="CG41" s="8">
        <f>IF(AND(F41&gt;0,G41&gt;0,$CG$7&gt;=F41,$CG$7&lt;=G41),IF($CG$7&lt;=$AA41,2,1),0)</f>
        <v>0</v>
      </c>
      <c r="CH41" s="8">
        <f>IF(AND(F41&gt;0,G41&gt;0,$CH$7&gt;=F41,$CH$7&lt;=G41),IF($CH$7&lt;=$AA41,2,1),0)</f>
        <v>0</v>
      </c>
      <c r="CI41" s="8">
        <f>IF(AND(F41&gt;0,G41&gt;0,$CI$7&gt;=F41,$CI$7&lt;=G41),IF($CI$7&lt;=$AA41,2,1),0)</f>
        <v>0</v>
      </c>
      <c r="CJ41" s="8">
        <f>IF(AND(F41&gt;0,G41&gt;0,$CJ$7&gt;=F41,$CJ$7&lt;=G41),IF($CJ$7&lt;=$AA41,2,1),0)</f>
        <v>0</v>
      </c>
      <c r="CK41" s="8">
        <f>IF(AND(F41&gt;0,G41&gt;0,$CK$7&gt;=F41,$CK$7&lt;=G41),IF($CK$7&lt;=$AA41,2,1),0)</f>
        <v>0</v>
      </c>
      <c r="CL41" s="8">
        <f>IF(AND(F41&gt;0,G41&gt;0,$CL$7&gt;=F41,$CL$7&lt;=G41),IF($CL$7&lt;=$AA41,2,1),0)</f>
        <v>0</v>
      </c>
      <c r="CM41" s="8">
        <f>IF(AND(F41&gt;0,G41&gt;0,$CM$7&gt;=F41,$CM$7&lt;=G41),IF($CM$7&lt;=$AA41,2,1),0)</f>
        <v>0</v>
      </c>
      <c r="CN41" s="8">
        <f>IF(AND(F41&gt;0,G41&gt;0,$CN$7&gt;=F41,$CN$7&lt;=G41),IF($CN$7&lt;=$AA41,2,1),0)</f>
        <v>0</v>
      </c>
      <c r="CO41" s="8">
        <f>IF(AND(F41&gt;0,G41&gt;0,$CO$7&gt;=F41,$CO$7&lt;=G41),IF($CO$7&lt;=$AA41,2,1),0)</f>
        <v>0</v>
      </c>
      <c r="CP41" s="8">
        <f>IF(AND(F41&gt;0,G41&gt;0,$CP$7&gt;=F41,$CP$7&lt;=G41),IF($CP$7&lt;=$AA41,2,1),0)</f>
        <v>0</v>
      </c>
      <c r="CQ41" s="8">
        <f>IF(AND(F41&gt;0,G41&gt;0,$CQ$7&gt;=F41,$CQ$7&lt;=G41),IF($CQ$7&lt;=$AA41,2,1),0)</f>
        <v>0</v>
      </c>
      <c r="CR41" s="8">
        <f>IF(AND(F41&gt;0,G41&gt;0,$CR$7&gt;=F41,$CR$7&lt;=G41),IF($CR$7&lt;=$AA41,2,1),0)</f>
        <v>0</v>
      </c>
      <c r="CS41" s="8">
        <f>IF(AND(F41&gt;0,G41&gt;0,$CS$7&gt;=F41,$CS$7&lt;=G41),IF($CS$7&lt;=$AA41,2,1),0)</f>
        <v>0</v>
      </c>
      <c r="CT41" s="8">
        <f>IF(AND(F41&gt;0,G41&gt;0,$CT$7&gt;=F41,$CT$7&lt;=G41),IF($CT$7&lt;=$AA41,2,1),0)</f>
        <v>0</v>
      </c>
      <c r="CU41" s="8">
        <f>IF(AND(F41&gt;0,G41&gt;0,$CU$7&gt;=F41,$CU$7&lt;=G41),IF($CU$7&lt;=$AA41,2,1),0)</f>
        <v>0</v>
      </c>
      <c r="CV41" s="8">
        <f>IF(AND(F41&gt;0,G41&gt;0,$CV$7&gt;=F41,$CV$7&lt;=G41),IF($CV$7&lt;=$AA41,2,1),0)</f>
        <v>0</v>
      </c>
      <c r="CW41" s="8">
        <f>IF(AND(F41&gt;0,G41&gt;0,$CW$7&gt;=F41,$CW$7&lt;=G41),IF($CW$7&lt;=$AA41,2,1),0)</f>
        <v>0</v>
      </c>
      <c r="CX41" s="8">
        <f>IF(AND(F41&gt;0,G41&gt;0,$CX$7&gt;=F41,$CX$7&lt;=G41),IF($CX$7&lt;=$AA41,2,1),0)</f>
        <v>0</v>
      </c>
      <c r="CY41" s="8">
        <f>IF(AND(F41&gt;0,G41&gt;0,$CY$7&gt;=F41,$CY$7&lt;=G41),IF($CY$7&lt;=$AA41,2,1),0)</f>
        <v>0</v>
      </c>
      <c r="CZ41" s="8">
        <f>IF(AND(F41&gt;0,G41&gt;0,$CZ$7&gt;=F41,$CZ$7&lt;=G41),IF($CZ$7&lt;=$AA41,2,1),0)</f>
        <v>0</v>
      </c>
      <c r="DA41" s="8">
        <f>IF(AND(F41&gt;0,G41&gt;0,$DA$7&gt;=F41,$DA$7&lt;=G41),IF($DA$7&lt;=$AA41,2,1),0)</f>
        <v>0</v>
      </c>
      <c r="DB41" s="8">
        <f>IF(AND(F41&gt;0,G41&gt;0,$DB$7&gt;=F41,$DB$7&lt;=G41),IF($DB$7&lt;=$AA41,2,1),0)</f>
        <v>0</v>
      </c>
      <c r="DC41" s="8">
        <f>IF(AND(F41&gt;0,G41&gt;0,$DC$7&gt;=F41,$DC$7&lt;=G41),IF($DC$7&lt;=$AA41,2,1),0)</f>
        <v>0</v>
      </c>
      <c r="DD41" s="8">
        <f>IF(AND(F41&gt;0,G41&gt;0,$DD$7&gt;=F41,$DD$7&lt;=G41),IF($DD$7&lt;=$AA41,2,1),0)</f>
        <v>0</v>
      </c>
      <c r="DE41" s="8">
        <f>IF(AND(F41&gt;0,G41&gt;0,$DE$7&gt;=F41,$DE$7&lt;=G41),IF($DE$7&lt;=$AA41,2,1),0)</f>
        <v>0</v>
      </c>
      <c r="DF41" s="8">
        <f>IF(AND(F41&gt;0,G41&gt;0,$DF$7&gt;=F41,$DF$7&lt;=G41),IF($DF$7&lt;=$AA41,2,1),0)</f>
        <v>0</v>
      </c>
      <c r="DG41" s="8">
        <f>IF(AND(F41&gt;0,G41&gt;0,$DG$7&gt;=F41,$DG$7&lt;=G41),IF($DG$7&lt;=$AA41,2,1),0)</f>
        <v>0</v>
      </c>
      <c r="DH41" s="8">
        <f>IF(AND(F41&gt;0,G41&gt;0,$DH$7&gt;=F41,$DH$7&lt;=G41),IF($DH$7&lt;=$AA41,2,1),0)</f>
        <v>0</v>
      </c>
      <c r="DI41" s="8">
        <f>IF(AND(F41&gt;0,G41&gt;0,$DI$7&gt;=F41,$DI$7&lt;=G41),IF($DI$7&lt;=$AA41,2,1),0)</f>
        <v>0</v>
      </c>
      <c r="DJ41" s="8">
        <f>IF(AND(F41&gt;0,G41&gt;0,$DJ$7&gt;=F41,$DJ$7&lt;=G41),IF($DJ$7&lt;=$AA41,2,1),0)</f>
        <v>0</v>
      </c>
      <c r="DK41" s="8">
        <f>IF(AND(F41&gt;0,G41&gt;0,$DK$7&gt;=F41,$DK$7&lt;=G41),IF($DK$7&lt;=$AA41,2,1),0)</f>
        <v>0</v>
      </c>
      <c r="DL41" s="8">
        <f>IF(AND(F41&gt;0,G41&gt;0,$DL$7&gt;=F41,$DL$7&lt;=G41),IF($DL$7&lt;=$AA41,2,1),0)</f>
        <v>0</v>
      </c>
      <c r="DM41" s="8">
        <f>IF(AND(F41&gt;0,G41&gt;0,$DM$7&gt;=F41,$DM$7&lt;=G41),IF($DM$7&lt;=$AA41,2,1),0)</f>
        <v>0</v>
      </c>
      <c r="DN41" s="8">
        <f>IF(AND(F41&gt;0,G41&gt;0,$DN$7&gt;=F41,$DN$7&lt;=G41),IF($DN$7&lt;=$AA41,2,1),0)</f>
        <v>0</v>
      </c>
      <c r="DO41" s="8">
        <f>IF(AND(F41&gt;0,G41&gt;0,$DO$7&gt;=F41,$DO$7&lt;=G41),IF($DO$7&lt;=$AA41,2,1),0)</f>
        <v>0</v>
      </c>
      <c r="DP41" s="8">
        <f>IF(AND(F41&gt;0,G41&gt;0,$DP$7&gt;=F41,$DP$7&lt;=G41),IF($DP$7&lt;=$AA41,2,1),0)</f>
        <v>0</v>
      </c>
      <c r="DQ41" s="8">
        <f>IF(AND(F41&gt;0,G41&gt;0,$DQ$7&gt;=F41,$DQ$7&lt;=G41),IF($DQ$7&lt;=$AA41,2,1),0)</f>
        <v>0</v>
      </c>
      <c r="DR41" s="8">
        <f>IF(AND(F41&gt;0,G41&gt;0,$DR$7&gt;=F41,$DR$7&lt;=G41),IF($DR$7&lt;=$AA41,2,1),0)</f>
        <v>0</v>
      </c>
      <c r="DS41" s="8">
        <f>IF(AND(F41&gt;0,G41&gt;0,$DS$7&gt;=F41,$DS$7&lt;=G41),IF($DS$7&lt;=$AA41,2,1),0)</f>
        <v>0</v>
      </c>
      <c r="DT41" s="8">
        <f>IF(AND(F41&gt;0,G41&gt;0,$DT$7&gt;=F41,$DT$7&lt;=G41),IF($DT$7&lt;=$AA41,2,1),0)</f>
        <v>0</v>
      </c>
      <c r="DU41" s="8">
        <f>IF(AND(F41&gt;0,G41&gt;0,$DU$7&gt;=F41,$DU$7&lt;=G41),IF($DU$7&lt;=$AA41,2,1),0)</f>
        <v>0</v>
      </c>
      <c r="DV41" s="8">
        <f>IF(AND(F41&gt;0,G41&gt;0,$DV$7&gt;=F41,$DV$7&lt;=G41),IF($DV$7&lt;=$AA41,2,1),0)</f>
        <v>0</v>
      </c>
      <c r="DW41" s="8">
        <f>IF(AND(F41&gt;0,G41&gt;0,$DW$7&gt;=F41,$DW$7&lt;=G41),IF($DW$7&lt;=$AA41,2,1),0)</f>
        <v>0</v>
      </c>
      <c r="DX41" s="8">
        <f>IF(AND(F41&gt;0,G41&gt;0,$DX$7&gt;=F41,$DX$7&lt;=G41),IF($DX$7&lt;=$AA41,2,1),0)</f>
        <v>0</v>
      </c>
      <c r="DY41" s="8">
        <f>IF(AND(F41&gt;0,G41&gt;0,$DY$7&gt;=F41,$DY$7&lt;=G41),IF($DY$7&lt;=$AA41,2,1),0)</f>
        <v>0</v>
      </c>
      <c r="DZ41" s="8">
        <f>IF(AND(F41&gt;0,G41&gt;0,$DZ$7&gt;=F41,$DZ$7&lt;=G41),IF($DZ$7&lt;=$AA41,2,1),0)</f>
        <v>0</v>
      </c>
      <c r="EA41" s="8">
        <f>IF(AND(F41&gt;0,G41&gt;0,$EA$7&gt;=F41,$EA$7&lt;=G41),IF($EA$7&lt;=$AA41,2,1),0)</f>
        <v>0</v>
      </c>
      <c r="EB41" s="8">
        <f>IF(AND(F41&gt;0,G41&gt;0,$EB$7&gt;=F41,$EB$7&lt;=G41),IF($EB$7&lt;=$AA41,2,1),0)</f>
        <v>0</v>
      </c>
      <c r="EC41" s="8">
        <f>IF(AND(F41&gt;0,G41&gt;0,$EC$7&gt;=F41,$EC$7&lt;=G41),IF($EC$7&lt;=$AA41,2,1),0)</f>
        <v>0</v>
      </c>
      <c r="ED41" s="8">
        <f>IF(AND(F41&gt;0,G41&gt;0,$ED$7&gt;=F41,$ED$7&lt;=G41),IF($ED$7&lt;=$AA41,2,1),0)</f>
        <v>0</v>
      </c>
      <c r="EE41" s="8">
        <f>IF(AND(F41&gt;0,G41&gt;0,$EE$7&gt;=F41,$EE$7&lt;=G41),IF($EE$7&lt;=$AA41,2,1),0)</f>
        <v>0</v>
      </c>
      <c r="EF41" s="8">
        <f>IF(AND(F41&gt;0,G41&gt;0,$EF$7&gt;=F41,$EF$7&lt;=G41),IF($EF$7&lt;=$AA41,2,1),0)</f>
        <v>0</v>
      </c>
      <c r="EG41" s="8">
        <f>IF(AND(F41&gt;0,G41&gt;0,$EG$7&gt;=F41,$EG$7&lt;=G41),IF($EG$7&lt;=$AA41,2,1),0)</f>
        <v>0</v>
      </c>
      <c r="EH41" s="8">
        <f>IF(AND(F41&gt;0,G41&gt;0,$EH$7&gt;=F41,$EH$7&lt;=G41),IF($EH$7&lt;=$AA41,2,1),0)</f>
        <v>0</v>
      </c>
      <c r="EI41" s="8">
        <f>IF(AND(F41&gt;0,G41&gt;0,$EI$7&gt;=F41,$EI$7&lt;=G41),IF($EI$7&lt;=$AA41,2,1),0)</f>
        <v>0</v>
      </c>
      <c r="EJ41" s="8">
        <f>IF(AND(F41&gt;0,G41&gt;0,$EJ$7&gt;=F41,$EJ$7&lt;=G41),IF($EJ$7&lt;=$AA41,2,1),0)</f>
        <v>0</v>
      </c>
      <c r="EK41" s="8">
        <f>IF(AND(F41&gt;0,G41&gt;0,$EK$7&gt;=F41,$EK$7&lt;=G41),IF($EK$7&lt;=$AA41,2,1),0)</f>
        <v>0</v>
      </c>
      <c r="EL41" s="8">
        <f>IF(AND(F41&gt;0,G41&gt;0,$EL$7&gt;=F41,$EL$7&lt;=G41),IF($EL$7&lt;=$AA41,2,1),0)</f>
        <v>0</v>
      </c>
      <c r="EM41" s="8">
        <f>IF(AND(F41&gt;0,G41&gt;0,$EM$7&gt;=F41,$EM$7&lt;=G41),IF($EM$7&lt;=$AA41,2,1),0)</f>
        <v>0</v>
      </c>
      <c r="EN41" s="8">
        <f>IF(AND(F41&gt;0,G41&gt;0,$EN$7&gt;=F41,$EN$7&lt;=G41),IF($EN$7&lt;=$AA41,2,1),0)</f>
        <v>0</v>
      </c>
      <c r="EO41" s="8">
        <f>IF(AND(F41&gt;0,G41&gt;0,$EO$7&gt;=F41,$EO$7&lt;=G41),IF($EO$7&lt;=$AA41,2,1),0)</f>
        <v>0</v>
      </c>
      <c r="EP41" s="8">
        <f>IF(AND(F41&gt;0,G41&gt;0,$EP$7&gt;=F41,$EP$7&lt;=G41),IF($EP$7&lt;=$AA41,2,1),0)</f>
        <v>0</v>
      </c>
      <c r="EQ41" s="8">
        <f>IF(AND(F41&gt;0,G41&gt;0,$EQ$7&gt;=F41,$EQ$7&lt;=G41),IF($EQ$7&lt;=$AA41,2,1),0)</f>
        <v>0</v>
      </c>
      <c r="ER41" s="8">
        <f>IF(AND(F41&gt;0,G41&gt;0,$ER$7&gt;=F41,$ER$7&lt;=G41),IF($ER$7&lt;=$AA41,2,1),0)</f>
        <v>0</v>
      </c>
      <c r="ES41" s="8">
        <f>IF(AND(F41&gt;0,G41&gt;0,$ES$7&gt;=F41,$ES$7&lt;=G41),IF($ES$7&lt;=$AA41,2,1),0)</f>
        <v>0</v>
      </c>
      <c r="ET41" s="8">
        <f>IF(AND(F41&gt;0,G41&gt;0,$ET$7&gt;=F41,$ET$7&lt;=G41),IF($ET$7&lt;=$AA41,2,1),0)</f>
        <v>0</v>
      </c>
      <c r="EU41" s="8">
        <f>IF(AND(F41&gt;0,G41&gt;0,$EU$7&gt;=F41,$EU$7&lt;=G41),IF($EU$7&lt;=$AA41,2,1),0)</f>
        <v>0</v>
      </c>
      <c r="EV41" s="8">
        <f>IF(AND(F41&gt;0,G41&gt;0,$EV$7&gt;=F41,$EV$7&lt;=G41),IF($EV$7&lt;=$AA41,2,1),0)</f>
        <v>0</v>
      </c>
      <c r="EW41" s="8">
        <f>IF(AND(F41&gt;0,G41&gt;0,$EW$7&gt;=F41,$EW$7&lt;=G41),IF($EW$7&lt;=$AA41,2,1),0)</f>
        <v>0</v>
      </c>
      <c r="EX41" s="8">
        <f>IF(AND(F41&gt;0,G41&gt;0,$EX$7&gt;=F41,$EX$7&lt;=G41),IF($EX$7&lt;=$AA41,2,1),0)</f>
        <v>0</v>
      </c>
      <c r="EY41" s="8">
        <f>IF(AND(F41&gt;0,G41&gt;0,$EY$7&gt;=F41,$EY$7&lt;=G41),IF($EY$7&lt;=$AA41,2,1),0)</f>
        <v>0</v>
      </c>
      <c r="EZ41" s="8">
        <f>IF(AND(F41&gt;0,G41&gt;0,$EZ$7&gt;=F41,$EZ$7&lt;=G41),IF($EZ$7&lt;=$AA41,2,1),0)</f>
        <v>0</v>
      </c>
      <c r="FA41" s="8">
        <f>IF(AND(F41&gt;0,G41&gt;0,$FA$7&gt;=F41,$FA$7&lt;=G41),IF($FA$7&lt;=$AA41,2,1),0)</f>
        <v>0</v>
      </c>
      <c r="FB41" s="8">
        <f>IF(AND(F41&gt;0,G41&gt;0,$FB$7&gt;=F41,$FB$7&lt;=G41),IF($FB$7&lt;=$AA41,2,1),0)</f>
        <v>0</v>
      </c>
      <c r="FC41" s="8">
        <f>IF(AND(F41&gt;0,G41&gt;0,$FC$7&gt;=F41,$FC$7&lt;=G41),IF($FC$7&lt;=$AA41,2,1),0)</f>
        <v>0</v>
      </c>
      <c r="FD41" s="8">
        <f>IF(AND(F41&gt;0,G41&gt;0,$FD$7&gt;=F41,$FD$7&lt;=G41),IF($FD$7&lt;=$AA41,2,1),0)</f>
        <v>0</v>
      </c>
    </row>
    <row r="42" spans="1:160" ht="18" customHeight="1">
      <c r="A42" s="6"/>
      <c r="B42" s="6"/>
      <c r="C42" s="6"/>
      <c r="D42" s="6"/>
      <c r="E42" s="6"/>
      <c r="F42" s="3"/>
      <c r="G42" s="3"/>
      <c r="H42" s="6">
        <f>IF(AND(F42&gt;0,G42&gt;0),G42-F42+1,)</f>
        <v>0</v>
      </c>
      <c r="I42" s="7"/>
      <c r="J42" s="6"/>
      <c r="K42" s="8">
        <f>IF(AND(F42&gt;0,G42&gt;0,$K$7&gt;=F42,$K$7&lt;=G42),IF($K$7&lt;=$AA42,2,1),0)</f>
        <v>0</v>
      </c>
      <c r="L42" s="8">
        <f>IF(AND(F42&gt;0,G42&gt;0,$L$7&gt;=F42,$L$7&lt;=G42),IF($L$7&lt;=$AA42,2,1),0)</f>
        <v>0</v>
      </c>
      <c r="M42" s="8">
        <f>IF(AND(F42&gt;0,G42&gt;0,$M$7&gt;=F42,$M$7&lt;=G42),IF($M$7&lt;=$AA42,2,1),0)</f>
        <v>0</v>
      </c>
      <c r="N42" s="8">
        <f>IF(AND(F42&gt;0,G42&gt;0,$N$7&gt;=F42,$N$7&lt;=G42),IF($N$7&lt;=$AA42,2,1),0)</f>
        <v>0</v>
      </c>
      <c r="O42" s="8">
        <f>IF(AND(F42&gt;0,G42&gt;0,$O$7&gt;=F42,$O$7&lt;=G42),IF($O$7&lt;=$AA42,2,1),0)</f>
        <v>0</v>
      </c>
      <c r="P42" s="8">
        <f>IF(AND(F42&gt;0,G42&gt;0,$P$7&gt;=F42,$P$7&lt;=G42),IF($P$7&lt;=$AA42,2,1),0)</f>
        <v>0</v>
      </c>
      <c r="Q42" s="8">
        <f>IF(AND(F42&gt;0,G42&gt;0,$Q$7&gt;=F42,$Q$7&lt;=G42),IF($Q$7&lt;=$AA42,2,1),0)</f>
        <v>0</v>
      </c>
      <c r="R42" s="8">
        <f>IF(AND(F42&gt;0,G42&gt;0,$R$7&gt;=F42,$R$7&lt;=G42),IF($R$7&lt;=$AA42,2,1),0)</f>
        <v>0</v>
      </c>
      <c r="S42" s="8">
        <f>IF(AND(F42&gt;0,G42&gt;0,$S$7&gt;=F42,$S$7&lt;=G42),IF($S$7&lt;=$AA42,2,1),0)</f>
        <v>0</v>
      </c>
      <c r="T42" s="8">
        <f>IF(AND(F42&gt;0,G42&gt;0,$T$7&gt;=F42,$T$7&lt;=G42),IF($T$7&lt;=$AA42,2,1),0)</f>
        <v>0</v>
      </c>
      <c r="U42" s="8">
        <f>IF(AND(F42&gt;0,G42&gt;0,$U$7&gt;=F42,$U$7&lt;=G42),IF($U$7&lt;=$AA42,2,1),0)</f>
        <v>0</v>
      </c>
      <c r="V42" s="8">
        <f>IF(AND(F42&gt;0,G42&gt;0,$V$7&gt;=F42,$V$7&lt;=G42),IF($V$7&lt;=$AA42,2,1),0)</f>
        <v>0</v>
      </c>
      <c r="W42" s="8">
        <f>IF(AND(F42&gt;0,G42&gt;0,$W$7&gt;=F42,$W$7&lt;=G42),IF($W$7&lt;=$AA42,2,1),0)</f>
        <v>0</v>
      </c>
      <c r="X42" s="8">
        <f>IF(AND(F42&gt;0,G42&gt;0,$X$7&gt;=F42,$X$7&lt;=G42),IF($X$7&lt;=$AA42,2,1),0)</f>
        <v>0</v>
      </c>
      <c r="Y42" s="8">
        <f>IF(AND(F42&gt;0,G42&gt;0,$Y$7&gt;=F42,$Y$7&lt;=G42),IF($Y$7&lt;=$AA42,2,1),0)</f>
        <v>0</v>
      </c>
      <c r="Z42" s="8">
        <f>IF(AND(F42&gt;0,G42&gt;0,$Z$7&gt;=F42,$Z$7&lt;=G42),IF($Z$7&lt;=$AA42,2,1),0)</f>
        <v>0</v>
      </c>
      <c r="AA42" s="8">
        <f>IF(AND(F42&gt;0,G42&gt;0,$AA$7&gt;=F42,$AA$7&lt;=G42),IF($AA$7&lt;=$AA42,2,1),0)</f>
        <v>0</v>
      </c>
      <c r="AB42" s="8">
        <f>IF(AND(F42&gt;0,G42&gt;0,$AB$7&gt;=F42,$AB$7&lt;=G42),IF($AB$7&lt;=$AA42,2,1),0)</f>
        <v>0</v>
      </c>
      <c r="AC42" s="8">
        <f>IF(AND(F42&gt;0,G42&gt;0,$AC$7&gt;=F42,$AC$7&lt;=G42),IF($AC$7&lt;=$AA42,2,1),0)</f>
        <v>0</v>
      </c>
      <c r="AD42" s="8">
        <f>IF(AND(F42&gt;0,G42&gt;0,$AD$7&gt;=F42,$AD$7&lt;=G42),IF($AD$7&lt;=$AA42,2,1),0)</f>
        <v>0</v>
      </c>
      <c r="AE42" s="8">
        <f>IF(AND(F42&gt;0,G42&gt;0,$AE$7&gt;=F42,$AE$7&lt;=G42),IF($AE$7&lt;=$AA42,2,1),0)</f>
        <v>0</v>
      </c>
      <c r="AF42" s="8">
        <f>IF(AND(F42&gt;0,G42&gt;0,$AF$7&gt;=F42,$AF$7&lt;=G42),IF($AF$7&lt;=$AA42,2,1),0)</f>
        <v>0</v>
      </c>
      <c r="AG42" s="8">
        <f>IF(AND(F42&gt;0,G42&gt;0,$AG$7&gt;=F42,$AG$7&lt;=G42),IF($AG$7&lt;=$AA42,2,1),0)</f>
        <v>0</v>
      </c>
      <c r="AH42" s="8">
        <f>IF(AND(F42&gt;0,G42&gt;0,$AH$7&gt;=F42,$AH$7&lt;=G42),IF($AH$7&lt;=$AA42,2,1),0)</f>
        <v>0</v>
      </c>
      <c r="AI42" s="8">
        <f>IF(AND(F42&gt;0,G42&gt;0,$AI$7&gt;=F42,$AI$7&lt;=G42),IF($AI$7&lt;=$AA42,2,1),0)</f>
        <v>0</v>
      </c>
      <c r="AJ42" s="8">
        <f>IF(AND(F42&gt;0,G42&gt;0,$AJ$7&gt;=F42,$AJ$7&lt;=G42),IF($AJ$7&lt;=$AA42,2,1),0)</f>
        <v>0</v>
      </c>
      <c r="AK42" s="8">
        <f>IF(AND(F42&gt;0,G42&gt;0,$AK$7&gt;=F42,$AK$7&lt;=G42),IF($AK$7&lt;=$AA42,2,1),0)</f>
        <v>0</v>
      </c>
      <c r="AL42" s="8">
        <f>IF(AND(F42&gt;0,G42&gt;0,$AL$7&gt;=F42,$AL$7&lt;=G42),IF($AL$7&lt;=$AA42,2,1),0)</f>
        <v>0</v>
      </c>
      <c r="AM42" s="8">
        <f>IF(AND(F42&gt;0,G42&gt;0,$AM$7&gt;=F42,$AM$7&lt;=G42),IF($AM$7&lt;=$AA42,2,1),0)</f>
        <v>0</v>
      </c>
      <c r="AN42" s="8">
        <f>IF(AND(F42&gt;0,G42&gt;0,$AN$7&gt;=F42,$AN$7&lt;=G42),IF($AN$7&lt;=$AA42,2,1),0)</f>
        <v>0</v>
      </c>
      <c r="AO42" s="8">
        <f>IF(AND(F42&gt;0,G42&gt;0,$AO$7&gt;=F42,$AO$7&lt;=G42),IF($AO$7&lt;=$AA42,2,1),0)</f>
        <v>0</v>
      </c>
      <c r="AP42" s="8">
        <f>IF(AND(F42&gt;0,G42&gt;0,$AP$7&gt;=F42,$AP$7&lt;=G42),IF($AP$7&lt;=$AA42,2,1),0)</f>
        <v>0</v>
      </c>
      <c r="AQ42" s="8">
        <f>IF(AND(F42&gt;0,G42&gt;0,$AQ$7&gt;=F42,$AQ$7&lt;=G42),IF($AQ$7&lt;=$AA42,2,1),0)</f>
        <v>0</v>
      </c>
      <c r="AR42" s="8">
        <f>IF(AND(F42&gt;0,G42&gt;0,$AR$7&gt;=F42,$AR$7&lt;=G42),IF($AR$7&lt;=$AA42,2,1),0)</f>
        <v>0</v>
      </c>
      <c r="AS42" s="8">
        <f>IF(AND(F42&gt;0,G42&gt;0,$AS$7&gt;=F42,$AS$7&lt;=G42),IF($AS$7&lt;=$AA42,2,1),0)</f>
        <v>0</v>
      </c>
      <c r="AT42" s="8">
        <f>IF(AND(F42&gt;0,G42&gt;0,$AT$7&gt;=F42,$AT$7&lt;=G42),IF($AT$7&lt;=$AA42,2,1),0)</f>
        <v>0</v>
      </c>
      <c r="AU42" s="8">
        <f>IF(AND(F42&gt;0,G42&gt;0,$AU$7&gt;=F42,$AU$7&lt;=G42),IF($AU$7&lt;=$AA42,2,1),0)</f>
        <v>0</v>
      </c>
      <c r="AV42" s="8">
        <f>IF(AND(F42&gt;0,G42&gt;0,$AV$7&gt;=F42,$AV$7&lt;=G42),IF($AV$7&lt;=$AA42,2,1),0)</f>
        <v>0</v>
      </c>
      <c r="AW42" s="8">
        <f>IF(AND(F42&gt;0,G42&gt;0,$AW$7&gt;=F42,$AW$7&lt;=G42),IF($AW$7&lt;=$AA42,2,1),0)</f>
        <v>0</v>
      </c>
      <c r="AX42" s="8">
        <f>IF(AND(F42&gt;0,G42&gt;0,$AX$7&gt;=F42,$AX$7&lt;=G42),IF($AX$7&lt;=$AA42,2,1),0)</f>
        <v>0</v>
      </c>
      <c r="AY42" s="8">
        <f>IF(AND(F42&gt;0,G42&gt;0,$AY$7&gt;=F42,$AY$7&lt;=G42),IF($AY$7&lt;=$AA42,2,1),0)</f>
        <v>0</v>
      </c>
      <c r="AZ42" s="8">
        <f>IF(AND(F42&gt;0,G42&gt;0,$AZ$7&gt;=F42,$AZ$7&lt;=G42),IF($AZ$7&lt;=$AA42,2,1),0)</f>
        <v>0</v>
      </c>
      <c r="BA42" s="8">
        <f>IF(AND(F42&gt;0,G42&gt;0,$BA$7&gt;=F42,$BA$7&lt;=G42),IF($BA$7&lt;=$AA42,2,1),0)</f>
        <v>0</v>
      </c>
      <c r="BB42" s="8">
        <f>IF(AND(F42&gt;0,G42&gt;0,$BB$7&gt;=F42,$BB$7&lt;=G42),IF($BB$7&lt;=$AA42,2,1),0)</f>
        <v>0</v>
      </c>
      <c r="BC42" s="8">
        <f>IF(AND(F42&gt;0,G42&gt;0,$BC$7&gt;=F42,$BC$7&lt;=G42),IF($BC$7&lt;=$AA42,2,1),0)</f>
        <v>0</v>
      </c>
      <c r="BD42" s="8">
        <f>IF(AND(F42&gt;0,G42&gt;0,$BD$7&gt;=F42,$BD$7&lt;=G42),IF($BD$7&lt;=$AA42,2,1),0)</f>
        <v>0</v>
      </c>
      <c r="BE42" s="8">
        <f>IF(AND(F42&gt;0,G42&gt;0,$BE$7&gt;=F42,$BE$7&lt;=G42),IF($BE$7&lt;=$AA42,2,1),0)</f>
        <v>0</v>
      </c>
      <c r="BF42" s="8">
        <f>IF(AND(F42&gt;0,G42&gt;0,$BF$7&gt;=F42,$BF$7&lt;=G42),IF($BF$7&lt;=$AA42,2,1),0)</f>
        <v>0</v>
      </c>
      <c r="BG42" s="8">
        <f>IF(AND(F42&gt;0,G42&gt;0,$BG$7&gt;=F42,$BG$7&lt;=G42),IF($BG$7&lt;=$AA42,2,1),0)</f>
        <v>0</v>
      </c>
      <c r="BH42" s="8">
        <f>IF(AND(F42&gt;0,G42&gt;0,$BH$7&gt;=F42,$BH$7&lt;=G42),IF($BH$7&lt;=$AA42,2,1),0)</f>
        <v>0</v>
      </c>
      <c r="BI42" s="8">
        <f>IF(AND(F42&gt;0,G42&gt;0,$BI$7&gt;=F42,$BI$7&lt;=G42),IF($BI$7&lt;=$AA42,2,1),0)</f>
        <v>0</v>
      </c>
      <c r="BJ42" s="8">
        <f>IF(AND(F42&gt;0,G42&gt;0,$BJ$7&gt;=F42,$BJ$7&lt;=G42),IF($BJ$7&lt;=$AA42,2,1),0)</f>
        <v>0</v>
      </c>
      <c r="BK42" s="8">
        <f>IF(AND(F42&gt;0,G42&gt;0,$BK$7&gt;=F42,$BK$7&lt;=G42),IF($BK$7&lt;=$AA42,2,1),0)</f>
        <v>0</v>
      </c>
      <c r="BL42" s="8">
        <f>IF(AND(F42&gt;0,G42&gt;0,$BL$7&gt;=F42,$BL$7&lt;=G42),IF($BL$7&lt;=$AA42,2,1),0)</f>
        <v>0</v>
      </c>
      <c r="BM42" s="8">
        <f>IF(AND(F42&gt;0,G42&gt;0,$BM$7&gt;=F42,$BM$7&lt;=G42),IF($BM$7&lt;=$AA42,2,1),0)</f>
        <v>0</v>
      </c>
      <c r="BN42" s="8">
        <f>IF(AND(F42&gt;0,G42&gt;0,$BN$7&gt;=F42,$BN$7&lt;=G42),IF($BN$7&lt;=$AA42,2,1),0)</f>
        <v>0</v>
      </c>
      <c r="BO42" s="8">
        <f>IF(AND(F42&gt;0,G42&gt;0,$BO$7&gt;=F42,$BO$7&lt;=G42),IF($BO$7&lt;=$AA42,2,1),0)</f>
        <v>0</v>
      </c>
      <c r="BP42" s="8">
        <f>IF(AND(F42&gt;0,G42&gt;0,$BP$7&gt;=F42,$BP$7&lt;=G42),IF($BP$7&lt;=$AA42,2,1),0)</f>
        <v>0</v>
      </c>
      <c r="BQ42" s="8">
        <f>IF(AND(F42&gt;0,G42&gt;0,$BQ$7&gt;=F42,$BQ$7&lt;=G42),IF($BQ$7&lt;=$AA42,2,1),0)</f>
        <v>0</v>
      </c>
      <c r="BR42" s="8">
        <f>IF(AND(F42&gt;0,G42&gt;0,$BR$7&gt;=F42,$BR$7&lt;=G42),IF($BR$7&lt;=$AA42,2,1),0)</f>
        <v>0</v>
      </c>
      <c r="BS42" s="8">
        <f>IF(AND(F42&gt;0,G42&gt;0,$BS$7&gt;=F42,$BS$7&lt;=G42),IF($BS$7&lt;=$AA42,2,1),0)</f>
        <v>0</v>
      </c>
      <c r="BT42" s="8">
        <f>IF(AND(F42&gt;0,G42&gt;0,$BT$7&gt;=F42,$BT$7&lt;=G42),IF($BT$7&lt;=$AA42,2,1),0)</f>
        <v>0</v>
      </c>
      <c r="BU42" s="8">
        <f>IF(AND(F42&gt;0,G42&gt;0,$BU$7&gt;=F42,$BU$7&lt;=G42),IF($BU$7&lt;=$AA42,2,1),0)</f>
        <v>0</v>
      </c>
      <c r="BV42" s="8">
        <f>IF(AND(F42&gt;0,G42&gt;0,$BV$7&gt;=F42,$BV$7&lt;=G42),IF($BV$7&lt;=$AA42,2,1),0)</f>
        <v>0</v>
      </c>
      <c r="BW42" s="8">
        <f>IF(AND(F42&gt;0,G42&gt;0,$BW$7&gt;=F42,$BW$7&lt;=G42),IF($BW$7&lt;=$AA42,2,1),0)</f>
        <v>0</v>
      </c>
      <c r="BX42" s="8">
        <f>IF(AND(F42&gt;0,G42&gt;0,$BX$7&gt;=F42,$BX$7&lt;=G42),IF($BX$7&lt;=$AA42,2,1),0)</f>
        <v>0</v>
      </c>
      <c r="BY42" s="8">
        <f>IF(AND(F42&gt;0,G42&gt;0,$BY$7&gt;=F42,$BY$7&lt;=G42),IF($BY$7&lt;=$AA42,2,1),0)</f>
        <v>0</v>
      </c>
      <c r="BZ42" s="8">
        <f>IF(AND(F42&gt;0,G42&gt;0,$BZ$7&gt;=F42,$BZ$7&lt;=G42),IF($BZ$7&lt;=$AA42,2,1),0)</f>
        <v>0</v>
      </c>
      <c r="CA42" s="8">
        <f>IF(AND(F42&gt;0,G42&gt;0,$CA$7&gt;=F42,$CA$7&lt;=G42),IF($CA$7&lt;=$AA42,2,1),0)</f>
        <v>0</v>
      </c>
      <c r="CB42" s="8">
        <f>IF(AND(F42&gt;0,G42&gt;0,$CB$7&gt;=F42,$CB$7&lt;=G42),IF($CB$7&lt;=$AA42,2,1),0)</f>
        <v>0</v>
      </c>
      <c r="CC42" s="8">
        <f>IF(AND(F42&gt;0,G42&gt;0,$CC$7&gt;=F42,$CC$7&lt;=G42),IF($CC$7&lt;=$AA42,2,1),0)</f>
        <v>0</v>
      </c>
      <c r="CD42" s="8">
        <f>IF(AND(F42&gt;0,G42&gt;0,$CD$7&gt;=F42,$CD$7&lt;=G42),IF($CD$7&lt;=$AA42,2,1),0)</f>
        <v>0</v>
      </c>
      <c r="CE42" s="8">
        <f>IF(AND(F42&gt;0,G42&gt;0,$CE$7&gt;=F42,$CE$7&lt;=G42),IF($CE$7&lt;=$AA42,2,1),0)</f>
        <v>0</v>
      </c>
      <c r="CF42" s="8">
        <f>IF(AND(F42&gt;0,G42&gt;0,$CF$7&gt;=F42,$CF$7&lt;=G42),IF($CF$7&lt;=$AA42,2,1),0)</f>
        <v>0</v>
      </c>
      <c r="CG42" s="8">
        <f>IF(AND(F42&gt;0,G42&gt;0,$CG$7&gt;=F42,$CG$7&lt;=G42),IF($CG$7&lt;=$AA42,2,1),0)</f>
        <v>0</v>
      </c>
      <c r="CH42" s="8">
        <f>IF(AND(F42&gt;0,G42&gt;0,$CH$7&gt;=F42,$CH$7&lt;=G42),IF($CH$7&lt;=$AA42,2,1),0)</f>
        <v>0</v>
      </c>
      <c r="CI42" s="8">
        <f>IF(AND(F42&gt;0,G42&gt;0,$CI$7&gt;=F42,$CI$7&lt;=G42),IF($CI$7&lt;=$AA42,2,1),0)</f>
        <v>0</v>
      </c>
      <c r="CJ42" s="8">
        <f>IF(AND(F42&gt;0,G42&gt;0,$CJ$7&gt;=F42,$CJ$7&lt;=G42),IF($CJ$7&lt;=$AA42,2,1),0)</f>
        <v>0</v>
      </c>
      <c r="CK42" s="8">
        <f>IF(AND(F42&gt;0,G42&gt;0,$CK$7&gt;=F42,$CK$7&lt;=G42),IF($CK$7&lt;=$AA42,2,1),0)</f>
        <v>0</v>
      </c>
      <c r="CL42" s="8">
        <f>IF(AND(F42&gt;0,G42&gt;0,$CL$7&gt;=F42,$CL$7&lt;=G42),IF($CL$7&lt;=$AA42,2,1),0)</f>
        <v>0</v>
      </c>
      <c r="CM42" s="8">
        <f>IF(AND(F42&gt;0,G42&gt;0,$CM$7&gt;=F42,$CM$7&lt;=G42),IF($CM$7&lt;=$AA42,2,1),0)</f>
        <v>0</v>
      </c>
      <c r="CN42" s="8">
        <f>IF(AND(F42&gt;0,G42&gt;0,$CN$7&gt;=F42,$CN$7&lt;=G42),IF($CN$7&lt;=$AA42,2,1),0)</f>
        <v>0</v>
      </c>
      <c r="CO42" s="8">
        <f>IF(AND(F42&gt;0,G42&gt;0,$CO$7&gt;=F42,$CO$7&lt;=G42),IF($CO$7&lt;=$AA42,2,1),0)</f>
        <v>0</v>
      </c>
      <c r="CP42" s="8">
        <f>IF(AND(F42&gt;0,G42&gt;0,$CP$7&gt;=F42,$CP$7&lt;=G42),IF($CP$7&lt;=$AA42,2,1),0)</f>
        <v>0</v>
      </c>
      <c r="CQ42" s="8">
        <f>IF(AND(F42&gt;0,G42&gt;0,$CQ$7&gt;=F42,$CQ$7&lt;=G42),IF($CQ$7&lt;=$AA42,2,1),0)</f>
        <v>0</v>
      </c>
      <c r="CR42" s="8">
        <f>IF(AND(F42&gt;0,G42&gt;0,$CR$7&gt;=F42,$CR$7&lt;=G42),IF($CR$7&lt;=$AA42,2,1),0)</f>
        <v>0</v>
      </c>
      <c r="CS42" s="8">
        <f>IF(AND(F42&gt;0,G42&gt;0,$CS$7&gt;=F42,$CS$7&lt;=G42),IF($CS$7&lt;=$AA42,2,1),0)</f>
        <v>0</v>
      </c>
      <c r="CT42" s="8">
        <f>IF(AND(F42&gt;0,G42&gt;0,$CT$7&gt;=F42,$CT$7&lt;=G42),IF($CT$7&lt;=$AA42,2,1),0)</f>
        <v>0</v>
      </c>
      <c r="CU42" s="8">
        <f>IF(AND(F42&gt;0,G42&gt;0,$CU$7&gt;=F42,$CU$7&lt;=G42),IF($CU$7&lt;=$AA42,2,1),0)</f>
        <v>0</v>
      </c>
      <c r="CV42" s="8">
        <f>IF(AND(F42&gt;0,G42&gt;0,$CV$7&gt;=F42,$CV$7&lt;=G42),IF($CV$7&lt;=$AA42,2,1),0)</f>
        <v>0</v>
      </c>
      <c r="CW42" s="8">
        <f>IF(AND(F42&gt;0,G42&gt;0,$CW$7&gt;=F42,$CW$7&lt;=G42),IF($CW$7&lt;=$AA42,2,1),0)</f>
        <v>0</v>
      </c>
      <c r="CX42" s="8">
        <f>IF(AND(F42&gt;0,G42&gt;0,$CX$7&gt;=F42,$CX$7&lt;=G42),IF($CX$7&lt;=$AA42,2,1),0)</f>
        <v>0</v>
      </c>
      <c r="CY42" s="8">
        <f>IF(AND(F42&gt;0,G42&gt;0,$CY$7&gt;=F42,$CY$7&lt;=G42),IF($CY$7&lt;=$AA42,2,1),0)</f>
        <v>0</v>
      </c>
      <c r="CZ42" s="8">
        <f>IF(AND(F42&gt;0,G42&gt;0,$CZ$7&gt;=F42,$CZ$7&lt;=G42),IF($CZ$7&lt;=$AA42,2,1),0)</f>
        <v>0</v>
      </c>
      <c r="DA42" s="8">
        <f>IF(AND(F42&gt;0,G42&gt;0,$DA$7&gt;=F42,$DA$7&lt;=G42),IF($DA$7&lt;=$AA42,2,1),0)</f>
        <v>0</v>
      </c>
      <c r="DB42" s="8">
        <f>IF(AND(F42&gt;0,G42&gt;0,$DB$7&gt;=F42,$DB$7&lt;=G42),IF($DB$7&lt;=$AA42,2,1),0)</f>
        <v>0</v>
      </c>
      <c r="DC42" s="8">
        <f>IF(AND(F42&gt;0,G42&gt;0,$DC$7&gt;=F42,$DC$7&lt;=G42),IF($DC$7&lt;=$AA42,2,1),0)</f>
        <v>0</v>
      </c>
      <c r="DD42" s="8">
        <f>IF(AND(F42&gt;0,G42&gt;0,$DD$7&gt;=F42,$DD$7&lt;=G42),IF($DD$7&lt;=$AA42,2,1),0)</f>
        <v>0</v>
      </c>
      <c r="DE42" s="8">
        <f>IF(AND(F42&gt;0,G42&gt;0,$DE$7&gt;=F42,$DE$7&lt;=G42),IF($DE$7&lt;=$AA42,2,1),0)</f>
        <v>0</v>
      </c>
      <c r="DF42" s="8">
        <f>IF(AND(F42&gt;0,G42&gt;0,$DF$7&gt;=F42,$DF$7&lt;=G42),IF($DF$7&lt;=$AA42,2,1),0)</f>
        <v>0</v>
      </c>
      <c r="DG42" s="8">
        <f>IF(AND(F42&gt;0,G42&gt;0,$DG$7&gt;=F42,$DG$7&lt;=G42),IF($DG$7&lt;=$AA42,2,1),0)</f>
        <v>0</v>
      </c>
      <c r="DH42" s="8">
        <f>IF(AND(F42&gt;0,G42&gt;0,$DH$7&gt;=F42,$DH$7&lt;=G42),IF($DH$7&lt;=$AA42,2,1),0)</f>
        <v>0</v>
      </c>
      <c r="DI42" s="8">
        <f>IF(AND(F42&gt;0,G42&gt;0,$DI$7&gt;=F42,$DI$7&lt;=G42),IF($DI$7&lt;=$AA42,2,1),0)</f>
        <v>0</v>
      </c>
      <c r="DJ42" s="8">
        <f>IF(AND(F42&gt;0,G42&gt;0,$DJ$7&gt;=F42,$DJ$7&lt;=G42),IF($DJ$7&lt;=$AA42,2,1),0)</f>
        <v>0</v>
      </c>
      <c r="DK42" s="8">
        <f>IF(AND(F42&gt;0,G42&gt;0,$DK$7&gt;=F42,$DK$7&lt;=G42),IF($DK$7&lt;=$AA42,2,1),0)</f>
        <v>0</v>
      </c>
      <c r="DL42" s="8">
        <f>IF(AND(F42&gt;0,G42&gt;0,$DL$7&gt;=F42,$DL$7&lt;=G42),IF($DL$7&lt;=$AA42,2,1),0)</f>
        <v>0</v>
      </c>
      <c r="DM42" s="8">
        <f>IF(AND(F42&gt;0,G42&gt;0,$DM$7&gt;=F42,$DM$7&lt;=G42),IF($DM$7&lt;=$AA42,2,1),0)</f>
        <v>0</v>
      </c>
      <c r="DN42" s="8">
        <f>IF(AND(F42&gt;0,G42&gt;0,$DN$7&gt;=F42,$DN$7&lt;=G42),IF($DN$7&lt;=$AA42,2,1),0)</f>
        <v>0</v>
      </c>
      <c r="DO42" s="8">
        <f>IF(AND(F42&gt;0,G42&gt;0,$DO$7&gt;=F42,$DO$7&lt;=G42),IF($DO$7&lt;=$AA42,2,1),0)</f>
        <v>0</v>
      </c>
      <c r="DP42" s="8">
        <f>IF(AND(F42&gt;0,G42&gt;0,$DP$7&gt;=F42,$DP$7&lt;=G42),IF($DP$7&lt;=$AA42,2,1),0)</f>
        <v>0</v>
      </c>
      <c r="DQ42" s="8">
        <f>IF(AND(F42&gt;0,G42&gt;0,$DQ$7&gt;=F42,$DQ$7&lt;=G42),IF($DQ$7&lt;=$AA42,2,1),0)</f>
        <v>0</v>
      </c>
      <c r="DR42" s="8">
        <f>IF(AND(F42&gt;0,G42&gt;0,$DR$7&gt;=F42,$DR$7&lt;=G42),IF($DR$7&lt;=$AA42,2,1),0)</f>
        <v>0</v>
      </c>
      <c r="DS42" s="8">
        <f>IF(AND(F42&gt;0,G42&gt;0,$DS$7&gt;=F42,$DS$7&lt;=G42),IF($DS$7&lt;=$AA42,2,1),0)</f>
        <v>0</v>
      </c>
      <c r="DT42" s="8">
        <f>IF(AND(F42&gt;0,G42&gt;0,$DT$7&gt;=F42,$DT$7&lt;=G42),IF($DT$7&lt;=$AA42,2,1),0)</f>
        <v>0</v>
      </c>
      <c r="DU42" s="8">
        <f>IF(AND(F42&gt;0,G42&gt;0,$DU$7&gt;=F42,$DU$7&lt;=G42),IF($DU$7&lt;=$AA42,2,1),0)</f>
        <v>0</v>
      </c>
      <c r="DV42" s="8">
        <f>IF(AND(F42&gt;0,G42&gt;0,$DV$7&gt;=F42,$DV$7&lt;=G42),IF($DV$7&lt;=$AA42,2,1),0)</f>
        <v>0</v>
      </c>
      <c r="DW42" s="8">
        <f>IF(AND(F42&gt;0,G42&gt;0,$DW$7&gt;=F42,$DW$7&lt;=G42),IF($DW$7&lt;=$AA42,2,1),0)</f>
        <v>0</v>
      </c>
      <c r="DX42" s="8">
        <f>IF(AND(F42&gt;0,G42&gt;0,$DX$7&gt;=F42,$DX$7&lt;=G42),IF($DX$7&lt;=$AA42,2,1),0)</f>
        <v>0</v>
      </c>
      <c r="DY42" s="8">
        <f>IF(AND(F42&gt;0,G42&gt;0,$DY$7&gt;=F42,$DY$7&lt;=G42),IF($DY$7&lt;=$AA42,2,1),0)</f>
        <v>0</v>
      </c>
      <c r="DZ42" s="8">
        <f>IF(AND(F42&gt;0,G42&gt;0,$DZ$7&gt;=F42,$DZ$7&lt;=G42),IF($DZ$7&lt;=$AA42,2,1),0)</f>
        <v>0</v>
      </c>
      <c r="EA42" s="8">
        <f>IF(AND(F42&gt;0,G42&gt;0,$EA$7&gt;=F42,$EA$7&lt;=G42),IF($EA$7&lt;=$AA42,2,1),0)</f>
        <v>0</v>
      </c>
      <c r="EB42" s="8">
        <f>IF(AND(F42&gt;0,G42&gt;0,$EB$7&gt;=F42,$EB$7&lt;=G42),IF($EB$7&lt;=$AA42,2,1),0)</f>
        <v>0</v>
      </c>
      <c r="EC42" s="8">
        <f>IF(AND(F42&gt;0,G42&gt;0,$EC$7&gt;=F42,$EC$7&lt;=G42),IF($EC$7&lt;=$AA42,2,1),0)</f>
        <v>0</v>
      </c>
      <c r="ED42" s="8">
        <f>IF(AND(F42&gt;0,G42&gt;0,$ED$7&gt;=F42,$ED$7&lt;=G42),IF($ED$7&lt;=$AA42,2,1),0)</f>
        <v>0</v>
      </c>
      <c r="EE42" s="8">
        <f>IF(AND(F42&gt;0,G42&gt;0,$EE$7&gt;=F42,$EE$7&lt;=G42),IF($EE$7&lt;=$AA42,2,1),0)</f>
        <v>0</v>
      </c>
      <c r="EF42" s="8">
        <f>IF(AND(F42&gt;0,G42&gt;0,$EF$7&gt;=F42,$EF$7&lt;=G42),IF($EF$7&lt;=$AA42,2,1),0)</f>
        <v>0</v>
      </c>
      <c r="EG42" s="8">
        <f>IF(AND(F42&gt;0,G42&gt;0,$EG$7&gt;=F42,$EG$7&lt;=G42),IF($EG$7&lt;=$AA42,2,1),0)</f>
        <v>0</v>
      </c>
      <c r="EH42" s="8">
        <f>IF(AND(F42&gt;0,G42&gt;0,$EH$7&gt;=F42,$EH$7&lt;=G42),IF($EH$7&lt;=$AA42,2,1),0)</f>
        <v>0</v>
      </c>
      <c r="EI42" s="8">
        <f>IF(AND(F42&gt;0,G42&gt;0,$EI$7&gt;=F42,$EI$7&lt;=G42),IF($EI$7&lt;=$AA42,2,1),0)</f>
        <v>0</v>
      </c>
      <c r="EJ42" s="8">
        <f>IF(AND(F42&gt;0,G42&gt;0,$EJ$7&gt;=F42,$EJ$7&lt;=G42),IF($EJ$7&lt;=$AA42,2,1),0)</f>
        <v>0</v>
      </c>
      <c r="EK42" s="8">
        <f>IF(AND(F42&gt;0,G42&gt;0,$EK$7&gt;=F42,$EK$7&lt;=G42),IF($EK$7&lt;=$AA42,2,1),0)</f>
        <v>0</v>
      </c>
      <c r="EL42" s="8">
        <f>IF(AND(F42&gt;0,G42&gt;0,$EL$7&gt;=F42,$EL$7&lt;=G42),IF($EL$7&lt;=$AA42,2,1),0)</f>
        <v>0</v>
      </c>
      <c r="EM42" s="8">
        <f>IF(AND(F42&gt;0,G42&gt;0,$EM$7&gt;=F42,$EM$7&lt;=G42),IF($EM$7&lt;=$AA42,2,1),0)</f>
        <v>0</v>
      </c>
      <c r="EN42" s="8">
        <f>IF(AND(F42&gt;0,G42&gt;0,$EN$7&gt;=F42,$EN$7&lt;=G42),IF($EN$7&lt;=$AA42,2,1),0)</f>
        <v>0</v>
      </c>
      <c r="EO42" s="8">
        <f>IF(AND(F42&gt;0,G42&gt;0,$EO$7&gt;=F42,$EO$7&lt;=G42),IF($EO$7&lt;=$AA42,2,1),0)</f>
        <v>0</v>
      </c>
      <c r="EP42" s="8">
        <f>IF(AND(F42&gt;0,G42&gt;0,$EP$7&gt;=F42,$EP$7&lt;=G42),IF($EP$7&lt;=$AA42,2,1),0)</f>
        <v>0</v>
      </c>
      <c r="EQ42" s="8">
        <f>IF(AND(F42&gt;0,G42&gt;0,$EQ$7&gt;=F42,$EQ$7&lt;=G42),IF($EQ$7&lt;=$AA42,2,1),0)</f>
        <v>0</v>
      </c>
      <c r="ER42" s="8">
        <f>IF(AND(F42&gt;0,G42&gt;0,$ER$7&gt;=F42,$ER$7&lt;=G42),IF($ER$7&lt;=$AA42,2,1),0)</f>
        <v>0</v>
      </c>
      <c r="ES42" s="8">
        <f>IF(AND(F42&gt;0,G42&gt;0,$ES$7&gt;=F42,$ES$7&lt;=G42),IF($ES$7&lt;=$AA42,2,1),0)</f>
        <v>0</v>
      </c>
      <c r="ET42" s="8">
        <f>IF(AND(F42&gt;0,G42&gt;0,$ET$7&gt;=F42,$ET$7&lt;=G42),IF($ET$7&lt;=$AA42,2,1),0)</f>
        <v>0</v>
      </c>
      <c r="EU42" s="8">
        <f>IF(AND(F42&gt;0,G42&gt;0,$EU$7&gt;=F42,$EU$7&lt;=G42),IF($EU$7&lt;=$AA42,2,1),0)</f>
        <v>0</v>
      </c>
      <c r="EV42" s="8">
        <f>IF(AND(F42&gt;0,G42&gt;0,$EV$7&gt;=F42,$EV$7&lt;=G42),IF($EV$7&lt;=$AA42,2,1),0)</f>
        <v>0</v>
      </c>
      <c r="EW42" s="8">
        <f>IF(AND(F42&gt;0,G42&gt;0,$EW$7&gt;=F42,$EW$7&lt;=G42),IF($EW$7&lt;=$AA42,2,1),0)</f>
        <v>0</v>
      </c>
      <c r="EX42" s="8">
        <f>IF(AND(F42&gt;0,G42&gt;0,$EX$7&gt;=F42,$EX$7&lt;=G42),IF($EX$7&lt;=$AA42,2,1),0)</f>
        <v>0</v>
      </c>
      <c r="EY42" s="8">
        <f>IF(AND(F42&gt;0,G42&gt;0,$EY$7&gt;=F42,$EY$7&lt;=G42),IF($EY$7&lt;=$AA42,2,1),0)</f>
        <v>0</v>
      </c>
      <c r="EZ42" s="8">
        <f>IF(AND(F42&gt;0,G42&gt;0,$EZ$7&gt;=F42,$EZ$7&lt;=G42),IF($EZ$7&lt;=$AA42,2,1),0)</f>
        <v>0</v>
      </c>
      <c r="FA42" s="8">
        <f>IF(AND(F42&gt;0,G42&gt;0,$FA$7&gt;=F42,$FA$7&lt;=G42),IF($FA$7&lt;=$AA42,2,1),0)</f>
        <v>0</v>
      </c>
      <c r="FB42" s="8">
        <f>IF(AND(F42&gt;0,G42&gt;0,$FB$7&gt;=F42,$FB$7&lt;=G42),IF($FB$7&lt;=$AA42,2,1),0)</f>
        <v>0</v>
      </c>
      <c r="FC42" s="8">
        <f>IF(AND(F42&gt;0,G42&gt;0,$FC$7&gt;=F42,$FC$7&lt;=G42),IF($FC$7&lt;=$AA42,2,1),0)</f>
        <v>0</v>
      </c>
      <c r="FD42" s="8">
        <f>IF(AND(F42&gt;0,G42&gt;0,$FD$7&gt;=F42,$FD$7&lt;=G42),IF($FD$7&lt;=$AA42,2,1),0)</f>
        <v>0</v>
      </c>
    </row>
    <row r="43" spans="1:160" ht="18" customHeight="1">
      <c r="A43" s="6"/>
      <c r="B43" s="6"/>
      <c r="C43" s="6"/>
      <c r="D43" s="6"/>
      <c r="E43" s="6"/>
      <c r="F43" s="3"/>
      <c r="G43" s="3"/>
      <c r="H43" s="6">
        <f>IF(AND(F43&gt;0,G43&gt;0),G43-F43+1,)</f>
        <v>0</v>
      </c>
      <c r="I43" s="7"/>
      <c r="J43" s="6"/>
      <c r="K43" s="8">
        <f>IF(AND(F43&gt;0,G43&gt;0,$K$7&gt;=F43,$K$7&lt;=G43),IF($K$7&lt;=$AA43,2,1),0)</f>
        <v>0</v>
      </c>
      <c r="L43" s="8">
        <f>IF(AND(F43&gt;0,G43&gt;0,$L$7&gt;=F43,$L$7&lt;=G43),IF($L$7&lt;=$AA43,2,1),0)</f>
        <v>0</v>
      </c>
      <c r="M43" s="8">
        <f>IF(AND(F43&gt;0,G43&gt;0,$M$7&gt;=F43,$M$7&lt;=G43),IF($M$7&lt;=$AA43,2,1),0)</f>
        <v>0</v>
      </c>
      <c r="N43" s="8">
        <f>IF(AND(F43&gt;0,G43&gt;0,$N$7&gt;=F43,$N$7&lt;=G43),IF($N$7&lt;=$AA43,2,1),0)</f>
        <v>0</v>
      </c>
      <c r="O43" s="8">
        <f>IF(AND(F43&gt;0,G43&gt;0,$O$7&gt;=F43,$O$7&lt;=G43),IF($O$7&lt;=$AA43,2,1),0)</f>
        <v>0</v>
      </c>
      <c r="P43" s="8">
        <f>IF(AND(F43&gt;0,G43&gt;0,$P$7&gt;=F43,$P$7&lt;=G43),IF($P$7&lt;=$AA43,2,1),0)</f>
        <v>0</v>
      </c>
      <c r="Q43" s="8">
        <f>IF(AND(F43&gt;0,G43&gt;0,$Q$7&gt;=F43,$Q$7&lt;=G43),IF($Q$7&lt;=$AA43,2,1),0)</f>
        <v>0</v>
      </c>
      <c r="R43" s="8">
        <f>IF(AND(F43&gt;0,G43&gt;0,$R$7&gt;=F43,$R$7&lt;=G43),IF($R$7&lt;=$AA43,2,1),0)</f>
        <v>0</v>
      </c>
      <c r="S43" s="8">
        <f>IF(AND(F43&gt;0,G43&gt;0,$S$7&gt;=F43,$S$7&lt;=G43),IF($S$7&lt;=$AA43,2,1),0)</f>
        <v>0</v>
      </c>
      <c r="T43" s="8">
        <f>IF(AND(F43&gt;0,G43&gt;0,$T$7&gt;=F43,$T$7&lt;=G43),IF($T$7&lt;=$AA43,2,1),0)</f>
        <v>0</v>
      </c>
      <c r="U43" s="8">
        <f>IF(AND(F43&gt;0,G43&gt;0,$U$7&gt;=F43,$U$7&lt;=G43),IF($U$7&lt;=$AA43,2,1),0)</f>
        <v>0</v>
      </c>
      <c r="V43" s="8">
        <f>IF(AND(F43&gt;0,G43&gt;0,$V$7&gt;=F43,$V$7&lt;=G43),IF($V$7&lt;=$AA43,2,1),0)</f>
        <v>0</v>
      </c>
      <c r="W43" s="8">
        <f>IF(AND(F43&gt;0,G43&gt;0,$W$7&gt;=F43,$W$7&lt;=G43),IF($W$7&lt;=$AA43,2,1),0)</f>
        <v>0</v>
      </c>
      <c r="X43" s="8">
        <f>IF(AND(F43&gt;0,G43&gt;0,$X$7&gt;=F43,$X$7&lt;=G43),IF($X$7&lt;=$AA43,2,1),0)</f>
        <v>0</v>
      </c>
      <c r="Y43" s="8">
        <f>IF(AND(F43&gt;0,G43&gt;0,$Y$7&gt;=F43,$Y$7&lt;=G43),IF($Y$7&lt;=$AA43,2,1),0)</f>
        <v>0</v>
      </c>
      <c r="Z43" s="8">
        <f>IF(AND(F43&gt;0,G43&gt;0,$Z$7&gt;=F43,$Z$7&lt;=G43),IF($Z$7&lt;=$AA43,2,1),0)</f>
        <v>0</v>
      </c>
      <c r="AA43" s="8">
        <f>IF(AND(F43&gt;0,G43&gt;0,$AA$7&gt;=F43,$AA$7&lt;=G43),IF($AA$7&lt;=$AA43,2,1),0)</f>
        <v>0</v>
      </c>
      <c r="AB43" s="8">
        <f>IF(AND(F43&gt;0,G43&gt;0,$AB$7&gt;=F43,$AB$7&lt;=G43),IF($AB$7&lt;=$AA43,2,1),0)</f>
        <v>0</v>
      </c>
      <c r="AC43" s="8">
        <f>IF(AND(F43&gt;0,G43&gt;0,$AC$7&gt;=F43,$AC$7&lt;=G43),IF($AC$7&lt;=$AA43,2,1),0)</f>
        <v>0</v>
      </c>
      <c r="AD43" s="8">
        <f>IF(AND(F43&gt;0,G43&gt;0,$AD$7&gt;=F43,$AD$7&lt;=G43),IF($AD$7&lt;=$AA43,2,1),0)</f>
        <v>0</v>
      </c>
      <c r="AE43" s="8">
        <f>IF(AND(F43&gt;0,G43&gt;0,$AE$7&gt;=F43,$AE$7&lt;=G43),IF($AE$7&lt;=$AA43,2,1),0)</f>
        <v>0</v>
      </c>
      <c r="AF43" s="8">
        <f>IF(AND(F43&gt;0,G43&gt;0,$AF$7&gt;=F43,$AF$7&lt;=G43),IF($AF$7&lt;=$AA43,2,1),0)</f>
        <v>0</v>
      </c>
      <c r="AG43" s="8">
        <f>IF(AND(F43&gt;0,G43&gt;0,$AG$7&gt;=F43,$AG$7&lt;=G43),IF($AG$7&lt;=$AA43,2,1),0)</f>
        <v>0</v>
      </c>
      <c r="AH43" s="8">
        <f>IF(AND(F43&gt;0,G43&gt;0,$AH$7&gt;=F43,$AH$7&lt;=G43),IF($AH$7&lt;=$AA43,2,1),0)</f>
        <v>0</v>
      </c>
      <c r="AI43" s="8">
        <f>IF(AND(F43&gt;0,G43&gt;0,$AI$7&gt;=F43,$AI$7&lt;=G43),IF($AI$7&lt;=$AA43,2,1),0)</f>
        <v>0</v>
      </c>
      <c r="AJ43" s="8">
        <f>IF(AND(F43&gt;0,G43&gt;0,$AJ$7&gt;=F43,$AJ$7&lt;=G43),IF($AJ$7&lt;=$AA43,2,1),0)</f>
        <v>0</v>
      </c>
      <c r="AK43" s="8">
        <f>IF(AND(F43&gt;0,G43&gt;0,$AK$7&gt;=F43,$AK$7&lt;=G43),IF($AK$7&lt;=$AA43,2,1),0)</f>
        <v>0</v>
      </c>
      <c r="AL43" s="8">
        <f>IF(AND(F43&gt;0,G43&gt;0,$AL$7&gt;=F43,$AL$7&lt;=G43),IF($AL$7&lt;=$AA43,2,1),0)</f>
        <v>0</v>
      </c>
      <c r="AM43" s="8">
        <f>IF(AND(F43&gt;0,G43&gt;0,$AM$7&gt;=F43,$AM$7&lt;=G43),IF($AM$7&lt;=$AA43,2,1),0)</f>
        <v>0</v>
      </c>
      <c r="AN43" s="8">
        <f>IF(AND(F43&gt;0,G43&gt;0,$AN$7&gt;=F43,$AN$7&lt;=G43),IF($AN$7&lt;=$AA43,2,1),0)</f>
        <v>0</v>
      </c>
      <c r="AO43" s="8">
        <f>IF(AND(F43&gt;0,G43&gt;0,$AO$7&gt;=F43,$AO$7&lt;=G43),IF($AO$7&lt;=$AA43,2,1),0)</f>
        <v>0</v>
      </c>
      <c r="AP43" s="8">
        <f>IF(AND(F43&gt;0,G43&gt;0,$AP$7&gt;=F43,$AP$7&lt;=G43),IF($AP$7&lt;=$AA43,2,1),0)</f>
        <v>0</v>
      </c>
      <c r="AQ43" s="8">
        <f>IF(AND(F43&gt;0,G43&gt;0,$AQ$7&gt;=F43,$AQ$7&lt;=G43),IF($AQ$7&lt;=$AA43,2,1),0)</f>
        <v>0</v>
      </c>
      <c r="AR43" s="8">
        <f>IF(AND(F43&gt;0,G43&gt;0,$AR$7&gt;=F43,$AR$7&lt;=G43),IF($AR$7&lt;=$AA43,2,1),0)</f>
        <v>0</v>
      </c>
      <c r="AS43" s="8">
        <f>IF(AND(F43&gt;0,G43&gt;0,$AS$7&gt;=F43,$AS$7&lt;=G43),IF($AS$7&lt;=$AA43,2,1),0)</f>
        <v>0</v>
      </c>
      <c r="AT43" s="8">
        <f>IF(AND(F43&gt;0,G43&gt;0,$AT$7&gt;=F43,$AT$7&lt;=G43),IF($AT$7&lt;=$AA43,2,1),0)</f>
        <v>0</v>
      </c>
      <c r="AU43" s="8">
        <f>IF(AND(F43&gt;0,G43&gt;0,$AU$7&gt;=F43,$AU$7&lt;=G43),IF($AU$7&lt;=$AA43,2,1),0)</f>
        <v>0</v>
      </c>
      <c r="AV43" s="8">
        <f>IF(AND(F43&gt;0,G43&gt;0,$AV$7&gt;=F43,$AV$7&lt;=G43),IF($AV$7&lt;=$AA43,2,1),0)</f>
        <v>0</v>
      </c>
      <c r="AW43" s="8">
        <f>IF(AND(F43&gt;0,G43&gt;0,$AW$7&gt;=F43,$AW$7&lt;=G43),IF($AW$7&lt;=$AA43,2,1),0)</f>
        <v>0</v>
      </c>
      <c r="AX43" s="8">
        <f>IF(AND(F43&gt;0,G43&gt;0,$AX$7&gt;=F43,$AX$7&lt;=G43),IF($AX$7&lt;=$AA43,2,1),0)</f>
        <v>0</v>
      </c>
      <c r="AY43" s="8">
        <f>IF(AND(F43&gt;0,G43&gt;0,$AY$7&gt;=F43,$AY$7&lt;=G43),IF($AY$7&lt;=$AA43,2,1),0)</f>
        <v>0</v>
      </c>
      <c r="AZ43" s="8">
        <f>IF(AND(F43&gt;0,G43&gt;0,$AZ$7&gt;=F43,$AZ$7&lt;=G43),IF($AZ$7&lt;=$AA43,2,1),0)</f>
        <v>0</v>
      </c>
      <c r="BA43" s="8">
        <f>IF(AND(F43&gt;0,G43&gt;0,$BA$7&gt;=F43,$BA$7&lt;=G43),IF($BA$7&lt;=$AA43,2,1),0)</f>
        <v>0</v>
      </c>
      <c r="BB43" s="8">
        <f>IF(AND(F43&gt;0,G43&gt;0,$BB$7&gt;=F43,$BB$7&lt;=G43),IF($BB$7&lt;=$AA43,2,1),0)</f>
        <v>0</v>
      </c>
      <c r="BC43" s="8">
        <f>IF(AND(F43&gt;0,G43&gt;0,$BC$7&gt;=F43,$BC$7&lt;=G43),IF($BC$7&lt;=$AA43,2,1),0)</f>
        <v>0</v>
      </c>
      <c r="BD43" s="8">
        <f>IF(AND(F43&gt;0,G43&gt;0,$BD$7&gt;=F43,$BD$7&lt;=G43),IF($BD$7&lt;=$AA43,2,1),0)</f>
        <v>0</v>
      </c>
      <c r="BE43" s="8">
        <f>IF(AND(F43&gt;0,G43&gt;0,$BE$7&gt;=F43,$BE$7&lt;=G43),IF($BE$7&lt;=$AA43,2,1),0)</f>
        <v>0</v>
      </c>
      <c r="BF43" s="8">
        <f>IF(AND(F43&gt;0,G43&gt;0,$BF$7&gt;=F43,$BF$7&lt;=G43),IF($BF$7&lt;=$AA43,2,1),0)</f>
        <v>0</v>
      </c>
      <c r="BG43" s="8">
        <f>IF(AND(F43&gt;0,G43&gt;0,$BG$7&gt;=F43,$BG$7&lt;=G43),IF($BG$7&lt;=$AA43,2,1),0)</f>
        <v>0</v>
      </c>
      <c r="BH43" s="8">
        <f>IF(AND(F43&gt;0,G43&gt;0,$BH$7&gt;=F43,$BH$7&lt;=G43),IF($BH$7&lt;=$AA43,2,1),0)</f>
        <v>0</v>
      </c>
      <c r="BI43" s="8">
        <f>IF(AND(F43&gt;0,G43&gt;0,$BI$7&gt;=F43,$BI$7&lt;=G43),IF($BI$7&lt;=$AA43,2,1),0)</f>
        <v>0</v>
      </c>
      <c r="BJ43" s="8">
        <f>IF(AND(F43&gt;0,G43&gt;0,$BJ$7&gt;=F43,$BJ$7&lt;=G43),IF($BJ$7&lt;=$AA43,2,1),0)</f>
        <v>0</v>
      </c>
      <c r="BK43" s="8">
        <f>IF(AND(F43&gt;0,G43&gt;0,$BK$7&gt;=F43,$BK$7&lt;=G43),IF($BK$7&lt;=$AA43,2,1),0)</f>
        <v>0</v>
      </c>
      <c r="BL43" s="8">
        <f>IF(AND(F43&gt;0,G43&gt;0,$BL$7&gt;=F43,$BL$7&lt;=G43),IF($BL$7&lt;=$AA43,2,1),0)</f>
        <v>0</v>
      </c>
      <c r="BM43" s="8">
        <f>IF(AND(F43&gt;0,G43&gt;0,$BM$7&gt;=F43,$BM$7&lt;=G43),IF($BM$7&lt;=$AA43,2,1),0)</f>
        <v>0</v>
      </c>
      <c r="BN43" s="8">
        <f>IF(AND(F43&gt;0,G43&gt;0,$BN$7&gt;=F43,$BN$7&lt;=G43),IF($BN$7&lt;=$AA43,2,1),0)</f>
        <v>0</v>
      </c>
      <c r="BO43" s="8">
        <f>IF(AND(F43&gt;0,G43&gt;0,$BO$7&gt;=F43,$BO$7&lt;=G43),IF($BO$7&lt;=$AA43,2,1),0)</f>
        <v>0</v>
      </c>
      <c r="BP43" s="8">
        <f>IF(AND(F43&gt;0,G43&gt;0,$BP$7&gt;=F43,$BP$7&lt;=G43),IF($BP$7&lt;=$AA43,2,1),0)</f>
        <v>0</v>
      </c>
      <c r="BQ43" s="8">
        <f>IF(AND(F43&gt;0,G43&gt;0,$BQ$7&gt;=F43,$BQ$7&lt;=G43),IF($BQ$7&lt;=$AA43,2,1),0)</f>
        <v>0</v>
      </c>
      <c r="BR43" s="8">
        <f>IF(AND(F43&gt;0,G43&gt;0,$BR$7&gt;=F43,$BR$7&lt;=G43),IF($BR$7&lt;=$AA43,2,1),0)</f>
        <v>0</v>
      </c>
      <c r="BS43" s="8">
        <f>IF(AND(F43&gt;0,G43&gt;0,$BS$7&gt;=F43,$BS$7&lt;=G43),IF($BS$7&lt;=$AA43,2,1),0)</f>
        <v>0</v>
      </c>
      <c r="BT43" s="8">
        <f>IF(AND(F43&gt;0,G43&gt;0,$BT$7&gt;=F43,$BT$7&lt;=G43),IF($BT$7&lt;=$AA43,2,1),0)</f>
        <v>0</v>
      </c>
      <c r="BU43" s="8">
        <f>IF(AND(F43&gt;0,G43&gt;0,$BU$7&gt;=F43,$BU$7&lt;=G43),IF($BU$7&lt;=$AA43,2,1),0)</f>
        <v>0</v>
      </c>
      <c r="BV43" s="8">
        <f>IF(AND(F43&gt;0,G43&gt;0,$BV$7&gt;=F43,$BV$7&lt;=G43),IF($BV$7&lt;=$AA43,2,1),0)</f>
        <v>0</v>
      </c>
      <c r="BW43" s="8">
        <f>IF(AND(F43&gt;0,G43&gt;0,$BW$7&gt;=F43,$BW$7&lt;=G43),IF($BW$7&lt;=$AA43,2,1),0)</f>
        <v>0</v>
      </c>
      <c r="BX43" s="8">
        <f>IF(AND(F43&gt;0,G43&gt;0,$BX$7&gt;=F43,$BX$7&lt;=G43),IF($BX$7&lt;=$AA43,2,1),0)</f>
        <v>0</v>
      </c>
      <c r="BY43" s="8">
        <f>IF(AND(F43&gt;0,G43&gt;0,$BY$7&gt;=F43,$BY$7&lt;=G43),IF($BY$7&lt;=$AA43,2,1),0)</f>
        <v>0</v>
      </c>
      <c r="BZ43" s="8">
        <f>IF(AND(F43&gt;0,G43&gt;0,$BZ$7&gt;=F43,$BZ$7&lt;=G43),IF($BZ$7&lt;=$AA43,2,1),0)</f>
        <v>0</v>
      </c>
      <c r="CA43" s="8">
        <f>IF(AND(F43&gt;0,G43&gt;0,$CA$7&gt;=F43,$CA$7&lt;=G43),IF($CA$7&lt;=$AA43,2,1),0)</f>
        <v>0</v>
      </c>
      <c r="CB43" s="8">
        <f>IF(AND(F43&gt;0,G43&gt;0,$CB$7&gt;=F43,$CB$7&lt;=G43),IF($CB$7&lt;=$AA43,2,1),0)</f>
        <v>0</v>
      </c>
      <c r="CC43" s="8">
        <f>IF(AND(F43&gt;0,G43&gt;0,$CC$7&gt;=F43,$CC$7&lt;=G43),IF($CC$7&lt;=$AA43,2,1),0)</f>
        <v>0</v>
      </c>
      <c r="CD43" s="8">
        <f>IF(AND(F43&gt;0,G43&gt;0,$CD$7&gt;=F43,$CD$7&lt;=G43),IF($CD$7&lt;=$AA43,2,1),0)</f>
        <v>0</v>
      </c>
      <c r="CE43" s="8">
        <f>IF(AND(F43&gt;0,G43&gt;0,$CE$7&gt;=F43,$CE$7&lt;=G43),IF($CE$7&lt;=$AA43,2,1),0)</f>
        <v>0</v>
      </c>
      <c r="CF43" s="8">
        <f>IF(AND(F43&gt;0,G43&gt;0,$CF$7&gt;=F43,$CF$7&lt;=G43),IF($CF$7&lt;=$AA43,2,1),0)</f>
        <v>0</v>
      </c>
      <c r="CG43" s="8">
        <f>IF(AND(F43&gt;0,G43&gt;0,$CG$7&gt;=F43,$CG$7&lt;=G43),IF($CG$7&lt;=$AA43,2,1),0)</f>
        <v>0</v>
      </c>
      <c r="CH43" s="8">
        <f>IF(AND(F43&gt;0,G43&gt;0,$CH$7&gt;=F43,$CH$7&lt;=G43),IF($CH$7&lt;=$AA43,2,1),0)</f>
        <v>0</v>
      </c>
      <c r="CI43" s="8">
        <f>IF(AND(F43&gt;0,G43&gt;0,$CI$7&gt;=F43,$CI$7&lt;=G43),IF($CI$7&lt;=$AA43,2,1),0)</f>
        <v>0</v>
      </c>
      <c r="CJ43" s="8">
        <f>IF(AND(F43&gt;0,G43&gt;0,$CJ$7&gt;=F43,$CJ$7&lt;=G43),IF($CJ$7&lt;=$AA43,2,1),0)</f>
        <v>0</v>
      </c>
      <c r="CK43" s="8">
        <f>IF(AND(F43&gt;0,G43&gt;0,$CK$7&gt;=F43,$CK$7&lt;=G43),IF($CK$7&lt;=$AA43,2,1),0)</f>
        <v>0</v>
      </c>
      <c r="CL43" s="8">
        <f>IF(AND(F43&gt;0,G43&gt;0,$CL$7&gt;=F43,$CL$7&lt;=G43),IF($CL$7&lt;=$AA43,2,1),0)</f>
        <v>0</v>
      </c>
      <c r="CM43" s="8">
        <f>IF(AND(F43&gt;0,G43&gt;0,$CM$7&gt;=F43,$CM$7&lt;=G43),IF($CM$7&lt;=$AA43,2,1),0)</f>
        <v>0</v>
      </c>
      <c r="CN43" s="8">
        <f>IF(AND(F43&gt;0,G43&gt;0,$CN$7&gt;=F43,$CN$7&lt;=G43),IF($CN$7&lt;=$AA43,2,1),0)</f>
        <v>0</v>
      </c>
      <c r="CO43" s="8">
        <f>IF(AND(F43&gt;0,G43&gt;0,$CO$7&gt;=F43,$CO$7&lt;=G43),IF($CO$7&lt;=$AA43,2,1),0)</f>
        <v>0</v>
      </c>
      <c r="CP43" s="8">
        <f>IF(AND(F43&gt;0,G43&gt;0,$CP$7&gt;=F43,$CP$7&lt;=G43),IF($CP$7&lt;=$AA43,2,1),0)</f>
        <v>0</v>
      </c>
      <c r="CQ43" s="8">
        <f>IF(AND(F43&gt;0,G43&gt;0,$CQ$7&gt;=F43,$CQ$7&lt;=G43),IF($CQ$7&lt;=$AA43,2,1),0)</f>
        <v>0</v>
      </c>
      <c r="CR43" s="8">
        <f>IF(AND(F43&gt;0,G43&gt;0,$CR$7&gt;=F43,$CR$7&lt;=G43),IF($CR$7&lt;=$AA43,2,1),0)</f>
        <v>0</v>
      </c>
      <c r="CS43" s="8">
        <f>IF(AND(F43&gt;0,G43&gt;0,$CS$7&gt;=F43,$CS$7&lt;=G43),IF($CS$7&lt;=$AA43,2,1),0)</f>
        <v>0</v>
      </c>
      <c r="CT43" s="8">
        <f>IF(AND(F43&gt;0,G43&gt;0,$CT$7&gt;=F43,$CT$7&lt;=G43),IF($CT$7&lt;=$AA43,2,1),0)</f>
        <v>0</v>
      </c>
      <c r="CU43" s="8">
        <f>IF(AND(F43&gt;0,G43&gt;0,$CU$7&gt;=F43,$CU$7&lt;=G43),IF($CU$7&lt;=$AA43,2,1),0)</f>
        <v>0</v>
      </c>
      <c r="CV43" s="8">
        <f>IF(AND(F43&gt;0,G43&gt;0,$CV$7&gt;=F43,$CV$7&lt;=G43),IF($CV$7&lt;=$AA43,2,1),0)</f>
        <v>0</v>
      </c>
      <c r="CW43" s="8">
        <f>IF(AND(F43&gt;0,G43&gt;0,$CW$7&gt;=F43,$CW$7&lt;=G43),IF($CW$7&lt;=$AA43,2,1),0)</f>
        <v>0</v>
      </c>
      <c r="CX43" s="8">
        <f>IF(AND(F43&gt;0,G43&gt;0,$CX$7&gt;=F43,$CX$7&lt;=G43),IF($CX$7&lt;=$AA43,2,1),0)</f>
        <v>0</v>
      </c>
      <c r="CY43" s="8">
        <f>IF(AND(F43&gt;0,G43&gt;0,$CY$7&gt;=F43,$CY$7&lt;=G43),IF($CY$7&lt;=$AA43,2,1),0)</f>
        <v>0</v>
      </c>
      <c r="CZ43" s="8">
        <f>IF(AND(F43&gt;0,G43&gt;0,$CZ$7&gt;=F43,$CZ$7&lt;=G43),IF($CZ$7&lt;=$AA43,2,1),0)</f>
        <v>0</v>
      </c>
      <c r="DA43" s="8">
        <f>IF(AND(F43&gt;0,G43&gt;0,$DA$7&gt;=F43,$DA$7&lt;=G43),IF($DA$7&lt;=$AA43,2,1),0)</f>
        <v>0</v>
      </c>
      <c r="DB43" s="8">
        <f>IF(AND(F43&gt;0,G43&gt;0,$DB$7&gt;=F43,$DB$7&lt;=G43),IF($DB$7&lt;=$AA43,2,1),0)</f>
        <v>0</v>
      </c>
      <c r="DC43" s="8">
        <f>IF(AND(F43&gt;0,G43&gt;0,$DC$7&gt;=F43,$DC$7&lt;=G43),IF($DC$7&lt;=$AA43,2,1),0)</f>
        <v>0</v>
      </c>
      <c r="DD43" s="8">
        <f>IF(AND(F43&gt;0,G43&gt;0,$DD$7&gt;=F43,$DD$7&lt;=G43),IF($DD$7&lt;=$AA43,2,1),0)</f>
        <v>0</v>
      </c>
      <c r="DE43" s="8">
        <f>IF(AND(F43&gt;0,G43&gt;0,$DE$7&gt;=F43,$DE$7&lt;=G43),IF($DE$7&lt;=$AA43,2,1),0)</f>
        <v>0</v>
      </c>
      <c r="DF43" s="8">
        <f>IF(AND(F43&gt;0,G43&gt;0,$DF$7&gt;=F43,$DF$7&lt;=G43),IF($DF$7&lt;=$AA43,2,1),0)</f>
        <v>0</v>
      </c>
      <c r="DG43" s="8">
        <f>IF(AND(F43&gt;0,G43&gt;0,$DG$7&gt;=F43,$DG$7&lt;=G43),IF($DG$7&lt;=$AA43,2,1),0)</f>
        <v>0</v>
      </c>
      <c r="DH43" s="8">
        <f>IF(AND(F43&gt;0,G43&gt;0,$DH$7&gt;=F43,$DH$7&lt;=G43),IF($DH$7&lt;=$AA43,2,1),0)</f>
        <v>0</v>
      </c>
      <c r="DI43" s="8">
        <f>IF(AND(F43&gt;0,G43&gt;0,$DI$7&gt;=F43,$DI$7&lt;=G43),IF($DI$7&lt;=$AA43,2,1),0)</f>
        <v>0</v>
      </c>
      <c r="DJ43" s="8">
        <f>IF(AND(F43&gt;0,G43&gt;0,$DJ$7&gt;=F43,$DJ$7&lt;=G43),IF($DJ$7&lt;=$AA43,2,1),0)</f>
        <v>0</v>
      </c>
      <c r="DK43" s="8">
        <f>IF(AND(F43&gt;0,G43&gt;0,$DK$7&gt;=F43,$DK$7&lt;=G43),IF($DK$7&lt;=$AA43,2,1),0)</f>
        <v>0</v>
      </c>
      <c r="DL43" s="8">
        <f>IF(AND(F43&gt;0,G43&gt;0,$DL$7&gt;=F43,$DL$7&lt;=G43),IF($DL$7&lt;=$AA43,2,1),0)</f>
        <v>0</v>
      </c>
      <c r="DM43" s="8">
        <f>IF(AND(F43&gt;0,G43&gt;0,$DM$7&gt;=F43,$DM$7&lt;=G43),IF($DM$7&lt;=$AA43,2,1),0)</f>
        <v>0</v>
      </c>
      <c r="DN43" s="8">
        <f>IF(AND(F43&gt;0,G43&gt;0,$DN$7&gt;=F43,$DN$7&lt;=G43),IF($DN$7&lt;=$AA43,2,1),0)</f>
        <v>0</v>
      </c>
      <c r="DO43" s="8">
        <f>IF(AND(F43&gt;0,G43&gt;0,$DO$7&gt;=F43,$DO$7&lt;=G43),IF($DO$7&lt;=$AA43,2,1),0)</f>
        <v>0</v>
      </c>
      <c r="DP43" s="8">
        <f>IF(AND(F43&gt;0,G43&gt;0,$DP$7&gt;=F43,$DP$7&lt;=G43),IF($DP$7&lt;=$AA43,2,1),0)</f>
        <v>0</v>
      </c>
      <c r="DQ43" s="8">
        <f>IF(AND(F43&gt;0,G43&gt;0,$DQ$7&gt;=F43,$DQ$7&lt;=G43),IF($DQ$7&lt;=$AA43,2,1),0)</f>
        <v>0</v>
      </c>
      <c r="DR43" s="8">
        <f>IF(AND(F43&gt;0,G43&gt;0,$DR$7&gt;=F43,$DR$7&lt;=G43),IF($DR$7&lt;=$AA43,2,1),0)</f>
        <v>0</v>
      </c>
      <c r="DS43" s="8">
        <f>IF(AND(F43&gt;0,G43&gt;0,$DS$7&gt;=F43,$DS$7&lt;=G43),IF($DS$7&lt;=$AA43,2,1),0)</f>
        <v>0</v>
      </c>
      <c r="DT43" s="8">
        <f>IF(AND(F43&gt;0,G43&gt;0,$DT$7&gt;=F43,$DT$7&lt;=G43),IF($DT$7&lt;=$AA43,2,1),0)</f>
        <v>0</v>
      </c>
      <c r="DU43" s="8">
        <f>IF(AND(F43&gt;0,G43&gt;0,$DU$7&gt;=F43,$DU$7&lt;=G43),IF($DU$7&lt;=$AA43,2,1),0)</f>
        <v>0</v>
      </c>
      <c r="DV43" s="8">
        <f>IF(AND(F43&gt;0,G43&gt;0,$DV$7&gt;=F43,$DV$7&lt;=G43),IF($DV$7&lt;=$AA43,2,1),0)</f>
        <v>0</v>
      </c>
      <c r="DW43" s="8">
        <f>IF(AND(F43&gt;0,G43&gt;0,$DW$7&gt;=F43,$DW$7&lt;=G43),IF($DW$7&lt;=$AA43,2,1),0)</f>
        <v>0</v>
      </c>
      <c r="DX43" s="8">
        <f>IF(AND(F43&gt;0,G43&gt;0,$DX$7&gt;=F43,$DX$7&lt;=G43),IF($DX$7&lt;=$AA43,2,1),0)</f>
        <v>0</v>
      </c>
      <c r="DY43" s="8">
        <f>IF(AND(F43&gt;0,G43&gt;0,$DY$7&gt;=F43,$DY$7&lt;=G43),IF($DY$7&lt;=$AA43,2,1),0)</f>
        <v>0</v>
      </c>
      <c r="DZ43" s="8">
        <f>IF(AND(F43&gt;0,G43&gt;0,$DZ$7&gt;=F43,$DZ$7&lt;=G43),IF($DZ$7&lt;=$AA43,2,1),0)</f>
        <v>0</v>
      </c>
      <c r="EA43" s="8">
        <f>IF(AND(F43&gt;0,G43&gt;0,$EA$7&gt;=F43,$EA$7&lt;=G43),IF($EA$7&lt;=$AA43,2,1),0)</f>
        <v>0</v>
      </c>
      <c r="EB43" s="8">
        <f>IF(AND(F43&gt;0,G43&gt;0,$EB$7&gt;=F43,$EB$7&lt;=G43),IF($EB$7&lt;=$AA43,2,1),0)</f>
        <v>0</v>
      </c>
      <c r="EC43" s="8">
        <f>IF(AND(F43&gt;0,G43&gt;0,$EC$7&gt;=F43,$EC$7&lt;=G43),IF($EC$7&lt;=$AA43,2,1),0)</f>
        <v>0</v>
      </c>
      <c r="ED43" s="8">
        <f>IF(AND(F43&gt;0,G43&gt;0,$ED$7&gt;=F43,$ED$7&lt;=G43),IF($ED$7&lt;=$AA43,2,1),0)</f>
        <v>0</v>
      </c>
      <c r="EE43" s="8">
        <f>IF(AND(F43&gt;0,G43&gt;0,$EE$7&gt;=F43,$EE$7&lt;=G43),IF($EE$7&lt;=$AA43,2,1),0)</f>
        <v>0</v>
      </c>
      <c r="EF43" s="8">
        <f>IF(AND(F43&gt;0,G43&gt;0,$EF$7&gt;=F43,$EF$7&lt;=G43),IF($EF$7&lt;=$AA43,2,1),0)</f>
        <v>0</v>
      </c>
      <c r="EG43" s="8">
        <f>IF(AND(F43&gt;0,G43&gt;0,$EG$7&gt;=F43,$EG$7&lt;=G43),IF($EG$7&lt;=$AA43,2,1),0)</f>
        <v>0</v>
      </c>
      <c r="EH43" s="8">
        <f>IF(AND(F43&gt;0,G43&gt;0,$EH$7&gt;=F43,$EH$7&lt;=G43),IF($EH$7&lt;=$AA43,2,1),0)</f>
        <v>0</v>
      </c>
      <c r="EI43" s="8">
        <f>IF(AND(F43&gt;0,G43&gt;0,$EI$7&gt;=F43,$EI$7&lt;=G43),IF($EI$7&lt;=$AA43,2,1),0)</f>
        <v>0</v>
      </c>
      <c r="EJ43" s="8">
        <f>IF(AND(F43&gt;0,G43&gt;0,$EJ$7&gt;=F43,$EJ$7&lt;=G43),IF($EJ$7&lt;=$AA43,2,1),0)</f>
        <v>0</v>
      </c>
      <c r="EK43" s="8">
        <f>IF(AND(F43&gt;0,G43&gt;0,$EK$7&gt;=F43,$EK$7&lt;=G43),IF($EK$7&lt;=$AA43,2,1),0)</f>
        <v>0</v>
      </c>
      <c r="EL43" s="8">
        <f>IF(AND(F43&gt;0,G43&gt;0,$EL$7&gt;=F43,$EL$7&lt;=G43),IF($EL$7&lt;=$AA43,2,1),0)</f>
        <v>0</v>
      </c>
      <c r="EM43" s="8">
        <f>IF(AND(F43&gt;0,G43&gt;0,$EM$7&gt;=F43,$EM$7&lt;=G43),IF($EM$7&lt;=$AA43,2,1),0)</f>
        <v>0</v>
      </c>
      <c r="EN43" s="8">
        <f>IF(AND(F43&gt;0,G43&gt;0,$EN$7&gt;=F43,$EN$7&lt;=G43),IF($EN$7&lt;=$AA43,2,1),0)</f>
        <v>0</v>
      </c>
      <c r="EO43" s="8">
        <f>IF(AND(F43&gt;0,G43&gt;0,$EO$7&gt;=F43,$EO$7&lt;=G43),IF($EO$7&lt;=$AA43,2,1),0)</f>
        <v>0</v>
      </c>
      <c r="EP43" s="8">
        <f>IF(AND(F43&gt;0,G43&gt;0,$EP$7&gt;=F43,$EP$7&lt;=G43),IF($EP$7&lt;=$AA43,2,1),0)</f>
        <v>0</v>
      </c>
      <c r="EQ43" s="8">
        <f>IF(AND(F43&gt;0,G43&gt;0,$EQ$7&gt;=F43,$EQ$7&lt;=G43),IF($EQ$7&lt;=$AA43,2,1),0)</f>
        <v>0</v>
      </c>
      <c r="ER43" s="8">
        <f>IF(AND(F43&gt;0,G43&gt;0,$ER$7&gt;=F43,$ER$7&lt;=G43),IF($ER$7&lt;=$AA43,2,1),0)</f>
        <v>0</v>
      </c>
      <c r="ES43" s="8">
        <f>IF(AND(F43&gt;0,G43&gt;0,$ES$7&gt;=F43,$ES$7&lt;=G43),IF($ES$7&lt;=$AA43,2,1),0)</f>
        <v>0</v>
      </c>
      <c r="ET43" s="8">
        <f>IF(AND(F43&gt;0,G43&gt;0,$ET$7&gt;=F43,$ET$7&lt;=G43),IF($ET$7&lt;=$AA43,2,1),0)</f>
        <v>0</v>
      </c>
      <c r="EU43" s="8">
        <f>IF(AND(F43&gt;0,G43&gt;0,$EU$7&gt;=F43,$EU$7&lt;=G43),IF($EU$7&lt;=$AA43,2,1),0)</f>
        <v>0</v>
      </c>
      <c r="EV43" s="8">
        <f>IF(AND(F43&gt;0,G43&gt;0,$EV$7&gt;=F43,$EV$7&lt;=G43),IF($EV$7&lt;=$AA43,2,1),0)</f>
        <v>0</v>
      </c>
      <c r="EW43" s="8">
        <f>IF(AND(F43&gt;0,G43&gt;0,$EW$7&gt;=F43,$EW$7&lt;=G43),IF($EW$7&lt;=$AA43,2,1),0)</f>
        <v>0</v>
      </c>
      <c r="EX43" s="8">
        <f>IF(AND(F43&gt;0,G43&gt;0,$EX$7&gt;=F43,$EX$7&lt;=G43),IF($EX$7&lt;=$AA43,2,1),0)</f>
        <v>0</v>
      </c>
      <c r="EY43" s="8">
        <f>IF(AND(F43&gt;0,G43&gt;0,$EY$7&gt;=F43,$EY$7&lt;=G43),IF($EY$7&lt;=$AA43,2,1),0)</f>
        <v>0</v>
      </c>
      <c r="EZ43" s="8">
        <f>IF(AND(F43&gt;0,G43&gt;0,$EZ$7&gt;=F43,$EZ$7&lt;=G43),IF($EZ$7&lt;=$AA43,2,1),0)</f>
        <v>0</v>
      </c>
      <c r="FA43" s="8">
        <f>IF(AND(F43&gt;0,G43&gt;0,$FA$7&gt;=F43,$FA$7&lt;=G43),IF($FA$7&lt;=$AA43,2,1),0)</f>
        <v>0</v>
      </c>
      <c r="FB43" s="8">
        <f>IF(AND(F43&gt;0,G43&gt;0,$FB$7&gt;=F43,$FB$7&lt;=G43),IF($FB$7&lt;=$AA43,2,1),0)</f>
        <v>0</v>
      </c>
      <c r="FC43" s="8">
        <f>IF(AND(F43&gt;0,G43&gt;0,$FC$7&gt;=F43,$FC$7&lt;=G43),IF($FC$7&lt;=$AA43,2,1),0)</f>
        <v>0</v>
      </c>
      <c r="FD43" s="8">
        <f>IF(AND(F43&gt;0,G43&gt;0,$FD$7&gt;=F43,$FD$7&lt;=G43),IF($FD$7&lt;=$AA43,2,1),0)</f>
        <v>0</v>
      </c>
    </row>
    <row r="44" spans="1:160" ht="18" customHeight="1">
      <c r="A44" s="6"/>
      <c r="B44" s="6"/>
      <c r="C44" s="6"/>
      <c r="D44" s="6"/>
      <c r="E44" s="6"/>
      <c r="F44" s="3"/>
      <c r="G44" s="3"/>
      <c r="H44" s="6">
        <f>IF(AND(F44&gt;0,G44&gt;0),G44-F44+1,)</f>
        <v>0</v>
      </c>
      <c r="I44" s="7"/>
      <c r="J44" s="6"/>
      <c r="K44" s="8">
        <f>IF(AND(F44&gt;0,G44&gt;0,$K$7&gt;=F44,$K$7&lt;=G44),IF($K$7&lt;=$AA44,2,1),0)</f>
        <v>0</v>
      </c>
      <c r="L44" s="8">
        <f>IF(AND(F44&gt;0,G44&gt;0,$L$7&gt;=F44,$L$7&lt;=G44),IF($L$7&lt;=$AA44,2,1),0)</f>
        <v>0</v>
      </c>
      <c r="M44" s="8">
        <f>IF(AND(F44&gt;0,G44&gt;0,$M$7&gt;=F44,$M$7&lt;=G44),IF($M$7&lt;=$AA44,2,1),0)</f>
        <v>0</v>
      </c>
      <c r="N44" s="8">
        <f>IF(AND(F44&gt;0,G44&gt;0,$N$7&gt;=F44,$N$7&lt;=G44),IF($N$7&lt;=$AA44,2,1),0)</f>
        <v>0</v>
      </c>
      <c r="O44" s="8">
        <f>IF(AND(F44&gt;0,G44&gt;0,$O$7&gt;=F44,$O$7&lt;=G44),IF($O$7&lt;=$AA44,2,1),0)</f>
        <v>0</v>
      </c>
      <c r="P44" s="8">
        <f>IF(AND(F44&gt;0,G44&gt;0,$P$7&gt;=F44,$P$7&lt;=G44),IF($P$7&lt;=$AA44,2,1),0)</f>
        <v>0</v>
      </c>
      <c r="Q44" s="8">
        <f>IF(AND(F44&gt;0,G44&gt;0,$Q$7&gt;=F44,$Q$7&lt;=G44),IF($Q$7&lt;=$AA44,2,1),0)</f>
        <v>0</v>
      </c>
      <c r="R44" s="8">
        <f>IF(AND(F44&gt;0,G44&gt;0,$R$7&gt;=F44,$R$7&lt;=G44),IF($R$7&lt;=$AA44,2,1),0)</f>
        <v>0</v>
      </c>
      <c r="S44" s="8">
        <f>IF(AND(F44&gt;0,G44&gt;0,$S$7&gt;=F44,$S$7&lt;=G44),IF($S$7&lt;=$AA44,2,1),0)</f>
        <v>0</v>
      </c>
      <c r="T44" s="8">
        <f>IF(AND(F44&gt;0,G44&gt;0,$T$7&gt;=F44,$T$7&lt;=G44),IF($T$7&lt;=$AA44,2,1),0)</f>
        <v>0</v>
      </c>
      <c r="U44" s="8">
        <f>IF(AND(F44&gt;0,G44&gt;0,$U$7&gt;=F44,$U$7&lt;=G44),IF($U$7&lt;=$AA44,2,1),0)</f>
        <v>0</v>
      </c>
      <c r="V44" s="8">
        <f>IF(AND(F44&gt;0,G44&gt;0,$V$7&gt;=F44,$V$7&lt;=G44),IF($V$7&lt;=$AA44,2,1),0)</f>
        <v>0</v>
      </c>
      <c r="W44" s="8">
        <f>IF(AND(F44&gt;0,G44&gt;0,$W$7&gt;=F44,$W$7&lt;=G44),IF($W$7&lt;=$AA44,2,1),0)</f>
        <v>0</v>
      </c>
      <c r="X44" s="8">
        <f>IF(AND(F44&gt;0,G44&gt;0,$X$7&gt;=F44,$X$7&lt;=G44),IF($X$7&lt;=$AA44,2,1),0)</f>
        <v>0</v>
      </c>
      <c r="Y44" s="8">
        <f>IF(AND(F44&gt;0,G44&gt;0,$Y$7&gt;=F44,$Y$7&lt;=G44),IF($Y$7&lt;=$AA44,2,1),0)</f>
        <v>0</v>
      </c>
      <c r="Z44" s="8">
        <f>IF(AND(F44&gt;0,G44&gt;0,$Z$7&gt;=F44,$Z$7&lt;=G44),IF($Z$7&lt;=$AA44,2,1),0)</f>
        <v>0</v>
      </c>
      <c r="AA44" s="8">
        <f>IF(AND(F44&gt;0,G44&gt;0,$AA$7&gt;=F44,$AA$7&lt;=G44),IF($AA$7&lt;=$AA44,2,1),0)</f>
        <v>0</v>
      </c>
      <c r="AB44" s="8">
        <f>IF(AND(F44&gt;0,G44&gt;0,$AB$7&gt;=F44,$AB$7&lt;=G44),IF($AB$7&lt;=$AA44,2,1),0)</f>
        <v>0</v>
      </c>
      <c r="AC44" s="8">
        <f>IF(AND(F44&gt;0,G44&gt;0,$AC$7&gt;=F44,$AC$7&lt;=G44),IF($AC$7&lt;=$AA44,2,1),0)</f>
        <v>0</v>
      </c>
      <c r="AD44" s="8">
        <f>IF(AND(F44&gt;0,G44&gt;0,$AD$7&gt;=F44,$AD$7&lt;=G44),IF($AD$7&lt;=$AA44,2,1),0)</f>
        <v>0</v>
      </c>
      <c r="AE44" s="8">
        <f>IF(AND(F44&gt;0,G44&gt;0,$AE$7&gt;=F44,$AE$7&lt;=G44),IF($AE$7&lt;=$AA44,2,1),0)</f>
        <v>0</v>
      </c>
      <c r="AF44" s="8">
        <f>IF(AND(F44&gt;0,G44&gt;0,$AF$7&gt;=F44,$AF$7&lt;=G44),IF($AF$7&lt;=$AA44,2,1),0)</f>
        <v>0</v>
      </c>
      <c r="AG44" s="8">
        <f>IF(AND(F44&gt;0,G44&gt;0,$AG$7&gt;=F44,$AG$7&lt;=G44),IF($AG$7&lt;=$AA44,2,1),0)</f>
        <v>0</v>
      </c>
      <c r="AH44" s="8">
        <f>IF(AND(F44&gt;0,G44&gt;0,$AH$7&gt;=F44,$AH$7&lt;=G44),IF($AH$7&lt;=$AA44,2,1),0)</f>
        <v>0</v>
      </c>
      <c r="AI44" s="8">
        <f>IF(AND(F44&gt;0,G44&gt;0,$AI$7&gt;=F44,$AI$7&lt;=G44),IF($AI$7&lt;=$AA44,2,1),0)</f>
        <v>0</v>
      </c>
      <c r="AJ44" s="8">
        <f>IF(AND(F44&gt;0,G44&gt;0,$AJ$7&gt;=F44,$AJ$7&lt;=G44),IF($AJ$7&lt;=$AA44,2,1),0)</f>
        <v>0</v>
      </c>
      <c r="AK44" s="8">
        <f>IF(AND(F44&gt;0,G44&gt;0,$AK$7&gt;=F44,$AK$7&lt;=G44),IF($AK$7&lt;=$AA44,2,1),0)</f>
        <v>0</v>
      </c>
      <c r="AL44" s="8">
        <f>IF(AND(F44&gt;0,G44&gt;0,$AL$7&gt;=F44,$AL$7&lt;=G44),IF($AL$7&lt;=$AA44,2,1),0)</f>
        <v>0</v>
      </c>
      <c r="AM44" s="8">
        <f>IF(AND(F44&gt;0,G44&gt;0,$AM$7&gt;=F44,$AM$7&lt;=G44),IF($AM$7&lt;=$AA44,2,1),0)</f>
        <v>0</v>
      </c>
      <c r="AN44" s="8">
        <f>IF(AND(F44&gt;0,G44&gt;0,$AN$7&gt;=F44,$AN$7&lt;=G44),IF($AN$7&lt;=$AA44,2,1),0)</f>
        <v>0</v>
      </c>
      <c r="AO44" s="8">
        <f>IF(AND(F44&gt;0,G44&gt;0,$AO$7&gt;=F44,$AO$7&lt;=G44),IF($AO$7&lt;=$AA44,2,1),0)</f>
        <v>0</v>
      </c>
      <c r="AP44" s="8">
        <f>IF(AND(F44&gt;0,G44&gt;0,$AP$7&gt;=F44,$AP$7&lt;=G44),IF($AP$7&lt;=$AA44,2,1),0)</f>
        <v>0</v>
      </c>
      <c r="AQ44" s="8">
        <f>IF(AND(F44&gt;0,G44&gt;0,$AQ$7&gt;=F44,$AQ$7&lt;=G44),IF($AQ$7&lt;=$AA44,2,1),0)</f>
        <v>0</v>
      </c>
      <c r="AR44" s="8">
        <f>IF(AND(F44&gt;0,G44&gt;0,$AR$7&gt;=F44,$AR$7&lt;=G44),IF($AR$7&lt;=$AA44,2,1),0)</f>
        <v>0</v>
      </c>
      <c r="AS44" s="8">
        <f>IF(AND(F44&gt;0,G44&gt;0,$AS$7&gt;=F44,$AS$7&lt;=G44),IF($AS$7&lt;=$AA44,2,1),0)</f>
        <v>0</v>
      </c>
      <c r="AT44" s="8">
        <f>IF(AND(F44&gt;0,G44&gt;0,$AT$7&gt;=F44,$AT$7&lt;=G44),IF($AT$7&lt;=$AA44,2,1),0)</f>
        <v>0</v>
      </c>
      <c r="AU44" s="8">
        <f>IF(AND(F44&gt;0,G44&gt;0,$AU$7&gt;=F44,$AU$7&lt;=G44),IF($AU$7&lt;=$AA44,2,1),0)</f>
        <v>0</v>
      </c>
      <c r="AV44" s="8">
        <f>IF(AND(F44&gt;0,G44&gt;0,$AV$7&gt;=F44,$AV$7&lt;=G44),IF($AV$7&lt;=$AA44,2,1),0)</f>
        <v>0</v>
      </c>
      <c r="AW44" s="8">
        <f>IF(AND(F44&gt;0,G44&gt;0,$AW$7&gt;=F44,$AW$7&lt;=G44),IF($AW$7&lt;=$AA44,2,1),0)</f>
        <v>0</v>
      </c>
      <c r="AX44" s="8">
        <f>IF(AND(F44&gt;0,G44&gt;0,$AX$7&gt;=F44,$AX$7&lt;=G44),IF($AX$7&lt;=$AA44,2,1),0)</f>
        <v>0</v>
      </c>
      <c r="AY44" s="8">
        <f>IF(AND(F44&gt;0,G44&gt;0,$AY$7&gt;=F44,$AY$7&lt;=G44),IF($AY$7&lt;=$AA44,2,1),0)</f>
        <v>0</v>
      </c>
      <c r="AZ44" s="8">
        <f>IF(AND(F44&gt;0,G44&gt;0,$AZ$7&gt;=F44,$AZ$7&lt;=G44),IF($AZ$7&lt;=$AA44,2,1),0)</f>
        <v>0</v>
      </c>
      <c r="BA44" s="8">
        <f>IF(AND(F44&gt;0,G44&gt;0,$BA$7&gt;=F44,$BA$7&lt;=G44),IF($BA$7&lt;=$AA44,2,1),0)</f>
        <v>0</v>
      </c>
      <c r="BB44" s="8">
        <f>IF(AND(F44&gt;0,G44&gt;0,$BB$7&gt;=F44,$BB$7&lt;=G44),IF($BB$7&lt;=$AA44,2,1),0)</f>
        <v>0</v>
      </c>
      <c r="BC44" s="8">
        <f>IF(AND(F44&gt;0,G44&gt;0,$BC$7&gt;=F44,$BC$7&lt;=G44),IF($BC$7&lt;=$AA44,2,1),0)</f>
        <v>0</v>
      </c>
      <c r="BD44" s="8">
        <f>IF(AND(F44&gt;0,G44&gt;0,$BD$7&gt;=F44,$BD$7&lt;=G44),IF($BD$7&lt;=$AA44,2,1),0)</f>
        <v>0</v>
      </c>
      <c r="BE44" s="8">
        <f>IF(AND(F44&gt;0,G44&gt;0,$BE$7&gt;=F44,$BE$7&lt;=G44),IF($BE$7&lt;=$AA44,2,1),0)</f>
        <v>0</v>
      </c>
      <c r="BF44" s="8">
        <f>IF(AND(F44&gt;0,G44&gt;0,$BF$7&gt;=F44,$BF$7&lt;=G44),IF($BF$7&lt;=$AA44,2,1),0)</f>
        <v>0</v>
      </c>
      <c r="BG44" s="8">
        <f>IF(AND(F44&gt;0,G44&gt;0,$BG$7&gt;=F44,$BG$7&lt;=G44),IF($BG$7&lt;=$AA44,2,1),0)</f>
        <v>0</v>
      </c>
      <c r="BH44" s="8">
        <f>IF(AND(F44&gt;0,G44&gt;0,$BH$7&gt;=F44,$BH$7&lt;=G44),IF($BH$7&lt;=$AA44,2,1),0)</f>
        <v>0</v>
      </c>
      <c r="BI44" s="8">
        <f>IF(AND(F44&gt;0,G44&gt;0,$BI$7&gt;=F44,$BI$7&lt;=G44),IF($BI$7&lt;=$AA44,2,1),0)</f>
        <v>0</v>
      </c>
      <c r="BJ44" s="8">
        <f>IF(AND(F44&gt;0,G44&gt;0,$BJ$7&gt;=F44,$BJ$7&lt;=G44),IF($BJ$7&lt;=$AA44,2,1),0)</f>
        <v>0</v>
      </c>
      <c r="BK44" s="8">
        <f>IF(AND(F44&gt;0,G44&gt;0,$BK$7&gt;=F44,$BK$7&lt;=G44),IF($BK$7&lt;=$AA44,2,1),0)</f>
        <v>0</v>
      </c>
      <c r="BL44" s="8">
        <f>IF(AND(F44&gt;0,G44&gt;0,$BL$7&gt;=F44,$BL$7&lt;=G44),IF($BL$7&lt;=$AA44,2,1),0)</f>
        <v>0</v>
      </c>
      <c r="BM44" s="8">
        <f>IF(AND(F44&gt;0,G44&gt;0,$BM$7&gt;=F44,$BM$7&lt;=G44),IF($BM$7&lt;=$AA44,2,1),0)</f>
        <v>0</v>
      </c>
      <c r="BN44" s="8">
        <f>IF(AND(F44&gt;0,G44&gt;0,$BN$7&gt;=F44,$BN$7&lt;=G44),IF($BN$7&lt;=$AA44,2,1),0)</f>
        <v>0</v>
      </c>
      <c r="BO44" s="8">
        <f>IF(AND(F44&gt;0,G44&gt;0,$BO$7&gt;=F44,$BO$7&lt;=G44),IF($BO$7&lt;=$AA44,2,1),0)</f>
        <v>0</v>
      </c>
      <c r="BP44" s="8">
        <f>IF(AND(F44&gt;0,G44&gt;0,$BP$7&gt;=F44,$BP$7&lt;=G44),IF($BP$7&lt;=$AA44,2,1),0)</f>
        <v>0</v>
      </c>
      <c r="BQ44" s="8">
        <f>IF(AND(F44&gt;0,G44&gt;0,$BQ$7&gt;=F44,$BQ$7&lt;=G44),IF($BQ$7&lt;=$AA44,2,1),0)</f>
        <v>0</v>
      </c>
      <c r="BR44" s="8">
        <f>IF(AND(F44&gt;0,G44&gt;0,$BR$7&gt;=F44,$BR$7&lt;=G44),IF($BR$7&lt;=$AA44,2,1),0)</f>
        <v>0</v>
      </c>
      <c r="BS44" s="8">
        <f>IF(AND(F44&gt;0,G44&gt;0,$BS$7&gt;=F44,$BS$7&lt;=G44),IF($BS$7&lt;=$AA44,2,1),0)</f>
        <v>0</v>
      </c>
      <c r="BT44" s="8">
        <f>IF(AND(F44&gt;0,G44&gt;0,$BT$7&gt;=F44,$BT$7&lt;=G44),IF($BT$7&lt;=$AA44,2,1),0)</f>
        <v>0</v>
      </c>
      <c r="BU44" s="8">
        <f>IF(AND(F44&gt;0,G44&gt;0,$BU$7&gt;=F44,$BU$7&lt;=G44),IF($BU$7&lt;=$AA44,2,1),0)</f>
        <v>0</v>
      </c>
      <c r="BV44" s="8">
        <f>IF(AND(F44&gt;0,G44&gt;0,$BV$7&gt;=F44,$BV$7&lt;=G44),IF($BV$7&lt;=$AA44,2,1),0)</f>
        <v>0</v>
      </c>
      <c r="BW44" s="8">
        <f>IF(AND(F44&gt;0,G44&gt;0,$BW$7&gt;=F44,$BW$7&lt;=G44),IF($BW$7&lt;=$AA44,2,1),0)</f>
        <v>0</v>
      </c>
      <c r="BX44" s="8">
        <f>IF(AND(F44&gt;0,G44&gt;0,$BX$7&gt;=F44,$BX$7&lt;=G44),IF($BX$7&lt;=$AA44,2,1),0)</f>
        <v>0</v>
      </c>
      <c r="BY44" s="8">
        <f>IF(AND(F44&gt;0,G44&gt;0,$BY$7&gt;=F44,$BY$7&lt;=G44),IF($BY$7&lt;=$AA44,2,1),0)</f>
        <v>0</v>
      </c>
      <c r="BZ44" s="8">
        <f>IF(AND(F44&gt;0,G44&gt;0,$BZ$7&gt;=F44,$BZ$7&lt;=G44),IF($BZ$7&lt;=$AA44,2,1),0)</f>
        <v>0</v>
      </c>
      <c r="CA44" s="8">
        <f>IF(AND(F44&gt;0,G44&gt;0,$CA$7&gt;=F44,$CA$7&lt;=G44),IF($CA$7&lt;=$AA44,2,1),0)</f>
        <v>0</v>
      </c>
      <c r="CB44" s="8">
        <f>IF(AND(F44&gt;0,G44&gt;0,$CB$7&gt;=F44,$CB$7&lt;=G44),IF($CB$7&lt;=$AA44,2,1),0)</f>
        <v>0</v>
      </c>
      <c r="CC44" s="8">
        <f>IF(AND(F44&gt;0,G44&gt;0,$CC$7&gt;=F44,$CC$7&lt;=G44),IF($CC$7&lt;=$AA44,2,1),0)</f>
        <v>0</v>
      </c>
      <c r="CD44" s="8">
        <f>IF(AND(F44&gt;0,G44&gt;0,$CD$7&gt;=F44,$CD$7&lt;=G44),IF($CD$7&lt;=$AA44,2,1),0)</f>
        <v>0</v>
      </c>
      <c r="CE44" s="8">
        <f>IF(AND(F44&gt;0,G44&gt;0,$CE$7&gt;=F44,$CE$7&lt;=G44),IF($CE$7&lt;=$AA44,2,1),0)</f>
        <v>0</v>
      </c>
      <c r="CF44" s="8">
        <f>IF(AND(F44&gt;0,G44&gt;0,$CF$7&gt;=F44,$CF$7&lt;=G44),IF($CF$7&lt;=$AA44,2,1),0)</f>
        <v>0</v>
      </c>
      <c r="CG44" s="8">
        <f>IF(AND(F44&gt;0,G44&gt;0,$CG$7&gt;=F44,$CG$7&lt;=G44),IF($CG$7&lt;=$AA44,2,1),0)</f>
        <v>0</v>
      </c>
      <c r="CH44" s="8">
        <f>IF(AND(F44&gt;0,G44&gt;0,$CH$7&gt;=F44,$CH$7&lt;=G44),IF($CH$7&lt;=$AA44,2,1),0)</f>
        <v>0</v>
      </c>
      <c r="CI44" s="8">
        <f>IF(AND(F44&gt;0,G44&gt;0,$CI$7&gt;=F44,$CI$7&lt;=G44),IF($CI$7&lt;=$AA44,2,1),0)</f>
        <v>0</v>
      </c>
      <c r="CJ44" s="8">
        <f>IF(AND(F44&gt;0,G44&gt;0,$CJ$7&gt;=F44,$CJ$7&lt;=G44),IF($CJ$7&lt;=$AA44,2,1),0)</f>
        <v>0</v>
      </c>
      <c r="CK44" s="8">
        <f>IF(AND(F44&gt;0,G44&gt;0,$CK$7&gt;=F44,$CK$7&lt;=G44),IF($CK$7&lt;=$AA44,2,1),0)</f>
        <v>0</v>
      </c>
      <c r="CL44" s="8">
        <f>IF(AND(F44&gt;0,G44&gt;0,$CL$7&gt;=F44,$CL$7&lt;=G44),IF($CL$7&lt;=$AA44,2,1),0)</f>
        <v>0</v>
      </c>
      <c r="CM44" s="8">
        <f>IF(AND(F44&gt;0,G44&gt;0,$CM$7&gt;=F44,$CM$7&lt;=G44),IF($CM$7&lt;=$AA44,2,1),0)</f>
        <v>0</v>
      </c>
      <c r="CN44" s="8">
        <f>IF(AND(F44&gt;0,G44&gt;0,$CN$7&gt;=F44,$CN$7&lt;=G44),IF($CN$7&lt;=$AA44,2,1),0)</f>
        <v>0</v>
      </c>
      <c r="CO44" s="8">
        <f>IF(AND(F44&gt;0,G44&gt;0,$CO$7&gt;=F44,$CO$7&lt;=G44),IF($CO$7&lt;=$AA44,2,1),0)</f>
        <v>0</v>
      </c>
      <c r="CP44" s="8">
        <f>IF(AND(F44&gt;0,G44&gt;0,$CP$7&gt;=F44,$CP$7&lt;=G44),IF($CP$7&lt;=$AA44,2,1),0)</f>
        <v>0</v>
      </c>
      <c r="CQ44" s="8">
        <f>IF(AND(F44&gt;0,G44&gt;0,$CQ$7&gt;=F44,$CQ$7&lt;=G44),IF($CQ$7&lt;=$AA44,2,1),0)</f>
        <v>0</v>
      </c>
      <c r="CR44" s="8">
        <f>IF(AND(F44&gt;0,G44&gt;0,$CR$7&gt;=F44,$CR$7&lt;=G44),IF($CR$7&lt;=$AA44,2,1),0)</f>
        <v>0</v>
      </c>
      <c r="CS44" s="8">
        <f>IF(AND(F44&gt;0,G44&gt;0,$CS$7&gt;=F44,$CS$7&lt;=G44),IF($CS$7&lt;=$AA44,2,1),0)</f>
        <v>0</v>
      </c>
      <c r="CT44" s="8">
        <f>IF(AND(F44&gt;0,G44&gt;0,$CT$7&gt;=F44,$CT$7&lt;=G44),IF($CT$7&lt;=$AA44,2,1),0)</f>
        <v>0</v>
      </c>
      <c r="CU44" s="8">
        <f>IF(AND(F44&gt;0,G44&gt;0,$CU$7&gt;=F44,$CU$7&lt;=G44),IF($CU$7&lt;=$AA44,2,1),0)</f>
        <v>0</v>
      </c>
      <c r="CV44" s="8">
        <f>IF(AND(F44&gt;0,G44&gt;0,$CV$7&gt;=F44,$CV$7&lt;=G44),IF($CV$7&lt;=$AA44,2,1),0)</f>
        <v>0</v>
      </c>
      <c r="CW44" s="8">
        <f>IF(AND(F44&gt;0,G44&gt;0,$CW$7&gt;=F44,$CW$7&lt;=G44),IF($CW$7&lt;=$AA44,2,1),0)</f>
        <v>0</v>
      </c>
      <c r="CX44" s="8">
        <f>IF(AND(F44&gt;0,G44&gt;0,$CX$7&gt;=F44,$CX$7&lt;=G44),IF($CX$7&lt;=$AA44,2,1),0)</f>
        <v>0</v>
      </c>
      <c r="CY44" s="8">
        <f>IF(AND(F44&gt;0,G44&gt;0,$CY$7&gt;=F44,$CY$7&lt;=G44),IF($CY$7&lt;=$AA44,2,1),0)</f>
        <v>0</v>
      </c>
      <c r="CZ44" s="8">
        <f>IF(AND(F44&gt;0,G44&gt;0,$CZ$7&gt;=F44,$CZ$7&lt;=G44),IF($CZ$7&lt;=$AA44,2,1),0)</f>
        <v>0</v>
      </c>
      <c r="DA44" s="8">
        <f>IF(AND(F44&gt;0,G44&gt;0,$DA$7&gt;=F44,$DA$7&lt;=G44),IF($DA$7&lt;=$AA44,2,1),0)</f>
        <v>0</v>
      </c>
      <c r="DB44" s="8">
        <f>IF(AND(F44&gt;0,G44&gt;0,$DB$7&gt;=F44,$DB$7&lt;=G44),IF($DB$7&lt;=$AA44,2,1),0)</f>
        <v>0</v>
      </c>
      <c r="DC44" s="8">
        <f>IF(AND(F44&gt;0,G44&gt;0,$DC$7&gt;=F44,$DC$7&lt;=G44),IF($DC$7&lt;=$AA44,2,1),0)</f>
        <v>0</v>
      </c>
      <c r="DD44" s="8">
        <f>IF(AND(F44&gt;0,G44&gt;0,$DD$7&gt;=F44,$DD$7&lt;=G44),IF($DD$7&lt;=$AA44,2,1),0)</f>
        <v>0</v>
      </c>
      <c r="DE44" s="8">
        <f>IF(AND(F44&gt;0,G44&gt;0,$DE$7&gt;=F44,$DE$7&lt;=G44),IF($DE$7&lt;=$AA44,2,1),0)</f>
        <v>0</v>
      </c>
      <c r="DF44" s="8">
        <f>IF(AND(F44&gt;0,G44&gt;0,$DF$7&gt;=F44,$DF$7&lt;=G44),IF($DF$7&lt;=$AA44,2,1),0)</f>
        <v>0</v>
      </c>
      <c r="DG44" s="8">
        <f>IF(AND(F44&gt;0,G44&gt;0,$DG$7&gt;=F44,$DG$7&lt;=G44),IF($DG$7&lt;=$AA44,2,1),0)</f>
        <v>0</v>
      </c>
      <c r="DH44" s="8">
        <f>IF(AND(F44&gt;0,G44&gt;0,$DH$7&gt;=F44,$DH$7&lt;=G44),IF($DH$7&lt;=$AA44,2,1),0)</f>
        <v>0</v>
      </c>
      <c r="DI44" s="8">
        <f>IF(AND(F44&gt;0,G44&gt;0,$DI$7&gt;=F44,$DI$7&lt;=G44),IF($DI$7&lt;=$AA44,2,1),0)</f>
        <v>0</v>
      </c>
      <c r="DJ44" s="8">
        <f>IF(AND(F44&gt;0,G44&gt;0,$DJ$7&gt;=F44,$DJ$7&lt;=G44),IF($DJ$7&lt;=$AA44,2,1),0)</f>
        <v>0</v>
      </c>
      <c r="DK44" s="8">
        <f>IF(AND(F44&gt;0,G44&gt;0,$DK$7&gt;=F44,$DK$7&lt;=G44),IF($DK$7&lt;=$AA44,2,1),0)</f>
        <v>0</v>
      </c>
      <c r="DL44" s="8">
        <f>IF(AND(F44&gt;0,G44&gt;0,$DL$7&gt;=F44,$DL$7&lt;=G44),IF($DL$7&lt;=$AA44,2,1),0)</f>
        <v>0</v>
      </c>
      <c r="DM44" s="8">
        <f>IF(AND(F44&gt;0,G44&gt;0,$DM$7&gt;=F44,$DM$7&lt;=G44),IF($DM$7&lt;=$AA44,2,1),0)</f>
        <v>0</v>
      </c>
      <c r="DN44" s="8">
        <f>IF(AND(F44&gt;0,G44&gt;0,$DN$7&gt;=F44,$DN$7&lt;=G44),IF($DN$7&lt;=$AA44,2,1),0)</f>
        <v>0</v>
      </c>
      <c r="DO44" s="8">
        <f>IF(AND(F44&gt;0,G44&gt;0,$DO$7&gt;=F44,$DO$7&lt;=G44),IF($DO$7&lt;=$AA44,2,1),0)</f>
        <v>0</v>
      </c>
      <c r="DP44" s="8">
        <f>IF(AND(F44&gt;0,G44&gt;0,$DP$7&gt;=F44,$DP$7&lt;=G44),IF($DP$7&lt;=$AA44,2,1),0)</f>
        <v>0</v>
      </c>
      <c r="DQ44" s="8">
        <f>IF(AND(F44&gt;0,G44&gt;0,$DQ$7&gt;=F44,$DQ$7&lt;=G44),IF($DQ$7&lt;=$AA44,2,1),0)</f>
        <v>0</v>
      </c>
      <c r="DR44" s="8">
        <f>IF(AND(F44&gt;0,G44&gt;0,$DR$7&gt;=F44,$DR$7&lt;=G44),IF($DR$7&lt;=$AA44,2,1),0)</f>
        <v>0</v>
      </c>
      <c r="DS44" s="8">
        <f>IF(AND(F44&gt;0,G44&gt;0,$DS$7&gt;=F44,$DS$7&lt;=G44),IF($DS$7&lt;=$AA44,2,1),0)</f>
        <v>0</v>
      </c>
      <c r="DT44" s="8">
        <f>IF(AND(F44&gt;0,G44&gt;0,$DT$7&gt;=F44,$DT$7&lt;=G44),IF($DT$7&lt;=$AA44,2,1),0)</f>
        <v>0</v>
      </c>
      <c r="DU44" s="8">
        <f>IF(AND(F44&gt;0,G44&gt;0,$DU$7&gt;=F44,$DU$7&lt;=G44),IF($DU$7&lt;=$AA44,2,1),0)</f>
        <v>0</v>
      </c>
      <c r="DV44" s="8">
        <f>IF(AND(F44&gt;0,G44&gt;0,$DV$7&gt;=F44,$DV$7&lt;=G44),IF($DV$7&lt;=$AA44,2,1),0)</f>
        <v>0</v>
      </c>
      <c r="DW44" s="8">
        <f>IF(AND(F44&gt;0,G44&gt;0,$DW$7&gt;=F44,$DW$7&lt;=G44),IF($DW$7&lt;=$AA44,2,1),0)</f>
        <v>0</v>
      </c>
      <c r="DX44" s="8">
        <f>IF(AND(F44&gt;0,G44&gt;0,$DX$7&gt;=F44,$DX$7&lt;=G44),IF($DX$7&lt;=$AA44,2,1),0)</f>
        <v>0</v>
      </c>
      <c r="DY44" s="8">
        <f>IF(AND(F44&gt;0,G44&gt;0,$DY$7&gt;=F44,$DY$7&lt;=G44),IF($DY$7&lt;=$AA44,2,1),0)</f>
        <v>0</v>
      </c>
      <c r="DZ44" s="8">
        <f>IF(AND(F44&gt;0,G44&gt;0,$DZ$7&gt;=F44,$DZ$7&lt;=G44),IF($DZ$7&lt;=$AA44,2,1),0)</f>
        <v>0</v>
      </c>
      <c r="EA44" s="8">
        <f>IF(AND(F44&gt;0,G44&gt;0,$EA$7&gt;=F44,$EA$7&lt;=G44),IF($EA$7&lt;=$AA44,2,1),0)</f>
        <v>0</v>
      </c>
      <c r="EB44" s="8">
        <f>IF(AND(F44&gt;0,G44&gt;0,$EB$7&gt;=F44,$EB$7&lt;=G44),IF($EB$7&lt;=$AA44,2,1),0)</f>
        <v>0</v>
      </c>
      <c r="EC44" s="8">
        <f>IF(AND(F44&gt;0,G44&gt;0,$EC$7&gt;=F44,$EC$7&lt;=G44),IF($EC$7&lt;=$AA44,2,1),0)</f>
        <v>0</v>
      </c>
      <c r="ED44" s="8">
        <f>IF(AND(F44&gt;0,G44&gt;0,$ED$7&gt;=F44,$ED$7&lt;=G44),IF($ED$7&lt;=$AA44,2,1),0)</f>
        <v>0</v>
      </c>
      <c r="EE44" s="8">
        <f>IF(AND(F44&gt;0,G44&gt;0,$EE$7&gt;=F44,$EE$7&lt;=G44),IF($EE$7&lt;=$AA44,2,1),0)</f>
        <v>0</v>
      </c>
      <c r="EF44" s="8">
        <f>IF(AND(F44&gt;0,G44&gt;0,$EF$7&gt;=F44,$EF$7&lt;=G44),IF($EF$7&lt;=$AA44,2,1),0)</f>
        <v>0</v>
      </c>
      <c r="EG44" s="8">
        <f>IF(AND(F44&gt;0,G44&gt;0,$EG$7&gt;=F44,$EG$7&lt;=G44),IF($EG$7&lt;=$AA44,2,1),0)</f>
        <v>0</v>
      </c>
      <c r="EH44" s="8">
        <f>IF(AND(F44&gt;0,G44&gt;0,$EH$7&gt;=F44,$EH$7&lt;=G44),IF($EH$7&lt;=$AA44,2,1),0)</f>
        <v>0</v>
      </c>
      <c r="EI44" s="8">
        <f>IF(AND(F44&gt;0,G44&gt;0,$EI$7&gt;=F44,$EI$7&lt;=G44),IF($EI$7&lt;=$AA44,2,1),0)</f>
        <v>0</v>
      </c>
      <c r="EJ44" s="8">
        <f>IF(AND(F44&gt;0,G44&gt;0,$EJ$7&gt;=F44,$EJ$7&lt;=G44),IF($EJ$7&lt;=$AA44,2,1),0)</f>
        <v>0</v>
      </c>
      <c r="EK44" s="8">
        <f>IF(AND(F44&gt;0,G44&gt;0,$EK$7&gt;=F44,$EK$7&lt;=G44),IF($EK$7&lt;=$AA44,2,1),0)</f>
        <v>0</v>
      </c>
      <c r="EL44" s="8">
        <f>IF(AND(F44&gt;0,G44&gt;0,$EL$7&gt;=F44,$EL$7&lt;=G44),IF($EL$7&lt;=$AA44,2,1),0)</f>
        <v>0</v>
      </c>
      <c r="EM44" s="8">
        <f>IF(AND(F44&gt;0,G44&gt;0,$EM$7&gt;=F44,$EM$7&lt;=G44),IF($EM$7&lt;=$AA44,2,1),0)</f>
        <v>0</v>
      </c>
      <c r="EN44" s="8">
        <f>IF(AND(F44&gt;0,G44&gt;0,$EN$7&gt;=F44,$EN$7&lt;=G44),IF($EN$7&lt;=$AA44,2,1),0)</f>
        <v>0</v>
      </c>
      <c r="EO44" s="8">
        <f>IF(AND(F44&gt;0,G44&gt;0,$EO$7&gt;=F44,$EO$7&lt;=G44),IF($EO$7&lt;=$AA44,2,1),0)</f>
        <v>0</v>
      </c>
      <c r="EP44" s="8">
        <f>IF(AND(F44&gt;0,G44&gt;0,$EP$7&gt;=F44,$EP$7&lt;=G44),IF($EP$7&lt;=$AA44,2,1),0)</f>
        <v>0</v>
      </c>
      <c r="EQ44" s="8">
        <f>IF(AND(F44&gt;0,G44&gt;0,$EQ$7&gt;=F44,$EQ$7&lt;=G44),IF($EQ$7&lt;=$AA44,2,1),0)</f>
        <v>0</v>
      </c>
      <c r="ER44" s="8">
        <f>IF(AND(F44&gt;0,G44&gt;0,$ER$7&gt;=F44,$ER$7&lt;=G44),IF($ER$7&lt;=$AA44,2,1),0)</f>
        <v>0</v>
      </c>
      <c r="ES44" s="8">
        <f>IF(AND(F44&gt;0,G44&gt;0,$ES$7&gt;=F44,$ES$7&lt;=G44),IF($ES$7&lt;=$AA44,2,1),0)</f>
        <v>0</v>
      </c>
      <c r="ET44" s="8">
        <f>IF(AND(F44&gt;0,G44&gt;0,$ET$7&gt;=F44,$ET$7&lt;=G44),IF($ET$7&lt;=$AA44,2,1),0)</f>
        <v>0</v>
      </c>
      <c r="EU44" s="8">
        <f>IF(AND(F44&gt;0,G44&gt;0,$EU$7&gt;=F44,$EU$7&lt;=G44),IF($EU$7&lt;=$AA44,2,1),0)</f>
        <v>0</v>
      </c>
      <c r="EV44" s="8">
        <f>IF(AND(F44&gt;0,G44&gt;0,$EV$7&gt;=F44,$EV$7&lt;=G44),IF($EV$7&lt;=$AA44,2,1),0)</f>
        <v>0</v>
      </c>
      <c r="EW44" s="8">
        <f>IF(AND(F44&gt;0,G44&gt;0,$EW$7&gt;=F44,$EW$7&lt;=G44),IF($EW$7&lt;=$AA44,2,1),0)</f>
        <v>0</v>
      </c>
      <c r="EX44" s="8">
        <f>IF(AND(F44&gt;0,G44&gt;0,$EX$7&gt;=F44,$EX$7&lt;=G44),IF($EX$7&lt;=$AA44,2,1),0)</f>
        <v>0</v>
      </c>
      <c r="EY44" s="8">
        <f>IF(AND(F44&gt;0,G44&gt;0,$EY$7&gt;=F44,$EY$7&lt;=G44),IF($EY$7&lt;=$AA44,2,1),0)</f>
        <v>0</v>
      </c>
      <c r="EZ44" s="8">
        <f>IF(AND(F44&gt;0,G44&gt;0,$EZ$7&gt;=F44,$EZ$7&lt;=G44),IF($EZ$7&lt;=$AA44,2,1),0)</f>
        <v>0</v>
      </c>
      <c r="FA44" s="8">
        <f>IF(AND(F44&gt;0,G44&gt;0,$FA$7&gt;=F44,$FA$7&lt;=G44),IF($FA$7&lt;=$AA44,2,1),0)</f>
        <v>0</v>
      </c>
      <c r="FB44" s="8">
        <f>IF(AND(F44&gt;0,G44&gt;0,$FB$7&gt;=F44,$FB$7&lt;=G44),IF($FB$7&lt;=$AA44,2,1),0)</f>
        <v>0</v>
      </c>
      <c r="FC44" s="8">
        <f>IF(AND(F44&gt;0,G44&gt;0,$FC$7&gt;=F44,$FC$7&lt;=G44),IF($FC$7&lt;=$AA44,2,1),0)</f>
        <v>0</v>
      </c>
      <c r="FD44" s="8">
        <f>IF(AND(F44&gt;0,G44&gt;0,$FD$7&gt;=F44,$FD$7&lt;=G44),IF($FD$7&lt;=$AA44,2,1),0)</f>
        <v>0</v>
      </c>
    </row>
    <row r="45" spans="1:160" ht="18" customHeight="1">
      <c r="A45" s="6"/>
      <c r="B45" s="6"/>
      <c r="C45" s="6"/>
      <c r="D45" s="6"/>
      <c r="E45" s="6"/>
      <c r="F45" s="3"/>
      <c r="G45" s="3"/>
      <c r="H45" s="6">
        <f>IF(AND(F45&gt;0,G45&gt;0),G45-F45+1,)</f>
        <v>0</v>
      </c>
      <c r="I45" s="7"/>
      <c r="J45" s="6"/>
      <c r="K45" s="8">
        <f>IF(AND(F45&gt;0,G45&gt;0,$K$7&gt;=F45,$K$7&lt;=G45),IF($K$7&lt;=$AA45,2,1),0)</f>
        <v>0</v>
      </c>
      <c r="L45" s="8">
        <f>IF(AND(F45&gt;0,G45&gt;0,$L$7&gt;=F45,$L$7&lt;=G45),IF($L$7&lt;=$AA45,2,1),0)</f>
        <v>0</v>
      </c>
      <c r="M45" s="8">
        <f>IF(AND(F45&gt;0,G45&gt;0,$M$7&gt;=F45,$M$7&lt;=G45),IF($M$7&lt;=$AA45,2,1),0)</f>
        <v>0</v>
      </c>
      <c r="N45" s="8">
        <f>IF(AND(F45&gt;0,G45&gt;0,$N$7&gt;=F45,$N$7&lt;=G45),IF($N$7&lt;=$AA45,2,1),0)</f>
        <v>0</v>
      </c>
      <c r="O45" s="8">
        <f>IF(AND(F45&gt;0,G45&gt;0,$O$7&gt;=F45,$O$7&lt;=G45),IF($O$7&lt;=$AA45,2,1),0)</f>
        <v>0</v>
      </c>
      <c r="P45" s="8">
        <f>IF(AND(F45&gt;0,G45&gt;0,$P$7&gt;=F45,$P$7&lt;=G45),IF($P$7&lt;=$AA45,2,1),0)</f>
        <v>0</v>
      </c>
      <c r="Q45" s="8">
        <f>IF(AND(F45&gt;0,G45&gt;0,$Q$7&gt;=F45,$Q$7&lt;=G45),IF($Q$7&lt;=$AA45,2,1),0)</f>
        <v>0</v>
      </c>
      <c r="R45" s="8">
        <f>IF(AND(F45&gt;0,G45&gt;0,$R$7&gt;=F45,$R$7&lt;=G45),IF($R$7&lt;=$AA45,2,1),0)</f>
        <v>0</v>
      </c>
      <c r="S45" s="8">
        <f>IF(AND(F45&gt;0,G45&gt;0,$S$7&gt;=F45,$S$7&lt;=G45),IF($S$7&lt;=$AA45,2,1),0)</f>
        <v>0</v>
      </c>
      <c r="T45" s="8">
        <f>IF(AND(F45&gt;0,G45&gt;0,$T$7&gt;=F45,$T$7&lt;=G45),IF($T$7&lt;=$AA45,2,1),0)</f>
        <v>0</v>
      </c>
      <c r="U45" s="8">
        <f>IF(AND(F45&gt;0,G45&gt;0,$U$7&gt;=F45,$U$7&lt;=G45),IF($U$7&lt;=$AA45,2,1),0)</f>
        <v>0</v>
      </c>
      <c r="V45" s="8">
        <f>IF(AND(F45&gt;0,G45&gt;0,$V$7&gt;=F45,$V$7&lt;=G45),IF($V$7&lt;=$AA45,2,1),0)</f>
        <v>0</v>
      </c>
      <c r="W45" s="8">
        <f>IF(AND(F45&gt;0,G45&gt;0,$W$7&gt;=F45,$W$7&lt;=G45),IF($W$7&lt;=$AA45,2,1),0)</f>
        <v>0</v>
      </c>
      <c r="X45" s="8">
        <f>IF(AND(F45&gt;0,G45&gt;0,$X$7&gt;=F45,$X$7&lt;=G45),IF($X$7&lt;=$AA45,2,1),0)</f>
        <v>0</v>
      </c>
      <c r="Y45" s="8">
        <f>IF(AND(F45&gt;0,G45&gt;0,$Y$7&gt;=F45,$Y$7&lt;=G45),IF($Y$7&lt;=$AA45,2,1),0)</f>
        <v>0</v>
      </c>
      <c r="Z45" s="8">
        <f>IF(AND(F45&gt;0,G45&gt;0,$Z$7&gt;=F45,$Z$7&lt;=G45),IF($Z$7&lt;=$AA45,2,1),0)</f>
        <v>0</v>
      </c>
      <c r="AA45" s="8">
        <f>IF(AND(F45&gt;0,G45&gt;0,$AA$7&gt;=F45,$AA$7&lt;=G45),IF($AA$7&lt;=$AA45,2,1),0)</f>
        <v>0</v>
      </c>
      <c r="AB45" s="8">
        <f>IF(AND(F45&gt;0,G45&gt;0,$AB$7&gt;=F45,$AB$7&lt;=G45),IF($AB$7&lt;=$AA45,2,1),0)</f>
        <v>0</v>
      </c>
      <c r="AC45" s="8">
        <f>IF(AND(F45&gt;0,G45&gt;0,$AC$7&gt;=F45,$AC$7&lt;=G45),IF($AC$7&lt;=$AA45,2,1),0)</f>
        <v>0</v>
      </c>
      <c r="AD45" s="8">
        <f>IF(AND(F45&gt;0,G45&gt;0,$AD$7&gt;=F45,$AD$7&lt;=G45),IF($AD$7&lt;=$AA45,2,1),0)</f>
        <v>0</v>
      </c>
      <c r="AE45" s="8">
        <f>IF(AND(F45&gt;0,G45&gt;0,$AE$7&gt;=F45,$AE$7&lt;=G45),IF($AE$7&lt;=$AA45,2,1),0)</f>
        <v>0</v>
      </c>
      <c r="AF45" s="8">
        <f>IF(AND(F45&gt;0,G45&gt;0,$AF$7&gt;=F45,$AF$7&lt;=G45),IF($AF$7&lt;=$AA45,2,1),0)</f>
        <v>0</v>
      </c>
      <c r="AG45" s="8">
        <f>IF(AND(F45&gt;0,G45&gt;0,$AG$7&gt;=F45,$AG$7&lt;=G45),IF($AG$7&lt;=$AA45,2,1),0)</f>
        <v>0</v>
      </c>
      <c r="AH45" s="8">
        <f>IF(AND(F45&gt;0,G45&gt;0,$AH$7&gt;=F45,$AH$7&lt;=G45),IF($AH$7&lt;=$AA45,2,1),0)</f>
        <v>0</v>
      </c>
      <c r="AI45" s="8">
        <f>IF(AND(F45&gt;0,G45&gt;0,$AI$7&gt;=F45,$AI$7&lt;=G45),IF($AI$7&lt;=$AA45,2,1),0)</f>
        <v>0</v>
      </c>
      <c r="AJ45" s="8">
        <f>IF(AND(F45&gt;0,G45&gt;0,$AJ$7&gt;=F45,$AJ$7&lt;=G45),IF($AJ$7&lt;=$AA45,2,1),0)</f>
        <v>0</v>
      </c>
      <c r="AK45" s="8">
        <f>IF(AND(F45&gt;0,G45&gt;0,$AK$7&gt;=F45,$AK$7&lt;=G45),IF($AK$7&lt;=$AA45,2,1),0)</f>
        <v>0</v>
      </c>
      <c r="AL45" s="8">
        <f>IF(AND(F45&gt;0,G45&gt;0,$AL$7&gt;=F45,$AL$7&lt;=G45),IF($AL$7&lt;=$AA45,2,1),0)</f>
        <v>0</v>
      </c>
      <c r="AM45" s="8">
        <f>IF(AND(F45&gt;0,G45&gt;0,$AM$7&gt;=F45,$AM$7&lt;=G45),IF($AM$7&lt;=$AA45,2,1),0)</f>
        <v>0</v>
      </c>
      <c r="AN45" s="8">
        <f>IF(AND(F45&gt;0,G45&gt;0,$AN$7&gt;=F45,$AN$7&lt;=G45),IF($AN$7&lt;=$AA45,2,1),0)</f>
        <v>0</v>
      </c>
      <c r="AO45" s="8">
        <f>IF(AND(F45&gt;0,G45&gt;0,$AO$7&gt;=F45,$AO$7&lt;=G45),IF($AO$7&lt;=$AA45,2,1),0)</f>
        <v>0</v>
      </c>
      <c r="AP45" s="8">
        <f>IF(AND(F45&gt;0,G45&gt;0,$AP$7&gt;=F45,$AP$7&lt;=G45),IF($AP$7&lt;=$AA45,2,1),0)</f>
        <v>0</v>
      </c>
      <c r="AQ45" s="8">
        <f>IF(AND(F45&gt;0,G45&gt;0,$AQ$7&gt;=F45,$AQ$7&lt;=G45),IF($AQ$7&lt;=$AA45,2,1),0)</f>
        <v>0</v>
      </c>
      <c r="AR45" s="8">
        <f>IF(AND(F45&gt;0,G45&gt;0,$AR$7&gt;=F45,$AR$7&lt;=G45),IF($AR$7&lt;=$AA45,2,1),0)</f>
        <v>0</v>
      </c>
      <c r="AS45" s="8">
        <f>IF(AND(F45&gt;0,G45&gt;0,$AS$7&gt;=F45,$AS$7&lt;=G45),IF($AS$7&lt;=$AA45,2,1),0)</f>
        <v>0</v>
      </c>
      <c r="AT45" s="8">
        <f>IF(AND(F45&gt;0,G45&gt;0,$AT$7&gt;=F45,$AT$7&lt;=G45),IF($AT$7&lt;=$AA45,2,1),0)</f>
        <v>0</v>
      </c>
      <c r="AU45" s="8">
        <f>IF(AND(F45&gt;0,G45&gt;0,$AU$7&gt;=F45,$AU$7&lt;=G45),IF($AU$7&lt;=$AA45,2,1),0)</f>
        <v>0</v>
      </c>
      <c r="AV45" s="8">
        <f>IF(AND(F45&gt;0,G45&gt;0,$AV$7&gt;=F45,$AV$7&lt;=G45),IF($AV$7&lt;=$AA45,2,1),0)</f>
        <v>0</v>
      </c>
      <c r="AW45" s="8">
        <f>IF(AND(F45&gt;0,G45&gt;0,$AW$7&gt;=F45,$AW$7&lt;=G45),IF($AW$7&lt;=$AA45,2,1),0)</f>
        <v>0</v>
      </c>
      <c r="AX45" s="8">
        <f>IF(AND(F45&gt;0,G45&gt;0,$AX$7&gt;=F45,$AX$7&lt;=G45),IF($AX$7&lt;=$AA45,2,1),0)</f>
        <v>0</v>
      </c>
      <c r="AY45" s="8">
        <f>IF(AND(F45&gt;0,G45&gt;0,$AY$7&gt;=F45,$AY$7&lt;=G45),IF($AY$7&lt;=$AA45,2,1),0)</f>
        <v>0</v>
      </c>
      <c r="AZ45" s="8">
        <f>IF(AND(F45&gt;0,G45&gt;0,$AZ$7&gt;=F45,$AZ$7&lt;=G45),IF($AZ$7&lt;=$AA45,2,1),0)</f>
        <v>0</v>
      </c>
      <c r="BA45" s="8">
        <f>IF(AND(F45&gt;0,G45&gt;0,$BA$7&gt;=F45,$BA$7&lt;=G45),IF($BA$7&lt;=$AA45,2,1),0)</f>
        <v>0</v>
      </c>
      <c r="BB45" s="8">
        <f>IF(AND(F45&gt;0,G45&gt;0,$BB$7&gt;=F45,$BB$7&lt;=G45),IF($BB$7&lt;=$AA45,2,1),0)</f>
        <v>0</v>
      </c>
      <c r="BC45" s="8">
        <f>IF(AND(F45&gt;0,G45&gt;0,$BC$7&gt;=F45,$BC$7&lt;=G45),IF($BC$7&lt;=$AA45,2,1),0)</f>
        <v>0</v>
      </c>
      <c r="BD45" s="8">
        <f>IF(AND(F45&gt;0,G45&gt;0,$BD$7&gt;=F45,$BD$7&lt;=G45),IF($BD$7&lt;=$AA45,2,1),0)</f>
        <v>0</v>
      </c>
      <c r="BE45" s="8">
        <f>IF(AND(F45&gt;0,G45&gt;0,$BE$7&gt;=F45,$BE$7&lt;=G45),IF($BE$7&lt;=$AA45,2,1),0)</f>
        <v>0</v>
      </c>
      <c r="BF45" s="8">
        <f>IF(AND(F45&gt;0,G45&gt;0,$BF$7&gt;=F45,$BF$7&lt;=G45),IF($BF$7&lt;=$AA45,2,1),0)</f>
        <v>0</v>
      </c>
      <c r="BG45" s="8">
        <f>IF(AND(F45&gt;0,G45&gt;0,$BG$7&gt;=F45,$BG$7&lt;=G45),IF($BG$7&lt;=$AA45,2,1),0)</f>
        <v>0</v>
      </c>
      <c r="BH45" s="8">
        <f>IF(AND(F45&gt;0,G45&gt;0,$BH$7&gt;=F45,$BH$7&lt;=G45),IF($BH$7&lt;=$AA45,2,1),0)</f>
        <v>0</v>
      </c>
      <c r="BI45" s="8">
        <f>IF(AND(F45&gt;0,G45&gt;0,$BI$7&gt;=F45,$BI$7&lt;=G45),IF($BI$7&lt;=$AA45,2,1),0)</f>
        <v>0</v>
      </c>
      <c r="BJ45" s="8">
        <f>IF(AND(F45&gt;0,G45&gt;0,$BJ$7&gt;=F45,$BJ$7&lt;=G45),IF($BJ$7&lt;=$AA45,2,1),0)</f>
        <v>0</v>
      </c>
      <c r="BK45" s="8">
        <f>IF(AND(F45&gt;0,G45&gt;0,$BK$7&gt;=F45,$BK$7&lt;=G45),IF($BK$7&lt;=$AA45,2,1),0)</f>
        <v>0</v>
      </c>
      <c r="BL45" s="8">
        <f>IF(AND(F45&gt;0,G45&gt;0,$BL$7&gt;=F45,$BL$7&lt;=G45),IF($BL$7&lt;=$AA45,2,1),0)</f>
        <v>0</v>
      </c>
      <c r="BM45" s="8">
        <f>IF(AND(F45&gt;0,G45&gt;0,$BM$7&gt;=F45,$BM$7&lt;=G45),IF($BM$7&lt;=$AA45,2,1),0)</f>
        <v>0</v>
      </c>
      <c r="BN45" s="8">
        <f>IF(AND(F45&gt;0,G45&gt;0,$BN$7&gt;=F45,$BN$7&lt;=G45),IF($BN$7&lt;=$AA45,2,1),0)</f>
        <v>0</v>
      </c>
      <c r="BO45" s="8">
        <f>IF(AND(F45&gt;0,G45&gt;0,$BO$7&gt;=F45,$BO$7&lt;=G45),IF($BO$7&lt;=$AA45,2,1),0)</f>
        <v>0</v>
      </c>
      <c r="BP45" s="8">
        <f>IF(AND(F45&gt;0,G45&gt;0,$BP$7&gt;=F45,$BP$7&lt;=G45),IF($BP$7&lt;=$AA45,2,1),0)</f>
        <v>0</v>
      </c>
      <c r="BQ45" s="8">
        <f>IF(AND(F45&gt;0,G45&gt;0,$BQ$7&gt;=F45,$BQ$7&lt;=G45),IF($BQ$7&lt;=$AA45,2,1),0)</f>
        <v>0</v>
      </c>
      <c r="BR45" s="8">
        <f>IF(AND(F45&gt;0,G45&gt;0,$BR$7&gt;=F45,$BR$7&lt;=G45),IF($BR$7&lt;=$AA45,2,1),0)</f>
        <v>0</v>
      </c>
      <c r="BS45" s="8">
        <f>IF(AND(F45&gt;0,G45&gt;0,$BS$7&gt;=F45,$BS$7&lt;=G45),IF($BS$7&lt;=$AA45,2,1),0)</f>
        <v>0</v>
      </c>
      <c r="BT45" s="8">
        <f>IF(AND(F45&gt;0,G45&gt;0,$BT$7&gt;=F45,$BT$7&lt;=G45),IF($BT$7&lt;=$AA45,2,1),0)</f>
        <v>0</v>
      </c>
      <c r="BU45" s="8">
        <f>IF(AND(F45&gt;0,G45&gt;0,$BU$7&gt;=F45,$BU$7&lt;=G45),IF($BU$7&lt;=$AA45,2,1),0)</f>
        <v>0</v>
      </c>
      <c r="BV45" s="8">
        <f>IF(AND(F45&gt;0,G45&gt;0,$BV$7&gt;=F45,$BV$7&lt;=G45),IF($BV$7&lt;=$AA45,2,1),0)</f>
        <v>0</v>
      </c>
      <c r="BW45" s="8">
        <f>IF(AND(F45&gt;0,G45&gt;0,$BW$7&gt;=F45,$BW$7&lt;=G45),IF($BW$7&lt;=$AA45,2,1),0)</f>
        <v>0</v>
      </c>
      <c r="BX45" s="8">
        <f>IF(AND(F45&gt;0,G45&gt;0,$BX$7&gt;=F45,$BX$7&lt;=G45),IF($BX$7&lt;=$AA45,2,1),0)</f>
        <v>0</v>
      </c>
      <c r="BY45" s="8">
        <f>IF(AND(F45&gt;0,G45&gt;0,$BY$7&gt;=F45,$BY$7&lt;=G45),IF($BY$7&lt;=$AA45,2,1),0)</f>
        <v>0</v>
      </c>
      <c r="BZ45" s="8">
        <f>IF(AND(F45&gt;0,G45&gt;0,$BZ$7&gt;=F45,$BZ$7&lt;=G45),IF($BZ$7&lt;=$AA45,2,1),0)</f>
        <v>0</v>
      </c>
      <c r="CA45" s="8">
        <f>IF(AND(F45&gt;0,G45&gt;0,$CA$7&gt;=F45,$CA$7&lt;=G45),IF($CA$7&lt;=$AA45,2,1),0)</f>
        <v>0</v>
      </c>
      <c r="CB45" s="8">
        <f>IF(AND(F45&gt;0,G45&gt;0,$CB$7&gt;=F45,$CB$7&lt;=G45),IF($CB$7&lt;=$AA45,2,1),0)</f>
        <v>0</v>
      </c>
      <c r="CC45" s="8">
        <f>IF(AND(F45&gt;0,G45&gt;0,$CC$7&gt;=F45,$CC$7&lt;=G45),IF($CC$7&lt;=$AA45,2,1),0)</f>
        <v>0</v>
      </c>
      <c r="CD45" s="8">
        <f>IF(AND(F45&gt;0,G45&gt;0,$CD$7&gt;=F45,$CD$7&lt;=G45),IF($CD$7&lt;=$AA45,2,1),0)</f>
        <v>0</v>
      </c>
      <c r="CE45" s="8">
        <f>IF(AND(F45&gt;0,G45&gt;0,$CE$7&gt;=F45,$CE$7&lt;=G45),IF($CE$7&lt;=$AA45,2,1),0)</f>
        <v>0</v>
      </c>
      <c r="CF45" s="8">
        <f>IF(AND(F45&gt;0,G45&gt;0,$CF$7&gt;=F45,$CF$7&lt;=G45),IF($CF$7&lt;=$AA45,2,1),0)</f>
        <v>0</v>
      </c>
      <c r="CG45" s="8">
        <f>IF(AND(F45&gt;0,G45&gt;0,$CG$7&gt;=F45,$CG$7&lt;=G45),IF($CG$7&lt;=$AA45,2,1),0)</f>
        <v>0</v>
      </c>
      <c r="CH45" s="8">
        <f>IF(AND(F45&gt;0,G45&gt;0,$CH$7&gt;=F45,$CH$7&lt;=G45),IF($CH$7&lt;=$AA45,2,1),0)</f>
        <v>0</v>
      </c>
      <c r="CI45" s="8">
        <f>IF(AND(F45&gt;0,G45&gt;0,$CI$7&gt;=F45,$CI$7&lt;=G45),IF($CI$7&lt;=$AA45,2,1),0)</f>
        <v>0</v>
      </c>
      <c r="CJ45" s="8">
        <f>IF(AND(F45&gt;0,G45&gt;0,$CJ$7&gt;=F45,$CJ$7&lt;=G45),IF($CJ$7&lt;=$AA45,2,1),0)</f>
        <v>0</v>
      </c>
      <c r="CK45" s="8">
        <f>IF(AND(F45&gt;0,G45&gt;0,$CK$7&gt;=F45,$CK$7&lt;=G45),IF($CK$7&lt;=$AA45,2,1),0)</f>
        <v>0</v>
      </c>
      <c r="CL45" s="8">
        <f>IF(AND(F45&gt;0,G45&gt;0,$CL$7&gt;=F45,$CL$7&lt;=G45),IF($CL$7&lt;=$AA45,2,1),0)</f>
        <v>0</v>
      </c>
      <c r="CM45" s="8">
        <f>IF(AND(F45&gt;0,G45&gt;0,$CM$7&gt;=F45,$CM$7&lt;=G45),IF($CM$7&lt;=$AA45,2,1),0)</f>
        <v>0</v>
      </c>
      <c r="CN45" s="8">
        <f>IF(AND(F45&gt;0,G45&gt;0,$CN$7&gt;=F45,$CN$7&lt;=G45),IF($CN$7&lt;=$AA45,2,1),0)</f>
        <v>0</v>
      </c>
      <c r="CO45" s="8">
        <f>IF(AND(F45&gt;0,G45&gt;0,$CO$7&gt;=F45,$CO$7&lt;=G45),IF($CO$7&lt;=$AA45,2,1),0)</f>
        <v>0</v>
      </c>
      <c r="CP45" s="8">
        <f>IF(AND(F45&gt;0,G45&gt;0,$CP$7&gt;=F45,$CP$7&lt;=G45),IF($CP$7&lt;=$AA45,2,1),0)</f>
        <v>0</v>
      </c>
      <c r="CQ45" s="8">
        <f>IF(AND(F45&gt;0,G45&gt;0,$CQ$7&gt;=F45,$CQ$7&lt;=G45),IF($CQ$7&lt;=$AA45,2,1),0)</f>
        <v>0</v>
      </c>
      <c r="CR45" s="8">
        <f>IF(AND(F45&gt;0,G45&gt;0,$CR$7&gt;=F45,$CR$7&lt;=G45),IF($CR$7&lt;=$AA45,2,1),0)</f>
        <v>0</v>
      </c>
      <c r="CS45" s="8">
        <f>IF(AND(F45&gt;0,G45&gt;0,$CS$7&gt;=F45,$CS$7&lt;=G45),IF($CS$7&lt;=$AA45,2,1),0)</f>
        <v>0</v>
      </c>
      <c r="CT45" s="8">
        <f>IF(AND(F45&gt;0,G45&gt;0,$CT$7&gt;=F45,$CT$7&lt;=G45),IF($CT$7&lt;=$AA45,2,1),0)</f>
        <v>0</v>
      </c>
      <c r="CU45" s="8">
        <f>IF(AND(F45&gt;0,G45&gt;0,$CU$7&gt;=F45,$CU$7&lt;=G45),IF($CU$7&lt;=$AA45,2,1),0)</f>
        <v>0</v>
      </c>
      <c r="CV45" s="8">
        <f>IF(AND(F45&gt;0,G45&gt;0,$CV$7&gt;=F45,$CV$7&lt;=G45),IF($CV$7&lt;=$AA45,2,1),0)</f>
        <v>0</v>
      </c>
      <c r="CW45" s="8">
        <f>IF(AND(F45&gt;0,G45&gt;0,$CW$7&gt;=F45,$CW$7&lt;=G45),IF($CW$7&lt;=$AA45,2,1),0)</f>
        <v>0</v>
      </c>
      <c r="CX45" s="8">
        <f>IF(AND(F45&gt;0,G45&gt;0,$CX$7&gt;=F45,$CX$7&lt;=G45),IF($CX$7&lt;=$AA45,2,1),0)</f>
        <v>0</v>
      </c>
      <c r="CY45" s="8">
        <f>IF(AND(F45&gt;0,G45&gt;0,$CY$7&gt;=F45,$CY$7&lt;=G45),IF($CY$7&lt;=$AA45,2,1),0)</f>
        <v>0</v>
      </c>
      <c r="CZ45" s="8">
        <f>IF(AND(F45&gt;0,G45&gt;0,$CZ$7&gt;=F45,$CZ$7&lt;=G45),IF($CZ$7&lt;=$AA45,2,1),0)</f>
        <v>0</v>
      </c>
      <c r="DA45" s="8">
        <f>IF(AND(F45&gt;0,G45&gt;0,$DA$7&gt;=F45,$DA$7&lt;=G45),IF($DA$7&lt;=$AA45,2,1),0)</f>
        <v>0</v>
      </c>
      <c r="DB45" s="8">
        <f>IF(AND(F45&gt;0,G45&gt;0,$DB$7&gt;=F45,$DB$7&lt;=G45),IF($DB$7&lt;=$AA45,2,1),0)</f>
        <v>0</v>
      </c>
      <c r="DC45" s="8">
        <f>IF(AND(F45&gt;0,G45&gt;0,$DC$7&gt;=F45,$DC$7&lt;=G45),IF($DC$7&lt;=$AA45,2,1),0)</f>
        <v>0</v>
      </c>
      <c r="DD45" s="8">
        <f>IF(AND(F45&gt;0,G45&gt;0,$DD$7&gt;=F45,$DD$7&lt;=G45),IF($DD$7&lt;=$AA45,2,1),0)</f>
        <v>0</v>
      </c>
      <c r="DE45" s="8">
        <f>IF(AND(F45&gt;0,G45&gt;0,$DE$7&gt;=F45,$DE$7&lt;=G45),IF($DE$7&lt;=$AA45,2,1),0)</f>
        <v>0</v>
      </c>
      <c r="DF45" s="8">
        <f>IF(AND(F45&gt;0,G45&gt;0,$DF$7&gt;=F45,$DF$7&lt;=G45),IF($DF$7&lt;=$AA45,2,1),0)</f>
        <v>0</v>
      </c>
      <c r="DG45" s="8">
        <f>IF(AND(F45&gt;0,G45&gt;0,$DG$7&gt;=F45,$DG$7&lt;=G45),IF($DG$7&lt;=$AA45,2,1),0)</f>
        <v>0</v>
      </c>
      <c r="DH45" s="8">
        <f>IF(AND(F45&gt;0,G45&gt;0,$DH$7&gt;=F45,$DH$7&lt;=G45),IF($DH$7&lt;=$AA45,2,1),0)</f>
        <v>0</v>
      </c>
      <c r="DI45" s="8">
        <f>IF(AND(F45&gt;0,G45&gt;0,$DI$7&gt;=F45,$DI$7&lt;=G45),IF($DI$7&lt;=$AA45,2,1),0)</f>
        <v>0</v>
      </c>
      <c r="DJ45" s="8">
        <f>IF(AND(F45&gt;0,G45&gt;0,$DJ$7&gt;=F45,$DJ$7&lt;=G45),IF($DJ$7&lt;=$AA45,2,1),0)</f>
        <v>0</v>
      </c>
      <c r="DK45" s="8">
        <f>IF(AND(F45&gt;0,G45&gt;0,$DK$7&gt;=F45,$DK$7&lt;=G45),IF($DK$7&lt;=$AA45,2,1),0)</f>
        <v>0</v>
      </c>
      <c r="DL45" s="8">
        <f>IF(AND(F45&gt;0,G45&gt;0,$DL$7&gt;=F45,$DL$7&lt;=G45),IF($DL$7&lt;=$AA45,2,1),0)</f>
        <v>0</v>
      </c>
      <c r="DM45" s="8">
        <f>IF(AND(F45&gt;0,G45&gt;0,$DM$7&gt;=F45,$DM$7&lt;=G45),IF($DM$7&lt;=$AA45,2,1),0)</f>
        <v>0</v>
      </c>
      <c r="DN45" s="8">
        <f>IF(AND(F45&gt;0,G45&gt;0,$DN$7&gt;=F45,$DN$7&lt;=G45),IF($DN$7&lt;=$AA45,2,1),0)</f>
        <v>0</v>
      </c>
      <c r="DO45" s="8">
        <f>IF(AND(F45&gt;0,G45&gt;0,$DO$7&gt;=F45,$DO$7&lt;=G45),IF($DO$7&lt;=$AA45,2,1),0)</f>
        <v>0</v>
      </c>
      <c r="DP45" s="8">
        <f>IF(AND(F45&gt;0,G45&gt;0,$DP$7&gt;=F45,$DP$7&lt;=G45),IF($DP$7&lt;=$AA45,2,1),0)</f>
        <v>0</v>
      </c>
      <c r="DQ45" s="8">
        <f>IF(AND(F45&gt;0,G45&gt;0,$DQ$7&gt;=F45,$DQ$7&lt;=G45),IF($DQ$7&lt;=$AA45,2,1),0)</f>
        <v>0</v>
      </c>
      <c r="DR45" s="8">
        <f>IF(AND(F45&gt;0,G45&gt;0,$DR$7&gt;=F45,$DR$7&lt;=G45),IF($DR$7&lt;=$AA45,2,1),0)</f>
        <v>0</v>
      </c>
      <c r="DS45" s="8">
        <f>IF(AND(F45&gt;0,G45&gt;0,$DS$7&gt;=F45,$DS$7&lt;=G45),IF($DS$7&lt;=$AA45,2,1),0)</f>
        <v>0</v>
      </c>
      <c r="DT45" s="8">
        <f>IF(AND(F45&gt;0,G45&gt;0,$DT$7&gt;=F45,$DT$7&lt;=G45),IF($DT$7&lt;=$AA45,2,1),0)</f>
        <v>0</v>
      </c>
      <c r="DU45" s="8">
        <f>IF(AND(F45&gt;0,G45&gt;0,$DU$7&gt;=F45,$DU$7&lt;=G45),IF($DU$7&lt;=$AA45,2,1),0)</f>
        <v>0</v>
      </c>
      <c r="DV45" s="8">
        <f>IF(AND(F45&gt;0,G45&gt;0,$DV$7&gt;=F45,$DV$7&lt;=G45),IF($DV$7&lt;=$AA45,2,1),0)</f>
        <v>0</v>
      </c>
      <c r="DW45" s="8">
        <f>IF(AND(F45&gt;0,G45&gt;0,$DW$7&gt;=F45,$DW$7&lt;=G45),IF($DW$7&lt;=$AA45,2,1),0)</f>
        <v>0</v>
      </c>
      <c r="DX45" s="8">
        <f>IF(AND(F45&gt;0,G45&gt;0,$DX$7&gt;=F45,$DX$7&lt;=G45),IF($DX$7&lt;=$AA45,2,1),0)</f>
        <v>0</v>
      </c>
      <c r="DY45" s="8">
        <f>IF(AND(F45&gt;0,G45&gt;0,$DY$7&gt;=F45,$DY$7&lt;=G45),IF($DY$7&lt;=$AA45,2,1),0)</f>
        <v>0</v>
      </c>
      <c r="DZ45" s="8">
        <f>IF(AND(F45&gt;0,G45&gt;0,$DZ$7&gt;=F45,$DZ$7&lt;=G45),IF($DZ$7&lt;=$AA45,2,1),0)</f>
        <v>0</v>
      </c>
      <c r="EA45" s="8">
        <f>IF(AND(F45&gt;0,G45&gt;0,$EA$7&gt;=F45,$EA$7&lt;=G45),IF($EA$7&lt;=$AA45,2,1),0)</f>
        <v>0</v>
      </c>
      <c r="EB45" s="8">
        <f>IF(AND(F45&gt;0,G45&gt;0,$EB$7&gt;=F45,$EB$7&lt;=G45),IF($EB$7&lt;=$AA45,2,1),0)</f>
        <v>0</v>
      </c>
      <c r="EC45" s="8">
        <f>IF(AND(F45&gt;0,G45&gt;0,$EC$7&gt;=F45,$EC$7&lt;=G45),IF($EC$7&lt;=$AA45,2,1),0)</f>
        <v>0</v>
      </c>
      <c r="ED45" s="8">
        <f>IF(AND(F45&gt;0,G45&gt;0,$ED$7&gt;=F45,$ED$7&lt;=G45),IF($ED$7&lt;=$AA45,2,1),0)</f>
        <v>0</v>
      </c>
      <c r="EE45" s="8">
        <f>IF(AND(F45&gt;0,G45&gt;0,$EE$7&gt;=F45,$EE$7&lt;=G45),IF($EE$7&lt;=$AA45,2,1),0)</f>
        <v>0</v>
      </c>
      <c r="EF45" s="8">
        <f>IF(AND(F45&gt;0,G45&gt;0,$EF$7&gt;=F45,$EF$7&lt;=G45),IF($EF$7&lt;=$AA45,2,1),0)</f>
        <v>0</v>
      </c>
      <c r="EG45" s="8">
        <f>IF(AND(F45&gt;0,G45&gt;0,$EG$7&gt;=F45,$EG$7&lt;=G45),IF($EG$7&lt;=$AA45,2,1),0)</f>
        <v>0</v>
      </c>
      <c r="EH45" s="8">
        <f>IF(AND(F45&gt;0,G45&gt;0,$EH$7&gt;=F45,$EH$7&lt;=G45),IF($EH$7&lt;=$AA45,2,1),0)</f>
        <v>0</v>
      </c>
      <c r="EI45" s="8">
        <f>IF(AND(F45&gt;0,G45&gt;0,$EI$7&gt;=F45,$EI$7&lt;=G45),IF($EI$7&lt;=$AA45,2,1),0)</f>
        <v>0</v>
      </c>
      <c r="EJ45" s="8">
        <f>IF(AND(F45&gt;0,G45&gt;0,$EJ$7&gt;=F45,$EJ$7&lt;=G45),IF($EJ$7&lt;=$AA45,2,1),0)</f>
        <v>0</v>
      </c>
      <c r="EK45" s="8">
        <f>IF(AND(F45&gt;0,G45&gt;0,$EK$7&gt;=F45,$EK$7&lt;=G45),IF($EK$7&lt;=$AA45,2,1),0)</f>
        <v>0</v>
      </c>
      <c r="EL45" s="8">
        <f>IF(AND(F45&gt;0,G45&gt;0,$EL$7&gt;=F45,$EL$7&lt;=G45),IF($EL$7&lt;=$AA45,2,1),0)</f>
        <v>0</v>
      </c>
      <c r="EM45" s="8">
        <f>IF(AND(F45&gt;0,G45&gt;0,$EM$7&gt;=F45,$EM$7&lt;=G45),IF($EM$7&lt;=$AA45,2,1),0)</f>
        <v>0</v>
      </c>
      <c r="EN45" s="8">
        <f>IF(AND(F45&gt;0,G45&gt;0,$EN$7&gt;=F45,$EN$7&lt;=G45),IF($EN$7&lt;=$AA45,2,1),0)</f>
        <v>0</v>
      </c>
      <c r="EO45" s="8">
        <f>IF(AND(F45&gt;0,G45&gt;0,$EO$7&gt;=F45,$EO$7&lt;=G45),IF($EO$7&lt;=$AA45,2,1),0)</f>
        <v>0</v>
      </c>
      <c r="EP45" s="8">
        <f>IF(AND(F45&gt;0,G45&gt;0,$EP$7&gt;=F45,$EP$7&lt;=G45),IF($EP$7&lt;=$AA45,2,1),0)</f>
        <v>0</v>
      </c>
      <c r="EQ45" s="8">
        <f>IF(AND(F45&gt;0,G45&gt;0,$EQ$7&gt;=F45,$EQ$7&lt;=G45),IF($EQ$7&lt;=$AA45,2,1),0)</f>
        <v>0</v>
      </c>
      <c r="ER45" s="8">
        <f>IF(AND(F45&gt;0,G45&gt;0,$ER$7&gt;=F45,$ER$7&lt;=G45),IF($ER$7&lt;=$AA45,2,1),0)</f>
        <v>0</v>
      </c>
      <c r="ES45" s="8">
        <f>IF(AND(F45&gt;0,G45&gt;0,$ES$7&gt;=F45,$ES$7&lt;=G45),IF($ES$7&lt;=$AA45,2,1),0)</f>
        <v>0</v>
      </c>
      <c r="ET45" s="8">
        <f>IF(AND(F45&gt;0,G45&gt;0,$ET$7&gt;=F45,$ET$7&lt;=G45),IF($ET$7&lt;=$AA45,2,1),0)</f>
        <v>0</v>
      </c>
      <c r="EU45" s="8">
        <f>IF(AND(F45&gt;0,G45&gt;0,$EU$7&gt;=F45,$EU$7&lt;=G45),IF($EU$7&lt;=$AA45,2,1),0)</f>
        <v>0</v>
      </c>
      <c r="EV45" s="8">
        <f>IF(AND(F45&gt;0,G45&gt;0,$EV$7&gt;=F45,$EV$7&lt;=G45),IF($EV$7&lt;=$AA45,2,1),0)</f>
        <v>0</v>
      </c>
      <c r="EW45" s="8">
        <f>IF(AND(F45&gt;0,G45&gt;0,$EW$7&gt;=F45,$EW$7&lt;=G45),IF($EW$7&lt;=$AA45,2,1),0)</f>
        <v>0</v>
      </c>
      <c r="EX45" s="8">
        <f>IF(AND(F45&gt;0,G45&gt;0,$EX$7&gt;=F45,$EX$7&lt;=G45),IF($EX$7&lt;=$AA45,2,1),0)</f>
        <v>0</v>
      </c>
      <c r="EY45" s="8">
        <f>IF(AND(F45&gt;0,G45&gt;0,$EY$7&gt;=F45,$EY$7&lt;=G45),IF($EY$7&lt;=$AA45,2,1),0)</f>
        <v>0</v>
      </c>
      <c r="EZ45" s="8">
        <f>IF(AND(F45&gt;0,G45&gt;0,$EZ$7&gt;=F45,$EZ$7&lt;=G45),IF($EZ$7&lt;=$AA45,2,1),0)</f>
        <v>0</v>
      </c>
      <c r="FA45" s="8">
        <f>IF(AND(F45&gt;0,G45&gt;0,$FA$7&gt;=F45,$FA$7&lt;=G45),IF($FA$7&lt;=$AA45,2,1),0)</f>
        <v>0</v>
      </c>
      <c r="FB45" s="8">
        <f>IF(AND(F45&gt;0,G45&gt;0,$FB$7&gt;=F45,$FB$7&lt;=G45),IF($FB$7&lt;=$AA45,2,1),0)</f>
        <v>0</v>
      </c>
      <c r="FC45" s="8">
        <f>IF(AND(F45&gt;0,G45&gt;0,$FC$7&gt;=F45,$FC$7&lt;=G45),IF($FC$7&lt;=$AA45,2,1),0)</f>
        <v>0</v>
      </c>
      <c r="FD45" s="8">
        <f>IF(AND(F45&gt;0,G45&gt;0,$FD$7&gt;=F45,$FD$7&lt;=G45),IF($FD$7&lt;=$AA45,2,1),0)</f>
        <v>0</v>
      </c>
    </row>
    <row r="46" spans="1:160" ht="18" customHeight="1">
      <c r="A46" s="6"/>
      <c r="B46" s="6"/>
      <c r="C46" s="6"/>
      <c r="D46" s="6"/>
      <c r="E46" s="6"/>
      <c r="F46" s="3"/>
      <c r="G46" s="3"/>
      <c r="H46" s="6">
        <f>IF(AND(F46&gt;0,G46&gt;0),G46-F46+1,)</f>
        <v>0</v>
      </c>
      <c r="I46" s="7"/>
      <c r="J46" s="6"/>
      <c r="K46" s="8">
        <f>IF(AND(F46&gt;0,G46&gt;0,$K$7&gt;=F46,$K$7&lt;=G46),IF($K$7&lt;=$AA46,2,1),0)</f>
        <v>0</v>
      </c>
      <c r="L46" s="8">
        <f>IF(AND(F46&gt;0,G46&gt;0,$L$7&gt;=F46,$L$7&lt;=G46),IF($L$7&lt;=$AA46,2,1),0)</f>
        <v>0</v>
      </c>
      <c r="M46" s="8">
        <f>IF(AND(F46&gt;0,G46&gt;0,$M$7&gt;=F46,$M$7&lt;=G46),IF($M$7&lt;=$AA46,2,1),0)</f>
        <v>0</v>
      </c>
      <c r="N46" s="8">
        <f>IF(AND(F46&gt;0,G46&gt;0,$N$7&gt;=F46,$N$7&lt;=G46),IF($N$7&lt;=$AA46,2,1),0)</f>
        <v>0</v>
      </c>
      <c r="O46" s="8">
        <f>IF(AND(F46&gt;0,G46&gt;0,$O$7&gt;=F46,$O$7&lt;=G46),IF($O$7&lt;=$AA46,2,1),0)</f>
        <v>0</v>
      </c>
      <c r="P46" s="8">
        <f>IF(AND(F46&gt;0,G46&gt;0,$P$7&gt;=F46,$P$7&lt;=G46),IF($P$7&lt;=$AA46,2,1),0)</f>
        <v>0</v>
      </c>
      <c r="Q46" s="8">
        <f>IF(AND(F46&gt;0,G46&gt;0,$Q$7&gt;=F46,$Q$7&lt;=G46),IF($Q$7&lt;=$AA46,2,1),0)</f>
        <v>0</v>
      </c>
      <c r="R46" s="8">
        <f>IF(AND(F46&gt;0,G46&gt;0,$R$7&gt;=F46,$R$7&lt;=G46),IF($R$7&lt;=$AA46,2,1),0)</f>
        <v>0</v>
      </c>
      <c r="S46" s="8">
        <f>IF(AND(F46&gt;0,G46&gt;0,$S$7&gt;=F46,$S$7&lt;=G46),IF($S$7&lt;=$AA46,2,1),0)</f>
        <v>0</v>
      </c>
      <c r="T46" s="8">
        <f>IF(AND(F46&gt;0,G46&gt;0,$T$7&gt;=F46,$T$7&lt;=G46),IF($T$7&lt;=$AA46,2,1),0)</f>
        <v>0</v>
      </c>
      <c r="U46" s="8">
        <f>IF(AND(F46&gt;0,G46&gt;0,$U$7&gt;=F46,$U$7&lt;=G46),IF($U$7&lt;=$AA46,2,1),0)</f>
        <v>0</v>
      </c>
      <c r="V46" s="8">
        <f>IF(AND(F46&gt;0,G46&gt;0,$V$7&gt;=F46,$V$7&lt;=G46),IF($V$7&lt;=$AA46,2,1),0)</f>
        <v>0</v>
      </c>
      <c r="W46" s="8">
        <f>IF(AND(F46&gt;0,G46&gt;0,$W$7&gt;=F46,$W$7&lt;=G46),IF($W$7&lt;=$AA46,2,1),0)</f>
        <v>0</v>
      </c>
      <c r="X46" s="8">
        <f>IF(AND(F46&gt;0,G46&gt;0,$X$7&gt;=F46,$X$7&lt;=G46),IF($X$7&lt;=$AA46,2,1),0)</f>
        <v>0</v>
      </c>
      <c r="Y46" s="8">
        <f>IF(AND(F46&gt;0,G46&gt;0,$Y$7&gt;=F46,$Y$7&lt;=G46),IF($Y$7&lt;=$AA46,2,1),0)</f>
        <v>0</v>
      </c>
      <c r="Z46" s="8">
        <f>IF(AND(F46&gt;0,G46&gt;0,$Z$7&gt;=F46,$Z$7&lt;=G46),IF($Z$7&lt;=$AA46,2,1),0)</f>
        <v>0</v>
      </c>
      <c r="AA46" s="8">
        <f>IF(AND(F46&gt;0,G46&gt;0,$AA$7&gt;=F46,$AA$7&lt;=G46),IF($AA$7&lt;=$AA46,2,1),0)</f>
        <v>0</v>
      </c>
      <c r="AB46" s="8">
        <f>IF(AND(F46&gt;0,G46&gt;0,$AB$7&gt;=F46,$AB$7&lt;=G46),IF($AB$7&lt;=$AA46,2,1),0)</f>
        <v>0</v>
      </c>
      <c r="AC46" s="8">
        <f>IF(AND(F46&gt;0,G46&gt;0,$AC$7&gt;=F46,$AC$7&lt;=G46),IF($AC$7&lt;=$AA46,2,1),0)</f>
        <v>0</v>
      </c>
      <c r="AD46" s="8">
        <f>IF(AND(F46&gt;0,G46&gt;0,$AD$7&gt;=F46,$AD$7&lt;=G46),IF($AD$7&lt;=$AA46,2,1),0)</f>
        <v>0</v>
      </c>
      <c r="AE46" s="8">
        <f>IF(AND(F46&gt;0,G46&gt;0,$AE$7&gt;=F46,$AE$7&lt;=G46),IF($AE$7&lt;=$AA46,2,1),0)</f>
        <v>0</v>
      </c>
      <c r="AF46" s="8">
        <f>IF(AND(F46&gt;0,G46&gt;0,$AF$7&gt;=F46,$AF$7&lt;=G46),IF($AF$7&lt;=$AA46,2,1),0)</f>
        <v>0</v>
      </c>
      <c r="AG46" s="8">
        <f>IF(AND(F46&gt;0,G46&gt;0,$AG$7&gt;=F46,$AG$7&lt;=G46),IF($AG$7&lt;=$AA46,2,1),0)</f>
        <v>0</v>
      </c>
      <c r="AH46" s="8">
        <f>IF(AND(F46&gt;0,G46&gt;0,$AH$7&gt;=F46,$AH$7&lt;=G46),IF($AH$7&lt;=$AA46,2,1),0)</f>
        <v>0</v>
      </c>
      <c r="AI46" s="8">
        <f>IF(AND(F46&gt;0,G46&gt;0,$AI$7&gt;=F46,$AI$7&lt;=G46),IF($AI$7&lt;=$AA46,2,1),0)</f>
        <v>0</v>
      </c>
      <c r="AJ46" s="8">
        <f>IF(AND(F46&gt;0,G46&gt;0,$AJ$7&gt;=F46,$AJ$7&lt;=G46),IF($AJ$7&lt;=$AA46,2,1),0)</f>
        <v>0</v>
      </c>
      <c r="AK46" s="8">
        <f>IF(AND(F46&gt;0,G46&gt;0,$AK$7&gt;=F46,$AK$7&lt;=G46),IF($AK$7&lt;=$AA46,2,1),0)</f>
        <v>0</v>
      </c>
      <c r="AL46" s="8">
        <f>IF(AND(F46&gt;0,G46&gt;0,$AL$7&gt;=F46,$AL$7&lt;=G46),IF($AL$7&lt;=$AA46,2,1),0)</f>
        <v>0</v>
      </c>
      <c r="AM46" s="8">
        <f>IF(AND(F46&gt;0,G46&gt;0,$AM$7&gt;=F46,$AM$7&lt;=G46),IF($AM$7&lt;=$AA46,2,1),0)</f>
        <v>0</v>
      </c>
      <c r="AN46" s="8">
        <f>IF(AND(F46&gt;0,G46&gt;0,$AN$7&gt;=F46,$AN$7&lt;=G46),IF($AN$7&lt;=$AA46,2,1),0)</f>
        <v>0</v>
      </c>
      <c r="AO46" s="8">
        <f>IF(AND(F46&gt;0,G46&gt;0,$AO$7&gt;=F46,$AO$7&lt;=G46),IF($AO$7&lt;=$AA46,2,1),0)</f>
        <v>0</v>
      </c>
      <c r="AP46" s="8">
        <f>IF(AND(F46&gt;0,G46&gt;0,$AP$7&gt;=F46,$AP$7&lt;=G46),IF($AP$7&lt;=$AA46,2,1),0)</f>
        <v>0</v>
      </c>
      <c r="AQ46" s="8">
        <f>IF(AND(F46&gt;0,G46&gt;0,$AQ$7&gt;=F46,$AQ$7&lt;=G46),IF($AQ$7&lt;=$AA46,2,1),0)</f>
        <v>0</v>
      </c>
      <c r="AR46" s="8">
        <f>IF(AND(F46&gt;0,G46&gt;0,$AR$7&gt;=F46,$AR$7&lt;=G46),IF($AR$7&lt;=$AA46,2,1),0)</f>
        <v>0</v>
      </c>
      <c r="AS46" s="8">
        <f>IF(AND(F46&gt;0,G46&gt;0,$AS$7&gt;=F46,$AS$7&lt;=G46),IF($AS$7&lt;=$AA46,2,1),0)</f>
        <v>0</v>
      </c>
      <c r="AT46" s="8">
        <f>IF(AND(F46&gt;0,G46&gt;0,$AT$7&gt;=F46,$AT$7&lt;=G46),IF($AT$7&lt;=$AA46,2,1),0)</f>
        <v>0</v>
      </c>
      <c r="AU46" s="8">
        <f>IF(AND(F46&gt;0,G46&gt;0,$AU$7&gt;=F46,$AU$7&lt;=G46),IF($AU$7&lt;=$AA46,2,1),0)</f>
        <v>0</v>
      </c>
      <c r="AV46" s="8">
        <f>IF(AND(F46&gt;0,G46&gt;0,$AV$7&gt;=F46,$AV$7&lt;=G46),IF($AV$7&lt;=$AA46,2,1),0)</f>
        <v>0</v>
      </c>
      <c r="AW46" s="8">
        <f>IF(AND(F46&gt;0,G46&gt;0,$AW$7&gt;=F46,$AW$7&lt;=G46),IF($AW$7&lt;=$AA46,2,1),0)</f>
        <v>0</v>
      </c>
      <c r="AX46" s="8">
        <f>IF(AND(F46&gt;0,G46&gt;0,$AX$7&gt;=F46,$AX$7&lt;=G46),IF($AX$7&lt;=$AA46,2,1),0)</f>
        <v>0</v>
      </c>
      <c r="AY46" s="8">
        <f>IF(AND(F46&gt;0,G46&gt;0,$AY$7&gt;=F46,$AY$7&lt;=G46),IF($AY$7&lt;=$AA46,2,1),0)</f>
        <v>0</v>
      </c>
      <c r="AZ46" s="8">
        <f>IF(AND(F46&gt;0,G46&gt;0,$AZ$7&gt;=F46,$AZ$7&lt;=G46),IF($AZ$7&lt;=$AA46,2,1),0)</f>
        <v>0</v>
      </c>
      <c r="BA46" s="8">
        <f>IF(AND(F46&gt;0,G46&gt;0,$BA$7&gt;=F46,$BA$7&lt;=G46),IF($BA$7&lt;=$AA46,2,1),0)</f>
        <v>0</v>
      </c>
      <c r="BB46" s="8">
        <f>IF(AND(F46&gt;0,G46&gt;0,$BB$7&gt;=F46,$BB$7&lt;=G46),IF($BB$7&lt;=$AA46,2,1),0)</f>
        <v>0</v>
      </c>
      <c r="BC46" s="8">
        <f>IF(AND(F46&gt;0,G46&gt;0,$BC$7&gt;=F46,$BC$7&lt;=G46),IF($BC$7&lt;=$AA46,2,1),0)</f>
        <v>0</v>
      </c>
      <c r="BD46" s="8">
        <f>IF(AND(F46&gt;0,G46&gt;0,$BD$7&gt;=F46,$BD$7&lt;=G46),IF($BD$7&lt;=$AA46,2,1),0)</f>
        <v>0</v>
      </c>
      <c r="BE46" s="8">
        <f>IF(AND(F46&gt;0,G46&gt;0,$BE$7&gt;=F46,$BE$7&lt;=G46),IF($BE$7&lt;=$AA46,2,1),0)</f>
        <v>0</v>
      </c>
      <c r="BF46" s="8">
        <f>IF(AND(F46&gt;0,G46&gt;0,$BF$7&gt;=F46,$BF$7&lt;=G46),IF($BF$7&lt;=$AA46,2,1),0)</f>
        <v>0</v>
      </c>
      <c r="BG46" s="8">
        <f>IF(AND(F46&gt;0,G46&gt;0,$BG$7&gt;=F46,$BG$7&lt;=G46),IF($BG$7&lt;=$AA46,2,1),0)</f>
        <v>0</v>
      </c>
      <c r="BH46" s="8">
        <f>IF(AND(F46&gt;0,G46&gt;0,$BH$7&gt;=F46,$BH$7&lt;=G46),IF($BH$7&lt;=$AA46,2,1),0)</f>
        <v>0</v>
      </c>
      <c r="BI46" s="8">
        <f>IF(AND(F46&gt;0,G46&gt;0,$BI$7&gt;=F46,$BI$7&lt;=G46),IF($BI$7&lt;=$AA46,2,1),0)</f>
        <v>0</v>
      </c>
      <c r="BJ46" s="8">
        <f>IF(AND(F46&gt;0,G46&gt;0,$BJ$7&gt;=F46,$BJ$7&lt;=G46),IF($BJ$7&lt;=$AA46,2,1),0)</f>
        <v>0</v>
      </c>
      <c r="BK46" s="8">
        <f>IF(AND(F46&gt;0,G46&gt;0,$BK$7&gt;=F46,$BK$7&lt;=G46),IF($BK$7&lt;=$AA46,2,1),0)</f>
        <v>0</v>
      </c>
      <c r="BL46" s="8">
        <f>IF(AND(F46&gt;0,G46&gt;0,$BL$7&gt;=F46,$BL$7&lt;=G46),IF($BL$7&lt;=$AA46,2,1),0)</f>
        <v>0</v>
      </c>
      <c r="BM46" s="8">
        <f>IF(AND(F46&gt;0,G46&gt;0,$BM$7&gt;=F46,$BM$7&lt;=G46),IF($BM$7&lt;=$AA46,2,1),0)</f>
        <v>0</v>
      </c>
      <c r="BN46" s="8">
        <f>IF(AND(F46&gt;0,G46&gt;0,$BN$7&gt;=F46,$BN$7&lt;=G46),IF($BN$7&lt;=$AA46,2,1),0)</f>
        <v>0</v>
      </c>
      <c r="BO46" s="8">
        <f>IF(AND(F46&gt;0,G46&gt;0,$BO$7&gt;=F46,$BO$7&lt;=G46),IF($BO$7&lt;=$AA46,2,1),0)</f>
        <v>0</v>
      </c>
      <c r="BP46" s="8">
        <f>IF(AND(F46&gt;0,G46&gt;0,$BP$7&gt;=F46,$BP$7&lt;=G46),IF($BP$7&lt;=$AA46,2,1),0)</f>
        <v>0</v>
      </c>
      <c r="BQ46" s="8">
        <f>IF(AND(F46&gt;0,G46&gt;0,$BQ$7&gt;=F46,$BQ$7&lt;=G46),IF($BQ$7&lt;=$AA46,2,1),0)</f>
        <v>0</v>
      </c>
      <c r="BR46" s="8">
        <f>IF(AND(F46&gt;0,G46&gt;0,$BR$7&gt;=F46,$BR$7&lt;=G46),IF($BR$7&lt;=$AA46,2,1),0)</f>
        <v>0</v>
      </c>
      <c r="BS46" s="8">
        <f>IF(AND(F46&gt;0,G46&gt;0,$BS$7&gt;=F46,$BS$7&lt;=G46),IF($BS$7&lt;=$AA46,2,1),0)</f>
        <v>0</v>
      </c>
      <c r="BT46" s="8">
        <f>IF(AND(F46&gt;0,G46&gt;0,$BT$7&gt;=F46,$BT$7&lt;=G46),IF($BT$7&lt;=$AA46,2,1),0)</f>
        <v>0</v>
      </c>
      <c r="BU46" s="8">
        <f>IF(AND(F46&gt;0,G46&gt;0,$BU$7&gt;=F46,$BU$7&lt;=G46),IF($BU$7&lt;=$AA46,2,1),0)</f>
        <v>0</v>
      </c>
      <c r="BV46" s="8">
        <f>IF(AND(F46&gt;0,G46&gt;0,$BV$7&gt;=F46,$BV$7&lt;=G46),IF($BV$7&lt;=$AA46,2,1),0)</f>
        <v>0</v>
      </c>
      <c r="BW46" s="8">
        <f>IF(AND(F46&gt;0,G46&gt;0,$BW$7&gt;=F46,$BW$7&lt;=G46),IF($BW$7&lt;=$AA46,2,1),0)</f>
        <v>0</v>
      </c>
      <c r="BX46" s="8">
        <f>IF(AND(F46&gt;0,G46&gt;0,$BX$7&gt;=F46,$BX$7&lt;=G46),IF($BX$7&lt;=$AA46,2,1),0)</f>
        <v>0</v>
      </c>
      <c r="BY46" s="8">
        <f>IF(AND(F46&gt;0,G46&gt;0,$BY$7&gt;=F46,$BY$7&lt;=G46),IF($BY$7&lt;=$AA46,2,1),0)</f>
        <v>0</v>
      </c>
      <c r="BZ46" s="8">
        <f>IF(AND(F46&gt;0,G46&gt;0,$BZ$7&gt;=F46,$BZ$7&lt;=G46),IF($BZ$7&lt;=$AA46,2,1),0)</f>
        <v>0</v>
      </c>
      <c r="CA46" s="8">
        <f>IF(AND(F46&gt;0,G46&gt;0,$CA$7&gt;=F46,$CA$7&lt;=G46),IF($CA$7&lt;=$AA46,2,1),0)</f>
        <v>0</v>
      </c>
      <c r="CB46" s="8">
        <f>IF(AND(F46&gt;0,G46&gt;0,$CB$7&gt;=F46,$CB$7&lt;=G46),IF($CB$7&lt;=$AA46,2,1),0)</f>
        <v>0</v>
      </c>
      <c r="CC46" s="8">
        <f>IF(AND(F46&gt;0,G46&gt;0,$CC$7&gt;=F46,$CC$7&lt;=G46),IF($CC$7&lt;=$AA46,2,1),0)</f>
        <v>0</v>
      </c>
      <c r="CD46" s="8">
        <f>IF(AND(F46&gt;0,G46&gt;0,$CD$7&gt;=F46,$CD$7&lt;=G46),IF($CD$7&lt;=$AA46,2,1),0)</f>
        <v>0</v>
      </c>
      <c r="CE46" s="8">
        <f>IF(AND(F46&gt;0,G46&gt;0,$CE$7&gt;=F46,$CE$7&lt;=G46),IF($CE$7&lt;=$AA46,2,1),0)</f>
        <v>0</v>
      </c>
      <c r="CF46" s="8">
        <f>IF(AND(F46&gt;0,G46&gt;0,$CF$7&gt;=F46,$CF$7&lt;=G46),IF($CF$7&lt;=$AA46,2,1),0)</f>
        <v>0</v>
      </c>
      <c r="CG46" s="8">
        <f>IF(AND(F46&gt;0,G46&gt;0,$CG$7&gt;=F46,$CG$7&lt;=G46),IF($CG$7&lt;=$AA46,2,1),0)</f>
        <v>0</v>
      </c>
      <c r="CH46" s="8">
        <f>IF(AND(F46&gt;0,G46&gt;0,$CH$7&gt;=F46,$CH$7&lt;=G46),IF($CH$7&lt;=$AA46,2,1),0)</f>
        <v>0</v>
      </c>
      <c r="CI46" s="8">
        <f>IF(AND(F46&gt;0,G46&gt;0,$CI$7&gt;=F46,$CI$7&lt;=G46),IF($CI$7&lt;=$AA46,2,1),0)</f>
        <v>0</v>
      </c>
      <c r="CJ46" s="8">
        <f>IF(AND(F46&gt;0,G46&gt;0,$CJ$7&gt;=F46,$CJ$7&lt;=G46),IF($CJ$7&lt;=$AA46,2,1),0)</f>
        <v>0</v>
      </c>
      <c r="CK46" s="8">
        <f>IF(AND(F46&gt;0,G46&gt;0,$CK$7&gt;=F46,$CK$7&lt;=G46),IF($CK$7&lt;=$AA46,2,1),0)</f>
        <v>0</v>
      </c>
      <c r="CL46" s="8">
        <f>IF(AND(F46&gt;0,G46&gt;0,$CL$7&gt;=F46,$CL$7&lt;=G46),IF($CL$7&lt;=$AA46,2,1),0)</f>
        <v>0</v>
      </c>
      <c r="CM46" s="8">
        <f>IF(AND(F46&gt;0,G46&gt;0,$CM$7&gt;=F46,$CM$7&lt;=G46),IF($CM$7&lt;=$AA46,2,1),0)</f>
        <v>0</v>
      </c>
      <c r="CN46" s="8">
        <f>IF(AND(F46&gt;0,G46&gt;0,$CN$7&gt;=F46,$CN$7&lt;=G46),IF($CN$7&lt;=$AA46,2,1),0)</f>
        <v>0</v>
      </c>
      <c r="CO46" s="8">
        <f>IF(AND(F46&gt;0,G46&gt;0,$CO$7&gt;=F46,$CO$7&lt;=G46),IF($CO$7&lt;=$AA46,2,1),0)</f>
        <v>0</v>
      </c>
      <c r="CP46" s="8">
        <f>IF(AND(F46&gt;0,G46&gt;0,$CP$7&gt;=F46,$CP$7&lt;=G46),IF($CP$7&lt;=$AA46,2,1),0)</f>
        <v>0</v>
      </c>
      <c r="CQ46" s="8">
        <f>IF(AND(F46&gt;0,G46&gt;0,$CQ$7&gt;=F46,$CQ$7&lt;=G46),IF($CQ$7&lt;=$AA46,2,1),0)</f>
        <v>0</v>
      </c>
      <c r="CR46" s="8">
        <f>IF(AND(F46&gt;0,G46&gt;0,$CR$7&gt;=F46,$CR$7&lt;=G46),IF($CR$7&lt;=$AA46,2,1),0)</f>
        <v>0</v>
      </c>
      <c r="CS46" s="8">
        <f>IF(AND(F46&gt;0,G46&gt;0,$CS$7&gt;=F46,$CS$7&lt;=G46),IF($CS$7&lt;=$AA46,2,1),0)</f>
        <v>0</v>
      </c>
      <c r="CT46" s="8">
        <f>IF(AND(F46&gt;0,G46&gt;0,$CT$7&gt;=F46,$CT$7&lt;=G46),IF($CT$7&lt;=$AA46,2,1),0)</f>
        <v>0</v>
      </c>
      <c r="CU46" s="8">
        <f>IF(AND(F46&gt;0,G46&gt;0,$CU$7&gt;=F46,$CU$7&lt;=G46),IF($CU$7&lt;=$AA46,2,1),0)</f>
        <v>0</v>
      </c>
      <c r="CV46" s="8">
        <f>IF(AND(F46&gt;0,G46&gt;0,$CV$7&gt;=F46,$CV$7&lt;=G46),IF($CV$7&lt;=$AA46,2,1),0)</f>
        <v>0</v>
      </c>
      <c r="CW46" s="8">
        <f>IF(AND(F46&gt;0,G46&gt;0,$CW$7&gt;=F46,$CW$7&lt;=G46),IF($CW$7&lt;=$AA46,2,1),0)</f>
        <v>0</v>
      </c>
      <c r="CX46" s="8">
        <f>IF(AND(F46&gt;0,G46&gt;0,$CX$7&gt;=F46,$CX$7&lt;=G46),IF($CX$7&lt;=$AA46,2,1),0)</f>
        <v>0</v>
      </c>
      <c r="CY46" s="8">
        <f>IF(AND(F46&gt;0,G46&gt;0,$CY$7&gt;=F46,$CY$7&lt;=G46),IF($CY$7&lt;=$AA46,2,1),0)</f>
        <v>0</v>
      </c>
      <c r="CZ46" s="8">
        <f>IF(AND(F46&gt;0,G46&gt;0,$CZ$7&gt;=F46,$CZ$7&lt;=G46),IF($CZ$7&lt;=$AA46,2,1),0)</f>
        <v>0</v>
      </c>
      <c r="DA46" s="8">
        <f>IF(AND(F46&gt;0,G46&gt;0,$DA$7&gt;=F46,$DA$7&lt;=G46),IF($DA$7&lt;=$AA46,2,1),0)</f>
        <v>0</v>
      </c>
      <c r="DB46" s="8">
        <f>IF(AND(F46&gt;0,G46&gt;0,$DB$7&gt;=F46,$DB$7&lt;=G46),IF($DB$7&lt;=$AA46,2,1),0)</f>
        <v>0</v>
      </c>
      <c r="DC46" s="8">
        <f>IF(AND(F46&gt;0,G46&gt;0,$DC$7&gt;=F46,$DC$7&lt;=G46),IF($DC$7&lt;=$AA46,2,1),0)</f>
        <v>0</v>
      </c>
      <c r="DD46" s="8">
        <f>IF(AND(F46&gt;0,G46&gt;0,$DD$7&gt;=F46,$DD$7&lt;=G46),IF($DD$7&lt;=$AA46,2,1),0)</f>
        <v>0</v>
      </c>
      <c r="DE46" s="8">
        <f>IF(AND(F46&gt;0,G46&gt;0,$DE$7&gt;=F46,$DE$7&lt;=G46),IF($DE$7&lt;=$AA46,2,1),0)</f>
        <v>0</v>
      </c>
      <c r="DF46" s="8">
        <f>IF(AND(F46&gt;0,G46&gt;0,$DF$7&gt;=F46,$DF$7&lt;=G46),IF($DF$7&lt;=$AA46,2,1),0)</f>
        <v>0</v>
      </c>
      <c r="DG46" s="8">
        <f>IF(AND(F46&gt;0,G46&gt;0,$DG$7&gt;=F46,$DG$7&lt;=G46),IF($DG$7&lt;=$AA46,2,1),0)</f>
        <v>0</v>
      </c>
      <c r="DH46" s="8">
        <f>IF(AND(F46&gt;0,G46&gt;0,$DH$7&gt;=F46,$DH$7&lt;=G46),IF($DH$7&lt;=$AA46,2,1),0)</f>
        <v>0</v>
      </c>
      <c r="DI46" s="8">
        <f>IF(AND(F46&gt;0,G46&gt;0,$DI$7&gt;=F46,$DI$7&lt;=G46),IF($DI$7&lt;=$AA46,2,1),0)</f>
        <v>0</v>
      </c>
      <c r="DJ46" s="8">
        <f>IF(AND(F46&gt;0,G46&gt;0,$DJ$7&gt;=F46,$DJ$7&lt;=G46),IF($DJ$7&lt;=$AA46,2,1),0)</f>
        <v>0</v>
      </c>
      <c r="DK46" s="8">
        <f>IF(AND(F46&gt;0,G46&gt;0,$DK$7&gt;=F46,$DK$7&lt;=G46),IF($DK$7&lt;=$AA46,2,1),0)</f>
        <v>0</v>
      </c>
      <c r="DL46" s="8">
        <f>IF(AND(F46&gt;0,G46&gt;0,$DL$7&gt;=F46,$DL$7&lt;=G46),IF($DL$7&lt;=$AA46,2,1),0)</f>
        <v>0</v>
      </c>
      <c r="DM46" s="8">
        <f>IF(AND(F46&gt;0,G46&gt;0,$DM$7&gt;=F46,$DM$7&lt;=G46),IF($DM$7&lt;=$AA46,2,1),0)</f>
        <v>0</v>
      </c>
      <c r="DN46" s="8">
        <f>IF(AND(F46&gt;0,G46&gt;0,$DN$7&gt;=F46,$DN$7&lt;=G46),IF($DN$7&lt;=$AA46,2,1),0)</f>
        <v>0</v>
      </c>
      <c r="DO46" s="8">
        <f>IF(AND(F46&gt;0,G46&gt;0,$DO$7&gt;=F46,$DO$7&lt;=G46),IF($DO$7&lt;=$AA46,2,1),0)</f>
        <v>0</v>
      </c>
      <c r="DP46" s="8">
        <f>IF(AND(F46&gt;0,G46&gt;0,$DP$7&gt;=F46,$DP$7&lt;=G46),IF($DP$7&lt;=$AA46,2,1),0)</f>
        <v>0</v>
      </c>
      <c r="DQ46" s="8">
        <f>IF(AND(F46&gt;0,G46&gt;0,$DQ$7&gt;=F46,$DQ$7&lt;=G46),IF($DQ$7&lt;=$AA46,2,1),0)</f>
        <v>0</v>
      </c>
      <c r="DR46" s="8">
        <f>IF(AND(F46&gt;0,G46&gt;0,$DR$7&gt;=F46,$DR$7&lt;=G46),IF($DR$7&lt;=$AA46,2,1),0)</f>
        <v>0</v>
      </c>
      <c r="DS46" s="8">
        <f>IF(AND(F46&gt;0,G46&gt;0,$DS$7&gt;=F46,$DS$7&lt;=G46),IF($DS$7&lt;=$AA46,2,1),0)</f>
        <v>0</v>
      </c>
      <c r="DT46" s="8">
        <f>IF(AND(F46&gt;0,G46&gt;0,$DT$7&gt;=F46,$DT$7&lt;=G46),IF($DT$7&lt;=$AA46,2,1),0)</f>
        <v>0</v>
      </c>
      <c r="DU46" s="8">
        <f>IF(AND(F46&gt;0,G46&gt;0,$DU$7&gt;=F46,$DU$7&lt;=G46),IF($DU$7&lt;=$AA46,2,1),0)</f>
        <v>0</v>
      </c>
      <c r="DV46" s="8">
        <f>IF(AND(F46&gt;0,G46&gt;0,$DV$7&gt;=F46,$DV$7&lt;=G46),IF($DV$7&lt;=$AA46,2,1),0)</f>
        <v>0</v>
      </c>
      <c r="DW46" s="8">
        <f>IF(AND(F46&gt;0,G46&gt;0,$DW$7&gt;=F46,$DW$7&lt;=G46),IF($DW$7&lt;=$AA46,2,1),0)</f>
        <v>0</v>
      </c>
      <c r="DX46" s="8">
        <f>IF(AND(F46&gt;0,G46&gt;0,$DX$7&gt;=F46,$DX$7&lt;=G46),IF($DX$7&lt;=$AA46,2,1),0)</f>
        <v>0</v>
      </c>
      <c r="DY46" s="8">
        <f>IF(AND(F46&gt;0,G46&gt;0,$DY$7&gt;=F46,$DY$7&lt;=G46),IF($DY$7&lt;=$AA46,2,1),0)</f>
        <v>0</v>
      </c>
      <c r="DZ46" s="8">
        <f>IF(AND(F46&gt;0,G46&gt;0,$DZ$7&gt;=F46,$DZ$7&lt;=G46),IF($DZ$7&lt;=$AA46,2,1),0)</f>
        <v>0</v>
      </c>
      <c r="EA46" s="8">
        <f>IF(AND(F46&gt;0,G46&gt;0,$EA$7&gt;=F46,$EA$7&lt;=G46),IF($EA$7&lt;=$AA46,2,1),0)</f>
        <v>0</v>
      </c>
      <c r="EB46" s="8">
        <f>IF(AND(F46&gt;0,G46&gt;0,$EB$7&gt;=F46,$EB$7&lt;=G46),IF($EB$7&lt;=$AA46,2,1),0)</f>
        <v>0</v>
      </c>
      <c r="EC46" s="8">
        <f>IF(AND(F46&gt;0,G46&gt;0,$EC$7&gt;=F46,$EC$7&lt;=G46),IF($EC$7&lt;=$AA46,2,1),0)</f>
        <v>0</v>
      </c>
      <c r="ED46" s="8">
        <f>IF(AND(F46&gt;0,G46&gt;0,$ED$7&gt;=F46,$ED$7&lt;=G46),IF($ED$7&lt;=$AA46,2,1),0)</f>
        <v>0</v>
      </c>
      <c r="EE46" s="8">
        <f>IF(AND(F46&gt;0,G46&gt;0,$EE$7&gt;=F46,$EE$7&lt;=G46),IF($EE$7&lt;=$AA46,2,1),0)</f>
        <v>0</v>
      </c>
      <c r="EF46" s="8">
        <f>IF(AND(F46&gt;0,G46&gt;0,$EF$7&gt;=F46,$EF$7&lt;=G46),IF($EF$7&lt;=$AA46,2,1),0)</f>
        <v>0</v>
      </c>
      <c r="EG46" s="8">
        <f>IF(AND(F46&gt;0,G46&gt;0,$EG$7&gt;=F46,$EG$7&lt;=G46),IF($EG$7&lt;=$AA46,2,1),0)</f>
        <v>0</v>
      </c>
      <c r="EH46" s="8">
        <f>IF(AND(F46&gt;0,G46&gt;0,$EH$7&gt;=F46,$EH$7&lt;=G46),IF($EH$7&lt;=$AA46,2,1),0)</f>
        <v>0</v>
      </c>
      <c r="EI46" s="8">
        <f>IF(AND(F46&gt;0,G46&gt;0,$EI$7&gt;=F46,$EI$7&lt;=G46),IF($EI$7&lt;=$AA46,2,1),0)</f>
        <v>0</v>
      </c>
      <c r="EJ46" s="8">
        <f>IF(AND(F46&gt;0,G46&gt;0,$EJ$7&gt;=F46,$EJ$7&lt;=G46),IF($EJ$7&lt;=$AA46,2,1),0)</f>
        <v>0</v>
      </c>
      <c r="EK46" s="8">
        <f>IF(AND(F46&gt;0,G46&gt;0,$EK$7&gt;=F46,$EK$7&lt;=G46),IF($EK$7&lt;=$AA46,2,1),0)</f>
        <v>0</v>
      </c>
      <c r="EL46" s="8">
        <f>IF(AND(F46&gt;0,G46&gt;0,$EL$7&gt;=F46,$EL$7&lt;=G46),IF($EL$7&lt;=$AA46,2,1),0)</f>
        <v>0</v>
      </c>
      <c r="EM46" s="8">
        <f>IF(AND(F46&gt;0,G46&gt;0,$EM$7&gt;=F46,$EM$7&lt;=G46),IF($EM$7&lt;=$AA46,2,1),0)</f>
        <v>0</v>
      </c>
      <c r="EN46" s="8">
        <f>IF(AND(F46&gt;0,G46&gt;0,$EN$7&gt;=F46,$EN$7&lt;=G46),IF($EN$7&lt;=$AA46,2,1),0)</f>
        <v>0</v>
      </c>
      <c r="EO46" s="8">
        <f>IF(AND(F46&gt;0,G46&gt;0,$EO$7&gt;=F46,$EO$7&lt;=G46),IF($EO$7&lt;=$AA46,2,1),0)</f>
        <v>0</v>
      </c>
      <c r="EP46" s="8">
        <f>IF(AND(F46&gt;0,G46&gt;0,$EP$7&gt;=F46,$EP$7&lt;=G46),IF($EP$7&lt;=$AA46,2,1),0)</f>
        <v>0</v>
      </c>
      <c r="EQ46" s="8">
        <f>IF(AND(F46&gt;0,G46&gt;0,$EQ$7&gt;=F46,$EQ$7&lt;=G46),IF($EQ$7&lt;=$AA46,2,1),0)</f>
        <v>0</v>
      </c>
      <c r="ER46" s="8">
        <f>IF(AND(F46&gt;0,G46&gt;0,$ER$7&gt;=F46,$ER$7&lt;=G46),IF($ER$7&lt;=$AA46,2,1),0)</f>
        <v>0</v>
      </c>
      <c r="ES46" s="8">
        <f>IF(AND(F46&gt;0,G46&gt;0,$ES$7&gt;=F46,$ES$7&lt;=G46),IF($ES$7&lt;=$AA46,2,1),0)</f>
        <v>0</v>
      </c>
      <c r="ET46" s="8">
        <f>IF(AND(F46&gt;0,G46&gt;0,$ET$7&gt;=F46,$ET$7&lt;=G46),IF($ET$7&lt;=$AA46,2,1),0)</f>
        <v>0</v>
      </c>
      <c r="EU46" s="8">
        <f>IF(AND(F46&gt;0,G46&gt;0,$EU$7&gt;=F46,$EU$7&lt;=G46),IF($EU$7&lt;=$AA46,2,1),0)</f>
        <v>0</v>
      </c>
      <c r="EV46" s="8">
        <f>IF(AND(F46&gt;0,G46&gt;0,$EV$7&gt;=F46,$EV$7&lt;=G46),IF($EV$7&lt;=$AA46,2,1),0)</f>
        <v>0</v>
      </c>
      <c r="EW46" s="8">
        <f>IF(AND(F46&gt;0,G46&gt;0,$EW$7&gt;=F46,$EW$7&lt;=G46),IF($EW$7&lt;=$AA46,2,1),0)</f>
        <v>0</v>
      </c>
      <c r="EX46" s="8">
        <f>IF(AND(F46&gt;0,G46&gt;0,$EX$7&gt;=F46,$EX$7&lt;=G46),IF($EX$7&lt;=$AA46,2,1),0)</f>
        <v>0</v>
      </c>
      <c r="EY46" s="8">
        <f>IF(AND(F46&gt;0,G46&gt;0,$EY$7&gt;=F46,$EY$7&lt;=G46),IF($EY$7&lt;=$AA46,2,1),0)</f>
        <v>0</v>
      </c>
      <c r="EZ46" s="8">
        <f>IF(AND(F46&gt;0,G46&gt;0,$EZ$7&gt;=F46,$EZ$7&lt;=G46),IF($EZ$7&lt;=$AA46,2,1),0)</f>
        <v>0</v>
      </c>
      <c r="FA46" s="8">
        <f>IF(AND(F46&gt;0,G46&gt;0,$FA$7&gt;=F46,$FA$7&lt;=G46),IF($FA$7&lt;=$AA46,2,1),0)</f>
        <v>0</v>
      </c>
      <c r="FB46" s="8">
        <f>IF(AND(F46&gt;0,G46&gt;0,$FB$7&gt;=F46,$FB$7&lt;=G46),IF($FB$7&lt;=$AA46,2,1),0)</f>
        <v>0</v>
      </c>
      <c r="FC46" s="8">
        <f>IF(AND(F46&gt;0,G46&gt;0,$FC$7&gt;=F46,$FC$7&lt;=G46),IF($FC$7&lt;=$AA46,2,1),0)</f>
        <v>0</v>
      </c>
      <c r="FD46" s="8">
        <f>IF(AND(F46&gt;0,G46&gt;0,$FD$7&gt;=F46,$FD$7&lt;=G46),IF($FD$7&lt;=$AA46,2,1),0)</f>
        <v>0</v>
      </c>
    </row>
    <row r="47" spans="1:160" ht="18" customHeight="1">
      <c r="A47" s="6"/>
      <c r="B47" s="6"/>
      <c r="C47" s="6"/>
      <c r="D47" s="6"/>
      <c r="E47" s="6"/>
      <c r="F47" s="3"/>
      <c r="G47" s="3"/>
      <c r="H47" s="6">
        <f>IF(AND(F47&gt;0,G47&gt;0),G47-F47+1,)</f>
        <v>0</v>
      </c>
      <c r="I47" s="7"/>
      <c r="J47" s="6"/>
      <c r="K47" s="8">
        <f>IF(AND(F47&gt;0,G47&gt;0,$K$7&gt;=F47,$K$7&lt;=G47),IF($K$7&lt;=$AA47,2,1),0)</f>
        <v>0</v>
      </c>
      <c r="L47" s="8">
        <f>IF(AND(F47&gt;0,G47&gt;0,$L$7&gt;=F47,$L$7&lt;=G47),IF($L$7&lt;=$AA47,2,1),0)</f>
        <v>0</v>
      </c>
      <c r="M47" s="8">
        <f>IF(AND(F47&gt;0,G47&gt;0,$M$7&gt;=F47,$M$7&lt;=G47),IF($M$7&lt;=$AA47,2,1),0)</f>
        <v>0</v>
      </c>
      <c r="N47" s="8">
        <f>IF(AND(F47&gt;0,G47&gt;0,$N$7&gt;=F47,$N$7&lt;=G47),IF($N$7&lt;=$AA47,2,1),0)</f>
        <v>0</v>
      </c>
      <c r="O47" s="8">
        <f>IF(AND(F47&gt;0,G47&gt;0,$O$7&gt;=F47,$O$7&lt;=G47),IF($O$7&lt;=$AA47,2,1),0)</f>
        <v>0</v>
      </c>
      <c r="P47" s="8">
        <f>IF(AND(F47&gt;0,G47&gt;0,$P$7&gt;=F47,$P$7&lt;=G47),IF($P$7&lt;=$AA47,2,1),0)</f>
        <v>0</v>
      </c>
      <c r="Q47" s="8">
        <f>IF(AND(F47&gt;0,G47&gt;0,$Q$7&gt;=F47,$Q$7&lt;=G47),IF($Q$7&lt;=$AA47,2,1),0)</f>
        <v>0</v>
      </c>
      <c r="R47" s="8">
        <f>IF(AND(F47&gt;0,G47&gt;0,$R$7&gt;=F47,$R$7&lt;=G47),IF($R$7&lt;=$AA47,2,1),0)</f>
        <v>0</v>
      </c>
      <c r="S47" s="8">
        <f>IF(AND(F47&gt;0,G47&gt;0,$S$7&gt;=F47,$S$7&lt;=G47),IF($S$7&lt;=$AA47,2,1),0)</f>
        <v>0</v>
      </c>
      <c r="T47" s="8">
        <f>IF(AND(F47&gt;0,G47&gt;0,$T$7&gt;=F47,$T$7&lt;=G47),IF($T$7&lt;=$AA47,2,1),0)</f>
        <v>0</v>
      </c>
      <c r="U47" s="8">
        <f>IF(AND(F47&gt;0,G47&gt;0,$U$7&gt;=F47,$U$7&lt;=G47),IF($U$7&lt;=$AA47,2,1),0)</f>
        <v>0</v>
      </c>
      <c r="V47" s="8">
        <f>IF(AND(F47&gt;0,G47&gt;0,$V$7&gt;=F47,$V$7&lt;=G47),IF($V$7&lt;=$AA47,2,1),0)</f>
        <v>0</v>
      </c>
      <c r="W47" s="8">
        <f>IF(AND(F47&gt;0,G47&gt;0,$W$7&gt;=F47,$W$7&lt;=G47),IF($W$7&lt;=$AA47,2,1),0)</f>
        <v>0</v>
      </c>
      <c r="X47" s="8">
        <f>IF(AND(F47&gt;0,G47&gt;0,$X$7&gt;=F47,$X$7&lt;=G47),IF($X$7&lt;=$AA47,2,1),0)</f>
        <v>0</v>
      </c>
      <c r="Y47" s="8">
        <f>IF(AND(F47&gt;0,G47&gt;0,$Y$7&gt;=F47,$Y$7&lt;=G47),IF($Y$7&lt;=$AA47,2,1),0)</f>
        <v>0</v>
      </c>
      <c r="Z47" s="8">
        <f>IF(AND(F47&gt;0,G47&gt;0,$Z$7&gt;=F47,$Z$7&lt;=G47),IF($Z$7&lt;=$AA47,2,1),0)</f>
        <v>0</v>
      </c>
      <c r="AA47" s="8">
        <f>IF(AND(F47&gt;0,G47&gt;0,$AA$7&gt;=F47,$AA$7&lt;=G47),IF($AA$7&lt;=$AA47,2,1),0)</f>
        <v>0</v>
      </c>
      <c r="AB47" s="8">
        <f>IF(AND(F47&gt;0,G47&gt;0,$AB$7&gt;=F47,$AB$7&lt;=G47),IF($AB$7&lt;=$AA47,2,1),0)</f>
        <v>0</v>
      </c>
      <c r="AC47" s="8">
        <f>IF(AND(F47&gt;0,G47&gt;0,$AC$7&gt;=F47,$AC$7&lt;=G47),IF($AC$7&lt;=$AA47,2,1),0)</f>
        <v>0</v>
      </c>
      <c r="AD47" s="8">
        <f>IF(AND(F47&gt;0,G47&gt;0,$AD$7&gt;=F47,$AD$7&lt;=G47),IF($AD$7&lt;=$AA47,2,1),0)</f>
        <v>0</v>
      </c>
      <c r="AE47" s="8">
        <f>IF(AND(F47&gt;0,G47&gt;0,$AE$7&gt;=F47,$AE$7&lt;=G47),IF($AE$7&lt;=$AA47,2,1),0)</f>
        <v>0</v>
      </c>
      <c r="AF47" s="8">
        <f>IF(AND(F47&gt;0,G47&gt;0,$AF$7&gt;=F47,$AF$7&lt;=G47),IF($AF$7&lt;=$AA47,2,1),0)</f>
        <v>0</v>
      </c>
      <c r="AG47" s="8">
        <f>IF(AND(F47&gt;0,G47&gt;0,$AG$7&gt;=F47,$AG$7&lt;=G47),IF($AG$7&lt;=$AA47,2,1),0)</f>
        <v>0</v>
      </c>
      <c r="AH47" s="8">
        <f>IF(AND(F47&gt;0,G47&gt;0,$AH$7&gt;=F47,$AH$7&lt;=G47),IF($AH$7&lt;=$AA47,2,1),0)</f>
        <v>0</v>
      </c>
      <c r="AI47" s="8">
        <f>IF(AND(F47&gt;0,G47&gt;0,$AI$7&gt;=F47,$AI$7&lt;=G47),IF($AI$7&lt;=$AA47,2,1),0)</f>
        <v>0</v>
      </c>
      <c r="AJ47" s="8">
        <f>IF(AND(F47&gt;0,G47&gt;0,$AJ$7&gt;=F47,$AJ$7&lt;=G47),IF($AJ$7&lt;=$AA47,2,1),0)</f>
        <v>0</v>
      </c>
      <c r="AK47" s="8">
        <f>IF(AND(F47&gt;0,G47&gt;0,$AK$7&gt;=F47,$AK$7&lt;=G47),IF($AK$7&lt;=$AA47,2,1),0)</f>
        <v>0</v>
      </c>
      <c r="AL47" s="8">
        <f>IF(AND(F47&gt;0,G47&gt;0,$AL$7&gt;=F47,$AL$7&lt;=G47),IF($AL$7&lt;=$AA47,2,1),0)</f>
        <v>0</v>
      </c>
      <c r="AM47" s="8">
        <f>IF(AND(F47&gt;0,G47&gt;0,$AM$7&gt;=F47,$AM$7&lt;=G47),IF($AM$7&lt;=$AA47,2,1),0)</f>
        <v>0</v>
      </c>
      <c r="AN47" s="8">
        <f>IF(AND(F47&gt;0,G47&gt;0,$AN$7&gt;=F47,$AN$7&lt;=G47),IF($AN$7&lt;=$AA47,2,1),0)</f>
        <v>0</v>
      </c>
      <c r="AO47" s="8">
        <f>IF(AND(F47&gt;0,G47&gt;0,$AO$7&gt;=F47,$AO$7&lt;=G47),IF($AO$7&lt;=$AA47,2,1),0)</f>
        <v>0</v>
      </c>
      <c r="AP47" s="8">
        <f>IF(AND(F47&gt;0,G47&gt;0,$AP$7&gt;=F47,$AP$7&lt;=G47),IF($AP$7&lt;=$AA47,2,1),0)</f>
        <v>0</v>
      </c>
      <c r="AQ47" s="8">
        <f>IF(AND(F47&gt;0,G47&gt;0,$AQ$7&gt;=F47,$AQ$7&lt;=G47),IF($AQ$7&lt;=$AA47,2,1),0)</f>
        <v>0</v>
      </c>
      <c r="AR47" s="8">
        <f>IF(AND(F47&gt;0,G47&gt;0,$AR$7&gt;=F47,$AR$7&lt;=G47),IF($AR$7&lt;=$AA47,2,1),0)</f>
        <v>0</v>
      </c>
      <c r="AS47" s="8">
        <f>IF(AND(F47&gt;0,G47&gt;0,$AS$7&gt;=F47,$AS$7&lt;=G47),IF($AS$7&lt;=$AA47,2,1),0)</f>
        <v>0</v>
      </c>
      <c r="AT47" s="8">
        <f>IF(AND(F47&gt;0,G47&gt;0,$AT$7&gt;=F47,$AT$7&lt;=G47),IF($AT$7&lt;=$AA47,2,1),0)</f>
        <v>0</v>
      </c>
      <c r="AU47" s="8">
        <f>IF(AND(F47&gt;0,G47&gt;0,$AU$7&gt;=F47,$AU$7&lt;=G47),IF($AU$7&lt;=$AA47,2,1),0)</f>
        <v>0</v>
      </c>
      <c r="AV47" s="8">
        <f>IF(AND(F47&gt;0,G47&gt;0,$AV$7&gt;=F47,$AV$7&lt;=G47),IF($AV$7&lt;=$AA47,2,1),0)</f>
        <v>0</v>
      </c>
      <c r="AW47" s="8">
        <f>IF(AND(F47&gt;0,G47&gt;0,$AW$7&gt;=F47,$AW$7&lt;=G47),IF($AW$7&lt;=$AA47,2,1),0)</f>
        <v>0</v>
      </c>
      <c r="AX47" s="8">
        <f>IF(AND(F47&gt;0,G47&gt;0,$AX$7&gt;=F47,$AX$7&lt;=G47),IF($AX$7&lt;=$AA47,2,1),0)</f>
        <v>0</v>
      </c>
      <c r="AY47" s="8">
        <f>IF(AND(F47&gt;0,G47&gt;0,$AY$7&gt;=F47,$AY$7&lt;=G47),IF($AY$7&lt;=$AA47,2,1),0)</f>
        <v>0</v>
      </c>
      <c r="AZ47" s="8">
        <f>IF(AND(F47&gt;0,G47&gt;0,$AZ$7&gt;=F47,$AZ$7&lt;=G47),IF($AZ$7&lt;=$AA47,2,1),0)</f>
        <v>0</v>
      </c>
      <c r="BA47" s="8">
        <f>IF(AND(F47&gt;0,G47&gt;0,$BA$7&gt;=F47,$BA$7&lt;=G47),IF($BA$7&lt;=$AA47,2,1),0)</f>
        <v>0</v>
      </c>
      <c r="BB47" s="8">
        <f>IF(AND(F47&gt;0,G47&gt;0,$BB$7&gt;=F47,$BB$7&lt;=G47),IF($BB$7&lt;=$AA47,2,1),0)</f>
        <v>0</v>
      </c>
      <c r="BC47" s="8">
        <f>IF(AND(F47&gt;0,G47&gt;0,$BC$7&gt;=F47,$BC$7&lt;=G47),IF($BC$7&lt;=$AA47,2,1),0)</f>
        <v>0</v>
      </c>
      <c r="BD47" s="8">
        <f>IF(AND(F47&gt;0,G47&gt;0,$BD$7&gt;=F47,$BD$7&lt;=G47),IF($BD$7&lt;=$AA47,2,1),0)</f>
        <v>0</v>
      </c>
      <c r="BE47" s="8">
        <f>IF(AND(F47&gt;0,G47&gt;0,$BE$7&gt;=F47,$BE$7&lt;=G47),IF($BE$7&lt;=$AA47,2,1),0)</f>
        <v>0</v>
      </c>
      <c r="BF47" s="8">
        <f>IF(AND(F47&gt;0,G47&gt;0,$BF$7&gt;=F47,$BF$7&lt;=G47),IF($BF$7&lt;=$AA47,2,1),0)</f>
        <v>0</v>
      </c>
      <c r="BG47" s="8">
        <f>IF(AND(F47&gt;0,G47&gt;0,$BG$7&gt;=F47,$BG$7&lt;=G47),IF($BG$7&lt;=$AA47,2,1),0)</f>
        <v>0</v>
      </c>
      <c r="BH47" s="8">
        <f>IF(AND(F47&gt;0,G47&gt;0,$BH$7&gt;=F47,$BH$7&lt;=G47),IF($BH$7&lt;=$AA47,2,1),0)</f>
        <v>0</v>
      </c>
      <c r="BI47" s="8">
        <f>IF(AND(F47&gt;0,G47&gt;0,$BI$7&gt;=F47,$BI$7&lt;=G47),IF($BI$7&lt;=$AA47,2,1),0)</f>
        <v>0</v>
      </c>
      <c r="BJ47" s="8">
        <f>IF(AND(F47&gt;0,G47&gt;0,$BJ$7&gt;=F47,$BJ$7&lt;=G47),IF($BJ$7&lt;=$AA47,2,1),0)</f>
        <v>0</v>
      </c>
      <c r="BK47" s="8">
        <f>IF(AND(F47&gt;0,G47&gt;0,$BK$7&gt;=F47,$BK$7&lt;=G47),IF($BK$7&lt;=$AA47,2,1),0)</f>
        <v>0</v>
      </c>
      <c r="BL47" s="8">
        <f>IF(AND(F47&gt;0,G47&gt;0,$BL$7&gt;=F47,$BL$7&lt;=G47),IF($BL$7&lt;=$AA47,2,1),0)</f>
        <v>0</v>
      </c>
      <c r="BM47" s="8">
        <f>IF(AND(F47&gt;0,G47&gt;0,$BM$7&gt;=F47,$BM$7&lt;=G47),IF($BM$7&lt;=$AA47,2,1),0)</f>
        <v>0</v>
      </c>
      <c r="BN47" s="8">
        <f>IF(AND(F47&gt;0,G47&gt;0,$BN$7&gt;=F47,$BN$7&lt;=G47),IF($BN$7&lt;=$AA47,2,1),0)</f>
        <v>0</v>
      </c>
      <c r="BO47" s="8">
        <f>IF(AND(F47&gt;0,G47&gt;0,$BO$7&gt;=F47,$BO$7&lt;=G47),IF($BO$7&lt;=$AA47,2,1),0)</f>
        <v>0</v>
      </c>
      <c r="BP47" s="8">
        <f>IF(AND(F47&gt;0,G47&gt;0,$BP$7&gt;=F47,$BP$7&lt;=G47),IF($BP$7&lt;=$AA47,2,1),0)</f>
        <v>0</v>
      </c>
      <c r="BQ47" s="8">
        <f>IF(AND(F47&gt;0,G47&gt;0,$BQ$7&gt;=F47,$BQ$7&lt;=G47),IF($BQ$7&lt;=$AA47,2,1),0)</f>
        <v>0</v>
      </c>
      <c r="BR47" s="8">
        <f>IF(AND(F47&gt;0,G47&gt;0,$BR$7&gt;=F47,$BR$7&lt;=G47),IF($BR$7&lt;=$AA47,2,1),0)</f>
        <v>0</v>
      </c>
      <c r="BS47" s="8">
        <f>IF(AND(F47&gt;0,G47&gt;0,$BS$7&gt;=F47,$BS$7&lt;=G47),IF($BS$7&lt;=$AA47,2,1),0)</f>
        <v>0</v>
      </c>
      <c r="BT47" s="8">
        <f>IF(AND(F47&gt;0,G47&gt;0,$BT$7&gt;=F47,$BT$7&lt;=G47),IF($BT$7&lt;=$AA47,2,1),0)</f>
        <v>0</v>
      </c>
      <c r="BU47" s="8">
        <f>IF(AND(F47&gt;0,G47&gt;0,$BU$7&gt;=F47,$BU$7&lt;=G47),IF($BU$7&lt;=$AA47,2,1),0)</f>
        <v>0</v>
      </c>
      <c r="BV47" s="8">
        <f>IF(AND(F47&gt;0,G47&gt;0,$BV$7&gt;=F47,$BV$7&lt;=G47),IF($BV$7&lt;=$AA47,2,1),0)</f>
        <v>0</v>
      </c>
      <c r="BW47" s="8">
        <f>IF(AND(F47&gt;0,G47&gt;0,$BW$7&gt;=F47,$BW$7&lt;=G47),IF($BW$7&lt;=$AA47,2,1),0)</f>
        <v>0</v>
      </c>
      <c r="BX47" s="8">
        <f>IF(AND(F47&gt;0,G47&gt;0,$BX$7&gt;=F47,$BX$7&lt;=G47),IF($BX$7&lt;=$AA47,2,1),0)</f>
        <v>0</v>
      </c>
      <c r="BY47" s="8">
        <f>IF(AND(F47&gt;0,G47&gt;0,$BY$7&gt;=F47,$BY$7&lt;=G47),IF($BY$7&lt;=$AA47,2,1),0)</f>
        <v>0</v>
      </c>
      <c r="BZ47" s="8">
        <f>IF(AND(F47&gt;0,G47&gt;0,$BZ$7&gt;=F47,$BZ$7&lt;=G47),IF($BZ$7&lt;=$AA47,2,1),0)</f>
        <v>0</v>
      </c>
      <c r="CA47" s="8">
        <f>IF(AND(F47&gt;0,G47&gt;0,$CA$7&gt;=F47,$CA$7&lt;=G47),IF($CA$7&lt;=$AA47,2,1),0)</f>
        <v>0</v>
      </c>
      <c r="CB47" s="8">
        <f>IF(AND(F47&gt;0,G47&gt;0,$CB$7&gt;=F47,$CB$7&lt;=G47),IF($CB$7&lt;=$AA47,2,1),0)</f>
        <v>0</v>
      </c>
      <c r="CC47" s="8">
        <f>IF(AND(F47&gt;0,G47&gt;0,$CC$7&gt;=F47,$CC$7&lt;=G47),IF($CC$7&lt;=$AA47,2,1),0)</f>
        <v>0</v>
      </c>
      <c r="CD47" s="8">
        <f>IF(AND(F47&gt;0,G47&gt;0,$CD$7&gt;=F47,$CD$7&lt;=G47),IF($CD$7&lt;=$AA47,2,1),0)</f>
        <v>0</v>
      </c>
      <c r="CE47" s="8">
        <f>IF(AND(F47&gt;0,G47&gt;0,$CE$7&gt;=F47,$CE$7&lt;=G47),IF($CE$7&lt;=$AA47,2,1),0)</f>
        <v>0</v>
      </c>
      <c r="CF47" s="8">
        <f>IF(AND(F47&gt;0,G47&gt;0,$CF$7&gt;=F47,$CF$7&lt;=G47),IF($CF$7&lt;=$AA47,2,1),0)</f>
        <v>0</v>
      </c>
      <c r="CG47" s="8">
        <f>IF(AND(F47&gt;0,G47&gt;0,$CG$7&gt;=F47,$CG$7&lt;=G47),IF($CG$7&lt;=$AA47,2,1),0)</f>
        <v>0</v>
      </c>
      <c r="CH47" s="8">
        <f>IF(AND(F47&gt;0,G47&gt;0,$CH$7&gt;=F47,$CH$7&lt;=G47),IF($CH$7&lt;=$AA47,2,1),0)</f>
        <v>0</v>
      </c>
      <c r="CI47" s="8">
        <f>IF(AND(F47&gt;0,G47&gt;0,$CI$7&gt;=F47,$CI$7&lt;=G47),IF($CI$7&lt;=$AA47,2,1),0)</f>
        <v>0</v>
      </c>
      <c r="CJ47" s="8">
        <f>IF(AND(F47&gt;0,G47&gt;0,$CJ$7&gt;=F47,$CJ$7&lt;=G47),IF($CJ$7&lt;=$AA47,2,1),0)</f>
        <v>0</v>
      </c>
      <c r="CK47" s="8">
        <f>IF(AND(F47&gt;0,G47&gt;0,$CK$7&gt;=F47,$CK$7&lt;=G47),IF($CK$7&lt;=$AA47,2,1),0)</f>
        <v>0</v>
      </c>
      <c r="CL47" s="8">
        <f>IF(AND(F47&gt;0,G47&gt;0,$CL$7&gt;=F47,$CL$7&lt;=G47),IF($CL$7&lt;=$AA47,2,1),0)</f>
        <v>0</v>
      </c>
      <c r="CM47" s="8">
        <f>IF(AND(F47&gt;0,G47&gt;0,$CM$7&gt;=F47,$CM$7&lt;=G47),IF($CM$7&lt;=$AA47,2,1),0)</f>
        <v>0</v>
      </c>
      <c r="CN47" s="8">
        <f>IF(AND(F47&gt;0,G47&gt;0,$CN$7&gt;=F47,$CN$7&lt;=G47),IF($CN$7&lt;=$AA47,2,1),0)</f>
        <v>0</v>
      </c>
      <c r="CO47" s="8">
        <f>IF(AND(F47&gt;0,G47&gt;0,$CO$7&gt;=F47,$CO$7&lt;=G47),IF($CO$7&lt;=$AA47,2,1),0)</f>
        <v>0</v>
      </c>
      <c r="CP47" s="8">
        <f>IF(AND(F47&gt;0,G47&gt;0,$CP$7&gt;=F47,$CP$7&lt;=G47),IF($CP$7&lt;=$AA47,2,1),0)</f>
        <v>0</v>
      </c>
      <c r="CQ47" s="8">
        <f>IF(AND(F47&gt;0,G47&gt;0,$CQ$7&gt;=F47,$CQ$7&lt;=G47),IF($CQ$7&lt;=$AA47,2,1),0)</f>
        <v>0</v>
      </c>
      <c r="CR47" s="8">
        <f>IF(AND(F47&gt;0,G47&gt;0,$CR$7&gt;=F47,$CR$7&lt;=G47),IF($CR$7&lt;=$AA47,2,1),0)</f>
        <v>0</v>
      </c>
      <c r="CS47" s="8">
        <f>IF(AND(F47&gt;0,G47&gt;0,$CS$7&gt;=F47,$CS$7&lt;=G47),IF($CS$7&lt;=$AA47,2,1),0)</f>
        <v>0</v>
      </c>
      <c r="CT47" s="8">
        <f>IF(AND(F47&gt;0,G47&gt;0,$CT$7&gt;=F47,$CT$7&lt;=G47),IF($CT$7&lt;=$AA47,2,1),0)</f>
        <v>0</v>
      </c>
      <c r="CU47" s="8">
        <f>IF(AND(F47&gt;0,G47&gt;0,$CU$7&gt;=F47,$CU$7&lt;=G47),IF($CU$7&lt;=$AA47,2,1),0)</f>
        <v>0</v>
      </c>
      <c r="CV47" s="8">
        <f>IF(AND(F47&gt;0,G47&gt;0,$CV$7&gt;=F47,$CV$7&lt;=G47),IF($CV$7&lt;=$AA47,2,1),0)</f>
        <v>0</v>
      </c>
      <c r="CW47" s="8">
        <f>IF(AND(F47&gt;0,G47&gt;0,$CW$7&gt;=F47,$CW$7&lt;=G47),IF($CW$7&lt;=$AA47,2,1),0)</f>
        <v>0</v>
      </c>
      <c r="CX47" s="8">
        <f>IF(AND(F47&gt;0,G47&gt;0,$CX$7&gt;=F47,$CX$7&lt;=G47),IF($CX$7&lt;=$AA47,2,1),0)</f>
        <v>0</v>
      </c>
      <c r="CY47" s="8">
        <f>IF(AND(F47&gt;0,G47&gt;0,$CY$7&gt;=F47,$CY$7&lt;=G47),IF($CY$7&lt;=$AA47,2,1),0)</f>
        <v>0</v>
      </c>
      <c r="CZ47" s="8">
        <f>IF(AND(F47&gt;0,G47&gt;0,$CZ$7&gt;=F47,$CZ$7&lt;=G47),IF($CZ$7&lt;=$AA47,2,1),0)</f>
        <v>0</v>
      </c>
      <c r="DA47" s="8">
        <f>IF(AND(F47&gt;0,G47&gt;0,$DA$7&gt;=F47,$DA$7&lt;=G47),IF($DA$7&lt;=$AA47,2,1),0)</f>
        <v>0</v>
      </c>
      <c r="DB47" s="8">
        <f>IF(AND(F47&gt;0,G47&gt;0,$DB$7&gt;=F47,$DB$7&lt;=G47),IF($DB$7&lt;=$AA47,2,1),0)</f>
        <v>0</v>
      </c>
      <c r="DC47" s="8">
        <f>IF(AND(F47&gt;0,G47&gt;0,$DC$7&gt;=F47,$DC$7&lt;=G47),IF($DC$7&lt;=$AA47,2,1),0)</f>
        <v>0</v>
      </c>
      <c r="DD47" s="8">
        <f>IF(AND(F47&gt;0,G47&gt;0,$DD$7&gt;=F47,$DD$7&lt;=G47),IF($DD$7&lt;=$AA47,2,1),0)</f>
        <v>0</v>
      </c>
      <c r="DE47" s="8">
        <f>IF(AND(F47&gt;0,G47&gt;0,$DE$7&gt;=F47,$DE$7&lt;=G47),IF($DE$7&lt;=$AA47,2,1),0)</f>
        <v>0</v>
      </c>
      <c r="DF47" s="8">
        <f>IF(AND(F47&gt;0,G47&gt;0,$DF$7&gt;=F47,$DF$7&lt;=G47),IF($DF$7&lt;=$AA47,2,1),0)</f>
        <v>0</v>
      </c>
      <c r="DG47" s="8">
        <f>IF(AND(F47&gt;0,G47&gt;0,$DG$7&gt;=F47,$DG$7&lt;=G47),IF($DG$7&lt;=$AA47,2,1),0)</f>
        <v>0</v>
      </c>
      <c r="DH47" s="8">
        <f>IF(AND(F47&gt;0,G47&gt;0,$DH$7&gt;=F47,$DH$7&lt;=G47),IF($DH$7&lt;=$AA47,2,1),0)</f>
        <v>0</v>
      </c>
      <c r="DI47" s="8">
        <f>IF(AND(F47&gt;0,G47&gt;0,$DI$7&gt;=F47,$DI$7&lt;=G47),IF($DI$7&lt;=$AA47,2,1),0)</f>
        <v>0</v>
      </c>
      <c r="DJ47" s="8">
        <f>IF(AND(F47&gt;0,G47&gt;0,$DJ$7&gt;=F47,$DJ$7&lt;=G47),IF($DJ$7&lt;=$AA47,2,1),0)</f>
        <v>0</v>
      </c>
      <c r="DK47" s="8">
        <f>IF(AND(F47&gt;0,G47&gt;0,$DK$7&gt;=F47,$DK$7&lt;=G47),IF($DK$7&lt;=$AA47,2,1),0)</f>
        <v>0</v>
      </c>
      <c r="DL47" s="8">
        <f>IF(AND(F47&gt;0,G47&gt;0,$DL$7&gt;=F47,$DL$7&lt;=G47),IF($DL$7&lt;=$AA47,2,1),0)</f>
        <v>0</v>
      </c>
      <c r="DM47" s="8">
        <f>IF(AND(F47&gt;0,G47&gt;0,$DM$7&gt;=F47,$DM$7&lt;=G47),IF($DM$7&lt;=$AA47,2,1),0)</f>
        <v>0</v>
      </c>
      <c r="DN47" s="8">
        <f>IF(AND(F47&gt;0,G47&gt;0,$DN$7&gt;=F47,$DN$7&lt;=G47),IF($DN$7&lt;=$AA47,2,1),0)</f>
        <v>0</v>
      </c>
      <c r="DO47" s="8">
        <f>IF(AND(F47&gt;0,G47&gt;0,$DO$7&gt;=F47,$DO$7&lt;=G47),IF($DO$7&lt;=$AA47,2,1),0)</f>
        <v>0</v>
      </c>
      <c r="DP47" s="8">
        <f>IF(AND(F47&gt;0,G47&gt;0,$DP$7&gt;=F47,$DP$7&lt;=G47),IF($DP$7&lt;=$AA47,2,1),0)</f>
        <v>0</v>
      </c>
      <c r="DQ47" s="8">
        <f>IF(AND(F47&gt;0,G47&gt;0,$DQ$7&gt;=F47,$DQ$7&lt;=G47),IF($DQ$7&lt;=$AA47,2,1),0)</f>
        <v>0</v>
      </c>
      <c r="DR47" s="8">
        <f>IF(AND(F47&gt;0,G47&gt;0,$DR$7&gt;=F47,$DR$7&lt;=G47),IF($DR$7&lt;=$AA47,2,1),0)</f>
        <v>0</v>
      </c>
      <c r="DS47" s="8">
        <f>IF(AND(F47&gt;0,G47&gt;0,$DS$7&gt;=F47,$DS$7&lt;=G47),IF($DS$7&lt;=$AA47,2,1),0)</f>
        <v>0</v>
      </c>
      <c r="DT47" s="8">
        <f>IF(AND(F47&gt;0,G47&gt;0,$DT$7&gt;=F47,$DT$7&lt;=G47),IF($DT$7&lt;=$AA47,2,1),0)</f>
        <v>0</v>
      </c>
      <c r="DU47" s="8">
        <f>IF(AND(F47&gt;0,G47&gt;0,$DU$7&gt;=F47,$DU$7&lt;=G47),IF($DU$7&lt;=$AA47,2,1),0)</f>
        <v>0</v>
      </c>
      <c r="DV47" s="8">
        <f>IF(AND(F47&gt;0,G47&gt;0,$DV$7&gt;=F47,$DV$7&lt;=G47),IF($DV$7&lt;=$AA47,2,1),0)</f>
        <v>0</v>
      </c>
      <c r="DW47" s="8">
        <f>IF(AND(F47&gt;0,G47&gt;0,$DW$7&gt;=F47,$DW$7&lt;=G47),IF($DW$7&lt;=$AA47,2,1),0)</f>
        <v>0</v>
      </c>
      <c r="DX47" s="8">
        <f>IF(AND(F47&gt;0,G47&gt;0,$DX$7&gt;=F47,$DX$7&lt;=G47),IF($DX$7&lt;=$AA47,2,1),0)</f>
        <v>0</v>
      </c>
      <c r="DY47" s="8">
        <f>IF(AND(F47&gt;0,G47&gt;0,$DY$7&gt;=F47,$DY$7&lt;=G47),IF($DY$7&lt;=$AA47,2,1),0)</f>
        <v>0</v>
      </c>
      <c r="DZ47" s="8">
        <f>IF(AND(F47&gt;0,G47&gt;0,$DZ$7&gt;=F47,$DZ$7&lt;=G47),IF($DZ$7&lt;=$AA47,2,1),0)</f>
        <v>0</v>
      </c>
      <c r="EA47" s="8">
        <f>IF(AND(F47&gt;0,G47&gt;0,$EA$7&gt;=F47,$EA$7&lt;=G47),IF($EA$7&lt;=$AA47,2,1),0)</f>
        <v>0</v>
      </c>
      <c r="EB47" s="8">
        <f>IF(AND(F47&gt;0,G47&gt;0,$EB$7&gt;=F47,$EB$7&lt;=G47),IF($EB$7&lt;=$AA47,2,1),0)</f>
        <v>0</v>
      </c>
      <c r="EC47" s="8">
        <f>IF(AND(F47&gt;0,G47&gt;0,$EC$7&gt;=F47,$EC$7&lt;=G47),IF($EC$7&lt;=$AA47,2,1),0)</f>
        <v>0</v>
      </c>
      <c r="ED47" s="8">
        <f>IF(AND(F47&gt;0,G47&gt;0,$ED$7&gt;=F47,$ED$7&lt;=G47),IF($ED$7&lt;=$AA47,2,1),0)</f>
        <v>0</v>
      </c>
      <c r="EE47" s="8">
        <f>IF(AND(F47&gt;0,G47&gt;0,$EE$7&gt;=F47,$EE$7&lt;=G47),IF($EE$7&lt;=$AA47,2,1),0)</f>
        <v>0</v>
      </c>
      <c r="EF47" s="8">
        <f>IF(AND(F47&gt;0,G47&gt;0,$EF$7&gt;=F47,$EF$7&lt;=G47),IF($EF$7&lt;=$AA47,2,1),0)</f>
        <v>0</v>
      </c>
      <c r="EG47" s="8">
        <f>IF(AND(F47&gt;0,G47&gt;0,$EG$7&gt;=F47,$EG$7&lt;=G47),IF($EG$7&lt;=$AA47,2,1),0)</f>
        <v>0</v>
      </c>
      <c r="EH47" s="8">
        <f>IF(AND(F47&gt;0,G47&gt;0,$EH$7&gt;=F47,$EH$7&lt;=G47),IF($EH$7&lt;=$AA47,2,1),0)</f>
        <v>0</v>
      </c>
      <c r="EI47" s="8">
        <f>IF(AND(F47&gt;0,G47&gt;0,$EI$7&gt;=F47,$EI$7&lt;=G47),IF($EI$7&lt;=$AA47,2,1),0)</f>
        <v>0</v>
      </c>
      <c r="EJ47" s="8">
        <f>IF(AND(F47&gt;0,G47&gt;0,$EJ$7&gt;=F47,$EJ$7&lt;=G47),IF($EJ$7&lt;=$AA47,2,1),0)</f>
        <v>0</v>
      </c>
      <c r="EK47" s="8">
        <f>IF(AND(F47&gt;0,G47&gt;0,$EK$7&gt;=F47,$EK$7&lt;=G47),IF($EK$7&lt;=$AA47,2,1),0)</f>
        <v>0</v>
      </c>
      <c r="EL47" s="8">
        <f>IF(AND(F47&gt;0,G47&gt;0,$EL$7&gt;=F47,$EL$7&lt;=G47),IF($EL$7&lt;=$AA47,2,1),0)</f>
        <v>0</v>
      </c>
      <c r="EM47" s="8">
        <f>IF(AND(F47&gt;0,G47&gt;0,$EM$7&gt;=F47,$EM$7&lt;=G47),IF($EM$7&lt;=$AA47,2,1),0)</f>
        <v>0</v>
      </c>
      <c r="EN47" s="8">
        <f>IF(AND(F47&gt;0,G47&gt;0,$EN$7&gt;=F47,$EN$7&lt;=G47),IF($EN$7&lt;=$AA47,2,1),0)</f>
        <v>0</v>
      </c>
      <c r="EO47" s="8">
        <f>IF(AND(F47&gt;0,G47&gt;0,$EO$7&gt;=F47,$EO$7&lt;=G47),IF($EO$7&lt;=$AA47,2,1),0)</f>
        <v>0</v>
      </c>
      <c r="EP47" s="8">
        <f>IF(AND(F47&gt;0,G47&gt;0,$EP$7&gt;=F47,$EP$7&lt;=G47),IF($EP$7&lt;=$AA47,2,1),0)</f>
        <v>0</v>
      </c>
      <c r="EQ47" s="8">
        <f>IF(AND(F47&gt;0,G47&gt;0,$EQ$7&gt;=F47,$EQ$7&lt;=G47),IF($EQ$7&lt;=$AA47,2,1),0)</f>
        <v>0</v>
      </c>
      <c r="ER47" s="8">
        <f>IF(AND(F47&gt;0,G47&gt;0,$ER$7&gt;=F47,$ER$7&lt;=G47),IF($ER$7&lt;=$AA47,2,1),0)</f>
        <v>0</v>
      </c>
      <c r="ES47" s="8">
        <f>IF(AND(F47&gt;0,G47&gt;0,$ES$7&gt;=F47,$ES$7&lt;=G47),IF($ES$7&lt;=$AA47,2,1),0)</f>
        <v>0</v>
      </c>
      <c r="ET47" s="8">
        <f>IF(AND(F47&gt;0,G47&gt;0,$ET$7&gt;=F47,$ET$7&lt;=G47),IF($ET$7&lt;=$AA47,2,1),0)</f>
        <v>0</v>
      </c>
      <c r="EU47" s="8">
        <f>IF(AND(F47&gt;0,G47&gt;0,$EU$7&gt;=F47,$EU$7&lt;=G47),IF($EU$7&lt;=$AA47,2,1),0)</f>
        <v>0</v>
      </c>
      <c r="EV47" s="8">
        <f>IF(AND(F47&gt;0,G47&gt;0,$EV$7&gt;=F47,$EV$7&lt;=G47),IF($EV$7&lt;=$AA47,2,1),0)</f>
        <v>0</v>
      </c>
      <c r="EW47" s="8">
        <f>IF(AND(F47&gt;0,G47&gt;0,$EW$7&gt;=F47,$EW$7&lt;=G47),IF($EW$7&lt;=$AA47,2,1),0)</f>
        <v>0</v>
      </c>
      <c r="EX47" s="8">
        <f>IF(AND(F47&gt;0,G47&gt;0,$EX$7&gt;=F47,$EX$7&lt;=G47),IF($EX$7&lt;=$AA47,2,1),0)</f>
        <v>0</v>
      </c>
      <c r="EY47" s="8">
        <f>IF(AND(F47&gt;0,G47&gt;0,$EY$7&gt;=F47,$EY$7&lt;=G47),IF($EY$7&lt;=$AA47,2,1),0)</f>
        <v>0</v>
      </c>
      <c r="EZ47" s="8">
        <f>IF(AND(F47&gt;0,G47&gt;0,$EZ$7&gt;=F47,$EZ$7&lt;=G47),IF($EZ$7&lt;=$AA47,2,1),0)</f>
        <v>0</v>
      </c>
      <c r="FA47" s="8">
        <f>IF(AND(F47&gt;0,G47&gt;0,$FA$7&gt;=F47,$FA$7&lt;=G47),IF($FA$7&lt;=$AA47,2,1),0)</f>
        <v>0</v>
      </c>
      <c r="FB47" s="8">
        <f>IF(AND(F47&gt;0,G47&gt;0,$FB$7&gt;=F47,$FB$7&lt;=G47),IF($FB$7&lt;=$AA47,2,1),0)</f>
        <v>0</v>
      </c>
      <c r="FC47" s="8">
        <f>IF(AND(F47&gt;0,G47&gt;0,$FC$7&gt;=F47,$FC$7&lt;=G47),IF($FC$7&lt;=$AA47,2,1),0)</f>
        <v>0</v>
      </c>
      <c r="FD47" s="8">
        <f>IF(AND(F47&gt;0,G47&gt;0,$FD$7&gt;=F47,$FD$7&lt;=G47),IF($FD$7&lt;=$AA47,2,1),0)</f>
        <v>0</v>
      </c>
    </row>
    <row r="48" spans="1:160" ht="18" customHeight="1">
      <c r="A48" s="6"/>
      <c r="B48" s="6"/>
      <c r="C48" s="6"/>
      <c r="D48" s="6"/>
      <c r="E48" s="6"/>
      <c r="F48" s="3"/>
      <c r="G48" s="3"/>
      <c r="H48" s="6">
        <f>IF(AND(F48&gt;0,G48&gt;0),G48-F48+1,)</f>
        <v>0</v>
      </c>
      <c r="I48" s="7"/>
      <c r="J48" s="6"/>
      <c r="K48" s="8">
        <f>IF(AND(F48&gt;0,G48&gt;0,$K$7&gt;=F48,$K$7&lt;=G48),IF($K$7&lt;=$AA48,2,1),0)</f>
        <v>0</v>
      </c>
      <c r="L48" s="8">
        <f>IF(AND(F48&gt;0,G48&gt;0,$L$7&gt;=F48,$L$7&lt;=G48),IF($L$7&lt;=$AA48,2,1),0)</f>
        <v>0</v>
      </c>
      <c r="M48" s="8">
        <f>IF(AND(F48&gt;0,G48&gt;0,$M$7&gt;=F48,$M$7&lt;=G48),IF($M$7&lt;=$AA48,2,1),0)</f>
        <v>0</v>
      </c>
      <c r="N48" s="8">
        <f>IF(AND(F48&gt;0,G48&gt;0,$N$7&gt;=F48,$N$7&lt;=G48),IF($N$7&lt;=$AA48,2,1),0)</f>
        <v>0</v>
      </c>
      <c r="O48" s="8">
        <f>IF(AND(F48&gt;0,G48&gt;0,$O$7&gt;=F48,$O$7&lt;=G48),IF($O$7&lt;=$AA48,2,1),0)</f>
        <v>0</v>
      </c>
      <c r="P48" s="8">
        <f>IF(AND(F48&gt;0,G48&gt;0,$P$7&gt;=F48,$P$7&lt;=G48),IF($P$7&lt;=$AA48,2,1),0)</f>
        <v>0</v>
      </c>
      <c r="Q48" s="8">
        <f>IF(AND(F48&gt;0,G48&gt;0,$Q$7&gt;=F48,$Q$7&lt;=G48),IF($Q$7&lt;=$AA48,2,1),0)</f>
        <v>0</v>
      </c>
      <c r="R48" s="8">
        <f>IF(AND(F48&gt;0,G48&gt;0,$R$7&gt;=F48,$R$7&lt;=G48),IF($R$7&lt;=$AA48,2,1),0)</f>
        <v>0</v>
      </c>
      <c r="S48" s="8">
        <f>IF(AND(F48&gt;0,G48&gt;0,$S$7&gt;=F48,$S$7&lt;=G48),IF($S$7&lt;=$AA48,2,1),0)</f>
        <v>0</v>
      </c>
      <c r="T48" s="8">
        <f>IF(AND(F48&gt;0,G48&gt;0,$T$7&gt;=F48,$T$7&lt;=G48),IF($T$7&lt;=$AA48,2,1),0)</f>
        <v>0</v>
      </c>
      <c r="U48" s="8">
        <f>IF(AND(F48&gt;0,G48&gt;0,$U$7&gt;=F48,$U$7&lt;=G48),IF($U$7&lt;=$AA48,2,1),0)</f>
        <v>0</v>
      </c>
      <c r="V48" s="8">
        <f>IF(AND(F48&gt;0,G48&gt;0,$V$7&gt;=F48,$V$7&lt;=G48),IF($V$7&lt;=$AA48,2,1),0)</f>
        <v>0</v>
      </c>
      <c r="W48" s="8">
        <f>IF(AND(F48&gt;0,G48&gt;0,$W$7&gt;=F48,$W$7&lt;=G48),IF($W$7&lt;=$AA48,2,1),0)</f>
        <v>0</v>
      </c>
      <c r="X48" s="8">
        <f>IF(AND(F48&gt;0,G48&gt;0,$X$7&gt;=F48,$X$7&lt;=G48),IF($X$7&lt;=$AA48,2,1),0)</f>
        <v>0</v>
      </c>
      <c r="Y48" s="8">
        <f>IF(AND(F48&gt;0,G48&gt;0,$Y$7&gt;=F48,$Y$7&lt;=G48),IF($Y$7&lt;=$AA48,2,1),0)</f>
        <v>0</v>
      </c>
      <c r="Z48" s="8">
        <f>IF(AND(F48&gt;0,G48&gt;0,$Z$7&gt;=F48,$Z$7&lt;=G48),IF($Z$7&lt;=$AA48,2,1),0)</f>
        <v>0</v>
      </c>
      <c r="AA48" s="8">
        <f>IF(AND(F48&gt;0,G48&gt;0,$AA$7&gt;=F48,$AA$7&lt;=G48),IF($AA$7&lt;=$AA48,2,1),0)</f>
        <v>0</v>
      </c>
      <c r="AB48" s="8">
        <f>IF(AND(F48&gt;0,G48&gt;0,$AB$7&gt;=F48,$AB$7&lt;=G48),IF($AB$7&lt;=$AA48,2,1),0)</f>
        <v>0</v>
      </c>
      <c r="AC48" s="8">
        <f>IF(AND(F48&gt;0,G48&gt;0,$AC$7&gt;=F48,$AC$7&lt;=G48),IF($AC$7&lt;=$AA48,2,1),0)</f>
        <v>0</v>
      </c>
      <c r="AD48" s="8">
        <f>IF(AND(F48&gt;0,G48&gt;0,$AD$7&gt;=F48,$AD$7&lt;=G48),IF($AD$7&lt;=$AA48,2,1),0)</f>
        <v>0</v>
      </c>
      <c r="AE48" s="8">
        <f>IF(AND(F48&gt;0,G48&gt;0,$AE$7&gt;=F48,$AE$7&lt;=G48),IF($AE$7&lt;=$AA48,2,1),0)</f>
        <v>0</v>
      </c>
      <c r="AF48" s="8">
        <f>IF(AND(F48&gt;0,G48&gt;0,$AF$7&gt;=F48,$AF$7&lt;=G48),IF($AF$7&lt;=$AA48,2,1),0)</f>
        <v>0</v>
      </c>
      <c r="AG48" s="8">
        <f>IF(AND(F48&gt;0,G48&gt;0,$AG$7&gt;=F48,$AG$7&lt;=G48),IF($AG$7&lt;=$AA48,2,1),0)</f>
        <v>0</v>
      </c>
      <c r="AH48" s="8">
        <f>IF(AND(F48&gt;0,G48&gt;0,$AH$7&gt;=F48,$AH$7&lt;=G48),IF($AH$7&lt;=$AA48,2,1),0)</f>
        <v>0</v>
      </c>
      <c r="AI48" s="8">
        <f>IF(AND(F48&gt;0,G48&gt;0,$AI$7&gt;=F48,$AI$7&lt;=G48),IF($AI$7&lt;=$AA48,2,1),0)</f>
        <v>0</v>
      </c>
      <c r="AJ48" s="8">
        <f>IF(AND(F48&gt;0,G48&gt;0,$AJ$7&gt;=F48,$AJ$7&lt;=G48),IF($AJ$7&lt;=$AA48,2,1),0)</f>
        <v>0</v>
      </c>
      <c r="AK48" s="8">
        <f>IF(AND(F48&gt;0,G48&gt;0,$AK$7&gt;=F48,$AK$7&lt;=G48),IF($AK$7&lt;=$AA48,2,1),0)</f>
        <v>0</v>
      </c>
      <c r="AL48" s="8">
        <f>IF(AND(F48&gt;0,G48&gt;0,$AL$7&gt;=F48,$AL$7&lt;=G48),IF($AL$7&lt;=$AA48,2,1),0)</f>
        <v>0</v>
      </c>
      <c r="AM48" s="8">
        <f>IF(AND(F48&gt;0,G48&gt;0,$AM$7&gt;=F48,$AM$7&lt;=G48),IF($AM$7&lt;=$AA48,2,1),0)</f>
        <v>0</v>
      </c>
      <c r="AN48" s="8">
        <f>IF(AND(F48&gt;0,G48&gt;0,$AN$7&gt;=F48,$AN$7&lt;=G48),IF($AN$7&lt;=$AA48,2,1),0)</f>
        <v>0</v>
      </c>
      <c r="AO48" s="8">
        <f>IF(AND(F48&gt;0,G48&gt;0,$AO$7&gt;=F48,$AO$7&lt;=G48),IF($AO$7&lt;=$AA48,2,1),0)</f>
        <v>0</v>
      </c>
      <c r="AP48" s="8">
        <f>IF(AND(F48&gt;0,G48&gt;0,$AP$7&gt;=F48,$AP$7&lt;=G48),IF($AP$7&lt;=$AA48,2,1),0)</f>
        <v>0</v>
      </c>
      <c r="AQ48" s="8">
        <f>IF(AND(F48&gt;0,G48&gt;0,$AQ$7&gt;=F48,$AQ$7&lt;=G48),IF($AQ$7&lt;=$AA48,2,1),0)</f>
        <v>0</v>
      </c>
      <c r="AR48" s="8">
        <f>IF(AND(F48&gt;0,G48&gt;0,$AR$7&gt;=F48,$AR$7&lt;=G48),IF($AR$7&lt;=$AA48,2,1),0)</f>
        <v>0</v>
      </c>
      <c r="AS48" s="8">
        <f>IF(AND(F48&gt;0,G48&gt;0,$AS$7&gt;=F48,$AS$7&lt;=G48),IF($AS$7&lt;=$AA48,2,1),0)</f>
        <v>0</v>
      </c>
      <c r="AT48" s="8">
        <f>IF(AND(F48&gt;0,G48&gt;0,$AT$7&gt;=F48,$AT$7&lt;=G48),IF($AT$7&lt;=$AA48,2,1),0)</f>
        <v>0</v>
      </c>
      <c r="AU48" s="8">
        <f>IF(AND(F48&gt;0,G48&gt;0,$AU$7&gt;=F48,$AU$7&lt;=G48),IF($AU$7&lt;=$AA48,2,1),0)</f>
        <v>0</v>
      </c>
      <c r="AV48" s="8">
        <f>IF(AND(F48&gt;0,G48&gt;0,$AV$7&gt;=F48,$AV$7&lt;=G48),IF($AV$7&lt;=$AA48,2,1),0)</f>
        <v>0</v>
      </c>
      <c r="AW48" s="8">
        <f>IF(AND(F48&gt;0,G48&gt;0,$AW$7&gt;=F48,$AW$7&lt;=G48),IF($AW$7&lt;=$AA48,2,1),0)</f>
        <v>0</v>
      </c>
      <c r="AX48" s="8">
        <f>IF(AND(F48&gt;0,G48&gt;0,$AX$7&gt;=F48,$AX$7&lt;=G48),IF($AX$7&lt;=$AA48,2,1),0)</f>
        <v>0</v>
      </c>
      <c r="AY48" s="8">
        <f>IF(AND(F48&gt;0,G48&gt;0,$AY$7&gt;=F48,$AY$7&lt;=G48),IF($AY$7&lt;=$AA48,2,1),0)</f>
        <v>0</v>
      </c>
      <c r="AZ48" s="8">
        <f>IF(AND(F48&gt;0,G48&gt;0,$AZ$7&gt;=F48,$AZ$7&lt;=G48),IF($AZ$7&lt;=$AA48,2,1),0)</f>
        <v>0</v>
      </c>
      <c r="BA48" s="8">
        <f>IF(AND(F48&gt;0,G48&gt;0,$BA$7&gt;=F48,$BA$7&lt;=G48),IF($BA$7&lt;=$AA48,2,1),0)</f>
        <v>0</v>
      </c>
      <c r="BB48" s="8">
        <f>IF(AND(F48&gt;0,G48&gt;0,$BB$7&gt;=F48,$BB$7&lt;=G48),IF($BB$7&lt;=$AA48,2,1),0)</f>
        <v>0</v>
      </c>
      <c r="BC48" s="8">
        <f>IF(AND(F48&gt;0,G48&gt;0,$BC$7&gt;=F48,$BC$7&lt;=G48),IF($BC$7&lt;=$AA48,2,1),0)</f>
        <v>0</v>
      </c>
      <c r="BD48" s="8">
        <f>IF(AND(F48&gt;0,G48&gt;0,$BD$7&gt;=F48,$BD$7&lt;=G48),IF($BD$7&lt;=$AA48,2,1),0)</f>
        <v>0</v>
      </c>
      <c r="BE48" s="8">
        <f>IF(AND(F48&gt;0,G48&gt;0,$BE$7&gt;=F48,$BE$7&lt;=G48),IF($BE$7&lt;=$AA48,2,1),0)</f>
        <v>0</v>
      </c>
      <c r="BF48" s="8">
        <f>IF(AND(F48&gt;0,G48&gt;0,$BF$7&gt;=F48,$BF$7&lt;=G48),IF($BF$7&lt;=$AA48,2,1),0)</f>
        <v>0</v>
      </c>
      <c r="BG48" s="8">
        <f>IF(AND(F48&gt;0,G48&gt;0,$BG$7&gt;=F48,$BG$7&lt;=G48),IF($BG$7&lt;=$AA48,2,1),0)</f>
        <v>0</v>
      </c>
      <c r="BH48" s="8">
        <f>IF(AND(F48&gt;0,G48&gt;0,$BH$7&gt;=F48,$BH$7&lt;=G48),IF($BH$7&lt;=$AA48,2,1),0)</f>
        <v>0</v>
      </c>
      <c r="BI48" s="8">
        <f>IF(AND(F48&gt;0,G48&gt;0,$BI$7&gt;=F48,$BI$7&lt;=G48),IF($BI$7&lt;=$AA48,2,1),0)</f>
        <v>0</v>
      </c>
      <c r="BJ48" s="8">
        <f>IF(AND(F48&gt;0,G48&gt;0,$BJ$7&gt;=F48,$BJ$7&lt;=G48),IF($BJ$7&lt;=$AA48,2,1),0)</f>
        <v>0</v>
      </c>
      <c r="BK48" s="8">
        <f>IF(AND(F48&gt;0,G48&gt;0,$BK$7&gt;=F48,$BK$7&lt;=G48),IF($BK$7&lt;=$AA48,2,1),0)</f>
        <v>0</v>
      </c>
      <c r="BL48" s="8">
        <f>IF(AND(F48&gt;0,G48&gt;0,$BL$7&gt;=F48,$BL$7&lt;=G48),IF($BL$7&lt;=$AA48,2,1),0)</f>
        <v>0</v>
      </c>
      <c r="BM48" s="8">
        <f>IF(AND(F48&gt;0,G48&gt;0,$BM$7&gt;=F48,$BM$7&lt;=G48),IF($BM$7&lt;=$AA48,2,1),0)</f>
        <v>0</v>
      </c>
      <c r="BN48" s="8">
        <f>IF(AND(F48&gt;0,G48&gt;0,$BN$7&gt;=F48,$BN$7&lt;=G48),IF($BN$7&lt;=$AA48,2,1),0)</f>
        <v>0</v>
      </c>
      <c r="BO48" s="8">
        <f>IF(AND(F48&gt;0,G48&gt;0,$BO$7&gt;=F48,$BO$7&lt;=G48),IF($BO$7&lt;=$AA48,2,1),0)</f>
        <v>0</v>
      </c>
      <c r="BP48" s="8">
        <f>IF(AND(F48&gt;0,G48&gt;0,$BP$7&gt;=F48,$BP$7&lt;=G48),IF($BP$7&lt;=$AA48,2,1),0)</f>
        <v>0</v>
      </c>
      <c r="BQ48" s="8">
        <f>IF(AND(F48&gt;0,G48&gt;0,$BQ$7&gt;=F48,$BQ$7&lt;=G48),IF($BQ$7&lt;=$AA48,2,1),0)</f>
        <v>0</v>
      </c>
      <c r="BR48" s="8">
        <f>IF(AND(F48&gt;0,G48&gt;0,$BR$7&gt;=F48,$BR$7&lt;=G48),IF($BR$7&lt;=$AA48,2,1),0)</f>
        <v>0</v>
      </c>
      <c r="BS48" s="8">
        <f>IF(AND(F48&gt;0,G48&gt;0,$BS$7&gt;=F48,$BS$7&lt;=G48),IF($BS$7&lt;=$AA48,2,1),0)</f>
        <v>0</v>
      </c>
      <c r="BT48" s="8">
        <f>IF(AND(F48&gt;0,G48&gt;0,$BT$7&gt;=F48,$BT$7&lt;=G48),IF($BT$7&lt;=$AA48,2,1),0)</f>
        <v>0</v>
      </c>
      <c r="BU48" s="8">
        <f>IF(AND(F48&gt;0,G48&gt;0,$BU$7&gt;=F48,$BU$7&lt;=G48),IF($BU$7&lt;=$AA48,2,1),0)</f>
        <v>0</v>
      </c>
      <c r="BV48" s="8">
        <f>IF(AND(F48&gt;0,G48&gt;0,$BV$7&gt;=F48,$BV$7&lt;=G48),IF($BV$7&lt;=$AA48,2,1),0)</f>
        <v>0</v>
      </c>
      <c r="BW48" s="8">
        <f>IF(AND(F48&gt;0,G48&gt;0,$BW$7&gt;=F48,$BW$7&lt;=G48),IF($BW$7&lt;=$AA48,2,1),0)</f>
        <v>0</v>
      </c>
      <c r="BX48" s="8">
        <f>IF(AND(F48&gt;0,G48&gt;0,$BX$7&gt;=F48,$BX$7&lt;=G48),IF($BX$7&lt;=$AA48,2,1),0)</f>
        <v>0</v>
      </c>
      <c r="BY48" s="8">
        <f>IF(AND(F48&gt;0,G48&gt;0,$BY$7&gt;=F48,$BY$7&lt;=G48),IF($BY$7&lt;=$AA48,2,1),0)</f>
        <v>0</v>
      </c>
      <c r="BZ48" s="8">
        <f>IF(AND(F48&gt;0,G48&gt;0,$BZ$7&gt;=F48,$BZ$7&lt;=G48),IF($BZ$7&lt;=$AA48,2,1),0)</f>
        <v>0</v>
      </c>
      <c r="CA48" s="8">
        <f>IF(AND(F48&gt;0,G48&gt;0,$CA$7&gt;=F48,$CA$7&lt;=G48),IF($CA$7&lt;=$AA48,2,1),0)</f>
        <v>0</v>
      </c>
      <c r="CB48" s="8">
        <f>IF(AND(F48&gt;0,G48&gt;0,$CB$7&gt;=F48,$CB$7&lt;=G48),IF($CB$7&lt;=$AA48,2,1),0)</f>
        <v>0</v>
      </c>
      <c r="CC48" s="8">
        <f>IF(AND(F48&gt;0,G48&gt;0,$CC$7&gt;=F48,$CC$7&lt;=G48),IF($CC$7&lt;=$AA48,2,1),0)</f>
        <v>0</v>
      </c>
      <c r="CD48" s="8">
        <f>IF(AND(F48&gt;0,G48&gt;0,$CD$7&gt;=F48,$CD$7&lt;=G48),IF($CD$7&lt;=$AA48,2,1),0)</f>
        <v>0</v>
      </c>
      <c r="CE48" s="8">
        <f>IF(AND(F48&gt;0,G48&gt;0,$CE$7&gt;=F48,$CE$7&lt;=G48),IF($CE$7&lt;=$AA48,2,1),0)</f>
        <v>0</v>
      </c>
      <c r="CF48" s="8">
        <f>IF(AND(F48&gt;0,G48&gt;0,$CF$7&gt;=F48,$CF$7&lt;=G48),IF($CF$7&lt;=$AA48,2,1),0)</f>
        <v>0</v>
      </c>
      <c r="CG48" s="8">
        <f>IF(AND(F48&gt;0,G48&gt;0,$CG$7&gt;=F48,$CG$7&lt;=G48),IF($CG$7&lt;=$AA48,2,1),0)</f>
        <v>0</v>
      </c>
      <c r="CH48" s="8">
        <f>IF(AND(F48&gt;0,G48&gt;0,$CH$7&gt;=F48,$CH$7&lt;=G48),IF($CH$7&lt;=$AA48,2,1),0)</f>
        <v>0</v>
      </c>
      <c r="CI48" s="8">
        <f>IF(AND(F48&gt;0,G48&gt;0,$CI$7&gt;=F48,$CI$7&lt;=G48),IF($CI$7&lt;=$AA48,2,1),0)</f>
        <v>0</v>
      </c>
      <c r="CJ48" s="8">
        <f>IF(AND(F48&gt;0,G48&gt;0,$CJ$7&gt;=F48,$CJ$7&lt;=G48),IF($CJ$7&lt;=$AA48,2,1),0)</f>
        <v>0</v>
      </c>
      <c r="CK48" s="8">
        <f>IF(AND(F48&gt;0,G48&gt;0,$CK$7&gt;=F48,$CK$7&lt;=G48),IF($CK$7&lt;=$AA48,2,1),0)</f>
        <v>0</v>
      </c>
      <c r="CL48" s="8">
        <f>IF(AND(F48&gt;0,G48&gt;0,$CL$7&gt;=F48,$CL$7&lt;=G48),IF($CL$7&lt;=$AA48,2,1),0)</f>
        <v>0</v>
      </c>
      <c r="CM48" s="8">
        <f>IF(AND(F48&gt;0,G48&gt;0,$CM$7&gt;=F48,$CM$7&lt;=G48),IF($CM$7&lt;=$AA48,2,1),0)</f>
        <v>0</v>
      </c>
      <c r="CN48" s="8">
        <f>IF(AND(F48&gt;0,G48&gt;0,$CN$7&gt;=F48,$CN$7&lt;=G48),IF($CN$7&lt;=$AA48,2,1),0)</f>
        <v>0</v>
      </c>
      <c r="CO48" s="8">
        <f>IF(AND(F48&gt;0,G48&gt;0,$CO$7&gt;=F48,$CO$7&lt;=G48),IF($CO$7&lt;=$AA48,2,1),0)</f>
        <v>0</v>
      </c>
      <c r="CP48" s="8">
        <f>IF(AND(F48&gt;0,G48&gt;0,$CP$7&gt;=F48,$CP$7&lt;=G48),IF($CP$7&lt;=$AA48,2,1),0)</f>
        <v>0</v>
      </c>
      <c r="CQ48" s="8">
        <f>IF(AND(F48&gt;0,G48&gt;0,$CQ$7&gt;=F48,$CQ$7&lt;=G48),IF($CQ$7&lt;=$AA48,2,1),0)</f>
        <v>0</v>
      </c>
      <c r="CR48" s="8">
        <f>IF(AND(F48&gt;0,G48&gt;0,$CR$7&gt;=F48,$CR$7&lt;=G48),IF($CR$7&lt;=$AA48,2,1),0)</f>
        <v>0</v>
      </c>
      <c r="CS48" s="8">
        <f>IF(AND(F48&gt;0,G48&gt;0,$CS$7&gt;=F48,$CS$7&lt;=G48),IF($CS$7&lt;=$AA48,2,1),0)</f>
        <v>0</v>
      </c>
      <c r="CT48" s="8">
        <f>IF(AND(F48&gt;0,G48&gt;0,$CT$7&gt;=F48,$CT$7&lt;=G48),IF($CT$7&lt;=$AA48,2,1),0)</f>
        <v>0</v>
      </c>
      <c r="CU48" s="8">
        <f>IF(AND(F48&gt;0,G48&gt;0,$CU$7&gt;=F48,$CU$7&lt;=G48),IF($CU$7&lt;=$AA48,2,1),0)</f>
        <v>0</v>
      </c>
      <c r="CV48" s="8">
        <f>IF(AND(F48&gt;0,G48&gt;0,$CV$7&gt;=F48,$CV$7&lt;=G48),IF($CV$7&lt;=$AA48,2,1),0)</f>
        <v>0</v>
      </c>
      <c r="CW48" s="8">
        <f>IF(AND(F48&gt;0,G48&gt;0,$CW$7&gt;=F48,$CW$7&lt;=G48),IF($CW$7&lt;=$AA48,2,1),0)</f>
        <v>0</v>
      </c>
      <c r="CX48" s="8">
        <f>IF(AND(F48&gt;0,G48&gt;0,$CX$7&gt;=F48,$CX$7&lt;=G48),IF($CX$7&lt;=$AA48,2,1),0)</f>
        <v>0</v>
      </c>
      <c r="CY48" s="8">
        <f>IF(AND(F48&gt;0,G48&gt;0,$CY$7&gt;=F48,$CY$7&lt;=G48),IF($CY$7&lt;=$AA48,2,1),0)</f>
        <v>0</v>
      </c>
      <c r="CZ48" s="8">
        <f>IF(AND(F48&gt;0,G48&gt;0,$CZ$7&gt;=F48,$CZ$7&lt;=G48),IF($CZ$7&lt;=$AA48,2,1),0)</f>
        <v>0</v>
      </c>
      <c r="DA48" s="8">
        <f>IF(AND(F48&gt;0,G48&gt;0,$DA$7&gt;=F48,$DA$7&lt;=G48),IF($DA$7&lt;=$AA48,2,1),0)</f>
        <v>0</v>
      </c>
      <c r="DB48" s="8">
        <f>IF(AND(F48&gt;0,G48&gt;0,$DB$7&gt;=F48,$DB$7&lt;=G48),IF($DB$7&lt;=$AA48,2,1),0)</f>
        <v>0</v>
      </c>
      <c r="DC48" s="8">
        <f>IF(AND(F48&gt;0,G48&gt;0,$DC$7&gt;=F48,$DC$7&lt;=G48),IF($DC$7&lt;=$AA48,2,1),0)</f>
        <v>0</v>
      </c>
      <c r="DD48" s="8">
        <f>IF(AND(F48&gt;0,G48&gt;0,$DD$7&gt;=F48,$DD$7&lt;=G48),IF($DD$7&lt;=$AA48,2,1),0)</f>
        <v>0</v>
      </c>
      <c r="DE48" s="8">
        <f>IF(AND(F48&gt;0,G48&gt;0,$DE$7&gt;=F48,$DE$7&lt;=G48),IF($DE$7&lt;=$AA48,2,1),0)</f>
        <v>0</v>
      </c>
      <c r="DF48" s="8">
        <f>IF(AND(F48&gt;0,G48&gt;0,$DF$7&gt;=F48,$DF$7&lt;=G48),IF($DF$7&lt;=$AA48,2,1),0)</f>
        <v>0</v>
      </c>
      <c r="DG48" s="8">
        <f>IF(AND(F48&gt;0,G48&gt;0,$DG$7&gt;=F48,$DG$7&lt;=G48),IF($DG$7&lt;=$AA48,2,1),0)</f>
        <v>0</v>
      </c>
      <c r="DH48" s="8">
        <f>IF(AND(F48&gt;0,G48&gt;0,$DH$7&gt;=F48,$DH$7&lt;=G48),IF($DH$7&lt;=$AA48,2,1),0)</f>
        <v>0</v>
      </c>
      <c r="DI48" s="8">
        <f>IF(AND(F48&gt;0,G48&gt;0,$DI$7&gt;=F48,$DI$7&lt;=G48),IF($DI$7&lt;=$AA48,2,1),0)</f>
        <v>0</v>
      </c>
      <c r="DJ48" s="8">
        <f>IF(AND(F48&gt;0,G48&gt;0,$DJ$7&gt;=F48,$DJ$7&lt;=G48),IF($DJ$7&lt;=$AA48,2,1),0)</f>
        <v>0</v>
      </c>
      <c r="DK48" s="8">
        <f>IF(AND(F48&gt;0,G48&gt;0,$DK$7&gt;=F48,$DK$7&lt;=G48),IF($DK$7&lt;=$AA48,2,1),0)</f>
        <v>0</v>
      </c>
      <c r="DL48" s="8">
        <f>IF(AND(F48&gt;0,G48&gt;0,$DL$7&gt;=F48,$DL$7&lt;=G48),IF($DL$7&lt;=$AA48,2,1),0)</f>
        <v>0</v>
      </c>
      <c r="DM48" s="8">
        <f>IF(AND(F48&gt;0,G48&gt;0,$DM$7&gt;=F48,$DM$7&lt;=G48),IF($DM$7&lt;=$AA48,2,1),0)</f>
        <v>0</v>
      </c>
      <c r="DN48" s="8">
        <f>IF(AND(F48&gt;0,G48&gt;0,$DN$7&gt;=F48,$DN$7&lt;=G48),IF($DN$7&lt;=$AA48,2,1),0)</f>
        <v>0</v>
      </c>
      <c r="DO48" s="8">
        <f>IF(AND(F48&gt;0,G48&gt;0,$DO$7&gt;=F48,$DO$7&lt;=G48),IF($DO$7&lt;=$AA48,2,1),0)</f>
        <v>0</v>
      </c>
      <c r="DP48" s="8">
        <f>IF(AND(F48&gt;0,G48&gt;0,$DP$7&gt;=F48,$DP$7&lt;=G48),IF($DP$7&lt;=$AA48,2,1),0)</f>
        <v>0</v>
      </c>
      <c r="DQ48" s="8">
        <f>IF(AND(F48&gt;0,G48&gt;0,$DQ$7&gt;=F48,$DQ$7&lt;=G48),IF($DQ$7&lt;=$AA48,2,1),0)</f>
        <v>0</v>
      </c>
      <c r="DR48" s="8">
        <f>IF(AND(F48&gt;0,G48&gt;0,$DR$7&gt;=F48,$DR$7&lt;=G48),IF($DR$7&lt;=$AA48,2,1),0)</f>
        <v>0</v>
      </c>
      <c r="DS48" s="8">
        <f>IF(AND(F48&gt;0,G48&gt;0,$DS$7&gt;=F48,$DS$7&lt;=G48),IF($DS$7&lt;=$AA48,2,1),0)</f>
        <v>0</v>
      </c>
      <c r="DT48" s="8">
        <f>IF(AND(F48&gt;0,G48&gt;0,$DT$7&gt;=F48,$DT$7&lt;=G48),IF($DT$7&lt;=$AA48,2,1),0)</f>
        <v>0</v>
      </c>
      <c r="DU48" s="8">
        <f>IF(AND(F48&gt;0,G48&gt;0,$DU$7&gt;=F48,$DU$7&lt;=G48),IF($DU$7&lt;=$AA48,2,1),0)</f>
        <v>0</v>
      </c>
      <c r="DV48" s="8">
        <f>IF(AND(F48&gt;0,G48&gt;0,$DV$7&gt;=F48,$DV$7&lt;=G48),IF($DV$7&lt;=$AA48,2,1),0)</f>
        <v>0</v>
      </c>
      <c r="DW48" s="8">
        <f>IF(AND(F48&gt;0,G48&gt;0,$DW$7&gt;=F48,$DW$7&lt;=G48),IF($DW$7&lt;=$AA48,2,1),0)</f>
        <v>0</v>
      </c>
      <c r="DX48" s="8">
        <f>IF(AND(F48&gt;0,G48&gt;0,$DX$7&gt;=F48,$DX$7&lt;=G48),IF($DX$7&lt;=$AA48,2,1),0)</f>
        <v>0</v>
      </c>
      <c r="DY48" s="8">
        <f>IF(AND(F48&gt;0,G48&gt;0,$DY$7&gt;=F48,$DY$7&lt;=G48),IF($DY$7&lt;=$AA48,2,1),0)</f>
        <v>0</v>
      </c>
      <c r="DZ48" s="8">
        <f>IF(AND(F48&gt;0,G48&gt;0,$DZ$7&gt;=F48,$DZ$7&lt;=G48),IF($DZ$7&lt;=$AA48,2,1),0)</f>
        <v>0</v>
      </c>
      <c r="EA48" s="8">
        <f>IF(AND(F48&gt;0,G48&gt;0,$EA$7&gt;=F48,$EA$7&lt;=G48),IF($EA$7&lt;=$AA48,2,1),0)</f>
        <v>0</v>
      </c>
      <c r="EB48" s="8">
        <f>IF(AND(F48&gt;0,G48&gt;0,$EB$7&gt;=F48,$EB$7&lt;=G48),IF($EB$7&lt;=$AA48,2,1),0)</f>
        <v>0</v>
      </c>
      <c r="EC48" s="8">
        <f>IF(AND(F48&gt;0,G48&gt;0,$EC$7&gt;=F48,$EC$7&lt;=G48),IF($EC$7&lt;=$AA48,2,1),0)</f>
        <v>0</v>
      </c>
      <c r="ED48" s="8">
        <f>IF(AND(F48&gt;0,G48&gt;0,$ED$7&gt;=F48,$ED$7&lt;=G48),IF($ED$7&lt;=$AA48,2,1),0)</f>
        <v>0</v>
      </c>
      <c r="EE48" s="8">
        <f>IF(AND(F48&gt;0,G48&gt;0,$EE$7&gt;=F48,$EE$7&lt;=G48),IF($EE$7&lt;=$AA48,2,1),0)</f>
        <v>0</v>
      </c>
      <c r="EF48" s="8">
        <f>IF(AND(F48&gt;0,G48&gt;0,$EF$7&gt;=F48,$EF$7&lt;=G48),IF($EF$7&lt;=$AA48,2,1),0)</f>
        <v>0</v>
      </c>
      <c r="EG48" s="8">
        <f>IF(AND(F48&gt;0,G48&gt;0,$EG$7&gt;=F48,$EG$7&lt;=G48),IF($EG$7&lt;=$AA48,2,1),0)</f>
        <v>0</v>
      </c>
      <c r="EH48" s="8">
        <f>IF(AND(F48&gt;0,G48&gt;0,$EH$7&gt;=F48,$EH$7&lt;=G48),IF($EH$7&lt;=$AA48,2,1),0)</f>
        <v>0</v>
      </c>
      <c r="EI48" s="8">
        <f>IF(AND(F48&gt;0,G48&gt;0,$EI$7&gt;=F48,$EI$7&lt;=G48),IF($EI$7&lt;=$AA48,2,1),0)</f>
        <v>0</v>
      </c>
      <c r="EJ48" s="8">
        <f>IF(AND(F48&gt;0,G48&gt;0,$EJ$7&gt;=F48,$EJ$7&lt;=G48),IF($EJ$7&lt;=$AA48,2,1),0)</f>
        <v>0</v>
      </c>
      <c r="EK48" s="8">
        <f>IF(AND(F48&gt;0,G48&gt;0,$EK$7&gt;=F48,$EK$7&lt;=G48),IF($EK$7&lt;=$AA48,2,1),0)</f>
        <v>0</v>
      </c>
      <c r="EL48" s="8">
        <f>IF(AND(F48&gt;0,G48&gt;0,$EL$7&gt;=F48,$EL$7&lt;=G48),IF($EL$7&lt;=$AA48,2,1),0)</f>
        <v>0</v>
      </c>
      <c r="EM48" s="8">
        <f>IF(AND(F48&gt;0,G48&gt;0,$EM$7&gt;=F48,$EM$7&lt;=G48),IF($EM$7&lt;=$AA48,2,1),0)</f>
        <v>0</v>
      </c>
      <c r="EN48" s="8">
        <f>IF(AND(F48&gt;0,G48&gt;0,$EN$7&gt;=F48,$EN$7&lt;=G48),IF($EN$7&lt;=$AA48,2,1),0)</f>
        <v>0</v>
      </c>
      <c r="EO48" s="8">
        <f>IF(AND(F48&gt;0,G48&gt;0,$EO$7&gt;=F48,$EO$7&lt;=G48),IF($EO$7&lt;=$AA48,2,1),0)</f>
        <v>0</v>
      </c>
      <c r="EP48" s="8">
        <f>IF(AND(F48&gt;0,G48&gt;0,$EP$7&gt;=F48,$EP$7&lt;=G48),IF($EP$7&lt;=$AA48,2,1),0)</f>
        <v>0</v>
      </c>
      <c r="EQ48" s="8">
        <f>IF(AND(F48&gt;0,G48&gt;0,$EQ$7&gt;=F48,$EQ$7&lt;=G48),IF($EQ$7&lt;=$AA48,2,1),0)</f>
        <v>0</v>
      </c>
      <c r="ER48" s="8">
        <f>IF(AND(F48&gt;0,G48&gt;0,$ER$7&gt;=F48,$ER$7&lt;=G48),IF($ER$7&lt;=$AA48,2,1),0)</f>
        <v>0</v>
      </c>
      <c r="ES48" s="8">
        <f>IF(AND(F48&gt;0,G48&gt;0,$ES$7&gt;=F48,$ES$7&lt;=G48),IF($ES$7&lt;=$AA48,2,1),0)</f>
        <v>0</v>
      </c>
      <c r="ET48" s="8">
        <f>IF(AND(F48&gt;0,G48&gt;0,$ET$7&gt;=F48,$ET$7&lt;=G48),IF($ET$7&lt;=$AA48,2,1),0)</f>
        <v>0</v>
      </c>
      <c r="EU48" s="8">
        <f>IF(AND(F48&gt;0,G48&gt;0,$EU$7&gt;=F48,$EU$7&lt;=G48),IF($EU$7&lt;=$AA48,2,1),0)</f>
        <v>0</v>
      </c>
      <c r="EV48" s="8">
        <f>IF(AND(F48&gt;0,G48&gt;0,$EV$7&gt;=F48,$EV$7&lt;=G48),IF($EV$7&lt;=$AA48,2,1),0)</f>
        <v>0</v>
      </c>
      <c r="EW48" s="8">
        <f>IF(AND(F48&gt;0,G48&gt;0,$EW$7&gt;=F48,$EW$7&lt;=G48),IF($EW$7&lt;=$AA48,2,1),0)</f>
        <v>0</v>
      </c>
      <c r="EX48" s="8">
        <f>IF(AND(F48&gt;0,G48&gt;0,$EX$7&gt;=F48,$EX$7&lt;=G48),IF($EX$7&lt;=$AA48,2,1),0)</f>
        <v>0</v>
      </c>
      <c r="EY48" s="8">
        <f>IF(AND(F48&gt;0,G48&gt;0,$EY$7&gt;=F48,$EY$7&lt;=G48),IF($EY$7&lt;=$AA48,2,1),0)</f>
        <v>0</v>
      </c>
      <c r="EZ48" s="8">
        <f>IF(AND(F48&gt;0,G48&gt;0,$EZ$7&gt;=F48,$EZ$7&lt;=G48),IF($EZ$7&lt;=$AA48,2,1),0)</f>
        <v>0</v>
      </c>
      <c r="FA48" s="8">
        <f>IF(AND(F48&gt;0,G48&gt;0,$FA$7&gt;=F48,$FA$7&lt;=G48),IF($FA$7&lt;=$AA48,2,1),0)</f>
        <v>0</v>
      </c>
      <c r="FB48" s="8">
        <f>IF(AND(F48&gt;0,G48&gt;0,$FB$7&gt;=F48,$FB$7&lt;=G48),IF($FB$7&lt;=$AA48,2,1),0)</f>
        <v>0</v>
      </c>
      <c r="FC48" s="8">
        <f>IF(AND(F48&gt;0,G48&gt;0,$FC$7&gt;=F48,$FC$7&lt;=G48),IF($FC$7&lt;=$AA48,2,1),0)</f>
        <v>0</v>
      </c>
      <c r="FD48" s="8">
        <f>IF(AND(F48&gt;0,G48&gt;0,$FD$7&gt;=F48,$FD$7&lt;=G48),IF($FD$7&lt;=$AA48,2,1),0)</f>
        <v>0</v>
      </c>
    </row>
    <row r="49" spans="1:160" ht="18" customHeight="1">
      <c r="A49" s="6"/>
      <c r="B49" s="6"/>
      <c r="C49" s="6"/>
      <c r="D49" s="6"/>
      <c r="E49" s="6"/>
      <c r="F49" s="3"/>
      <c r="G49" s="3"/>
      <c r="H49" s="6">
        <f>IF(AND(F49&gt;0,G49&gt;0),G49-F49+1,)</f>
        <v>0</v>
      </c>
      <c r="I49" s="7"/>
      <c r="J49" s="6"/>
      <c r="K49" s="8">
        <f>IF(AND(F49&gt;0,G49&gt;0,$K$7&gt;=F49,$K$7&lt;=G49),IF($K$7&lt;=$AA49,2,1),0)</f>
        <v>0</v>
      </c>
      <c r="L49" s="8">
        <f>IF(AND(F49&gt;0,G49&gt;0,$L$7&gt;=F49,$L$7&lt;=G49),IF($L$7&lt;=$AA49,2,1),0)</f>
        <v>0</v>
      </c>
      <c r="M49" s="8">
        <f>IF(AND(F49&gt;0,G49&gt;0,$M$7&gt;=F49,$M$7&lt;=G49),IF($M$7&lt;=$AA49,2,1),0)</f>
        <v>0</v>
      </c>
      <c r="N49" s="8">
        <f>IF(AND(F49&gt;0,G49&gt;0,$N$7&gt;=F49,$N$7&lt;=G49),IF($N$7&lt;=$AA49,2,1),0)</f>
        <v>0</v>
      </c>
      <c r="O49" s="8">
        <f>IF(AND(F49&gt;0,G49&gt;0,$O$7&gt;=F49,$O$7&lt;=G49),IF($O$7&lt;=$AA49,2,1),0)</f>
        <v>0</v>
      </c>
      <c r="P49" s="8">
        <f>IF(AND(F49&gt;0,G49&gt;0,$P$7&gt;=F49,$P$7&lt;=G49),IF($P$7&lt;=$AA49,2,1),0)</f>
        <v>0</v>
      </c>
      <c r="Q49" s="8">
        <f>IF(AND(F49&gt;0,G49&gt;0,$Q$7&gt;=F49,$Q$7&lt;=G49),IF($Q$7&lt;=$AA49,2,1),0)</f>
        <v>0</v>
      </c>
      <c r="R49" s="8">
        <f>IF(AND(F49&gt;0,G49&gt;0,$R$7&gt;=F49,$R$7&lt;=G49),IF($R$7&lt;=$AA49,2,1),0)</f>
        <v>0</v>
      </c>
      <c r="S49" s="8">
        <f>IF(AND(F49&gt;0,G49&gt;0,$S$7&gt;=F49,$S$7&lt;=G49),IF($S$7&lt;=$AA49,2,1),0)</f>
        <v>0</v>
      </c>
      <c r="T49" s="8">
        <f>IF(AND(F49&gt;0,G49&gt;0,$T$7&gt;=F49,$T$7&lt;=G49),IF($T$7&lt;=$AA49,2,1),0)</f>
        <v>0</v>
      </c>
      <c r="U49" s="8">
        <f>IF(AND(F49&gt;0,G49&gt;0,$U$7&gt;=F49,$U$7&lt;=G49),IF($U$7&lt;=$AA49,2,1),0)</f>
        <v>0</v>
      </c>
      <c r="V49" s="8">
        <f>IF(AND(F49&gt;0,G49&gt;0,$V$7&gt;=F49,$V$7&lt;=G49),IF($V$7&lt;=$AA49,2,1),0)</f>
        <v>0</v>
      </c>
      <c r="W49" s="8">
        <f>IF(AND(F49&gt;0,G49&gt;0,$W$7&gt;=F49,$W$7&lt;=G49),IF($W$7&lt;=$AA49,2,1),0)</f>
        <v>0</v>
      </c>
      <c r="X49" s="8">
        <f>IF(AND(F49&gt;0,G49&gt;0,$X$7&gt;=F49,$X$7&lt;=G49),IF($X$7&lt;=$AA49,2,1),0)</f>
        <v>0</v>
      </c>
      <c r="Y49" s="8">
        <f>IF(AND(F49&gt;0,G49&gt;0,$Y$7&gt;=F49,$Y$7&lt;=G49),IF($Y$7&lt;=$AA49,2,1),0)</f>
        <v>0</v>
      </c>
      <c r="Z49" s="8">
        <f>IF(AND(F49&gt;0,G49&gt;0,$Z$7&gt;=F49,$Z$7&lt;=G49),IF($Z$7&lt;=$AA49,2,1),0)</f>
        <v>0</v>
      </c>
      <c r="AA49" s="8">
        <f>IF(AND(F49&gt;0,G49&gt;0,$AA$7&gt;=F49,$AA$7&lt;=G49),IF($AA$7&lt;=$AA49,2,1),0)</f>
        <v>0</v>
      </c>
      <c r="AB49" s="8">
        <f>IF(AND(F49&gt;0,G49&gt;0,$AB$7&gt;=F49,$AB$7&lt;=G49),IF($AB$7&lt;=$AA49,2,1),0)</f>
        <v>0</v>
      </c>
      <c r="AC49" s="8">
        <f>IF(AND(F49&gt;0,G49&gt;0,$AC$7&gt;=F49,$AC$7&lt;=G49),IF($AC$7&lt;=$AA49,2,1),0)</f>
        <v>0</v>
      </c>
      <c r="AD49" s="8">
        <f>IF(AND(F49&gt;0,G49&gt;0,$AD$7&gt;=F49,$AD$7&lt;=G49),IF($AD$7&lt;=$AA49,2,1),0)</f>
        <v>0</v>
      </c>
      <c r="AE49" s="8">
        <f>IF(AND(F49&gt;0,G49&gt;0,$AE$7&gt;=F49,$AE$7&lt;=G49),IF($AE$7&lt;=$AA49,2,1),0)</f>
        <v>0</v>
      </c>
      <c r="AF49" s="8">
        <f>IF(AND(F49&gt;0,G49&gt;0,$AF$7&gt;=F49,$AF$7&lt;=G49),IF($AF$7&lt;=$AA49,2,1),0)</f>
        <v>0</v>
      </c>
      <c r="AG49" s="8">
        <f>IF(AND(F49&gt;0,G49&gt;0,$AG$7&gt;=F49,$AG$7&lt;=G49),IF($AG$7&lt;=$AA49,2,1),0)</f>
        <v>0</v>
      </c>
      <c r="AH49" s="8">
        <f>IF(AND(F49&gt;0,G49&gt;0,$AH$7&gt;=F49,$AH$7&lt;=G49),IF($AH$7&lt;=$AA49,2,1),0)</f>
        <v>0</v>
      </c>
      <c r="AI49" s="8">
        <f>IF(AND(F49&gt;0,G49&gt;0,$AI$7&gt;=F49,$AI$7&lt;=G49),IF($AI$7&lt;=$AA49,2,1),0)</f>
        <v>0</v>
      </c>
      <c r="AJ49" s="8">
        <f>IF(AND(F49&gt;0,G49&gt;0,$AJ$7&gt;=F49,$AJ$7&lt;=G49),IF($AJ$7&lt;=$AA49,2,1),0)</f>
        <v>0</v>
      </c>
      <c r="AK49" s="8">
        <f>IF(AND(F49&gt;0,G49&gt;0,$AK$7&gt;=F49,$AK$7&lt;=G49),IF($AK$7&lt;=$AA49,2,1),0)</f>
        <v>0</v>
      </c>
      <c r="AL49" s="8">
        <f>IF(AND(F49&gt;0,G49&gt;0,$AL$7&gt;=F49,$AL$7&lt;=G49),IF($AL$7&lt;=$AA49,2,1),0)</f>
        <v>0</v>
      </c>
      <c r="AM49" s="8">
        <f>IF(AND(F49&gt;0,G49&gt;0,$AM$7&gt;=F49,$AM$7&lt;=G49),IF($AM$7&lt;=$AA49,2,1),0)</f>
        <v>0</v>
      </c>
      <c r="AN49" s="8">
        <f>IF(AND(F49&gt;0,G49&gt;0,$AN$7&gt;=F49,$AN$7&lt;=G49),IF($AN$7&lt;=$AA49,2,1),0)</f>
        <v>0</v>
      </c>
      <c r="AO49" s="8">
        <f>IF(AND(F49&gt;0,G49&gt;0,$AO$7&gt;=F49,$AO$7&lt;=G49),IF($AO$7&lt;=$AA49,2,1),0)</f>
        <v>0</v>
      </c>
      <c r="AP49" s="8">
        <f>IF(AND(F49&gt;0,G49&gt;0,$AP$7&gt;=F49,$AP$7&lt;=G49),IF($AP$7&lt;=$AA49,2,1),0)</f>
        <v>0</v>
      </c>
      <c r="AQ49" s="8">
        <f>IF(AND(F49&gt;0,G49&gt;0,$AQ$7&gt;=F49,$AQ$7&lt;=G49),IF($AQ$7&lt;=$AA49,2,1),0)</f>
        <v>0</v>
      </c>
      <c r="AR49" s="8">
        <f>IF(AND(F49&gt;0,G49&gt;0,$AR$7&gt;=F49,$AR$7&lt;=G49),IF($AR$7&lt;=$AA49,2,1),0)</f>
        <v>0</v>
      </c>
      <c r="AS49" s="8">
        <f>IF(AND(F49&gt;0,G49&gt;0,$AS$7&gt;=F49,$AS$7&lt;=G49),IF($AS$7&lt;=$AA49,2,1),0)</f>
        <v>0</v>
      </c>
      <c r="AT49" s="8">
        <f>IF(AND(F49&gt;0,G49&gt;0,$AT$7&gt;=F49,$AT$7&lt;=G49),IF($AT$7&lt;=$AA49,2,1),0)</f>
        <v>0</v>
      </c>
      <c r="AU49" s="8">
        <f>IF(AND(F49&gt;0,G49&gt;0,$AU$7&gt;=F49,$AU$7&lt;=G49),IF($AU$7&lt;=$AA49,2,1),0)</f>
        <v>0</v>
      </c>
      <c r="AV49" s="8">
        <f>IF(AND(F49&gt;0,G49&gt;0,$AV$7&gt;=F49,$AV$7&lt;=G49),IF($AV$7&lt;=$AA49,2,1),0)</f>
        <v>0</v>
      </c>
      <c r="AW49" s="8">
        <f>IF(AND(F49&gt;0,G49&gt;0,$AW$7&gt;=F49,$AW$7&lt;=G49),IF($AW$7&lt;=$AA49,2,1),0)</f>
        <v>0</v>
      </c>
      <c r="AX49" s="8">
        <f>IF(AND(F49&gt;0,G49&gt;0,$AX$7&gt;=F49,$AX$7&lt;=G49),IF($AX$7&lt;=$AA49,2,1),0)</f>
        <v>0</v>
      </c>
      <c r="AY49" s="8">
        <f>IF(AND(F49&gt;0,G49&gt;0,$AY$7&gt;=F49,$AY$7&lt;=G49),IF($AY$7&lt;=$AA49,2,1),0)</f>
        <v>0</v>
      </c>
      <c r="AZ49" s="8">
        <f>IF(AND(F49&gt;0,G49&gt;0,$AZ$7&gt;=F49,$AZ$7&lt;=G49),IF($AZ$7&lt;=$AA49,2,1),0)</f>
        <v>0</v>
      </c>
      <c r="BA49" s="8">
        <f>IF(AND(F49&gt;0,G49&gt;0,$BA$7&gt;=F49,$BA$7&lt;=G49),IF($BA$7&lt;=$AA49,2,1),0)</f>
        <v>0</v>
      </c>
      <c r="BB49" s="8">
        <f>IF(AND(F49&gt;0,G49&gt;0,$BB$7&gt;=F49,$BB$7&lt;=G49),IF($BB$7&lt;=$AA49,2,1),0)</f>
        <v>0</v>
      </c>
      <c r="BC49" s="8">
        <f>IF(AND(F49&gt;0,G49&gt;0,$BC$7&gt;=F49,$BC$7&lt;=G49),IF($BC$7&lt;=$AA49,2,1),0)</f>
        <v>0</v>
      </c>
      <c r="BD49" s="8">
        <f>IF(AND(F49&gt;0,G49&gt;0,$BD$7&gt;=F49,$BD$7&lt;=G49),IF($BD$7&lt;=$AA49,2,1),0)</f>
        <v>0</v>
      </c>
      <c r="BE49" s="8">
        <f>IF(AND(F49&gt;0,G49&gt;0,$BE$7&gt;=F49,$BE$7&lt;=G49),IF($BE$7&lt;=$AA49,2,1),0)</f>
        <v>0</v>
      </c>
      <c r="BF49" s="8">
        <f>IF(AND(F49&gt;0,G49&gt;0,$BF$7&gt;=F49,$BF$7&lt;=G49),IF($BF$7&lt;=$AA49,2,1),0)</f>
        <v>0</v>
      </c>
      <c r="BG49" s="8">
        <f>IF(AND(F49&gt;0,G49&gt;0,$BG$7&gt;=F49,$BG$7&lt;=G49),IF($BG$7&lt;=$AA49,2,1),0)</f>
        <v>0</v>
      </c>
      <c r="BH49" s="8">
        <f>IF(AND(F49&gt;0,G49&gt;0,$BH$7&gt;=F49,$BH$7&lt;=G49),IF($BH$7&lt;=$AA49,2,1),0)</f>
        <v>0</v>
      </c>
      <c r="BI49" s="8">
        <f>IF(AND(F49&gt;0,G49&gt;0,$BI$7&gt;=F49,$BI$7&lt;=G49),IF($BI$7&lt;=$AA49,2,1),0)</f>
        <v>0</v>
      </c>
      <c r="BJ49" s="8">
        <f>IF(AND(F49&gt;0,G49&gt;0,$BJ$7&gt;=F49,$BJ$7&lt;=G49),IF($BJ$7&lt;=$AA49,2,1),0)</f>
        <v>0</v>
      </c>
      <c r="BK49" s="8">
        <f>IF(AND(F49&gt;0,G49&gt;0,$BK$7&gt;=F49,$BK$7&lt;=G49),IF($BK$7&lt;=$AA49,2,1),0)</f>
        <v>0</v>
      </c>
      <c r="BL49" s="8">
        <f>IF(AND(F49&gt;0,G49&gt;0,$BL$7&gt;=F49,$BL$7&lt;=G49),IF($BL$7&lt;=$AA49,2,1),0)</f>
        <v>0</v>
      </c>
      <c r="BM49" s="8">
        <f>IF(AND(F49&gt;0,G49&gt;0,$BM$7&gt;=F49,$BM$7&lt;=G49),IF($BM$7&lt;=$AA49,2,1),0)</f>
        <v>0</v>
      </c>
      <c r="BN49" s="8">
        <f>IF(AND(F49&gt;0,G49&gt;0,$BN$7&gt;=F49,$BN$7&lt;=G49),IF($BN$7&lt;=$AA49,2,1),0)</f>
        <v>0</v>
      </c>
      <c r="BO49" s="8">
        <f>IF(AND(F49&gt;0,G49&gt;0,$BO$7&gt;=F49,$BO$7&lt;=G49),IF($BO$7&lt;=$AA49,2,1),0)</f>
        <v>0</v>
      </c>
      <c r="BP49" s="8">
        <f>IF(AND(F49&gt;0,G49&gt;0,$BP$7&gt;=F49,$BP$7&lt;=G49),IF($BP$7&lt;=$AA49,2,1),0)</f>
        <v>0</v>
      </c>
      <c r="BQ49" s="8">
        <f>IF(AND(F49&gt;0,G49&gt;0,$BQ$7&gt;=F49,$BQ$7&lt;=G49),IF($BQ$7&lt;=$AA49,2,1),0)</f>
        <v>0</v>
      </c>
      <c r="BR49" s="8">
        <f>IF(AND(F49&gt;0,G49&gt;0,$BR$7&gt;=F49,$BR$7&lt;=G49),IF($BR$7&lt;=$AA49,2,1),0)</f>
        <v>0</v>
      </c>
      <c r="BS49" s="8">
        <f>IF(AND(F49&gt;0,G49&gt;0,$BS$7&gt;=F49,$BS$7&lt;=G49),IF($BS$7&lt;=$AA49,2,1),0)</f>
        <v>0</v>
      </c>
      <c r="BT49" s="8">
        <f>IF(AND(F49&gt;0,G49&gt;0,$BT$7&gt;=F49,$BT$7&lt;=G49),IF($BT$7&lt;=$AA49,2,1),0)</f>
        <v>0</v>
      </c>
      <c r="BU49" s="8">
        <f>IF(AND(F49&gt;0,G49&gt;0,$BU$7&gt;=F49,$BU$7&lt;=G49),IF($BU$7&lt;=$AA49,2,1),0)</f>
        <v>0</v>
      </c>
      <c r="BV49" s="8">
        <f>IF(AND(F49&gt;0,G49&gt;0,$BV$7&gt;=F49,$BV$7&lt;=G49),IF($BV$7&lt;=$AA49,2,1),0)</f>
        <v>0</v>
      </c>
      <c r="BW49" s="8">
        <f>IF(AND(F49&gt;0,G49&gt;0,$BW$7&gt;=F49,$BW$7&lt;=G49),IF($BW$7&lt;=$AA49,2,1),0)</f>
        <v>0</v>
      </c>
      <c r="BX49" s="8">
        <f>IF(AND(F49&gt;0,G49&gt;0,$BX$7&gt;=F49,$BX$7&lt;=G49),IF($BX$7&lt;=$AA49,2,1),0)</f>
        <v>0</v>
      </c>
      <c r="BY49" s="8">
        <f>IF(AND(F49&gt;0,G49&gt;0,$BY$7&gt;=F49,$BY$7&lt;=G49),IF($BY$7&lt;=$AA49,2,1),0)</f>
        <v>0</v>
      </c>
      <c r="BZ49" s="8">
        <f>IF(AND(F49&gt;0,G49&gt;0,$BZ$7&gt;=F49,$BZ$7&lt;=G49),IF($BZ$7&lt;=$AA49,2,1),0)</f>
        <v>0</v>
      </c>
      <c r="CA49" s="8">
        <f>IF(AND(F49&gt;0,G49&gt;0,$CA$7&gt;=F49,$CA$7&lt;=G49),IF($CA$7&lt;=$AA49,2,1),0)</f>
        <v>0</v>
      </c>
      <c r="CB49" s="8">
        <f>IF(AND(F49&gt;0,G49&gt;0,$CB$7&gt;=F49,$CB$7&lt;=G49),IF($CB$7&lt;=$AA49,2,1),0)</f>
        <v>0</v>
      </c>
      <c r="CC49" s="8">
        <f>IF(AND(F49&gt;0,G49&gt;0,$CC$7&gt;=F49,$CC$7&lt;=G49),IF($CC$7&lt;=$AA49,2,1),0)</f>
        <v>0</v>
      </c>
      <c r="CD49" s="8">
        <f>IF(AND(F49&gt;0,G49&gt;0,$CD$7&gt;=F49,$CD$7&lt;=G49),IF($CD$7&lt;=$AA49,2,1),0)</f>
        <v>0</v>
      </c>
      <c r="CE49" s="8">
        <f>IF(AND(F49&gt;0,G49&gt;0,$CE$7&gt;=F49,$CE$7&lt;=G49),IF($CE$7&lt;=$AA49,2,1),0)</f>
        <v>0</v>
      </c>
      <c r="CF49" s="8">
        <f>IF(AND(F49&gt;0,G49&gt;0,$CF$7&gt;=F49,$CF$7&lt;=G49),IF($CF$7&lt;=$AA49,2,1),0)</f>
        <v>0</v>
      </c>
      <c r="CG49" s="8">
        <f>IF(AND(F49&gt;0,G49&gt;0,$CG$7&gt;=F49,$CG$7&lt;=G49),IF($CG$7&lt;=$AA49,2,1),0)</f>
        <v>0</v>
      </c>
      <c r="CH49" s="8">
        <f>IF(AND(F49&gt;0,G49&gt;0,$CH$7&gt;=F49,$CH$7&lt;=G49),IF($CH$7&lt;=$AA49,2,1),0)</f>
        <v>0</v>
      </c>
      <c r="CI49" s="8">
        <f>IF(AND(F49&gt;0,G49&gt;0,$CI$7&gt;=F49,$CI$7&lt;=G49),IF($CI$7&lt;=$AA49,2,1),0)</f>
        <v>0</v>
      </c>
      <c r="CJ49" s="8">
        <f>IF(AND(F49&gt;0,G49&gt;0,$CJ$7&gt;=F49,$CJ$7&lt;=G49),IF($CJ$7&lt;=$AA49,2,1),0)</f>
        <v>0</v>
      </c>
      <c r="CK49" s="8">
        <f>IF(AND(F49&gt;0,G49&gt;0,$CK$7&gt;=F49,$CK$7&lt;=G49),IF($CK$7&lt;=$AA49,2,1),0)</f>
        <v>0</v>
      </c>
      <c r="CL49" s="8">
        <f>IF(AND(F49&gt;0,G49&gt;0,$CL$7&gt;=F49,$CL$7&lt;=G49),IF($CL$7&lt;=$AA49,2,1),0)</f>
        <v>0</v>
      </c>
      <c r="CM49" s="8">
        <f>IF(AND(F49&gt;0,G49&gt;0,$CM$7&gt;=F49,$CM$7&lt;=G49),IF($CM$7&lt;=$AA49,2,1),0)</f>
        <v>0</v>
      </c>
      <c r="CN49" s="8">
        <f>IF(AND(F49&gt;0,G49&gt;0,$CN$7&gt;=F49,$CN$7&lt;=G49),IF($CN$7&lt;=$AA49,2,1),0)</f>
        <v>0</v>
      </c>
      <c r="CO49" s="8">
        <f>IF(AND(F49&gt;0,G49&gt;0,$CO$7&gt;=F49,$CO$7&lt;=G49),IF($CO$7&lt;=$AA49,2,1),0)</f>
        <v>0</v>
      </c>
      <c r="CP49" s="8">
        <f>IF(AND(F49&gt;0,G49&gt;0,$CP$7&gt;=F49,$CP$7&lt;=G49),IF($CP$7&lt;=$AA49,2,1),0)</f>
        <v>0</v>
      </c>
      <c r="CQ49" s="8">
        <f>IF(AND(F49&gt;0,G49&gt;0,$CQ$7&gt;=F49,$CQ$7&lt;=G49),IF($CQ$7&lt;=$AA49,2,1),0)</f>
        <v>0</v>
      </c>
      <c r="CR49" s="8">
        <f>IF(AND(F49&gt;0,G49&gt;0,$CR$7&gt;=F49,$CR$7&lt;=G49),IF($CR$7&lt;=$AA49,2,1),0)</f>
        <v>0</v>
      </c>
      <c r="CS49" s="8">
        <f>IF(AND(F49&gt;0,G49&gt;0,$CS$7&gt;=F49,$CS$7&lt;=G49),IF($CS$7&lt;=$AA49,2,1),0)</f>
        <v>0</v>
      </c>
      <c r="CT49" s="8">
        <f>IF(AND(F49&gt;0,G49&gt;0,$CT$7&gt;=F49,$CT$7&lt;=G49),IF($CT$7&lt;=$AA49,2,1),0)</f>
        <v>0</v>
      </c>
      <c r="CU49" s="8">
        <f>IF(AND(F49&gt;0,G49&gt;0,$CU$7&gt;=F49,$CU$7&lt;=G49),IF($CU$7&lt;=$AA49,2,1),0)</f>
        <v>0</v>
      </c>
      <c r="CV49" s="8">
        <f>IF(AND(F49&gt;0,G49&gt;0,$CV$7&gt;=F49,$CV$7&lt;=G49),IF($CV$7&lt;=$AA49,2,1),0)</f>
        <v>0</v>
      </c>
      <c r="CW49" s="8">
        <f>IF(AND(F49&gt;0,G49&gt;0,$CW$7&gt;=F49,$CW$7&lt;=G49),IF($CW$7&lt;=$AA49,2,1),0)</f>
        <v>0</v>
      </c>
      <c r="CX49" s="8">
        <f>IF(AND(F49&gt;0,G49&gt;0,$CX$7&gt;=F49,$CX$7&lt;=G49),IF($CX$7&lt;=$AA49,2,1),0)</f>
        <v>0</v>
      </c>
      <c r="CY49" s="8">
        <f>IF(AND(F49&gt;0,G49&gt;0,$CY$7&gt;=F49,$CY$7&lt;=G49),IF($CY$7&lt;=$AA49,2,1),0)</f>
        <v>0</v>
      </c>
      <c r="CZ49" s="8">
        <f>IF(AND(F49&gt;0,G49&gt;0,$CZ$7&gt;=F49,$CZ$7&lt;=G49),IF($CZ$7&lt;=$AA49,2,1),0)</f>
        <v>0</v>
      </c>
      <c r="DA49" s="8">
        <f>IF(AND(F49&gt;0,G49&gt;0,$DA$7&gt;=F49,$DA$7&lt;=G49),IF($DA$7&lt;=$AA49,2,1),0)</f>
        <v>0</v>
      </c>
      <c r="DB49" s="8">
        <f>IF(AND(F49&gt;0,G49&gt;0,$DB$7&gt;=F49,$DB$7&lt;=G49),IF($DB$7&lt;=$AA49,2,1),0)</f>
        <v>0</v>
      </c>
      <c r="DC49" s="8">
        <f>IF(AND(F49&gt;0,G49&gt;0,$DC$7&gt;=F49,$DC$7&lt;=G49),IF($DC$7&lt;=$AA49,2,1),0)</f>
        <v>0</v>
      </c>
      <c r="DD49" s="8">
        <f>IF(AND(F49&gt;0,G49&gt;0,$DD$7&gt;=F49,$DD$7&lt;=G49),IF($DD$7&lt;=$AA49,2,1),0)</f>
        <v>0</v>
      </c>
      <c r="DE49" s="8">
        <f>IF(AND(F49&gt;0,G49&gt;0,$DE$7&gt;=F49,$DE$7&lt;=G49),IF($DE$7&lt;=$AA49,2,1),0)</f>
        <v>0</v>
      </c>
      <c r="DF49" s="8">
        <f>IF(AND(F49&gt;0,G49&gt;0,$DF$7&gt;=F49,$DF$7&lt;=G49),IF($DF$7&lt;=$AA49,2,1),0)</f>
        <v>0</v>
      </c>
      <c r="DG49" s="8">
        <f>IF(AND(F49&gt;0,G49&gt;0,$DG$7&gt;=F49,$DG$7&lt;=G49),IF($DG$7&lt;=$AA49,2,1),0)</f>
        <v>0</v>
      </c>
      <c r="DH49" s="8">
        <f>IF(AND(F49&gt;0,G49&gt;0,$DH$7&gt;=F49,$DH$7&lt;=G49),IF($DH$7&lt;=$AA49,2,1),0)</f>
        <v>0</v>
      </c>
      <c r="DI49" s="8">
        <f>IF(AND(F49&gt;0,G49&gt;0,$DI$7&gt;=F49,$DI$7&lt;=G49),IF($DI$7&lt;=$AA49,2,1),0)</f>
        <v>0</v>
      </c>
      <c r="DJ49" s="8">
        <f>IF(AND(F49&gt;0,G49&gt;0,$DJ$7&gt;=F49,$DJ$7&lt;=G49),IF($DJ$7&lt;=$AA49,2,1),0)</f>
        <v>0</v>
      </c>
      <c r="DK49" s="8">
        <f>IF(AND(F49&gt;0,G49&gt;0,$DK$7&gt;=F49,$DK$7&lt;=G49),IF($DK$7&lt;=$AA49,2,1),0)</f>
        <v>0</v>
      </c>
      <c r="DL49" s="8">
        <f>IF(AND(F49&gt;0,G49&gt;0,$DL$7&gt;=F49,$DL$7&lt;=G49),IF($DL$7&lt;=$AA49,2,1),0)</f>
        <v>0</v>
      </c>
      <c r="DM49" s="8">
        <f>IF(AND(F49&gt;0,G49&gt;0,$DM$7&gt;=F49,$DM$7&lt;=G49),IF($DM$7&lt;=$AA49,2,1),0)</f>
        <v>0</v>
      </c>
      <c r="DN49" s="8">
        <f>IF(AND(F49&gt;0,G49&gt;0,$DN$7&gt;=F49,$DN$7&lt;=G49),IF($DN$7&lt;=$AA49,2,1),0)</f>
        <v>0</v>
      </c>
      <c r="DO49" s="8">
        <f>IF(AND(F49&gt;0,G49&gt;0,$DO$7&gt;=F49,$DO$7&lt;=G49),IF($DO$7&lt;=$AA49,2,1),0)</f>
        <v>0</v>
      </c>
      <c r="DP49" s="8">
        <f>IF(AND(F49&gt;0,G49&gt;0,$DP$7&gt;=F49,$DP$7&lt;=G49),IF($DP$7&lt;=$AA49,2,1),0)</f>
        <v>0</v>
      </c>
      <c r="DQ49" s="8">
        <f>IF(AND(F49&gt;0,G49&gt;0,$DQ$7&gt;=F49,$DQ$7&lt;=G49),IF($DQ$7&lt;=$AA49,2,1),0)</f>
        <v>0</v>
      </c>
      <c r="DR49" s="8">
        <f>IF(AND(F49&gt;0,G49&gt;0,$DR$7&gt;=F49,$DR$7&lt;=G49),IF($DR$7&lt;=$AA49,2,1),0)</f>
        <v>0</v>
      </c>
      <c r="DS49" s="8">
        <f>IF(AND(F49&gt;0,G49&gt;0,$DS$7&gt;=F49,$DS$7&lt;=G49),IF($DS$7&lt;=$AA49,2,1),0)</f>
        <v>0</v>
      </c>
      <c r="DT49" s="8">
        <f>IF(AND(F49&gt;0,G49&gt;0,$DT$7&gt;=F49,$DT$7&lt;=G49),IF($DT$7&lt;=$AA49,2,1),0)</f>
        <v>0</v>
      </c>
      <c r="DU49" s="8">
        <f>IF(AND(F49&gt;0,G49&gt;0,$DU$7&gt;=F49,$DU$7&lt;=G49),IF($DU$7&lt;=$AA49,2,1),0)</f>
        <v>0</v>
      </c>
      <c r="DV49" s="8">
        <f>IF(AND(F49&gt;0,G49&gt;0,$DV$7&gt;=F49,$DV$7&lt;=G49),IF($DV$7&lt;=$AA49,2,1),0)</f>
        <v>0</v>
      </c>
      <c r="DW49" s="8">
        <f>IF(AND(F49&gt;0,G49&gt;0,$DW$7&gt;=F49,$DW$7&lt;=G49),IF($DW$7&lt;=$AA49,2,1),0)</f>
        <v>0</v>
      </c>
      <c r="DX49" s="8">
        <f>IF(AND(F49&gt;0,G49&gt;0,$DX$7&gt;=F49,$DX$7&lt;=G49),IF($DX$7&lt;=$AA49,2,1),0)</f>
        <v>0</v>
      </c>
      <c r="DY49" s="8">
        <f>IF(AND(F49&gt;0,G49&gt;0,$DY$7&gt;=F49,$DY$7&lt;=G49),IF($DY$7&lt;=$AA49,2,1),0)</f>
        <v>0</v>
      </c>
      <c r="DZ49" s="8">
        <f>IF(AND(F49&gt;0,G49&gt;0,$DZ$7&gt;=F49,$DZ$7&lt;=G49),IF($DZ$7&lt;=$AA49,2,1),0)</f>
        <v>0</v>
      </c>
      <c r="EA49" s="8">
        <f>IF(AND(F49&gt;0,G49&gt;0,$EA$7&gt;=F49,$EA$7&lt;=G49),IF($EA$7&lt;=$AA49,2,1),0)</f>
        <v>0</v>
      </c>
      <c r="EB49" s="8">
        <f>IF(AND(F49&gt;0,G49&gt;0,$EB$7&gt;=F49,$EB$7&lt;=G49),IF($EB$7&lt;=$AA49,2,1),0)</f>
        <v>0</v>
      </c>
      <c r="EC49" s="8">
        <f>IF(AND(F49&gt;0,G49&gt;0,$EC$7&gt;=F49,$EC$7&lt;=G49),IF($EC$7&lt;=$AA49,2,1),0)</f>
        <v>0</v>
      </c>
      <c r="ED49" s="8">
        <f>IF(AND(F49&gt;0,G49&gt;0,$ED$7&gt;=F49,$ED$7&lt;=G49),IF($ED$7&lt;=$AA49,2,1),0)</f>
        <v>0</v>
      </c>
      <c r="EE49" s="8">
        <f>IF(AND(F49&gt;0,G49&gt;0,$EE$7&gt;=F49,$EE$7&lt;=G49),IF($EE$7&lt;=$AA49,2,1),0)</f>
        <v>0</v>
      </c>
      <c r="EF49" s="8">
        <f>IF(AND(F49&gt;0,G49&gt;0,$EF$7&gt;=F49,$EF$7&lt;=G49),IF($EF$7&lt;=$AA49,2,1),0)</f>
        <v>0</v>
      </c>
      <c r="EG49" s="8">
        <f>IF(AND(F49&gt;0,G49&gt;0,$EG$7&gt;=F49,$EG$7&lt;=G49),IF($EG$7&lt;=$AA49,2,1),0)</f>
        <v>0</v>
      </c>
      <c r="EH49" s="8">
        <f>IF(AND(F49&gt;0,G49&gt;0,$EH$7&gt;=F49,$EH$7&lt;=G49),IF($EH$7&lt;=$AA49,2,1),0)</f>
        <v>0</v>
      </c>
      <c r="EI49" s="8">
        <f>IF(AND(F49&gt;0,G49&gt;0,$EI$7&gt;=F49,$EI$7&lt;=G49),IF($EI$7&lt;=$AA49,2,1),0)</f>
        <v>0</v>
      </c>
      <c r="EJ49" s="8">
        <f>IF(AND(F49&gt;0,G49&gt;0,$EJ$7&gt;=F49,$EJ$7&lt;=G49),IF($EJ$7&lt;=$AA49,2,1),0)</f>
        <v>0</v>
      </c>
      <c r="EK49" s="8">
        <f>IF(AND(F49&gt;0,G49&gt;0,$EK$7&gt;=F49,$EK$7&lt;=G49),IF($EK$7&lt;=$AA49,2,1),0)</f>
        <v>0</v>
      </c>
      <c r="EL49" s="8">
        <f>IF(AND(F49&gt;0,G49&gt;0,$EL$7&gt;=F49,$EL$7&lt;=G49),IF($EL$7&lt;=$AA49,2,1),0)</f>
        <v>0</v>
      </c>
      <c r="EM49" s="8">
        <f>IF(AND(F49&gt;0,G49&gt;0,$EM$7&gt;=F49,$EM$7&lt;=G49),IF($EM$7&lt;=$AA49,2,1),0)</f>
        <v>0</v>
      </c>
      <c r="EN49" s="8">
        <f>IF(AND(F49&gt;0,G49&gt;0,$EN$7&gt;=F49,$EN$7&lt;=G49),IF($EN$7&lt;=$AA49,2,1),0)</f>
        <v>0</v>
      </c>
      <c r="EO49" s="8">
        <f>IF(AND(F49&gt;0,G49&gt;0,$EO$7&gt;=F49,$EO$7&lt;=G49),IF($EO$7&lt;=$AA49,2,1),0)</f>
        <v>0</v>
      </c>
      <c r="EP49" s="8">
        <f>IF(AND(F49&gt;0,G49&gt;0,$EP$7&gt;=F49,$EP$7&lt;=G49),IF($EP$7&lt;=$AA49,2,1),0)</f>
        <v>0</v>
      </c>
      <c r="EQ49" s="8">
        <f>IF(AND(F49&gt;0,G49&gt;0,$EQ$7&gt;=F49,$EQ$7&lt;=G49),IF($EQ$7&lt;=$AA49,2,1),0)</f>
        <v>0</v>
      </c>
      <c r="ER49" s="8">
        <f>IF(AND(F49&gt;0,G49&gt;0,$ER$7&gt;=F49,$ER$7&lt;=G49),IF($ER$7&lt;=$AA49,2,1),0)</f>
        <v>0</v>
      </c>
      <c r="ES49" s="8">
        <f>IF(AND(F49&gt;0,G49&gt;0,$ES$7&gt;=F49,$ES$7&lt;=G49),IF($ES$7&lt;=$AA49,2,1),0)</f>
        <v>0</v>
      </c>
      <c r="ET49" s="8">
        <f>IF(AND(F49&gt;0,G49&gt;0,$ET$7&gt;=F49,$ET$7&lt;=G49),IF($ET$7&lt;=$AA49,2,1),0)</f>
        <v>0</v>
      </c>
      <c r="EU49" s="8">
        <f>IF(AND(F49&gt;0,G49&gt;0,$EU$7&gt;=F49,$EU$7&lt;=G49),IF($EU$7&lt;=$AA49,2,1),0)</f>
        <v>0</v>
      </c>
      <c r="EV49" s="8">
        <f>IF(AND(F49&gt;0,G49&gt;0,$EV$7&gt;=F49,$EV$7&lt;=G49),IF($EV$7&lt;=$AA49,2,1),0)</f>
        <v>0</v>
      </c>
      <c r="EW49" s="8">
        <f>IF(AND(F49&gt;0,G49&gt;0,$EW$7&gt;=F49,$EW$7&lt;=G49),IF($EW$7&lt;=$AA49,2,1),0)</f>
        <v>0</v>
      </c>
      <c r="EX49" s="8">
        <f>IF(AND(F49&gt;0,G49&gt;0,$EX$7&gt;=F49,$EX$7&lt;=G49),IF($EX$7&lt;=$AA49,2,1),0)</f>
        <v>0</v>
      </c>
      <c r="EY49" s="8">
        <f>IF(AND(F49&gt;0,G49&gt;0,$EY$7&gt;=F49,$EY$7&lt;=G49),IF($EY$7&lt;=$AA49,2,1),0)</f>
        <v>0</v>
      </c>
      <c r="EZ49" s="8">
        <f>IF(AND(F49&gt;0,G49&gt;0,$EZ$7&gt;=F49,$EZ$7&lt;=G49),IF($EZ$7&lt;=$AA49,2,1),0)</f>
        <v>0</v>
      </c>
      <c r="FA49" s="8">
        <f>IF(AND(F49&gt;0,G49&gt;0,$FA$7&gt;=F49,$FA$7&lt;=G49),IF($FA$7&lt;=$AA49,2,1),0)</f>
        <v>0</v>
      </c>
      <c r="FB49" s="8">
        <f>IF(AND(F49&gt;0,G49&gt;0,$FB$7&gt;=F49,$FB$7&lt;=G49),IF($FB$7&lt;=$AA49,2,1),0)</f>
        <v>0</v>
      </c>
      <c r="FC49" s="8">
        <f>IF(AND(F49&gt;0,G49&gt;0,$FC$7&gt;=F49,$FC$7&lt;=G49),IF($FC$7&lt;=$AA49,2,1),0)</f>
        <v>0</v>
      </c>
      <c r="FD49" s="8">
        <f>IF(AND(F49&gt;0,G49&gt;0,$FD$7&gt;=F49,$FD$7&lt;=G49),IF($FD$7&lt;=$AA49,2,1),0)</f>
        <v>0</v>
      </c>
    </row>
    <row r="50" spans="1:160" ht="18" customHeight="1">
      <c r="A50" s="6"/>
      <c r="B50" s="6"/>
      <c r="C50" s="6"/>
      <c r="D50" s="6"/>
      <c r="E50" s="6"/>
      <c r="F50" s="3"/>
      <c r="G50" s="3"/>
      <c r="H50" s="6">
        <f>IF(AND(F50&gt;0,G50&gt;0),G50-F50+1,)</f>
        <v>0</v>
      </c>
      <c r="I50" s="7"/>
      <c r="J50" s="6"/>
      <c r="K50" s="8">
        <f>IF(AND(F50&gt;0,G50&gt;0,$K$7&gt;=F50,$K$7&lt;=G50),IF($K$7&lt;=$AA50,2,1),0)</f>
        <v>0</v>
      </c>
      <c r="L50" s="8">
        <f>IF(AND(F50&gt;0,G50&gt;0,$L$7&gt;=F50,$L$7&lt;=G50),IF($L$7&lt;=$AA50,2,1),0)</f>
        <v>0</v>
      </c>
      <c r="M50" s="8">
        <f>IF(AND(F50&gt;0,G50&gt;0,$M$7&gt;=F50,$M$7&lt;=G50),IF($M$7&lt;=$AA50,2,1),0)</f>
        <v>0</v>
      </c>
      <c r="N50" s="8">
        <f>IF(AND(F50&gt;0,G50&gt;0,$N$7&gt;=F50,$N$7&lt;=G50),IF($N$7&lt;=$AA50,2,1),0)</f>
        <v>0</v>
      </c>
      <c r="O50" s="8">
        <f>IF(AND(F50&gt;0,G50&gt;0,$O$7&gt;=F50,$O$7&lt;=G50),IF($O$7&lt;=$AA50,2,1),0)</f>
        <v>0</v>
      </c>
      <c r="P50" s="8">
        <f>IF(AND(F50&gt;0,G50&gt;0,$P$7&gt;=F50,$P$7&lt;=G50),IF($P$7&lt;=$AA50,2,1),0)</f>
        <v>0</v>
      </c>
      <c r="Q50" s="8">
        <f>IF(AND(F50&gt;0,G50&gt;0,$Q$7&gt;=F50,$Q$7&lt;=G50),IF($Q$7&lt;=$AA50,2,1),0)</f>
        <v>0</v>
      </c>
      <c r="R50" s="8">
        <f>IF(AND(F50&gt;0,G50&gt;0,$R$7&gt;=F50,$R$7&lt;=G50),IF($R$7&lt;=$AA50,2,1),0)</f>
        <v>0</v>
      </c>
      <c r="S50" s="8">
        <f>IF(AND(F50&gt;0,G50&gt;0,$S$7&gt;=F50,$S$7&lt;=G50),IF($S$7&lt;=$AA50,2,1),0)</f>
        <v>0</v>
      </c>
      <c r="T50" s="8">
        <f>IF(AND(F50&gt;0,G50&gt;0,$T$7&gt;=F50,$T$7&lt;=G50),IF($T$7&lt;=$AA50,2,1),0)</f>
        <v>0</v>
      </c>
      <c r="U50" s="8">
        <f>IF(AND(F50&gt;0,G50&gt;0,$U$7&gt;=F50,$U$7&lt;=G50),IF($U$7&lt;=$AA50,2,1),0)</f>
        <v>0</v>
      </c>
      <c r="V50" s="8">
        <f>IF(AND(F50&gt;0,G50&gt;0,$V$7&gt;=F50,$V$7&lt;=G50),IF($V$7&lt;=$AA50,2,1),0)</f>
        <v>0</v>
      </c>
      <c r="W50" s="8">
        <f>IF(AND(F50&gt;0,G50&gt;0,$W$7&gt;=F50,$W$7&lt;=G50),IF($W$7&lt;=$AA50,2,1),0)</f>
        <v>0</v>
      </c>
      <c r="X50" s="8">
        <f>IF(AND(F50&gt;0,G50&gt;0,$X$7&gt;=F50,$X$7&lt;=G50),IF($X$7&lt;=$AA50,2,1),0)</f>
        <v>0</v>
      </c>
      <c r="Y50" s="8">
        <f>IF(AND(F50&gt;0,G50&gt;0,$Y$7&gt;=F50,$Y$7&lt;=G50),IF($Y$7&lt;=$AA50,2,1),0)</f>
        <v>0</v>
      </c>
      <c r="Z50" s="8">
        <f>IF(AND(F50&gt;0,G50&gt;0,$Z$7&gt;=F50,$Z$7&lt;=G50),IF($Z$7&lt;=$AA50,2,1),0)</f>
        <v>0</v>
      </c>
      <c r="AA50" s="8">
        <f>IF(AND(F50&gt;0,G50&gt;0,$AA$7&gt;=F50,$AA$7&lt;=G50),IF($AA$7&lt;=$AA50,2,1),0)</f>
        <v>0</v>
      </c>
      <c r="AB50" s="8">
        <f>IF(AND(F50&gt;0,G50&gt;0,$AB$7&gt;=F50,$AB$7&lt;=G50),IF($AB$7&lt;=$AA50,2,1),0)</f>
        <v>0</v>
      </c>
      <c r="AC50" s="8">
        <f>IF(AND(F50&gt;0,G50&gt;0,$AC$7&gt;=F50,$AC$7&lt;=G50),IF($AC$7&lt;=$AA50,2,1),0)</f>
        <v>0</v>
      </c>
      <c r="AD50" s="8">
        <f>IF(AND(F50&gt;0,G50&gt;0,$AD$7&gt;=F50,$AD$7&lt;=G50),IF($AD$7&lt;=$AA50,2,1),0)</f>
        <v>0</v>
      </c>
      <c r="AE50" s="8">
        <f>IF(AND(F50&gt;0,G50&gt;0,$AE$7&gt;=F50,$AE$7&lt;=G50),IF($AE$7&lt;=$AA50,2,1),0)</f>
        <v>0</v>
      </c>
      <c r="AF50" s="8">
        <f>IF(AND(F50&gt;0,G50&gt;0,$AF$7&gt;=F50,$AF$7&lt;=G50),IF($AF$7&lt;=$AA50,2,1),0)</f>
        <v>0</v>
      </c>
      <c r="AG50" s="8">
        <f>IF(AND(F50&gt;0,G50&gt;0,$AG$7&gt;=F50,$AG$7&lt;=G50),IF($AG$7&lt;=$AA50,2,1),0)</f>
        <v>0</v>
      </c>
      <c r="AH50" s="8">
        <f>IF(AND(F50&gt;0,G50&gt;0,$AH$7&gt;=F50,$AH$7&lt;=G50),IF($AH$7&lt;=$AA50,2,1),0)</f>
        <v>0</v>
      </c>
      <c r="AI50" s="8">
        <f>IF(AND(F50&gt;0,G50&gt;0,$AI$7&gt;=F50,$AI$7&lt;=G50),IF($AI$7&lt;=$AA50,2,1),0)</f>
        <v>0</v>
      </c>
      <c r="AJ50" s="8">
        <f>IF(AND(F50&gt;0,G50&gt;0,$AJ$7&gt;=F50,$AJ$7&lt;=G50),IF($AJ$7&lt;=$AA50,2,1),0)</f>
        <v>0</v>
      </c>
      <c r="AK50" s="8">
        <f>IF(AND(F50&gt;0,G50&gt;0,$AK$7&gt;=F50,$AK$7&lt;=G50),IF($AK$7&lt;=$AA50,2,1),0)</f>
        <v>0</v>
      </c>
      <c r="AL50" s="8">
        <f>IF(AND(F50&gt;0,G50&gt;0,$AL$7&gt;=F50,$AL$7&lt;=G50),IF($AL$7&lt;=$AA50,2,1),0)</f>
        <v>0</v>
      </c>
      <c r="AM50" s="8">
        <f>IF(AND(F50&gt;0,G50&gt;0,$AM$7&gt;=F50,$AM$7&lt;=G50),IF($AM$7&lt;=$AA50,2,1),0)</f>
        <v>0</v>
      </c>
      <c r="AN50" s="8">
        <f>IF(AND(F50&gt;0,G50&gt;0,$AN$7&gt;=F50,$AN$7&lt;=G50),IF($AN$7&lt;=$AA50,2,1),0)</f>
        <v>0</v>
      </c>
      <c r="AO50" s="8">
        <f>IF(AND(F50&gt;0,G50&gt;0,$AO$7&gt;=F50,$AO$7&lt;=G50),IF($AO$7&lt;=$AA50,2,1),0)</f>
        <v>0</v>
      </c>
      <c r="AP50" s="8">
        <f>IF(AND(F50&gt;0,G50&gt;0,$AP$7&gt;=F50,$AP$7&lt;=G50),IF($AP$7&lt;=$AA50,2,1),0)</f>
        <v>0</v>
      </c>
      <c r="AQ50" s="8">
        <f>IF(AND(F50&gt;0,G50&gt;0,$AQ$7&gt;=F50,$AQ$7&lt;=G50),IF($AQ$7&lt;=$AA50,2,1),0)</f>
        <v>0</v>
      </c>
      <c r="AR50" s="8">
        <f>IF(AND(F50&gt;0,G50&gt;0,$AR$7&gt;=F50,$AR$7&lt;=G50),IF($AR$7&lt;=$AA50,2,1),0)</f>
        <v>0</v>
      </c>
      <c r="AS50" s="8">
        <f>IF(AND(F50&gt;0,G50&gt;0,$AS$7&gt;=F50,$AS$7&lt;=G50),IF($AS$7&lt;=$AA50,2,1),0)</f>
        <v>0</v>
      </c>
      <c r="AT50" s="8">
        <f>IF(AND(F50&gt;0,G50&gt;0,$AT$7&gt;=F50,$AT$7&lt;=G50),IF($AT$7&lt;=$AA50,2,1),0)</f>
        <v>0</v>
      </c>
      <c r="AU50" s="8">
        <f>IF(AND(F50&gt;0,G50&gt;0,$AU$7&gt;=F50,$AU$7&lt;=G50),IF($AU$7&lt;=$AA50,2,1),0)</f>
        <v>0</v>
      </c>
      <c r="AV50" s="8">
        <f>IF(AND(F50&gt;0,G50&gt;0,$AV$7&gt;=F50,$AV$7&lt;=G50),IF($AV$7&lt;=$AA50,2,1),0)</f>
        <v>0</v>
      </c>
      <c r="AW50" s="8">
        <f>IF(AND(F50&gt;0,G50&gt;0,$AW$7&gt;=F50,$AW$7&lt;=G50),IF($AW$7&lt;=$AA50,2,1),0)</f>
        <v>0</v>
      </c>
      <c r="AX50" s="8">
        <f>IF(AND(F50&gt;0,G50&gt;0,$AX$7&gt;=F50,$AX$7&lt;=G50),IF($AX$7&lt;=$AA50,2,1),0)</f>
        <v>0</v>
      </c>
      <c r="AY50" s="8">
        <f>IF(AND(F50&gt;0,G50&gt;0,$AY$7&gt;=F50,$AY$7&lt;=G50),IF($AY$7&lt;=$AA50,2,1),0)</f>
        <v>0</v>
      </c>
      <c r="AZ50" s="8">
        <f>IF(AND(F50&gt;0,G50&gt;0,$AZ$7&gt;=F50,$AZ$7&lt;=G50),IF($AZ$7&lt;=$AA50,2,1),0)</f>
        <v>0</v>
      </c>
      <c r="BA50" s="8">
        <f>IF(AND(F50&gt;0,G50&gt;0,$BA$7&gt;=F50,$BA$7&lt;=G50),IF($BA$7&lt;=$AA50,2,1),0)</f>
        <v>0</v>
      </c>
      <c r="BB50" s="8">
        <f>IF(AND(F50&gt;0,G50&gt;0,$BB$7&gt;=F50,$BB$7&lt;=G50),IF($BB$7&lt;=$AA50,2,1),0)</f>
        <v>0</v>
      </c>
      <c r="BC50" s="8">
        <f>IF(AND(F50&gt;0,G50&gt;0,$BC$7&gt;=F50,$BC$7&lt;=G50),IF($BC$7&lt;=$AA50,2,1),0)</f>
        <v>0</v>
      </c>
      <c r="BD50" s="8">
        <f>IF(AND(F50&gt;0,G50&gt;0,$BD$7&gt;=F50,$BD$7&lt;=G50),IF($BD$7&lt;=$AA50,2,1),0)</f>
        <v>0</v>
      </c>
      <c r="BE50" s="8">
        <f>IF(AND(F50&gt;0,G50&gt;0,$BE$7&gt;=F50,$BE$7&lt;=G50),IF($BE$7&lt;=$AA50,2,1),0)</f>
        <v>0</v>
      </c>
      <c r="BF50" s="8">
        <f>IF(AND(F50&gt;0,G50&gt;0,$BF$7&gt;=F50,$BF$7&lt;=G50),IF($BF$7&lt;=$AA50,2,1),0)</f>
        <v>0</v>
      </c>
      <c r="BG50" s="8">
        <f>IF(AND(F50&gt;0,G50&gt;0,$BG$7&gt;=F50,$BG$7&lt;=G50),IF($BG$7&lt;=$AA50,2,1),0)</f>
        <v>0</v>
      </c>
      <c r="BH50" s="8">
        <f>IF(AND(F50&gt;0,G50&gt;0,$BH$7&gt;=F50,$BH$7&lt;=G50),IF($BH$7&lt;=$AA50,2,1),0)</f>
        <v>0</v>
      </c>
      <c r="BI50" s="8">
        <f>IF(AND(F50&gt;0,G50&gt;0,$BI$7&gt;=F50,$BI$7&lt;=G50),IF($BI$7&lt;=$AA50,2,1),0)</f>
        <v>0</v>
      </c>
      <c r="BJ50" s="8">
        <f>IF(AND(F50&gt;0,G50&gt;0,$BJ$7&gt;=F50,$BJ$7&lt;=G50),IF($BJ$7&lt;=$AA50,2,1),0)</f>
        <v>0</v>
      </c>
      <c r="BK50" s="8">
        <f>IF(AND(F50&gt;0,G50&gt;0,$BK$7&gt;=F50,$BK$7&lt;=G50),IF($BK$7&lt;=$AA50,2,1),0)</f>
        <v>0</v>
      </c>
      <c r="BL50" s="8">
        <f>IF(AND(F50&gt;0,G50&gt;0,$BL$7&gt;=F50,$BL$7&lt;=G50),IF($BL$7&lt;=$AA50,2,1),0)</f>
        <v>0</v>
      </c>
      <c r="BM50" s="8">
        <f>IF(AND(F50&gt;0,G50&gt;0,$BM$7&gt;=F50,$BM$7&lt;=G50),IF($BM$7&lt;=$AA50,2,1),0)</f>
        <v>0</v>
      </c>
      <c r="BN50" s="8">
        <f>IF(AND(F50&gt;0,G50&gt;0,$BN$7&gt;=F50,$BN$7&lt;=G50),IF($BN$7&lt;=$AA50,2,1),0)</f>
        <v>0</v>
      </c>
      <c r="BO50" s="8">
        <f>IF(AND(F50&gt;0,G50&gt;0,$BO$7&gt;=F50,$BO$7&lt;=G50),IF($BO$7&lt;=$AA50,2,1),0)</f>
        <v>0</v>
      </c>
      <c r="BP50" s="8">
        <f>IF(AND(F50&gt;0,G50&gt;0,$BP$7&gt;=F50,$BP$7&lt;=G50),IF($BP$7&lt;=$AA50,2,1),0)</f>
        <v>0</v>
      </c>
      <c r="BQ50" s="8">
        <f>IF(AND(F50&gt;0,G50&gt;0,$BQ$7&gt;=F50,$BQ$7&lt;=G50),IF($BQ$7&lt;=$AA50,2,1),0)</f>
        <v>0</v>
      </c>
      <c r="BR50" s="8">
        <f>IF(AND(F50&gt;0,G50&gt;0,$BR$7&gt;=F50,$BR$7&lt;=G50),IF($BR$7&lt;=$AA50,2,1),0)</f>
        <v>0</v>
      </c>
      <c r="BS50" s="8">
        <f>IF(AND(F50&gt;0,G50&gt;0,$BS$7&gt;=F50,$BS$7&lt;=G50),IF($BS$7&lt;=$AA50,2,1),0)</f>
        <v>0</v>
      </c>
      <c r="BT50" s="8">
        <f>IF(AND(F50&gt;0,G50&gt;0,$BT$7&gt;=F50,$BT$7&lt;=G50),IF($BT$7&lt;=$AA50,2,1),0)</f>
        <v>0</v>
      </c>
      <c r="BU50" s="8">
        <f>IF(AND(F50&gt;0,G50&gt;0,$BU$7&gt;=F50,$BU$7&lt;=G50),IF($BU$7&lt;=$AA50,2,1),0)</f>
        <v>0</v>
      </c>
      <c r="BV50" s="8">
        <f>IF(AND(F50&gt;0,G50&gt;0,$BV$7&gt;=F50,$BV$7&lt;=G50),IF($BV$7&lt;=$AA50,2,1),0)</f>
        <v>0</v>
      </c>
      <c r="BW50" s="8">
        <f>IF(AND(F50&gt;0,G50&gt;0,$BW$7&gt;=F50,$BW$7&lt;=G50),IF($BW$7&lt;=$AA50,2,1),0)</f>
        <v>0</v>
      </c>
      <c r="BX50" s="8">
        <f>IF(AND(F50&gt;0,G50&gt;0,$BX$7&gt;=F50,$BX$7&lt;=G50),IF($BX$7&lt;=$AA50,2,1),0)</f>
        <v>0</v>
      </c>
      <c r="BY50" s="8">
        <f>IF(AND(F50&gt;0,G50&gt;0,$BY$7&gt;=F50,$BY$7&lt;=G50),IF($BY$7&lt;=$AA50,2,1),0)</f>
        <v>0</v>
      </c>
      <c r="BZ50" s="8">
        <f>IF(AND(F50&gt;0,G50&gt;0,$BZ$7&gt;=F50,$BZ$7&lt;=G50),IF($BZ$7&lt;=$AA50,2,1),0)</f>
        <v>0</v>
      </c>
      <c r="CA50" s="8">
        <f>IF(AND(F50&gt;0,G50&gt;0,$CA$7&gt;=F50,$CA$7&lt;=G50),IF($CA$7&lt;=$AA50,2,1),0)</f>
        <v>0</v>
      </c>
      <c r="CB50" s="8">
        <f>IF(AND(F50&gt;0,G50&gt;0,$CB$7&gt;=F50,$CB$7&lt;=G50),IF($CB$7&lt;=$AA50,2,1),0)</f>
        <v>0</v>
      </c>
      <c r="CC50" s="8">
        <f>IF(AND(F50&gt;0,G50&gt;0,$CC$7&gt;=F50,$CC$7&lt;=G50),IF($CC$7&lt;=$AA50,2,1),0)</f>
        <v>0</v>
      </c>
      <c r="CD50" s="8">
        <f>IF(AND(F50&gt;0,G50&gt;0,$CD$7&gt;=F50,$CD$7&lt;=G50),IF($CD$7&lt;=$AA50,2,1),0)</f>
        <v>0</v>
      </c>
      <c r="CE50" s="8">
        <f>IF(AND(F50&gt;0,G50&gt;0,$CE$7&gt;=F50,$CE$7&lt;=G50),IF($CE$7&lt;=$AA50,2,1),0)</f>
        <v>0</v>
      </c>
      <c r="CF50" s="8">
        <f>IF(AND(F50&gt;0,G50&gt;0,$CF$7&gt;=F50,$CF$7&lt;=G50),IF($CF$7&lt;=$AA50,2,1),0)</f>
        <v>0</v>
      </c>
      <c r="CG50" s="8">
        <f>IF(AND(F50&gt;0,G50&gt;0,$CG$7&gt;=F50,$CG$7&lt;=G50),IF($CG$7&lt;=$AA50,2,1),0)</f>
        <v>0</v>
      </c>
      <c r="CH50" s="8">
        <f>IF(AND(F50&gt;0,G50&gt;0,$CH$7&gt;=F50,$CH$7&lt;=G50),IF($CH$7&lt;=$AA50,2,1),0)</f>
        <v>0</v>
      </c>
      <c r="CI50" s="8">
        <f>IF(AND(F50&gt;0,G50&gt;0,$CI$7&gt;=F50,$CI$7&lt;=G50),IF($CI$7&lt;=$AA50,2,1),0)</f>
        <v>0</v>
      </c>
      <c r="CJ50" s="8">
        <f>IF(AND(F50&gt;0,G50&gt;0,$CJ$7&gt;=F50,$CJ$7&lt;=G50),IF($CJ$7&lt;=$AA50,2,1),0)</f>
        <v>0</v>
      </c>
      <c r="CK50" s="8">
        <f>IF(AND(F50&gt;0,G50&gt;0,$CK$7&gt;=F50,$CK$7&lt;=G50),IF($CK$7&lt;=$AA50,2,1),0)</f>
        <v>0</v>
      </c>
      <c r="CL50" s="8">
        <f>IF(AND(F50&gt;0,G50&gt;0,$CL$7&gt;=F50,$CL$7&lt;=G50),IF($CL$7&lt;=$AA50,2,1),0)</f>
        <v>0</v>
      </c>
      <c r="CM50" s="8">
        <f>IF(AND(F50&gt;0,G50&gt;0,$CM$7&gt;=F50,$CM$7&lt;=G50),IF($CM$7&lt;=$AA50,2,1),0)</f>
        <v>0</v>
      </c>
      <c r="CN50" s="8">
        <f>IF(AND(F50&gt;0,G50&gt;0,$CN$7&gt;=F50,$CN$7&lt;=G50),IF($CN$7&lt;=$AA50,2,1),0)</f>
        <v>0</v>
      </c>
      <c r="CO50" s="8">
        <f>IF(AND(F50&gt;0,G50&gt;0,$CO$7&gt;=F50,$CO$7&lt;=G50),IF($CO$7&lt;=$AA50,2,1),0)</f>
        <v>0</v>
      </c>
      <c r="CP50" s="8">
        <f>IF(AND(F50&gt;0,G50&gt;0,$CP$7&gt;=F50,$CP$7&lt;=G50),IF($CP$7&lt;=$AA50,2,1),0)</f>
        <v>0</v>
      </c>
      <c r="CQ50" s="8">
        <f>IF(AND(F50&gt;0,G50&gt;0,$CQ$7&gt;=F50,$CQ$7&lt;=G50),IF($CQ$7&lt;=$AA50,2,1),0)</f>
        <v>0</v>
      </c>
      <c r="CR50" s="8">
        <f>IF(AND(F50&gt;0,G50&gt;0,$CR$7&gt;=F50,$CR$7&lt;=G50),IF($CR$7&lt;=$AA50,2,1),0)</f>
        <v>0</v>
      </c>
      <c r="CS50" s="8">
        <f>IF(AND(F50&gt;0,G50&gt;0,$CS$7&gt;=F50,$CS$7&lt;=G50),IF($CS$7&lt;=$AA50,2,1),0)</f>
        <v>0</v>
      </c>
      <c r="CT50" s="8">
        <f>IF(AND(F50&gt;0,G50&gt;0,$CT$7&gt;=F50,$CT$7&lt;=G50),IF($CT$7&lt;=$AA50,2,1),0)</f>
        <v>0</v>
      </c>
      <c r="CU50" s="8">
        <f>IF(AND(F50&gt;0,G50&gt;0,$CU$7&gt;=F50,$CU$7&lt;=G50),IF($CU$7&lt;=$AA50,2,1),0)</f>
        <v>0</v>
      </c>
      <c r="CV50" s="8">
        <f>IF(AND(F50&gt;0,G50&gt;0,$CV$7&gt;=F50,$CV$7&lt;=G50),IF($CV$7&lt;=$AA50,2,1),0)</f>
        <v>0</v>
      </c>
      <c r="CW50" s="8">
        <f>IF(AND(F50&gt;0,G50&gt;0,$CW$7&gt;=F50,$CW$7&lt;=G50),IF($CW$7&lt;=$AA50,2,1),0)</f>
        <v>0</v>
      </c>
      <c r="CX50" s="8">
        <f>IF(AND(F50&gt;0,G50&gt;0,$CX$7&gt;=F50,$CX$7&lt;=G50),IF($CX$7&lt;=$AA50,2,1),0)</f>
        <v>0</v>
      </c>
      <c r="CY50" s="8">
        <f>IF(AND(F50&gt;0,G50&gt;0,$CY$7&gt;=F50,$CY$7&lt;=G50),IF($CY$7&lt;=$AA50,2,1),0)</f>
        <v>0</v>
      </c>
      <c r="CZ50" s="8">
        <f>IF(AND(F50&gt;0,G50&gt;0,$CZ$7&gt;=F50,$CZ$7&lt;=G50),IF($CZ$7&lt;=$AA50,2,1),0)</f>
        <v>0</v>
      </c>
      <c r="DA50" s="8">
        <f>IF(AND(F50&gt;0,G50&gt;0,$DA$7&gt;=F50,$DA$7&lt;=G50),IF($DA$7&lt;=$AA50,2,1),0)</f>
        <v>0</v>
      </c>
      <c r="DB50" s="8">
        <f>IF(AND(F50&gt;0,G50&gt;0,$DB$7&gt;=F50,$DB$7&lt;=G50),IF($DB$7&lt;=$AA50,2,1),0)</f>
        <v>0</v>
      </c>
      <c r="DC50" s="8">
        <f>IF(AND(F50&gt;0,G50&gt;0,$DC$7&gt;=F50,$DC$7&lt;=G50),IF($DC$7&lt;=$AA50,2,1),0)</f>
        <v>0</v>
      </c>
      <c r="DD50" s="8">
        <f>IF(AND(F50&gt;0,G50&gt;0,$DD$7&gt;=F50,$DD$7&lt;=G50),IF($DD$7&lt;=$AA50,2,1),0)</f>
        <v>0</v>
      </c>
      <c r="DE50" s="8">
        <f>IF(AND(F50&gt;0,G50&gt;0,$DE$7&gt;=F50,$DE$7&lt;=G50),IF($DE$7&lt;=$AA50,2,1),0)</f>
        <v>0</v>
      </c>
      <c r="DF50" s="8">
        <f>IF(AND(F50&gt;0,G50&gt;0,$DF$7&gt;=F50,$DF$7&lt;=G50),IF($DF$7&lt;=$AA50,2,1),0)</f>
        <v>0</v>
      </c>
      <c r="DG50" s="8">
        <f>IF(AND(F50&gt;0,G50&gt;0,$DG$7&gt;=F50,$DG$7&lt;=G50),IF($DG$7&lt;=$AA50,2,1),0)</f>
        <v>0</v>
      </c>
      <c r="DH50" s="8">
        <f>IF(AND(F50&gt;0,G50&gt;0,$DH$7&gt;=F50,$DH$7&lt;=G50),IF($DH$7&lt;=$AA50,2,1),0)</f>
        <v>0</v>
      </c>
      <c r="DI50" s="8">
        <f>IF(AND(F50&gt;0,G50&gt;0,$DI$7&gt;=F50,$DI$7&lt;=G50),IF($DI$7&lt;=$AA50,2,1),0)</f>
        <v>0</v>
      </c>
      <c r="DJ50" s="8">
        <f>IF(AND(F50&gt;0,G50&gt;0,$DJ$7&gt;=F50,$DJ$7&lt;=G50),IF($DJ$7&lt;=$AA50,2,1),0)</f>
        <v>0</v>
      </c>
      <c r="DK50" s="8">
        <f>IF(AND(F50&gt;0,G50&gt;0,$DK$7&gt;=F50,$DK$7&lt;=G50),IF($DK$7&lt;=$AA50,2,1),0)</f>
        <v>0</v>
      </c>
      <c r="DL50" s="8">
        <f>IF(AND(F50&gt;0,G50&gt;0,$DL$7&gt;=F50,$DL$7&lt;=G50),IF($DL$7&lt;=$AA50,2,1),0)</f>
        <v>0</v>
      </c>
      <c r="DM50" s="8">
        <f>IF(AND(F50&gt;0,G50&gt;0,$DM$7&gt;=F50,$DM$7&lt;=G50),IF($DM$7&lt;=$AA50,2,1),0)</f>
        <v>0</v>
      </c>
      <c r="DN50" s="8">
        <f>IF(AND(F50&gt;0,G50&gt;0,$DN$7&gt;=F50,$DN$7&lt;=G50),IF($DN$7&lt;=$AA50,2,1),0)</f>
        <v>0</v>
      </c>
      <c r="DO50" s="8">
        <f>IF(AND(F50&gt;0,G50&gt;0,$DO$7&gt;=F50,$DO$7&lt;=G50),IF($DO$7&lt;=$AA50,2,1),0)</f>
        <v>0</v>
      </c>
      <c r="DP50" s="8">
        <f>IF(AND(F50&gt;0,G50&gt;0,$DP$7&gt;=F50,$DP$7&lt;=G50),IF($DP$7&lt;=$AA50,2,1),0)</f>
        <v>0</v>
      </c>
      <c r="DQ50" s="8">
        <f>IF(AND(F50&gt;0,G50&gt;0,$DQ$7&gt;=F50,$DQ$7&lt;=G50),IF($DQ$7&lt;=$AA50,2,1),0)</f>
        <v>0</v>
      </c>
      <c r="DR50" s="8">
        <f>IF(AND(F50&gt;0,G50&gt;0,$DR$7&gt;=F50,$DR$7&lt;=G50),IF($DR$7&lt;=$AA50,2,1),0)</f>
        <v>0</v>
      </c>
      <c r="DS50" s="8">
        <f>IF(AND(F50&gt;0,G50&gt;0,$DS$7&gt;=F50,$DS$7&lt;=G50),IF($DS$7&lt;=$AA50,2,1),0)</f>
        <v>0</v>
      </c>
      <c r="DT50" s="8">
        <f>IF(AND(F50&gt;0,G50&gt;0,$DT$7&gt;=F50,$DT$7&lt;=G50),IF($DT$7&lt;=$AA50,2,1),0)</f>
        <v>0</v>
      </c>
      <c r="DU50" s="8">
        <f>IF(AND(F50&gt;0,G50&gt;0,$DU$7&gt;=F50,$DU$7&lt;=G50),IF($DU$7&lt;=$AA50,2,1),0)</f>
        <v>0</v>
      </c>
      <c r="DV50" s="8">
        <f>IF(AND(F50&gt;0,G50&gt;0,$DV$7&gt;=F50,$DV$7&lt;=G50),IF($DV$7&lt;=$AA50,2,1),0)</f>
        <v>0</v>
      </c>
      <c r="DW50" s="8">
        <f>IF(AND(F50&gt;0,G50&gt;0,$DW$7&gt;=F50,$DW$7&lt;=G50),IF($DW$7&lt;=$AA50,2,1),0)</f>
        <v>0</v>
      </c>
      <c r="DX50" s="8">
        <f>IF(AND(F50&gt;0,G50&gt;0,$DX$7&gt;=F50,$DX$7&lt;=G50),IF($DX$7&lt;=$AA50,2,1),0)</f>
        <v>0</v>
      </c>
      <c r="DY50" s="8">
        <f>IF(AND(F50&gt;0,G50&gt;0,$DY$7&gt;=F50,$DY$7&lt;=G50),IF($DY$7&lt;=$AA50,2,1),0)</f>
        <v>0</v>
      </c>
      <c r="DZ50" s="8">
        <f>IF(AND(F50&gt;0,G50&gt;0,$DZ$7&gt;=F50,$DZ$7&lt;=G50),IF($DZ$7&lt;=$AA50,2,1),0)</f>
        <v>0</v>
      </c>
      <c r="EA50" s="8">
        <f>IF(AND(F50&gt;0,G50&gt;0,$EA$7&gt;=F50,$EA$7&lt;=G50),IF($EA$7&lt;=$AA50,2,1),0)</f>
        <v>0</v>
      </c>
      <c r="EB50" s="8">
        <f>IF(AND(F50&gt;0,G50&gt;0,$EB$7&gt;=F50,$EB$7&lt;=G50),IF($EB$7&lt;=$AA50,2,1),0)</f>
        <v>0</v>
      </c>
      <c r="EC50" s="8">
        <f>IF(AND(F50&gt;0,G50&gt;0,$EC$7&gt;=F50,$EC$7&lt;=G50),IF($EC$7&lt;=$AA50,2,1),0)</f>
        <v>0</v>
      </c>
      <c r="ED50" s="8">
        <f>IF(AND(F50&gt;0,G50&gt;0,$ED$7&gt;=F50,$ED$7&lt;=G50),IF($ED$7&lt;=$AA50,2,1),0)</f>
        <v>0</v>
      </c>
      <c r="EE50" s="8">
        <f>IF(AND(F50&gt;0,G50&gt;0,$EE$7&gt;=F50,$EE$7&lt;=G50),IF($EE$7&lt;=$AA50,2,1),0)</f>
        <v>0</v>
      </c>
      <c r="EF50" s="8">
        <f>IF(AND(F50&gt;0,G50&gt;0,$EF$7&gt;=F50,$EF$7&lt;=G50),IF($EF$7&lt;=$AA50,2,1),0)</f>
        <v>0</v>
      </c>
      <c r="EG50" s="8">
        <f>IF(AND(F50&gt;0,G50&gt;0,$EG$7&gt;=F50,$EG$7&lt;=G50),IF($EG$7&lt;=$AA50,2,1),0)</f>
        <v>0</v>
      </c>
      <c r="EH50" s="8">
        <f>IF(AND(F50&gt;0,G50&gt;0,$EH$7&gt;=F50,$EH$7&lt;=G50),IF($EH$7&lt;=$AA50,2,1),0)</f>
        <v>0</v>
      </c>
      <c r="EI50" s="8">
        <f>IF(AND(F50&gt;0,G50&gt;0,$EI$7&gt;=F50,$EI$7&lt;=G50),IF($EI$7&lt;=$AA50,2,1),0)</f>
        <v>0</v>
      </c>
      <c r="EJ50" s="8">
        <f>IF(AND(F50&gt;0,G50&gt;0,$EJ$7&gt;=F50,$EJ$7&lt;=G50),IF($EJ$7&lt;=$AA50,2,1),0)</f>
        <v>0</v>
      </c>
      <c r="EK50" s="8">
        <f>IF(AND(F50&gt;0,G50&gt;0,$EK$7&gt;=F50,$EK$7&lt;=G50),IF($EK$7&lt;=$AA50,2,1),0)</f>
        <v>0</v>
      </c>
      <c r="EL50" s="8">
        <f>IF(AND(F50&gt;0,G50&gt;0,$EL$7&gt;=F50,$EL$7&lt;=G50),IF($EL$7&lt;=$AA50,2,1),0)</f>
        <v>0</v>
      </c>
      <c r="EM50" s="8">
        <f>IF(AND(F50&gt;0,G50&gt;0,$EM$7&gt;=F50,$EM$7&lt;=G50),IF($EM$7&lt;=$AA50,2,1),0)</f>
        <v>0</v>
      </c>
      <c r="EN50" s="8">
        <f>IF(AND(F50&gt;0,G50&gt;0,$EN$7&gt;=F50,$EN$7&lt;=G50),IF($EN$7&lt;=$AA50,2,1),0)</f>
        <v>0</v>
      </c>
      <c r="EO50" s="8">
        <f>IF(AND(F50&gt;0,G50&gt;0,$EO$7&gt;=F50,$EO$7&lt;=G50),IF($EO$7&lt;=$AA50,2,1),0)</f>
        <v>0</v>
      </c>
      <c r="EP50" s="8">
        <f>IF(AND(F50&gt;0,G50&gt;0,$EP$7&gt;=F50,$EP$7&lt;=G50),IF($EP$7&lt;=$AA50,2,1),0)</f>
        <v>0</v>
      </c>
      <c r="EQ50" s="8">
        <f>IF(AND(F50&gt;0,G50&gt;0,$EQ$7&gt;=F50,$EQ$7&lt;=G50),IF($EQ$7&lt;=$AA50,2,1),0)</f>
        <v>0</v>
      </c>
      <c r="ER50" s="8">
        <f>IF(AND(F50&gt;0,G50&gt;0,$ER$7&gt;=F50,$ER$7&lt;=G50),IF($ER$7&lt;=$AA50,2,1),0)</f>
        <v>0</v>
      </c>
      <c r="ES50" s="8">
        <f>IF(AND(F50&gt;0,G50&gt;0,$ES$7&gt;=F50,$ES$7&lt;=G50),IF($ES$7&lt;=$AA50,2,1),0)</f>
        <v>0</v>
      </c>
      <c r="ET50" s="8">
        <f>IF(AND(F50&gt;0,G50&gt;0,$ET$7&gt;=F50,$ET$7&lt;=G50),IF($ET$7&lt;=$AA50,2,1),0)</f>
        <v>0</v>
      </c>
      <c r="EU50" s="8">
        <f>IF(AND(F50&gt;0,G50&gt;0,$EU$7&gt;=F50,$EU$7&lt;=G50),IF($EU$7&lt;=$AA50,2,1),0)</f>
        <v>0</v>
      </c>
      <c r="EV50" s="8">
        <f>IF(AND(F50&gt;0,G50&gt;0,$EV$7&gt;=F50,$EV$7&lt;=G50),IF($EV$7&lt;=$AA50,2,1),0)</f>
        <v>0</v>
      </c>
      <c r="EW50" s="8">
        <f>IF(AND(F50&gt;0,G50&gt;0,$EW$7&gt;=F50,$EW$7&lt;=G50),IF($EW$7&lt;=$AA50,2,1),0)</f>
        <v>0</v>
      </c>
      <c r="EX50" s="8">
        <f>IF(AND(F50&gt;0,G50&gt;0,$EX$7&gt;=F50,$EX$7&lt;=G50),IF($EX$7&lt;=$AA50,2,1),0)</f>
        <v>0</v>
      </c>
      <c r="EY50" s="8">
        <f>IF(AND(F50&gt;0,G50&gt;0,$EY$7&gt;=F50,$EY$7&lt;=G50),IF($EY$7&lt;=$AA50,2,1),0)</f>
        <v>0</v>
      </c>
      <c r="EZ50" s="8">
        <f>IF(AND(F50&gt;0,G50&gt;0,$EZ$7&gt;=F50,$EZ$7&lt;=G50),IF($EZ$7&lt;=$AA50,2,1),0)</f>
        <v>0</v>
      </c>
      <c r="FA50" s="8">
        <f>IF(AND(F50&gt;0,G50&gt;0,$FA$7&gt;=F50,$FA$7&lt;=G50),IF($FA$7&lt;=$AA50,2,1),0)</f>
        <v>0</v>
      </c>
      <c r="FB50" s="8">
        <f>IF(AND(F50&gt;0,G50&gt;0,$FB$7&gt;=F50,$FB$7&lt;=G50),IF($FB$7&lt;=$AA50,2,1),0)</f>
        <v>0</v>
      </c>
      <c r="FC50" s="8">
        <f>IF(AND(F50&gt;0,G50&gt;0,$FC$7&gt;=F50,$FC$7&lt;=G50),IF($FC$7&lt;=$AA50,2,1),0)</f>
        <v>0</v>
      </c>
      <c r="FD50" s="8">
        <f>IF(AND(F50&gt;0,G50&gt;0,$FD$7&gt;=F50,$FD$7&lt;=G50),IF($FD$7&lt;=$AA50,2,1),0)</f>
        <v>0</v>
      </c>
    </row>
    <row r="51" spans="1:160" ht="18" customHeight="1">
      <c r="A51" s="6"/>
      <c r="B51" s="6"/>
      <c r="C51" s="6"/>
      <c r="D51" s="6"/>
      <c r="E51" s="6"/>
      <c r="F51" s="3"/>
      <c r="G51" s="3"/>
      <c r="H51" s="6">
        <f>IF(AND(F51&gt;0,G51&gt;0),G51-F51+1,)</f>
        <v>0</v>
      </c>
      <c r="I51" s="7"/>
      <c r="J51" s="6"/>
      <c r="K51" s="8">
        <f>IF(AND(F51&gt;0,G51&gt;0,$K$7&gt;=F51,$K$7&lt;=G51),IF($K$7&lt;=$AA51,2,1),0)</f>
        <v>0</v>
      </c>
      <c r="L51" s="8">
        <f>IF(AND(F51&gt;0,G51&gt;0,$L$7&gt;=F51,$L$7&lt;=G51),IF($L$7&lt;=$AA51,2,1),0)</f>
        <v>0</v>
      </c>
      <c r="M51" s="8">
        <f>IF(AND(F51&gt;0,G51&gt;0,$M$7&gt;=F51,$M$7&lt;=G51),IF($M$7&lt;=$AA51,2,1),0)</f>
        <v>0</v>
      </c>
      <c r="N51" s="8">
        <f>IF(AND(F51&gt;0,G51&gt;0,$N$7&gt;=F51,$N$7&lt;=G51),IF($N$7&lt;=$AA51,2,1),0)</f>
        <v>0</v>
      </c>
      <c r="O51" s="8">
        <f>IF(AND(F51&gt;0,G51&gt;0,$O$7&gt;=F51,$O$7&lt;=G51),IF($O$7&lt;=$AA51,2,1),0)</f>
        <v>0</v>
      </c>
      <c r="P51" s="8">
        <f>IF(AND(F51&gt;0,G51&gt;0,$P$7&gt;=F51,$P$7&lt;=G51),IF($P$7&lt;=$AA51,2,1),0)</f>
        <v>0</v>
      </c>
      <c r="Q51" s="8">
        <f>IF(AND(F51&gt;0,G51&gt;0,$Q$7&gt;=F51,$Q$7&lt;=G51),IF($Q$7&lt;=$AA51,2,1),0)</f>
        <v>0</v>
      </c>
      <c r="R51" s="8">
        <f>IF(AND(F51&gt;0,G51&gt;0,$R$7&gt;=F51,$R$7&lt;=G51),IF($R$7&lt;=$AA51,2,1),0)</f>
        <v>0</v>
      </c>
      <c r="S51" s="8">
        <f>IF(AND(F51&gt;0,G51&gt;0,$S$7&gt;=F51,$S$7&lt;=G51),IF($S$7&lt;=$AA51,2,1),0)</f>
        <v>0</v>
      </c>
      <c r="T51" s="8">
        <f>IF(AND(F51&gt;0,G51&gt;0,$T$7&gt;=F51,$T$7&lt;=G51),IF($T$7&lt;=$AA51,2,1),0)</f>
        <v>0</v>
      </c>
      <c r="U51" s="8">
        <f>IF(AND(F51&gt;0,G51&gt;0,$U$7&gt;=F51,$U$7&lt;=G51),IF($U$7&lt;=$AA51,2,1),0)</f>
        <v>0</v>
      </c>
      <c r="V51" s="8">
        <f>IF(AND(F51&gt;0,G51&gt;0,$V$7&gt;=F51,$V$7&lt;=G51),IF($V$7&lt;=$AA51,2,1),0)</f>
        <v>0</v>
      </c>
      <c r="W51" s="8">
        <f>IF(AND(F51&gt;0,G51&gt;0,$W$7&gt;=F51,$W$7&lt;=G51),IF($W$7&lt;=$AA51,2,1),0)</f>
        <v>0</v>
      </c>
      <c r="X51" s="8">
        <f>IF(AND(F51&gt;0,G51&gt;0,$X$7&gt;=F51,$X$7&lt;=G51),IF($X$7&lt;=$AA51,2,1),0)</f>
        <v>0</v>
      </c>
      <c r="Y51" s="8">
        <f>IF(AND(F51&gt;0,G51&gt;0,$Y$7&gt;=F51,$Y$7&lt;=G51),IF($Y$7&lt;=$AA51,2,1),0)</f>
        <v>0</v>
      </c>
      <c r="Z51" s="8">
        <f>IF(AND(F51&gt;0,G51&gt;0,$Z$7&gt;=F51,$Z$7&lt;=G51),IF($Z$7&lt;=$AA51,2,1),0)</f>
        <v>0</v>
      </c>
      <c r="AA51" s="8">
        <f>IF(AND(F51&gt;0,G51&gt;0,$AA$7&gt;=F51,$AA$7&lt;=G51),IF($AA$7&lt;=$AA51,2,1),0)</f>
        <v>0</v>
      </c>
      <c r="AB51" s="8">
        <f>IF(AND(F51&gt;0,G51&gt;0,$AB$7&gt;=F51,$AB$7&lt;=G51),IF($AB$7&lt;=$AA51,2,1),0)</f>
        <v>0</v>
      </c>
      <c r="AC51" s="8">
        <f>IF(AND(F51&gt;0,G51&gt;0,$AC$7&gt;=F51,$AC$7&lt;=G51),IF($AC$7&lt;=$AA51,2,1),0)</f>
        <v>0</v>
      </c>
      <c r="AD51" s="8">
        <f>IF(AND(F51&gt;0,G51&gt;0,$AD$7&gt;=F51,$AD$7&lt;=G51),IF($AD$7&lt;=$AA51,2,1),0)</f>
        <v>0</v>
      </c>
      <c r="AE51" s="8">
        <f>IF(AND(F51&gt;0,G51&gt;0,$AE$7&gt;=F51,$AE$7&lt;=G51),IF($AE$7&lt;=$AA51,2,1),0)</f>
        <v>0</v>
      </c>
      <c r="AF51" s="8">
        <f>IF(AND(F51&gt;0,G51&gt;0,$AF$7&gt;=F51,$AF$7&lt;=G51),IF($AF$7&lt;=$AA51,2,1),0)</f>
        <v>0</v>
      </c>
      <c r="AG51" s="8">
        <f>IF(AND(F51&gt;0,G51&gt;0,$AG$7&gt;=F51,$AG$7&lt;=G51),IF($AG$7&lt;=$AA51,2,1),0)</f>
        <v>0</v>
      </c>
      <c r="AH51" s="8">
        <f>IF(AND(F51&gt;0,G51&gt;0,$AH$7&gt;=F51,$AH$7&lt;=G51),IF($AH$7&lt;=$AA51,2,1),0)</f>
        <v>0</v>
      </c>
      <c r="AI51" s="8">
        <f>IF(AND(F51&gt;0,G51&gt;0,$AI$7&gt;=F51,$AI$7&lt;=G51),IF($AI$7&lt;=$AA51,2,1),0)</f>
        <v>0</v>
      </c>
      <c r="AJ51" s="8">
        <f>IF(AND(F51&gt;0,G51&gt;0,$AJ$7&gt;=F51,$AJ$7&lt;=G51),IF($AJ$7&lt;=$AA51,2,1),0)</f>
        <v>0</v>
      </c>
      <c r="AK51" s="8">
        <f>IF(AND(F51&gt;0,G51&gt;0,$AK$7&gt;=F51,$AK$7&lt;=G51),IF($AK$7&lt;=$AA51,2,1),0)</f>
        <v>0</v>
      </c>
      <c r="AL51" s="8">
        <f>IF(AND(F51&gt;0,G51&gt;0,$AL$7&gt;=F51,$AL$7&lt;=G51),IF($AL$7&lt;=$AA51,2,1),0)</f>
        <v>0</v>
      </c>
      <c r="AM51" s="8">
        <f>IF(AND(F51&gt;0,G51&gt;0,$AM$7&gt;=F51,$AM$7&lt;=G51),IF($AM$7&lt;=$AA51,2,1),0)</f>
        <v>0</v>
      </c>
      <c r="AN51" s="8">
        <f>IF(AND(F51&gt;0,G51&gt;0,$AN$7&gt;=F51,$AN$7&lt;=G51),IF($AN$7&lt;=$AA51,2,1),0)</f>
        <v>0</v>
      </c>
      <c r="AO51" s="8">
        <f>IF(AND(F51&gt;0,G51&gt;0,$AO$7&gt;=F51,$AO$7&lt;=G51),IF($AO$7&lt;=$AA51,2,1),0)</f>
        <v>0</v>
      </c>
      <c r="AP51" s="8">
        <f>IF(AND(F51&gt;0,G51&gt;0,$AP$7&gt;=F51,$AP$7&lt;=G51),IF($AP$7&lt;=$AA51,2,1),0)</f>
        <v>0</v>
      </c>
      <c r="AQ51" s="8">
        <f>IF(AND(F51&gt;0,G51&gt;0,$AQ$7&gt;=F51,$AQ$7&lt;=G51),IF($AQ$7&lt;=$AA51,2,1),0)</f>
        <v>0</v>
      </c>
      <c r="AR51" s="8">
        <f>IF(AND(F51&gt;0,G51&gt;0,$AR$7&gt;=F51,$AR$7&lt;=G51),IF($AR$7&lt;=$AA51,2,1),0)</f>
        <v>0</v>
      </c>
      <c r="AS51" s="8">
        <f>IF(AND(F51&gt;0,G51&gt;0,$AS$7&gt;=F51,$AS$7&lt;=G51),IF($AS$7&lt;=$AA51,2,1),0)</f>
        <v>0</v>
      </c>
      <c r="AT51" s="8">
        <f>IF(AND(F51&gt;0,G51&gt;0,$AT$7&gt;=F51,$AT$7&lt;=G51),IF($AT$7&lt;=$AA51,2,1),0)</f>
        <v>0</v>
      </c>
      <c r="AU51" s="8">
        <f>IF(AND(F51&gt;0,G51&gt;0,$AU$7&gt;=F51,$AU$7&lt;=G51),IF($AU$7&lt;=$AA51,2,1),0)</f>
        <v>0</v>
      </c>
      <c r="AV51" s="8">
        <f>IF(AND(F51&gt;0,G51&gt;0,$AV$7&gt;=F51,$AV$7&lt;=G51),IF($AV$7&lt;=$AA51,2,1),0)</f>
        <v>0</v>
      </c>
      <c r="AW51" s="8">
        <f>IF(AND(F51&gt;0,G51&gt;0,$AW$7&gt;=F51,$AW$7&lt;=G51),IF($AW$7&lt;=$AA51,2,1),0)</f>
        <v>0</v>
      </c>
      <c r="AX51" s="8">
        <f>IF(AND(F51&gt;0,G51&gt;0,$AX$7&gt;=F51,$AX$7&lt;=G51),IF($AX$7&lt;=$AA51,2,1),0)</f>
        <v>0</v>
      </c>
      <c r="AY51" s="8">
        <f>IF(AND(F51&gt;0,G51&gt;0,$AY$7&gt;=F51,$AY$7&lt;=G51),IF($AY$7&lt;=$AA51,2,1),0)</f>
        <v>0</v>
      </c>
      <c r="AZ51" s="8">
        <f>IF(AND(F51&gt;0,G51&gt;0,$AZ$7&gt;=F51,$AZ$7&lt;=G51),IF($AZ$7&lt;=$AA51,2,1),0)</f>
        <v>0</v>
      </c>
      <c r="BA51" s="8">
        <f>IF(AND(F51&gt;0,G51&gt;0,$BA$7&gt;=F51,$BA$7&lt;=G51),IF($BA$7&lt;=$AA51,2,1),0)</f>
        <v>0</v>
      </c>
      <c r="BB51" s="8">
        <f>IF(AND(F51&gt;0,G51&gt;0,$BB$7&gt;=F51,$BB$7&lt;=G51),IF($BB$7&lt;=$AA51,2,1),0)</f>
        <v>0</v>
      </c>
      <c r="BC51" s="8">
        <f>IF(AND(F51&gt;0,G51&gt;0,$BC$7&gt;=F51,$BC$7&lt;=G51),IF($BC$7&lt;=$AA51,2,1),0)</f>
        <v>0</v>
      </c>
      <c r="BD51" s="8">
        <f>IF(AND(F51&gt;0,G51&gt;0,$BD$7&gt;=F51,$BD$7&lt;=G51),IF($BD$7&lt;=$AA51,2,1),0)</f>
        <v>0</v>
      </c>
      <c r="BE51" s="8">
        <f>IF(AND(F51&gt;0,G51&gt;0,$BE$7&gt;=F51,$BE$7&lt;=G51),IF($BE$7&lt;=$AA51,2,1),0)</f>
        <v>0</v>
      </c>
      <c r="BF51" s="8">
        <f>IF(AND(F51&gt;0,G51&gt;0,$BF$7&gt;=F51,$BF$7&lt;=G51),IF($BF$7&lt;=$AA51,2,1),0)</f>
        <v>0</v>
      </c>
      <c r="BG51" s="8">
        <f>IF(AND(F51&gt;0,G51&gt;0,$BG$7&gt;=F51,$BG$7&lt;=G51),IF($BG$7&lt;=$AA51,2,1),0)</f>
        <v>0</v>
      </c>
      <c r="BH51" s="8">
        <f>IF(AND(F51&gt;0,G51&gt;0,$BH$7&gt;=F51,$BH$7&lt;=G51),IF($BH$7&lt;=$AA51,2,1),0)</f>
        <v>0</v>
      </c>
      <c r="BI51" s="8">
        <f>IF(AND(F51&gt;0,G51&gt;0,$BI$7&gt;=F51,$BI$7&lt;=G51),IF($BI$7&lt;=$AA51,2,1),0)</f>
        <v>0</v>
      </c>
      <c r="BJ51" s="8">
        <f>IF(AND(F51&gt;0,G51&gt;0,$BJ$7&gt;=F51,$BJ$7&lt;=G51),IF($BJ$7&lt;=$AA51,2,1),0)</f>
        <v>0</v>
      </c>
      <c r="BK51" s="8">
        <f>IF(AND(F51&gt;0,G51&gt;0,$BK$7&gt;=F51,$BK$7&lt;=G51),IF($BK$7&lt;=$AA51,2,1),0)</f>
        <v>0</v>
      </c>
      <c r="BL51" s="8">
        <f>IF(AND(F51&gt;0,G51&gt;0,$BL$7&gt;=F51,$BL$7&lt;=G51),IF($BL$7&lt;=$AA51,2,1),0)</f>
        <v>0</v>
      </c>
      <c r="BM51" s="8">
        <f>IF(AND(F51&gt;0,G51&gt;0,$BM$7&gt;=F51,$BM$7&lt;=G51),IF($BM$7&lt;=$AA51,2,1),0)</f>
        <v>0</v>
      </c>
      <c r="BN51" s="8">
        <f>IF(AND(F51&gt;0,G51&gt;0,$BN$7&gt;=F51,$BN$7&lt;=G51),IF($BN$7&lt;=$AA51,2,1),0)</f>
        <v>0</v>
      </c>
      <c r="BO51" s="8">
        <f>IF(AND(F51&gt;0,G51&gt;0,$BO$7&gt;=F51,$BO$7&lt;=G51),IF($BO$7&lt;=$AA51,2,1),0)</f>
        <v>0</v>
      </c>
      <c r="BP51" s="8">
        <f>IF(AND(F51&gt;0,G51&gt;0,$BP$7&gt;=F51,$BP$7&lt;=G51),IF($BP$7&lt;=$AA51,2,1),0)</f>
        <v>0</v>
      </c>
      <c r="BQ51" s="8">
        <f>IF(AND(F51&gt;0,G51&gt;0,$BQ$7&gt;=F51,$BQ$7&lt;=G51),IF($BQ$7&lt;=$AA51,2,1),0)</f>
        <v>0</v>
      </c>
      <c r="BR51" s="8">
        <f>IF(AND(F51&gt;0,G51&gt;0,$BR$7&gt;=F51,$BR$7&lt;=G51),IF($BR$7&lt;=$AA51,2,1),0)</f>
        <v>0</v>
      </c>
      <c r="BS51" s="8">
        <f>IF(AND(F51&gt;0,G51&gt;0,$BS$7&gt;=F51,$BS$7&lt;=G51),IF($BS$7&lt;=$AA51,2,1),0)</f>
        <v>0</v>
      </c>
      <c r="BT51" s="8">
        <f>IF(AND(F51&gt;0,G51&gt;0,$BT$7&gt;=F51,$BT$7&lt;=G51),IF($BT$7&lt;=$AA51,2,1),0)</f>
        <v>0</v>
      </c>
      <c r="BU51" s="8">
        <f>IF(AND(F51&gt;0,G51&gt;0,$BU$7&gt;=F51,$BU$7&lt;=G51),IF($BU$7&lt;=$AA51,2,1),0)</f>
        <v>0</v>
      </c>
      <c r="BV51" s="8">
        <f>IF(AND(F51&gt;0,G51&gt;0,$BV$7&gt;=F51,$BV$7&lt;=G51),IF($BV$7&lt;=$AA51,2,1),0)</f>
        <v>0</v>
      </c>
      <c r="BW51" s="8">
        <f>IF(AND(F51&gt;0,G51&gt;0,$BW$7&gt;=F51,$BW$7&lt;=G51),IF($BW$7&lt;=$AA51,2,1),0)</f>
        <v>0</v>
      </c>
      <c r="BX51" s="8">
        <f>IF(AND(F51&gt;0,G51&gt;0,$BX$7&gt;=F51,$BX$7&lt;=G51),IF($BX$7&lt;=$AA51,2,1),0)</f>
        <v>0</v>
      </c>
      <c r="BY51" s="8">
        <f>IF(AND(F51&gt;0,G51&gt;0,$BY$7&gt;=F51,$BY$7&lt;=G51),IF($BY$7&lt;=$AA51,2,1),0)</f>
        <v>0</v>
      </c>
      <c r="BZ51" s="8">
        <f>IF(AND(F51&gt;0,G51&gt;0,$BZ$7&gt;=F51,$BZ$7&lt;=G51),IF($BZ$7&lt;=$AA51,2,1),0)</f>
        <v>0</v>
      </c>
      <c r="CA51" s="8">
        <f>IF(AND(F51&gt;0,G51&gt;0,$CA$7&gt;=F51,$CA$7&lt;=G51),IF($CA$7&lt;=$AA51,2,1),0)</f>
        <v>0</v>
      </c>
      <c r="CB51" s="8">
        <f>IF(AND(F51&gt;0,G51&gt;0,$CB$7&gt;=F51,$CB$7&lt;=G51),IF($CB$7&lt;=$AA51,2,1),0)</f>
        <v>0</v>
      </c>
      <c r="CC51" s="8">
        <f>IF(AND(F51&gt;0,G51&gt;0,$CC$7&gt;=F51,$CC$7&lt;=G51),IF($CC$7&lt;=$AA51,2,1),0)</f>
        <v>0</v>
      </c>
      <c r="CD51" s="8">
        <f>IF(AND(F51&gt;0,G51&gt;0,$CD$7&gt;=F51,$CD$7&lt;=G51),IF($CD$7&lt;=$AA51,2,1),0)</f>
        <v>0</v>
      </c>
      <c r="CE51" s="8">
        <f>IF(AND(F51&gt;0,G51&gt;0,$CE$7&gt;=F51,$CE$7&lt;=G51),IF($CE$7&lt;=$AA51,2,1),0)</f>
        <v>0</v>
      </c>
      <c r="CF51" s="8">
        <f>IF(AND(F51&gt;0,G51&gt;0,$CF$7&gt;=F51,$CF$7&lt;=G51),IF($CF$7&lt;=$AA51,2,1),0)</f>
        <v>0</v>
      </c>
      <c r="CG51" s="8">
        <f>IF(AND(F51&gt;0,G51&gt;0,$CG$7&gt;=F51,$CG$7&lt;=G51),IF($CG$7&lt;=$AA51,2,1),0)</f>
        <v>0</v>
      </c>
      <c r="CH51" s="8">
        <f>IF(AND(F51&gt;0,G51&gt;0,$CH$7&gt;=F51,$CH$7&lt;=G51),IF($CH$7&lt;=$AA51,2,1),0)</f>
        <v>0</v>
      </c>
      <c r="CI51" s="8">
        <f>IF(AND(F51&gt;0,G51&gt;0,$CI$7&gt;=F51,$CI$7&lt;=G51),IF($CI$7&lt;=$AA51,2,1),0)</f>
        <v>0</v>
      </c>
      <c r="CJ51" s="8">
        <f>IF(AND(F51&gt;0,G51&gt;0,$CJ$7&gt;=F51,$CJ$7&lt;=G51),IF($CJ$7&lt;=$AA51,2,1),0)</f>
        <v>0</v>
      </c>
      <c r="CK51" s="8">
        <f>IF(AND(F51&gt;0,G51&gt;0,$CK$7&gt;=F51,$CK$7&lt;=G51),IF($CK$7&lt;=$AA51,2,1),0)</f>
        <v>0</v>
      </c>
      <c r="CL51" s="8">
        <f>IF(AND(F51&gt;0,G51&gt;0,$CL$7&gt;=F51,$CL$7&lt;=G51),IF($CL$7&lt;=$AA51,2,1),0)</f>
        <v>0</v>
      </c>
      <c r="CM51" s="8">
        <f>IF(AND(F51&gt;0,G51&gt;0,$CM$7&gt;=F51,$CM$7&lt;=G51),IF($CM$7&lt;=$AA51,2,1),0)</f>
        <v>0</v>
      </c>
      <c r="CN51" s="8">
        <f>IF(AND(F51&gt;0,G51&gt;0,$CN$7&gt;=F51,$CN$7&lt;=G51),IF($CN$7&lt;=$AA51,2,1),0)</f>
        <v>0</v>
      </c>
      <c r="CO51" s="8">
        <f>IF(AND(F51&gt;0,G51&gt;0,$CO$7&gt;=F51,$CO$7&lt;=G51),IF($CO$7&lt;=$AA51,2,1),0)</f>
        <v>0</v>
      </c>
      <c r="CP51" s="8">
        <f>IF(AND(F51&gt;0,G51&gt;0,$CP$7&gt;=F51,$CP$7&lt;=G51),IF($CP$7&lt;=$AA51,2,1),0)</f>
        <v>0</v>
      </c>
      <c r="CQ51" s="8">
        <f>IF(AND(F51&gt;0,G51&gt;0,$CQ$7&gt;=F51,$CQ$7&lt;=G51),IF($CQ$7&lt;=$AA51,2,1),0)</f>
        <v>0</v>
      </c>
      <c r="CR51" s="8">
        <f>IF(AND(F51&gt;0,G51&gt;0,$CR$7&gt;=F51,$CR$7&lt;=G51),IF($CR$7&lt;=$AA51,2,1),0)</f>
        <v>0</v>
      </c>
      <c r="CS51" s="8">
        <f>IF(AND(F51&gt;0,G51&gt;0,$CS$7&gt;=F51,$CS$7&lt;=G51),IF($CS$7&lt;=$AA51,2,1),0)</f>
        <v>0</v>
      </c>
      <c r="CT51" s="8">
        <f>IF(AND(F51&gt;0,G51&gt;0,$CT$7&gt;=F51,$CT$7&lt;=G51),IF($CT$7&lt;=$AA51,2,1),0)</f>
        <v>0</v>
      </c>
      <c r="CU51" s="8">
        <f>IF(AND(F51&gt;0,G51&gt;0,$CU$7&gt;=F51,$CU$7&lt;=G51),IF($CU$7&lt;=$AA51,2,1),0)</f>
        <v>0</v>
      </c>
      <c r="CV51" s="8">
        <f>IF(AND(F51&gt;0,G51&gt;0,$CV$7&gt;=F51,$CV$7&lt;=G51),IF($CV$7&lt;=$AA51,2,1),0)</f>
        <v>0</v>
      </c>
      <c r="CW51" s="8">
        <f>IF(AND(F51&gt;0,G51&gt;0,$CW$7&gt;=F51,$CW$7&lt;=G51),IF($CW$7&lt;=$AA51,2,1),0)</f>
        <v>0</v>
      </c>
      <c r="CX51" s="8">
        <f>IF(AND(F51&gt;0,G51&gt;0,$CX$7&gt;=F51,$CX$7&lt;=G51),IF($CX$7&lt;=$AA51,2,1),0)</f>
        <v>0</v>
      </c>
      <c r="CY51" s="8">
        <f>IF(AND(F51&gt;0,G51&gt;0,$CY$7&gt;=F51,$CY$7&lt;=G51),IF($CY$7&lt;=$AA51,2,1),0)</f>
        <v>0</v>
      </c>
      <c r="CZ51" s="8">
        <f>IF(AND(F51&gt;0,G51&gt;0,$CZ$7&gt;=F51,$CZ$7&lt;=G51),IF($CZ$7&lt;=$AA51,2,1),0)</f>
        <v>0</v>
      </c>
      <c r="DA51" s="8">
        <f>IF(AND(F51&gt;0,G51&gt;0,$DA$7&gt;=F51,$DA$7&lt;=G51),IF($DA$7&lt;=$AA51,2,1),0)</f>
        <v>0</v>
      </c>
      <c r="DB51" s="8">
        <f>IF(AND(F51&gt;0,G51&gt;0,$DB$7&gt;=F51,$DB$7&lt;=G51),IF($DB$7&lt;=$AA51,2,1),0)</f>
        <v>0</v>
      </c>
      <c r="DC51" s="8">
        <f>IF(AND(F51&gt;0,G51&gt;0,$DC$7&gt;=F51,$DC$7&lt;=G51),IF($DC$7&lt;=$AA51,2,1),0)</f>
        <v>0</v>
      </c>
      <c r="DD51" s="8">
        <f>IF(AND(F51&gt;0,G51&gt;0,$DD$7&gt;=F51,$DD$7&lt;=G51),IF($DD$7&lt;=$AA51,2,1),0)</f>
        <v>0</v>
      </c>
      <c r="DE51" s="8">
        <f>IF(AND(F51&gt;0,G51&gt;0,$DE$7&gt;=F51,$DE$7&lt;=G51),IF($DE$7&lt;=$AA51,2,1),0)</f>
        <v>0</v>
      </c>
      <c r="DF51" s="8">
        <f>IF(AND(F51&gt;0,G51&gt;0,$DF$7&gt;=F51,$DF$7&lt;=G51),IF($DF$7&lt;=$AA51,2,1),0)</f>
        <v>0</v>
      </c>
      <c r="DG51" s="8">
        <f>IF(AND(F51&gt;0,G51&gt;0,$DG$7&gt;=F51,$DG$7&lt;=G51),IF($DG$7&lt;=$AA51,2,1),0)</f>
        <v>0</v>
      </c>
      <c r="DH51" s="8">
        <f>IF(AND(F51&gt;0,G51&gt;0,$DH$7&gt;=F51,$DH$7&lt;=G51),IF($DH$7&lt;=$AA51,2,1),0)</f>
        <v>0</v>
      </c>
      <c r="DI51" s="8">
        <f>IF(AND(F51&gt;0,G51&gt;0,$DI$7&gt;=F51,$DI$7&lt;=G51),IF($DI$7&lt;=$AA51,2,1),0)</f>
        <v>0</v>
      </c>
      <c r="DJ51" s="8">
        <f>IF(AND(F51&gt;0,G51&gt;0,$DJ$7&gt;=F51,$DJ$7&lt;=G51),IF($DJ$7&lt;=$AA51,2,1),0)</f>
        <v>0</v>
      </c>
      <c r="DK51" s="8">
        <f>IF(AND(F51&gt;0,G51&gt;0,$DK$7&gt;=F51,$DK$7&lt;=G51),IF($DK$7&lt;=$AA51,2,1),0)</f>
        <v>0</v>
      </c>
      <c r="DL51" s="8">
        <f>IF(AND(F51&gt;0,G51&gt;0,$DL$7&gt;=F51,$DL$7&lt;=G51),IF($DL$7&lt;=$AA51,2,1),0)</f>
        <v>0</v>
      </c>
      <c r="DM51" s="8">
        <f>IF(AND(F51&gt;0,G51&gt;0,$DM$7&gt;=F51,$DM$7&lt;=G51),IF($DM$7&lt;=$AA51,2,1),0)</f>
        <v>0</v>
      </c>
      <c r="DN51" s="8">
        <f>IF(AND(F51&gt;0,G51&gt;0,$DN$7&gt;=F51,$DN$7&lt;=G51),IF($DN$7&lt;=$AA51,2,1),0)</f>
        <v>0</v>
      </c>
      <c r="DO51" s="8">
        <f>IF(AND(F51&gt;0,G51&gt;0,$DO$7&gt;=F51,$DO$7&lt;=G51),IF($DO$7&lt;=$AA51,2,1),0)</f>
        <v>0</v>
      </c>
      <c r="DP51" s="8">
        <f>IF(AND(F51&gt;0,G51&gt;0,$DP$7&gt;=F51,$DP$7&lt;=G51),IF($DP$7&lt;=$AA51,2,1),0)</f>
        <v>0</v>
      </c>
      <c r="DQ51" s="8">
        <f>IF(AND(F51&gt;0,G51&gt;0,$DQ$7&gt;=F51,$DQ$7&lt;=G51),IF($DQ$7&lt;=$AA51,2,1),0)</f>
        <v>0</v>
      </c>
      <c r="DR51" s="8">
        <f>IF(AND(F51&gt;0,G51&gt;0,$DR$7&gt;=F51,$DR$7&lt;=G51),IF($DR$7&lt;=$AA51,2,1),0)</f>
        <v>0</v>
      </c>
      <c r="DS51" s="8">
        <f>IF(AND(F51&gt;0,G51&gt;0,$DS$7&gt;=F51,$DS$7&lt;=G51),IF($DS$7&lt;=$AA51,2,1),0)</f>
        <v>0</v>
      </c>
      <c r="DT51" s="8">
        <f>IF(AND(F51&gt;0,G51&gt;0,$DT$7&gt;=F51,$DT$7&lt;=G51),IF($DT$7&lt;=$AA51,2,1),0)</f>
        <v>0</v>
      </c>
      <c r="DU51" s="8">
        <f>IF(AND(F51&gt;0,G51&gt;0,$DU$7&gt;=F51,$DU$7&lt;=G51),IF($DU$7&lt;=$AA51,2,1),0)</f>
        <v>0</v>
      </c>
      <c r="DV51" s="8">
        <f>IF(AND(F51&gt;0,G51&gt;0,$DV$7&gt;=F51,$DV$7&lt;=G51),IF($DV$7&lt;=$AA51,2,1),0)</f>
        <v>0</v>
      </c>
      <c r="DW51" s="8">
        <f>IF(AND(F51&gt;0,G51&gt;0,$DW$7&gt;=F51,$DW$7&lt;=G51),IF($DW$7&lt;=$AA51,2,1),0)</f>
        <v>0</v>
      </c>
      <c r="DX51" s="8">
        <f>IF(AND(F51&gt;0,G51&gt;0,$DX$7&gt;=F51,$DX$7&lt;=G51),IF($DX$7&lt;=$AA51,2,1),0)</f>
        <v>0</v>
      </c>
      <c r="DY51" s="8">
        <f>IF(AND(F51&gt;0,G51&gt;0,$DY$7&gt;=F51,$DY$7&lt;=G51),IF($DY$7&lt;=$AA51,2,1),0)</f>
        <v>0</v>
      </c>
      <c r="DZ51" s="8">
        <f>IF(AND(F51&gt;0,G51&gt;0,$DZ$7&gt;=F51,$DZ$7&lt;=G51),IF($DZ$7&lt;=$AA51,2,1),0)</f>
        <v>0</v>
      </c>
      <c r="EA51" s="8">
        <f>IF(AND(F51&gt;0,G51&gt;0,$EA$7&gt;=F51,$EA$7&lt;=G51),IF($EA$7&lt;=$AA51,2,1),0)</f>
        <v>0</v>
      </c>
      <c r="EB51" s="8">
        <f>IF(AND(F51&gt;0,G51&gt;0,$EB$7&gt;=F51,$EB$7&lt;=G51),IF($EB$7&lt;=$AA51,2,1),0)</f>
        <v>0</v>
      </c>
      <c r="EC51" s="8">
        <f>IF(AND(F51&gt;0,G51&gt;0,$EC$7&gt;=F51,$EC$7&lt;=G51),IF($EC$7&lt;=$AA51,2,1),0)</f>
        <v>0</v>
      </c>
      <c r="ED51" s="8">
        <f>IF(AND(F51&gt;0,G51&gt;0,$ED$7&gt;=F51,$ED$7&lt;=G51),IF($ED$7&lt;=$AA51,2,1),0)</f>
        <v>0</v>
      </c>
      <c r="EE51" s="8">
        <f>IF(AND(F51&gt;0,G51&gt;0,$EE$7&gt;=F51,$EE$7&lt;=G51),IF($EE$7&lt;=$AA51,2,1),0)</f>
        <v>0</v>
      </c>
      <c r="EF51" s="8">
        <f>IF(AND(F51&gt;0,G51&gt;0,$EF$7&gt;=F51,$EF$7&lt;=G51),IF($EF$7&lt;=$AA51,2,1),0)</f>
        <v>0</v>
      </c>
      <c r="EG51" s="8">
        <f>IF(AND(F51&gt;0,G51&gt;0,$EG$7&gt;=F51,$EG$7&lt;=G51),IF($EG$7&lt;=$AA51,2,1),0)</f>
        <v>0</v>
      </c>
      <c r="EH51" s="8">
        <f>IF(AND(F51&gt;0,G51&gt;0,$EH$7&gt;=F51,$EH$7&lt;=G51),IF($EH$7&lt;=$AA51,2,1),0)</f>
        <v>0</v>
      </c>
      <c r="EI51" s="8">
        <f>IF(AND(F51&gt;0,G51&gt;0,$EI$7&gt;=F51,$EI$7&lt;=G51),IF($EI$7&lt;=$AA51,2,1),0)</f>
        <v>0</v>
      </c>
      <c r="EJ51" s="8">
        <f>IF(AND(F51&gt;0,G51&gt;0,$EJ$7&gt;=F51,$EJ$7&lt;=G51),IF($EJ$7&lt;=$AA51,2,1),0)</f>
        <v>0</v>
      </c>
      <c r="EK51" s="8">
        <f>IF(AND(F51&gt;0,G51&gt;0,$EK$7&gt;=F51,$EK$7&lt;=G51),IF($EK$7&lt;=$AA51,2,1),0)</f>
        <v>0</v>
      </c>
      <c r="EL51" s="8">
        <f>IF(AND(F51&gt;0,G51&gt;0,$EL$7&gt;=F51,$EL$7&lt;=G51),IF($EL$7&lt;=$AA51,2,1),0)</f>
        <v>0</v>
      </c>
      <c r="EM51" s="8">
        <f>IF(AND(F51&gt;0,G51&gt;0,$EM$7&gt;=F51,$EM$7&lt;=G51),IF($EM$7&lt;=$AA51,2,1),0)</f>
        <v>0</v>
      </c>
      <c r="EN51" s="8">
        <f>IF(AND(F51&gt;0,G51&gt;0,$EN$7&gt;=F51,$EN$7&lt;=G51),IF($EN$7&lt;=$AA51,2,1),0)</f>
        <v>0</v>
      </c>
      <c r="EO51" s="8">
        <f>IF(AND(F51&gt;0,G51&gt;0,$EO$7&gt;=F51,$EO$7&lt;=G51),IF($EO$7&lt;=$AA51,2,1),0)</f>
        <v>0</v>
      </c>
      <c r="EP51" s="8">
        <f>IF(AND(F51&gt;0,G51&gt;0,$EP$7&gt;=F51,$EP$7&lt;=G51),IF($EP$7&lt;=$AA51,2,1),0)</f>
        <v>0</v>
      </c>
      <c r="EQ51" s="8">
        <f>IF(AND(F51&gt;0,G51&gt;0,$EQ$7&gt;=F51,$EQ$7&lt;=G51),IF($EQ$7&lt;=$AA51,2,1),0)</f>
        <v>0</v>
      </c>
      <c r="ER51" s="8">
        <f>IF(AND(F51&gt;0,G51&gt;0,$ER$7&gt;=F51,$ER$7&lt;=G51),IF($ER$7&lt;=$AA51,2,1),0)</f>
        <v>0</v>
      </c>
      <c r="ES51" s="8">
        <f>IF(AND(F51&gt;0,G51&gt;0,$ES$7&gt;=F51,$ES$7&lt;=G51),IF($ES$7&lt;=$AA51,2,1),0)</f>
        <v>0</v>
      </c>
      <c r="ET51" s="8">
        <f>IF(AND(F51&gt;0,G51&gt;0,$ET$7&gt;=F51,$ET$7&lt;=G51),IF($ET$7&lt;=$AA51,2,1),0)</f>
        <v>0</v>
      </c>
      <c r="EU51" s="8">
        <f>IF(AND(F51&gt;0,G51&gt;0,$EU$7&gt;=F51,$EU$7&lt;=G51),IF($EU$7&lt;=$AA51,2,1),0)</f>
        <v>0</v>
      </c>
      <c r="EV51" s="8">
        <f>IF(AND(F51&gt;0,G51&gt;0,$EV$7&gt;=F51,$EV$7&lt;=G51),IF($EV$7&lt;=$AA51,2,1),0)</f>
        <v>0</v>
      </c>
      <c r="EW51" s="8">
        <f>IF(AND(F51&gt;0,G51&gt;0,$EW$7&gt;=F51,$EW$7&lt;=G51),IF($EW$7&lt;=$AA51,2,1),0)</f>
        <v>0</v>
      </c>
      <c r="EX51" s="8">
        <f>IF(AND(F51&gt;0,G51&gt;0,$EX$7&gt;=F51,$EX$7&lt;=G51),IF($EX$7&lt;=$AA51,2,1),0)</f>
        <v>0</v>
      </c>
      <c r="EY51" s="8">
        <f>IF(AND(F51&gt;0,G51&gt;0,$EY$7&gt;=F51,$EY$7&lt;=G51),IF($EY$7&lt;=$AA51,2,1),0)</f>
        <v>0</v>
      </c>
      <c r="EZ51" s="8">
        <f>IF(AND(F51&gt;0,G51&gt;0,$EZ$7&gt;=F51,$EZ$7&lt;=G51),IF($EZ$7&lt;=$AA51,2,1),0)</f>
        <v>0</v>
      </c>
      <c r="FA51" s="8">
        <f>IF(AND(F51&gt;0,G51&gt;0,$FA$7&gt;=F51,$FA$7&lt;=G51),IF($FA$7&lt;=$AA51,2,1),0)</f>
        <v>0</v>
      </c>
      <c r="FB51" s="8">
        <f>IF(AND(F51&gt;0,G51&gt;0,$FB$7&gt;=F51,$FB$7&lt;=G51),IF($FB$7&lt;=$AA51,2,1),0)</f>
        <v>0</v>
      </c>
      <c r="FC51" s="8">
        <f>IF(AND(F51&gt;0,G51&gt;0,$FC$7&gt;=F51,$FC$7&lt;=G51),IF($FC$7&lt;=$AA51,2,1),0)</f>
        <v>0</v>
      </c>
      <c r="FD51" s="8">
        <f>IF(AND(F51&gt;0,G51&gt;0,$FD$7&gt;=F51,$FD$7&lt;=G51),IF($FD$7&lt;=$AA51,2,1),0)</f>
        <v>0</v>
      </c>
    </row>
    <row r="52" spans="1:160" ht="18" customHeight="1">
      <c r="A52" s="6"/>
      <c r="B52" s="6"/>
      <c r="C52" s="6"/>
      <c r="D52" s="6"/>
      <c r="E52" s="6"/>
      <c r="F52" s="3"/>
      <c r="G52" s="3"/>
      <c r="H52" s="6">
        <f>IF(AND(F52&gt;0,G52&gt;0),G52-F52+1,)</f>
        <v>0</v>
      </c>
      <c r="I52" s="7"/>
      <c r="J52" s="6"/>
      <c r="K52" s="8">
        <f>IF(AND(F52&gt;0,G52&gt;0,$K$7&gt;=F52,$K$7&lt;=G52),IF($K$7&lt;=$AA52,2,1),0)</f>
        <v>0</v>
      </c>
      <c r="L52" s="8">
        <f>IF(AND(F52&gt;0,G52&gt;0,$L$7&gt;=F52,$L$7&lt;=G52),IF($L$7&lt;=$AA52,2,1),0)</f>
        <v>0</v>
      </c>
      <c r="M52" s="8">
        <f>IF(AND(F52&gt;0,G52&gt;0,$M$7&gt;=F52,$M$7&lt;=G52),IF($M$7&lt;=$AA52,2,1),0)</f>
        <v>0</v>
      </c>
      <c r="N52" s="8">
        <f>IF(AND(F52&gt;0,G52&gt;0,$N$7&gt;=F52,$N$7&lt;=G52),IF($N$7&lt;=$AA52,2,1),0)</f>
        <v>0</v>
      </c>
      <c r="O52" s="8">
        <f>IF(AND(F52&gt;0,G52&gt;0,$O$7&gt;=F52,$O$7&lt;=G52),IF($O$7&lt;=$AA52,2,1),0)</f>
        <v>0</v>
      </c>
      <c r="P52" s="8">
        <f>IF(AND(F52&gt;0,G52&gt;0,$P$7&gt;=F52,$P$7&lt;=G52),IF($P$7&lt;=$AA52,2,1),0)</f>
        <v>0</v>
      </c>
      <c r="Q52" s="8">
        <f>IF(AND(F52&gt;0,G52&gt;0,$Q$7&gt;=F52,$Q$7&lt;=G52),IF($Q$7&lt;=$AA52,2,1),0)</f>
        <v>0</v>
      </c>
      <c r="R52" s="8">
        <f>IF(AND(F52&gt;0,G52&gt;0,$R$7&gt;=F52,$R$7&lt;=G52),IF($R$7&lt;=$AA52,2,1),0)</f>
        <v>0</v>
      </c>
      <c r="S52" s="8">
        <f>IF(AND(F52&gt;0,G52&gt;0,$S$7&gt;=F52,$S$7&lt;=G52),IF($S$7&lt;=$AA52,2,1),0)</f>
        <v>0</v>
      </c>
      <c r="T52" s="8">
        <f>IF(AND(F52&gt;0,G52&gt;0,$T$7&gt;=F52,$T$7&lt;=G52),IF($T$7&lt;=$AA52,2,1),0)</f>
        <v>0</v>
      </c>
      <c r="U52" s="8">
        <f>IF(AND(F52&gt;0,G52&gt;0,$U$7&gt;=F52,$U$7&lt;=G52),IF($U$7&lt;=$AA52,2,1),0)</f>
        <v>0</v>
      </c>
      <c r="V52" s="8">
        <f>IF(AND(F52&gt;0,G52&gt;0,$V$7&gt;=F52,$V$7&lt;=G52),IF($V$7&lt;=$AA52,2,1),0)</f>
        <v>0</v>
      </c>
      <c r="W52" s="8">
        <f>IF(AND(F52&gt;0,G52&gt;0,$W$7&gt;=F52,$W$7&lt;=G52),IF($W$7&lt;=$AA52,2,1),0)</f>
        <v>0</v>
      </c>
      <c r="X52" s="8">
        <f>IF(AND(F52&gt;0,G52&gt;0,$X$7&gt;=F52,$X$7&lt;=G52),IF($X$7&lt;=$AA52,2,1),0)</f>
        <v>0</v>
      </c>
      <c r="Y52" s="8">
        <f>IF(AND(F52&gt;0,G52&gt;0,$Y$7&gt;=F52,$Y$7&lt;=G52),IF($Y$7&lt;=$AA52,2,1),0)</f>
        <v>0</v>
      </c>
      <c r="Z52" s="8">
        <f>IF(AND(F52&gt;0,G52&gt;0,$Z$7&gt;=F52,$Z$7&lt;=G52),IF($Z$7&lt;=$AA52,2,1),0)</f>
        <v>0</v>
      </c>
      <c r="AA52" s="8">
        <f>IF(AND(F52&gt;0,G52&gt;0,$AA$7&gt;=F52,$AA$7&lt;=G52),IF($AA$7&lt;=$AA52,2,1),0)</f>
        <v>0</v>
      </c>
      <c r="AB52" s="8">
        <f>IF(AND(F52&gt;0,G52&gt;0,$AB$7&gt;=F52,$AB$7&lt;=G52),IF($AB$7&lt;=$AA52,2,1),0)</f>
        <v>0</v>
      </c>
      <c r="AC52" s="8">
        <f>IF(AND(F52&gt;0,G52&gt;0,$AC$7&gt;=F52,$AC$7&lt;=G52),IF($AC$7&lt;=$AA52,2,1),0)</f>
        <v>0</v>
      </c>
      <c r="AD52" s="8">
        <f>IF(AND(F52&gt;0,G52&gt;0,$AD$7&gt;=F52,$AD$7&lt;=G52),IF($AD$7&lt;=$AA52,2,1),0)</f>
        <v>0</v>
      </c>
      <c r="AE52" s="8">
        <f>IF(AND(F52&gt;0,G52&gt;0,$AE$7&gt;=F52,$AE$7&lt;=G52),IF($AE$7&lt;=$AA52,2,1),0)</f>
        <v>0</v>
      </c>
      <c r="AF52" s="8">
        <f>IF(AND(F52&gt;0,G52&gt;0,$AF$7&gt;=F52,$AF$7&lt;=G52),IF($AF$7&lt;=$AA52,2,1),0)</f>
        <v>0</v>
      </c>
      <c r="AG52" s="8">
        <f>IF(AND(F52&gt;0,G52&gt;0,$AG$7&gt;=F52,$AG$7&lt;=G52),IF($AG$7&lt;=$AA52,2,1),0)</f>
        <v>0</v>
      </c>
      <c r="AH52" s="8">
        <f>IF(AND(F52&gt;0,G52&gt;0,$AH$7&gt;=F52,$AH$7&lt;=G52),IF($AH$7&lt;=$AA52,2,1),0)</f>
        <v>0</v>
      </c>
      <c r="AI52" s="8">
        <f>IF(AND(F52&gt;0,G52&gt;0,$AI$7&gt;=F52,$AI$7&lt;=G52),IF($AI$7&lt;=$AA52,2,1),0)</f>
        <v>0</v>
      </c>
      <c r="AJ52" s="8">
        <f>IF(AND(F52&gt;0,G52&gt;0,$AJ$7&gt;=F52,$AJ$7&lt;=G52),IF($AJ$7&lt;=$AA52,2,1),0)</f>
        <v>0</v>
      </c>
      <c r="AK52" s="8">
        <f>IF(AND(F52&gt;0,G52&gt;0,$AK$7&gt;=F52,$AK$7&lt;=G52),IF($AK$7&lt;=$AA52,2,1),0)</f>
        <v>0</v>
      </c>
      <c r="AL52" s="8">
        <f>IF(AND(F52&gt;0,G52&gt;0,$AL$7&gt;=F52,$AL$7&lt;=G52),IF($AL$7&lt;=$AA52,2,1),0)</f>
        <v>0</v>
      </c>
      <c r="AM52" s="8">
        <f>IF(AND(F52&gt;0,G52&gt;0,$AM$7&gt;=F52,$AM$7&lt;=G52),IF($AM$7&lt;=$AA52,2,1),0)</f>
        <v>0</v>
      </c>
      <c r="AN52" s="8">
        <f>IF(AND(F52&gt;0,G52&gt;0,$AN$7&gt;=F52,$AN$7&lt;=G52),IF($AN$7&lt;=$AA52,2,1),0)</f>
        <v>0</v>
      </c>
      <c r="AO52" s="8">
        <f>IF(AND(F52&gt;0,G52&gt;0,$AO$7&gt;=F52,$AO$7&lt;=G52),IF($AO$7&lt;=$AA52,2,1),0)</f>
        <v>0</v>
      </c>
      <c r="AP52" s="8">
        <f>IF(AND(F52&gt;0,G52&gt;0,$AP$7&gt;=F52,$AP$7&lt;=G52),IF($AP$7&lt;=$AA52,2,1),0)</f>
        <v>0</v>
      </c>
      <c r="AQ52" s="8">
        <f>IF(AND(F52&gt;0,G52&gt;0,$AQ$7&gt;=F52,$AQ$7&lt;=G52),IF($AQ$7&lt;=$AA52,2,1),0)</f>
        <v>0</v>
      </c>
      <c r="AR52" s="8">
        <f>IF(AND(F52&gt;0,G52&gt;0,$AR$7&gt;=F52,$AR$7&lt;=G52),IF($AR$7&lt;=$AA52,2,1),0)</f>
        <v>0</v>
      </c>
      <c r="AS52" s="8">
        <f>IF(AND(F52&gt;0,G52&gt;0,$AS$7&gt;=F52,$AS$7&lt;=G52),IF($AS$7&lt;=$AA52,2,1),0)</f>
        <v>0</v>
      </c>
      <c r="AT52" s="8">
        <f>IF(AND(F52&gt;0,G52&gt;0,$AT$7&gt;=F52,$AT$7&lt;=G52),IF($AT$7&lt;=$AA52,2,1),0)</f>
        <v>0</v>
      </c>
      <c r="AU52" s="8">
        <f>IF(AND(F52&gt;0,G52&gt;0,$AU$7&gt;=F52,$AU$7&lt;=G52),IF($AU$7&lt;=$AA52,2,1),0)</f>
        <v>0</v>
      </c>
      <c r="AV52" s="8">
        <f>IF(AND(F52&gt;0,G52&gt;0,$AV$7&gt;=F52,$AV$7&lt;=G52),IF($AV$7&lt;=$AA52,2,1),0)</f>
        <v>0</v>
      </c>
      <c r="AW52" s="8">
        <f>IF(AND(F52&gt;0,G52&gt;0,$AW$7&gt;=F52,$AW$7&lt;=G52),IF($AW$7&lt;=$AA52,2,1),0)</f>
        <v>0</v>
      </c>
      <c r="AX52" s="8">
        <f>IF(AND(F52&gt;0,G52&gt;0,$AX$7&gt;=F52,$AX$7&lt;=G52),IF($AX$7&lt;=$AA52,2,1),0)</f>
        <v>0</v>
      </c>
      <c r="AY52" s="8">
        <f>IF(AND(F52&gt;0,G52&gt;0,$AY$7&gt;=F52,$AY$7&lt;=G52),IF($AY$7&lt;=$AA52,2,1),0)</f>
        <v>0</v>
      </c>
      <c r="AZ52" s="8">
        <f>IF(AND(F52&gt;0,G52&gt;0,$AZ$7&gt;=F52,$AZ$7&lt;=G52),IF($AZ$7&lt;=$AA52,2,1),0)</f>
        <v>0</v>
      </c>
      <c r="BA52" s="8">
        <f>IF(AND(F52&gt;0,G52&gt;0,$BA$7&gt;=F52,$BA$7&lt;=G52),IF($BA$7&lt;=$AA52,2,1),0)</f>
        <v>0</v>
      </c>
      <c r="BB52" s="8">
        <f>IF(AND(F52&gt;0,G52&gt;0,$BB$7&gt;=F52,$BB$7&lt;=G52),IF($BB$7&lt;=$AA52,2,1),0)</f>
        <v>0</v>
      </c>
      <c r="BC52" s="8">
        <f>IF(AND(F52&gt;0,G52&gt;0,$BC$7&gt;=F52,$BC$7&lt;=G52),IF($BC$7&lt;=$AA52,2,1),0)</f>
        <v>0</v>
      </c>
      <c r="BD52" s="8">
        <f>IF(AND(F52&gt;0,G52&gt;0,$BD$7&gt;=F52,$BD$7&lt;=G52),IF($BD$7&lt;=$AA52,2,1),0)</f>
        <v>0</v>
      </c>
      <c r="BE52" s="8">
        <f>IF(AND(F52&gt;0,G52&gt;0,$BE$7&gt;=F52,$BE$7&lt;=G52),IF($BE$7&lt;=$AA52,2,1),0)</f>
        <v>0</v>
      </c>
      <c r="BF52" s="8">
        <f>IF(AND(F52&gt;0,G52&gt;0,$BF$7&gt;=F52,$BF$7&lt;=G52),IF($BF$7&lt;=$AA52,2,1),0)</f>
        <v>0</v>
      </c>
      <c r="BG52" s="8">
        <f>IF(AND(F52&gt;0,G52&gt;0,$BG$7&gt;=F52,$BG$7&lt;=G52),IF($BG$7&lt;=$AA52,2,1),0)</f>
        <v>0</v>
      </c>
      <c r="BH52" s="8">
        <f>IF(AND(F52&gt;0,G52&gt;0,$BH$7&gt;=F52,$BH$7&lt;=G52),IF($BH$7&lt;=$AA52,2,1),0)</f>
        <v>0</v>
      </c>
      <c r="BI52" s="8">
        <f>IF(AND(F52&gt;0,G52&gt;0,$BI$7&gt;=F52,$BI$7&lt;=G52),IF($BI$7&lt;=$AA52,2,1),0)</f>
        <v>0</v>
      </c>
      <c r="BJ52" s="8">
        <f>IF(AND(F52&gt;0,G52&gt;0,$BJ$7&gt;=F52,$BJ$7&lt;=G52),IF($BJ$7&lt;=$AA52,2,1),0)</f>
        <v>0</v>
      </c>
      <c r="BK52" s="8">
        <f>IF(AND(F52&gt;0,G52&gt;0,$BK$7&gt;=F52,$BK$7&lt;=G52),IF($BK$7&lt;=$AA52,2,1),0)</f>
        <v>0</v>
      </c>
      <c r="BL52" s="8">
        <f>IF(AND(F52&gt;0,G52&gt;0,$BL$7&gt;=F52,$BL$7&lt;=G52),IF($BL$7&lt;=$AA52,2,1),0)</f>
        <v>0</v>
      </c>
      <c r="BM52" s="8">
        <f>IF(AND(F52&gt;0,G52&gt;0,$BM$7&gt;=F52,$BM$7&lt;=G52),IF($BM$7&lt;=$AA52,2,1),0)</f>
        <v>0</v>
      </c>
      <c r="BN52" s="8">
        <f>IF(AND(F52&gt;0,G52&gt;0,$BN$7&gt;=F52,$BN$7&lt;=G52),IF($BN$7&lt;=$AA52,2,1),0)</f>
        <v>0</v>
      </c>
      <c r="BO52" s="8">
        <f>IF(AND(F52&gt;0,G52&gt;0,$BO$7&gt;=F52,$BO$7&lt;=G52),IF($BO$7&lt;=$AA52,2,1),0)</f>
        <v>0</v>
      </c>
      <c r="BP52" s="8">
        <f>IF(AND(F52&gt;0,G52&gt;0,$BP$7&gt;=F52,$BP$7&lt;=G52),IF($BP$7&lt;=$AA52,2,1),0)</f>
        <v>0</v>
      </c>
      <c r="BQ52" s="8">
        <f>IF(AND(F52&gt;0,G52&gt;0,$BQ$7&gt;=F52,$BQ$7&lt;=G52),IF($BQ$7&lt;=$AA52,2,1),0)</f>
        <v>0</v>
      </c>
      <c r="BR52" s="8">
        <f>IF(AND(F52&gt;0,G52&gt;0,$BR$7&gt;=F52,$BR$7&lt;=G52),IF($BR$7&lt;=$AA52,2,1),0)</f>
        <v>0</v>
      </c>
      <c r="BS52" s="8">
        <f>IF(AND(F52&gt;0,G52&gt;0,$BS$7&gt;=F52,$BS$7&lt;=G52),IF($BS$7&lt;=$AA52,2,1),0)</f>
        <v>0</v>
      </c>
      <c r="BT52" s="8">
        <f>IF(AND(F52&gt;0,G52&gt;0,$BT$7&gt;=F52,$BT$7&lt;=G52),IF($BT$7&lt;=$AA52,2,1),0)</f>
        <v>0</v>
      </c>
      <c r="BU52" s="8">
        <f>IF(AND(F52&gt;0,G52&gt;0,$BU$7&gt;=F52,$BU$7&lt;=G52),IF($BU$7&lt;=$AA52,2,1),0)</f>
        <v>0</v>
      </c>
      <c r="BV52" s="8">
        <f>IF(AND(F52&gt;0,G52&gt;0,$BV$7&gt;=F52,$BV$7&lt;=G52),IF($BV$7&lt;=$AA52,2,1),0)</f>
        <v>0</v>
      </c>
      <c r="BW52" s="8">
        <f>IF(AND(F52&gt;0,G52&gt;0,$BW$7&gt;=F52,$BW$7&lt;=G52),IF($BW$7&lt;=$AA52,2,1),0)</f>
        <v>0</v>
      </c>
      <c r="BX52" s="8">
        <f>IF(AND(F52&gt;0,G52&gt;0,$BX$7&gt;=F52,$BX$7&lt;=G52),IF($BX$7&lt;=$AA52,2,1),0)</f>
        <v>0</v>
      </c>
      <c r="BY52" s="8">
        <f>IF(AND(F52&gt;0,G52&gt;0,$BY$7&gt;=F52,$BY$7&lt;=G52),IF($BY$7&lt;=$AA52,2,1),0)</f>
        <v>0</v>
      </c>
      <c r="BZ52" s="8">
        <f>IF(AND(F52&gt;0,G52&gt;0,$BZ$7&gt;=F52,$BZ$7&lt;=G52),IF($BZ$7&lt;=$AA52,2,1),0)</f>
        <v>0</v>
      </c>
      <c r="CA52" s="8">
        <f>IF(AND(F52&gt;0,G52&gt;0,$CA$7&gt;=F52,$CA$7&lt;=G52),IF($CA$7&lt;=$AA52,2,1),0)</f>
        <v>0</v>
      </c>
      <c r="CB52" s="8">
        <f>IF(AND(F52&gt;0,G52&gt;0,$CB$7&gt;=F52,$CB$7&lt;=G52),IF($CB$7&lt;=$AA52,2,1),0)</f>
        <v>0</v>
      </c>
      <c r="CC52" s="8">
        <f>IF(AND(F52&gt;0,G52&gt;0,$CC$7&gt;=F52,$CC$7&lt;=G52),IF($CC$7&lt;=$AA52,2,1),0)</f>
        <v>0</v>
      </c>
      <c r="CD52" s="8">
        <f>IF(AND(F52&gt;0,G52&gt;0,$CD$7&gt;=F52,$CD$7&lt;=G52),IF($CD$7&lt;=$AA52,2,1),0)</f>
        <v>0</v>
      </c>
      <c r="CE52" s="8">
        <f>IF(AND(F52&gt;0,G52&gt;0,$CE$7&gt;=F52,$CE$7&lt;=G52),IF($CE$7&lt;=$AA52,2,1),0)</f>
        <v>0</v>
      </c>
      <c r="CF52" s="8">
        <f>IF(AND(F52&gt;0,G52&gt;0,$CF$7&gt;=F52,$CF$7&lt;=G52),IF($CF$7&lt;=$AA52,2,1),0)</f>
        <v>0</v>
      </c>
      <c r="CG52" s="8">
        <f>IF(AND(F52&gt;0,G52&gt;0,$CG$7&gt;=F52,$CG$7&lt;=G52),IF($CG$7&lt;=$AA52,2,1),0)</f>
        <v>0</v>
      </c>
      <c r="CH52" s="8">
        <f>IF(AND(F52&gt;0,G52&gt;0,$CH$7&gt;=F52,$CH$7&lt;=G52),IF($CH$7&lt;=$AA52,2,1),0)</f>
        <v>0</v>
      </c>
      <c r="CI52" s="8">
        <f>IF(AND(F52&gt;0,G52&gt;0,$CI$7&gt;=F52,$CI$7&lt;=G52),IF($CI$7&lt;=$AA52,2,1),0)</f>
        <v>0</v>
      </c>
      <c r="CJ52" s="8">
        <f>IF(AND(F52&gt;0,G52&gt;0,$CJ$7&gt;=F52,$CJ$7&lt;=G52),IF($CJ$7&lt;=$AA52,2,1),0)</f>
        <v>0</v>
      </c>
      <c r="CK52" s="8">
        <f>IF(AND(F52&gt;0,G52&gt;0,$CK$7&gt;=F52,$CK$7&lt;=G52),IF($CK$7&lt;=$AA52,2,1),0)</f>
        <v>0</v>
      </c>
      <c r="CL52" s="8">
        <f>IF(AND(F52&gt;0,G52&gt;0,$CL$7&gt;=F52,$CL$7&lt;=G52),IF($CL$7&lt;=$AA52,2,1),0)</f>
        <v>0</v>
      </c>
      <c r="CM52" s="8">
        <f>IF(AND(F52&gt;0,G52&gt;0,$CM$7&gt;=F52,$CM$7&lt;=G52),IF($CM$7&lt;=$AA52,2,1),0)</f>
        <v>0</v>
      </c>
      <c r="CN52" s="8">
        <f>IF(AND(F52&gt;0,G52&gt;0,$CN$7&gt;=F52,$CN$7&lt;=G52),IF($CN$7&lt;=$AA52,2,1),0)</f>
        <v>0</v>
      </c>
      <c r="CO52" s="8">
        <f>IF(AND(F52&gt;0,G52&gt;0,$CO$7&gt;=F52,$CO$7&lt;=G52),IF($CO$7&lt;=$AA52,2,1),0)</f>
        <v>0</v>
      </c>
      <c r="CP52" s="8">
        <f>IF(AND(F52&gt;0,G52&gt;0,$CP$7&gt;=F52,$CP$7&lt;=G52),IF($CP$7&lt;=$AA52,2,1),0)</f>
        <v>0</v>
      </c>
      <c r="CQ52" s="8">
        <f>IF(AND(F52&gt;0,G52&gt;0,$CQ$7&gt;=F52,$CQ$7&lt;=G52),IF($CQ$7&lt;=$AA52,2,1),0)</f>
        <v>0</v>
      </c>
      <c r="CR52" s="8">
        <f>IF(AND(F52&gt;0,G52&gt;0,$CR$7&gt;=F52,$CR$7&lt;=G52),IF($CR$7&lt;=$AA52,2,1),0)</f>
        <v>0</v>
      </c>
      <c r="CS52" s="8">
        <f>IF(AND(F52&gt;0,G52&gt;0,$CS$7&gt;=F52,$CS$7&lt;=G52),IF($CS$7&lt;=$AA52,2,1),0)</f>
        <v>0</v>
      </c>
      <c r="CT52" s="8">
        <f>IF(AND(F52&gt;0,G52&gt;0,$CT$7&gt;=F52,$CT$7&lt;=G52),IF($CT$7&lt;=$AA52,2,1),0)</f>
        <v>0</v>
      </c>
      <c r="CU52" s="8">
        <f>IF(AND(F52&gt;0,G52&gt;0,$CU$7&gt;=F52,$CU$7&lt;=G52),IF($CU$7&lt;=$AA52,2,1),0)</f>
        <v>0</v>
      </c>
      <c r="CV52" s="8">
        <f>IF(AND(F52&gt;0,G52&gt;0,$CV$7&gt;=F52,$CV$7&lt;=G52),IF($CV$7&lt;=$AA52,2,1),0)</f>
        <v>0</v>
      </c>
      <c r="CW52" s="8">
        <f>IF(AND(F52&gt;0,G52&gt;0,$CW$7&gt;=F52,$CW$7&lt;=G52),IF($CW$7&lt;=$AA52,2,1),0)</f>
        <v>0</v>
      </c>
      <c r="CX52" s="8">
        <f>IF(AND(F52&gt;0,G52&gt;0,$CX$7&gt;=F52,$CX$7&lt;=G52),IF($CX$7&lt;=$AA52,2,1),0)</f>
        <v>0</v>
      </c>
      <c r="CY52" s="8">
        <f>IF(AND(F52&gt;0,G52&gt;0,$CY$7&gt;=F52,$CY$7&lt;=G52),IF($CY$7&lt;=$AA52,2,1),0)</f>
        <v>0</v>
      </c>
      <c r="CZ52" s="8">
        <f>IF(AND(F52&gt;0,G52&gt;0,$CZ$7&gt;=F52,$CZ$7&lt;=G52),IF($CZ$7&lt;=$AA52,2,1),0)</f>
        <v>0</v>
      </c>
      <c r="DA52" s="8">
        <f>IF(AND(F52&gt;0,G52&gt;0,$DA$7&gt;=F52,$DA$7&lt;=G52),IF($DA$7&lt;=$AA52,2,1),0)</f>
        <v>0</v>
      </c>
      <c r="DB52" s="8">
        <f>IF(AND(F52&gt;0,G52&gt;0,$DB$7&gt;=F52,$DB$7&lt;=G52),IF($DB$7&lt;=$AA52,2,1),0)</f>
        <v>0</v>
      </c>
      <c r="DC52" s="8">
        <f>IF(AND(F52&gt;0,G52&gt;0,$DC$7&gt;=F52,$DC$7&lt;=G52),IF($DC$7&lt;=$AA52,2,1),0)</f>
        <v>0</v>
      </c>
      <c r="DD52" s="8">
        <f>IF(AND(F52&gt;0,G52&gt;0,$DD$7&gt;=F52,$DD$7&lt;=G52),IF($DD$7&lt;=$AA52,2,1),0)</f>
        <v>0</v>
      </c>
      <c r="DE52" s="8">
        <f>IF(AND(F52&gt;0,G52&gt;0,$DE$7&gt;=F52,$DE$7&lt;=G52),IF($DE$7&lt;=$AA52,2,1),0)</f>
        <v>0</v>
      </c>
      <c r="DF52" s="8">
        <f>IF(AND(F52&gt;0,G52&gt;0,$DF$7&gt;=F52,$DF$7&lt;=G52),IF($DF$7&lt;=$AA52,2,1),0)</f>
        <v>0</v>
      </c>
      <c r="DG52" s="8">
        <f>IF(AND(F52&gt;0,G52&gt;0,$DG$7&gt;=F52,$DG$7&lt;=G52),IF($DG$7&lt;=$AA52,2,1),0)</f>
        <v>0</v>
      </c>
      <c r="DH52" s="8">
        <f>IF(AND(F52&gt;0,G52&gt;0,$DH$7&gt;=F52,$DH$7&lt;=G52),IF($DH$7&lt;=$AA52,2,1),0)</f>
        <v>0</v>
      </c>
      <c r="DI52" s="8">
        <f>IF(AND(F52&gt;0,G52&gt;0,$DI$7&gt;=F52,$DI$7&lt;=G52),IF($DI$7&lt;=$AA52,2,1),0)</f>
        <v>0</v>
      </c>
      <c r="DJ52" s="8">
        <f>IF(AND(F52&gt;0,G52&gt;0,$DJ$7&gt;=F52,$DJ$7&lt;=G52),IF($DJ$7&lt;=$AA52,2,1),0)</f>
        <v>0</v>
      </c>
      <c r="DK52" s="8">
        <f>IF(AND(F52&gt;0,G52&gt;0,$DK$7&gt;=F52,$DK$7&lt;=G52),IF($DK$7&lt;=$AA52,2,1),0)</f>
        <v>0</v>
      </c>
      <c r="DL52" s="8">
        <f>IF(AND(F52&gt;0,G52&gt;0,$DL$7&gt;=F52,$DL$7&lt;=G52),IF($DL$7&lt;=$AA52,2,1),0)</f>
        <v>0</v>
      </c>
      <c r="DM52" s="8">
        <f>IF(AND(F52&gt;0,G52&gt;0,$DM$7&gt;=F52,$DM$7&lt;=G52),IF($DM$7&lt;=$AA52,2,1),0)</f>
        <v>0</v>
      </c>
      <c r="DN52" s="8">
        <f>IF(AND(F52&gt;0,G52&gt;0,$DN$7&gt;=F52,$DN$7&lt;=G52),IF($DN$7&lt;=$AA52,2,1),0)</f>
        <v>0</v>
      </c>
      <c r="DO52" s="8">
        <f>IF(AND(F52&gt;0,G52&gt;0,$DO$7&gt;=F52,$DO$7&lt;=G52),IF($DO$7&lt;=$AA52,2,1),0)</f>
        <v>0</v>
      </c>
      <c r="DP52" s="8">
        <f>IF(AND(F52&gt;0,G52&gt;0,$DP$7&gt;=F52,$DP$7&lt;=G52),IF($DP$7&lt;=$AA52,2,1),0)</f>
        <v>0</v>
      </c>
      <c r="DQ52" s="8">
        <f>IF(AND(F52&gt;0,G52&gt;0,$DQ$7&gt;=F52,$DQ$7&lt;=G52),IF($DQ$7&lt;=$AA52,2,1),0)</f>
        <v>0</v>
      </c>
      <c r="DR52" s="8">
        <f>IF(AND(F52&gt;0,G52&gt;0,$DR$7&gt;=F52,$DR$7&lt;=G52),IF($DR$7&lt;=$AA52,2,1),0)</f>
        <v>0</v>
      </c>
      <c r="DS52" s="8">
        <f>IF(AND(F52&gt;0,G52&gt;0,$DS$7&gt;=F52,$DS$7&lt;=G52),IF($DS$7&lt;=$AA52,2,1),0)</f>
        <v>0</v>
      </c>
      <c r="DT52" s="8">
        <f>IF(AND(F52&gt;0,G52&gt;0,$DT$7&gt;=F52,$DT$7&lt;=G52),IF($DT$7&lt;=$AA52,2,1),0)</f>
        <v>0</v>
      </c>
      <c r="DU52" s="8">
        <f>IF(AND(F52&gt;0,G52&gt;0,$DU$7&gt;=F52,$DU$7&lt;=G52),IF($DU$7&lt;=$AA52,2,1),0)</f>
        <v>0</v>
      </c>
      <c r="DV52" s="8">
        <f>IF(AND(F52&gt;0,G52&gt;0,$DV$7&gt;=F52,$DV$7&lt;=G52),IF($DV$7&lt;=$AA52,2,1),0)</f>
        <v>0</v>
      </c>
      <c r="DW52" s="8">
        <f>IF(AND(F52&gt;0,G52&gt;0,$DW$7&gt;=F52,$DW$7&lt;=G52),IF($DW$7&lt;=$AA52,2,1),0)</f>
        <v>0</v>
      </c>
      <c r="DX52" s="8">
        <f>IF(AND(F52&gt;0,G52&gt;0,$DX$7&gt;=F52,$DX$7&lt;=G52),IF($DX$7&lt;=$AA52,2,1),0)</f>
        <v>0</v>
      </c>
      <c r="DY52" s="8">
        <f>IF(AND(F52&gt;0,G52&gt;0,$DY$7&gt;=F52,$DY$7&lt;=G52),IF($DY$7&lt;=$AA52,2,1),0)</f>
        <v>0</v>
      </c>
      <c r="DZ52" s="8">
        <f>IF(AND(F52&gt;0,G52&gt;0,$DZ$7&gt;=F52,$DZ$7&lt;=G52),IF($DZ$7&lt;=$AA52,2,1),0)</f>
        <v>0</v>
      </c>
      <c r="EA52" s="8">
        <f>IF(AND(F52&gt;0,G52&gt;0,$EA$7&gt;=F52,$EA$7&lt;=G52),IF($EA$7&lt;=$AA52,2,1),0)</f>
        <v>0</v>
      </c>
      <c r="EB52" s="8">
        <f>IF(AND(F52&gt;0,G52&gt;0,$EB$7&gt;=F52,$EB$7&lt;=G52),IF($EB$7&lt;=$AA52,2,1),0)</f>
        <v>0</v>
      </c>
      <c r="EC52" s="8">
        <f>IF(AND(F52&gt;0,G52&gt;0,$EC$7&gt;=F52,$EC$7&lt;=G52),IF($EC$7&lt;=$AA52,2,1),0)</f>
        <v>0</v>
      </c>
      <c r="ED52" s="8">
        <f>IF(AND(F52&gt;0,G52&gt;0,$ED$7&gt;=F52,$ED$7&lt;=G52),IF($ED$7&lt;=$AA52,2,1),0)</f>
        <v>0</v>
      </c>
      <c r="EE52" s="8">
        <f>IF(AND(F52&gt;0,G52&gt;0,$EE$7&gt;=F52,$EE$7&lt;=G52),IF($EE$7&lt;=$AA52,2,1),0)</f>
        <v>0</v>
      </c>
      <c r="EF52" s="8">
        <f>IF(AND(F52&gt;0,G52&gt;0,$EF$7&gt;=F52,$EF$7&lt;=G52),IF($EF$7&lt;=$AA52,2,1),0)</f>
        <v>0</v>
      </c>
      <c r="EG52" s="8">
        <f>IF(AND(F52&gt;0,G52&gt;0,$EG$7&gt;=F52,$EG$7&lt;=G52),IF($EG$7&lt;=$AA52,2,1),0)</f>
        <v>0</v>
      </c>
      <c r="EH52" s="8">
        <f>IF(AND(F52&gt;0,G52&gt;0,$EH$7&gt;=F52,$EH$7&lt;=G52),IF($EH$7&lt;=$AA52,2,1),0)</f>
        <v>0</v>
      </c>
      <c r="EI52" s="8">
        <f>IF(AND(F52&gt;0,G52&gt;0,$EI$7&gt;=F52,$EI$7&lt;=G52),IF($EI$7&lt;=$AA52,2,1),0)</f>
        <v>0</v>
      </c>
      <c r="EJ52" s="8">
        <f>IF(AND(F52&gt;0,G52&gt;0,$EJ$7&gt;=F52,$EJ$7&lt;=G52),IF($EJ$7&lt;=$AA52,2,1),0)</f>
        <v>0</v>
      </c>
      <c r="EK52" s="8">
        <f>IF(AND(F52&gt;0,G52&gt;0,$EK$7&gt;=F52,$EK$7&lt;=G52),IF($EK$7&lt;=$AA52,2,1),0)</f>
        <v>0</v>
      </c>
      <c r="EL52" s="8">
        <f>IF(AND(F52&gt;0,G52&gt;0,$EL$7&gt;=F52,$EL$7&lt;=G52),IF($EL$7&lt;=$AA52,2,1),0)</f>
        <v>0</v>
      </c>
      <c r="EM52" s="8">
        <f>IF(AND(F52&gt;0,G52&gt;0,$EM$7&gt;=F52,$EM$7&lt;=G52),IF($EM$7&lt;=$AA52,2,1),0)</f>
        <v>0</v>
      </c>
      <c r="EN52" s="8">
        <f>IF(AND(F52&gt;0,G52&gt;0,$EN$7&gt;=F52,$EN$7&lt;=G52),IF($EN$7&lt;=$AA52,2,1),0)</f>
        <v>0</v>
      </c>
      <c r="EO52" s="8">
        <f>IF(AND(F52&gt;0,G52&gt;0,$EO$7&gt;=F52,$EO$7&lt;=G52),IF($EO$7&lt;=$AA52,2,1),0)</f>
        <v>0</v>
      </c>
      <c r="EP52" s="8">
        <f>IF(AND(F52&gt;0,G52&gt;0,$EP$7&gt;=F52,$EP$7&lt;=G52),IF($EP$7&lt;=$AA52,2,1),0)</f>
        <v>0</v>
      </c>
      <c r="EQ52" s="8">
        <f>IF(AND(F52&gt;0,G52&gt;0,$EQ$7&gt;=F52,$EQ$7&lt;=G52),IF($EQ$7&lt;=$AA52,2,1),0)</f>
        <v>0</v>
      </c>
      <c r="ER52" s="8">
        <f>IF(AND(F52&gt;0,G52&gt;0,$ER$7&gt;=F52,$ER$7&lt;=G52),IF($ER$7&lt;=$AA52,2,1),0)</f>
        <v>0</v>
      </c>
      <c r="ES52" s="8">
        <f>IF(AND(F52&gt;0,G52&gt;0,$ES$7&gt;=F52,$ES$7&lt;=G52),IF($ES$7&lt;=$AA52,2,1),0)</f>
        <v>0</v>
      </c>
      <c r="ET52" s="8">
        <f>IF(AND(F52&gt;0,G52&gt;0,$ET$7&gt;=F52,$ET$7&lt;=G52),IF($ET$7&lt;=$AA52,2,1),0)</f>
        <v>0</v>
      </c>
      <c r="EU52" s="8">
        <f>IF(AND(F52&gt;0,G52&gt;0,$EU$7&gt;=F52,$EU$7&lt;=G52),IF($EU$7&lt;=$AA52,2,1),0)</f>
        <v>0</v>
      </c>
      <c r="EV52" s="8">
        <f>IF(AND(F52&gt;0,G52&gt;0,$EV$7&gt;=F52,$EV$7&lt;=G52),IF($EV$7&lt;=$AA52,2,1),0)</f>
        <v>0</v>
      </c>
      <c r="EW52" s="8">
        <f>IF(AND(F52&gt;0,G52&gt;0,$EW$7&gt;=F52,$EW$7&lt;=G52),IF($EW$7&lt;=$AA52,2,1),0)</f>
        <v>0</v>
      </c>
      <c r="EX52" s="8">
        <f>IF(AND(F52&gt;0,G52&gt;0,$EX$7&gt;=F52,$EX$7&lt;=G52),IF($EX$7&lt;=$AA52,2,1),0)</f>
        <v>0</v>
      </c>
      <c r="EY52" s="8">
        <f>IF(AND(F52&gt;0,G52&gt;0,$EY$7&gt;=F52,$EY$7&lt;=G52),IF($EY$7&lt;=$AA52,2,1),0)</f>
        <v>0</v>
      </c>
      <c r="EZ52" s="8">
        <f>IF(AND(F52&gt;0,G52&gt;0,$EZ$7&gt;=F52,$EZ$7&lt;=G52),IF($EZ$7&lt;=$AA52,2,1),0)</f>
        <v>0</v>
      </c>
      <c r="FA52" s="8">
        <f>IF(AND(F52&gt;0,G52&gt;0,$FA$7&gt;=F52,$FA$7&lt;=G52),IF($FA$7&lt;=$AA52,2,1),0)</f>
        <v>0</v>
      </c>
      <c r="FB52" s="8">
        <f>IF(AND(F52&gt;0,G52&gt;0,$FB$7&gt;=F52,$FB$7&lt;=G52),IF($FB$7&lt;=$AA52,2,1),0)</f>
        <v>0</v>
      </c>
      <c r="FC52" s="8">
        <f>IF(AND(F52&gt;0,G52&gt;0,$FC$7&gt;=F52,$FC$7&lt;=G52),IF($FC$7&lt;=$AA52,2,1),0)</f>
        <v>0</v>
      </c>
      <c r="FD52" s="8">
        <f>IF(AND(F52&gt;0,G52&gt;0,$FD$7&gt;=F52,$FD$7&lt;=G52),IF($FD$7&lt;=$AA52,2,1),0)</f>
        <v>0</v>
      </c>
    </row>
    <row r="53" spans="1:160" ht="18" customHeight="1">
      <c r="A53" s="6"/>
      <c r="B53" s="6"/>
      <c r="C53" s="6"/>
      <c r="D53" s="6"/>
      <c r="E53" s="6"/>
      <c r="F53" s="3"/>
      <c r="G53" s="3"/>
      <c r="H53" s="6">
        <f>IF(AND(F53&gt;0,G53&gt;0),G53-F53+1,)</f>
        <v>0</v>
      </c>
      <c r="I53" s="7"/>
      <c r="J53" s="6"/>
      <c r="K53" s="8">
        <f>IF(AND(F53&gt;0,G53&gt;0,$K$7&gt;=F53,$K$7&lt;=G53),IF($K$7&lt;=$AA53,2,1),0)</f>
        <v>0</v>
      </c>
      <c r="L53" s="8">
        <f>IF(AND(F53&gt;0,G53&gt;0,$L$7&gt;=F53,$L$7&lt;=G53),IF($L$7&lt;=$AA53,2,1),0)</f>
        <v>0</v>
      </c>
      <c r="M53" s="8">
        <f>IF(AND(F53&gt;0,G53&gt;0,$M$7&gt;=F53,$M$7&lt;=G53),IF($M$7&lt;=$AA53,2,1),0)</f>
        <v>0</v>
      </c>
      <c r="N53" s="8">
        <f>IF(AND(F53&gt;0,G53&gt;0,$N$7&gt;=F53,$N$7&lt;=G53),IF($N$7&lt;=$AA53,2,1),0)</f>
        <v>0</v>
      </c>
      <c r="O53" s="8">
        <f>IF(AND(F53&gt;0,G53&gt;0,$O$7&gt;=F53,$O$7&lt;=G53),IF($O$7&lt;=$AA53,2,1),0)</f>
        <v>0</v>
      </c>
      <c r="P53" s="8">
        <f>IF(AND(F53&gt;0,G53&gt;0,$P$7&gt;=F53,$P$7&lt;=G53),IF($P$7&lt;=$AA53,2,1),0)</f>
        <v>0</v>
      </c>
      <c r="Q53" s="8">
        <f>IF(AND(F53&gt;0,G53&gt;0,$Q$7&gt;=F53,$Q$7&lt;=G53),IF($Q$7&lt;=$AA53,2,1),0)</f>
        <v>0</v>
      </c>
      <c r="R53" s="8">
        <f>IF(AND(F53&gt;0,G53&gt;0,$R$7&gt;=F53,$R$7&lt;=G53),IF($R$7&lt;=$AA53,2,1),0)</f>
        <v>0</v>
      </c>
      <c r="S53" s="8">
        <f>IF(AND(F53&gt;0,G53&gt;0,$S$7&gt;=F53,$S$7&lt;=G53),IF($S$7&lt;=$AA53,2,1),0)</f>
        <v>0</v>
      </c>
      <c r="T53" s="8">
        <f>IF(AND(F53&gt;0,G53&gt;0,$T$7&gt;=F53,$T$7&lt;=G53),IF($T$7&lt;=$AA53,2,1),0)</f>
        <v>0</v>
      </c>
      <c r="U53" s="8">
        <f>IF(AND(F53&gt;0,G53&gt;0,$U$7&gt;=F53,$U$7&lt;=G53),IF($U$7&lt;=$AA53,2,1),0)</f>
        <v>0</v>
      </c>
      <c r="V53" s="8">
        <f>IF(AND(F53&gt;0,G53&gt;0,$V$7&gt;=F53,$V$7&lt;=G53),IF($V$7&lt;=$AA53,2,1),0)</f>
        <v>0</v>
      </c>
      <c r="W53" s="8">
        <f>IF(AND(F53&gt;0,G53&gt;0,$W$7&gt;=F53,$W$7&lt;=G53),IF($W$7&lt;=$AA53,2,1),0)</f>
        <v>0</v>
      </c>
      <c r="X53" s="8">
        <f>IF(AND(F53&gt;0,G53&gt;0,$X$7&gt;=F53,$X$7&lt;=G53),IF($X$7&lt;=$AA53,2,1),0)</f>
        <v>0</v>
      </c>
      <c r="Y53" s="8">
        <f>IF(AND(F53&gt;0,G53&gt;0,$Y$7&gt;=F53,$Y$7&lt;=G53),IF($Y$7&lt;=$AA53,2,1),0)</f>
        <v>0</v>
      </c>
      <c r="Z53" s="8">
        <f>IF(AND(F53&gt;0,G53&gt;0,$Z$7&gt;=F53,$Z$7&lt;=G53),IF($Z$7&lt;=$AA53,2,1),0)</f>
        <v>0</v>
      </c>
      <c r="AA53" s="8">
        <f>IF(AND(F53&gt;0,G53&gt;0,$AA$7&gt;=F53,$AA$7&lt;=G53),IF($AA$7&lt;=$AA53,2,1),0)</f>
        <v>0</v>
      </c>
      <c r="AB53" s="8">
        <f>IF(AND(F53&gt;0,G53&gt;0,$AB$7&gt;=F53,$AB$7&lt;=G53),IF($AB$7&lt;=$AA53,2,1),0)</f>
        <v>0</v>
      </c>
      <c r="AC53" s="8">
        <f>IF(AND(F53&gt;0,G53&gt;0,$AC$7&gt;=F53,$AC$7&lt;=G53),IF($AC$7&lt;=$AA53,2,1),0)</f>
        <v>0</v>
      </c>
      <c r="AD53" s="8">
        <f>IF(AND(F53&gt;0,G53&gt;0,$AD$7&gt;=F53,$AD$7&lt;=G53),IF($AD$7&lt;=$AA53,2,1),0)</f>
        <v>0</v>
      </c>
      <c r="AE53" s="8">
        <f>IF(AND(F53&gt;0,G53&gt;0,$AE$7&gt;=F53,$AE$7&lt;=G53),IF($AE$7&lt;=$AA53,2,1),0)</f>
        <v>0</v>
      </c>
      <c r="AF53" s="8">
        <f>IF(AND(F53&gt;0,G53&gt;0,$AF$7&gt;=F53,$AF$7&lt;=G53),IF($AF$7&lt;=$AA53,2,1),0)</f>
        <v>0</v>
      </c>
      <c r="AG53" s="8">
        <f>IF(AND(F53&gt;0,G53&gt;0,$AG$7&gt;=F53,$AG$7&lt;=G53),IF($AG$7&lt;=$AA53,2,1),0)</f>
        <v>0</v>
      </c>
      <c r="AH53" s="8">
        <f>IF(AND(F53&gt;0,G53&gt;0,$AH$7&gt;=F53,$AH$7&lt;=G53),IF($AH$7&lt;=$AA53,2,1),0)</f>
        <v>0</v>
      </c>
      <c r="AI53" s="8">
        <f>IF(AND(F53&gt;0,G53&gt;0,$AI$7&gt;=F53,$AI$7&lt;=G53),IF($AI$7&lt;=$AA53,2,1),0)</f>
        <v>0</v>
      </c>
      <c r="AJ53" s="8">
        <f>IF(AND(F53&gt;0,G53&gt;0,$AJ$7&gt;=F53,$AJ$7&lt;=G53),IF($AJ$7&lt;=$AA53,2,1),0)</f>
        <v>0</v>
      </c>
      <c r="AK53" s="8">
        <f>IF(AND(F53&gt;0,G53&gt;0,$AK$7&gt;=F53,$AK$7&lt;=G53),IF($AK$7&lt;=$AA53,2,1),0)</f>
        <v>0</v>
      </c>
      <c r="AL53" s="8">
        <f>IF(AND(F53&gt;0,G53&gt;0,$AL$7&gt;=F53,$AL$7&lt;=G53),IF($AL$7&lt;=$AA53,2,1),0)</f>
        <v>0</v>
      </c>
      <c r="AM53" s="8">
        <f>IF(AND(F53&gt;0,G53&gt;0,$AM$7&gt;=F53,$AM$7&lt;=G53),IF($AM$7&lt;=$AA53,2,1),0)</f>
        <v>0</v>
      </c>
      <c r="AN53" s="8">
        <f>IF(AND(F53&gt;0,G53&gt;0,$AN$7&gt;=F53,$AN$7&lt;=G53),IF($AN$7&lt;=$AA53,2,1),0)</f>
        <v>0</v>
      </c>
      <c r="AO53" s="8">
        <f>IF(AND(F53&gt;0,G53&gt;0,$AO$7&gt;=F53,$AO$7&lt;=G53),IF($AO$7&lt;=$AA53,2,1),0)</f>
        <v>0</v>
      </c>
      <c r="AP53" s="8">
        <f>IF(AND(F53&gt;0,G53&gt;0,$AP$7&gt;=F53,$AP$7&lt;=G53),IF($AP$7&lt;=$AA53,2,1),0)</f>
        <v>0</v>
      </c>
      <c r="AQ53" s="8">
        <f>IF(AND(F53&gt;0,G53&gt;0,$AQ$7&gt;=F53,$AQ$7&lt;=G53),IF($AQ$7&lt;=$AA53,2,1),0)</f>
        <v>0</v>
      </c>
      <c r="AR53" s="8">
        <f>IF(AND(F53&gt;0,G53&gt;0,$AR$7&gt;=F53,$AR$7&lt;=G53),IF($AR$7&lt;=$AA53,2,1),0)</f>
        <v>0</v>
      </c>
      <c r="AS53" s="8">
        <f>IF(AND(F53&gt;0,G53&gt;0,$AS$7&gt;=F53,$AS$7&lt;=G53),IF($AS$7&lt;=$AA53,2,1),0)</f>
        <v>0</v>
      </c>
      <c r="AT53" s="8">
        <f>IF(AND(F53&gt;0,G53&gt;0,$AT$7&gt;=F53,$AT$7&lt;=G53),IF($AT$7&lt;=$AA53,2,1),0)</f>
        <v>0</v>
      </c>
      <c r="AU53" s="8">
        <f>IF(AND(F53&gt;0,G53&gt;0,$AU$7&gt;=F53,$AU$7&lt;=G53),IF($AU$7&lt;=$AA53,2,1),0)</f>
        <v>0</v>
      </c>
      <c r="AV53" s="8">
        <f>IF(AND(F53&gt;0,G53&gt;0,$AV$7&gt;=F53,$AV$7&lt;=G53),IF($AV$7&lt;=$AA53,2,1),0)</f>
        <v>0</v>
      </c>
      <c r="AW53" s="8">
        <f>IF(AND(F53&gt;0,G53&gt;0,$AW$7&gt;=F53,$AW$7&lt;=G53),IF($AW$7&lt;=$AA53,2,1),0)</f>
        <v>0</v>
      </c>
      <c r="AX53" s="8">
        <f>IF(AND(F53&gt;0,G53&gt;0,$AX$7&gt;=F53,$AX$7&lt;=G53),IF($AX$7&lt;=$AA53,2,1),0)</f>
        <v>0</v>
      </c>
      <c r="AY53" s="8">
        <f>IF(AND(F53&gt;0,G53&gt;0,$AY$7&gt;=F53,$AY$7&lt;=G53),IF($AY$7&lt;=$AA53,2,1),0)</f>
        <v>0</v>
      </c>
      <c r="AZ53" s="8">
        <f>IF(AND(F53&gt;0,G53&gt;0,$AZ$7&gt;=F53,$AZ$7&lt;=G53),IF($AZ$7&lt;=$AA53,2,1),0)</f>
        <v>0</v>
      </c>
      <c r="BA53" s="8">
        <f>IF(AND(F53&gt;0,G53&gt;0,$BA$7&gt;=F53,$BA$7&lt;=G53),IF($BA$7&lt;=$AA53,2,1),0)</f>
        <v>0</v>
      </c>
      <c r="BB53" s="8">
        <f>IF(AND(F53&gt;0,G53&gt;0,$BB$7&gt;=F53,$BB$7&lt;=G53),IF($BB$7&lt;=$AA53,2,1),0)</f>
        <v>0</v>
      </c>
      <c r="BC53" s="8">
        <f>IF(AND(F53&gt;0,G53&gt;0,$BC$7&gt;=F53,$BC$7&lt;=G53),IF($BC$7&lt;=$AA53,2,1),0)</f>
        <v>0</v>
      </c>
      <c r="BD53" s="8">
        <f>IF(AND(F53&gt;0,G53&gt;0,$BD$7&gt;=F53,$BD$7&lt;=G53),IF($BD$7&lt;=$AA53,2,1),0)</f>
        <v>0</v>
      </c>
      <c r="BE53" s="8">
        <f>IF(AND(F53&gt;0,G53&gt;0,$BE$7&gt;=F53,$BE$7&lt;=G53),IF($BE$7&lt;=$AA53,2,1),0)</f>
        <v>0</v>
      </c>
      <c r="BF53" s="8">
        <f>IF(AND(F53&gt;0,G53&gt;0,$BF$7&gt;=F53,$BF$7&lt;=G53),IF($BF$7&lt;=$AA53,2,1),0)</f>
        <v>0</v>
      </c>
      <c r="BG53" s="8">
        <f>IF(AND(F53&gt;0,G53&gt;0,$BG$7&gt;=F53,$BG$7&lt;=G53),IF($BG$7&lt;=$AA53,2,1),0)</f>
        <v>0</v>
      </c>
      <c r="BH53" s="8">
        <f>IF(AND(F53&gt;0,G53&gt;0,$BH$7&gt;=F53,$BH$7&lt;=G53),IF($BH$7&lt;=$AA53,2,1),0)</f>
        <v>0</v>
      </c>
      <c r="BI53" s="8">
        <f>IF(AND(F53&gt;0,G53&gt;0,$BI$7&gt;=F53,$BI$7&lt;=G53),IF($BI$7&lt;=$AA53,2,1),0)</f>
        <v>0</v>
      </c>
      <c r="BJ53" s="8">
        <f>IF(AND(F53&gt;0,G53&gt;0,$BJ$7&gt;=F53,$BJ$7&lt;=G53),IF($BJ$7&lt;=$AA53,2,1),0)</f>
        <v>0</v>
      </c>
      <c r="BK53" s="8">
        <f>IF(AND(F53&gt;0,G53&gt;0,$BK$7&gt;=F53,$BK$7&lt;=G53),IF($BK$7&lt;=$AA53,2,1),0)</f>
        <v>0</v>
      </c>
      <c r="BL53" s="8">
        <f>IF(AND(F53&gt;0,G53&gt;0,$BL$7&gt;=F53,$BL$7&lt;=G53),IF($BL$7&lt;=$AA53,2,1),0)</f>
        <v>0</v>
      </c>
      <c r="BM53" s="8">
        <f>IF(AND(F53&gt;0,G53&gt;0,$BM$7&gt;=F53,$BM$7&lt;=G53),IF($BM$7&lt;=$AA53,2,1),0)</f>
        <v>0</v>
      </c>
      <c r="BN53" s="8">
        <f>IF(AND(F53&gt;0,G53&gt;0,$BN$7&gt;=F53,$BN$7&lt;=G53),IF($BN$7&lt;=$AA53,2,1),0)</f>
        <v>0</v>
      </c>
      <c r="BO53" s="8">
        <f>IF(AND(F53&gt;0,G53&gt;0,$BO$7&gt;=F53,$BO$7&lt;=G53),IF($BO$7&lt;=$AA53,2,1),0)</f>
        <v>0</v>
      </c>
      <c r="BP53" s="8">
        <f>IF(AND(F53&gt;0,G53&gt;0,$BP$7&gt;=F53,$BP$7&lt;=G53),IF($BP$7&lt;=$AA53,2,1),0)</f>
        <v>0</v>
      </c>
      <c r="BQ53" s="8">
        <f>IF(AND(F53&gt;0,G53&gt;0,$BQ$7&gt;=F53,$BQ$7&lt;=G53),IF($BQ$7&lt;=$AA53,2,1),0)</f>
        <v>0</v>
      </c>
      <c r="BR53" s="8">
        <f>IF(AND(F53&gt;0,G53&gt;0,$BR$7&gt;=F53,$BR$7&lt;=G53),IF($BR$7&lt;=$AA53,2,1),0)</f>
        <v>0</v>
      </c>
      <c r="BS53" s="8">
        <f>IF(AND(F53&gt;0,G53&gt;0,$BS$7&gt;=F53,$BS$7&lt;=G53),IF($BS$7&lt;=$AA53,2,1),0)</f>
        <v>0</v>
      </c>
      <c r="BT53" s="8">
        <f>IF(AND(F53&gt;0,G53&gt;0,$BT$7&gt;=F53,$BT$7&lt;=G53),IF($BT$7&lt;=$AA53,2,1),0)</f>
        <v>0</v>
      </c>
      <c r="BU53" s="8">
        <f>IF(AND(F53&gt;0,G53&gt;0,$BU$7&gt;=F53,$BU$7&lt;=G53),IF($BU$7&lt;=$AA53,2,1),0)</f>
        <v>0</v>
      </c>
      <c r="BV53" s="8">
        <f>IF(AND(F53&gt;0,G53&gt;0,$BV$7&gt;=F53,$BV$7&lt;=G53),IF($BV$7&lt;=$AA53,2,1),0)</f>
        <v>0</v>
      </c>
      <c r="BW53" s="8">
        <f>IF(AND(F53&gt;0,G53&gt;0,$BW$7&gt;=F53,$BW$7&lt;=G53),IF($BW$7&lt;=$AA53,2,1),0)</f>
        <v>0</v>
      </c>
      <c r="BX53" s="8">
        <f>IF(AND(F53&gt;0,G53&gt;0,$BX$7&gt;=F53,$BX$7&lt;=G53),IF($BX$7&lt;=$AA53,2,1),0)</f>
        <v>0</v>
      </c>
      <c r="BY53" s="8">
        <f>IF(AND(F53&gt;0,G53&gt;0,$BY$7&gt;=F53,$BY$7&lt;=G53),IF($BY$7&lt;=$AA53,2,1),0)</f>
        <v>0</v>
      </c>
      <c r="BZ53" s="8">
        <f>IF(AND(F53&gt;0,G53&gt;0,$BZ$7&gt;=F53,$BZ$7&lt;=G53),IF($BZ$7&lt;=$AA53,2,1),0)</f>
        <v>0</v>
      </c>
      <c r="CA53" s="8">
        <f>IF(AND(F53&gt;0,G53&gt;0,$CA$7&gt;=F53,$CA$7&lt;=G53),IF($CA$7&lt;=$AA53,2,1),0)</f>
        <v>0</v>
      </c>
      <c r="CB53" s="8">
        <f>IF(AND(F53&gt;0,G53&gt;0,$CB$7&gt;=F53,$CB$7&lt;=G53),IF($CB$7&lt;=$AA53,2,1),0)</f>
        <v>0</v>
      </c>
      <c r="CC53" s="8">
        <f>IF(AND(F53&gt;0,G53&gt;0,$CC$7&gt;=F53,$CC$7&lt;=G53),IF($CC$7&lt;=$AA53,2,1),0)</f>
        <v>0</v>
      </c>
      <c r="CD53" s="8">
        <f>IF(AND(F53&gt;0,G53&gt;0,$CD$7&gt;=F53,$CD$7&lt;=G53),IF($CD$7&lt;=$AA53,2,1),0)</f>
        <v>0</v>
      </c>
      <c r="CE53" s="8">
        <f>IF(AND(F53&gt;0,G53&gt;0,$CE$7&gt;=F53,$CE$7&lt;=G53),IF($CE$7&lt;=$AA53,2,1),0)</f>
        <v>0</v>
      </c>
      <c r="CF53" s="8">
        <f>IF(AND(F53&gt;0,G53&gt;0,$CF$7&gt;=F53,$CF$7&lt;=G53),IF($CF$7&lt;=$AA53,2,1),0)</f>
        <v>0</v>
      </c>
      <c r="CG53" s="8">
        <f>IF(AND(F53&gt;0,G53&gt;0,$CG$7&gt;=F53,$CG$7&lt;=G53),IF($CG$7&lt;=$AA53,2,1),0)</f>
        <v>0</v>
      </c>
      <c r="CH53" s="8">
        <f>IF(AND(F53&gt;0,G53&gt;0,$CH$7&gt;=F53,$CH$7&lt;=G53),IF($CH$7&lt;=$AA53,2,1),0)</f>
        <v>0</v>
      </c>
      <c r="CI53" s="8">
        <f>IF(AND(F53&gt;0,G53&gt;0,$CI$7&gt;=F53,$CI$7&lt;=G53),IF($CI$7&lt;=$AA53,2,1),0)</f>
        <v>0</v>
      </c>
      <c r="CJ53" s="8">
        <f>IF(AND(F53&gt;0,G53&gt;0,$CJ$7&gt;=F53,$CJ$7&lt;=G53),IF($CJ$7&lt;=$AA53,2,1),0)</f>
        <v>0</v>
      </c>
      <c r="CK53" s="8">
        <f>IF(AND(F53&gt;0,G53&gt;0,$CK$7&gt;=F53,$CK$7&lt;=G53),IF($CK$7&lt;=$AA53,2,1),0)</f>
        <v>0</v>
      </c>
      <c r="CL53" s="8">
        <f>IF(AND(F53&gt;0,G53&gt;0,$CL$7&gt;=F53,$CL$7&lt;=G53),IF($CL$7&lt;=$AA53,2,1),0)</f>
        <v>0</v>
      </c>
      <c r="CM53" s="8">
        <f>IF(AND(F53&gt;0,G53&gt;0,$CM$7&gt;=F53,$CM$7&lt;=G53),IF($CM$7&lt;=$AA53,2,1),0)</f>
        <v>0</v>
      </c>
      <c r="CN53" s="8">
        <f>IF(AND(F53&gt;0,G53&gt;0,$CN$7&gt;=F53,$CN$7&lt;=G53),IF($CN$7&lt;=$AA53,2,1),0)</f>
        <v>0</v>
      </c>
      <c r="CO53" s="8">
        <f>IF(AND(F53&gt;0,G53&gt;0,$CO$7&gt;=F53,$CO$7&lt;=G53),IF($CO$7&lt;=$AA53,2,1),0)</f>
        <v>0</v>
      </c>
      <c r="CP53" s="8">
        <f>IF(AND(F53&gt;0,G53&gt;0,$CP$7&gt;=F53,$CP$7&lt;=G53),IF($CP$7&lt;=$AA53,2,1),0)</f>
        <v>0</v>
      </c>
      <c r="CQ53" s="8">
        <f>IF(AND(F53&gt;0,G53&gt;0,$CQ$7&gt;=F53,$CQ$7&lt;=G53),IF($CQ$7&lt;=$AA53,2,1),0)</f>
        <v>0</v>
      </c>
      <c r="CR53" s="8">
        <f>IF(AND(F53&gt;0,G53&gt;0,$CR$7&gt;=F53,$CR$7&lt;=G53),IF($CR$7&lt;=$AA53,2,1),0)</f>
        <v>0</v>
      </c>
      <c r="CS53" s="8">
        <f>IF(AND(F53&gt;0,G53&gt;0,$CS$7&gt;=F53,$CS$7&lt;=G53),IF($CS$7&lt;=$AA53,2,1),0)</f>
        <v>0</v>
      </c>
      <c r="CT53" s="8">
        <f>IF(AND(F53&gt;0,G53&gt;0,$CT$7&gt;=F53,$CT$7&lt;=G53),IF($CT$7&lt;=$AA53,2,1),0)</f>
        <v>0</v>
      </c>
      <c r="CU53" s="8">
        <f>IF(AND(F53&gt;0,G53&gt;0,$CU$7&gt;=F53,$CU$7&lt;=G53),IF($CU$7&lt;=$AA53,2,1),0)</f>
        <v>0</v>
      </c>
      <c r="CV53" s="8">
        <f>IF(AND(F53&gt;0,G53&gt;0,$CV$7&gt;=F53,$CV$7&lt;=G53),IF($CV$7&lt;=$AA53,2,1),0)</f>
        <v>0</v>
      </c>
      <c r="CW53" s="8">
        <f>IF(AND(F53&gt;0,G53&gt;0,$CW$7&gt;=F53,$CW$7&lt;=G53),IF($CW$7&lt;=$AA53,2,1),0)</f>
        <v>0</v>
      </c>
      <c r="CX53" s="8">
        <f>IF(AND(F53&gt;0,G53&gt;0,$CX$7&gt;=F53,$CX$7&lt;=G53),IF($CX$7&lt;=$AA53,2,1),0)</f>
        <v>0</v>
      </c>
      <c r="CY53" s="8">
        <f>IF(AND(F53&gt;0,G53&gt;0,$CY$7&gt;=F53,$CY$7&lt;=G53),IF($CY$7&lt;=$AA53,2,1),0)</f>
        <v>0</v>
      </c>
      <c r="CZ53" s="8">
        <f>IF(AND(F53&gt;0,G53&gt;0,$CZ$7&gt;=F53,$CZ$7&lt;=G53),IF($CZ$7&lt;=$AA53,2,1),0)</f>
        <v>0</v>
      </c>
      <c r="DA53" s="8">
        <f>IF(AND(F53&gt;0,G53&gt;0,$DA$7&gt;=F53,$DA$7&lt;=G53),IF($DA$7&lt;=$AA53,2,1),0)</f>
        <v>0</v>
      </c>
      <c r="DB53" s="8">
        <f>IF(AND(F53&gt;0,G53&gt;0,$DB$7&gt;=F53,$DB$7&lt;=G53),IF($DB$7&lt;=$AA53,2,1),0)</f>
        <v>0</v>
      </c>
      <c r="DC53" s="8">
        <f>IF(AND(F53&gt;0,G53&gt;0,$DC$7&gt;=F53,$DC$7&lt;=G53),IF($DC$7&lt;=$AA53,2,1),0)</f>
        <v>0</v>
      </c>
      <c r="DD53" s="8">
        <f>IF(AND(F53&gt;0,G53&gt;0,$DD$7&gt;=F53,$DD$7&lt;=G53),IF($DD$7&lt;=$AA53,2,1),0)</f>
        <v>0</v>
      </c>
      <c r="DE53" s="8">
        <f>IF(AND(F53&gt;0,G53&gt;0,$DE$7&gt;=F53,$DE$7&lt;=G53),IF($DE$7&lt;=$AA53,2,1),0)</f>
        <v>0</v>
      </c>
      <c r="DF53" s="8">
        <f>IF(AND(F53&gt;0,G53&gt;0,$DF$7&gt;=F53,$DF$7&lt;=G53),IF($DF$7&lt;=$AA53,2,1),0)</f>
        <v>0</v>
      </c>
      <c r="DG53" s="8">
        <f>IF(AND(F53&gt;0,G53&gt;0,$DG$7&gt;=F53,$DG$7&lt;=G53),IF($DG$7&lt;=$AA53,2,1),0)</f>
        <v>0</v>
      </c>
      <c r="DH53" s="8">
        <f>IF(AND(F53&gt;0,G53&gt;0,$DH$7&gt;=F53,$DH$7&lt;=G53),IF($DH$7&lt;=$AA53,2,1),0)</f>
        <v>0</v>
      </c>
      <c r="DI53" s="8">
        <f>IF(AND(F53&gt;0,G53&gt;0,$DI$7&gt;=F53,$DI$7&lt;=G53),IF($DI$7&lt;=$AA53,2,1),0)</f>
        <v>0</v>
      </c>
      <c r="DJ53" s="8">
        <f>IF(AND(F53&gt;0,G53&gt;0,$DJ$7&gt;=F53,$DJ$7&lt;=G53),IF($DJ$7&lt;=$AA53,2,1),0)</f>
        <v>0</v>
      </c>
      <c r="DK53" s="8">
        <f>IF(AND(F53&gt;0,G53&gt;0,$DK$7&gt;=F53,$DK$7&lt;=G53),IF($DK$7&lt;=$AA53,2,1),0)</f>
        <v>0</v>
      </c>
      <c r="DL53" s="8">
        <f>IF(AND(F53&gt;0,G53&gt;0,$DL$7&gt;=F53,$DL$7&lt;=G53),IF($DL$7&lt;=$AA53,2,1),0)</f>
        <v>0</v>
      </c>
      <c r="DM53" s="8">
        <f>IF(AND(F53&gt;0,G53&gt;0,$DM$7&gt;=F53,$DM$7&lt;=G53),IF($DM$7&lt;=$AA53,2,1),0)</f>
        <v>0</v>
      </c>
      <c r="DN53" s="8">
        <f>IF(AND(F53&gt;0,G53&gt;0,$DN$7&gt;=F53,$DN$7&lt;=G53),IF($DN$7&lt;=$AA53,2,1),0)</f>
        <v>0</v>
      </c>
      <c r="DO53" s="8">
        <f>IF(AND(F53&gt;0,G53&gt;0,$DO$7&gt;=F53,$DO$7&lt;=G53),IF($DO$7&lt;=$AA53,2,1),0)</f>
        <v>0</v>
      </c>
      <c r="DP53" s="8">
        <f>IF(AND(F53&gt;0,G53&gt;0,$DP$7&gt;=F53,$DP$7&lt;=G53),IF($DP$7&lt;=$AA53,2,1),0)</f>
        <v>0</v>
      </c>
      <c r="DQ53" s="8">
        <f>IF(AND(F53&gt;0,G53&gt;0,$DQ$7&gt;=F53,$DQ$7&lt;=G53),IF($DQ$7&lt;=$AA53,2,1),0)</f>
        <v>0</v>
      </c>
      <c r="DR53" s="8">
        <f>IF(AND(F53&gt;0,G53&gt;0,$DR$7&gt;=F53,$DR$7&lt;=G53),IF($DR$7&lt;=$AA53,2,1),0)</f>
        <v>0</v>
      </c>
      <c r="DS53" s="8">
        <f>IF(AND(F53&gt;0,G53&gt;0,$DS$7&gt;=F53,$DS$7&lt;=G53),IF($DS$7&lt;=$AA53,2,1),0)</f>
        <v>0</v>
      </c>
      <c r="DT53" s="8">
        <f>IF(AND(F53&gt;0,G53&gt;0,$DT$7&gt;=F53,$DT$7&lt;=G53),IF($DT$7&lt;=$AA53,2,1),0)</f>
        <v>0</v>
      </c>
      <c r="DU53" s="8">
        <f>IF(AND(F53&gt;0,G53&gt;0,$DU$7&gt;=F53,$DU$7&lt;=G53),IF($DU$7&lt;=$AA53,2,1),0)</f>
        <v>0</v>
      </c>
      <c r="DV53" s="8">
        <f>IF(AND(F53&gt;0,G53&gt;0,$DV$7&gt;=F53,$DV$7&lt;=G53),IF($DV$7&lt;=$AA53,2,1),0)</f>
        <v>0</v>
      </c>
      <c r="DW53" s="8">
        <f>IF(AND(F53&gt;0,G53&gt;0,$DW$7&gt;=F53,$DW$7&lt;=G53),IF($DW$7&lt;=$AA53,2,1),0)</f>
        <v>0</v>
      </c>
      <c r="DX53" s="8">
        <f>IF(AND(F53&gt;0,G53&gt;0,$DX$7&gt;=F53,$DX$7&lt;=G53),IF($DX$7&lt;=$AA53,2,1),0)</f>
        <v>0</v>
      </c>
      <c r="DY53" s="8">
        <f>IF(AND(F53&gt;0,G53&gt;0,$DY$7&gt;=F53,$DY$7&lt;=G53),IF($DY$7&lt;=$AA53,2,1),0)</f>
        <v>0</v>
      </c>
      <c r="DZ53" s="8">
        <f>IF(AND(F53&gt;0,G53&gt;0,$DZ$7&gt;=F53,$DZ$7&lt;=G53),IF($DZ$7&lt;=$AA53,2,1),0)</f>
        <v>0</v>
      </c>
      <c r="EA53" s="8">
        <f>IF(AND(F53&gt;0,G53&gt;0,$EA$7&gt;=F53,$EA$7&lt;=G53),IF($EA$7&lt;=$AA53,2,1),0)</f>
        <v>0</v>
      </c>
      <c r="EB53" s="8">
        <f>IF(AND(F53&gt;0,G53&gt;0,$EB$7&gt;=F53,$EB$7&lt;=G53),IF($EB$7&lt;=$AA53,2,1),0)</f>
        <v>0</v>
      </c>
      <c r="EC53" s="8">
        <f>IF(AND(F53&gt;0,G53&gt;0,$EC$7&gt;=F53,$EC$7&lt;=G53),IF($EC$7&lt;=$AA53,2,1),0)</f>
        <v>0</v>
      </c>
      <c r="ED53" s="8">
        <f>IF(AND(F53&gt;0,G53&gt;0,$ED$7&gt;=F53,$ED$7&lt;=G53),IF($ED$7&lt;=$AA53,2,1),0)</f>
        <v>0</v>
      </c>
      <c r="EE53" s="8">
        <f>IF(AND(F53&gt;0,G53&gt;0,$EE$7&gt;=F53,$EE$7&lt;=G53),IF($EE$7&lt;=$AA53,2,1),0)</f>
        <v>0</v>
      </c>
      <c r="EF53" s="8">
        <f>IF(AND(F53&gt;0,G53&gt;0,$EF$7&gt;=F53,$EF$7&lt;=G53),IF($EF$7&lt;=$AA53,2,1),0)</f>
        <v>0</v>
      </c>
      <c r="EG53" s="8">
        <f>IF(AND(F53&gt;0,G53&gt;0,$EG$7&gt;=F53,$EG$7&lt;=G53),IF($EG$7&lt;=$AA53,2,1),0)</f>
        <v>0</v>
      </c>
      <c r="EH53" s="8">
        <f>IF(AND(F53&gt;0,G53&gt;0,$EH$7&gt;=F53,$EH$7&lt;=G53),IF($EH$7&lt;=$AA53,2,1),0)</f>
        <v>0</v>
      </c>
      <c r="EI53" s="8">
        <f>IF(AND(F53&gt;0,G53&gt;0,$EI$7&gt;=F53,$EI$7&lt;=G53),IF($EI$7&lt;=$AA53,2,1),0)</f>
        <v>0</v>
      </c>
      <c r="EJ53" s="8">
        <f>IF(AND(F53&gt;0,G53&gt;0,$EJ$7&gt;=F53,$EJ$7&lt;=G53),IF($EJ$7&lt;=$AA53,2,1),0)</f>
        <v>0</v>
      </c>
      <c r="EK53" s="8">
        <f>IF(AND(F53&gt;0,G53&gt;0,$EK$7&gt;=F53,$EK$7&lt;=G53),IF($EK$7&lt;=$AA53,2,1),0)</f>
        <v>0</v>
      </c>
      <c r="EL53" s="8">
        <f>IF(AND(F53&gt;0,G53&gt;0,$EL$7&gt;=F53,$EL$7&lt;=G53),IF($EL$7&lt;=$AA53,2,1),0)</f>
        <v>0</v>
      </c>
      <c r="EM53" s="8">
        <f>IF(AND(F53&gt;0,G53&gt;0,$EM$7&gt;=F53,$EM$7&lt;=G53),IF($EM$7&lt;=$AA53,2,1),0)</f>
        <v>0</v>
      </c>
      <c r="EN53" s="8">
        <f>IF(AND(F53&gt;0,G53&gt;0,$EN$7&gt;=F53,$EN$7&lt;=G53),IF($EN$7&lt;=$AA53,2,1),0)</f>
        <v>0</v>
      </c>
      <c r="EO53" s="8">
        <f>IF(AND(F53&gt;0,G53&gt;0,$EO$7&gt;=F53,$EO$7&lt;=G53),IF($EO$7&lt;=$AA53,2,1),0)</f>
        <v>0</v>
      </c>
      <c r="EP53" s="8">
        <f>IF(AND(F53&gt;0,G53&gt;0,$EP$7&gt;=F53,$EP$7&lt;=G53),IF($EP$7&lt;=$AA53,2,1),0)</f>
        <v>0</v>
      </c>
      <c r="EQ53" s="8">
        <f>IF(AND(F53&gt;0,G53&gt;0,$EQ$7&gt;=F53,$EQ$7&lt;=G53),IF($EQ$7&lt;=$AA53,2,1),0)</f>
        <v>0</v>
      </c>
      <c r="ER53" s="8">
        <f>IF(AND(F53&gt;0,G53&gt;0,$ER$7&gt;=F53,$ER$7&lt;=G53),IF($ER$7&lt;=$AA53,2,1),0)</f>
        <v>0</v>
      </c>
      <c r="ES53" s="8">
        <f>IF(AND(F53&gt;0,G53&gt;0,$ES$7&gt;=F53,$ES$7&lt;=G53),IF($ES$7&lt;=$AA53,2,1),0)</f>
        <v>0</v>
      </c>
      <c r="ET53" s="8">
        <f>IF(AND(F53&gt;0,G53&gt;0,$ET$7&gt;=F53,$ET$7&lt;=G53),IF($ET$7&lt;=$AA53,2,1),0)</f>
        <v>0</v>
      </c>
      <c r="EU53" s="8">
        <f>IF(AND(F53&gt;0,G53&gt;0,$EU$7&gt;=F53,$EU$7&lt;=G53),IF($EU$7&lt;=$AA53,2,1),0)</f>
        <v>0</v>
      </c>
      <c r="EV53" s="8">
        <f>IF(AND(F53&gt;0,G53&gt;0,$EV$7&gt;=F53,$EV$7&lt;=G53),IF($EV$7&lt;=$AA53,2,1),0)</f>
        <v>0</v>
      </c>
      <c r="EW53" s="8">
        <f>IF(AND(F53&gt;0,G53&gt;0,$EW$7&gt;=F53,$EW$7&lt;=G53),IF($EW$7&lt;=$AA53,2,1),0)</f>
        <v>0</v>
      </c>
      <c r="EX53" s="8">
        <f>IF(AND(F53&gt;0,G53&gt;0,$EX$7&gt;=F53,$EX$7&lt;=G53),IF($EX$7&lt;=$AA53,2,1),0)</f>
        <v>0</v>
      </c>
      <c r="EY53" s="8">
        <f>IF(AND(F53&gt;0,G53&gt;0,$EY$7&gt;=F53,$EY$7&lt;=G53),IF($EY$7&lt;=$AA53,2,1),0)</f>
        <v>0</v>
      </c>
      <c r="EZ53" s="8">
        <f>IF(AND(F53&gt;0,G53&gt;0,$EZ$7&gt;=F53,$EZ$7&lt;=G53),IF($EZ$7&lt;=$AA53,2,1),0)</f>
        <v>0</v>
      </c>
      <c r="FA53" s="8">
        <f>IF(AND(F53&gt;0,G53&gt;0,$FA$7&gt;=F53,$FA$7&lt;=G53),IF($FA$7&lt;=$AA53,2,1),0)</f>
        <v>0</v>
      </c>
      <c r="FB53" s="8">
        <f>IF(AND(F53&gt;0,G53&gt;0,$FB$7&gt;=F53,$FB$7&lt;=G53),IF($FB$7&lt;=$AA53,2,1),0)</f>
        <v>0</v>
      </c>
      <c r="FC53" s="8">
        <f>IF(AND(F53&gt;0,G53&gt;0,$FC$7&gt;=F53,$FC$7&lt;=G53),IF($FC$7&lt;=$AA53,2,1),0)</f>
        <v>0</v>
      </c>
      <c r="FD53" s="8">
        <f>IF(AND(F53&gt;0,G53&gt;0,$FD$7&gt;=F53,$FD$7&lt;=G53),IF($FD$7&lt;=$AA53,2,1),0)</f>
        <v>0</v>
      </c>
    </row>
    <row r="54" spans="1:160" ht="18" customHeight="1">
      <c r="A54" s="6"/>
      <c r="B54" s="6"/>
      <c r="C54" s="6"/>
      <c r="D54" s="6"/>
      <c r="E54" s="6"/>
      <c r="F54" s="3"/>
      <c r="G54" s="3"/>
      <c r="H54" s="6">
        <f>IF(AND(F54&gt;0,G54&gt;0),G54-F54+1,)</f>
        <v>0</v>
      </c>
      <c r="I54" s="7"/>
      <c r="J54" s="6"/>
      <c r="K54" s="8">
        <f>IF(AND(F54&gt;0,G54&gt;0,$K$7&gt;=F54,$K$7&lt;=G54),IF($K$7&lt;=$AA54,2,1),0)</f>
        <v>0</v>
      </c>
      <c r="L54" s="8">
        <f>IF(AND(F54&gt;0,G54&gt;0,$L$7&gt;=F54,$L$7&lt;=G54),IF($L$7&lt;=$AA54,2,1),0)</f>
        <v>0</v>
      </c>
      <c r="M54" s="8">
        <f>IF(AND(F54&gt;0,G54&gt;0,$M$7&gt;=F54,$M$7&lt;=G54),IF($M$7&lt;=$AA54,2,1),0)</f>
        <v>0</v>
      </c>
      <c r="N54" s="8">
        <f>IF(AND(F54&gt;0,G54&gt;0,$N$7&gt;=F54,$N$7&lt;=G54),IF($N$7&lt;=$AA54,2,1),0)</f>
        <v>0</v>
      </c>
      <c r="O54" s="8">
        <f>IF(AND(F54&gt;0,G54&gt;0,$O$7&gt;=F54,$O$7&lt;=G54),IF($O$7&lt;=$AA54,2,1),0)</f>
        <v>0</v>
      </c>
      <c r="P54" s="8">
        <f>IF(AND(F54&gt;0,G54&gt;0,$P$7&gt;=F54,$P$7&lt;=G54),IF($P$7&lt;=$AA54,2,1),0)</f>
        <v>0</v>
      </c>
      <c r="Q54" s="8">
        <f>IF(AND(F54&gt;0,G54&gt;0,$Q$7&gt;=F54,$Q$7&lt;=G54),IF($Q$7&lt;=$AA54,2,1),0)</f>
        <v>0</v>
      </c>
      <c r="R54" s="8">
        <f>IF(AND(F54&gt;0,G54&gt;0,$R$7&gt;=F54,$R$7&lt;=G54),IF($R$7&lt;=$AA54,2,1),0)</f>
        <v>0</v>
      </c>
      <c r="S54" s="8">
        <f>IF(AND(F54&gt;0,G54&gt;0,$S$7&gt;=F54,$S$7&lt;=G54),IF($S$7&lt;=$AA54,2,1),0)</f>
        <v>0</v>
      </c>
      <c r="T54" s="8">
        <f>IF(AND(F54&gt;0,G54&gt;0,$T$7&gt;=F54,$T$7&lt;=G54),IF($T$7&lt;=$AA54,2,1),0)</f>
        <v>0</v>
      </c>
      <c r="U54" s="8">
        <f>IF(AND(F54&gt;0,G54&gt;0,$U$7&gt;=F54,$U$7&lt;=G54),IF($U$7&lt;=$AA54,2,1),0)</f>
        <v>0</v>
      </c>
      <c r="V54" s="8">
        <f>IF(AND(F54&gt;0,G54&gt;0,$V$7&gt;=F54,$V$7&lt;=G54),IF($V$7&lt;=$AA54,2,1),0)</f>
        <v>0</v>
      </c>
      <c r="W54" s="8">
        <f>IF(AND(F54&gt;0,G54&gt;0,$W$7&gt;=F54,$W$7&lt;=G54),IF($W$7&lt;=$AA54,2,1),0)</f>
        <v>0</v>
      </c>
      <c r="X54" s="8">
        <f>IF(AND(F54&gt;0,G54&gt;0,$X$7&gt;=F54,$X$7&lt;=G54),IF($X$7&lt;=$AA54,2,1),0)</f>
        <v>0</v>
      </c>
      <c r="Y54" s="8">
        <f>IF(AND(F54&gt;0,G54&gt;0,$Y$7&gt;=F54,$Y$7&lt;=G54),IF($Y$7&lt;=$AA54,2,1),0)</f>
        <v>0</v>
      </c>
      <c r="Z54" s="8">
        <f>IF(AND(F54&gt;0,G54&gt;0,$Z$7&gt;=F54,$Z$7&lt;=G54),IF($Z$7&lt;=$AA54,2,1),0)</f>
        <v>0</v>
      </c>
      <c r="AA54" s="8">
        <f>IF(AND(F54&gt;0,G54&gt;0,$AA$7&gt;=F54,$AA$7&lt;=G54),IF($AA$7&lt;=$AA54,2,1),0)</f>
        <v>0</v>
      </c>
      <c r="AB54" s="8">
        <f>IF(AND(F54&gt;0,G54&gt;0,$AB$7&gt;=F54,$AB$7&lt;=G54),IF($AB$7&lt;=$AA54,2,1),0)</f>
        <v>0</v>
      </c>
      <c r="AC54" s="8">
        <f>IF(AND(F54&gt;0,G54&gt;0,$AC$7&gt;=F54,$AC$7&lt;=G54),IF($AC$7&lt;=$AA54,2,1),0)</f>
        <v>0</v>
      </c>
      <c r="AD54" s="8">
        <f>IF(AND(F54&gt;0,G54&gt;0,$AD$7&gt;=F54,$AD$7&lt;=G54),IF($AD$7&lt;=$AA54,2,1),0)</f>
        <v>0</v>
      </c>
      <c r="AE54" s="8">
        <f>IF(AND(F54&gt;0,G54&gt;0,$AE$7&gt;=F54,$AE$7&lt;=G54),IF($AE$7&lt;=$AA54,2,1),0)</f>
        <v>0</v>
      </c>
      <c r="AF54" s="8">
        <f>IF(AND(F54&gt;0,G54&gt;0,$AF$7&gt;=F54,$AF$7&lt;=G54),IF($AF$7&lt;=$AA54,2,1),0)</f>
        <v>0</v>
      </c>
      <c r="AG54" s="8">
        <f>IF(AND(F54&gt;0,G54&gt;0,$AG$7&gt;=F54,$AG$7&lt;=G54),IF($AG$7&lt;=$AA54,2,1),0)</f>
        <v>0</v>
      </c>
      <c r="AH54" s="8">
        <f>IF(AND(F54&gt;0,G54&gt;0,$AH$7&gt;=F54,$AH$7&lt;=G54),IF($AH$7&lt;=$AA54,2,1),0)</f>
        <v>0</v>
      </c>
      <c r="AI54" s="8">
        <f>IF(AND(F54&gt;0,G54&gt;0,$AI$7&gt;=F54,$AI$7&lt;=G54),IF($AI$7&lt;=$AA54,2,1),0)</f>
        <v>0</v>
      </c>
      <c r="AJ54" s="8">
        <f>IF(AND(F54&gt;0,G54&gt;0,$AJ$7&gt;=F54,$AJ$7&lt;=G54),IF($AJ$7&lt;=$AA54,2,1),0)</f>
        <v>0</v>
      </c>
      <c r="AK54" s="8">
        <f>IF(AND(F54&gt;0,G54&gt;0,$AK$7&gt;=F54,$AK$7&lt;=G54),IF($AK$7&lt;=$AA54,2,1),0)</f>
        <v>0</v>
      </c>
      <c r="AL54" s="8">
        <f>IF(AND(F54&gt;0,G54&gt;0,$AL$7&gt;=F54,$AL$7&lt;=G54),IF($AL$7&lt;=$AA54,2,1),0)</f>
        <v>0</v>
      </c>
      <c r="AM54" s="8">
        <f>IF(AND(F54&gt;0,G54&gt;0,$AM$7&gt;=F54,$AM$7&lt;=G54),IF($AM$7&lt;=$AA54,2,1),0)</f>
        <v>0</v>
      </c>
      <c r="AN54" s="8">
        <f>IF(AND(F54&gt;0,G54&gt;0,$AN$7&gt;=F54,$AN$7&lt;=G54),IF($AN$7&lt;=$AA54,2,1),0)</f>
        <v>0</v>
      </c>
      <c r="AO54" s="8">
        <f>IF(AND(F54&gt;0,G54&gt;0,$AO$7&gt;=F54,$AO$7&lt;=G54),IF($AO$7&lt;=$AA54,2,1),0)</f>
        <v>0</v>
      </c>
      <c r="AP54" s="8">
        <f>IF(AND(F54&gt;0,G54&gt;0,$AP$7&gt;=F54,$AP$7&lt;=G54),IF($AP$7&lt;=$AA54,2,1),0)</f>
        <v>0</v>
      </c>
      <c r="AQ54" s="8">
        <f>IF(AND(F54&gt;0,G54&gt;0,$AQ$7&gt;=F54,$AQ$7&lt;=G54),IF($AQ$7&lt;=$AA54,2,1),0)</f>
        <v>0</v>
      </c>
      <c r="AR54" s="8">
        <f>IF(AND(F54&gt;0,G54&gt;0,$AR$7&gt;=F54,$AR$7&lt;=G54),IF($AR$7&lt;=$AA54,2,1),0)</f>
        <v>0</v>
      </c>
      <c r="AS54" s="8">
        <f>IF(AND(F54&gt;0,G54&gt;0,$AS$7&gt;=F54,$AS$7&lt;=G54),IF($AS$7&lt;=$AA54,2,1),0)</f>
        <v>0</v>
      </c>
      <c r="AT54" s="8">
        <f>IF(AND(F54&gt;0,G54&gt;0,$AT$7&gt;=F54,$AT$7&lt;=G54),IF($AT$7&lt;=$AA54,2,1),0)</f>
        <v>0</v>
      </c>
      <c r="AU54" s="8">
        <f>IF(AND(F54&gt;0,G54&gt;0,$AU$7&gt;=F54,$AU$7&lt;=G54),IF($AU$7&lt;=$AA54,2,1),0)</f>
        <v>0</v>
      </c>
      <c r="AV54" s="8">
        <f>IF(AND(F54&gt;0,G54&gt;0,$AV$7&gt;=F54,$AV$7&lt;=G54),IF($AV$7&lt;=$AA54,2,1),0)</f>
        <v>0</v>
      </c>
      <c r="AW54" s="8">
        <f>IF(AND(F54&gt;0,G54&gt;0,$AW$7&gt;=F54,$AW$7&lt;=G54),IF($AW$7&lt;=$AA54,2,1),0)</f>
        <v>0</v>
      </c>
      <c r="AX54" s="8">
        <f>IF(AND(F54&gt;0,G54&gt;0,$AX$7&gt;=F54,$AX$7&lt;=G54),IF($AX$7&lt;=$AA54,2,1),0)</f>
        <v>0</v>
      </c>
      <c r="AY54" s="8">
        <f>IF(AND(F54&gt;0,G54&gt;0,$AY$7&gt;=F54,$AY$7&lt;=G54),IF($AY$7&lt;=$AA54,2,1),0)</f>
        <v>0</v>
      </c>
      <c r="AZ54" s="8">
        <f>IF(AND(F54&gt;0,G54&gt;0,$AZ$7&gt;=F54,$AZ$7&lt;=G54),IF($AZ$7&lt;=$AA54,2,1),0)</f>
        <v>0</v>
      </c>
      <c r="BA54" s="8">
        <f>IF(AND(F54&gt;0,G54&gt;0,$BA$7&gt;=F54,$BA$7&lt;=G54),IF($BA$7&lt;=$AA54,2,1),0)</f>
        <v>0</v>
      </c>
      <c r="BB54" s="8">
        <f>IF(AND(F54&gt;0,G54&gt;0,$BB$7&gt;=F54,$BB$7&lt;=G54),IF($BB$7&lt;=$AA54,2,1),0)</f>
        <v>0</v>
      </c>
      <c r="BC54" s="8">
        <f>IF(AND(F54&gt;0,G54&gt;0,$BC$7&gt;=F54,$BC$7&lt;=G54),IF($BC$7&lt;=$AA54,2,1),0)</f>
        <v>0</v>
      </c>
      <c r="BD54" s="8">
        <f>IF(AND(F54&gt;0,G54&gt;0,$BD$7&gt;=F54,$BD$7&lt;=G54),IF($BD$7&lt;=$AA54,2,1),0)</f>
        <v>0</v>
      </c>
      <c r="BE54" s="8">
        <f>IF(AND(F54&gt;0,G54&gt;0,$BE$7&gt;=F54,$BE$7&lt;=G54),IF($BE$7&lt;=$AA54,2,1),0)</f>
        <v>0</v>
      </c>
      <c r="BF54" s="8">
        <f>IF(AND(F54&gt;0,G54&gt;0,$BF$7&gt;=F54,$BF$7&lt;=G54),IF($BF$7&lt;=$AA54,2,1),0)</f>
        <v>0</v>
      </c>
      <c r="BG54" s="8">
        <f>IF(AND(F54&gt;0,G54&gt;0,$BG$7&gt;=F54,$BG$7&lt;=G54),IF($BG$7&lt;=$AA54,2,1),0)</f>
        <v>0</v>
      </c>
      <c r="BH54" s="8">
        <f>IF(AND(F54&gt;0,G54&gt;0,$BH$7&gt;=F54,$BH$7&lt;=G54),IF($BH$7&lt;=$AA54,2,1),0)</f>
        <v>0</v>
      </c>
      <c r="BI54" s="8">
        <f>IF(AND(F54&gt;0,G54&gt;0,$BI$7&gt;=F54,$BI$7&lt;=G54),IF($BI$7&lt;=$AA54,2,1),0)</f>
        <v>0</v>
      </c>
      <c r="BJ54" s="8">
        <f>IF(AND(F54&gt;0,G54&gt;0,$BJ$7&gt;=F54,$BJ$7&lt;=G54),IF($BJ$7&lt;=$AA54,2,1),0)</f>
        <v>0</v>
      </c>
      <c r="BK54" s="8">
        <f>IF(AND(F54&gt;0,G54&gt;0,$BK$7&gt;=F54,$BK$7&lt;=G54),IF($BK$7&lt;=$AA54,2,1),0)</f>
        <v>0</v>
      </c>
      <c r="BL54" s="8">
        <f>IF(AND(F54&gt;0,G54&gt;0,$BL$7&gt;=F54,$BL$7&lt;=G54),IF($BL$7&lt;=$AA54,2,1),0)</f>
        <v>0</v>
      </c>
      <c r="BM54" s="8">
        <f>IF(AND(F54&gt;0,G54&gt;0,$BM$7&gt;=F54,$BM$7&lt;=G54),IF($BM$7&lt;=$AA54,2,1),0)</f>
        <v>0</v>
      </c>
      <c r="BN54" s="8">
        <f>IF(AND(F54&gt;0,G54&gt;0,$BN$7&gt;=F54,$BN$7&lt;=G54),IF($BN$7&lt;=$AA54,2,1),0)</f>
        <v>0</v>
      </c>
      <c r="BO54" s="8">
        <f>IF(AND(F54&gt;0,G54&gt;0,$BO$7&gt;=F54,$BO$7&lt;=G54),IF($BO$7&lt;=$AA54,2,1),0)</f>
        <v>0</v>
      </c>
      <c r="BP54" s="8">
        <f>IF(AND(F54&gt;0,G54&gt;0,$BP$7&gt;=F54,$BP$7&lt;=G54),IF($BP$7&lt;=$AA54,2,1),0)</f>
        <v>0</v>
      </c>
      <c r="BQ54" s="8">
        <f>IF(AND(F54&gt;0,G54&gt;0,$BQ$7&gt;=F54,$BQ$7&lt;=G54),IF($BQ$7&lt;=$AA54,2,1),0)</f>
        <v>0</v>
      </c>
      <c r="BR54" s="8">
        <f>IF(AND(F54&gt;0,G54&gt;0,$BR$7&gt;=F54,$BR$7&lt;=G54),IF($BR$7&lt;=$AA54,2,1),0)</f>
        <v>0</v>
      </c>
      <c r="BS54" s="8">
        <f>IF(AND(F54&gt;0,G54&gt;0,$BS$7&gt;=F54,$BS$7&lt;=G54),IF($BS$7&lt;=$AA54,2,1),0)</f>
        <v>0</v>
      </c>
      <c r="BT54" s="8">
        <f>IF(AND(F54&gt;0,G54&gt;0,$BT$7&gt;=F54,$BT$7&lt;=G54),IF($BT$7&lt;=$AA54,2,1),0)</f>
        <v>0</v>
      </c>
      <c r="BU54" s="8">
        <f>IF(AND(F54&gt;0,G54&gt;0,$BU$7&gt;=F54,$BU$7&lt;=G54),IF($BU$7&lt;=$AA54,2,1),0)</f>
        <v>0</v>
      </c>
      <c r="BV54" s="8">
        <f>IF(AND(F54&gt;0,G54&gt;0,$BV$7&gt;=F54,$BV$7&lt;=G54),IF($BV$7&lt;=$AA54,2,1),0)</f>
        <v>0</v>
      </c>
      <c r="BW54" s="8">
        <f>IF(AND(F54&gt;0,G54&gt;0,$BW$7&gt;=F54,$BW$7&lt;=G54),IF($BW$7&lt;=$AA54,2,1),0)</f>
        <v>0</v>
      </c>
      <c r="BX54" s="8">
        <f>IF(AND(F54&gt;0,G54&gt;0,$BX$7&gt;=F54,$BX$7&lt;=G54),IF($BX$7&lt;=$AA54,2,1),0)</f>
        <v>0</v>
      </c>
      <c r="BY54" s="8">
        <f>IF(AND(F54&gt;0,G54&gt;0,$BY$7&gt;=F54,$BY$7&lt;=G54),IF($BY$7&lt;=$AA54,2,1),0)</f>
        <v>0</v>
      </c>
      <c r="BZ54" s="8">
        <f>IF(AND(F54&gt;0,G54&gt;0,$BZ$7&gt;=F54,$BZ$7&lt;=G54),IF($BZ$7&lt;=$AA54,2,1),0)</f>
        <v>0</v>
      </c>
      <c r="CA54" s="8">
        <f>IF(AND(F54&gt;0,G54&gt;0,$CA$7&gt;=F54,$CA$7&lt;=G54),IF($CA$7&lt;=$AA54,2,1),0)</f>
        <v>0</v>
      </c>
      <c r="CB54" s="8">
        <f>IF(AND(F54&gt;0,G54&gt;0,$CB$7&gt;=F54,$CB$7&lt;=G54),IF($CB$7&lt;=$AA54,2,1),0)</f>
        <v>0</v>
      </c>
      <c r="CC54" s="8">
        <f>IF(AND(F54&gt;0,G54&gt;0,$CC$7&gt;=F54,$CC$7&lt;=G54),IF($CC$7&lt;=$AA54,2,1),0)</f>
        <v>0</v>
      </c>
      <c r="CD54" s="8">
        <f>IF(AND(F54&gt;0,G54&gt;0,$CD$7&gt;=F54,$CD$7&lt;=G54),IF($CD$7&lt;=$AA54,2,1),0)</f>
        <v>0</v>
      </c>
      <c r="CE54" s="8">
        <f>IF(AND(F54&gt;0,G54&gt;0,$CE$7&gt;=F54,$CE$7&lt;=G54),IF($CE$7&lt;=$AA54,2,1),0)</f>
        <v>0</v>
      </c>
      <c r="CF54" s="8">
        <f>IF(AND(F54&gt;0,G54&gt;0,$CF$7&gt;=F54,$CF$7&lt;=G54),IF($CF$7&lt;=$AA54,2,1),0)</f>
        <v>0</v>
      </c>
      <c r="CG54" s="8">
        <f>IF(AND(F54&gt;0,G54&gt;0,$CG$7&gt;=F54,$CG$7&lt;=G54),IF($CG$7&lt;=$AA54,2,1),0)</f>
        <v>0</v>
      </c>
      <c r="CH54" s="8">
        <f>IF(AND(F54&gt;0,G54&gt;0,$CH$7&gt;=F54,$CH$7&lt;=G54),IF($CH$7&lt;=$AA54,2,1),0)</f>
        <v>0</v>
      </c>
      <c r="CI54" s="8">
        <f>IF(AND(F54&gt;0,G54&gt;0,$CI$7&gt;=F54,$CI$7&lt;=G54),IF($CI$7&lt;=$AA54,2,1),0)</f>
        <v>0</v>
      </c>
      <c r="CJ54" s="8">
        <f>IF(AND(F54&gt;0,G54&gt;0,$CJ$7&gt;=F54,$CJ$7&lt;=G54),IF($CJ$7&lt;=$AA54,2,1),0)</f>
        <v>0</v>
      </c>
      <c r="CK54" s="8">
        <f>IF(AND(F54&gt;0,G54&gt;0,$CK$7&gt;=F54,$CK$7&lt;=G54),IF($CK$7&lt;=$AA54,2,1),0)</f>
        <v>0</v>
      </c>
      <c r="CL54" s="8">
        <f>IF(AND(F54&gt;0,G54&gt;0,$CL$7&gt;=F54,$CL$7&lt;=G54),IF($CL$7&lt;=$AA54,2,1),0)</f>
        <v>0</v>
      </c>
      <c r="CM54" s="8">
        <f>IF(AND(F54&gt;0,G54&gt;0,$CM$7&gt;=F54,$CM$7&lt;=G54),IF($CM$7&lt;=$AA54,2,1),0)</f>
        <v>0</v>
      </c>
      <c r="CN54" s="8">
        <f>IF(AND(F54&gt;0,G54&gt;0,$CN$7&gt;=F54,$CN$7&lt;=G54),IF($CN$7&lt;=$AA54,2,1),0)</f>
        <v>0</v>
      </c>
      <c r="CO54" s="8">
        <f>IF(AND(F54&gt;0,G54&gt;0,$CO$7&gt;=F54,$CO$7&lt;=G54),IF($CO$7&lt;=$AA54,2,1),0)</f>
        <v>0</v>
      </c>
      <c r="CP54" s="8">
        <f>IF(AND(F54&gt;0,G54&gt;0,$CP$7&gt;=F54,$CP$7&lt;=G54),IF($CP$7&lt;=$AA54,2,1),0)</f>
        <v>0</v>
      </c>
      <c r="CQ54" s="8">
        <f>IF(AND(F54&gt;0,G54&gt;0,$CQ$7&gt;=F54,$CQ$7&lt;=G54),IF($CQ$7&lt;=$AA54,2,1),0)</f>
        <v>0</v>
      </c>
      <c r="CR54" s="8">
        <f>IF(AND(F54&gt;0,G54&gt;0,$CR$7&gt;=F54,$CR$7&lt;=G54),IF($CR$7&lt;=$AA54,2,1),0)</f>
        <v>0</v>
      </c>
      <c r="CS54" s="8">
        <f>IF(AND(F54&gt;0,G54&gt;0,$CS$7&gt;=F54,$CS$7&lt;=G54),IF($CS$7&lt;=$AA54,2,1),0)</f>
        <v>0</v>
      </c>
      <c r="CT54" s="8">
        <f>IF(AND(F54&gt;0,G54&gt;0,$CT$7&gt;=F54,$CT$7&lt;=G54),IF($CT$7&lt;=$AA54,2,1),0)</f>
        <v>0</v>
      </c>
      <c r="CU54" s="8">
        <f>IF(AND(F54&gt;0,G54&gt;0,$CU$7&gt;=F54,$CU$7&lt;=G54),IF($CU$7&lt;=$AA54,2,1),0)</f>
        <v>0</v>
      </c>
      <c r="CV54" s="8">
        <f>IF(AND(F54&gt;0,G54&gt;0,$CV$7&gt;=F54,$CV$7&lt;=G54),IF($CV$7&lt;=$AA54,2,1),0)</f>
        <v>0</v>
      </c>
      <c r="CW54" s="8">
        <f>IF(AND(F54&gt;0,G54&gt;0,$CW$7&gt;=F54,$CW$7&lt;=G54),IF($CW$7&lt;=$AA54,2,1),0)</f>
        <v>0</v>
      </c>
      <c r="CX54" s="8">
        <f>IF(AND(F54&gt;0,G54&gt;0,$CX$7&gt;=F54,$CX$7&lt;=G54),IF($CX$7&lt;=$AA54,2,1),0)</f>
        <v>0</v>
      </c>
      <c r="CY54" s="8">
        <f>IF(AND(F54&gt;0,G54&gt;0,$CY$7&gt;=F54,$CY$7&lt;=G54),IF($CY$7&lt;=$AA54,2,1),0)</f>
        <v>0</v>
      </c>
      <c r="CZ54" s="8">
        <f>IF(AND(F54&gt;0,G54&gt;0,$CZ$7&gt;=F54,$CZ$7&lt;=G54),IF($CZ$7&lt;=$AA54,2,1),0)</f>
        <v>0</v>
      </c>
      <c r="DA54" s="8">
        <f>IF(AND(F54&gt;0,G54&gt;0,$DA$7&gt;=F54,$DA$7&lt;=G54),IF($DA$7&lt;=$AA54,2,1),0)</f>
        <v>0</v>
      </c>
      <c r="DB54" s="8">
        <f>IF(AND(F54&gt;0,G54&gt;0,$DB$7&gt;=F54,$DB$7&lt;=G54),IF($DB$7&lt;=$AA54,2,1),0)</f>
        <v>0</v>
      </c>
      <c r="DC54" s="8">
        <f>IF(AND(F54&gt;0,G54&gt;0,$DC$7&gt;=F54,$DC$7&lt;=G54),IF($DC$7&lt;=$AA54,2,1),0)</f>
        <v>0</v>
      </c>
      <c r="DD54" s="8">
        <f>IF(AND(F54&gt;0,G54&gt;0,$DD$7&gt;=F54,$DD$7&lt;=G54),IF($DD$7&lt;=$AA54,2,1),0)</f>
        <v>0</v>
      </c>
      <c r="DE54" s="8">
        <f>IF(AND(F54&gt;0,G54&gt;0,$DE$7&gt;=F54,$DE$7&lt;=G54),IF($DE$7&lt;=$AA54,2,1),0)</f>
        <v>0</v>
      </c>
      <c r="DF54" s="8">
        <f>IF(AND(F54&gt;0,G54&gt;0,$DF$7&gt;=F54,$DF$7&lt;=G54),IF($DF$7&lt;=$AA54,2,1),0)</f>
        <v>0</v>
      </c>
      <c r="DG54" s="8">
        <f>IF(AND(F54&gt;0,G54&gt;0,$DG$7&gt;=F54,$DG$7&lt;=G54),IF($DG$7&lt;=$AA54,2,1),0)</f>
        <v>0</v>
      </c>
      <c r="DH54" s="8">
        <f>IF(AND(F54&gt;0,G54&gt;0,$DH$7&gt;=F54,$DH$7&lt;=G54),IF($DH$7&lt;=$AA54,2,1),0)</f>
        <v>0</v>
      </c>
      <c r="DI54" s="8">
        <f>IF(AND(F54&gt;0,G54&gt;0,$DI$7&gt;=F54,$DI$7&lt;=G54),IF($DI$7&lt;=$AA54,2,1),0)</f>
        <v>0</v>
      </c>
      <c r="DJ54" s="8">
        <f>IF(AND(F54&gt;0,G54&gt;0,$DJ$7&gt;=F54,$DJ$7&lt;=G54),IF($DJ$7&lt;=$AA54,2,1),0)</f>
        <v>0</v>
      </c>
      <c r="DK54" s="8">
        <f>IF(AND(F54&gt;0,G54&gt;0,$DK$7&gt;=F54,$DK$7&lt;=G54),IF($DK$7&lt;=$AA54,2,1),0)</f>
        <v>0</v>
      </c>
      <c r="DL54" s="8">
        <f>IF(AND(F54&gt;0,G54&gt;0,$DL$7&gt;=F54,$DL$7&lt;=G54),IF($DL$7&lt;=$AA54,2,1),0)</f>
        <v>0</v>
      </c>
      <c r="DM54" s="8">
        <f>IF(AND(F54&gt;0,G54&gt;0,$DM$7&gt;=F54,$DM$7&lt;=G54),IF($DM$7&lt;=$AA54,2,1),0)</f>
        <v>0</v>
      </c>
      <c r="DN54" s="8">
        <f>IF(AND(F54&gt;0,G54&gt;0,$DN$7&gt;=F54,$DN$7&lt;=G54),IF($DN$7&lt;=$AA54,2,1),0)</f>
        <v>0</v>
      </c>
      <c r="DO54" s="8">
        <f>IF(AND(F54&gt;0,G54&gt;0,$DO$7&gt;=F54,$DO$7&lt;=G54),IF($DO$7&lt;=$AA54,2,1),0)</f>
        <v>0</v>
      </c>
      <c r="DP54" s="8">
        <f>IF(AND(F54&gt;0,G54&gt;0,$DP$7&gt;=F54,$DP$7&lt;=G54),IF($DP$7&lt;=$AA54,2,1),0)</f>
        <v>0</v>
      </c>
      <c r="DQ54" s="8">
        <f>IF(AND(F54&gt;0,G54&gt;0,$DQ$7&gt;=F54,$DQ$7&lt;=G54),IF($DQ$7&lt;=$AA54,2,1),0)</f>
        <v>0</v>
      </c>
      <c r="DR54" s="8">
        <f>IF(AND(F54&gt;0,G54&gt;0,$DR$7&gt;=F54,$DR$7&lt;=G54),IF($DR$7&lt;=$AA54,2,1),0)</f>
        <v>0</v>
      </c>
      <c r="DS54" s="8">
        <f>IF(AND(F54&gt;0,G54&gt;0,$DS$7&gt;=F54,$DS$7&lt;=G54),IF($DS$7&lt;=$AA54,2,1),0)</f>
        <v>0</v>
      </c>
      <c r="DT54" s="8">
        <f>IF(AND(F54&gt;0,G54&gt;0,$DT$7&gt;=F54,$DT$7&lt;=G54),IF($DT$7&lt;=$AA54,2,1),0)</f>
        <v>0</v>
      </c>
      <c r="DU54" s="8">
        <f>IF(AND(F54&gt;0,G54&gt;0,$DU$7&gt;=F54,$DU$7&lt;=G54),IF($DU$7&lt;=$AA54,2,1),0)</f>
        <v>0</v>
      </c>
      <c r="DV54" s="8">
        <f>IF(AND(F54&gt;0,G54&gt;0,$DV$7&gt;=F54,$DV$7&lt;=G54),IF($DV$7&lt;=$AA54,2,1),0)</f>
        <v>0</v>
      </c>
      <c r="DW54" s="8">
        <f>IF(AND(F54&gt;0,G54&gt;0,$DW$7&gt;=F54,$DW$7&lt;=G54),IF($DW$7&lt;=$AA54,2,1),0)</f>
        <v>0</v>
      </c>
      <c r="DX54" s="8">
        <f>IF(AND(F54&gt;0,G54&gt;0,$DX$7&gt;=F54,$DX$7&lt;=G54),IF($DX$7&lt;=$AA54,2,1),0)</f>
        <v>0</v>
      </c>
      <c r="DY54" s="8">
        <f>IF(AND(F54&gt;0,G54&gt;0,$DY$7&gt;=F54,$DY$7&lt;=G54),IF($DY$7&lt;=$AA54,2,1),0)</f>
        <v>0</v>
      </c>
      <c r="DZ54" s="8">
        <f>IF(AND(F54&gt;0,G54&gt;0,$DZ$7&gt;=F54,$DZ$7&lt;=G54),IF($DZ$7&lt;=$AA54,2,1),0)</f>
        <v>0</v>
      </c>
      <c r="EA54" s="8">
        <f>IF(AND(F54&gt;0,G54&gt;0,$EA$7&gt;=F54,$EA$7&lt;=G54),IF($EA$7&lt;=$AA54,2,1),0)</f>
        <v>0</v>
      </c>
      <c r="EB54" s="8">
        <f>IF(AND(F54&gt;0,G54&gt;0,$EB$7&gt;=F54,$EB$7&lt;=G54),IF($EB$7&lt;=$AA54,2,1),0)</f>
        <v>0</v>
      </c>
      <c r="EC54" s="8">
        <f>IF(AND(F54&gt;0,G54&gt;0,$EC$7&gt;=F54,$EC$7&lt;=G54),IF($EC$7&lt;=$AA54,2,1),0)</f>
        <v>0</v>
      </c>
      <c r="ED54" s="8">
        <f>IF(AND(F54&gt;0,G54&gt;0,$ED$7&gt;=F54,$ED$7&lt;=G54),IF($ED$7&lt;=$AA54,2,1),0)</f>
        <v>0</v>
      </c>
      <c r="EE54" s="8">
        <f>IF(AND(F54&gt;0,G54&gt;0,$EE$7&gt;=F54,$EE$7&lt;=G54),IF($EE$7&lt;=$AA54,2,1),0)</f>
        <v>0</v>
      </c>
      <c r="EF54" s="8">
        <f>IF(AND(F54&gt;0,G54&gt;0,$EF$7&gt;=F54,$EF$7&lt;=G54),IF($EF$7&lt;=$AA54,2,1),0)</f>
        <v>0</v>
      </c>
      <c r="EG54" s="8">
        <f>IF(AND(F54&gt;0,G54&gt;0,$EG$7&gt;=F54,$EG$7&lt;=G54),IF($EG$7&lt;=$AA54,2,1),0)</f>
        <v>0</v>
      </c>
      <c r="EH54" s="8">
        <f>IF(AND(F54&gt;0,G54&gt;0,$EH$7&gt;=F54,$EH$7&lt;=G54),IF($EH$7&lt;=$AA54,2,1),0)</f>
        <v>0</v>
      </c>
      <c r="EI54" s="8">
        <f>IF(AND(F54&gt;0,G54&gt;0,$EI$7&gt;=F54,$EI$7&lt;=G54),IF($EI$7&lt;=$AA54,2,1),0)</f>
        <v>0</v>
      </c>
      <c r="EJ54" s="8">
        <f>IF(AND(F54&gt;0,G54&gt;0,$EJ$7&gt;=F54,$EJ$7&lt;=G54),IF($EJ$7&lt;=$AA54,2,1),0)</f>
        <v>0</v>
      </c>
      <c r="EK54" s="8">
        <f>IF(AND(F54&gt;0,G54&gt;0,$EK$7&gt;=F54,$EK$7&lt;=G54),IF($EK$7&lt;=$AA54,2,1),0)</f>
        <v>0</v>
      </c>
      <c r="EL54" s="8">
        <f>IF(AND(F54&gt;0,G54&gt;0,$EL$7&gt;=F54,$EL$7&lt;=G54),IF($EL$7&lt;=$AA54,2,1),0)</f>
        <v>0</v>
      </c>
      <c r="EM54" s="8">
        <f>IF(AND(F54&gt;0,G54&gt;0,$EM$7&gt;=F54,$EM$7&lt;=G54),IF($EM$7&lt;=$AA54,2,1),0)</f>
        <v>0</v>
      </c>
      <c r="EN54" s="8">
        <f>IF(AND(F54&gt;0,G54&gt;0,$EN$7&gt;=F54,$EN$7&lt;=G54),IF($EN$7&lt;=$AA54,2,1),0)</f>
        <v>0</v>
      </c>
      <c r="EO54" s="8">
        <f>IF(AND(F54&gt;0,G54&gt;0,$EO$7&gt;=F54,$EO$7&lt;=G54),IF($EO$7&lt;=$AA54,2,1),0)</f>
        <v>0</v>
      </c>
      <c r="EP54" s="8">
        <f>IF(AND(F54&gt;0,G54&gt;0,$EP$7&gt;=F54,$EP$7&lt;=G54),IF($EP$7&lt;=$AA54,2,1),0)</f>
        <v>0</v>
      </c>
      <c r="EQ54" s="8">
        <f>IF(AND(F54&gt;0,G54&gt;0,$EQ$7&gt;=F54,$EQ$7&lt;=G54),IF($EQ$7&lt;=$AA54,2,1),0)</f>
        <v>0</v>
      </c>
      <c r="ER54" s="8">
        <f>IF(AND(F54&gt;0,G54&gt;0,$ER$7&gt;=F54,$ER$7&lt;=G54),IF($ER$7&lt;=$AA54,2,1),0)</f>
        <v>0</v>
      </c>
      <c r="ES54" s="8">
        <f>IF(AND(F54&gt;0,G54&gt;0,$ES$7&gt;=F54,$ES$7&lt;=G54),IF($ES$7&lt;=$AA54,2,1),0)</f>
        <v>0</v>
      </c>
      <c r="ET54" s="8">
        <f>IF(AND(F54&gt;0,G54&gt;0,$ET$7&gt;=F54,$ET$7&lt;=G54),IF($ET$7&lt;=$AA54,2,1),0)</f>
        <v>0</v>
      </c>
      <c r="EU54" s="8">
        <f>IF(AND(F54&gt;0,G54&gt;0,$EU$7&gt;=F54,$EU$7&lt;=G54),IF($EU$7&lt;=$AA54,2,1),0)</f>
        <v>0</v>
      </c>
      <c r="EV54" s="8">
        <f>IF(AND(F54&gt;0,G54&gt;0,$EV$7&gt;=F54,$EV$7&lt;=G54),IF($EV$7&lt;=$AA54,2,1),0)</f>
        <v>0</v>
      </c>
      <c r="EW54" s="8">
        <f>IF(AND(F54&gt;0,G54&gt;0,$EW$7&gt;=F54,$EW$7&lt;=G54),IF($EW$7&lt;=$AA54,2,1),0)</f>
        <v>0</v>
      </c>
      <c r="EX54" s="8">
        <f>IF(AND(F54&gt;0,G54&gt;0,$EX$7&gt;=F54,$EX$7&lt;=G54),IF($EX$7&lt;=$AA54,2,1),0)</f>
        <v>0</v>
      </c>
      <c r="EY54" s="8">
        <f>IF(AND(F54&gt;0,G54&gt;0,$EY$7&gt;=F54,$EY$7&lt;=G54),IF($EY$7&lt;=$AA54,2,1),0)</f>
        <v>0</v>
      </c>
      <c r="EZ54" s="8">
        <f>IF(AND(F54&gt;0,G54&gt;0,$EZ$7&gt;=F54,$EZ$7&lt;=G54),IF($EZ$7&lt;=$AA54,2,1),0)</f>
        <v>0</v>
      </c>
      <c r="FA54" s="8">
        <f>IF(AND(F54&gt;0,G54&gt;0,$FA$7&gt;=F54,$FA$7&lt;=G54),IF($FA$7&lt;=$AA54,2,1),0)</f>
        <v>0</v>
      </c>
      <c r="FB54" s="8">
        <f>IF(AND(F54&gt;0,G54&gt;0,$FB$7&gt;=F54,$FB$7&lt;=G54),IF($FB$7&lt;=$AA54,2,1),0)</f>
        <v>0</v>
      </c>
      <c r="FC54" s="8">
        <f>IF(AND(F54&gt;0,G54&gt;0,$FC$7&gt;=F54,$FC$7&lt;=G54),IF($FC$7&lt;=$AA54,2,1),0)</f>
        <v>0</v>
      </c>
      <c r="FD54" s="8">
        <f>IF(AND(F54&gt;0,G54&gt;0,$FD$7&gt;=F54,$FD$7&lt;=G54),IF($FD$7&lt;=$AA54,2,1),0)</f>
        <v>0</v>
      </c>
    </row>
    <row r="55" spans="1:160" ht="18" customHeight="1">
      <c r="A55" s="6"/>
      <c r="B55" s="6"/>
      <c r="C55" s="6"/>
      <c r="D55" s="6"/>
      <c r="E55" s="6"/>
      <c r="F55" s="3"/>
      <c r="G55" s="3"/>
      <c r="H55" s="6">
        <f>IF(AND(F55&gt;0,G55&gt;0),G55-F55+1,)</f>
        <v>0</v>
      </c>
      <c r="I55" s="7"/>
      <c r="J55" s="6"/>
      <c r="K55" s="8">
        <f>IF(AND(F55&gt;0,G55&gt;0,$K$7&gt;=F55,$K$7&lt;=G55),IF($K$7&lt;=$AA55,2,1),0)</f>
        <v>0</v>
      </c>
      <c r="L55" s="8">
        <f>IF(AND(F55&gt;0,G55&gt;0,$L$7&gt;=F55,$L$7&lt;=G55),IF($L$7&lt;=$AA55,2,1),0)</f>
        <v>0</v>
      </c>
      <c r="M55" s="8">
        <f>IF(AND(F55&gt;0,G55&gt;0,$M$7&gt;=F55,$M$7&lt;=G55),IF($M$7&lt;=$AA55,2,1),0)</f>
        <v>0</v>
      </c>
      <c r="N55" s="8">
        <f>IF(AND(F55&gt;0,G55&gt;0,$N$7&gt;=F55,$N$7&lt;=G55),IF($N$7&lt;=$AA55,2,1),0)</f>
        <v>0</v>
      </c>
      <c r="O55" s="8">
        <f>IF(AND(F55&gt;0,G55&gt;0,$O$7&gt;=F55,$O$7&lt;=G55),IF($O$7&lt;=$AA55,2,1),0)</f>
        <v>0</v>
      </c>
      <c r="P55" s="8">
        <f>IF(AND(F55&gt;0,G55&gt;0,$P$7&gt;=F55,$P$7&lt;=G55),IF($P$7&lt;=$AA55,2,1),0)</f>
        <v>0</v>
      </c>
      <c r="Q55" s="8">
        <f>IF(AND(F55&gt;0,G55&gt;0,$Q$7&gt;=F55,$Q$7&lt;=G55),IF($Q$7&lt;=$AA55,2,1),0)</f>
        <v>0</v>
      </c>
      <c r="R55" s="8">
        <f>IF(AND(F55&gt;0,G55&gt;0,$R$7&gt;=F55,$R$7&lt;=G55),IF($R$7&lt;=$AA55,2,1),0)</f>
        <v>0</v>
      </c>
      <c r="S55" s="8">
        <f>IF(AND(F55&gt;0,G55&gt;0,$S$7&gt;=F55,$S$7&lt;=G55),IF($S$7&lt;=$AA55,2,1),0)</f>
        <v>0</v>
      </c>
      <c r="T55" s="8">
        <f>IF(AND(F55&gt;0,G55&gt;0,$T$7&gt;=F55,$T$7&lt;=G55),IF($T$7&lt;=$AA55,2,1),0)</f>
        <v>0</v>
      </c>
      <c r="U55" s="8">
        <f>IF(AND(F55&gt;0,G55&gt;0,$U$7&gt;=F55,$U$7&lt;=G55),IF($U$7&lt;=$AA55,2,1),0)</f>
        <v>0</v>
      </c>
      <c r="V55" s="8">
        <f>IF(AND(F55&gt;0,G55&gt;0,$V$7&gt;=F55,$V$7&lt;=G55),IF($V$7&lt;=$AA55,2,1),0)</f>
        <v>0</v>
      </c>
      <c r="W55" s="8">
        <f>IF(AND(F55&gt;0,G55&gt;0,$W$7&gt;=F55,$W$7&lt;=G55),IF($W$7&lt;=$AA55,2,1),0)</f>
        <v>0</v>
      </c>
      <c r="X55" s="8">
        <f>IF(AND(F55&gt;0,G55&gt;0,$X$7&gt;=F55,$X$7&lt;=G55),IF($X$7&lt;=$AA55,2,1),0)</f>
        <v>0</v>
      </c>
      <c r="Y55" s="8">
        <f>IF(AND(F55&gt;0,G55&gt;0,$Y$7&gt;=F55,$Y$7&lt;=G55),IF($Y$7&lt;=$AA55,2,1),0)</f>
        <v>0</v>
      </c>
      <c r="Z55" s="8">
        <f>IF(AND(F55&gt;0,G55&gt;0,$Z$7&gt;=F55,$Z$7&lt;=G55),IF($Z$7&lt;=$AA55,2,1),0)</f>
        <v>0</v>
      </c>
      <c r="AA55" s="8">
        <f>IF(AND(F55&gt;0,G55&gt;0,$AA$7&gt;=F55,$AA$7&lt;=G55),IF($AA$7&lt;=$AA55,2,1),0)</f>
        <v>0</v>
      </c>
      <c r="AB55" s="8">
        <f>IF(AND(F55&gt;0,G55&gt;0,$AB$7&gt;=F55,$AB$7&lt;=G55),IF($AB$7&lt;=$AA55,2,1),0)</f>
        <v>0</v>
      </c>
      <c r="AC55" s="8">
        <f>IF(AND(F55&gt;0,G55&gt;0,$AC$7&gt;=F55,$AC$7&lt;=G55),IF($AC$7&lt;=$AA55,2,1),0)</f>
        <v>0</v>
      </c>
      <c r="AD55" s="8">
        <f>IF(AND(F55&gt;0,G55&gt;0,$AD$7&gt;=F55,$AD$7&lt;=G55),IF($AD$7&lt;=$AA55,2,1),0)</f>
        <v>0</v>
      </c>
      <c r="AE55" s="8">
        <f>IF(AND(F55&gt;0,G55&gt;0,$AE$7&gt;=F55,$AE$7&lt;=G55),IF($AE$7&lt;=$AA55,2,1),0)</f>
        <v>0</v>
      </c>
      <c r="AF55" s="8">
        <f>IF(AND(F55&gt;0,G55&gt;0,$AF$7&gt;=F55,$AF$7&lt;=G55),IF($AF$7&lt;=$AA55,2,1),0)</f>
        <v>0</v>
      </c>
      <c r="AG55" s="8">
        <f>IF(AND(F55&gt;0,G55&gt;0,$AG$7&gt;=F55,$AG$7&lt;=G55),IF($AG$7&lt;=$AA55,2,1),0)</f>
        <v>0</v>
      </c>
      <c r="AH55" s="8">
        <f>IF(AND(F55&gt;0,G55&gt;0,$AH$7&gt;=F55,$AH$7&lt;=G55),IF($AH$7&lt;=$AA55,2,1),0)</f>
        <v>0</v>
      </c>
      <c r="AI55" s="8">
        <f>IF(AND(F55&gt;0,G55&gt;0,$AI$7&gt;=F55,$AI$7&lt;=G55),IF($AI$7&lt;=$AA55,2,1),0)</f>
        <v>0</v>
      </c>
      <c r="AJ55" s="8">
        <f>IF(AND(F55&gt;0,G55&gt;0,$AJ$7&gt;=F55,$AJ$7&lt;=G55),IF($AJ$7&lt;=$AA55,2,1),0)</f>
        <v>0</v>
      </c>
      <c r="AK55" s="8">
        <f>IF(AND(F55&gt;0,G55&gt;0,$AK$7&gt;=F55,$AK$7&lt;=G55),IF($AK$7&lt;=$AA55,2,1),0)</f>
        <v>0</v>
      </c>
      <c r="AL55" s="8">
        <f>IF(AND(F55&gt;0,G55&gt;0,$AL$7&gt;=F55,$AL$7&lt;=G55),IF($AL$7&lt;=$AA55,2,1),0)</f>
        <v>0</v>
      </c>
      <c r="AM55" s="8">
        <f>IF(AND(F55&gt;0,G55&gt;0,$AM$7&gt;=F55,$AM$7&lt;=G55),IF($AM$7&lt;=$AA55,2,1),0)</f>
        <v>0</v>
      </c>
      <c r="AN55" s="8">
        <f>IF(AND(F55&gt;0,G55&gt;0,$AN$7&gt;=F55,$AN$7&lt;=G55),IF($AN$7&lt;=$AA55,2,1),0)</f>
        <v>0</v>
      </c>
      <c r="AO55" s="8">
        <f>IF(AND(F55&gt;0,G55&gt;0,$AO$7&gt;=F55,$AO$7&lt;=G55),IF($AO$7&lt;=$AA55,2,1),0)</f>
        <v>0</v>
      </c>
      <c r="AP55" s="8">
        <f>IF(AND(F55&gt;0,G55&gt;0,$AP$7&gt;=F55,$AP$7&lt;=G55),IF($AP$7&lt;=$AA55,2,1),0)</f>
        <v>0</v>
      </c>
      <c r="AQ55" s="8">
        <f>IF(AND(F55&gt;0,G55&gt;0,$AQ$7&gt;=F55,$AQ$7&lt;=G55),IF($AQ$7&lt;=$AA55,2,1),0)</f>
        <v>0</v>
      </c>
      <c r="AR55" s="8">
        <f>IF(AND(F55&gt;0,G55&gt;0,$AR$7&gt;=F55,$AR$7&lt;=G55),IF($AR$7&lt;=$AA55,2,1),0)</f>
        <v>0</v>
      </c>
      <c r="AS55" s="8">
        <f>IF(AND(F55&gt;0,G55&gt;0,$AS$7&gt;=F55,$AS$7&lt;=G55),IF($AS$7&lt;=$AA55,2,1),0)</f>
        <v>0</v>
      </c>
      <c r="AT55" s="8">
        <f>IF(AND(F55&gt;0,G55&gt;0,$AT$7&gt;=F55,$AT$7&lt;=G55),IF($AT$7&lt;=$AA55,2,1),0)</f>
        <v>0</v>
      </c>
      <c r="AU55" s="8">
        <f>IF(AND(F55&gt;0,G55&gt;0,$AU$7&gt;=F55,$AU$7&lt;=G55),IF($AU$7&lt;=$AA55,2,1),0)</f>
        <v>0</v>
      </c>
      <c r="AV55" s="8">
        <f>IF(AND(F55&gt;0,G55&gt;0,$AV$7&gt;=F55,$AV$7&lt;=G55),IF($AV$7&lt;=$AA55,2,1),0)</f>
        <v>0</v>
      </c>
      <c r="AW55" s="8">
        <f>IF(AND(F55&gt;0,G55&gt;0,$AW$7&gt;=F55,$AW$7&lt;=G55),IF($AW$7&lt;=$AA55,2,1),0)</f>
        <v>0</v>
      </c>
      <c r="AX55" s="8">
        <f>IF(AND(F55&gt;0,G55&gt;0,$AX$7&gt;=F55,$AX$7&lt;=G55),IF($AX$7&lt;=$AA55,2,1),0)</f>
        <v>0</v>
      </c>
      <c r="AY55" s="8">
        <f>IF(AND(F55&gt;0,G55&gt;0,$AY$7&gt;=F55,$AY$7&lt;=G55),IF($AY$7&lt;=$AA55,2,1),0)</f>
        <v>0</v>
      </c>
      <c r="AZ55" s="8">
        <f>IF(AND(F55&gt;0,G55&gt;0,$AZ$7&gt;=F55,$AZ$7&lt;=G55),IF($AZ$7&lt;=$AA55,2,1),0)</f>
        <v>0</v>
      </c>
      <c r="BA55" s="8">
        <f>IF(AND(F55&gt;0,G55&gt;0,$BA$7&gt;=F55,$BA$7&lt;=G55),IF($BA$7&lt;=$AA55,2,1),0)</f>
        <v>0</v>
      </c>
      <c r="BB55" s="8">
        <f>IF(AND(F55&gt;0,G55&gt;0,$BB$7&gt;=F55,$BB$7&lt;=G55),IF($BB$7&lt;=$AA55,2,1),0)</f>
        <v>0</v>
      </c>
      <c r="BC55" s="8">
        <f>IF(AND(F55&gt;0,G55&gt;0,$BC$7&gt;=F55,$BC$7&lt;=G55),IF($BC$7&lt;=$AA55,2,1),0)</f>
        <v>0</v>
      </c>
      <c r="BD55" s="8">
        <f>IF(AND(F55&gt;0,G55&gt;0,$BD$7&gt;=F55,$BD$7&lt;=G55),IF($BD$7&lt;=$AA55,2,1),0)</f>
        <v>0</v>
      </c>
      <c r="BE55" s="8">
        <f>IF(AND(F55&gt;0,G55&gt;0,$BE$7&gt;=F55,$BE$7&lt;=G55),IF($BE$7&lt;=$AA55,2,1),0)</f>
        <v>0</v>
      </c>
      <c r="BF55" s="8">
        <f>IF(AND(F55&gt;0,G55&gt;0,$BF$7&gt;=F55,$BF$7&lt;=G55),IF($BF$7&lt;=$AA55,2,1),0)</f>
        <v>0</v>
      </c>
      <c r="BG55" s="8">
        <f>IF(AND(F55&gt;0,G55&gt;0,$BG$7&gt;=F55,$BG$7&lt;=G55),IF($BG$7&lt;=$AA55,2,1),0)</f>
        <v>0</v>
      </c>
      <c r="BH55" s="8">
        <f>IF(AND(F55&gt;0,G55&gt;0,$BH$7&gt;=F55,$BH$7&lt;=G55),IF($BH$7&lt;=$AA55,2,1),0)</f>
        <v>0</v>
      </c>
      <c r="BI55" s="8">
        <f>IF(AND(F55&gt;0,G55&gt;0,$BI$7&gt;=F55,$BI$7&lt;=G55),IF($BI$7&lt;=$AA55,2,1),0)</f>
        <v>0</v>
      </c>
      <c r="BJ55" s="8">
        <f>IF(AND(F55&gt;0,G55&gt;0,$BJ$7&gt;=F55,$BJ$7&lt;=G55),IF($BJ$7&lt;=$AA55,2,1),0)</f>
        <v>0</v>
      </c>
      <c r="BK55" s="8">
        <f>IF(AND(F55&gt;0,G55&gt;0,$BK$7&gt;=F55,$BK$7&lt;=G55),IF($BK$7&lt;=$AA55,2,1),0)</f>
        <v>0</v>
      </c>
      <c r="BL55" s="8">
        <f>IF(AND(F55&gt;0,G55&gt;0,$BL$7&gt;=F55,$BL$7&lt;=G55),IF($BL$7&lt;=$AA55,2,1),0)</f>
        <v>0</v>
      </c>
      <c r="BM55" s="8">
        <f>IF(AND(F55&gt;0,G55&gt;0,$BM$7&gt;=F55,$BM$7&lt;=G55),IF($BM$7&lt;=$AA55,2,1),0)</f>
        <v>0</v>
      </c>
      <c r="BN55" s="8">
        <f>IF(AND(F55&gt;0,G55&gt;0,$BN$7&gt;=F55,$BN$7&lt;=G55),IF($BN$7&lt;=$AA55,2,1),0)</f>
        <v>0</v>
      </c>
      <c r="BO55" s="8">
        <f>IF(AND(F55&gt;0,G55&gt;0,$BO$7&gt;=F55,$BO$7&lt;=G55),IF($BO$7&lt;=$AA55,2,1),0)</f>
        <v>0</v>
      </c>
      <c r="BP55" s="8">
        <f>IF(AND(F55&gt;0,G55&gt;0,$BP$7&gt;=F55,$BP$7&lt;=G55),IF($BP$7&lt;=$AA55,2,1),0)</f>
        <v>0</v>
      </c>
      <c r="BQ55" s="8">
        <f>IF(AND(F55&gt;0,G55&gt;0,$BQ$7&gt;=F55,$BQ$7&lt;=G55),IF($BQ$7&lt;=$AA55,2,1),0)</f>
        <v>0</v>
      </c>
      <c r="BR55" s="8">
        <f>IF(AND(F55&gt;0,G55&gt;0,$BR$7&gt;=F55,$BR$7&lt;=G55),IF($BR$7&lt;=$AA55,2,1),0)</f>
        <v>0</v>
      </c>
      <c r="BS55" s="8">
        <f>IF(AND(F55&gt;0,G55&gt;0,$BS$7&gt;=F55,$BS$7&lt;=G55),IF($BS$7&lt;=$AA55,2,1),0)</f>
        <v>0</v>
      </c>
      <c r="BT55" s="8">
        <f>IF(AND(F55&gt;0,G55&gt;0,$BT$7&gt;=F55,$BT$7&lt;=G55),IF($BT$7&lt;=$AA55,2,1),0)</f>
        <v>0</v>
      </c>
      <c r="BU55" s="8">
        <f>IF(AND(F55&gt;0,G55&gt;0,$BU$7&gt;=F55,$BU$7&lt;=G55),IF($BU$7&lt;=$AA55,2,1),0)</f>
        <v>0</v>
      </c>
      <c r="BV55" s="8">
        <f>IF(AND(F55&gt;0,G55&gt;0,$BV$7&gt;=F55,$BV$7&lt;=G55),IF($BV$7&lt;=$AA55,2,1),0)</f>
        <v>0</v>
      </c>
      <c r="BW55" s="8">
        <f>IF(AND(F55&gt;0,G55&gt;0,$BW$7&gt;=F55,$BW$7&lt;=G55),IF($BW$7&lt;=$AA55,2,1),0)</f>
        <v>0</v>
      </c>
      <c r="BX55" s="8">
        <f>IF(AND(F55&gt;0,G55&gt;0,$BX$7&gt;=F55,$BX$7&lt;=G55),IF($BX$7&lt;=$AA55,2,1),0)</f>
        <v>0</v>
      </c>
      <c r="BY55" s="8">
        <f>IF(AND(F55&gt;0,G55&gt;0,$BY$7&gt;=F55,$BY$7&lt;=G55),IF($BY$7&lt;=$AA55,2,1),0)</f>
        <v>0</v>
      </c>
      <c r="BZ55" s="8">
        <f>IF(AND(F55&gt;0,G55&gt;0,$BZ$7&gt;=F55,$BZ$7&lt;=G55),IF($BZ$7&lt;=$AA55,2,1),0)</f>
        <v>0</v>
      </c>
      <c r="CA55" s="8">
        <f>IF(AND(F55&gt;0,G55&gt;0,$CA$7&gt;=F55,$CA$7&lt;=G55),IF($CA$7&lt;=$AA55,2,1),0)</f>
        <v>0</v>
      </c>
      <c r="CB55" s="8">
        <f>IF(AND(F55&gt;0,G55&gt;0,$CB$7&gt;=F55,$CB$7&lt;=G55),IF($CB$7&lt;=$AA55,2,1),0)</f>
        <v>0</v>
      </c>
      <c r="CC55" s="8">
        <f>IF(AND(F55&gt;0,G55&gt;0,$CC$7&gt;=F55,$CC$7&lt;=G55),IF($CC$7&lt;=$AA55,2,1),0)</f>
        <v>0</v>
      </c>
      <c r="CD55" s="8">
        <f>IF(AND(F55&gt;0,G55&gt;0,$CD$7&gt;=F55,$CD$7&lt;=G55),IF($CD$7&lt;=$AA55,2,1),0)</f>
        <v>0</v>
      </c>
      <c r="CE55" s="8">
        <f>IF(AND(F55&gt;0,G55&gt;0,$CE$7&gt;=F55,$CE$7&lt;=G55),IF($CE$7&lt;=$AA55,2,1),0)</f>
        <v>0</v>
      </c>
      <c r="CF55" s="8">
        <f>IF(AND(F55&gt;0,G55&gt;0,$CF$7&gt;=F55,$CF$7&lt;=G55),IF($CF$7&lt;=$AA55,2,1),0)</f>
        <v>0</v>
      </c>
      <c r="CG55" s="8">
        <f>IF(AND(F55&gt;0,G55&gt;0,$CG$7&gt;=F55,$CG$7&lt;=G55),IF($CG$7&lt;=$AA55,2,1),0)</f>
        <v>0</v>
      </c>
      <c r="CH55" s="8">
        <f>IF(AND(F55&gt;0,G55&gt;0,$CH$7&gt;=F55,$CH$7&lt;=G55),IF($CH$7&lt;=$AA55,2,1),0)</f>
        <v>0</v>
      </c>
      <c r="CI55" s="8">
        <f>IF(AND(F55&gt;0,G55&gt;0,$CI$7&gt;=F55,$CI$7&lt;=G55),IF($CI$7&lt;=$AA55,2,1),0)</f>
        <v>0</v>
      </c>
      <c r="CJ55" s="8">
        <f>IF(AND(F55&gt;0,G55&gt;0,$CJ$7&gt;=F55,$CJ$7&lt;=G55),IF($CJ$7&lt;=$AA55,2,1),0)</f>
        <v>0</v>
      </c>
      <c r="CK55" s="8">
        <f>IF(AND(F55&gt;0,G55&gt;0,$CK$7&gt;=F55,$CK$7&lt;=G55),IF($CK$7&lt;=$AA55,2,1),0)</f>
        <v>0</v>
      </c>
      <c r="CL55" s="8">
        <f>IF(AND(F55&gt;0,G55&gt;0,$CL$7&gt;=F55,$CL$7&lt;=G55),IF($CL$7&lt;=$AA55,2,1),0)</f>
        <v>0</v>
      </c>
      <c r="CM55" s="8">
        <f>IF(AND(F55&gt;0,G55&gt;0,$CM$7&gt;=F55,$CM$7&lt;=G55),IF($CM$7&lt;=$AA55,2,1),0)</f>
        <v>0</v>
      </c>
      <c r="CN55" s="8">
        <f>IF(AND(F55&gt;0,G55&gt;0,$CN$7&gt;=F55,$CN$7&lt;=G55),IF($CN$7&lt;=$AA55,2,1),0)</f>
        <v>0</v>
      </c>
      <c r="CO55" s="8">
        <f>IF(AND(F55&gt;0,G55&gt;0,$CO$7&gt;=F55,$CO$7&lt;=G55),IF($CO$7&lt;=$AA55,2,1),0)</f>
        <v>0</v>
      </c>
      <c r="CP55" s="8">
        <f>IF(AND(F55&gt;0,G55&gt;0,$CP$7&gt;=F55,$CP$7&lt;=G55),IF($CP$7&lt;=$AA55,2,1),0)</f>
        <v>0</v>
      </c>
      <c r="CQ55" s="8">
        <f>IF(AND(F55&gt;0,G55&gt;0,$CQ$7&gt;=F55,$CQ$7&lt;=G55),IF($CQ$7&lt;=$AA55,2,1),0)</f>
        <v>0</v>
      </c>
      <c r="CR55" s="8">
        <f>IF(AND(F55&gt;0,G55&gt;0,$CR$7&gt;=F55,$CR$7&lt;=G55),IF($CR$7&lt;=$AA55,2,1),0)</f>
        <v>0</v>
      </c>
      <c r="CS55" s="8">
        <f>IF(AND(F55&gt;0,G55&gt;0,$CS$7&gt;=F55,$CS$7&lt;=G55),IF($CS$7&lt;=$AA55,2,1),0)</f>
        <v>0</v>
      </c>
      <c r="CT55" s="8">
        <f>IF(AND(F55&gt;0,G55&gt;0,$CT$7&gt;=F55,$CT$7&lt;=G55),IF($CT$7&lt;=$AA55,2,1),0)</f>
        <v>0</v>
      </c>
      <c r="CU55" s="8">
        <f>IF(AND(F55&gt;0,G55&gt;0,$CU$7&gt;=F55,$CU$7&lt;=G55),IF($CU$7&lt;=$AA55,2,1),0)</f>
        <v>0</v>
      </c>
      <c r="CV55" s="8">
        <f>IF(AND(F55&gt;0,G55&gt;0,$CV$7&gt;=F55,$CV$7&lt;=G55),IF($CV$7&lt;=$AA55,2,1),0)</f>
        <v>0</v>
      </c>
      <c r="CW55" s="8">
        <f>IF(AND(F55&gt;0,G55&gt;0,$CW$7&gt;=F55,$CW$7&lt;=G55),IF($CW$7&lt;=$AA55,2,1),0)</f>
        <v>0</v>
      </c>
      <c r="CX55" s="8">
        <f>IF(AND(F55&gt;0,G55&gt;0,$CX$7&gt;=F55,$CX$7&lt;=G55),IF($CX$7&lt;=$AA55,2,1),0)</f>
        <v>0</v>
      </c>
      <c r="CY55" s="8">
        <f>IF(AND(F55&gt;0,G55&gt;0,$CY$7&gt;=F55,$CY$7&lt;=G55),IF($CY$7&lt;=$AA55,2,1),0)</f>
        <v>0</v>
      </c>
      <c r="CZ55" s="8">
        <f>IF(AND(F55&gt;0,G55&gt;0,$CZ$7&gt;=F55,$CZ$7&lt;=G55),IF($CZ$7&lt;=$AA55,2,1),0)</f>
        <v>0</v>
      </c>
      <c r="DA55" s="8">
        <f>IF(AND(F55&gt;0,G55&gt;0,$DA$7&gt;=F55,$DA$7&lt;=G55),IF($DA$7&lt;=$AA55,2,1),0)</f>
        <v>0</v>
      </c>
      <c r="DB55" s="8">
        <f>IF(AND(F55&gt;0,G55&gt;0,$DB$7&gt;=F55,$DB$7&lt;=G55),IF($DB$7&lt;=$AA55,2,1),0)</f>
        <v>0</v>
      </c>
      <c r="DC55" s="8">
        <f>IF(AND(F55&gt;0,G55&gt;0,$DC$7&gt;=F55,$DC$7&lt;=G55),IF($DC$7&lt;=$AA55,2,1),0)</f>
        <v>0</v>
      </c>
      <c r="DD55" s="8">
        <f>IF(AND(F55&gt;0,G55&gt;0,$DD$7&gt;=F55,$DD$7&lt;=G55),IF($DD$7&lt;=$AA55,2,1),0)</f>
        <v>0</v>
      </c>
      <c r="DE55" s="8">
        <f>IF(AND(F55&gt;0,G55&gt;0,$DE$7&gt;=F55,$DE$7&lt;=G55),IF($DE$7&lt;=$AA55,2,1),0)</f>
        <v>0</v>
      </c>
      <c r="DF55" s="8">
        <f>IF(AND(F55&gt;0,G55&gt;0,$DF$7&gt;=F55,$DF$7&lt;=G55),IF($DF$7&lt;=$AA55,2,1),0)</f>
        <v>0</v>
      </c>
      <c r="DG55" s="8">
        <f>IF(AND(F55&gt;0,G55&gt;0,$DG$7&gt;=F55,$DG$7&lt;=G55),IF($DG$7&lt;=$AA55,2,1),0)</f>
        <v>0</v>
      </c>
      <c r="DH55" s="8">
        <f>IF(AND(F55&gt;0,G55&gt;0,$DH$7&gt;=F55,$DH$7&lt;=G55),IF($DH$7&lt;=$AA55,2,1),0)</f>
        <v>0</v>
      </c>
      <c r="DI55" s="8">
        <f>IF(AND(F55&gt;0,G55&gt;0,$DI$7&gt;=F55,$DI$7&lt;=G55),IF($DI$7&lt;=$AA55,2,1),0)</f>
        <v>0</v>
      </c>
      <c r="DJ55" s="8">
        <f>IF(AND(F55&gt;0,G55&gt;0,$DJ$7&gt;=F55,$DJ$7&lt;=G55),IF($DJ$7&lt;=$AA55,2,1),0)</f>
        <v>0</v>
      </c>
      <c r="DK55" s="8">
        <f>IF(AND(F55&gt;0,G55&gt;0,$DK$7&gt;=F55,$DK$7&lt;=G55),IF($DK$7&lt;=$AA55,2,1),0)</f>
        <v>0</v>
      </c>
      <c r="DL55" s="8">
        <f>IF(AND(F55&gt;0,G55&gt;0,$DL$7&gt;=F55,$DL$7&lt;=G55),IF($DL$7&lt;=$AA55,2,1),0)</f>
        <v>0</v>
      </c>
      <c r="DM55" s="8">
        <f>IF(AND(F55&gt;0,G55&gt;0,$DM$7&gt;=F55,$DM$7&lt;=G55),IF($DM$7&lt;=$AA55,2,1),0)</f>
        <v>0</v>
      </c>
      <c r="DN55" s="8">
        <f>IF(AND(F55&gt;0,G55&gt;0,$DN$7&gt;=F55,$DN$7&lt;=G55),IF($DN$7&lt;=$AA55,2,1),0)</f>
        <v>0</v>
      </c>
      <c r="DO55" s="8">
        <f>IF(AND(F55&gt;0,G55&gt;0,$DO$7&gt;=F55,$DO$7&lt;=G55),IF($DO$7&lt;=$AA55,2,1),0)</f>
        <v>0</v>
      </c>
      <c r="DP55" s="8">
        <f>IF(AND(F55&gt;0,G55&gt;0,$DP$7&gt;=F55,$DP$7&lt;=G55),IF($DP$7&lt;=$AA55,2,1),0)</f>
        <v>0</v>
      </c>
      <c r="DQ55" s="8">
        <f>IF(AND(F55&gt;0,G55&gt;0,$DQ$7&gt;=F55,$DQ$7&lt;=G55),IF($DQ$7&lt;=$AA55,2,1),0)</f>
        <v>0</v>
      </c>
      <c r="DR55" s="8">
        <f>IF(AND(F55&gt;0,G55&gt;0,$DR$7&gt;=F55,$DR$7&lt;=G55),IF($DR$7&lt;=$AA55,2,1),0)</f>
        <v>0</v>
      </c>
      <c r="DS55" s="8">
        <f>IF(AND(F55&gt;0,G55&gt;0,$DS$7&gt;=F55,$DS$7&lt;=G55),IF($DS$7&lt;=$AA55,2,1),0)</f>
        <v>0</v>
      </c>
      <c r="DT55" s="8">
        <f>IF(AND(F55&gt;0,G55&gt;0,$DT$7&gt;=F55,$DT$7&lt;=G55),IF($DT$7&lt;=$AA55,2,1),0)</f>
        <v>0</v>
      </c>
      <c r="DU55" s="8">
        <f>IF(AND(F55&gt;0,G55&gt;0,$DU$7&gt;=F55,$DU$7&lt;=G55),IF($DU$7&lt;=$AA55,2,1),0)</f>
        <v>0</v>
      </c>
      <c r="DV55" s="8">
        <f>IF(AND(F55&gt;0,G55&gt;0,$DV$7&gt;=F55,$DV$7&lt;=G55),IF($DV$7&lt;=$AA55,2,1),0)</f>
        <v>0</v>
      </c>
      <c r="DW55" s="8">
        <f>IF(AND(F55&gt;0,G55&gt;0,$DW$7&gt;=F55,$DW$7&lt;=G55),IF($DW$7&lt;=$AA55,2,1),0)</f>
        <v>0</v>
      </c>
      <c r="DX55" s="8">
        <f>IF(AND(F55&gt;0,G55&gt;0,$DX$7&gt;=F55,$DX$7&lt;=G55),IF($DX$7&lt;=$AA55,2,1),0)</f>
        <v>0</v>
      </c>
      <c r="DY55" s="8">
        <f>IF(AND(F55&gt;0,G55&gt;0,$DY$7&gt;=F55,$DY$7&lt;=G55),IF($DY$7&lt;=$AA55,2,1),0)</f>
        <v>0</v>
      </c>
      <c r="DZ55" s="8">
        <f>IF(AND(F55&gt;0,G55&gt;0,$DZ$7&gt;=F55,$DZ$7&lt;=G55),IF($DZ$7&lt;=$AA55,2,1),0)</f>
        <v>0</v>
      </c>
      <c r="EA55" s="8">
        <f>IF(AND(F55&gt;0,G55&gt;0,$EA$7&gt;=F55,$EA$7&lt;=G55),IF($EA$7&lt;=$AA55,2,1),0)</f>
        <v>0</v>
      </c>
      <c r="EB55" s="8">
        <f>IF(AND(F55&gt;0,G55&gt;0,$EB$7&gt;=F55,$EB$7&lt;=G55),IF($EB$7&lt;=$AA55,2,1),0)</f>
        <v>0</v>
      </c>
      <c r="EC55" s="8">
        <f>IF(AND(F55&gt;0,G55&gt;0,$EC$7&gt;=F55,$EC$7&lt;=G55),IF($EC$7&lt;=$AA55,2,1),0)</f>
        <v>0</v>
      </c>
      <c r="ED55" s="8">
        <f>IF(AND(F55&gt;0,G55&gt;0,$ED$7&gt;=F55,$ED$7&lt;=G55),IF($ED$7&lt;=$AA55,2,1),0)</f>
        <v>0</v>
      </c>
      <c r="EE55" s="8">
        <f>IF(AND(F55&gt;0,G55&gt;0,$EE$7&gt;=F55,$EE$7&lt;=G55),IF($EE$7&lt;=$AA55,2,1),0)</f>
        <v>0</v>
      </c>
      <c r="EF55" s="8">
        <f>IF(AND(F55&gt;0,G55&gt;0,$EF$7&gt;=F55,$EF$7&lt;=G55),IF($EF$7&lt;=$AA55,2,1),0)</f>
        <v>0</v>
      </c>
      <c r="EG55" s="8">
        <f>IF(AND(F55&gt;0,G55&gt;0,$EG$7&gt;=F55,$EG$7&lt;=G55),IF($EG$7&lt;=$AA55,2,1),0)</f>
        <v>0</v>
      </c>
      <c r="EH55" s="8">
        <f>IF(AND(F55&gt;0,G55&gt;0,$EH$7&gt;=F55,$EH$7&lt;=G55),IF($EH$7&lt;=$AA55,2,1),0)</f>
        <v>0</v>
      </c>
      <c r="EI55" s="8">
        <f>IF(AND(F55&gt;0,G55&gt;0,$EI$7&gt;=F55,$EI$7&lt;=G55),IF($EI$7&lt;=$AA55,2,1),0)</f>
        <v>0</v>
      </c>
      <c r="EJ55" s="8">
        <f>IF(AND(F55&gt;0,G55&gt;0,$EJ$7&gt;=F55,$EJ$7&lt;=G55),IF($EJ$7&lt;=$AA55,2,1),0)</f>
        <v>0</v>
      </c>
      <c r="EK55" s="8">
        <f>IF(AND(F55&gt;0,G55&gt;0,$EK$7&gt;=F55,$EK$7&lt;=G55),IF($EK$7&lt;=$AA55,2,1),0)</f>
        <v>0</v>
      </c>
      <c r="EL55" s="8">
        <f>IF(AND(F55&gt;0,G55&gt;0,$EL$7&gt;=F55,$EL$7&lt;=G55),IF($EL$7&lt;=$AA55,2,1),0)</f>
        <v>0</v>
      </c>
      <c r="EM55" s="8">
        <f>IF(AND(F55&gt;0,G55&gt;0,$EM$7&gt;=F55,$EM$7&lt;=G55),IF($EM$7&lt;=$AA55,2,1),0)</f>
        <v>0</v>
      </c>
      <c r="EN55" s="8">
        <f>IF(AND(F55&gt;0,G55&gt;0,$EN$7&gt;=F55,$EN$7&lt;=G55),IF($EN$7&lt;=$AA55,2,1),0)</f>
        <v>0</v>
      </c>
      <c r="EO55" s="8">
        <f>IF(AND(F55&gt;0,G55&gt;0,$EO$7&gt;=F55,$EO$7&lt;=G55),IF($EO$7&lt;=$AA55,2,1),0)</f>
        <v>0</v>
      </c>
      <c r="EP55" s="8">
        <f>IF(AND(F55&gt;0,G55&gt;0,$EP$7&gt;=F55,$EP$7&lt;=G55),IF($EP$7&lt;=$AA55,2,1),0)</f>
        <v>0</v>
      </c>
      <c r="EQ55" s="8">
        <f>IF(AND(F55&gt;0,G55&gt;0,$EQ$7&gt;=F55,$EQ$7&lt;=G55),IF($EQ$7&lt;=$AA55,2,1),0)</f>
        <v>0</v>
      </c>
      <c r="ER55" s="8">
        <f>IF(AND(F55&gt;0,G55&gt;0,$ER$7&gt;=F55,$ER$7&lt;=G55),IF($ER$7&lt;=$AA55,2,1),0)</f>
        <v>0</v>
      </c>
      <c r="ES55" s="8">
        <f>IF(AND(F55&gt;0,G55&gt;0,$ES$7&gt;=F55,$ES$7&lt;=G55),IF($ES$7&lt;=$AA55,2,1),0)</f>
        <v>0</v>
      </c>
      <c r="ET55" s="8">
        <f>IF(AND(F55&gt;0,G55&gt;0,$ET$7&gt;=F55,$ET$7&lt;=G55),IF($ET$7&lt;=$AA55,2,1),0)</f>
        <v>0</v>
      </c>
      <c r="EU55" s="8">
        <f>IF(AND(F55&gt;0,G55&gt;0,$EU$7&gt;=F55,$EU$7&lt;=G55),IF($EU$7&lt;=$AA55,2,1),0)</f>
        <v>0</v>
      </c>
      <c r="EV55" s="8">
        <f>IF(AND(F55&gt;0,G55&gt;0,$EV$7&gt;=F55,$EV$7&lt;=G55),IF($EV$7&lt;=$AA55,2,1),0)</f>
        <v>0</v>
      </c>
      <c r="EW55" s="8">
        <f>IF(AND(F55&gt;0,G55&gt;0,$EW$7&gt;=F55,$EW$7&lt;=G55),IF($EW$7&lt;=$AA55,2,1),0)</f>
        <v>0</v>
      </c>
      <c r="EX55" s="8">
        <f>IF(AND(F55&gt;0,G55&gt;0,$EX$7&gt;=F55,$EX$7&lt;=G55),IF($EX$7&lt;=$AA55,2,1),0)</f>
        <v>0</v>
      </c>
      <c r="EY55" s="8">
        <f>IF(AND(F55&gt;0,G55&gt;0,$EY$7&gt;=F55,$EY$7&lt;=G55),IF($EY$7&lt;=$AA55,2,1),0)</f>
        <v>0</v>
      </c>
      <c r="EZ55" s="8">
        <f>IF(AND(F55&gt;0,G55&gt;0,$EZ$7&gt;=F55,$EZ$7&lt;=G55),IF($EZ$7&lt;=$AA55,2,1),0)</f>
        <v>0</v>
      </c>
      <c r="FA55" s="8">
        <f>IF(AND(F55&gt;0,G55&gt;0,$FA$7&gt;=F55,$FA$7&lt;=G55),IF($FA$7&lt;=$AA55,2,1),0)</f>
        <v>0</v>
      </c>
      <c r="FB55" s="8">
        <f>IF(AND(F55&gt;0,G55&gt;0,$FB$7&gt;=F55,$FB$7&lt;=G55),IF($FB$7&lt;=$AA55,2,1),0)</f>
        <v>0</v>
      </c>
      <c r="FC55" s="8">
        <f>IF(AND(F55&gt;0,G55&gt;0,$FC$7&gt;=F55,$FC$7&lt;=G55),IF($FC$7&lt;=$AA55,2,1),0)</f>
        <v>0</v>
      </c>
      <c r="FD55" s="8">
        <f>IF(AND(F55&gt;0,G55&gt;0,$FD$7&gt;=F55,$FD$7&lt;=G55),IF($FD$7&lt;=$AA55,2,1),0)</f>
        <v>0</v>
      </c>
    </row>
    <row r="56" spans="1:160" ht="18" customHeight="1">
      <c r="A56" s="6"/>
      <c r="B56" s="6"/>
      <c r="C56" s="6"/>
      <c r="D56" s="6"/>
      <c r="E56" s="6"/>
      <c r="F56" s="3"/>
      <c r="G56" s="3"/>
      <c r="H56" s="6">
        <f>IF(AND(F56&gt;0,G56&gt;0),G56-F56+1,)</f>
        <v>0</v>
      </c>
      <c r="I56" s="7"/>
      <c r="J56" s="6"/>
      <c r="K56" s="8">
        <f>IF(AND(F56&gt;0,G56&gt;0,$K$7&gt;=F56,$K$7&lt;=G56),IF($K$7&lt;=$AA56,2,1),0)</f>
        <v>0</v>
      </c>
      <c r="L56" s="8">
        <f>IF(AND(F56&gt;0,G56&gt;0,$L$7&gt;=F56,$L$7&lt;=G56),IF($L$7&lt;=$AA56,2,1),0)</f>
        <v>0</v>
      </c>
      <c r="M56" s="8">
        <f>IF(AND(F56&gt;0,G56&gt;0,$M$7&gt;=F56,$M$7&lt;=G56),IF($M$7&lt;=$AA56,2,1),0)</f>
        <v>0</v>
      </c>
      <c r="N56" s="8">
        <f>IF(AND(F56&gt;0,G56&gt;0,$N$7&gt;=F56,$N$7&lt;=G56),IF($N$7&lt;=$AA56,2,1),0)</f>
        <v>0</v>
      </c>
      <c r="O56" s="8">
        <f>IF(AND(F56&gt;0,G56&gt;0,$O$7&gt;=F56,$O$7&lt;=G56),IF($O$7&lt;=$AA56,2,1),0)</f>
        <v>0</v>
      </c>
      <c r="P56" s="8">
        <f>IF(AND(F56&gt;0,G56&gt;0,$P$7&gt;=F56,$P$7&lt;=G56),IF($P$7&lt;=$AA56,2,1),0)</f>
        <v>0</v>
      </c>
      <c r="Q56" s="8">
        <f>IF(AND(F56&gt;0,G56&gt;0,$Q$7&gt;=F56,$Q$7&lt;=G56),IF($Q$7&lt;=$AA56,2,1),0)</f>
        <v>0</v>
      </c>
      <c r="R56" s="8">
        <f>IF(AND(F56&gt;0,G56&gt;0,$R$7&gt;=F56,$R$7&lt;=G56),IF($R$7&lt;=$AA56,2,1),0)</f>
        <v>0</v>
      </c>
      <c r="S56" s="8">
        <f>IF(AND(F56&gt;0,G56&gt;0,$S$7&gt;=F56,$S$7&lt;=G56),IF($S$7&lt;=$AA56,2,1),0)</f>
        <v>0</v>
      </c>
      <c r="T56" s="8">
        <f>IF(AND(F56&gt;0,G56&gt;0,$T$7&gt;=F56,$T$7&lt;=G56),IF($T$7&lt;=$AA56,2,1),0)</f>
        <v>0</v>
      </c>
      <c r="U56" s="8">
        <f>IF(AND(F56&gt;0,G56&gt;0,$U$7&gt;=F56,$U$7&lt;=G56),IF($U$7&lt;=$AA56,2,1),0)</f>
        <v>0</v>
      </c>
      <c r="V56" s="8">
        <f>IF(AND(F56&gt;0,G56&gt;0,$V$7&gt;=F56,$V$7&lt;=G56),IF($V$7&lt;=$AA56,2,1),0)</f>
        <v>0</v>
      </c>
      <c r="W56" s="8">
        <f>IF(AND(F56&gt;0,G56&gt;0,$W$7&gt;=F56,$W$7&lt;=G56),IF($W$7&lt;=$AA56,2,1),0)</f>
        <v>0</v>
      </c>
      <c r="X56" s="8">
        <f>IF(AND(F56&gt;0,G56&gt;0,$X$7&gt;=F56,$X$7&lt;=G56),IF($X$7&lt;=$AA56,2,1),0)</f>
        <v>0</v>
      </c>
      <c r="Y56" s="8">
        <f>IF(AND(F56&gt;0,G56&gt;0,$Y$7&gt;=F56,$Y$7&lt;=G56),IF($Y$7&lt;=$AA56,2,1),0)</f>
        <v>0</v>
      </c>
      <c r="Z56" s="8">
        <f>IF(AND(F56&gt;0,G56&gt;0,$Z$7&gt;=F56,$Z$7&lt;=G56),IF($Z$7&lt;=$AA56,2,1),0)</f>
        <v>0</v>
      </c>
      <c r="AA56" s="8">
        <f>IF(AND(F56&gt;0,G56&gt;0,$AA$7&gt;=F56,$AA$7&lt;=G56),IF($AA$7&lt;=$AA56,2,1),0)</f>
        <v>0</v>
      </c>
      <c r="AB56" s="8">
        <f>IF(AND(F56&gt;0,G56&gt;0,$AB$7&gt;=F56,$AB$7&lt;=G56),IF($AB$7&lt;=$AA56,2,1),0)</f>
        <v>0</v>
      </c>
      <c r="AC56" s="8">
        <f>IF(AND(F56&gt;0,G56&gt;0,$AC$7&gt;=F56,$AC$7&lt;=G56),IF($AC$7&lt;=$AA56,2,1),0)</f>
        <v>0</v>
      </c>
      <c r="AD56" s="8">
        <f>IF(AND(F56&gt;0,G56&gt;0,$AD$7&gt;=F56,$AD$7&lt;=G56),IF($AD$7&lt;=$AA56,2,1),0)</f>
        <v>0</v>
      </c>
      <c r="AE56" s="8">
        <f>IF(AND(F56&gt;0,G56&gt;0,$AE$7&gt;=F56,$AE$7&lt;=G56),IF($AE$7&lt;=$AA56,2,1),0)</f>
        <v>0</v>
      </c>
      <c r="AF56" s="8">
        <f>IF(AND(F56&gt;0,G56&gt;0,$AF$7&gt;=F56,$AF$7&lt;=G56),IF($AF$7&lt;=$AA56,2,1),0)</f>
        <v>0</v>
      </c>
      <c r="AG56" s="8">
        <f>IF(AND(F56&gt;0,G56&gt;0,$AG$7&gt;=F56,$AG$7&lt;=G56),IF($AG$7&lt;=$AA56,2,1),0)</f>
        <v>0</v>
      </c>
      <c r="AH56" s="8">
        <f>IF(AND(F56&gt;0,G56&gt;0,$AH$7&gt;=F56,$AH$7&lt;=G56),IF($AH$7&lt;=$AA56,2,1),0)</f>
        <v>0</v>
      </c>
      <c r="AI56" s="8">
        <f>IF(AND(F56&gt;0,G56&gt;0,$AI$7&gt;=F56,$AI$7&lt;=G56),IF($AI$7&lt;=$AA56,2,1),0)</f>
        <v>0</v>
      </c>
      <c r="AJ56" s="8">
        <f>IF(AND(F56&gt;0,G56&gt;0,$AJ$7&gt;=F56,$AJ$7&lt;=G56),IF($AJ$7&lt;=$AA56,2,1),0)</f>
        <v>0</v>
      </c>
      <c r="AK56" s="8">
        <f>IF(AND(F56&gt;0,G56&gt;0,$AK$7&gt;=F56,$AK$7&lt;=G56),IF($AK$7&lt;=$AA56,2,1),0)</f>
        <v>0</v>
      </c>
      <c r="AL56" s="8">
        <f>IF(AND(F56&gt;0,G56&gt;0,$AL$7&gt;=F56,$AL$7&lt;=G56),IF($AL$7&lt;=$AA56,2,1),0)</f>
        <v>0</v>
      </c>
      <c r="AM56" s="8">
        <f>IF(AND(F56&gt;0,G56&gt;0,$AM$7&gt;=F56,$AM$7&lt;=G56),IF($AM$7&lt;=$AA56,2,1),0)</f>
        <v>0</v>
      </c>
      <c r="AN56" s="8">
        <f>IF(AND(F56&gt;0,G56&gt;0,$AN$7&gt;=F56,$AN$7&lt;=G56),IF($AN$7&lt;=$AA56,2,1),0)</f>
        <v>0</v>
      </c>
      <c r="AO56" s="8">
        <f>IF(AND(F56&gt;0,G56&gt;0,$AO$7&gt;=F56,$AO$7&lt;=G56),IF($AO$7&lt;=$AA56,2,1),0)</f>
        <v>0</v>
      </c>
      <c r="AP56" s="8">
        <f>IF(AND(F56&gt;0,G56&gt;0,$AP$7&gt;=F56,$AP$7&lt;=G56),IF($AP$7&lt;=$AA56,2,1),0)</f>
        <v>0</v>
      </c>
      <c r="AQ56" s="8">
        <f>IF(AND(F56&gt;0,G56&gt;0,$AQ$7&gt;=F56,$AQ$7&lt;=G56),IF($AQ$7&lt;=$AA56,2,1),0)</f>
        <v>0</v>
      </c>
      <c r="AR56" s="8">
        <f>IF(AND(F56&gt;0,G56&gt;0,$AR$7&gt;=F56,$AR$7&lt;=G56),IF($AR$7&lt;=$AA56,2,1),0)</f>
        <v>0</v>
      </c>
      <c r="AS56" s="8">
        <f>IF(AND(F56&gt;0,G56&gt;0,$AS$7&gt;=F56,$AS$7&lt;=G56),IF($AS$7&lt;=$AA56,2,1),0)</f>
        <v>0</v>
      </c>
      <c r="AT56" s="8">
        <f>IF(AND(F56&gt;0,G56&gt;0,$AT$7&gt;=F56,$AT$7&lt;=G56),IF($AT$7&lt;=$AA56,2,1),0)</f>
        <v>0</v>
      </c>
      <c r="AU56" s="8">
        <f>IF(AND(F56&gt;0,G56&gt;0,$AU$7&gt;=F56,$AU$7&lt;=G56),IF($AU$7&lt;=$AA56,2,1),0)</f>
        <v>0</v>
      </c>
      <c r="AV56" s="8">
        <f>IF(AND(F56&gt;0,G56&gt;0,$AV$7&gt;=F56,$AV$7&lt;=G56),IF($AV$7&lt;=$AA56,2,1),0)</f>
        <v>0</v>
      </c>
      <c r="AW56" s="8">
        <f>IF(AND(F56&gt;0,G56&gt;0,$AW$7&gt;=F56,$AW$7&lt;=G56),IF($AW$7&lt;=$AA56,2,1),0)</f>
        <v>0</v>
      </c>
      <c r="AX56" s="8">
        <f>IF(AND(F56&gt;0,G56&gt;0,$AX$7&gt;=F56,$AX$7&lt;=G56),IF($AX$7&lt;=$AA56,2,1),0)</f>
        <v>0</v>
      </c>
      <c r="AY56" s="8">
        <f>IF(AND(F56&gt;0,G56&gt;0,$AY$7&gt;=F56,$AY$7&lt;=G56),IF($AY$7&lt;=$AA56,2,1),0)</f>
        <v>0</v>
      </c>
      <c r="AZ56" s="8">
        <f>IF(AND(F56&gt;0,G56&gt;0,$AZ$7&gt;=F56,$AZ$7&lt;=G56),IF($AZ$7&lt;=$AA56,2,1),0)</f>
        <v>0</v>
      </c>
      <c r="BA56" s="8">
        <f>IF(AND(F56&gt;0,G56&gt;0,$BA$7&gt;=F56,$BA$7&lt;=G56),IF($BA$7&lt;=$AA56,2,1),0)</f>
        <v>0</v>
      </c>
      <c r="BB56" s="8">
        <f>IF(AND(F56&gt;0,G56&gt;0,$BB$7&gt;=F56,$BB$7&lt;=G56),IF($BB$7&lt;=$AA56,2,1),0)</f>
        <v>0</v>
      </c>
      <c r="BC56" s="8">
        <f>IF(AND(F56&gt;0,G56&gt;0,$BC$7&gt;=F56,$BC$7&lt;=G56),IF($BC$7&lt;=$AA56,2,1),0)</f>
        <v>0</v>
      </c>
      <c r="BD56" s="8">
        <f>IF(AND(F56&gt;0,G56&gt;0,$BD$7&gt;=F56,$BD$7&lt;=G56),IF($BD$7&lt;=$AA56,2,1),0)</f>
        <v>0</v>
      </c>
      <c r="BE56" s="8">
        <f>IF(AND(F56&gt;0,G56&gt;0,$BE$7&gt;=F56,$BE$7&lt;=G56),IF($BE$7&lt;=$AA56,2,1),0)</f>
        <v>0</v>
      </c>
      <c r="BF56" s="8">
        <f>IF(AND(F56&gt;0,G56&gt;0,$BF$7&gt;=F56,$BF$7&lt;=G56),IF($BF$7&lt;=$AA56,2,1),0)</f>
        <v>0</v>
      </c>
      <c r="BG56" s="8">
        <f>IF(AND(F56&gt;0,G56&gt;0,$BG$7&gt;=F56,$BG$7&lt;=G56),IF($BG$7&lt;=$AA56,2,1),0)</f>
        <v>0</v>
      </c>
      <c r="BH56" s="8">
        <f>IF(AND(F56&gt;0,G56&gt;0,$BH$7&gt;=F56,$BH$7&lt;=G56),IF($BH$7&lt;=$AA56,2,1),0)</f>
        <v>0</v>
      </c>
      <c r="BI56" s="8">
        <f>IF(AND(F56&gt;0,G56&gt;0,$BI$7&gt;=F56,$BI$7&lt;=G56),IF($BI$7&lt;=$AA56,2,1),0)</f>
        <v>0</v>
      </c>
      <c r="BJ56" s="8">
        <f>IF(AND(F56&gt;0,G56&gt;0,$BJ$7&gt;=F56,$BJ$7&lt;=G56),IF($BJ$7&lt;=$AA56,2,1),0)</f>
        <v>0</v>
      </c>
      <c r="BK56" s="8">
        <f>IF(AND(F56&gt;0,G56&gt;0,$BK$7&gt;=F56,$BK$7&lt;=G56),IF($BK$7&lt;=$AA56,2,1),0)</f>
        <v>0</v>
      </c>
      <c r="BL56" s="8">
        <f>IF(AND(F56&gt;0,G56&gt;0,$BL$7&gt;=F56,$BL$7&lt;=G56),IF($BL$7&lt;=$AA56,2,1),0)</f>
        <v>0</v>
      </c>
      <c r="BM56" s="8">
        <f>IF(AND(F56&gt;0,G56&gt;0,$BM$7&gt;=F56,$BM$7&lt;=G56),IF($BM$7&lt;=$AA56,2,1),0)</f>
        <v>0</v>
      </c>
      <c r="BN56" s="8">
        <f>IF(AND(F56&gt;0,G56&gt;0,$BN$7&gt;=F56,$BN$7&lt;=G56),IF($BN$7&lt;=$AA56,2,1),0)</f>
        <v>0</v>
      </c>
      <c r="BO56" s="8">
        <f>IF(AND(F56&gt;0,G56&gt;0,$BO$7&gt;=F56,$BO$7&lt;=G56),IF($BO$7&lt;=$AA56,2,1),0)</f>
        <v>0</v>
      </c>
      <c r="BP56" s="8">
        <f>IF(AND(F56&gt;0,G56&gt;0,$BP$7&gt;=F56,$BP$7&lt;=G56),IF($BP$7&lt;=$AA56,2,1),0)</f>
        <v>0</v>
      </c>
      <c r="BQ56" s="8">
        <f>IF(AND(F56&gt;0,G56&gt;0,$BQ$7&gt;=F56,$BQ$7&lt;=G56),IF($BQ$7&lt;=$AA56,2,1),0)</f>
        <v>0</v>
      </c>
      <c r="BR56" s="8">
        <f>IF(AND(F56&gt;0,G56&gt;0,$BR$7&gt;=F56,$BR$7&lt;=G56),IF($BR$7&lt;=$AA56,2,1),0)</f>
        <v>0</v>
      </c>
      <c r="BS56" s="8">
        <f>IF(AND(F56&gt;0,G56&gt;0,$BS$7&gt;=F56,$BS$7&lt;=G56),IF($BS$7&lt;=$AA56,2,1),0)</f>
        <v>0</v>
      </c>
      <c r="BT56" s="8">
        <f>IF(AND(F56&gt;0,G56&gt;0,$BT$7&gt;=F56,$BT$7&lt;=G56),IF($BT$7&lt;=$AA56,2,1),0)</f>
        <v>0</v>
      </c>
      <c r="BU56" s="8">
        <f>IF(AND(F56&gt;0,G56&gt;0,$BU$7&gt;=F56,$BU$7&lt;=G56),IF($BU$7&lt;=$AA56,2,1),0)</f>
        <v>0</v>
      </c>
      <c r="BV56" s="8">
        <f>IF(AND(F56&gt;0,G56&gt;0,$BV$7&gt;=F56,$BV$7&lt;=G56),IF($BV$7&lt;=$AA56,2,1),0)</f>
        <v>0</v>
      </c>
      <c r="BW56" s="8">
        <f>IF(AND(F56&gt;0,G56&gt;0,$BW$7&gt;=F56,$BW$7&lt;=G56),IF($BW$7&lt;=$AA56,2,1),0)</f>
        <v>0</v>
      </c>
      <c r="BX56" s="8">
        <f>IF(AND(F56&gt;0,G56&gt;0,$BX$7&gt;=F56,$BX$7&lt;=G56),IF($BX$7&lt;=$AA56,2,1),0)</f>
        <v>0</v>
      </c>
      <c r="BY56" s="8">
        <f>IF(AND(F56&gt;0,G56&gt;0,$BY$7&gt;=F56,$BY$7&lt;=G56),IF($BY$7&lt;=$AA56,2,1),0)</f>
        <v>0</v>
      </c>
      <c r="BZ56" s="8">
        <f>IF(AND(F56&gt;0,G56&gt;0,$BZ$7&gt;=F56,$BZ$7&lt;=G56),IF($BZ$7&lt;=$AA56,2,1),0)</f>
        <v>0</v>
      </c>
      <c r="CA56" s="8">
        <f>IF(AND(F56&gt;0,G56&gt;0,$CA$7&gt;=F56,$CA$7&lt;=G56),IF($CA$7&lt;=$AA56,2,1),0)</f>
        <v>0</v>
      </c>
      <c r="CB56" s="8">
        <f>IF(AND(F56&gt;0,G56&gt;0,$CB$7&gt;=F56,$CB$7&lt;=G56),IF($CB$7&lt;=$AA56,2,1),0)</f>
        <v>0</v>
      </c>
      <c r="CC56" s="8">
        <f>IF(AND(F56&gt;0,G56&gt;0,$CC$7&gt;=F56,$CC$7&lt;=G56),IF($CC$7&lt;=$AA56,2,1),0)</f>
        <v>0</v>
      </c>
      <c r="CD56" s="8">
        <f>IF(AND(F56&gt;0,G56&gt;0,$CD$7&gt;=F56,$CD$7&lt;=G56),IF($CD$7&lt;=$AA56,2,1),0)</f>
        <v>0</v>
      </c>
      <c r="CE56" s="8">
        <f>IF(AND(F56&gt;0,G56&gt;0,$CE$7&gt;=F56,$CE$7&lt;=G56),IF($CE$7&lt;=$AA56,2,1),0)</f>
        <v>0</v>
      </c>
      <c r="CF56" s="8">
        <f>IF(AND(F56&gt;0,G56&gt;0,$CF$7&gt;=F56,$CF$7&lt;=G56),IF($CF$7&lt;=$AA56,2,1),0)</f>
        <v>0</v>
      </c>
      <c r="CG56" s="8">
        <f>IF(AND(F56&gt;0,G56&gt;0,$CG$7&gt;=F56,$CG$7&lt;=G56),IF($CG$7&lt;=$AA56,2,1),0)</f>
        <v>0</v>
      </c>
      <c r="CH56" s="8">
        <f>IF(AND(F56&gt;0,G56&gt;0,$CH$7&gt;=F56,$CH$7&lt;=G56),IF($CH$7&lt;=$AA56,2,1),0)</f>
        <v>0</v>
      </c>
      <c r="CI56" s="8">
        <f>IF(AND(F56&gt;0,G56&gt;0,$CI$7&gt;=F56,$CI$7&lt;=G56),IF($CI$7&lt;=$AA56,2,1),0)</f>
        <v>0</v>
      </c>
      <c r="CJ56" s="8">
        <f>IF(AND(F56&gt;0,G56&gt;0,$CJ$7&gt;=F56,$CJ$7&lt;=G56),IF($CJ$7&lt;=$AA56,2,1),0)</f>
        <v>0</v>
      </c>
      <c r="CK56" s="8">
        <f>IF(AND(F56&gt;0,G56&gt;0,$CK$7&gt;=F56,$CK$7&lt;=G56),IF($CK$7&lt;=$AA56,2,1),0)</f>
        <v>0</v>
      </c>
      <c r="CL56" s="8">
        <f>IF(AND(F56&gt;0,G56&gt;0,$CL$7&gt;=F56,$CL$7&lt;=G56),IF($CL$7&lt;=$AA56,2,1),0)</f>
        <v>0</v>
      </c>
      <c r="CM56" s="8">
        <f>IF(AND(F56&gt;0,G56&gt;0,$CM$7&gt;=F56,$CM$7&lt;=G56),IF($CM$7&lt;=$AA56,2,1),0)</f>
        <v>0</v>
      </c>
      <c r="CN56" s="8">
        <f>IF(AND(F56&gt;0,G56&gt;0,$CN$7&gt;=F56,$CN$7&lt;=G56),IF($CN$7&lt;=$AA56,2,1),0)</f>
        <v>0</v>
      </c>
      <c r="CO56" s="8">
        <f>IF(AND(F56&gt;0,G56&gt;0,$CO$7&gt;=F56,$CO$7&lt;=G56),IF($CO$7&lt;=$AA56,2,1),0)</f>
        <v>0</v>
      </c>
      <c r="CP56" s="8">
        <f>IF(AND(F56&gt;0,G56&gt;0,$CP$7&gt;=F56,$CP$7&lt;=G56),IF($CP$7&lt;=$AA56,2,1),0)</f>
        <v>0</v>
      </c>
      <c r="CQ56" s="8">
        <f>IF(AND(F56&gt;0,G56&gt;0,$CQ$7&gt;=F56,$CQ$7&lt;=G56),IF($CQ$7&lt;=$AA56,2,1),0)</f>
        <v>0</v>
      </c>
      <c r="CR56" s="8">
        <f>IF(AND(F56&gt;0,G56&gt;0,$CR$7&gt;=F56,$CR$7&lt;=G56),IF($CR$7&lt;=$AA56,2,1),0)</f>
        <v>0</v>
      </c>
      <c r="CS56" s="8">
        <f>IF(AND(F56&gt;0,G56&gt;0,$CS$7&gt;=F56,$CS$7&lt;=G56),IF($CS$7&lt;=$AA56,2,1),0)</f>
        <v>0</v>
      </c>
      <c r="CT56" s="8">
        <f>IF(AND(F56&gt;0,G56&gt;0,$CT$7&gt;=F56,$CT$7&lt;=G56),IF($CT$7&lt;=$AA56,2,1),0)</f>
        <v>0</v>
      </c>
      <c r="CU56" s="8">
        <f>IF(AND(F56&gt;0,G56&gt;0,$CU$7&gt;=F56,$CU$7&lt;=G56),IF($CU$7&lt;=$AA56,2,1),0)</f>
        <v>0</v>
      </c>
      <c r="CV56" s="8">
        <f>IF(AND(F56&gt;0,G56&gt;0,$CV$7&gt;=F56,$CV$7&lt;=G56),IF($CV$7&lt;=$AA56,2,1),0)</f>
        <v>0</v>
      </c>
      <c r="CW56" s="8">
        <f>IF(AND(F56&gt;0,G56&gt;0,$CW$7&gt;=F56,$CW$7&lt;=G56),IF($CW$7&lt;=$AA56,2,1),0)</f>
        <v>0</v>
      </c>
      <c r="CX56" s="8">
        <f>IF(AND(F56&gt;0,G56&gt;0,$CX$7&gt;=F56,$CX$7&lt;=G56),IF($CX$7&lt;=$AA56,2,1),0)</f>
        <v>0</v>
      </c>
      <c r="CY56" s="8">
        <f>IF(AND(F56&gt;0,G56&gt;0,$CY$7&gt;=F56,$CY$7&lt;=G56),IF($CY$7&lt;=$AA56,2,1),0)</f>
        <v>0</v>
      </c>
      <c r="CZ56" s="8">
        <f>IF(AND(F56&gt;0,G56&gt;0,$CZ$7&gt;=F56,$CZ$7&lt;=G56),IF($CZ$7&lt;=$AA56,2,1),0)</f>
        <v>0</v>
      </c>
      <c r="DA56" s="8">
        <f>IF(AND(F56&gt;0,G56&gt;0,$DA$7&gt;=F56,$DA$7&lt;=G56),IF($DA$7&lt;=$AA56,2,1),0)</f>
        <v>0</v>
      </c>
      <c r="DB56" s="8">
        <f>IF(AND(F56&gt;0,G56&gt;0,$DB$7&gt;=F56,$DB$7&lt;=G56),IF($DB$7&lt;=$AA56,2,1),0)</f>
        <v>0</v>
      </c>
      <c r="DC56" s="8">
        <f>IF(AND(F56&gt;0,G56&gt;0,$DC$7&gt;=F56,$DC$7&lt;=G56),IF($DC$7&lt;=$AA56,2,1),0)</f>
        <v>0</v>
      </c>
      <c r="DD56" s="8">
        <f>IF(AND(F56&gt;0,G56&gt;0,$DD$7&gt;=F56,$DD$7&lt;=G56),IF($DD$7&lt;=$AA56,2,1),0)</f>
        <v>0</v>
      </c>
      <c r="DE56" s="8">
        <f>IF(AND(F56&gt;0,G56&gt;0,$DE$7&gt;=F56,$DE$7&lt;=G56),IF($DE$7&lt;=$AA56,2,1),0)</f>
        <v>0</v>
      </c>
      <c r="DF56" s="8">
        <f>IF(AND(F56&gt;0,G56&gt;0,$DF$7&gt;=F56,$DF$7&lt;=G56),IF($DF$7&lt;=$AA56,2,1),0)</f>
        <v>0</v>
      </c>
      <c r="DG56" s="8">
        <f>IF(AND(F56&gt;0,G56&gt;0,$DG$7&gt;=F56,$DG$7&lt;=G56),IF($DG$7&lt;=$AA56,2,1),0)</f>
        <v>0</v>
      </c>
      <c r="DH56" s="8">
        <f>IF(AND(F56&gt;0,G56&gt;0,$DH$7&gt;=F56,$DH$7&lt;=G56),IF($DH$7&lt;=$AA56,2,1),0)</f>
        <v>0</v>
      </c>
      <c r="DI56" s="8">
        <f>IF(AND(F56&gt;0,G56&gt;0,$DI$7&gt;=F56,$DI$7&lt;=G56),IF($DI$7&lt;=$AA56,2,1),0)</f>
        <v>0</v>
      </c>
      <c r="DJ56" s="8">
        <f>IF(AND(F56&gt;0,G56&gt;0,$DJ$7&gt;=F56,$DJ$7&lt;=G56),IF($DJ$7&lt;=$AA56,2,1),0)</f>
        <v>0</v>
      </c>
      <c r="DK56" s="8">
        <f>IF(AND(F56&gt;0,G56&gt;0,$DK$7&gt;=F56,$DK$7&lt;=G56),IF($DK$7&lt;=$AA56,2,1),0)</f>
        <v>0</v>
      </c>
      <c r="DL56" s="8">
        <f>IF(AND(F56&gt;0,G56&gt;0,$DL$7&gt;=F56,$DL$7&lt;=G56),IF($DL$7&lt;=$AA56,2,1),0)</f>
        <v>0</v>
      </c>
      <c r="DM56" s="8">
        <f>IF(AND(F56&gt;0,G56&gt;0,$DM$7&gt;=F56,$DM$7&lt;=G56),IF($DM$7&lt;=$AA56,2,1),0)</f>
        <v>0</v>
      </c>
      <c r="DN56" s="8">
        <f>IF(AND(F56&gt;0,G56&gt;0,$DN$7&gt;=F56,$DN$7&lt;=G56),IF($DN$7&lt;=$AA56,2,1),0)</f>
        <v>0</v>
      </c>
      <c r="DO56" s="8">
        <f>IF(AND(F56&gt;0,G56&gt;0,$DO$7&gt;=F56,$DO$7&lt;=G56),IF($DO$7&lt;=$AA56,2,1),0)</f>
        <v>0</v>
      </c>
      <c r="DP56" s="8">
        <f>IF(AND(F56&gt;0,G56&gt;0,$DP$7&gt;=F56,$DP$7&lt;=G56),IF($DP$7&lt;=$AA56,2,1),0)</f>
        <v>0</v>
      </c>
      <c r="DQ56" s="8">
        <f>IF(AND(F56&gt;0,G56&gt;0,$DQ$7&gt;=F56,$DQ$7&lt;=G56),IF($DQ$7&lt;=$AA56,2,1),0)</f>
        <v>0</v>
      </c>
      <c r="DR56" s="8">
        <f>IF(AND(F56&gt;0,G56&gt;0,$DR$7&gt;=F56,$DR$7&lt;=G56),IF($DR$7&lt;=$AA56,2,1),0)</f>
        <v>0</v>
      </c>
      <c r="DS56" s="8">
        <f>IF(AND(F56&gt;0,G56&gt;0,$DS$7&gt;=F56,$DS$7&lt;=G56),IF($DS$7&lt;=$AA56,2,1),0)</f>
        <v>0</v>
      </c>
      <c r="DT56" s="8">
        <f>IF(AND(F56&gt;0,G56&gt;0,$DT$7&gt;=F56,$DT$7&lt;=G56),IF($DT$7&lt;=$AA56,2,1),0)</f>
        <v>0</v>
      </c>
      <c r="DU56" s="8">
        <f>IF(AND(F56&gt;0,G56&gt;0,$DU$7&gt;=F56,$DU$7&lt;=G56),IF($DU$7&lt;=$AA56,2,1),0)</f>
        <v>0</v>
      </c>
      <c r="DV56" s="8">
        <f>IF(AND(F56&gt;0,G56&gt;0,$DV$7&gt;=F56,$DV$7&lt;=G56),IF($DV$7&lt;=$AA56,2,1),0)</f>
        <v>0</v>
      </c>
      <c r="DW56" s="8">
        <f>IF(AND(F56&gt;0,G56&gt;0,$DW$7&gt;=F56,$DW$7&lt;=G56),IF($DW$7&lt;=$AA56,2,1),0)</f>
        <v>0</v>
      </c>
      <c r="DX56" s="8">
        <f>IF(AND(F56&gt;0,G56&gt;0,$DX$7&gt;=F56,$DX$7&lt;=G56),IF($DX$7&lt;=$AA56,2,1),0)</f>
        <v>0</v>
      </c>
      <c r="DY56" s="8">
        <f>IF(AND(F56&gt;0,G56&gt;0,$DY$7&gt;=F56,$DY$7&lt;=G56),IF($DY$7&lt;=$AA56,2,1),0)</f>
        <v>0</v>
      </c>
      <c r="DZ56" s="8">
        <f>IF(AND(F56&gt;0,G56&gt;0,$DZ$7&gt;=F56,$DZ$7&lt;=G56),IF($DZ$7&lt;=$AA56,2,1),0)</f>
        <v>0</v>
      </c>
      <c r="EA56" s="8">
        <f>IF(AND(F56&gt;0,G56&gt;0,$EA$7&gt;=F56,$EA$7&lt;=G56),IF($EA$7&lt;=$AA56,2,1),0)</f>
        <v>0</v>
      </c>
      <c r="EB56" s="8">
        <f>IF(AND(F56&gt;0,G56&gt;0,$EB$7&gt;=F56,$EB$7&lt;=G56),IF($EB$7&lt;=$AA56,2,1),0)</f>
        <v>0</v>
      </c>
      <c r="EC56" s="8">
        <f>IF(AND(F56&gt;0,G56&gt;0,$EC$7&gt;=F56,$EC$7&lt;=G56),IF($EC$7&lt;=$AA56,2,1),0)</f>
        <v>0</v>
      </c>
      <c r="ED56" s="8">
        <f>IF(AND(F56&gt;0,G56&gt;0,$ED$7&gt;=F56,$ED$7&lt;=G56),IF($ED$7&lt;=$AA56,2,1),0)</f>
        <v>0</v>
      </c>
      <c r="EE56" s="8">
        <f>IF(AND(F56&gt;0,G56&gt;0,$EE$7&gt;=F56,$EE$7&lt;=G56),IF($EE$7&lt;=$AA56,2,1),0)</f>
        <v>0</v>
      </c>
      <c r="EF56" s="8">
        <f>IF(AND(F56&gt;0,G56&gt;0,$EF$7&gt;=F56,$EF$7&lt;=G56),IF($EF$7&lt;=$AA56,2,1),0)</f>
        <v>0</v>
      </c>
      <c r="EG56" s="8">
        <f>IF(AND(F56&gt;0,G56&gt;0,$EG$7&gt;=F56,$EG$7&lt;=G56),IF($EG$7&lt;=$AA56,2,1),0)</f>
        <v>0</v>
      </c>
      <c r="EH56" s="8">
        <f>IF(AND(F56&gt;0,G56&gt;0,$EH$7&gt;=F56,$EH$7&lt;=G56),IF($EH$7&lt;=$AA56,2,1),0)</f>
        <v>0</v>
      </c>
      <c r="EI56" s="8">
        <f>IF(AND(F56&gt;0,G56&gt;0,$EI$7&gt;=F56,$EI$7&lt;=G56),IF($EI$7&lt;=$AA56,2,1),0)</f>
        <v>0</v>
      </c>
      <c r="EJ56" s="8">
        <f>IF(AND(F56&gt;0,G56&gt;0,$EJ$7&gt;=F56,$EJ$7&lt;=G56),IF($EJ$7&lt;=$AA56,2,1),0)</f>
        <v>0</v>
      </c>
      <c r="EK56" s="8">
        <f>IF(AND(F56&gt;0,G56&gt;0,$EK$7&gt;=F56,$EK$7&lt;=G56),IF($EK$7&lt;=$AA56,2,1),0)</f>
        <v>0</v>
      </c>
      <c r="EL56" s="8">
        <f>IF(AND(F56&gt;0,G56&gt;0,$EL$7&gt;=F56,$EL$7&lt;=G56),IF($EL$7&lt;=$AA56,2,1),0)</f>
        <v>0</v>
      </c>
      <c r="EM56" s="8">
        <f>IF(AND(F56&gt;0,G56&gt;0,$EM$7&gt;=F56,$EM$7&lt;=G56),IF($EM$7&lt;=$AA56,2,1),0)</f>
        <v>0</v>
      </c>
      <c r="EN56" s="8">
        <f>IF(AND(F56&gt;0,G56&gt;0,$EN$7&gt;=F56,$EN$7&lt;=G56),IF($EN$7&lt;=$AA56,2,1),0)</f>
        <v>0</v>
      </c>
      <c r="EO56" s="8">
        <f>IF(AND(F56&gt;0,G56&gt;0,$EO$7&gt;=F56,$EO$7&lt;=G56),IF($EO$7&lt;=$AA56,2,1),0)</f>
        <v>0</v>
      </c>
      <c r="EP56" s="8">
        <f>IF(AND(F56&gt;0,G56&gt;0,$EP$7&gt;=F56,$EP$7&lt;=G56),IF($EP$7&lt;=$AA56,2,1),0)</f>
        <v>0</v>
      </c>
      <c r="EQ56" s="8">
        <f>IF(AND(F56&gt;0,G56&gt;0,$EQ$7&gt;=F56,$EQ$7&lt;=G56),IF($EQ$7&lt;=$AA56,2,1),0)</f>
        <v>0</v>
      </c>
      <c r="ER56" s="8">
        <f>IF(AND(F56&gt;0,G56&gt;0,$ER$7&gt;=F56,$ER$7&lt;=G56),IF($ER$7&lt;=$AA56,2,1),0)</f>
        <v>0</v>
      </c>
      <c r="ES56" s="8">
        <f>IF(AND(F56&gt;0,G56&gt;0,$ES$7&gt;=F56,$ES$7&lt;=G56),IF($ES$7&lt;=$AA56,2,1),0)</f>
        <v>0</v>
      </c>
      <c r="ET56" s="8">
        <f>IF(AND(F56&gt;0,G56&gt;0,$ET$7&gt;=F56,$ET$7&lt;=G56),IF($ET$7&lt;=$AA56,2,1),0)</f>
        <v>0</v>
      </c>
      <c r="EU56" s="8">
        <f>IF(AND(F56&gt;0,G56&gt;0,$EU$7&gt;=F56,$EU$7&lt;=G56),IF($EU$7&lt;=$AA56,2,1),0)</f>
        <v>0</v>
      </c>
      <c r="EV56" s="8">
        <f>IF(AND(F56&gt;0,G56&gt;0,$EV$7&gt;=F56,$EV$7&lt;=G56),IF($EV$7&lt;=$AA56,2,1),0)</f>
        <v>0</v>
      </c>
      <c r="EW56" s="8">
        <f>IF(AND(F56&gt;0,G56&gt;0,$EW$7&gt;=F56,$EW$7&lt;=G56),IF($EW$7&lt;=$AA56,2,1),0)</f>
        <v>0</v>
      </c>
      <c r="EX56" s="8">
        <f>IF(AND(F56&gt;0,G56&gt;0,$EX$7&gt;=F56,$EX$7&lt;=G56),IF($EX$7&lt;=$AA56,2,1),0)</f>
        <v>0</v>
      </c>
      <c r="EY56" s="8">
        <f>IF(AND(F56&gt;0,G56&gt;0,$EY$7&gt;=F56,$EY$7&lt;=G56),IF($EY$7&lt;=$AA56,2,1),0)</f>
        <v>0</v>
      </c>
      <c r="EZ56" s="8">
        <f>IF(AND(F56&gt;0,G56&gt;0,$EZ$7&gt;=F56,$EZ$7&lt;=G56),IF($EZ$7&lt;=$AA56,2,1),0)</f>
        <v>0</v>
      </c>
      <c r="FA56" s="8">
        <f>IF(AND(F56&gt;0,G56&gt;0,$FA$7&gt;=F56,$FA$7&lt;=G56),IF($FA$7&lt;=$AA56,2,1),0)</f>
        <v>0</v>
      </c>
      <c r="FB56" s="8">
        <f>IF(AND(F56&gt;0,G56&gt;0,$FB$7&gt;=F56,$FB$7&lt;=G56),IF($FB$7&lt;=$AA56,2,1),0)</f>
        <v>0</v>
      </c>
      <c r="FC56" s="8">
        <f>IF(AND(F56&gt;0,G56&gt;0,$FC$7&gt;=F56,$FC$7&lt;=G56),IF($FC$7&lt;=$AA56,2,1),0)</f>
        <v>0</v>
      </c>
      <c r="FD56" s="8">
        <f>IF(AND(F56&gt;0,G56&gt;0,$FD$7&gt;=F56,$FD$7&lt;=G56),IF($FD$7&lt;=$AA56,2,1),0)</f>
        <v>0</v>
      </c>
    </row>
    <row r="57" spans="1:160" ht="18" customHeight="1">
      <c r="A57" s="6"/>
      <c r="B57" s="6"/>
      <c r="C57" s="6"/>
      <c r="D57" s="6"/>
      <c r="E57" s="6"/>
      <c r="F57" s="3"/>
      <c r="G57" s="3"/>
      <c r="H57" s="6">
        <f>IF(AND(F57&gt;0,G57&gt;0),G57-F57+1,)</f>
        <v>0</v>
      </c>
      <c r="I57" s="7"/>
      <c r="J57" s="6"/>
      <c r="K57" s="8">
        <f>IF(AND(F57&gt;0,G57&gt;0,$K$7&gt;=F57,$K$7&lt;=G57),IF($K$7&lt;=$AA57,2,1),0)</f>
        <v>0</v>
      </c>
      <c r="L57" s="8">
        <f>IF(AND(F57&gt;0,G57&gt;0,$L$7&gt;=F57,$L$7&lt;=G57),IF($L$7&lt;=$AA57,2,1),0)</f>
        <v>0</v>
      </c>
      <c r="M57" s="8">
        <f>IF(AND(F57&gt;0,G57&gt;0,$M$7&gt;=F57,$M$7&lt;=G57),IF($M$7&lt;=$AA57,2,1),0)</f>
        <v>0</v>
      </c>
      <c r="N57" s="8">
        <f>IF(AND(F57&gt;0,G57&gt;0,$N$7&gt;=F57,$N$7&lt;=G57),IF($N$7&lt;=$AA57,2,1),0)</f>
        <v>0</v>
      </c>
      <c r="O57" s="8">
        <f>IF(AND(F57&gt;0,G57&gt;0,$O$7&gt;=F57,$O$7&lt;=G57),IF($O$7&lt;=$AA57,2,1),0)</f>
        <v>0</v>
      </c>
      <c r="P57" s="8">
        <f>IF(AND(F57&gt;0,G57&gt;0,$P$7&gt;=F57,$P$7&lt;=G57),IF($P$7&lt;=$AA57,2,1),0)</f>
        <v>0</v>
      </c>
      <c r="Q57" s="8">
        <f>IF(AND(F57&gt;0,G57&gt;0,$Q$7&gt;=F57,$Q$7&lt;=G57),IF($Q$7&lt;=$AA57,2,1),0)</f>
        <v>0</v>
      </c>
      <c r="R57" s="8">
        <f>IF(AND(F57&gt;0,G57&gt;0,$R$7&gt;=F57,$R$7&lt;=G57),IF($R$7&lt;=$AA57,2,1),0)</f>
        <v>0</v>
      </c>
      <c r="S57" s="8">
        <f>IF(AND(F57&gt;0,G57&gt;0,$S$7&gt;=F57,$S$7&lt;=G57),IF($S$7&lt;=$AA57,2,1),0)</f>
        <v>0</v>
      </c>
      <c r="T57" s="8">
        <f>IF(AND(F57&gt;0,G57&gt;0,$T$7&gt;=F57,$T$7&lt;=G57),IF($T$7&lt;=$AA57,2,1),0)</f>
        <v>0</v>
      </c>
      <c r="U57" s="8">
        <f>IF(AND(F57&gt;0,G57&gt;0,$U$7&gt;=F57,$U$7&lt;=G57),IF($U$7&lt;=$AA57,2,1),0)</f>
        <v>0</v>
      </c>
      <c r="V57" s="8">
        <f>IF(AND(F57&gt;0,G57&gt;0,$V$7&gt;=F57,$V$7&lt;=G57),IF($V$7&lt;=$AA57,2,1),0)</f>
        <v>0</v>
      </c>
      <c r="W57" s="8">
        <f>IF(AND(F57&gt;0,G57&gt;0,$W$7&gt;=F57,$W$7&lt;=G57),IF($W$7&lt;=$AA57,2,1),0)</f>
        <v>0</v>
      </c>
      <c r="X57" s="8">
        <f>IF(AND(F57&gt;0,G57&gt;0,$X$7&gt;=F57,$X$7&lt;=G57),IF($X$7&lt;=$AA57,2,1),0)</f>
        <v>0</v>
      </c>
      <c r="Y57" s="8">
        <f>IF(AND(F57&gt;0,G57&gt;0,$Y$7&gt;=F57,$Y$7&lt;=G57),IF($Y$7&lt;=$AA57,2,1),0)</f>
        <v>0</v>
      </c>
      <c r="Z57" s="8">
        <f>IF(AND(F57&gt;0,G57&gt;0,$Z$7&gt;=F57,$Z$7&lt;=G57),IF($Z$7&lt;=$AA57,2,1),0)</f>
        <v>0</v>
      </c>
      <c r="AA57" s="8">
        <f>IF(AND(F57&gt;0,G57&gt;0,$AA$7&gt;=F57,$AA$7&lt;=G57),IF($AA$7&lt;=$AA57,2,1),0)</f>
        <v>0</v>
      </c>
      <c r="AB57" s="8">
        <f>IF(AND(F57&gt;0,G57&gt;0,$AB$7&gt;=F57,$AB$7&lt;=G57),IF($AB$7&lt;=$AA57,2,1),0)</f>
        <v>0</v>
      </c>
      <c r="AC57" s="8">
        <f>IF(AND(F57&gt;0,G57&gt;0,$AC$7&gt;=F57,$AC$7&lt;=G57),IF($AC$7&lt;=$AA57,2,1),0)</f>
        <v>0</v>
      </c>
      <c r="AD57" s="8">
        <f>IF(AND(F57&gt;0,G57&gt;0,$AD$7&gt;=F57,$AD$7&lt;=G57),IF($AD$7&lt;=$AA57,2,1),0)</f>
        <v>0</v>
      </c>
      <c r="AE57" s="8">
        <f>IF(AND(F57&gt;0,G57&gt;0,$AE$7&gt;=F57,$AE$7&lt;=G57),IF($AE$7&lt;=$AA57,2,1),0)</f>
        <v>0</v>
      </c>
      <c r="AF57" s="8">
        <f>IF(AND(F57&gt;0,G57&gt;0,$AF$7&gt;=F57,$AF$7&lt;=G57),IF($AF$7&lt;=$AA57,2,1),0)</f>
        <v>0</v>
      </c>
      <c r="AG57" s="8">
        <f>IF(AND(F57&gt;0,G57&gt;0,$AG$7&gt;=F57,$AG$7&lt;=G57),IF($AG$7&lt;=$AA57,2,1),0)</f>
        <v>0</v>
      </c>
      <c r="AH57" s="8">
        <f>IF(AND(F57&gt;0,G57&gt;0,$AH$7&gt;=F57,$AH$7&lt;=G57),IF($AH$7&lt;=$AA57,2,1),0)</f>
        <v>0</v>
      </c>
      <c r="AI57" s="8">
        <f>IF(AND(F57&gt;0,G57&gt;0,$AI$7&gt;=F57,$AI$7&lt;=G57),IF($AI$7&lt;=$AA57,2,1),0)</f>
        <v>0</v>
      </c>
      <c r="AJ57" s="8">
        <f>IF(AND(F57&gt;0,G57&gt;0,$AJ$7&gt;=F57,$AJ$7&lt;=G57),IF($AJ$7&lt;=$AA57,2,1),0)</f>
        <v>0</v>
      </c>
      <c r="AK57" s="8">
        <f>IF(AND(F57&gt;0,G57&gt;0,$AK$7&gt;=F57,$AK$7&lt;=G57),IF($AK$7&lt;=$AA57,2,1),0)</f>
        <v>0</v>
      </c>
      <c r="AL57" s="8">
        <f>IF(AND(F57&gt;0,G57&gt;0,$AL$7&gt;=F57,$AL$7&lt;=G57),IF($AL$7&lt;=$AA57,2,1),0)</f>
        <v>0</v>
      </c>
      <c r="AM57" s="8">
        <f>IF(AND(F57&gt;0,G57&gt;0,$AM$7&gt;=F57,$AM$7&lt;=G57),IF($AM$7&lt;=$AA57,2,1),0)</f>
        <v>0</v>
      </c>
      <c r="AN57" s="8">
        <f>IF(AND(F57&gt;0,G57&gt;0,$AN$7&gt;=F57,$AN$7&lt;=G57),IF($AN$7&lt;=$AA57,2,1),0)</f>
        <v>0</v>
      </c>
      <c r="AO57" s="8">
        <f>IF(AND(F57&gt;0,G57&gt;0,$AO$7&gt;=F57,$AO$7&lt;=G57),IF($AO$7&lt;=$AA57,2,1),0)</f>
        <v>0</v>
      </c>
      <c r="AP57" s="8">
        <f>IF(AND(F57&gt;0,G57&gt;0,$AP$7&gt;=F57,$AP$7&lt;=G57),IF($AP$7&lt;=$AA57,2,1),0)</f>
        <v>0</v>
      </c>
      <c r="AQ57" s="8">
        <f>IF(AND(F57&gt;0,G57&gt;0,$AQ$7&gt;=F57,$AQ$7&lt;=G57),IF($AQ$7&lt;=$AA57,2,1),0)</f>
        <v>0</v>
      </c>
      <c r="AR57" s="8">
        <f>IF(AND(F57&gt;0,G57&gt;0,$AR$7&gt;=F57,$AR$7&lt;=G57),IF($AR$7&lt;=$AA57,2,1),0)</f>
        <v>0</v>
      </c>
      <c r="AS57" s="8">
        <f>IF(AND(F57&gt;0,G57&gt;0,$AS$7&gt;=F57,$AS$7&lt;=G57),IF($AS$7&lt;=$AA57,2,1),0)</f>
        <v>0</v>
      </c>
      <c r="AT57" s="8">
        <f>IF(AND(F57&gt;0,G57&gt;0,$AT$7&gt;=F57,$AT$7&lt;=G57),IF($AT$7&lt;=$AA57,2,1),0)</f>
        <v>0</v>
      </c>
      <c r="AU57" s="8">
        <f>IF(AND(F57&gt;0,G57&gt;0,$AU$7&gt;=F57,$AU$7&lt;=G57),IF($AU$7&lt;=$AA57,2,1),0)</f>
        <v>0</v>
      </c>
      <c r="AV57" s="8">
        <f>IF(AND(F57&gt;0,G57&gt;0,$AV$7&gt;=F57,$AV$7&lt;=G57),IF($AV$7&lt;=$AA57,2,1),0)</f>
        <v>0</v>
      </c>
      <c r="AW57" s="8">
        <f>IF(AND(F57&gt;0,G57&gt;0,$AW$7&gt;=F57,$AW$7&lt;=G57),IF($AW$7&lt;=$AA57,2,1),0)</f>
        <v>0</v>
      </c>
      <c r="AX57" s="8">
        <f>IF(AND(F57&gt;0,G57&gt;0,$AX$7&gt;=F57,$AX$7&lt;=G57),IF($AX$7&lt;=$AA57,2,1),0)</f>
        <v>0</v>
      </c>
      <c r="AY57" s="8">
        <f>IF(AND(F57&gt;0,G57&gt;0,$AY$7&gt;=F57,$AY$7&lt;=G57),IF($AY$7&lt;=$AA57,2,1),0)</f>
        <v>0</v>
      </c>
      <c r="AZ57" s="8">
        <f>IF(AND(F57&gt;0,G57&gt;0,$AZ$7&gt;=F57,$AZ$7&lt;=G57),IF($AZ$7&lt;=$AA57,2,1),0)</f>
        <v>0</v>
      </c>
      <c r="BA57" s="8">
        <f>IF(AND(F57&gt;0,G57&gt;0,$BA$7&gt;=F57,$BA$7&lt;=G57),IF($BA$7&lt;=$AA57,2,1),0)</f>
        <v>0</v>
      </c>
      <c r="BB57" s="8">
        <f>IF(AND(F57&gt;0,G57&gt;0,$BB$7&gt;=F57,$BB$7&lt;=G57),IF($BB$7&lt;=$AA57,2,1),0)</f>
        <v>0</v>
      </c>
      <c r="BC57" s="8">
        <f>IF(AND(F57&gt;0,G57&gt;0,$BC$7&gt;=F57,$BC$7&lt;=G57),IF($BC$7&lt;=$AA57,2,1),0)</f>
        <v>0</v>
      </c>
      <c r="BD57" s="8">
        <f>IF(AND(F57&gt;0,G57&gt;0,$BD$7&gt;=F57,$BD$7&lt;=G57),IF($BD$7&lt;=$AA57,2,1),0)</f>
        <v>0</v>
      </c>
      <c r="BE57" s="8">
        <f>IF(AND(F57&gt;0,G57&gt;0,$BE$7&gt;=F57,$BE$7&lt;=G57),IF($BE$7&lt;=$AA57,2,1),0)</f>
        <v>0</v>
      </c>
      <c r="BF57" s="8">
        <f>IF(AND(F57&gt;0,G57&gt;0,$BF$7&gt;=F57,$BF$7&lt;=G57),IF($BF$7&lt;=$AA57,2,1),0)</f>
        <v>0</v>
      </c>
      <c r="BG57" s="8">
        <f>IF(AND(F57&gt;0,G57&gt;0,$BG$7&gt;=F57,$BG$7&lt;=G57),IF($BG$7&lt;=$AA57,2,1),0)</f>
        <v>0</v>
      </c>
      <c r="BH57" s="8">
        <f>IF(AND(F57&gt;0,G57&gt;0,$BH$7&gt;=F57,$BH$7&lt;=G57),IF($BH$7&lt;=$AA57,2,1),0)</f>
        <v>0</v>
      </c>
      <c r="BI57" s="8">
        <f>IF(AND(F57&gt;0,G57&gt;0,$BI$7&gt;=F57,$BI$7&lt;=G57),IF($BI$7&lt;=$AA57,2,1),0)</f>
        <v>0</v>
      </c>
      <c r="BJ57" s="8">
        <f>IF(AND(F57&gt;0,G57&gt;0,$BJ$7&gt;=F57,$BJ$7&lt;=G57),IF($BJ$7&lt;=$AA57,2,1),0)</f>
        <v>0</v>
      </c>
      <c r="BK57" s="8">
        <f>IF(AND(F57&gt;0,G57&gt;0,$BK$7&gt;=F57,$BK$7&lt;=G57),IF($BK$7&lt;=$AA57,2,1),0)</f>
        <v>0</v>
      </c>
      <c r="BL57" s="8">
        <f>IF(AND(F57&gt;0,G57&gt;0,$BL$7&gt;=F57,$BL$7&lt;=G57),IF($BL$7&lt;=$AA57,2,1),0)</f>
        <v>0</v>
      </c>
      <c r="BM57" s="8">
        <f>IF(AND(F57&gt;0,G57&gt;0,$BM$7&gt;=F57,$BM$7&lt;=G57),IF($BM$7&lt;=$AA57,2,1),0)</f>
        <v>0</v>
      </c>
      <c r="BN57" s="8">
        <f>IF(AND(F57&gt;0,G57&gt;0,$BN$7&gt;=F57,$BN$7&lt;=G57),IF($BN$7&lt;=$AA57,2,1),0)</f>
        <v>0</v>
      </c>
      <c r="BO57" s="8">
        <f>IF(AND(F57&gt;0,G57&gt;0,$BO$7&gt;=F57,$BO$7&lt;=G57),IF($BO$7&lt;=$AA57,2,1),0)</f>
        <v>0</v>
      </c>
      <c r="BP57" s="8">
        <f>IF(AND(F57&gt;0,G57&gt;0,$BP$7&gt;=F57,$BP$7&lt;=G57),IF($BP$7&lt;=$AA57,2,1),0)</f>
        <v>0</v>
      </c>
      <c r="BQ57" s="8">
        <f>IF(AND(F57&gt;0,G57&gt;0,$BQ$7&gt;=F57,$BQ$7&lt;=G57),IF($BQ$7&lt;=$AA57,2,1),0)</f>
        <v>0</v>
      </c>
      <c r="BR57" s="8">
        <f>IF(AND(F57&gt;0,G57&gt;0,$BR$7&gt;=F57,$BR$7&lt;=G57),IF($BR$7&lt;=$AA57,2,1),0)</f>
        <v>0</v>
      </c>
      <c r="BS57" s="8">
        <f>IF(AND(F57&gt;0,G57&gt;0,$BS$7&gt;=F57,$BS$7&lt;=G57),IF($BS$7&lt;=$AA57,2,1),0)</f>
        <v>0</v>
      </c>
      <c r="BT57" s="8">
        <f>IF(AND(F57&gt;0,G57&gt;0,$BT$7&gt;=F57,$BT$7&lt;=G57),IF($BT$7&lt;=$AA57,2,1),0)</f>
        <v>0</v>
      </c>
      <c r="BU57" s="8">
        <f>IF(AND(F57&gt;0,G57&gt;0,$BU$7&gt;=F57,$BU$7&lt;=G57),IF($BU$7&lt;=$AA57,2,1),0)</f>
        <v>0</v>
      </c>
      <c r="BV57" s="8">
        <f>IF(AND(F57&gt;0,G57&gt;0,$BV$7&gt;=F57,$BV$7&lt;=G57),IF($BV$7&lt;=$AA57,2,1),0)</f>
        <v>0</v>
      </c>
      <c r="BW57" s="8">
        <f>IF(AND(F57&gt;0,G57&gt;0,$BW$7&gt;=F57,$BW$7&lt;=G57),IF($BW$7&lt;=$AA57,2,1),0)</f>
        <v>0</v>
      </c>
      <c r="BX57" s="8">
        <f>IF(AND(F57&gt;0,G57&gt;0,$BX$7&gt;=F57,$BX$7&lt;=G57),IF($BX$7&lt;=$AA57,2,1),0)</f>
        <v>0</v>
      </c>
      <c r="BY57" s="8">
        <f>IF(AND(F57&gt;0,G57&gt;0,$BY$7&gt;=F57,$BY$7&lt;=G57),IF($BY$7&lt;=$AA57,2,1),0)</f>
        <v>0</v>
      </c>
      <c r="BZ57" s="8">
        <f>IF(AND(F57&gt;0,G57&gt;0,$BZ$7&gt;=F57,$BZ$7&lt;=G57),IF($BZ$7&lt;=$AA57,2,1),0)</f>
        <v>0</v>
      </c>
      <c r="CA57" s="8">
        <f>IF(AND(F57&gt;0,G57&gt;0,$CA$7&gt;=F57,$CA$7&lt;=G57),IF($CA$7&lt;=$AA57,2,1),0)</f>
        <v>0</v>
      </c>
      <c r="CB57" s="8">
        <f>IF(AND(F57&gt;0,G57&gt;0,$CB$7&gt;=F57,$CB$7&lt;=G57),IF($CB$7&lt;=$AA57,2,1),0)</f>
        <v>0</v>
      </c>
      <c r="CC57" s="8">
        <f>IF(AND(F57&gt;0,G57&gt;0,$CC$7&gt;=F57,$CC$7&lt;=G57),IF($CC$7&lt;=$AA57,2,1),0)</f>
        <v>0</v>
      </c>
      <c r="CD57" s="8">
        <f>IF(AND(F57&gt;0,G57&gt;0,$CD$7&gt;=F57,$CD$7&lt;=G57),IF($CD$7&lt;=$AA57,2,1),0)</f>
        <v>0</v>
      </c>
      <c r="CE57" s="8">
        <f>IF(AND(F57&gt;0,G57&gt;0,$CE$7&gt;=F57,$CE$7&lt;=G57),IF($CE$7&lt;=$AA57,2,1),0)</f>
        <v>0</v>
      </c>
      <c r="CF57" s="8">
        <f>IF(AND(F57&gt;0,G57&gt;0,$CF$7&gt;=F57,$CF$7&lt;=G57),IF($CF$7&lt;=$AA57,2,1),0)</f>
        <v>0</v>
      </c>
      <c r="CG57" s="8">
        <f>IF(AND(F57&gt;0,G57&gt;0,$CG$7&gt;=F57,$CG$7&lt;=G57),IF($CG$7&lt;=$AA57,2,1),0)</f>
        <v>0</v>
      </c>
      <c r="CH57" s="8">
        <f>IF(AND(F57&gt;0,G57&gt;0,$CH$7&gt;=F57,$CH$7&lt;=G57),IF($CH$7&lt;=$AA57,2,1),0)</f>
        <v>0</v>
      </c>
      <c r="CI57" s="8">
        <f>IF(AND(F57&gt;0,G57&gt;0,$CI$7&gt;=F57,$CI$7&lt;=G57),IF($CI$7&lt;=$AA57,2,1),0)</f>
        <v>0</v>
      </c>
      <c r="CJ57" s="8">
        <f>IF(AND(F57&gt;0,G57&gt;0,$CJ$7&gt;=F57,$CJ$7&lt;=G57),IF($CJ$7&lt;=$AA57,2,1),0)</f>
        <v>0</v>
      </c>
      <c r="CK57" s="8">
        <f>IF(AND(F57&gt;0,G57&gt;0,$CK$7&gt;=F57,$CK$7&lt;=G57),IF($CK$7&lt;=$AA57,2,1),0)</f>
        <v>0</v>
      </c>
      <c r="CL57" s="8">
        <f>IF(AND(F57&gt;0,G57&gt;0,$CL$7&gt;=F57,$CL$7&lt;=G57),IF($CL$7&lt;=$AA57,2,1),0)</f>
        <v>0</v>
      </c>
      <c r="CM57" s="8">
        <f>IF(AND(F57&gt;0,G57&gt;0,$CM$7&gt;=F57,$CM$7&lt;=G57),IF($CM$7&lt;=$AA57,2,1),0)</f>
        <v>0</v>
      </c>
      <c r="CN57" s="8">
        <f>IF(AND(F57&gt;0,G57&gt;0,$CN$7&gt;=F57,$CN$7&lt;=G57),IF($CN$7&lt;=$AA57,2,1),0)</f>
        <v>0</v>
      </c>
      <c r="CO57" s="8">
        <f>IF(AND(F57&gt;0,G57&gt;0,$CO$7&gt;=F57,$CO$7&lt;=G57),IF($CO$7&lt;=$AA57,2,1),0)</f>
        <v>0</v>
      </c>
      <c r="CP57" s="8">
        <f>IF(AND(F57&gt;0,G57&gt;0,$CP$7&gt;=F57,$CP$7&lt;=G57),IF($CP$7&lt;=$AA57,2,1),0)</f>
        <v>0</v>
      </c>
      <c r="CQ57" s="8">
        <f>IF(AND(F57&gt;0,G57&gt;0,$CQ$7&gt;=F57,$CQ$7&lt;=G57),IF($CQ$7&lt;=$AA57,2,1),0)</f>
        <v>0</v>
      </c>
      <c r="CR57" s="8">
        <f>IF(AND(F57&gt;0,G57&gt;0,$CR$7&gt;=F57,$CR$7&lt;=G57),IF($CR$7&lt;=$AA57,2,1),0)</f>
        <v>0</v>
      </c>
      <c r="CS57" s="8">
        <f>IF(AND(F57&gt;0,G57&gt;0,$CS$7&gt;=F57,$CS$7&lt;=G57),IF($CS$7&lt;=$AA57,2,1),0)</f>
        <v>0</v>
      </c>
      <c r="CT57" s="8">
        <f>IF(AND(F57&gt;0,G57&gt;0,$CT$7&gt;=F57,$CT$7&lt;=G57),IF($CT$7&lt;=$AA57,2,1),0)</f>
        <v>0</v>
      </c>
      <c r="CU57" s="8">
        <f>IF(AND(F57&gt;0,G57&gt;0,$CU$7&gt;=F57,$CU$7&lt;=G57),IF($CU$7&lt;=$AA57,2,1),0)</f>
        <v>0</v>
      </c>
      <c r="CV57" s="8">
        <f>IF(AND(F57&gt;0,G57&gt;0,$CV$7&gt;=F57,$CV$7&lt;=G57),IF($CV$7&lt;=$AA57,2,1),0)</f>
        <v>0</v>
      </c>
      <c r="CW57" s="8">
        <f>IF(AND(F57&gt;0,G57&gt;0,$CW$7&gt;=F57,$CW$7&lt;=G57),IF($CW$7&lt;=$AA57,2,1),0)</f>
        <v>0</v>
      </c>
      <c r="CX57" s="8">
        <f>IF(AND(F57&gt;0,G57&gt;0,$CX$7&gt;=F57,$CX$7&lt;=G57),IF($CX$7&lt;=$AA57,2,1),0)</f>
        <v>0</v>
      </c>
      <c r="CY57" s="8">
        <f>IF(AND(F57&gt;0,G57&gt;0,$CY$7&gt;=F57,$CY$7&lt;=G57),IF($CY$7&lt;=$AA57,2,1),0)</f>
        <v>0</v>
      </c>
      <c r="CZ57" s="8">
        <f>IF(AND(F57&gt;0,G57&gt;0,$CZ$7&gt;=F57,$CZ$7&lt;=G57),IF($CZ$7&lt;=$AA57,2,1),0)</f>
        <v>0</v>
      </c>
      <c r="DA57" s="8">
        <f>IF(AND(F57&gt;0,G57&gt;0,$DA$7&gt;=F57,$DA$7&lt;=G57),IF($DA$7&lt;=$AA57,2,1),0)</f>
        <v>0</v>
      </c>
      <c r="DB57" s="8">
        <f>IF(AND(F57&gt;0,G57&gt;0,$DB$7&gt;=F57,$DB$7&lt;=G57),IF($DB$7&lt;=$AA57,2,1),0)</f>
        <v>0</v>
      </c>
      <c r="DC57" s="8">
        <f>IF(AND(F57&gt;0,G57&gt;0,$DC$7&gt;=F57,$DC$7&lt;=G57),IF($DC$7&lt;=$AA57,2,1),0)</f>
        <v>0</v>
      </c>
      <c r="DD57" s="8">
        <f>IF(AND(F57&gt;0,G57&gt;0,$DD$7&gt;=F57,$DD$7&lt;=G57),IF($DD$7&lt;=$AA57,2,1),0)</f>
        <v>0</v>
      </c>
      <c r="DE57" s="8">
        <f>IF(AND(F57&gt;0,G57&gt;0,$DE$7&gt;=F57,$DE$7&lt;=G57),IF($DE$7&lt;=$AA57,2,1),0)</f>
        <v>0</v>
      </c>
      <c r="DF57" s="8">
        <f>IF(AND(F57&gt;0,G57&gt;0,$DF$7&gt;=F57,$DF$7&lt;=G57),IF($DF$7&lt;=$AA57,2,1),0)</f>
        <v>0</v>
      </c>
      <c r="DG57" s="8">
        <f>IF(AND(F57&gt;0,G57&gt;0,$DG$7&gt;=F57,$DG$7&lt;=G57),IF($DG$7&lt;=$AA57,2,1),0)</f>
        <v>0</v>
      </c>
      <c r="DH57" s="8">
        <f>IF(AND(F57&gt;0,G57&gt;0,$DH$7&gt;=F57,$DH$7&lt;=G57),IF($DH$7&lt;=$AA57,2,1),0)</f>
        <v>0</v>
      </c>
      <c r="DI57" s="8">
        <f>IF(AND(F57&gt;0,G57&gt;0,$DI$7&gt;=F57,$DI$7&lt;=G57),IF($DI$7&lt;=$AA57,2,1),0)</f>
        <v>0</v>
      </c>
      <c r="DJ57" s="8">
        <f>IF(AND(F57&gt;0,G57&gt;0,$DJ$7&gt;=F57,$DJ$7&lt;=G57),IF($DJ$7&lt;=$AA57,2,1),0)</f>
        <v>0</v>
      </c>
      <c r="DK57" s="8">
        <f>IF(AND(F57&gt;0,G57&gt;0,$DK$7&gt;=F57,$DK$7&lt;=G57),IF($DK$7&lt;=$AA57,2,1),0)</f>
        <v>0</v>
      </c>
      <c r="DL57" s="8">
        <f>IF(AND(F57&gt;0,G57&gt;0,$DL$7&gt;=F57,$DL$7&lt;=G57),IF($DL$7&lt;=$AA57,2,1),0)</f>
        <v>0</v>
      </c>
      <c r="DM57" s="8">
        <f>IF(AND(F57&gt;0,G57&gt;0,$DM$7&gt;=F57,$DM$7&lt;=G57),IF($DM$7&lt;=$AA57,2,1),0)</f>
        <v>0</v>
      </c>
      <c r="DN57" s="8">
        <f>IF(AND(F57&gt;0,G57&gt;0,$DN$7&gt;=F57,$DN$7&lt;=G57),IF($DN$7&lt;=$AA57,2,1),0)</f>
        <v>0</v>
      </c>
      <c r="DO57" s="8">
        <f>IF(AND(F57&gt;0,G57&gt;0,$DO$7&gt;=F57,$DO$7&lt;=G57),IF($DO$7&lt;=$AA57,2,1),0)</f>
        <v>0</v>
      </c>
      <c r="DP57" s="8">
        <f>IF(AND(F57&gt;0,G57&gt;0,$DP$7&gt;=F57,$DP$7&lt;=G57),IF($DP$7&lt;=$AA57,2,1),0)</f>
        <v>0</v>
      </c>
      <c r="DQ57" s="8">
        <f>IF(AND(F57&gt;0,G57&gt;0,$DQ$7&gt;=F57,$DQ$7&lt;=G57),IF($DQ$7&lt;=$AA57,2,1),0)</f>
        <v>0</v>
      </c>
      <c r="DR57" s="8">
        <f>IF(AND(F57&gt;0,G57&gt;0,$DR$7&gt;=F57,$DR$7&lt;=G57),IF($DR$7&lt;=$AA57,2,1),0)</f>
        <v>0</v>
      </c>
      <c r="DS57" s="8">
        <f>IF(AND(F57&gt;0,G57&gt;0,$DS$7&gt;=F57,$DS$7&lt;=G57),IF($DS$7&lt;=$AA57,2,1),0)</f>
        <v>0</v>
      </c>
      <c r="DT57" s="8">
        <f>IF(AND(F57&gt;0,G57&gt;0,$DT$7&gt;=F57,$DT$7&lt;=G57),IF($DT$7&lt;=$AA57,2,1),0)</f>
        <v>0</v>
      </c>
      <c r="DU57" s="8">
        <f>IF(AND(F57&gt;0,G57&gt;0,$DU$7&gt;=F57,$DU$7&lt;=G57),IF($DU$7&lt;=$AA57,2,1),0)</f>
        <v>0</v>
      </c>
      <c r="DV57" s="8">
        <f>IF(AND(F57&gt;0,G57&gt;0,$DV$7&gt;=F57,$DV$7&lt;=G57),IF($DV$7&lt;=$AA57,2,1),0)</f>
        <v>0</v>
      </c>
      <c r="DW57" s="8">
        <f>IF(AND(F57&gt;0,G57&gt;0,$DW$7&gt;=F57,$DW$7&lt;=G57),IF($DW$7&lt;=$AA57,2,1),0)</f>
        <v>0</v>
      </c>
      <c r="DX57" s="8">
        <f>IF(AND(F57&gt;0,G57&gt;0,$DX$7&gt;=F57,$DX$7&lt;=G57),IF($DX$7&lt;=$AA57,2,1),0)</f>
        <v>0</v>
      </c>
      <c r="DY57" s="8">
        <f>IF(AND(F57&gt;0,G57&gt;0,$DY$7&gt;=F57,$DY$7&lt;=G57),IF($DY$7&lt;=$AA57,2,1),0)</f>
        <v>0</v>
      </c>
      <c r="DZ57" s="8">
        <f>IF(AND(F57&gt;0,G57&gt;0,$DZ$7&gt;=F57,$DZ$7&lt;=G57),IF($DZ$7&lt;=$AA57,2,1),0)</f>
        <v>0</v>
      </c>
      <c r="EA57" s="8">
        <f>IF(AND(F57&gt;0,G57&gt;0,$EA$7&gt;=F57,$EA$7&lt;=G57),IF($EA$7&lt;=$AA57,2,1),0)</f>
        <v>0</v>
      </c>
      <c r="EB57" s="8">
        <f>IF(AND(F57&gt;0,G57&gt;0,$EB$7&gt;=F57,$EB$7&lt;=G57),IF($EB$7&lt;=$AA57,2,1),0)</f>
        <v>0</v>
      </c>
      <c r="EC57" s="8">
        <f>IF(AND(F57&gt;0,G57&gt;0,$EC$7&gt;=F57,$EC$7&lt;=G57),IF($EC$7&lt;=$AA57,2,1),0)</f>
        <v>0</v>
      </c>
      <c r="ED57" s="8">
        <f>IF(AND(F57&gt;0,G57&gt;0,$ED$7&gt;=F57,$ED$7&lt;=G57),IF($ED$7&lt;=$AA57,2,1),0)</f>
        <v>0</v>
      </c>
      <c r="EE57" s="8">
        <f>IF(AND(F57&gt;0,G57&gt;0,$EE$7&gt;=F57,$EE$7&lt;=G57),IF($EE$7&lt;=$AA57,2,1),0)</f>
        <v>0</v>
      </c>
      <c r="EF57" s="8">
        <f>IF(AND(F57&gt;0,G57&gt;0,$EF$7&gt;=F57,$EF$7&lt;=G57),IF($EF$7&lt;=$AA57,2,1),0)</f>
        <v>0</v>
      </c>
      <c r="EG57" s="8">
        <f>IF(AND(F57&gt;0,G57&gt;0,$EG$7&gt;=F57,$EG$7&lt;=G57),IF($EG$7&lt;=$AA57,2,1),0)</f>
        <v>0</v>
      </c>
      <c r="EH57" s="8">
        <f>IF(AND(F57&gt;0,G57&gt;0,$EH$7&gt;=F57,$EH$7&lt;=G57),IF($EH$7&lt;=$AA57,2,1),0)</f>
        <v>0</v>
      </c>
      <c r="EI57" s="8">
        <f>IF(AND(F57&gt;0,G57&gt;0,$EI$7&gt;=F57,$EI$7&lt;=G57),IF($EI$7&lt;=$AA57,2,1),0)</f>
        <v>0</v>
      </c>
      <c r="EJ57" s="8">
        <f>IF(AND(F57&gt;0,G57&gt;0,$EJ$7&gt;=F57,$EJ$7&lt;=G57),IF($EJ$7&lt;=$AA57,2,1),0)</f>
        <v>0</v>
      </c>
      <c r="EK57" s="8">
        <f>IF(AND(F57&gt;0,G57&gt;0,$EK$7&gt;=F57,$EK$7&lt;=G57),IF($EK$7&lt;=$AA57,2,1),0)</f>
        <v>0</v>
      </c>
      <c r="EL57" s="8">
        <f>IF(AND(F57&gt;0,G57&gt;0,$EL$7&gt;=F57,$EL$7&lt;=G57),IF($EL$7&lt;=$AA57,2,1),0)</f>
        <v>0</v>
      </c>
      <c r="EM57" s="8">
        <f>IF(AND(F57&gt;0,G57&gt;0,$EM$7&gt;=F57,$EM$7&lt;=G57),IF($EM$7&lt;=$AA57,2,1),0)</f>
        <v>0</v>
      </c>
      <c r="EN57" s="8">
        <f>IF(AND(F57&gt;0,G57&gt;0,$EN$7&gt;=F57,$EN$7&lt;=G57),IF($EN$7&lt;=$AA57,2,1),0)</f>
        <v>0</v>
      </c>
      <c r="EO57" s="8">
        <f>IF(AND(F57&gt;0,G57&gt;0,$EO$7&gt;=F57,$EO$7&lt;=G57),IF($EO$7&lt;=$AA57,2,1),0)</f>
        <v>0</v>
      </c>
      <c r="EP57" s="8">
        <f>IF(AND(F57&gt;0,G57&gt;0,$EP$7&gt;=F57,$EP$7&lt;=G57),IF($EP$7&lt;=$AA57,2,1),0)</f>
        <v>0</v>
      </c>
      <c r="EQ57" s="8">
        <f>IF(AND(F57&gt;0,G57&gt;0,$EQ$7&gt;=F57,$EQ$7&lt;=G57),IF($EQ$7&lt;=$AA57,2,1),0)</f>
        <v>0</v>
      </c>
      <c r="ER57" s="8">
        <f>IF(AND(F57&gt;0,G57&gt;0,$ER$7&gt;=F57,$ER$7&lt;=G57),IF($ER$7&lt;=$AA57,2,1),0)</f>
        <v>0</v>
      </c>
      <c r="ES57" s="8">
        <f>IF(AND(F57&gt;0,G57&gt;0,$ES$7&gt;=F57,$ES$7&lt;=G57),IF($ES$7&lt;=$AA57,2,1),0)</f>
        <v>0</v>
      </c>
      <c r="ET57" s="8">
        <f>IF(AND(F57&gt;0,G57&gt;0,$ET$7&gt;=F57,$ET$7&lt;=G57),IF($ET$7&lt;=$AA57,2,1),0)</f>
        <v>0</v>
      </c>
      <c r="EU57" s="8">
        <f>IF(AND(F57&gt;0,G57&gt;0,$EU$7&gt;=F57,$EU$7&lt;=G57),IF($EU$7&lt;=$AA57,2,1),0)</f>
        <v>0</v>
      </c>
      <c r="EV57" s="8">
        <f>IF(AND(F57&gt;0,G57&gt;0,$EV$7&gt;=F57,$EV$7&lt;=G57),IF($EV$7&lt;=$AA57,2,1),0)</f>
        <v>0</v>
      </c>
      <c r="EW57" s="8">
        <f>IF(AND(F57&gt;0,G57&gt;0,$EW$7&gt;=F57,$EW$7&lt;=G57),IF($EW$7&lt;=$AA57,2,1),0)</f>
        <v>0</v>
      </c>
      <c r="EX57" s="8">
        <f>IF(AND(F57&gt;0,G57&gt;0,$EX$7&gt;=F57,$EX$7&lt;=G57),IF($EX$7&lt;=$AA57,2,1),0)</f>
        <v>0</v>
      </c>
      <c r="EY57" s="8">
        <f>IF(AND(F57&gt;0,G57&gt;0,$EY$7&gt;=F57,$EY$7&lt;=G57),IF($EY$7&lt;=$AA57,2,1),0)</f>
        <v>0</v>
      </c>
      <c r="EZ57" s="8">
        <f>IF(AND(F57&gt;0,G57&gt;0,$EZ$7&gt;=F57,$EZ$7&lt;=G57),IF($EZ$7&lt;=$AA57,2,1),0)</f>
        <v>0</v>
      </c>
      <c r="FA57" s="8">
        <f>IF(AND(F57&gt;0,G57&gt;0,$FA$7&gt;=F57,$FA$7&lt;=G57),IF($FA$7&lt;=$AA57,2,1),0)</f>
        <v>0</v>
      </c>
      <c r="FB57" s="8">
        <f>IF(AND(F57&gt;0,G57&gt;0,$FB$7&gt;=F57,$FB$7&lt;=G57),IF($FB$7&lt;=$AA57,2,1),0)</f>
        <v>0</v>
      </c>
      <c r="FC57" s="8">
        <f>IF(AND(F57&gt;0,G57&gt;0,$FC$7&gt;=F57,$FC$7&lt;=G57),IF($FC$7&lt;=$AA57,2,1),0)</f>
        <v>0</v>
      </c>
      <c r="FD57" s="8">
        <f>IF(AND(F57&gt;0,G57&gt;0,$FD$7&gt;=F57,$FD$7&lt;=G57),IF($FD$7&lt;=$AA57,2,1),0)</f>
        <v>0</v>
      </c>
    </row>
    <row r="58" spans="1:160" ht="18" customHeight="1">
      <c r="A58" s="6"/>
      <c r="B58" s="6"/>
      <c r="C58" s="6"/>
      <c r="D58" s="6"/>
      <c r="E58" s="6"/>
      <c r="F58" s="3"/>
      <c r="G58" s="3"/>
      <c r="H58" s="6">
        <f>IF(AND(F58&gt;0,G58&gt;0),G58-F58+1,)</f>
        <v>0</v>
      </c>
      <c r="I58" s="7"/>
      <c r="J58" s="6"/>
      <c r="K58" s="8">
        <f>IF(AND(F58&gt;0,G58&gt;0,$K$7&gt;=F58,$K$7&lt;=G58),IF($K$7&lt;=$AA58,2,1),0)</f>
        <v>0</v>
      </c>
      <c r="L58" s="8">
        <f>IF(AND(F58&gt;0,G58&gt;0,$L$7&gt;=F58,$L$7&lt;=G58),IF($L$7&lt;=$AA58,2,1),0)</f>
        <v>0</v>
      </c>
      <c r="M58" s="8">
        <f>IF(AND(F58&gt;0,G58&gt;0,$M$7&gt;=F58,$M$7&lt;=G58),IF($M$7&lt;=$AA58,2,1),0)</f>
        <v>0</v>
      </c>
      <c r="N58" s="8">
        <f>IF(AND(F58&gt;0,G58&gt;0,$N$7&gt;=F58,$N$7&lt;=G58),IF($N$7&lt;=$AA58,2,1),0)</f>
        <v>0</v>
      </c>
      <c r="O58" s="8">
        <f>IF(AND(F58&gt;0,G58&gt;0,$O$7&gt;=F58,$O$7&lt;=G58),IF($O$7&lt;=$AA58,2,1),0)</f>
        <v>0</v>
      </c>
      <c r="P58" s="8">
        <f>IF(AND(F58&gt;0,G58&gt;0,$P$7&gt;=F58,$P$7&lt;=G58),IF($P$7&lt;=$AA58,2,1),0)</f>
        <v>0</v>
      </c>
      <c r="Q58" s="8">
        <f>IF(AND(F58&gt;0,G58&gt;0,$Q$7&gt;=F58,$Q$7&lt;=G58),IF($Q$7&lt;=$AA58,2,1),0)</f>
        <v>0</v>
      </c>
      <c r="R58" s="8">
        <f>IF(AND(F58&gt;0,G58&gt;0,$R$7&gt;=F58,$R$7&lt;=G58),IF($R$7&lt;=$AA58,2,1),0)</f>
        <v>0</v>
      </c>
      <c r="S58" s="8">
        <f>IF(AND(F58&gt;0,G58&gt;0,$S$7&gt;=F58,$S$7&lt;=G58),IF($S$7&lt;=$AA58,2,1),0)</f>
        <v>0</v>
      </c>
      <c r="T58" s="8">
        <f>IF(AND(F58&gt;0,G58&gt;0,$T$7&gt;=F58,$T$7&lt;=G58),IF($T$7&lt;=$AA58,2,1),0)</f>
        <v>0</v>
      </c>
      <c r="U58" s="8">
        <f>IF(AND(F58&gt;0,G58&gt;0,$U$7&gt;=F58,$U$7&lt;=G58),IF($U$7&lt;=$AA58,2,1),0)</f>
        <v>0</v>
      </c>
      <c r="V58" s="8">
        <f>IF(AND(F58&gt;0,G58&gt;0,$V$7&gt;=F58,$V$7&lt;=G58),IF($V$7&lt;=$AA58,2,1),0)</f>
        <v>0</v>
      </c>
      <c r="W58" s="8">
        <f>IF(AND(F58&gt;0,G58&gt;0,$W$7&gt;=F58,$W$7&lt;=G58),IF($W$7&lt;=$AA58,2,1),0)</f>
        <v>0</v>
      </c>
      <c r="X58" s="8">
        <f>IF(AND(F58&gt;0,G58&gt;0,$X$7&gt;=F58,$X$7&lt;=G58),IF($X$7&lt;=$AA58,2,1),0)</f>
        <v>0</v>
      </c>
      <c r="Y58" s="8">
        <f>IF(AND(F58&gt;0,G58&gt;0,$Y$7&gt;=F58,$Y$7&lt;=G58),IF($Y$7&lt;=$AA58,2,1),0)</f>
        <v>0</v>
      </c>
      <c r="Z58" s="8">
        <f>IF(AND(F58&gt;0,G58&gt;0,$Z$7&gt;=F58,$Z$7&lt;=G58),IF($Z$7&lt;=$AA58,2,1),0)</f>
        <v>0</v>
      </c>
      <c r="AA58" s="8">
        <f>IF(AND(F58&gt;0,G58&gt;0,$AA$7&gt;=F58,$AA$7&lt;=G58),IF($AA$7&lt;=$AA58,2,1),0)</f>
        <v>0</v>
      </c>
      <c r="AB58" s="8">
        <f>IF(AND(F58&gt;0,G58&gt;0,$AB$7&gt;=F58,$AB$7&lt;=G58),IF($AB$7&lt;=$AA58,2,1),0)</f>
        <v>0</v>
      </c>
      <c r="AC58" s="8">
        <f>IF(AND(F58&gt;0,G58&gt;0,$AC$7&gt;=F58,$AC$7&lt;=G58),IF($AC$7&lt;=$AA58,2,1),0)</f>
        <v>0</v>
      </c>
      <c r="AD58" s="8">
        <f>IF(AND(F58&gt;0,G58&gt;0,$AD$7&gt;=F58,$AD$7&lt;=G58),IF($AD$7&lt;=$AA58,2,1),0)</f>
        <v>0</v>
      </c>
      <c r="AE58" s="8">
        <f>IF(AND(F58&gt;0,G58&gt;0,$AE$7&gt;=F58,$AE$7&lt;=G58),IF($AE$7&lt;=$AA58,2,1),0)</f>
        <v>0</v>
      </c>
      <c r="AF58" s="8">
        <f>IF(AND(F58&gt;0,G58&gt;0,$AF$7&gt;=F58,$AF$7&lt;=G58),IF($AF$7&lt;=$AA58,2,1),0)</f>
        <v>0</v>
      </c>
      <c r="AG58" s="8">
        <f>IF(AND(F58&gt;0,G58&gt;0,$AG$7&gt;=F58,$AG$7&lt;=G58),IF($AG$7&lt;=$AA58,2,1),0)</f>
        <v>0</v>
      </c>
      <c r="AH58" s="8">
        <f>IF(AND(F58&gt;0,G58&gt;0,$AH$7&gt;=F58,$AH$7&lt;=G58),IF($AH$7&lt;=$AA58,2,1),0)</f>
        <v>0</v>
      </c>
      <c r="AI58" s="8">
        <f>IF(AND(F58&gt;0,G58&gt;0,$AI$7&gt;=F58,$AI$7&lt;=G58),IF($AI$7&lt;=$AA58,2,1),0)</f>
        <v>0</v>
      </c>
      <c r="AJ58" s="8">
        <f>IF(AND(F58&gt;0,G58&gt;0,$AJ$7&gt;=F58,$AJ$7&lt;=G58),IF($AJ$7&lt;=$AA58,2,1),0)</f>
        <v>0</v>
      </c>
      <c r="AK58" s="8">
        <f>IF(AND(F58&gt;0,G58&gt;0,$AK$7&gt;=F58,$AK$7&lt;=G58),IF($AK$7&lt;=$AA58,2,1),0)</f>
        <v>0</v>
      </c>
      <c r="AL58" s="8">
        <f>IF(AND(F58&gt;0,G58&gt;0,$AL$7&gt;=F58,$AL$7&lt;=G58),IF($AL$7&lt;=$AA58,2,1),0)</f>
        <v>0</v>
      </c>
      <c r="AM58" s="8">
        <f>IF(AND(F58&gt;0,G58&gt;0,$AM$7&gt;=F58,$AM$7&lt;=G58),IF($AM$7&lt;=$AA58,2,1),0)</f>
        <v>0</v>
      </c>
      <c r="AN58" s="8">
        <f>IF(AND(F58&gt;0,G58&gt;0,$AN$7&gt;=F58,$AN$7&lt;=G58),IF($AN$7&lt;=$AA58,2,1),0)</f>
        <v>0</v>
      </c>
      <c r="AO58" s="8">
        <f>IF(AND(F58&gt;0,G58&gt;0,$AO$7&gt;=F58,$AO$7&lt;=G58),IF($AO$7&lt;=$AA58,2,1),0)</f>
        <v>0</v>
      </c>
      <c r="AP58" s="8">
        <f>IF(AND(F58&gt;0,G58&gt;0,$AP$7&gt;=F58,$AP$7&lt;=G58),IF($AP$7&lt;=$AA58,2,1),0)</f>
        <v>0</v>
      </c>
      <c r="AQ58" s="8">
        <f>IF(AND(F58&gt;0,G58&gt;0,$AQ$7&gt;=F58,$AQ$7&lt;=G58),IF($AQ$7&lt;=$AA58,2,1),0)</f>
        <v>0</v>
      </c>
      <c r="AR58" s="8">
        <f>IF(AND(F58&gt;0,G58&gt;0,$AR$7&gt;=F58,$AR$7&lt;=G58),IF($AR$7&lt;=$AA58,2,1),0)</f>
        <v>0</v>
      </c>
      <c r="AS58" s="8">
        <f>IF(AND(F58&gt;0,G58&gt;0,$AS$7&gt;=F58,$AS$7&lt;=G58),IF($AS$7&lt;=$AA58,2,1),0)</f>
        <v>0</v>
      </c>
      <c r="AT58" s="8">
        <f>IF(AND(F58&gt;0,G58&gt;0,$AT$7&gt;=F58,$AT$7&lt;=G58),IF($AT$7&lt;=$AA58,2,1),0)</f>
        <v>0</v>
      </c>
      <c r="AU58" s="8">
        <f>IF(AND(F58&gt;0,G58&gt;0,$AU$7&gt;=F58,$AU$7&lt;=G58),IF($AU$7&lt;=$AA58,2,1),0)</f>
        <v>0</v>
      </c>
      <c r="AV58" s="8">
        <f>IF(AND(F58&gt;0,G58&gt;0,$AV$7&gt;=F58,$AV$7&lt;=G58),IF($AV$7&lt;=$AA58,2,1),0)</f>
        <v>0</v>
      </c>
      <c r="AW58" s="8">
        <f>IF(AND(F58&gt;0,G58&gt;0,$AW$7&gt;=F58,$AW$7&lt;=G58),IF($AW$7&lt;=$AA58,2,1),0)</f>
        <v>0</v>
      </c>
      <c r="AX58" s="8">
        <f>IF(AND(F58&gt;0,G58&gt;0,$AX$7&gt;=F58,$AX$7&lt;=G58),IF($AX$7&lt;=$AA58,2,1),0)</f>
        <v>0</v>
      </c>
      <c r="AY58" s="8">
        <f>IF(AND(F58&gt;0,G58&gt;0,$AY$7&gt;=F58,$AY$7&lt;=G58),IF($AY$7&lt;=$AA58,2,1),0)</f>
        <v>0</v>
      </c>
      <c r="AZ58" s="8">
        <f>IF(AND(F58&gt;0,G58&gt;0,$AZ$7&gt;=F58,$AZ$7&lt;=G58),IF($AZ$7&lt;=$AA58,2,1),0)</f>
        <v>0</v>
      </c>
      <c r="BA58" s="8">
        <f>IF(AND(F58&gt;0,G58&gt;0,$BA$7&gt;=F58,$BA$7&lt;=G58),IF($BA$7&lt;=$AA58,2,1),0)</f>
        <v>0</v>
      </c>
      <c r="BB58" s="8">
        <f>IF(AND(F58&gt;0,G58&gt;0,$BB$7&gt;=F58,$BB$7&lt;=G58),IF($BB$7&lt;=$AA58,2,1),0)</f>
        <v>0</v>
      </c>
      <c r="BC58" s="8">
        <f>IF(AND(F58&gt;0,G58&gt;0,$BC$7&gt;=F58,$BC$7&lt;=G58),IF($BC$7&lt;=$AA58,2,1),0)</f>
        <v>0</v>
      </c>
      <c r="BD58" s="8">
        <f>IF(AND(F58&gt;0,G58&gt;0,$BD$7&gt;=F58,$BD$7&lt;=G58),IF($BD$7&lt;=$AA58,2,1),0)</f>
        <v>0</v>
      </c>
      <c r="BE58" s="8">
        <f>IF(AND(F58&gt;0,G58&gt;0,$BE$7&gt;=F58,$BE$7&lt;=G58),IF($BE$7&lt;=$AA58,2,1),0)</f>
        <v>0</v>
      </c>
      <c r="BF58" s="8">
        <f>IF(AND(F58&gt;0,G58&gt;0,$BF$7&gt;=F58,$BF$7&lt;=G58),IF($BF$7&lt;=$AA58,2,1),0)</f>
        <v>0</v>
      </c>
      <c r="BG58" s="8">
        <f>IF(AND(F58&gt;0,G58&gt;0,$BG$7&gt;=F58,$BG$7&lt;=G58),IF($BG$7&lt;=$AA58,2,1),0)</f>
        <v>0</v>
      </c>
      <c r="BH58" s="8">
        <f>IF(AND(F58&gt;0,G58&gt;0,$BH$7&gt;=F58,$BH$7&lt;=G58),IF($BH$7&lt;=$AA58,2,1),0)</f>
        <v>0</v>
      </c>
      <c r="BI58" s="8">
        <f>IF(AND(F58&gt;0,G58&gt;0,$BI$7&gt;=F58,$BI$7&lt;=G58),IF($BI$7&lt;=$AA58,2,1),0)</f>
        <v>0</v>
      </c>
      <c r="BJ58" s="8">
        <f>IF(AND(F58&gt;0,G58&gt;0,$BJ$7&gt;=F58,$BJ$7&lt;=G58),IF($BJ$7&lt;=$AA58,2,1),0)</f>
        <v>0</v>
      </c>
      <c r="BK58" s="8">
        <f>IF(AND(F58&gt;0,G58&gt;0,$BK$7&gt;=F58,$BK$7&lt;=G58),IF($BK$7&lt;=$AA58,2,1),0)</f>
        <v>0</v>
      </c>
      <c r="BL58" s="8">
        <f>IF(AND(F58&gt;0,G58&gt;0,$BL$7&gt;=F58,$BL$7&lt;=G58),IF($BL$7&lt;=$AA58,2,1),0)</f>
        <v>0</v>
      </c>
      <c r="BM58" s="8">
        <f>IF(AND(F58&gt;0,G58&gt;0,$BM$7&gt;=F58,$BM$7&lt;=G58),IF($BM$7&lt;=$AA58,2,1),0)</f>
        <v>0</v>
      </c>
      <c r="BN58" s="8">
        <f>IF(AND(F58&gt;0,G58&gt;0,$BN$7&gt;=F58,$BN$7&lt;=G58),IF($BN$7&lt;=$AA58,2,1),0)</f>
        <v>0</v>
      </c>
      <c r="BO58" s="8">
        <f>IF(AND(F58&gt;0,G58&gt;0,$BO$7&gt;=F58,$BO$7&lt;=G58),IF($BO$7&lt;=$AA58,2,1),0)</f>
        <v>0</v>
      </c>
      <c r="BP58" s="8">
        <f>IF(AND(F58&gt;0,G58&gt;0,$BP$7&gt;=F58,$BP$7&lt;=G58),IF($BP$7&lt;=$AA58,2,1),0)</f>
        <v>0</v>
      </c>
      <c r="BQ58" s="8">
        <f>IF(AND(F58&gt;0,G58&gt;0,$BQ$7&gt;=F58,$BQ$7&lt;=G58),IF($BQ$7&lt;=$AA58,2,1),0)</f>
        <v>0</v>
      </c>
      <c r="BR58" s="8">
        <f>IF(AND(F58&gt;0,G58&gt;0,$BR$7&gt;=F58,$BR$7&lt;=G58),IF($BR$7&lt;=$AA58,2,1),0)</f>
        <v>0</v>
      </c>
      <c r="BS58" s="8">
        <f>IF(AND(F58&gt;0,G58&gt;0,$BS$7&gt;=F58,$BS$7&lt;=G58),IF($BS$7&lt;=$AA58,2,1),0)</f>
        <v>0</v>
      </c>
      <c r="BT58" s="8">
        <f>IF(AND(F58&gt;0,G58&gt;0,$BT$7&gt;=F58,$BT$7&lt;=G58),IF($BT$7&lt;=$AA58,2,1),0)</f>
        <v>0</v>
      </c>
      <c r="BU58" s="8">
        <f>IF(AND(F58&gt;0,G58&gt;0,$BU$7&gt;=F58,$BU$7&lt;=G58),IF($BU$7&lt;=$AA58,2,1),0)</f>
        <v>0</v>
      </c>
      <c r="BV58" s="8">
        <f>IF(AND(F58&gt;0,G58&gt;0,$BV$7&gt;=F58,$BV$7&lt;=G58),IF($BV$7&lt;=$AA58,2,1),0)</f>
        <v>0</v>
      </c>
      <c r="BW58" s="8">
        <f>IF(AND(F58&gt;0,G58&gt;0,$BW$7&gt;=F58,$BW$7&lt;=G58),IF($BW$7&lt;=$AA58,2,1),0)</f>
        <v>0</v>
      </c>
      <c r="BX58" s="8">
        <f>IF(AND(F58&gt;0,G58&gt;0,$BX$7&gt;=F58,$BX$7&lt;=G58),IF($BX$7&lt;=$AA58,2,1),0)</f>
        <v>0</v>
      </c>
      <c r="BY58" s="8">
        <f>IF(AND(F58&gt;0,G58&gt;0,$BY$7&gt;=F58,$BY$7&lt;=G58),IF($BY$7&lt;=$AA58,2,1),0)</f>
        <v>0</v>
      </c>
      <c r="BZ58" s="8">
        <f>IF(AND(F58&gt;0,G58&gt;0,$BZ$7&gt;=F58,$BZ$7&lt;=G58),IF($BZ$7&lt;=$AA58,2,1),0)</f>
        <v>0</v>
      </c>
      <c r="CA58" s="8">
        <f>IF(AND(F58&gt;0,G58&gt;0,$CA$7&gt;=F58,$CA$7&lt;=G58),IF($CA$7&lt;=$AA58,2,1),0)</f>
        <v>0</v>
      </c>
      <c r="CB58" s="8">
        <f>IF(AND(F58&gt;0,G58&gt;0,$CB$7&gt;=F58,$CB$7&lt;=G58),IF($CB$7&lt;=$AA58,2,1),0)</f>
        <v>0</v>
      </c>
      <c r="CC58" s="8">
        <f>IF(AND(F58&gt;0,G58&gt;0,$CC$7&gt;=F58,$CC$7&lt;=G58),IF($CC$7&lt;=$AA58,2,1),0)</f>
        <v>0</v>
      </c>
      <c r="CD58" s="8">
        <f>IF(AND(F58&gt;0,G58&gt;0,$CD$7&gt;=F58,$CD$7&lt;=G58),IF($CD$7&lt;=$AA58,2,1),0)</f>
        <v>0</v>
      </c>
      <c r="CE58" s="8">
        <f>IF(AND(F58&gt;0,G58&gt;0,$CE$7&gt;=F58,$CE$7&lt;=G58),IF($CE$7&lt;=$AA58,2,1),0)</f>
        <v>0</v>
      </c>
      <c r="CF58" s="8">
        <f>IF(AND(F58&gt;0,G58&gt;0,$CF$7&gt;=F58,$CF$7&lt;=G58),IF($CF$7&lt;=$AA58,2,1),0)</f>
        <v>0</v>
      </c>
      <c r="CG58" s="8">
        <f>IF(AND(F58&gt;0,G58&gt;0,$CG$7&gt;=F58,$CG$7&lt;=G58),IF($CG$7&lt;=$AA58,2,1),0)</f>
        <v>0</v>
      </c>
      <c r="CH58" s="8">
        <f>IF(AND(F58&gt;0,G58&gt;0,$CH$7&gt;=F58,$CH$7&lt;=G58),IF($CH$7&lt;=$AA58,2,1),0)</f>
        <v>0</v>
      </c>
      <c r="CI58" s="8">
        <f>IF(AND(F58&gt;0,G58&gt;0,$CI$7&gt;=F58,$CI$7&lt;=G58),IF($CI$7&lt;=$AA58,2,1),0)</f>
        <v>0</v>
      </c>
      <c r="CJ58" s="8">
        <f>IF(AND(F58&gt;0,G58&gt;0,$CJ$7&gt;=F58,$CJ$7&lt;=G58),IF($CJ$7&lt;=$AA58,2,1),0)</f>
        <v>0</v>
      </c>
      <c r="CK58" s="8">
        <f>IF(AND(F58&gt;0,G58&gt;0,$CK$7&gt;=F58,$CK$7&lt;=G58),IF($CK$7&lt;=$AA58,2,1),0)</f>
        <v>0</v>
      </c>
      <c r="CL58" s="8">
        <f>IF(AND(F58&gt;0,G58&gt;0,$CL$7&gt;=F58,$CL$7&lt;=G58),IF($CL$7&lt;=$AA58,2,1),0)</f>
        <v>0</v>
      </c>
      <c r="CM58" s="8">
        <f>IF(AND(F58&gt;0,G58&gt;0,$CM$7&gt;=F58,$CM$7&lt;=G58),IF($CM$7&lt;=$AA58,2,1),0)</f>
        <v>0</v>
      </c>
      <c r="CN58" s="8">
        <f>IF(AND(F58&gt;0,G58&gt;0,$CN$7&gt;=F58,$CN$7&lt;=G58),IF($CN$7&lt;=$AA58,2,1),0)</f>
        <v>0</v>
      </c>
      <c r="CO58" s="8">
        <f>IF(AND(F58&gt;0,G58&gt;0,$CO$7&gt;=F58,$CO$7&lt;=G58),IF($CO$7&lt;=$AA58,2,1),0)</f>
        <v>0</v>
      </c>
      <c r="CP58" s="8">
        <f>IF(AND(F58&gt;0,G58&gt;0,$CP$7&gt;=F58,$CP$7&lt;=G58),IF($CP$7&lt;=$AA58,2,1),0)</f>
        <v>0</v>
      </c>
      <c r="CQ58" s="8">
        <f>IF(AND(F58&gt;0,G58&gt;0,$CQ$7&gt;=F58,$CQ$7&lt;=G58),IF($CQ$7&lt;=$AA58,2,1),0)</f>
        <v>0</v>
      </c>
      <c r="CR58" s="8">
        <f>IF(AND(F58&gt;0,G58&gt;0,$CR$7&gt;=F58,$CR$7&lt;=G58),IF($CR$7&lt;=$AA58,2,1),0)</f>
        <v>0</v>
      </c>
      <c r="CS58" s="8">
        <f>IF(AND(F58&gt;0,G58&gt;0,$CS$7&gt;=F58,$CS$7&lt;=G58),IF($CS$7&lt;=$AA58,2,1),0)</f>
        <v>0</v>
      </c>
      <c r="CT58" s="8">
        <f>IF(AND(F58&gt;0,G58&gt;0,$CT$7&gt;=F58,$CT$7&lt;=G58),IF($CT$7&lt;=$AA58,2,1),0)</f>
        <v>0</v>
      </c>
      <c r="CU58" s="8">
        <f>IF(AND(F58&gt;0,G58&gt;0,$CU$7&gt;=F58,$CU$7&lt;=G58),IF($CU$7&lt;=$AA58,2,1),0)</f>
        <v>0</v>
      </c>
      <c r="CV58" s="8">
        <f>IF(AND(F58&gt;0,G58&gt;0,$CV$7&gt;=F58,$CV$7&lt;=G58),IF($CV$7&lt;=$AA58,2,1),0)</f>
        <v>0</v>
      </c>
      <c r="CW58" s="8">
        <f>IF(AND(F58&gt;0,G58&gt;0,$CW$7&gt;=F58,$CW$7&lt;=G58),IF($CW$7&lt;=$AA58,2,1),0)</f>
        <v>0</v>
      </c>
      <c r="CX58" s="8">
        <f>IF(AND(F58&gt;0,G58&gt;0,$CX$7&gt;=F58,$CX$7&lt;=G58),IF($CX$7&lt;=$AA58,2,1),0)</f>
        <v>0</v>
      </c>
      <c r="CY58" s="8">
        <f>IF(AND(F58&gt;0,G58&gt;0,$CY$7&gt;=F58,$CY$7&lt;=G58),IF($CY$7&lt;=$AA58,2,1),0)</f>
        <v>0</v>
      </c>
      <c r="CZ58" s="8">
        <f>IF(AND(F58&gt;0,G58&gt;0,$CZ$7&gt;=F58,$CZ$7&lt;=G58),IF($CZ$7&lt;=$AA58,2,1),0)</f>
        <v>0</v>
      </c>
      <c r="DA58" s="8">
        <f>IF(AND(F58&gt;0,G58&gt;0,$DA$7&gt;=F58,$DA$7&lt;=G58),IF($DA$7&lt;=$AA58,2,1),0)</f>
        <v>0</v>
      </c>
      <c r="DB58" s="8">
        <f>IF(AND(F58&gt;0,G58&gt;0,$DB$7&gt;=F58,$DB$7&lt;=G58),IF($DB$7&lt;=$AA58,2,1),0)</f>
        <v>0</v>
      </c>
      <c r="DC58" s="8">
        <f>IF(AND(F58&gt;0,G58&gt;0,$DC$7&gt;=F58,$DC$7&lt;=G58),IF($DC$7&lt;=$AA58,2,1),0)</f>
        <v>0</v>
      </c>
      <c r="DD58" s="8">
        <f>IF(AND(F58&gt;0,G58&gt;0,$DD$7&gt;=F58,$DD$7&lt;=G58),IF($DD$7&lt;=$AA58,2,1),0)</f>
        <v>0</v>
      </c>
      <c r="DE58" s="8">
        <f>IF(AND(F58&gt;0,G58&gt;0,$DE$7&gt;=F58,$DE$7&lt;=G58),IF($DE$7&lt;=$AA58,2,1),0)</f>
        <v>0</v>
      </c>
      <c r="DF58" s="8">
        <f>IF(AND(F58&gt;0,G58&gt;0,$DF$7&gt;=F58,$DF$7&lt;=G58),IF($DF$7&lt;=$AA58,2,1),0)</f>
        <v>0</v>
      </c>
      <c r="DG58" s="8">
        <f>IF(AND(F58&gt;0,G58&gt;0,$DG$7&gt;=F58,$DG$7&lt;=G58),IF($DG$7&lt;=$AA58,2,1),0)</f>
        <v>0</v>
      </c>
      <c r="DH58" s="8">
        <f>IF(AND(F58&gt;0,G58&gt;0,$DH$7&gt;=F58,$DH$7&lt;=G58),IF($DH$7&lt;=$AA58,2,1),0)</f>
        <v>0</v>
      </c>
      <c r="DI58" s="8">
        <f>IF(AND(F58&gt;0,G58&gt;0,$DI$7&gt;=F58,$DI$7&lt;=G58),IF($DI$7&lt;=$AA58,2,1),0)</f>
        <v>0</v>
      </c>
      <c r="DJ58" s="8">
        <f>IF(AND(F58&gt;0,G58&gt;0,$DJ$7&gt;=F58,$DJ$7&lt;=G58),IF($DJ$7&lt;=$AA58,2,1),0)</f>
        <v>0</v>
      </c>
      <c r="DK58" s="8">
        <f>IF(AND(F58&gt;0,G58&gt;0,$DK$7&gt;=F58,$DK$7&lt;=G58),IF($DK$7&lt;=$AA58,2,1),0)</f>
        <v>0</v>
      </c>
      <c r="DL58" s="8">
        <f>IF(AND(F58&gt;0,G58&gt;0,$DL$7&gt;=F58,$DL$7&lt;=G58),IF($DL$7&lt;=$AA58,2,1),0)</f>
        <v>0</v>
      </c>
      <c r="DM58" s="8">
        <f>IF(AND(F58&gt;0,G58&gt;0,$DM$7&gt;=F58,$DM$7&lt;=G58),IF($DM$7&lt;=$AA58,2,1),0)</f>
        <v>0</v>
      </c>
      <c r="DN58" s="8">
        <f>IF(AND(F58&gt;0,G58&gt;0,$DN$7&gt;=F58,$DN$7&lt;=G58),IF($DN$7&lt;=$AA58,2,1),0)</f>
        <v>0</v>
      </c>
      <c r="DO58" s="8">
        <f>IF(AND(F58&gt;0,G58&gt;0,$DO$7&gt;=F58,$DO$7&lt;=G58),IF($DO$7&lt;=$AA58,2,1),0)</f>
        <v>0</v>
      </c>
      <c r="DP58" s="8">
        <f>IF(AND(F58&gt;0,G58&gt;0,$DP$7&gt;=F58,$DP$7&lt;=G58),IF($DP$7&lt;=$AA58,2,1),0)</f>
        <v>0</v>
      </c>
      <c r="DQ58" s="8">
        <f>IF(AND(F58&gt;0,G58&gt;0,$DQ$7&gt;=F58,$DQ$7&lt;=G58),IF($DQ$7&lt;=$AA58,2,1),0)</f>
        <v>0</v>
      </c>
      <c r="DR58" s="8">
        <f>IF(AND(F58&gt;0,G58&gt;0,$DR$7&gt;=F58,$DR$7&lt;=G58),IF($DR$7&lt;=$AA58,2,1),0)</f>
        <v>0</v>
      </c>
      <c r="DS58" s="8">
        <f>IF(AND(F58&gt;0,G58&gt;0,$DS$7&gt;=F58,$DS$7&lt;=G58),IF($DS$7&lt;=$AA58,2,1),0)</f>
        <v>0</v>
      </c>
      <c r="DT58" s="8">
        <f>IF(AND(F58&gt;0,G58&gt;0,$DT$7&gt;=F58,$DT$7&lt;=G58),IF($DT$7&lt;=$AA58,2,1),0)</f>
        <v>0</v>
      </c>
      <c r="DU58" s="8">
        <f>IF(AND(F58&gt;0,G58&gt;0,$DU$7&gt;=F58,$DU$7&lt;=G58),IF($DU$7&lt;=$AA58,2,1),0)</f>
        <v>0</v>
      </c>
      <c r="DV58" s="8">
        <f>IF(AND(F58&gt;0,G58&gt;0,$DV$7&gt;=F58,$DV$7&lt;=G58),IF($DV$7&lt;=$AA58,2,1),0)</f>
        <v>0</v>
      </c>
      <c r="DW58" s="8">
        <f>IF(AND(F58&gt;0,G58&gt;0,$DW$7&gt;=F58,$DW$7&lt;=G58),IF($DW$7&lt;=$AA58,2,1),0)</f>
        <v>0</v>
      </c>
      <c r="DX58" s="8">
        <f>IF(AND(F58&gt;0,G58&gt;0,$DX$7&gt;=F58,$DX$7&lt;=G58),IF($DX$7&lt;=$AA58,2,1),0)</f>
        <v>0</v>
      </c>
      <c r="DY58" s="8">
        <f>IF(AND(F58&gt;0,G58&gt;0,$DY$7&gt;=F58,$DY$7&lt;=G58),IF($DY$7&lt;=$AA58,2,1),0)</f>
        <v>0</v>
      </c>
      <c r="DZ58" s="8">
        <f>IF(AND(F58&gt;0,G58&gt;0,$DZ$7&gt;=F58,$DZ$7&lt;=G58),IF($DZ$7&lt;=$AA58,2,1),0)</f>
        <v>0</v>
      </c>
      <c r="EA58" s="8">
        <f>IF(AND(F58&gt;0,G58&gt;0,$EA$7&gt;=F58,$EA$7&lt;=G58),IF($EA$7&lt;=$AA58,2,1),0)</f>
        <v>0</v>
      </c>
      <c r="EB58" s="8">
        <f>IF(AND(F58&gt;0,G58&gt;0,$EB$7&gt;=F58,$EB$7&lt;=G58),IF($EB$7&lt;=$AA58,2,1),0)</f>
        <v>0</v>
      </c>
      <c r="EC58" s="8">
        <f>IF(AND(F58&gt;0,G58&gt;0,$EC$7&gt;=F58,$EC$7&lt;=G58),IF($EC$7&lt;=$AA58,2,1),0)</f>
        <v>0</v>
      </c>
      <c r="ED58" s="8">
        <f>IF(AND(F58&gt;0,G58&gt;0,$ED$7&gt;=F58,$ED$7&lt;=G58),IF($ED$7&lt;=$AA58,2,1),0)</f>
        <v>0</v>
      </c>
      <c r="EE58" s="8">
        <f>IF(AND(F58&gt;0,G58&gt;0,$EE$7&gt;=F58,$EE$7&lt;=G58),IF($EE$7&lt;=$AA58,2,1),0)</f>
        <v>0</v>
      </c>
      <c r="EF58" s="8">
        <f>IF(AND(F58&gt;0,G58&gt;0,$EF$7&gt;=F58,$EF$7&lt;=G58),IF($EF$7&lt;=$AA58,2,1),0)</f>
        <v>0</v>
      </c>
      <c r="EG58" s="8">
        <f>IF(AND(F58&gt;0,G58&gt;0,$EG$7&gt;=F58,$EG$7&lt;=G58),IF($EG$7&lt;=$AA58,2,1),0)</f>
        <v>0</v>
      </c>
      <c r="EH58" s="8">
        <f>IF(AND(F58&gt;0,G58&gt;0,$EH$7&gt;=F58,$EH$7&lt;=G58),IF($EH$7&lt;=$AA58,2,1),0)</f>
        <v>0</v>
      </c>
      <c r="EI58" s="8">
        <f>IF(AND(F58&gt;0,G58&gt;0,$EI$7&gt;=F58,$EI$7&lt;=G58),IF($EI$7&lt;=$AA58,2,1),0)</f>
        <v>0</v>
      </c>
      <c r="EJ58" s="8">
        <f>IF(AND(F58&gt;0,G58&gt;0,$EJ$7&gt;=F58,$EJ$7&lt;=G58),IF($EJ$7&lt;=$AA58,2,1),0)</f>
        <v>0</v>
      </c>
      <c r="EK58" s="8">
        <f>IF(AND(F58&gt;0,G58&gt;0,$EK$7&gt;=F58,$EK$7&lt;=G58),IF($EK$7&lt;=$AA58,2,1),0)</f>
        <v>0</v>
      </c>
      <c r="EL58" s="8">
        <f>IF(AND(F58&gt;0,G58&gt;0,$EL$7&gt;=F58,$EL$7&lt;=G58),IF($EL$7&lt;=$AA58,2,1),0)</f>
        <v>0</v>
      </c>
      <c r="EM58" s="8">
        <f>IF(AND(F58&gt;0,G58&gt;0,$EM$7&gt;=F58,$EM$7&lt;=G58),IF($EM$7&lt;=$AA58,2,1),0)</f>
        <v>0</v>
      </c>
      <c r="EN58" s="8">
        <f>IF(AND(F58&gt;0,G58&gt;0,$EN$7&gt;=F58,$EN$7&lt;=G58),IF($EN$7&lt;=$AA58,2,1),0)</f>
        <v>0</v>
      </c>
      <c r="EO58" s="8">
        <f>IF(AND(F58&gt;0,G58&gt;0,$EO$7&gt;=F58,$EO$7&lt;=G58),IF($EO$7&lt;=$AA58,2,1),0)</f>
        <v>0</v>
      </c>
      <c r="EP58" s="8">
        <f>IF(AND(F58&gt;0,G58&gt;0,$EP$7&gt;=F58,$EP$7&lt;=G58),IF($EP$7&lt;=$AA58,2,1),0)</f>
        <v>0</v>
      </c>
      <c r="EQ58" s="8">
        <f>IF(AND(F58&gt;0,G58&gt;0,$EQ$7&gt;=F58,$EQ$7&lt;=G58),IF($EQ$7&lt;=$AA58,2,1),0)</f>
        <v>0</v>
      </c>
      <c r="ER58" s="8">
        <f>IF(AND(F58&gt;0,G58&gt;0,$ER$7&gt;=F58,$ER$7&lt;=G58),IF($ER$7&lt;=$AA58,2,1),0)</f>
        <v>0</v>
      </c>
      <c r="ES58" s="8">
        <f>IF(AND(F58&gt;0,G58&gt;0,$ES$7&gt;=F58,$ES$7&lt;=G58),IF($ES$7&lt;=$AA58,2,1),0)</f>
        <v>0</v>
      </c>
      <c r="ET58" s="8">
        <f>IF(AND(F58&gt;0,G58&gt;0,$ET$7&gt;=F58,$ET$7&lt;=G58),IF($ET$7&lt;=$AA58,2,1),0)</f>
        <v>0</v>
      </c>
      <c r="EU58" s="8">
        <f>IF(AND(F58&gt;0,G58&gt;0,$EU$7&gt;=F58,$EU$7&lt;=G58),IF($EU$7&lt;=$AA58,2,1),0)</f>
        <v>0</v>
      </c>
      <c r="EV58" s="8">
        <f>IF(AND(F58&gt;0,G58&gt;0,$EV$7&gt;=F58,$EV$7&lt;=G58),IF($EV$7&lt;=$AA58,2,1),0)</f>
        <v>0</v>
      </c>
      <c r="EW58" s="8">
        <f>IF(AND(F58&gt;0,G58&gt;0,$EW$7&gt;=F58,$EW$7&lt;=G58),IF($EW$7&lt;=$AA58,2,1),0)</f>
        <v>0</v>
      </c>
      <c r="EX58" s="8">
        <f>IF(AND(F58&gt;0,G58&gt;0,$EX$7&gt;=F58,$EX$7&lt;=G58),IF($EX$7&lt;=$AA58,2,1),0)</f>
        <v>0</v>
      </c>
      <c r="EY58" s="8">
        <f>IF(AND(F58&gt;0,G58&gt;0,$EY$7&gt;=F58,$EY$7&lt;=G58),IF($EY$7&lt;=$AA58,2,1),0)</f>
        <v>0</v>
      </c>
      <c r="EZ58" s="8">
        <f>IF(AND(F58&gt;0,G58&gt;0,$EZ$7&gt;=F58,$EZ$7&lt;=G58),IF($EZ$7&lt;=$AA58,2,1),0)</f>
        <v>0</v>
      </c>
      <c r="FA58" s="8">
        <f>IF(AND(F58&gt;0,G58&gt;0,$FA$7&gt;=F58,$FA$7&lt;=G58),IF($FA$7&lt;=$AA58,2,1),0)</f>
        <v>0</v>
      </c>
      <c r="FB58" s="8">
        <f>IF(AND(F58&gt;0,G58&gt;0,$FB$7&gt;=F58,$FB$7&lt;=G58),IF($FB$7&lt;=$AA58,2,1),0)</f>
        <v>0</v>
      </c>
      <c r="FC58" s="8">
        <f>IF(AND(F58&gt;0,G58&gt;0,$FC$7&gt;=F58,$FC$7&lt;=G58),IF($FC$7&lt;=$AA58,2,1),0)</f>
        <v>0</v>
      </c>
      <c r="FD58" s="8">
        <f>IF(AND(F58&gt;0,G58&gt;0,$FD$7&gt;=F58,$FD$7&lt;=G58),IF($FD$7&lt;=$AA58,2,1),0)</f>
        <v>0</v>
      </c>
    </row>
    <row r="59" spans="1:160" ht="18" customHeight="1">
      <c r="A59" s="6"/>
      <c r="B59" s="6"/>
      <c r="C59" s="6"/>
      <c r="D59" s="6"/>
      <c r="E59" s="6"/>
      <c r="F59" s="3"/>
      <c r="G59" s="3"/>
      <c r="H59" s="6">
        <f>IF(AND(F59&gt;0,G59&gt;0),G59-F59+1,)</f>
        <v>0</v>
      </c>
      <c r="I59" s="7"/>
      <c r="J59" s="6"/>
      <c r="K59" s="8">
        <f>IF(AND(F59&gt;0,G59&gt;0,$K$7&gt;=F59,$K$7&lt;=G59),IF($K$7&lt;=$AA59,2,1),0)</f>
        <v>0</v>
      </c>
      <c r="L59" s="8">
        <f>IF(AND(F59&gt;0,G59&gt;0,$L$7&gt;=F59,$L$7&lt;=G59),IF($L$7&lt;=$AA59,2,1),0)</f>
        <v>0</v>
      </c>
      <c r="M59" s="8">
        <f>IF(AND(F59&gt;0,G59&gt;0,$M$7&gt;=F59,$M$7&lt;=G59),IF($M$7&lt;=$AA59,2,1),0)</f>
        <v>0</v>
      </c>
      <c r="N59" s="8">
        <f>IF(AND(F59&gt;0,G59&gt;0,$N$7&gt;=F59,$N$7&lt;=G59),IF($N$7&lt;=$AA59,2,1),0)</f>
        <v>0</v>
      </c>
      <c r="O59" s="8">
        <f>IF(AND(F59&gt;0,G59&gt;0,$O$7&gt;=F59,$O$7&lt;=G59),IF($O$7&lt;=$AA59,2,1),0)</f>
        <v>0</v>
      </c>
      <c r="P59" s="8">
        <f>IF(AND(F59&gt;0,G59&gt;0,$P$7&gt;=F59,$P$7&lt;=G59),IF($P$7&lt;=$AA59,2,1),0)</f>
        <v>0</v>
      </c>
      <c r="Q59" s="8">
        <f>IF(AND(F59&gt;0,G59&gt;0,$Q$7&gt;=F59,$Q$7&lt;=G59),IF($Q$7&lt;=$AA59,2,1),0)</f>
        <v>0</v>
      </c>
      <c r="R59" s="8">
        <f>IF(AND(F59&gt;0,G59&gt;0,$R$7&gt;=F59,$R$7&lt;=G59),IF($R$7&lt;=$AA59,2,1),0)</f>
        <v>0</v>
      </c>
      <c r="S59" s="8">
        <f>IF(AND(F59&gt;0,G59&gt;0,$S$7&gt;=F59,$S$7&lt;=G59),IF($S$7&lt;=$AA59,2,1),0)</f>
        <v>0</v>
      </c>
      <c r="T59" s="8">
        <f>IF(AND(F59&gt;0,G59&gt;0,$T$7&gt;=F59,$T$7&lt;=G59),IF($T$7&lt;=$AA59,2,1),0)</f>
        <v>0</v>
      </c>
      <c r="U59" s="8">
        <f>IF(AND(F59&gt;0,G59&gt;0,$U$7&gt;=F59,$U$7&lt;=G59),IF($U$7&lt;=$AA59,2,1),0)</f>
        <v>0</v>
      </c>
      <c r="V59" s="8">
        <f>IF(AND(F59&gt;0,G59&gt;0,$V$7&gt;=F59,$V$7&lt;=G59),IF($V$7&lt;=$AA59,2,1),0)</f>
        <v>0</v>
      </c>
      <c r="W59" s="8">
        <f>IF(AND(F59&gt;0,G59&gt;0,$W$7&gt;=F59,$W$7&lt;=G59),IF($W$7&lt;=$AA59,2,1),0)</f>
        <v>0</v>
      </c>
      <c r="X59" s="8">
        <f>IF(AND(F59&gt;0,G59&gt;0,$X$7&gt;=F59,$X$7&lt;=G59),IF($X$7&lt;=$AA59,2,1),0)</f>
        <v>0</v>
      </c>
      <c r="Y59" s="8">
        <f>IF(AND(F59&gt;0,G59&gt;0,$Y$7&gt;=F59,$Y$7&lt;=G59),IF($Y$7&lt;=$AA59,2,1),0)</f>
        <v>0</v>
      </c>
      <c r="Z59" s="8">
        <f>IF(AND(F59&gt;0,G59&gt;0,$Z$7&gt;=F59,$Z$7&lt;=G59),IF($Z$7&lt;=$AA59,2,1),0)</f>
        <v>0</v>
      </c>
      <c r="AA59" s="8">
        <f>IF(AND(F59&gt;0,G59&gt;0,$AA$7&gt;=F59,$AA$7&lt;=G59),IF($AA$7&lt;=$AA59,2,1),0)</f>
        <v>0</v>
      </c>
      <c r="AB59" s="8">
        <f>IF(AND(F59&gt;0,G59&gt;0,$AB$7&gt;=F59,$AB$7&lt;=G59),IF($AB$7&lt;=$AA59,2,1),0)</f>
        <v>0</v>
      </c>
      <c r="AC59" s="8">
        <f>IF(AND(F59&gt;0,G59&gt;0,$AC$7&gt;=F59,$AC$7&lt;=G59),IF($AC$7&lt;=$AA59,2,1),0)</f>
        <v>0</v>
      </c>
      <c r="AD59" s="8">
        <f>IF(AND(F59&gt;0,G59&gt;0,$AD$7&gt;=F59,$AD$7&lt;=G59),IF($AD$7&lt;=$AA59,2,1),0)</f>
        <v>0</v>
      </c>
      <c r="AE59" s="8">
        <f>IF(AND(F59&gt;0,G59&gt;0,$AE$7&gt;=F59,$AE$7&lt;=G59),IF($AE$7&lt;=$AA59,2,1),0)</f>
        <v>0</v>
      </c>
      <c r="AF59" s="8">
        <f>IF(AND(F59&gt;0,G59&gt;0,$AF$7&gt;=F59,$AF$7&lt;=G59),IF($AF$7&lt;=$AA59,2,1),0)</f>
        <v>0</v>
      </c>
      <c r="AG59" s="8">
        <f>IF(AND(F59&gt;0,G59&gt;0,$AG$7&gt;=F59,$AG$7&lt;=G59),IF($AG$7&lt;=$AA59,2,1),0)</f>
        <v>0</v>
      </c>
      <c r="AH59" s="8">
        <f>IF(AND(F59&gt;0,G59&gt;0,$AH$7&gt;=F59,$AH$7&lt;=G59),IF($AH$7&lt;=$AA59,2,1),0)</f>
        <v>0</v>
      </c>
      <c r="AI59" s="8">
        <f>IF(AND(F59&gt;0,G59&gt;0,$AI$7&gt;=F59,$AI$7&lt;=G59),IF($AI$7&lt;=$AA59,2,1),0)</f>
        <v>0</v>
      </c>
      <c r="AJ59" s="8">
        <f>IF(AND(F59&gt;0,G59&gt;0,$AJ$7&gt;=F59,$AJ$7&lt;=G59),IF($AJ$7&lt;=$AA59,2,1),0)</f>
        <v>0</v>
      </c>
      <c r="AK59" s="8">
        <f>IF(AND(F59&gt;0,G59&gt;0,$AK$7&gt;=F59,$AK$7&lt;=G59),IF($AK$7&lt;=$AA59,2,1),0)</f>
        <v>0</v>
      </c>
      <c r="AL59" s="8">
        <f>IF(AND(F59&gt;0,G59&gt;0,$AL$7&gt;=F59,$AL$7&lt;=G59),IF($AL$7&lt;=$AA59,2,1),0)</f>
        <v>0</v>
      </c>
      <c r="AM59" s="8">
        <f>IF(AND(F59&gt;0,G59&gt;0,$AM$7&gt;=F59,$AM$7&lt;=G59),IF($AM$7&lt;=$AA59,2,1),0)</f>
        <v>0</v>
      </c>
      <c r="AN59" s="8">
        <f>IF(AND(F59&gt;0,G59&gt;0,$AN$7&gt;=F59,$AN$7&lt;=G59),IF($AN$7&lt;=$AA59,2,1),0)</f>
        <v>0</v>
      </c>
      <c r="AO59" s="8">
        <f>IF(AND(F59&gt;0,G59&gt;0,$AO$7&gt;=F59,$AO$7&lt;=G59),IF($AO$7&lt;=$AA59,2,1),0)</f>
        <v>0</v>
      </c>
      <c r="AP59" s="8">
        <f>IF(AND(F59&gt;0,G59&gt;0,$AP$7&gt;=F59,$AP$7&lt;=G59),IF($AP$7&lt;=$AA59,2,1),0)</f>
        <v>0</v>
      </c>
      <c r="AQ59" s="8">
        <f>IF(AND(F59&gt;0,G59&gt;0,$AQ$7&gt;=F59,$AQ$7&lt;=G59),IF($AQ$7&lt;=$AA59,2,1),0)</f>
        <v>0</v>
      </c>
      <c r="AR59" s="8">
        <f>IF(AND(F59&gt;0,G59&gt;0,$AR$7&gt;=F59,$AR$7&lt;=G59),IF($AR$7&lt;=$AA59,2,1),0)</f>
        <v>0</v>
      </c>
      <c r="AS59" s="8">
        <f>IF(AND(F59&gt;0,G59&gt;0,$AS$7&gt;=F59,$AS$7&lt;=G59),IF($AS$7&lt;=$AA59,2,1),0)</f>
        <v>0</v>
      </c>
      <c r="AT59" s="8">
        <f>IF(AND(F59&gt;0,G59&gt;0,$AT$7&gt;=F59,$AT$7&lt;=G59),IF($AT$7&lt;=$AA59,2,1),0)</f>
        <v>0</v>
      </c>
      <c r="AU59" s="8">
        <f>IF(AND(F59&gt;0,G59&gt;0,$AU$7&gt;=F59,$AU$7&lt;=G59),IF($AU$7&lt;=$AA59,2,1),0)</f>
        <v>0</v>
      </c>
      <c r="AV59" s="8">
        <f>IF(AND(F59&gt;0,G59&gt;0,$AV$7&gt;=F59,$AV$7&lt;=G59),IF($AV$7&lt;=$AA59,2,1),0)</f>
        <v>0</v>
      </c>
      <c r="AW59" s="8">
        <f>IF(AND(F59&gt;0,G59&gt;0,$AW$7&gt;=F59,$AW$7&lt;=G59),IF($AW$7&lt;=$AA59,2,1),0)</f>
        <v>0</v>
      </c>
      <c r="AX59" s="8">
        <f>IF(AND(F59&gt;0,G59&gt;0,$AX$7&gt;=F59,$AX$7&lt;=G59),IF($AX$7&lt;=$AA59,2,1),0)</f>
        <v>0</v>
      </c>
      <c r="AY59" s="8">
        <f>IF(AND(F59&gt;0,G59&gt;0,$AY$7&gt;=F59,$AY$7&lt;=G59),IF($AY$7&lt;=$AA59,2,1),0)</f>
        <v>0</v>
      </c>
      <c r="AZ59" s="8">
        <f>IF(AND(F59&gt;0,G59&gt;0,$AZ$7&gt;=F59,$AZ$7&lt;=G59),IF($AZ$7&lt;=$AA59,2,1),0)</f>
        <v>0</v>
      </c>
      <c r="BA59" s="8">
        <f>IF(AND(F59&gt;0,G59&gt;0,$BA$7&gt;=F59,$BA$7&lt;=G59),IF($BA$7&lt;=$AA59,2,1),0)</f>
        <v>0</v>
      </c>
      <c r="BB59" s="8">
        <f>IF(AND(F59&gt;0,G59&gt;0,$BB$7&gt;=F59,$BB$7&lt;=G59),IF($BB$7&lt;=$AA59,2,1),0)</f>
        <v>0</v>
      </c>
      <c r="BC59" s="8">
        <f>IF(AND(F59&gt;0,G59&gt;0,$BC$7&gt;=F59,$BC$7&lt;=G59),IF($BC$7&lt;=$AA59,2,1),0)</f>
        <v>0</v>
      </c>
      <c r="BD59" s="8">
        <f>IF(AND(F59&gt;0,G59&gt;0,$BD$7&gt;=F59,$BD$7&lt;=G59),IF($BD$7&lt;=$AA59,2,1),0)</f>
        <v>0</v>
      </c>
      <c r="BE59" s="8">
        <f>IF(AND(F59&gt;0,G59&gt;0,$BE$7&gt;=F59,$BE$7&lt;=G59),IF($BE$7&lt;=$AA59,2,1),0)</f>
        <v>0</v>
      </c>
      <c r="BF59" s="8">
        <f>IF(AND(F59&gt;0,G59&gt;0,$BF$7&gt;=F59,$BF$7&lt;=G59),IF($BF$7&lt;=$AA59,2,1),0)</f>
        <v>0</v>
      </c>
      <c r="BG59" s="8">
        <f>IF(AND(F59&gt;0,G59&gt;0,$BG$7&gt;=F59,$BG$7&lt;=G59),IF($BG$7&lt;=$AA59,2,1),0)</f>
        <v>0</v>
      </c>
      <c r="BH59" s="8">
        <f>IF(AND(F59&gt;0,G59&gt;0,$BH$7&gt;=F59,$BH$7&lt;=G59),IF($BH$7&lt;=$AA59,2,1),0)</f>
        <v>0</v>
      </c>
      <c r="BI59" s="8">
        <f>IF(AND(F59&gt;0,G59&gt;0,$BI$7&gt;=F59,$BI$7&lt;=G59),IF($BI$7&lt;=$AA59,2,1),0)</f>
        <v>0</v>
      </c>
      <c r="BJ59" s="8">
        <f>IF(AND(F59&gt;0,G59&gt;0,$BJ$7&gt;=F59,$BJ$7&lt;=G59),IF($BJ$7&lt;=$AA59,2,1),0)</f>
        <v>0</v>
      </c>
      <c r="BK59" s="8">
        <f>IF(AND(F59&gt;0,G59&gt;0,$BK$7&gt;=F59,$BK$7&lt;=G59),IF($BK$7&lt;=$AA59,2,1),0)</f>
        <v>0</v>
      </c>
      <c r="BL59" s="8">
        <f>IF(AND(F59&gt;0,G59&gt;0,$BL$7&gt;=F59,$BL$7&lt;=G59),IF($BL$7&lt;=$AA59,2,1),0)</f>
        <v>0</v>
      </c>
      <c r="BM59" s="8">
        <f>IF(AND(F59&gt;0,G59&gt;0,$BM$7&gt;=F59,$BM$7&lt;=G59),IF($BM$7&lt;=$AA59,2,1),0)</f>
        <v>0</v>
      </c>
      <c r="BN59" s="8">
        <f>IF(AND(F59&gt;0,G59&gt;0,$BN$7&gt;=F59,$BN$7&lt;=G59),IF($BN$7&lt;=$AA59,2,1),0)</f>
        <v>0</v>
      </c>
      <c r="BO59" s="8">
        <f>IF(AND(F59&gt;0,G59&gt;0,$BO$7&gt;=F59,$BO$7&lt;=G59),IF($BO$7&lt;=$AA59,2,1),0)</f>
        <v>0</v>
      </c>
      <c r="BP59" s="8">
        <f>IF(AND(F59&gt;0,G59&gt;0,$BP$7&gt;=F59,$BP$7&lt;=G59),IF($BP$7&lt;=$AA59,2,1),0)</f>
        <v>0</v>
      </c>
      <c r="BQ59" s="8">
        <f>IF(AND(F59&gt;0,G59&gt;0,$BQ$7&gt;=F59,$BQ$7&lt;=G59),IF($BQ$7&lt;=$AA59,2,1),0)</f>
        <v>0</v>
      </c>
      <c r="BR59" s="8">
        <f>IF(AND(F59&gt;0,G59&gt;0,$BR$7&gt;=F59,$BR$7&lt;=G59),IF($BR$7&lt;=$AA59,2,1),0)</f>
        <v>0</v>
      </c>
      <c r="BS59" s="8">
        <f>IF(AND(F59&gt;0,G59&gt;0,$BS$7&gt;=F59,$BS$7&lt;=G59),IF($BS$7&lt;=$AA59,2,1),0)</f>
        <v>0</v>
      </c>
      <c r="BT59" s="8">
        <f>IF(AND(F59&gt;0,G59&gt;0,$BT$7&gt;=F59,$BT$7&lt;=G59),IF($BT$7&lt;=$AA59,2,1),0)</f>
        <v>0</v>
      </c>
      <c r="BU59" s="8">
        <f>IF(AND(F59&gt;0,G59&gt;0,$BU$7&gt;=F59,$BU$7&lt;=G59),IF($BU$7&lt;=$AA59,2,1),0)</f>
        <v>0</v>
      </c>
      <c r="BV59" s="8">
        <f>IF(AND(F59&gt;0,G59&gt;0,$BV$7&gt;=F59,$BV$7&lt;=G59),IF($BV$7&lt;=$AA59,2,1),0)</f>
        <v>0</v>
      </c>
      <c r="BW59" s="8">
        <f>IF(AND(F59&gt;0,G59&gt;0,$BW$7&gt;=F59,$BW$7&lt;=G59),IF($BW$7&lt;=$AA59,2,1),0)</f>
        <v>0</v>
      </c>
      <c r="BX59" s="8">
        <f>IF(AND(F59&gt;0,G59&gt;0,$BX$7&gt;=F59,$BX$7&lt;=G59),IF($BX$7&lt;=$AA59,2,1),0)</f>
        <v>0</v>
      </c>
      <c r="BY59" s="8">
        <f>IF(AND(F59&gt;0,G59&gt;0,$BY$7&gt;=F59,$BY$7&lt;=G59),IF($BY$7&lt;=$AA59,2,1),0)</f>
        <v>0</v>
      </c>
      <c r="BZ59" s="8">
        <f>IF(AND(F59&gt;0,G59&gt;0,$BZ$7&gt;=F59,$BZ$7&lt;=G59),IF($BZ$7&lt;=$AA59,2,1),0)</f>
        <v>0</v>
      </c>
      <c r="CA59" s="8">
        <f>IF(AND(F59&gt;0,G59&gt;0,$CA$7&gt;=F59,$CA$7&lt;=G59),IF($CA$7&lt;=$AA59,2,1),0)</f>
        <v>0</v>
      </c>
      <c r="CB59" s="8">
        <f>IF(AND(F59&gt;0,G59&gt;0,$CB$7&gt;=F59,$CB$7&lt;=G59),IF($CB$7&lt;=$AA59,2,1),0)</f>
        <v>0</v>
      </c>
      <c r="CC59" s="8">
        <f>IF(AND(F59&gt;0,G59&gt;0,$CC$7&gt;=F59,$CC$7&lt;=G59),IF($CC$7&lt;=$AA59,2,1),0)</f>
        <v>0</v>
      </c>
      <c r="CD59" s="8">
        <f>IF(AND(F59&gt;0,G59&gt;0,$CD$7&gt;=F59,$CD$7&lt;=G59),IF($CD$7&lt;=$AA59,2,1),0)</f>
        <v>0</v>
      </c>
      <c r="CE59" s="8">
        <f>IF(AND(F59&gt;0,G59&gt;0,$CE$7&gt;=F59,$CE$7&lt;=G59),IF($CE$7&lt;=$AA59,2,1),0)</f>
        <v>0</v>
      </c>
      <c r="CF59" s="8">
        <f>IF(AND(F59&gt;0,G59&gt;0,$CF$7&gt;=F59,$CF$7&lt;=G59),IF($CF$7&lt;=$AA59,2,1),0)</f>
        <v>0</v>
      </c>
      <c r="CG59" s="8">
        <f>IF(AND(F59&gt;0,G59&gt;0,$CG$7&gt;=F59,$CG$7&lt;=G59),IF($CG$7&lt;=$AA59,2,1),0)</f>
        <v>0</v>
      </c>
      <c r="CH59" s="8">
        <f>IF(AND(F59&gt;0,G59&gt;0,$CH$7&gt;=F59,$CH$7&lt;=G59),IF($CH$7&lt;=$AA59,2,1),0)</f>
        <v>0</v>
      </c>
      <c r="CI59" s="8">
        <f>IF(AND(F59&gt;0,G59&gt;0,$CI$7&gt;=F59,$CI$7&lt;=G59),IF($CI$7&lt;=$AA59,2,1),0)</f>
        <v>0</v>
      </c>
      <c r="CJ59" s="8">
        <f>IF(AND(F59&gt;0,G59&gt;0,$CJ$7&gt;=F59,$CJ$7&lt;=G59),IF($CJ$7&lt;=$AA59,2,1),0)</f>
        <v>0</v>
      </c>
      <c r="CK59" s="8">
        <f>IF(AND(F59&gt;0,G59&gt;0,$CK$7&gt;=F59,$CK$7&lt;=G59),IF($CK$7&lt;=$AA59,2,1),0)</f>
        <v>0</v>
      </c>
      <c r="CL59" s="8">
        <f>IF(AND(F59&gt;0,G59&gt;0,$CL$7&gt;=F59,$CL$7&lt;=G59),IF($CL$7&lt;=$AA59,2,1),0)</f>
        <v>0</v>
      </c>
      <c r="CM59" s="8">
        <f>IF(AND(F59&gt;0,G59&gt;0,$CM$7&gt;=F59,$CM$7&lt;=G59),IF($CM$7&lt;=$AA59,2,1),0)</f>
        <v>0</v>
      </c>
      <c r="CN59" s="8">
        <f>IF(AND(F59&gt;0,G59&gt;0,$CN$7&gt;=F59,$CN$7&lt;=G59),IF($CN$7&lt;=$AA59,2,1),0)</f>
        <v>0</v>
      </c>
      <c r="CO59" s="8">
        <f>IF(AND(F59&gt;0,G59&gt;0,$CO$7&gt;=F59,$CO$7&lt;=G59),IF($CO$7&lt;=$AA59,2,1),0)</f>
        <v>0</v>
      </c>
      <c r="CP59" s="8">
        <f>IF(AND(F59&gt;0,G59&gt;0,$CP$7&gt;=F59,$CP$7&lt;=G59),IF($CP$7&lt;=$AA59,2,1),0)</f>
        <v>0</v>
      </c>
      <c r="CQ59" s="8">
        <f>IF(AND(F59&gt;0,G59&gt;0,$CQ$7&gt;=F59,$CQ$7&lt;=G59),IF($CQ$7&lt;=$AA59,2,1),0)</f>
        <v>0</v>
      </c>
      <c r="CR59" s="8">
        <f>IF(AND(F59&gt;0,G59&gt;0,$CR$7&gt;=F59,$CR$7&lt;=G59),IF($CR$7&lt;=$AA59,2,1),0)</f>
        <v>0</v>
      </c>
      <c r="CS59" s="8">
        <f>IF(AND(F59&gt;0,G59&gt;0,$CS$7&gt;=F59,$CS$7&lt;=G59),IF($CS$7&lt;=$AA59,2,1),0)</f>
        <v>0</v>
      </c>
      <c r="CT59" s="8">
        <f>IF(AND(F59&gt;0,G59&gt;0,$CT$7&gt;=F59,$CT$7&lt;=G59),IF($CT$7&lt;=$AA59,2,1),0)</f>
        <v>0</v>
      </c>
      <c r="CU59" s="8">
        <f>IF(AND(F59&gt;0,G59&gt;0,$CU$7&gt;=F59,$CU$7&lt;=G59),IF($CU$7&lt;=$AA59,2,1),0)</f>
        <v>0</v>
      </c>
      <c r="CV59" s="8">
        <f>IF(AND(F59&gt;0,G59&gt;0,$CV$7&gt;=F59,$CV$7&lt;=G59),IF($CV$7&lt;=$AA59,2,1),0)</f>
        <v>0</v>
      </c>
      <c r="CW59" s="8">
        <f>IF(AND(F59&gt;0,G59&gt;0,$CW$7&gt;=F59,$CW$7&lt;=G59),IF($CW$7&lt;=$AA59,2,1),0)</f>
        <v>0</v>
      </c>
      <c r="CX59" s="8">
        <f>IF(AND(F59&gt;0,G59&gt;0,$CX$7&gt;=F59,$CX$7&lt;=G59),IF($CX$7&lt;=$AA59,2,1),0)</f>
        <v>0</v>
      </c>
      <c r="CY59" s="8">
        <f>IF(AND(F59&gt;0,G59&gt;0,$CY$7&gt;=F59,$CY$7&lt;=G59),IF($CY$7&lt;=$AA59,2,1),0)</f>
        <v>0</v>
      </c>
      <c r="CZ59" s="8">
        <f>IF(AND(F59&gt;0,G59&gt;0,$CZ$7&gt;=F59,$CZ$7&lt;=G59),IF($CZ$7&lt;=$AA59,2,1),0)</f>
        <v>0</v>
      </c>
      <c r="DA59" s="8">
        <f>IF(AND(F59&gt;0,G59&gt;0,$DA$7&gt;=F59,$DA$7&lt;=G59),IF($DA$7&lt;=$AA59,2,1),0)</f>
        <v>0</v>
      </c>
      <c r="DB59" s="8">
        <f>IF(AND(F59&gt;0,G59&gt;0,$DB$7&gt;=F59,$DB$7&lt;=G59),IF($DB$7&lt;=$AA59,2,1),0)</f>
        <v>0</v>
      </c>
      <c r="DC59" s="8">
        <f>IF(AND(F59&gt;0,G59&gt;0,$DC$7&gt;=F59,$DC$7&lt;=G59),IF($DC$7&lt;=$AA59,2,1),0)</f>
        <v>0</v>
      </c>
      <c r="DD59" s="8">
        <f>IF(AND(F59&gt;0,G59&gt;0,$DD$7&gt;=F59,$DD$7&lt;=G59),IF($DD$7&lt;=$AA59,2,1),0)</f>
        <v>0</v>
      </c>
      <c r="DE59" s="8">
        <f>IF(AND(F59&gt;0,G59&gt;0,$DE$7&gt;=F59,$DE$7&lt;=G59),IF($DE$7&lt;=$AA59,2,1),0)</f>
        <v>0</v>
      </c>
      <c r="DF59" s="8">
        <f>IF(AND(F59&gt;0,G59&gt;0,$DF$7&gt;=F59,$DF$7&lt;=G59),IF($DF$7&lt;=$AA59,2,1),0)</f>
        <v>0</v>
      </c>
      <c r="DG59" s="8">
        <f>IF(AND(F59&gt;0,G59&gt;0,$DG$7&gt;=F59,$DG$7&lt;=G59),IF($DG$7&lt;=$AA59,2,1),0)</f>
        <v>0</v>
      </c>
      <c r="DH59" s="8">
        <f>IF(AND(F59&gt;0,G59&gt;0,$DH$7&gt;=F59,$DH$7&lt;=G59),IF($DH$7&lt;=$AA59,2,1),0)</f>
        <v>0</v>
      </c>
      <c r="DI59" s="8">
        <f>IF(AND(F59&gt;0,G59&gt;0,$DI$7&gt;=F59,$DI$7&lt;=G59),IF($DI$7&lt;=$AA59,2,1),0)</f>
        <v>0</v>
      </c>
      <c r="DJ59" s="8">
        <f>IF(AND(F59&gt;0,G59&gt;0,$DJ$7&gt;=F59,$DJ$7&lt;=G59),IF($DJ$7&lt;=$AA59,2,1),0)</f>
        <v>0</v>
      </c>
      <c r="DK59" s="8">
        <f>IF(AND(F59&gt;0,G59&gt;0,$DK$7&gt;=F59,$DK$7&lt;=G59),IF($DK$7&lt;=$AA59,2,1),0)</f>
        <v>0</v>
      </c>
      <c r="DL59" s="8">
        <f>IF(AND(F59&gt;0,G59&gt;0,$DL$7&gt;=F59,$DL$7&lt;=G59),IF($DL$7&lt;=$AA59,2,1),0)</f>
        <v>0</v>
      </c>
      <c r="DM59" s="8">
        <f>IF(AND(F59&gt;0,G59&gt;0,$DM$7&gt;=F59,$DM$7&lt;=G59),IF($DM$7&lt;=$AA59,2,1),0)</f>
        <v>0</v>
      </c>
      <c r="DN59" s="8">
        <f>IF(AND(F59&gt;0,G59&gt;0,$DN$7&gt;=F59,$DN$7&lt;=G59),IF($DN$7&lt;=$AA59,2,1),0)</f>
        <v>0</v>
      </c>
      <c r="DO59" s="8">
        <f>IF(AND(F59&gt;0,G59&gt;0,$DO$7&gt;=F59,$DO$7&lt;=G59),IF($DO$7&lt;=$AA59,2,1),0)</f>
        <v>0</v>
      </c>
      <c r="DP59" s="8">
        <f>IF(AND(F59&gt;0,G59&gt;0,$DP$7&gt;=F59,$DP$7&lt;=G59),IF($DP$7&lt;=$AA59,2,1),0)</f>
        <v>0</v>
      </c>
      <c r="DQ59" s="8">
        <f>IF(AND(F59&gt;0,G59&gt;0,$DQ$7&gt;=F59,$DQ$7&lt;=G59),IF($DQ$7&lt;=$AA59,2,1),0)</f>
        <v>0</v>
      </c>
      <c r="DR59" s="8">
        <f>IF(AND(F59&gt;0,G59&gt;0,$DR$7&gt;=F59,$DR$7&lt;=G59),IF($DR$7&lt;=$AA59,2,1),0)</f>
        <v>0</v>
      </c>
      <c r="DS59" s="8">
        <f>IF(AND(F59&gt;0,G59&gt;0,$DS$7&gt;=F59,$DS$7&lt;=G59),IF($DS$7&lt;=$AA59,2,1),0)</f>
        <v>0</v>
      </c>
      <c r="DT59" s="8">
        <f>IF(AND(F59&gt;0,G59&gt;0,$DT$7&gt;=F59,$DT$7&lt;=G59),IF($DT$7&lt;=$AA59,2,1),0)</f>
        <v>0</v>
      </c>
      <c r="DU59" s="8">
        <f>IF(AND(F59&gt;0,G59&gt;0,$DU$7&gt;=F59,$DU$7&lt;=G59),IF($DU$7&lt;=$AA59,2,1),0)</f>
        <v>0</v>
      </c>
      <c r="DV59" s="8">
        <f>IF(AND(F59&gt;0,G59&gt;0,$DV$7&gt;=F59,$DV$7&lt;=G59),IF($DV$7&lt;=$AA59,2,1),0)</f>
        <v>0</v>
      </c>
      <c r="DW59" s="8">
        <f>IF(AND(F59&gt;0,G59&gt;0,$DW$7&gt;=F59,$DW$7&lt;=G59),IF($DW$7&lt;=$AA59,2,1),0)</f>
        <v>0</v>
      </c>
      <c r="DX59" s="8">
        <f>IF(AND(F59&gt;0,G59&gt;0,$DX$7&gt;=F59,$DX$7&lt;=G59),IF($DX$7&lt;=$AA59,2,1),0)</f>
        <v>0</v>
      </c>
      <c r="DY59" s="8">
        <f>IF(AND(F59&gt;0,G59&gt;0,$DY$7&gt;=F59,$DY$7&lt;=G59),IF($DY$7&lt;=$AA59,2,1),0)</f>
        <v>0</v>
      </c>
      <c r="DZ59" s="8">
        <f>IF(AND(F59&gt;0,G59&gt;0,$DZ$7&gt;=F59,$DZ$7&lt;=G59),IF($DZ$7&lt;=$AA59,2,1),0)</f>
        <v>0</v>
      </c>
      <c r="EA59" s="8">
        <f>IF(AND(F59&gt;0,G59&gt;0,$EA$7&gt;=F59,$EA$7&lt;=G59),IF($EA$7&lt;=$AA59,2,1),0)</f>
        <v>0</v>
      </c>
      <c r="EB59" s="8">
        <f>IF(AND(F59&gt;0,G59&gt;0,$EB$7&gt;=F59,$EB$7&lt;=G59),IF($EB$7&lt;=$AA59,2,1),0)</f>
        <v>0</v>
      </c>
      <c r="EC59" s="8">
        <f>IF(AND(F59&gt;0,G59&gt;0,$EC$7&gt;=F59,$EC$7&lt;=G59),IF($EC$7&lt;=$AA59,2,1),0)</f>
        <v>0</v>
      </c>
      <c r="ED59" s="8">
        <f>IF(AND(F59&gt;0,G59&gt;0,$ED$7&gt;=F59,$ED$7&lt;=G59),IF($ED$7&lt;=$AA59,2,1),0)</f>
        <v>0</v>
      </c>
      <c r="EE59" s="8">
        <f>IF(AND(F59&gt;0,G59&gt;0,$EE$7&gt;=F59,$EE$7&lt;=G59),IF($EE$7&lt;=$AA59,2,1),0)</f>
        <v>0</v>
      </c>
      <c r="EF59" s="8">
        <f>IF(AND(F59&gt;0,G59&gt;0,$EF$7&gt;=F59,$EF$7&lt;=G59),IF($EF$7&lt;=$AA59,2,1),0)</f>
        <v>0</v>
      </c>
      <c r="EG59" s="8">
        <f>IF(AND(F59&gt;0,G59&gt;0,$EG$7&gt;=F59,$EG$7&lt;=G59),IF($EG$7&lt;=$AA59,2,1),0)</f>
        <v>0</v>
      </c>
      <c r="EH59" s="8">
        <f>IF(AND(F59&gt;0,G59&gt;0,$EH$7&gt;=F59,$EH$7&lt;=G59),IF($EH$7&lt;=$AA59,2,1),0)</f>
        <v>0</v>
      </c>
      <c r="EI59" s="8">
        <f>IF(AND(F59&gt;0,G59&gt;0,$EI$7&gt;=F59,$EI$7&lt;=G59),IF($EI$7&lt;=$AA59,2,1),0)</f>
        <v>0</v>
      </c>
      <c r="EJ59" s="8">
        <f>IF(AND(F59&gt;0,G59&gt;0,$EJ$7&gt;=F59,$EJ$7&lt;=G59),IF($EJ$7&lt;=$AA59,2,1),0)</f>
        <v>0</v>
      </c>
      <c r="EK59" s="8">
        <f>IF(AND(F59&gt;0,G59&gt;0,$EK$7&gt;=F59,$EK$7&lt;=G59),IF($EK$7&lt;=$AA59,2,1),0)</f>
        <v>0</v>
      </c>
      <c r="EL59" s="8">
        <f>IF(AND(F59&gt;0,G59&gt;0,$EL$7&gt;=F59,$EL$7&lt;=G59),IF($EL$7&lt;=$AA59,2,1),0)</f>
        <v>0</v>
      </c>
      <c r="EM59" s="8">
        <f>IF(AND(F59&gt;0,G59&gt;0,$EM$7&gt;=F59,$EM$7&lt;=G59),IF($EM$7&lt;=$AA59,2,1),0)</f>
        <v>0</v>
      </c>
      <c r="EN59" s="8">
        <f>IF(AND(F59&gt;0,G59&gt;0,$EN$7&gt;=F59,$EN$7&lt;=G59),IF($EN$7&lt;=$AA59,2,1),0)</f>
        <v>0</v>
      </c>
      <c r="EO59" s="8">
        <f>IF(AND(F59&gt;0,G59&gt;0,$EO$7&gt;=F59,$EO$7&lt;=G59),IF($EO$7&lt;=$AA59,2,1),0)</f>
        <v>0</v>
      </c>
      <c r="EP59" s="8">
        <f>IF(AND(F59&gt;0,G59&gt;0,$EP$7&gt;=F59,$EP$7&lt;=G59),IF($EP$7&lt;=$AA59,2,1),0)</f>
        <v>0</v>
      </c>
      <c r="EQ59" s="8">
        <f>IF(AND(F59&gt;0,G59&gt;0,$EQ$7&gt;=F59,$EQ$7&lt;=G59),IF($EQ$7&lt;=$AA59,2,1),0)</f>
        <v>0</v>
      </c>
      <c r="ER59" s="8">
        <f>IF(AND(F59&gt;0,G59&gt;0,$ER$7&gt;=F59,$ER$7&lt;=G59),IF($ER$7&lt;=$AA59,2,1),0)</f>
        <v>0</v>
      </c>
      <c r="ES59" s="8">
        <f>IF(AND(F59&gt;0,G59&gt;0,$ES$7&gt;=F59,$ES$7&lt;=G59),IF($ES$7&lt;=$AA59,2,1),0)</f>
        <v>0</v>
      </c>
      <c r="ET59" s="8">
        <f>IF(AND(F59&gt;0,G59&gt;0,$ET$7&gt;=F59,$ET$7&lt;=G59),IF($ET$7&lt;=$AA59,2,1),0)</f>
        <v>0</v>
      </c>
      <c r="EU59" s="8">
        <f>IF(AND(F59&gt;0,G59&gt;0,$EU$7&gt;=F59,$EU$7&lt;=G59),IF($EU$7&lt;=$AA59,2,1),0)</f>
        <v>0</v>
      </c>
      <c r="EV59" s="8">
        <f>IF(AND(F59&gt;0,G59&gt;0,$EV$7&gt;=F59,$EV$7&lt;=G59),IF($EV$7&lt;=$AA59,2,1),0)</f>
        <v>0</v>
      </c>
      <c r="EW59" s="8">
        <f>IF(AND(F59&gt;0,G59&gt;0,$EW$7&gt;=F59,$EW$7&lt;=G59),IF($EW$7&lt;=$AA59,2,1),0)</f>
        <v>0</v>
      </c>
      <c r="EX59" s="8">
        <f>IF(AND(F59&gt;0,G59&gt;0,$EX$7&gt;=F59,$EX$7&lt;=G59),IF($EX$7&lt;=$AA59,2,1),0)</f>
        <v>0</v>
      </c>
      <c r="EY59" s="8">
        <f>IF(AND(F59&gt;0,G59&gt;0,$EY$7&gt;=F59,$EY$7&lt;=G59),IF($EY$7&lt;=$AA59,2,1),0)</f>
        <v>0</v>
      </c>
      <c r="EZ59" s="8">
        <f>IF(AND(F59&gt;0,G59&gt;0,$EZ$7&gt;=F59,$EZ$7&lt;=G59),IF($EZ$7&lt;=$AA59,2,1),0)</f>
        <v>0</v>
      </c>
      <c r="FA59" s="8">
        <f>IF(AND(F59&gt;0,G59&gt;0,$FA$7&gt;=F59,$FA$7&lt;=G59),IF($FA$7&lt;=$AA59,2,1),0)</f>
        <v>0</v>
      </c>
      <c r="FB59" s="8">
        <f>IF(AND(F59&gt;0,G59&gt;0,$FB$7&gt;=F59,$FB$7&lt;=G59),IF($FB$7&lt;=$AA59,2,1),0)</f>
        <v>0</v>
      </c>
      <c r="FC59" s="8">
        <f>IF(AND(F59&gt;0,G59&gt;0,$FC$7&gt;=F59,$FC$7&lt;=G59),IF($FC$7&lt;=$AA59,2,1),0)</f>
        <v>0</v>
      </c>
      <c r="FD59" s="8">
        <f>IF(AND(F59&gt;0,G59&gt;0,$FD$7&gt;=F59,$FD$7&lt;=G59),IF($FD$7&lt;=$AA59,2,1),0)</f>
        <v>0</v>
      </c>
    </row>
    <row r="60" spans="1:160" ht="18" customHeight="1">
      <c r="A60" s="6"/>
      <c r="B60" s="6"/>
      <c r="C60" s="6"/>
      <c r="D60" s="6"/>
      <c r="E60" s="6"/>
      <c r="F60" s="3"/>
      <c r="G60" s="3"/>
      <c r="H60" s="6">
        <f>IF(AND(F60&gt;0,G60&gt;0),G60-F60+1,)</f>
        <v>0</v>
      </c>
      <c r="I60" s="7"/>
      <c r="J60" s="6"/>
      <c r="K60" s="8">
        <f>IF(AND(F60&gt;0,G60&gt;0,$K$7&gt;=F60,$K$7&lt;=G60),IF($K$7&lt;=$AA60,2,1),0)</f>
        <v>0</v>
      </c>
      <c r="L60" s="8">
        <f>IF(AND(F60&gt;0,G60&gt;0,$L$7&gt;=F60,$L$7&lt;=G60),IF($L$7&lt;=$AA60,2,1),0)</f>
        <v>0</v>
      </c>
      <c r="M60" s="8">
        <f>IF(AND(F60&gt;0,G60&gt;0,$M$7&gt;=F60,$M$7&lt;=G60),IF($M$7&lt;=$AA60,2,1),0)</f>
        <v>0</v>
      </c>
      <c r="N60" s="8">
        <f>IF(AND(F60&gt;0,G60&gt;0,$N$7&gt;=F60,$N$7&lt;=G60),IF($N$7&lt;=$AA60,2,1),0)</f>
        <v>0</v>
      </c>
      <c r="O60" s="8">
        <f>IF(AND(F60&gt;0,G60&gt;0,$O$7&gt;=F60,$O$7&lt;=G60),IF($O$7&lt;=$AA60,2,1),0)</f>
        <v>0</v>
      </c>
      <c r="P60" s="8">
        <f>IF(AND(F60&gt;0,G60&gt;0,$P$7&gt;=F60,$P$7&lt;=G60),IF($P$7&lt;=$AA60,2,1),0)</f>
        <v>0</v>
      </c>
      <c r="Q60" s="8">
        <f>IF(AND(F60&gt;0,G60&gt;0,$Q$7&gt;=F60,$Q$7&lt;=G60),IF($Q$7&lt;=$AA60,2,1),0)</f>
        <v>0</v>
      </c>
      <c r="R60" s="8">
        <f>IF(AND(F60&gt;0,G60&gt;0,$R$7&gt;=F60,$R$7&lt;=G60),IF($R$7&lt;=$AA60,2,1),0)</f>
        <v>0</v>
      </c>
      <c r="S60" s="8">
        <f>IF(AND(F60&gt;0,G60&gt;0,$S$7&gt;=F60,$S$7&lt;=G60),IF($S$7&lt;=$AA60,2,1),0)</f>
        <v>0</v>
      </c>
      <c r="T60" s="8">
        <f>IF(AND(F60&gt;0,G60&gt;0,$T$7&gt;=F60,$T$7&lt;=G60),IF($T$7&lt;=$AA60,2,1),0)</f>
        <v>0</v>
      </c>
      <c r="U60" s="8">
        <f>IF(AND(F60&gt;0,G60&gt;0,$U$7&gt;=F60,$U$7&lt;=G60),IF($U$7&lt;=$AA60,2,1),0)</f>
        <v>0</v>
      </c>
      <c r="V60" s="8">
        <f>IF(AND(F60&gt;0,G60&gt;0,$V$7&gt;=F60,$V$7&lt;=G60),IF($V$7&lt;=$AA60,2,1),0)</f>
        <v>0</v>
      </c>
      <c r="W60" s="8">
        <f>IF(AND(F60&gt;0,G60&gt;0,$W$7&gt;=F60,$W$7&lt;=G60),IF($W$7&lt;=$AA60,2,1),0)</f>
        <v>0</v>
      </c>
      <c r="X60" s="8">
        <f>IF(AND(F60&gt;0,G60&gt;0,$X$7&gt;=F60,$X$7&lt;=G60),IF($X$7&lt;=$AA60,2,1),0)</f>
        <v>0</v>
      </c>
      <c r="Y60" s="8">
        <f>IF(AND(F60&gt;0,G60&gt;0,$Y$7&gt;=F60,$Y$7&lt;=G60),IF($Y$7&lt;=$AA60,2,1),0)</f>
        <v>0</v>
      </c>
      <c r="Z60" s="8">
        <f>IF(AND(F60&gt;0,G60&gt;0,$Z$7&gt;=F60,$Z$7&lt;=G60),IF($Z$7&lt;=$AA60,2,1),0)</f>
        <v>0</v>
      </c>
      <c r="AA60" s="8">
        <f>IF(AND(F60&gt;0,G60&gt;0,$AA$7&gt;=F60,$AA$7&lt;=G60),IF($AA$7&lt;=$AA60,2,1),0)</f>
        <v>0</v>
      </c>
      <c r="AB60" s="8">
        <f>IF(AND(F60&gt;0,G60&gt;0,$AB$7&gt;=F60,$AB$7&lt;=G60),IF($AB$7&lt;=$AA60,2,1),0)</f>
        <v>0</v>
      </c>
      <c r="AC60" s="8">
        <f>IF(AND(F60&gt;0,G60&gt;0,$AC$7&gt;=F60,$AC$7&lt;=G60),IF($AC$7&lt;=$AA60,2,1),0)</f>
        <v>0</v>
      </c>
      <c r="AD60" s="8">
        <f>IF(AND(F60&gt;0,G60&gt;0,$AD$7&gt;=F60,$AD$7&lt;=G60),IF($AD$7&lt;=$AA60,2,1),0)</f>
        <v>0</v>
      </c>
      <c r="AE60" s="8">
        <f>IF(AND(F60&gt;0,G60&gt;0,$AE$7&gt;=F60,$AE$7&lt;=G60),IF($AE$7&lt;=$AA60,2,1),0)</f>
        <v>0</v>
      </c>
      <c r="AF60" s="8">
        <f>IF(AND(F60&gt;0,G60&gt;0,$AF$7&gt;=F60,$AF$7&lt;=G60),IF($AF$7&lt;=$AA60,2,1),0)</f>
        <v>0</v>
      </c>
      <c r="AG60" s="8">
        <f>IF(AND(F60&gt;0,G60&gt;0,$AG$7&gt;=F60,$AG$7&lt;=G60),IF($AG$7&lt;=$AA60,2,1),0)</f>
        <v>0</v>
      </c>
      <c r="AH60" s="8">
        <f>IF(AND(F60&gt;0,G60&gt;0,$AH$7&gt;=F60,$AH$7&lt;=G60),IF($AH$7&lt;=$AA60,2,1),0)</f>
        <v>0</v>
      </c>
      <c r="AI60" s="8">
        <f>IF(AND(F60&gt;0,G60&gt;0,$AI$7&gt;=F60,$AI$7&lt;=G60),IF($AI$7&lt;=$AA60,2,1),0)</f>
        <v>0</v>
      </c>
      <c r="AJ60" s="8">
        <f>IF(AND(F60&gt;0,G60&gt;0,$AJ$7&gt;=F60,$AJ$7&lt;=G60),IF($AJ$7&lt;=$AA60,2,1),0)</f>
        <v>0</v>
      </c>
      <c r="AK60" s="8">
        <f>IF(AND(F60&gt;0,G60&gt;0,$AK$7&gt;=F60,$AK$7&lt;=G60),IF($AK$7&lt;=$AA60,2,1),0)</f>
        <v>0</v>
      </c>
      <c r="AL60" s="8">
        <f>IF(AND(F60&gt;0,G60&gt;0,$AL$7&gt;=F60,$AL$7&lt;=G60),IF($AL$7&lt;=$AA60,2,1),0)</f>
        <v>0</v>
      </c>
      <c r="AM60" s="8">
        <f>IF(AND(F60&gt;0,G60&gt;0,$AM$7&gt;=F60,$AM$7&lt;=G60),IF($AM$7&lt;=$AA60,2,1),0)</f>
        <v>0</v>
      </c>
      <c r="AN60" s="8">
        <f>IF(AND(F60&gt;0,G60&gt;0,$AN$7&gt;=F60,$AN$7&lt;=G60),IF($AN$7&lt;=$AA60,2,1),0)</f>
        <v>0</v>
      </c>
      <c r="AO60" s="8">
        <f>IF(AND(F60&gt;0,G60&gt;0,$AO$7&gt;=F60,$AO$7&lt;=G60),IF($AO$7&lt;=$AA60,2,1),0)</f>
        <v>0</v>
      </c>
      <c r="AP60" s="8">
        <f>IF(AND(F60&gt;0,G60&gt;0,$AP$7&gt;=F60,$AP$7&lt;=G60),IF($AP$7&lt;=$AA60,2,1),0)</f>
        <v>0</v>
      </c>
      <c r="AQ60" s="8">
        <f>IF(AND(F60&gt;0,G60&gt;0,$AQ$7&gt;=F60,$AQ$7&lt;=G60),IF($AQ$7&lt;=$AA60,2,1),0)</f>
        <v>0</v>
      </c>
      <c r="AR60" s="8">
        <f>IF(AND(F60&gt;0,G60&gt;0,$AR$7&gt;=F60,$AR$7&lt;=G60),IF($AR$7&lt;=$AA60,2,1),0)</f>
        <v>0</v>
      </c>
      <c r="AS60" s="8">
        <f>IF(AND(F60&gt;0,G60&gt;0,$AS$7&gt;=F60,$AS$7&lt;=G60),IF($AS$7&lt;=$AA60,2,1),0)</f>
        <v>0</v>
      </c>
      <c r="AT60" s="8">
        <f>IF(AND(F60&gt;0,G60&gt;0,$AT$7&gt;=F60,$AT$7&lt;=G60),IF($AT$7&lt;=$AA60,2,1),0)</f>
        <v>0</v>
      </c>
      <c r="AU60" s="8">
        <f>IF(AND(F60&gt;0,G60&gt;0,$AU$7&gt;=F60,$AU$7&lt;=G60),IF($AU$7&lt;=$AA60,2,1),0)</f>
        <v>0</v>
      </c>
      <c r="AV60" s="8">
        <f>IF(AND(F60&gt;0,G60&gt;0,$AV$7&gt;=F60,$AV$7&lt;=G60),IF($AV$7&lt;=$AA60,2,1),0)</f>
        <v>0</v>
      </c>
      <c r="AW60" s="8">
        <f>IF(AND(F60&gt;0,G60&gt;0,$AW$7&gt;=F60,$AW$7&lt;=G60),IF($AW$7&lt;=$AA60,2,1),0)</f>
        <v>0</v>
      </c>
      <c r="AX60" s="8">
        <f>IF(AND(F60&gt;0,G60&gt;0,$AX$7&gt;=F60,$AX$7&lt;=G60),IF($AX$7&lt;=$AA60,2,1),0)</f>
        <v>0</v>
      </c>
      <c r="AY60" s="8">
        <f>IF(AND(F60&gt;0,G60&gt;0,$AY$7&gt;=F60,$AY$7&lt;=G60),IF($AY$7&lt;=$AA60,2,1),0)</f>
        <v>0</v>
      </c>
      <c r="AZ60" s="8">
        <f>IF(AND(F60&gt;0,G60&gt;0,$AZ$7&gt;=F60,$AZ$7&lt;=G60),IF($AZ$7&lt;=$AA60,2,1),0)</f>
        <v>0</v>
      </c>
      <c r="BA60" s="8">
        <f>IF(AND(F60&gt;0,G60&gt;0,$BA$7&gt;=F60,$BA$7&lt;=G60),IF($BA$7&lt;=$AA60,2,1),0)</f>
        <v>0</v>
      </c>
      <c r="BB60" s="8">
        <f>IF(AND(F60&gt;0,G60&gt;0,$BB$7&gt;=F60,$BB$7&lt;=G60),IF($BB$7&lt;=$AA60,2,1),0)</f>
        <v>0</v>
      </c>
      <c r="BC60" s="8">
        <f>IF(AND(F60&gt;0,G60&gt;0,$BC$7&gt;=F60,$BC$7&lt;=G60),IF($BC$7&lt;=$AA60,2,1),0)</f>
        <v>0</v>
      </c>
      <c r="BD60" s="8">
        <f>IF(AND(F60&gt;0,G60&gt;0,$BD$7&gt;=F60,$BD$7&lt;=G60),IF($BD$7&lt;=$AA60,2,1),0)</f>
        <v>0</v>
      </c>
      <c r="BE60" s="8">
        <f>IF(AND(F60&gt;0,G60&gt;0,$BE$7&gt;=F60,$BE$7&lt;=G60),IF($BE$7&lt;=$AA60,2,1),0)</f>
        <v>0</v>
      </c>
      <c r="BF60" s="8">
        <f>IF(AND(F60&gt;0,G60&gt;0,$BF$7&gt;=F60,$BF$7&lt;=G60),IF($BF$7&lt;=$AA60,2,1),0)</f>
        <v>0</v>
      </c>
      <c r="BG60" s="8">
        <f>IF(AND(F60&gt;0,G60&gt;0,$BG$7&gt;=F60,$BG$7&lt;=G60),IF($BG$7&lt;=$AA60,2,1),0)</f>
        <v>0</v>
      </c>
      <c r="BH60" s="8">
        <f>IF(AND(F60&gt;0,G60&gt;0,$BH$7&gt;=F60,$BH$7&lt;=G60),IF($BH$7&lt;=$AA60,2,1),0)</f>
        <v>0</v>
      </c>
      <c r="BI60" s="8">
        <f>IF(AND(F60&gt;0,G60&gt;0,$BI$7&gt;=F60,$BI$7&lt;=G60),IF($BI$7&lt;=$AA60,2,1),0)</f>
        <v>0</v>
      </c>
      <c r="BJ60" s="8">
        <f>IF(AND(F60&gt;0,G60&gt;0,$BJ$7&gt;=F60,$BJ$7&lt;=G60),IF($BJ$7&lt;=$AA60,2,1),0)</f>
        <v>0</v>
      </c>
      <c r="BK60" s="8">
        <f>IF(AND(F60&gt;0,G60&gt;0,$BK$7&gt;=F60,$BK$7&lt;=G60),IF($BK$7&lt;=$AA60,2,1),0)</f>
        <v>0</v>
      </c>
      <c r="BL60" s="8">
        <f>IF(AND(F60&gt;0,G60&gt;0,$BL$7&gt;=F60,$BL$7&lt;=G60),IF($BL$7&lt;=$AA60,2,1),0)</f>
        <v>0</v>
      </c>
      <c r="BM60" s="8">
        <f>IF(AND(F60&gt;0,G60&gt;0,$BM$7&gt;=F60,$BM$7&lt;=G60),IF($BM$7&lt;=$AA60,2,1),0)</f>
        <v>0</v>
      </c>
      <c r="BN60" s="8">
        <f>IF(AND(F60&gt;0,G60&gt;0,$BN$7&gt;=F60,$BN$7&lt;=G60),IF($BN$7&lt;=$AA60,2,1),0)</f>
        <v>0</v>
      </c>
      <c r="BO60" s="8">
        <f>IF(AND(F60&gt;0,G60&gt;0,$BO$7&gt;=F60,$BO$7&lt;=G60),IF($BO$7&lt;=$AA60,2,1),0)</f>
        <v>0</v>
      </c>
      <c r="BP60" s="8">
        <f>IF(AND(F60&gt;0,G60&gt;0,$BP$7&gt;=F60,$BP$7&lt;=G60),IF($BP$7&lt;=$AA60,2,1),0)</f>
        <v>0</v>
      </c>
      <c r="BQ60" s="8">
        <f>IF(AND(F60&gt;0,G60&gt;0,$BQ$7&gt;=F60,$BQ$7&lt;=G60),IF($BQ$7&lt;=$AA60,2,1),0)</f>
        <v>0</v>
      </c>
      <c r="BR60" s="8">
        <f>IF(AND(F60&gt;0,G60&gt;0,$BR$7&gt;=F60,$BR$7&lt;=G60),IF($BR$7&lt;=$AA60,2,1),0)</f>
        <v>0</v>
      </c>
      <c r="BS60" s="8">
        <f>IF(AND(F60&gt;0,G60&gt;0,$BS$7&gt;=F60,$BS$7&lt;=G60),IF($BS$7&lt;=$AA60,2,1),0)</f>
        <v>0</v>
      </c>
      <c r="BT60" s="8">
        <f>IF(AND(F60&gt;0,G60&gt;0,$BT$7&gt;=F60,$BT$7&lt;=G60),IF($BT$7&lt;=$AA60,2,1),0)</f>
        <v>0</v>
      </c>
      <c r="BU60" s="8">
        <f>IF(AND(F60&gt;0,G60&gt;0,$BU$7&gt;=F60,$BU$7&lt;=G60),IF($BU$7&lt;=$AA60,2,1),0)</f>
        <v>0</v>
      </c>
      <c r="BV60" s="8">
        <f>IF(AND(F60&gt;0,G60&gt;0,$BV$7&gt;=F60,$BV$7&lt;=G60),IF($BV$7&lt;=$AA60,2,1),0)</f>
        <v>0</v>
      </c>
      <c r="BW60" s="8">
        <f>IF(AND(F60&gt;0,G60&gt;0,$BW$7&gt;=F60,$BW$7&lt;=G60),IF($BW$7&lt;=$AA60,2,1),0)</f>
        <v>0</v>
      </c>
      <c r="BX60" s="8">
        <f>IF(AND(F60&gt;0,G60&gt;0,$BX$7&gt;=F60,$BX$7&lt;=G60),IF($BX$7&lt;=$AA60,2,1),0)</f>
        <v>0</v>
      </c>
      <c r="BY60" s="8">
        <f>IF(AND(F60&gt;0,G60&gt;0,$BY$7&gt;=F60,$BY$7&lt;=G60),IF($BY$7&lt;=$AA60,2,1),0)</f>
        <v>0</v>
      </c>
      <c r="BZ60" s="8">
        <f>IF(AND(F60&gt;0,G60&gt;0,$BZ$7&gt;=F60,$BZ$7&lt;=G60),IF($BZ$7&lt;=$AA60,2,1),0)</f>
        <v>0</v>
      </c>
      <c r="CA60" s="8">
        <f>IF(AND(F60&gt;0,G60&gt;0,$CA$7&gt;=F60,$CA$7&lt;=G60),IF($CA$7&lt;=$AA60,2,1),0)</f>
        <v>0</v>
      </c>
      <c r="CB60" s="8">
        <f>IF(AND(F60&gt;0,G60&gt;0,$CB$7&gt;=F60,$CB$7&lt;=G60),IF($CB$7&lt;=$AA60,2,1),0)</f>
        <v>0</v>
      </c>
      <c r="CC60" s="8">
        <f>IF(AND(F60&gt;0,G60&gt;0,$CC$7&gt;=F60,$CC$7&lt;=G60),IF($CC$7&lt;=$AA60,2,1),0)</f>
        <v>0</v>
      </c>
      <c r="CD60" s="8">
        <f>IF(AND(F60&gt;0,G60&gt;0,$CD$7&gt;=F60,$CD$7&lt;=G60),IF($CD$7&lt;=$AA60,2,1),0)</f>
        <v>0</v>
      </c>
      <c r="CE60" s="8">
        <f>IF(AND(F60&gt;0,G60&gt;0,$CE$7&gt;=F60,$CE$7&lt;=G60),IF($CE$7&lt;=$AA60,2,1),0)</f>
        <v>0</v>
      </c>
      <c r="CF60" s="8">
        <f>IF(AND(F60&gt;0,G60&gt;0,$CF$7&gt;=F60,$CF$7&lt;=G60),IF($CF$7&lt;=$AA60,2,1),0)</f>
        <v>0</v>
      </c>
      <c r="CG60" s="8">
        <f>IF(AND(F60&gt;0,G60&gt;0,$CG$7&gt;=F60,$CG$7&lt;=G60),IF($CG$7&lt;=$AA60,2,1),0)</f>
        <v>0</v>
      </c>
      <c r="CH60" s="8">
        <f>IF(AND(F60&gt;0,G60&gt;0,$CH$7&gt;=F60,$CH$7&lt;=G60),IF($CH$7&lt;=$AA60,2,1),0)</f>
        <v>0</v>
      </c>
      <c r="CI60" s="8">
        <f>IF(AND(F60&gt;0,G60&gt;0,$CI$7&gt;=F60,$CI$7&lt;=G60),IF($CI$7&lt;=$AA60,2,1),0)</f>
        <v>0</v>
      </c>
      <c r="CJ60" s="8">
        <f>IF(AND(F60&gt;0,G60&gt;0,$CJ$7&gt;=F60,$CJ$7&lt;=G60),IF($CJ$7&lt;=$AA60,2,1),0)</f>
        <v>0</v>
      </c>
      <c r="CK60" s="8">
        <f>IF(AND(F60&gt;0,G60&gt;0,$CK$7&gt;=F60,$CK$7&lt;=G60),IF($CK$7&lt;=$AA60,2,1),0)</f>
        <v>0</v>
      </c>
      <c r="CL60" s="8">
        <f>IF(AND(F60&gt;0,G60&gt;0,$CL$7&gt;=F60,$CL$7&lt;=G60),IF($CL$7&lt;=$AA60,2,1),0)</f>
        <v>0</v>
      </c>
      <c r="CM60" s="8">
        <f>IF(AND(F60&gt;0,G60&gt;0,$CM$7&gt;=F60,$CM$7&lt;=G60),IF($CM$7&lt;=$AA60,2,1),0)</f>
        <v>0</v>
      </c>
      <c r="CN60" s="8">
        <f>IF(AND(F60&gt;0,G60&gt;0,$CN$7&gt;=F60,$CN$7&lt;=G60),IF($CN$7&lt;=$AA60,2,1),0)</f>
        <v>0</v>
      </c>
      <c r="CO60" s="8">
        <f>IF(AND(F60&gt;0,G60&gt;0,$CO$7&gt;=F60,$CO$7&lt;=G60),IF($CO$7&lt;=$AA60,2,1),0)</f>
        <v>0</v>
      </c>
      <c r="CP60" s="8">
        <f>IF(AND(F60&gt;0,G60&gt;0,$CP$7&gt;=F60,$CP$7&lt;=G60),IF($CP$7&lt;=$AA60,2,1),0)</f>
        <v>0</v>
      </c>
      <c r="CQ60" s="8">
        <f>IF(AND(F60&gt;0,G60&gt;0,$CQ$7&gt;=F60,$CQ$7&lt;=G60),IF($CQ$7&lt;=$AA60,2,1),0)</f>
        <v>0</v>
      </c>
      <c r="CR60" s="8">
        <f>IF(AND(F60&gt;0,G60&gt;0,$CR$7&gt;=F60,$CR$7&lt;=G60),IF($CR$7&lt;=$AA60,2,1),0)</f>
        <v>0</v>
      </c>
      <c r="CS60" s="8">
        <f>IF(AND(F60&gt;0,G60&gt;0,$CS$7&gt;=F60,$CS$7&lt;=G60),IF($CS$7&lt;=$AA60,2,1),0)</f>
        <v>0</v>
      </c>
      <c r="CT60" s="8">
        <f>IF(AND(F60&gt;0,G60&gt;0,$CT$7&gt;=F60,$CT$7&lt;=G60),IF($CT$7&lt;=$AA60,2,1),0)</f>
        <v>0</v>
      </c>
      <c r="CU60" s="8">
        <f>IF(AND(F60&gt;0,G60&gt;0,$CU$7&gt;=F60,$CU$7&lt;=G60),IF($CU$7&lt;=$AA60,2,1),0)</f>
        <v>0</v>
      </c>
      <c r="CV60" s="8">
        <f>IF(AND(F60&gt;0,G60&gt;0,$CV$7&gt;=F60,$CV$7&lt;=G60),IF($CV$7&lt;=$AA60,2,1),0)</f>
        <v>0</v>
      </c>
      <c r="CW60" s="8">
        <f>IF(AND(F60&gt;0,G60&gt;0,$CW$7&gt;=F60,$CW$7&lt;=G60),IF($CW$7&lt;=$AA60,2,1),0)</f>
        <v>0</v>
      </c>
      <c r="CX60" s="8">
        <f>IF(AND(F60&gt;0,G60&gt;0,$CX$7&gt;=F60,$CX$7&lt;=G60),IF($CX$7&lt;=$AA60,2,1),0)</f>
        <v>0</v>
      </c>
      <c r="CY60" s="8">
        <f>IF(AND(F60&gt;0,G60&gt;0,$CY$7&gt;=F60,$CY$7&lt;=G60),IF($CY$7&lt;=$AA60,2,1),0)</f>
        <v>0</v>
      </c>
      <c r="CZ60" s="8">
        <f>IF(AND(F60&gt;0,G60&gt;0,$CZ$7&gt;=F60,$CZ$7&lt;=G60),IF($CZ$7&lt;=$AA60,2,1),0)</f>
        <v>0</v>
      </c>
      <c r="DA60" s="8">
        <f>IF(AND(F60&gt;0,G60&gt;0,$DA$7&gt;=F60,$DA$7&lt;=G60),IF($DA$7&lt;=$AA60,2,1),0)</f>
        <v>0</v>
      </c>
      <c r="DB60" s="8">
        <f>IF(AND(F60&gt;0,G60&gt;0,$DB$7&gt;=F60,$DB$7&lt;=G60),IF($DB$7&lt;=$AA60,2,1),0)</f>
        <v>0</v>
      </c>
      <c r="DC60" s="8">
        <f>IF(AND(F60&gt;0,G60&gt;0,$DC$7&gt;=F60,$DC$7&lt;=G60),IF($DC$7&lt;=$AA60,2,1),0)</f>
        <v>0</v>
      </c>
      <c r="DD60" s="8">
        <f>IF(AND(F60&gt;0,G60&gt;0,$DD$7&gt;=F60,$DD$7&lt;=G60),IF($DD$7&lt;=$AA60,2,1),0)</f>
        <v>0</v>
      </c>
      <c r="DE60" s="8">
        <f>IF(AND(F60&gt;0,G60&gt;0,$DE$7&gt;=F60,$DE$7&lt;=G60),IF($DE$7&lt;=$AA60,2,1),0)</f>
        <v>0</v>
      </c>
      <c r="DF60" s="8">
        <f>IF(AND(F60&gt;0,G60&gt;0,$DF$7&gt;=F60,$DF$7&lt;=G60),IF($DF$7&lt;=$AA60,2,1),0)</f>
        <v>0</v>
      </c>
      <c r="DG60" s="8">
        <f>IF(AND(F60&gt;0,G60&gt;0,$DG$7&gt;=F60,$DG$7&lt;=G60),IF($DG$7&lt;=$AA60,2,1),0)</f>
        <v>0</v>
      </c>
      <c r="DH60" s="8">
        <f>IF(AND(F60&gt;0,G60&gt;0,$DH$7&gt;=F60,$DH$7&lt;=G60),IF($DH$7&lt;=$AA60,2,1),0)</f>
        <v>0</v>
      </c>
      <c r="DI60" s="8">
        <f>IF(AND(F60&gt;0,G60&gt;0,$DI$7&gt;=F60,$DI$7&lt;=G60),IF($DI$7&lt;=$AA60,2,1),0)</f>
        <v>0</v>
      </c>
      <c r="DJ60" s="8">
        <f>IF(AND(F60&gt;0,G60&gt;0,$DJ$7&gt;=F60,$DJ$7&lt;=G60),IF($DJ$7&lt;=$AA60,2,1),0)</f>
        <v>0</v>
      </c>
      <c r="DK60" s="8">
        <f>IF(AND(F60&gt;0,G60&gt;0,$DK$7&gt;=F60,$DK$7&lt;=G60),IF($DK$7&lt;=$AA60,2,1),0)</f>
        <v>0</v>
      </c>
      <c r="DL60" s="8">
        <f>IF(AND(F60&gt;0,G60&gt;0,$DL$7&gt;=F60,$DL$7&lt;=G60),IF($DL$7&lt;=$AA60,2,1),0)</f>
        <v>0</v>
      </c>
      <c r="DM60" s="8">
        <f>IF(AND(F60&gt;0,G60&gt;0,$DM$7&gt;=F60,$DM$7&lt;=G60),IF($DM$7&lt;=$AA60,2,1),0)</f>
        <v>0</v>
      </c>
      <c r="DN60" s="8">
        <f>IF(AND(F60&gt;0,G60&gt;0,$DN$7&gt;=F60,$DN$7&lt;=G60),IF($DN$7&lt;=$AA60,2,1),0)</f>
        <v>0</v>
      </c>
      <c r="DO60" s="8">
        <f>IF(AND(F60&gt;0,G60&gt;0,$DO$7&gt;=F60,$DO$7&lt;=G60),IF($DO$7&lt;=$AA60,2,1),0)</f>
        <v>0</v>
      </c>
      <c r="DP60" s="8">
        <f>IF(AND(F60&gt;0,G60&gt;0,$DP$7&gt;=F60,$DP$7&lt;=G60),IF($DP$7&lt;=$AA60,2,1),0)</f>
        <v>0</v>
      </c>
      <c r="DQ60" s="8">
        <f>IF(AND(F60&gt;0,G60&gt;0,$DQ$7&gt;=F60,$DQ$7&lt;=G60),IF($DQ$7&lt;=$AA60,2,1),0)</f>
        <v>0</v>
      </c>
      <c r="DR60" s="8">
        <f>IF(AND(F60&gt;0,G60&gt;0,$DR$7&gt;=F60,$DR$7&lt;=G60),IF($DR$7&lt;=$AA60,2,1),0)</f>
        <v>0</v>
      </c>
      <c r="DS60" s="8">
        <f>IF(AND(F60&gt;0,G60&gt;0,$DS$7&gt;=F60,$DS$7&lt;=G60),IF($DS$7&lt;=$AA60,2,1),0)</f>
        <v>0</v>
      </c>
      <c r="DT60" s="8">
        <f>IF(AND(F60&gt;0,G60&gt;0,$DT$7&gt;=F60,$DT$7&lt;=G60),IF($DT$7&lt;=$AA60,2,1),0)</f>
        <v>0</v>
      </c>
      <c r="DU60" s="8">
        <f>IF(AND(F60&gt;0,G60&gt;0,$DU$7&gt;=F60,$DU$7&lt;=G60),IF($DU$7&lt;=$AA60,2,1),0)</f>
        <v>0</v>
      </c>
      <c r="DV60" s="8">
        <f>IF(AND(F60&gt;0,G60&gt;0,$DV$7&gt;=F60,$DV$7&lt;=G60),IF($DV$7&lt;=$AA60,2,1),0)</f>
        <v>0</v>
      </c>
      <c r="DW60" s="8">
        <f>IF(AND(F60&gt;0,G60&gt;0,$DW$7&gt;=F60,$DW$7&lt;=G60),IF($DW$7&lt;=$AA60,2,1),0)</f>
        <v>0</v>
      </c>
      <c r="DX60" s="8">
        <f>IF(AND(F60&gt;0,G60&gt;0,$DX$7&gt;=F60,$DX$7&lt;=G60),IF($DX$7&lt;=$AA60,2,1),0)</f>
        <v>0</v>
      </c>
      <c r="DY60" s="8">
        <f>IF(AND(F60&gt;0,G60&gt;0,$DY$7&gt;=F60,$DY$7&lt;=G60),IF($DY$7&lt;=$AA60,2,1),0)</f>
        <v>0</v>
      </c>
      <c r="DZ60" s="8">
        <f>IF(AND(F60&gt;0,G60&gt;0,$DZ$7&gt;=F60,$DZ$7&lt;=G60),IF($DZ$7&lt;=$AA60,2,1),0)</f>
        <v>0</v>
      </c>
      <c r="EA60" s="8">
        <f>IF(AND(F60&gt;0,G60&gt;0,$EA$7&gt;=F60,$EA$7&lt;=G60),IF($EA$7&lt;=$AA60,2,1),0)</f>
        <v>0</v>
      </c>
      <c r="EB60" s="8">
        <f>IF(AND(F60&gt;0,G60&gt;0,$EB$7&gt;=F60,$EB$7&lt;=G60),IF($EB$7&lt;=$AA60,2,1),0)</f>
        <v>0</v>
      </c>
      <c r="EC60" s="8">
        <f>IF(AND(F60&gt;0,G60&gt;0,$EC$7&gt;=F60,$EC$7&lt;=G60),IF($EC$7&lt;=$AA60,2,1),0)</f>
        <v>0</v>
      </c>
      <c r="ED60" s="8">
        <f>IF(AND(F60&gt;0,G60&gt;0,$ED$7&gt;=F60,$ED$7&lt;=G60),IF($ED$7&lt;=$AA60,2,1),0)</f>
        <v>0</v>
      </c>
      <c r="EE60" s="8">
        <f>IF(AND(F60&gt;0,G60&gt;0,$EE$7&gt;=F60,$EE$7&lt;=G60),IF($EE$7&lt;=$AA60,2,1),0)</f>
        <v>0</v>
      </c>
      <c r="EF60" s="8">
        <f>IF(AND(F60&gt;0,G60&gt;0,$EF$7&gt;=F60,$EF$7&lt;=G60),IF($EF$7&lt;=$AA60,2,1),0)</f>
        <v>0</v>
      </c>
      <c r="EG60" s="8">
        <f>IF(AND(F60&gt;0,G60&gt;0,$EG$7&gt;=F60,$EG$7&lt;=G60),IF($EG$7&lt;=$AA60,2,1),0)</f>
        <v>0</v>
      </c>
      <c r="EH60" s="8">
        <f>IF(AND(F60&gt;0,G60&gt;0,$EH$7&gt;=F60,$EH$7&lt;=G60),IF($EH$7&lt;=$AA60,2,1),0)</f>
        <v>0</v>
      </c>
      <c r="EI60" s="8">
        <f>IF(AND(F60&gt;0,G60&gt;0,$EI$7&gt;=F60,$EI$7&lt;=G60),IF($EI$7&lt;=$AA60,2,1),0)</f>
        <v>0</v>
      </c>
      <c r="EJ60" s="8">
        <f>IF(AND(F60&gt;0,G60&gt;0,$EJ$7&gt;=F60,$EJ$7&lt;=G60),IF($EJ$7&lt;=$AA60,2,1),0)</f>
        <v>0</v>
      </c>
      <c r="EK60" s="8">
        <f>IF(AND(F60&gt;0,G60&gt;0,$EK$7&gt;=F60,$EK$7&lt;=G60),IF($EK$7&lt;=$AA60,2,1),0)</f>
        <v>0</v>
      </c>
      <c r="EL60" s="8">
        <f>IF(AND(F60&gt;0,G60&gt;0,$EL$7&gt;=F60,$EL$7&lt;=G60),IF($EL$7&lt;=$AA60,2,1),0)</f>
        <v>0</v>
      </c>
      <c r="EM60" s="8">
        <f>IF(AND(F60&gt;0,G60&gt;0,$EM$7&gt;=F60,$EM$7&lt;=G60),IF($EM$7&lt;=$AA60,2,1),0)</f>
        <v>0</v>
      </c>
      <c r="EN60" s="8">
        <f>IF(AND(F60&gt;0,G60&gt;0,$EN$7&gt;=F60,$EN$7&lt;=G60),IF($EN$7&lt;=$AA60,2,1),0)</f>
        <v>0</v>
      </c>
      <c r="EO60" s="8">
        <f>IF(AND(F60&gt;0,G60&gt;0,$EO$7&gt;=F60,$EO$7&lt;=G60),IF($EO$7&lt;=$AA60,2,1),0)</f>
        <v>0</v>
      </c>
      <c r="EP60" s="8">
        <f>IF(AND(F60&gt;0,G60&gt;0,$EP$7&gt;=F60,$EP$7&lt;=G60),IF($EP$7&lt;=$AA60,2,1),0)</f>
        <v>0</v>
      </c>
      <c r="EQ60" s="8">
        <f>IF(AND(F60&gt;0,G60&gt;0,$EQ$7&gt;=F60,$EQ$7&lt;=G60),IF($EQ$7&lt;=$AA60,2,1),0)</f>
        <v>0</v>
      </c>
      <c r="ER60" s="8">
        <f>IF(AND(F60&gt;0,G60&gt;0,$ER$7&gt;=F60,$ER$7&lt;=G60),IF($ER$7&lt;=$AA60,2,1),0)</f>
        <v>0</v>
      </c>
      <c r="ES60" s="8">
        <f>IF(AND(F60&gt;0,G60&gt;0,$ES$7&gt;=F60,$ES$7&lt;=G60),IF($ES$7&lt;=$AA60,2,1),0)</f>
        <v>0</v>
      </c>
      <c r="ET60" s="8">
        <f>IF(AND(F60&gt;0,G60&gt;0,$ET$7&gt;=F60,$ET$7&lt;=G60),IF($ET$7&lt;=$AA60,2,1),0)</f>
        <v>0</v>
      </c>
      <c r="EU60" s="8">
        <f>IF(AND(F60&gt;0,G60&gt;0,$EU$7&gt;=F60,$EU$7&lt;=G60),IF($EU$7&lt;=$AA60,2,1),0)</f>
        <v>0</v>
      </c>
      <c r="EV60" s="8">
        <f>IF(AND(F60&gt;0,G60&gt;0,$EV$7&gt;=F60,$EV$7&lt;=G60),IF($EV$7&lt;=$AA60,2,1),0)</f>
        <v>0</v>
      </c>
      <c r="EW60" s="8">
        <f>IF(AND(F60&gt;0,G60&gt;0,$EW$7&gt;=F60,$EW$7&lt;=G60),IF($EW$7&lt;=$AA60,2,1),0)</f>
        <v>0</v>
      </c>
      <c r="EX60" s="8">
        <f>IF(AND(F60&gt;0,G60&gt;0,$EX$7&gt;=F60,$EX$7&lt;=G60),IF($EX$7&lt;=$AA60,2,1),0)</f>
        <v>0</v>
      </c>
      <c r="EY60" s="8">
        <f>IF(AND(F60&gt;0,G60&gt;0,$EY$7&gt;=F60,$EY$7&lt;=G60),IF($EY$7&lt;=$AA60,2,1),0)</f>
        <v>0</v>
      </c>
      <c r="EZ60" s="8">
        <f>IF(AND(F60&gt;0,G60&gt;0,$EZ$7&gt;=F60,$EZ$7&lt;=G60),IF($EZ$7&lt;=$AA60,2,1),0)</f>
        <v>0</v>
      </c>
      <c r="FA60" s="8">
        <f>IF(AND(F60&gt;0,G60&gt;0,$FA$7&gt;=F60,$FA$7&lt;=G60),IF($FA$7&lt;=$AA60,2,1),0)</f>
        <v>0</v>
      </c>
      <c r="FB60" s="8">
        <f>IF(AND(F60&gt;0,G60&gt;0,$FB$7&gt;=F60,$FB$7&lt;=G60),IF($FB$7&lt;=$AA60,2,1),0)</f>
        <v>0</v>
      </c>
      <c r="FC60" s="8">
        <f>IF(AND(F60&gt;0,G60&gt;0,$FC$7&gt;=F60,$FC$7&lt;=G60),IF($FC$7&lt;=$AA60,2,1),0)</f>
        <v>0</v>
      </c>
      <c r="FD60" s="8">
        <f>IF(AND(F60&gt;0,G60&gt;0,$FD$7&gt;=F60,$FD$7&lt;=G60),IF($FD$7&lt;=$AA60,2,1),0)</f>
        <v>0</v>
      </c>
    </row>
    <row r="61" spans="1:160" ht="18" customHeight="1">
      <c r="A61" s="6"/>
      <c r="B61" s="6"/>
      <c r="C61" s="6"/>
      <c r="D61" s="6"/>
      <c r="E61" s="6"/>
      <c r="F61" s="3"/>
      <c r="G61" s="3"/>
      <c r="H61" s="6">
        <f>IF(AND(F61&gt;0,G61&gt;0),G61-F61+1,)</f>
        <v>0</v>
      </c>
      <c r="I61" s="7"/>
      <c r="J61" s="6"/>
      <c r="K61" s="8">
        <f>IF(AND(F61&gt;0,G61&gt;0,$K$7&gt;=F61,$K$7&lt;=G61),IF($K$7&lt;=$AA61,2,1),0)</f>
        <v>0</v>
      </c>
      <c r="L61" s="8">
        <f>IF(AND(F61&gt;0,G61&gt;0,$L$7&gt;=F61,$L$7&lt;=G61),IF($L$7&lt;=$AA61,2,1),0)</f>
        <v>0</v>
      </c>
      <c r="M61" s="8">
        <f>IF(AND(F61&gt;0,G61&gt;0,$M$7&gt;=F61,$M$7&lt;=G61),IF($M$7&lt;=$AA61,2,1),0)</f>
        <v>0</v>
      </c>
      <c r="N61" s="8">
        <f>IF(AND(F61&gt;0,G61&gt;0,$N$7&gt;=F61,$N$7&lt;=G61),IF($N$7&lt;=$AA61,2,1),0)</f>
        <v>0</v>
      </c>
      <c r="O61" s="8">
        <f>IF(AND(F61&gt;0,G61&gt;0,$O$7&gt;=F61,$O$7&lt;=G61),IF($O$7&lt;=$AA61,2,1),0)</f>
        <v>0</v>
      </c>
      <c r="P61" s="8">
        <f>IF(AND(F61&gt;0,G61&gt;0,$P$7&gt;=F61,$P$7&lt;=G61),IF($P$7&lt;=$AA61,2,1),0)</f>
        <v>0</v>
      </c>
      <c r="Q61" s="8">
        <f>IF(AND(F61&gt;0,G61&gt;0,$Q$7&gt;=F61,$Q$7&lt;=G61),IF($Q$7&lt;=$AA61,2,1),0)</f>
        <v>0</v>
      </c>
      <c r="R61" s="8">
        <f>IF(AND(F61&gt;0,G61&gt;0,$R$7&gt;=F61,$R$7&lt;=G61),IF($R$7&lt;=$AA61,2,1),0)</f>
        <v>0</v>
      </c>
      <c r="S61" s="8">
        <f>IF(AND(F61&gt;0,G61&gt;0,$S$7&gt;=F61,$S$7&lt;=G61),IF($S$7&lt;=$AA61,2,1),0)</f>
        <v>0</v>
      </c>
      <c r="T61" s="8">
        <f>IF(AND(F61&gt;0,G61&gt;0,$T$7&gt;=F61,$T$7&lt;=G61),IF($T$7&lt;=$AA61,2,1),0)</f>
        <v>0</v>
      </c>
      <c r="U61" s="8">
        <f>IF(AND(F61&gt;0,G61&gt;0,$U$7&gt;=F61,$U$7&lt;=G61),IF($U$7&lt;=$AA61,2,1),0)</f>
        <v>0</v>
      </c>
      <c r="V61" s="8">
        <f>IF(AND(F61&gt;0,G61&gt;0,$V$7&gt;=F61,$V$7&lt;=G61),IF($V$7&lt;=$AA61,2,1),0)</f>
        <v>0</v>
      </c>
      <c r="W61" s="8">
        <f>IF(AND(F61&gt;0,G61&gt;0,$W$7&gt;=F61,$W$7&lt;=G61),IF($W$7&lt;=$AA61,2,1),0)</f>
        <v>0</v>
      </c>
      <c r="X61" s="8">
        <f>IF(AND(F61&gt;0,G61&gt;0,$X$7&gt;=F61,$X$7&lt;=G61),IF($X$7&lt;=$AA61,2,1),0)</f>
        <v>0</v>
      </c>
      <c r="Y61" s="8">
        <f>IF(AND(F61&gt;0,G61&gt;0,$Y$7&gt;=F61,$Y$7&lt;=G61),IF($Y$7&lt;=$AA61,2,1),0)</f>
        <v>0</v>
      </c>
      <c r="Z61" s="8">
        <f>IF(AND(F61&gt;0,G61&gt;0,$Z$7&gt;=F61,$Z$7&lt;=G61),IF($Z$7&lt;=$AA61,2,1),0)</f>
        <v>0</v>
      </c>
      <c r="AA61" s="8">
        <f>IF(AND(F61&gt;0,G61&gt;0,$AA$7&gt;=F61,$AA$7&lt;=G61),IF($AA$7&lt;=$AA61,2,1),0)</f>
        <v>0</v>
      </c>
      <c r="AB61" s="8">
        <f>IF(AND(F61&gt;0,G61&gt;0,$AB$7&gt;=F61,$AB$7&lt;=G61),IF($AB$7&lt;=$AA61,2,1),0)</f>
        <v>0</v>
      </c>
      <c r="AC61" s="8">
        <f>IF(AND(F61&gt;0,G61&gt;0,$AC$7&gt;=F61,$AC$7&lt;=G61),IF($AC$7&lt;=$AA61,2,1),0)</f>
        <v>0</v>
      </c>
      <c r="AD61" s="8">
        <f>IF(AND(F61&gt;0,G61&gt;0,$AD$7&gt;=F61,$AD$7&lt;=G61),IF($AD$7&lt;=$AA61,2,1),0)</f>
        <v>0</v>
      </c>
      <c r="AE61" s="8">
        <f>IF(AND(F61&gt;0,G61&gt;0,$AE$7&gt;=F61,$AE$7&lt;=G61),IF($AE$7&lt;=$AA61,2,1),0)</f>
        <v>0</v>
      </c>
      <c r="AF61" s="8">
        <f>IF(AND(F61&gt;0,G61&gt;0,$AF$7&gt;=F61,$AF$7&lt;=G61),IF($AF$7&lt;=$AA61,2,1),0)</f>
        <v>0</v>
      </c>
      <c r="AG61" s="8">
        <f>IF(AND(F61&gt;0,G61&gt;0,$AG$7&gt;=F61,$AG$7&lt;=G61),IF($AG$7&lt;=$AA61,2,1),0)</f>
        <v>0</v>
      </c>
      <c r="AH61" s="8">
        <f>IF(AND(F61&gt;0,G61&gt;0,$AH$7&gt;=F61,$AH$7&lt;=G61),IF($AH$7&lt;=$AA61,2,1),0)</f>
        <v>0</v>
      </c>
      <c r="AI61" s="8">
        <f>IF(AND(F61&gt;0,G61&gt;0,$AI$7&gt;=F61,$AI$7&lt;=G61),IF($AI$7&lt;=$AA61,2,1),0)</f>
        <v>0</v>
      </c>
      <c r="AJ61" s="8">
        <f>IF(AND(F61&gt;0,G61&gt;0,$AJ$7&gt;=F61,$AJ$7&lt;=G61),IF($AJ$7&lt;=$AA61,2,1),0)</f>
        <v>0</v>
      </c>
      <c r="AK61" s="8">
        <f>IF(AND(F61&gt;0,G61&gt;0,$AK$7&gt;=F61,$AK$7&lt;=G61),IF($AK$7&lt;=$AA61,2,1),0)</f>
        <v>0</v>
      </c>
      <c r="AL61" s="8">
        <f>IF(AND(F61&gt;0,G61&gt;0,$AL$7&gt;=F61,$AL$7&lt;=G61),IF($AL$7&lt;=$AA61,2,1),0)</f>
        <v>0</v>
      </c>
      <c r="AM61" s="8">
        <f>IF(AND(F61&gt;0,G61&gt;0,$AM$7&gt;=F61,$AM$7&lt;=G61),IF($AM$7&lt;=$AA61,2,1),0)</f>
        <v>0</v>
      </c>
      <c r="AN61" s="8">
        <f>IF(AND(F61&gt;0,G61&gt;0,$AN$7&gt;=F61,$AN$7&lt;=G61),IF($AN$7&lt;=$AA61,2,1),0)</f>
        <v>0</v>
      </c>
      <c r="AO61" s="8">
        <f>IF(AND(F61&gt;0,G61&gt;0,$AO$7&gt;=F61,$AO$7&lt;=G61),IF($AO$7&lt;=$AA61,2,1),0)</f>
        <v>0</v>
      </c>
      <c r="AP61" s="8">
        <f>IF(AND(F61&gt;0,G61&gt;0,$AP$7&gt;=F61,$AP$7&lt;=G61),IF($AP$7&lt;=$AA61,2,1),0)</f>
        <v>0</v>
      </c>
      <c r="AQ61" s="8">
        <f>IF(AND(F61&gt;0,G61&gt;0,$AQ$7&gt;=F61,$AQ$7&lt;=G61),IF($AQ$7&lt;=$AA61,2,1),0)</f>
        <v>0</v>
      </c>
      <c r="AR61" s="8">
        <f>IF(AND(F61&gt;0,G61&gt;0,$AR$7&gt;=F61,$AR$7&lt;=G61),IF($AR$7&lt;=$AA61,2,1),0)</f>
        <v>0</v>
      </c>
      <c r="AS61" s="8">
        <f>IF(AND(F61&gt;0,G61&gt;0,$AS$7&gt;=F61,$AS$7&lt;=G61),IF($AS$7&lt;=$AA61,2,1),0)</f>
        <v>0</v>
      </c>
      <c r="AT61" s="8">
        <f>IF(AND(F61&gt;0,G61&gt;0,$AT$7&gt;=F61,$AT$7&lt;=G61),IF($AT$7&lt;=$AA61,2,1),0)</f>
        <v>0</v>
      </c>
      <c r="AU61" s="8">
        <f>IF(AND(F61&gt;0,G61&gt;0,$AU$7&gt;=F61,$AU$7&lt;=G61),IF($AU$7&lt;=$AA61,2,1),0)</f>
        <v>0</v>
      </c>
      <c r="AV61" s="8">
        <f>IF(AND(F61&gt;0,G61&gt;0,$AV$7&gt;=F61,$AV$7&lt;=G61),IF($AV$7&lt;=$AA61,2,1),0)</f>
        <v>0</v>
      </c>
      <c r="AW61" s="8">
        <f>IF(AND(F61&gt;0,G61&gt;0,$AW$7&gt;=F61,$AW$7&lt;=G61),IF($AW$7&lt;=$AA61,2,1),0)</f>
        <v>0</v>
      </c>
      <c r="AX61" s="8">
        <f>IF(AND(F61&gt;0,G61&gt;0,$AX$7&gt;=F61,$AX$7&lt;=G61),IF($AX$7&lt;=$AA61,2,1),0)</f>
        <v>0</v>
      </c>
      <c r="AY61" s="8">
        <f>IF(AND(F61&gt;0,G61&gt;0,$AY$7&gt;=F61,$AY$7&lt;=G61),IF($AY$7&lt;=$AA61,2,1),0)</f>
        <v>0</v>
      </c>
      <c r="AZ61" s="8">
        <f>IF(AND(F61&gt;0,G61&gt;0,$AZ$7&gt;=F61,$AZ$7&lt;=G61),IF($AZ$7&lt;=$AA61,2,1),0)</f>
        <v>0</v>
      </c>
      <c r="BA61" s="8">
        <f>IF(AND(F61&gt;0,G61&gt;0,$BA$7&gt;=F61,$BA$7&lt;=G61),IF($BA$7&lt;=$AA61,2,1),0)</f>
        <v>0</v>
      </c>
      <c r="BB61" s="8">
        <f>IF(AND(F61&gt;0,G61&gt;0,$BB$7&gt;=F61,$BB$7&lt;=G61),IF($BB$7&lt;=$AA61,2,1),0)</f>
        <v>0</v>
      </c>
      <c r="BC61" s="8">
        <f>IF(AND(F61&gt;0,G61&gt;0,$BC$7&gt;=F61,$BC$7&lt;=G61),IF($BC$7&lt;=$AA61,2,1),0)</f>
        <v>0</v>
      </c>
      <c r="BD61" s="8">
        <f>IF(AND(F61&gt;0,G61&gt;0,$BD$7&gt;=F61,$BD$7&lt;=G61),IF($BD$7&lt;=$AA61,2,1),0)</f>
        <v>0</v>
      </c>
      <c r="BE61" s="8">
        <f>IF(AND(F61&gt;0,G61&gt;0,$BE$7&gt;=F61,$BE$7&lt;=G61),IF($BE$7&lt;=$AA61,2,1),0)</f>
        <v>0</v>
      </c>
      <c r="BF61" s="8">
        <f>IF(AND(F61&gt;0,G61&gt;0,$BF$7&gt;=F61,$BF$7&lt;=G61),IF($BF$7&lt;=$AA61,2,1),0)</f>
        <v>0</v>
      </c>
      <c r="BG61" s="8">
        <f>IF(AND(F61&gt;0,G61&gt;0,$BG$7&gt;=F61,$BG$7&lt;=G61),IF($BG$7&lt;=$AA61,2,1),0)</f>
        <v>0</v>
      </c>
      <c r="BH61" s="8">
        <f>IF(AND(F61&gt;0,G61&gt;0,$BH$7&gt;=F61,$BH$7&lt;=G61),IF($BH$7&lt;=$AA61,2,1),0)</f>
        <v>0</v>
      </c>
      <c r="BI61" s="8">
        <f>IF(AND(F61&gt;0,G61&gt;0,$BI$7&gt;=F61,$BI$7&lt;=G61),IF($BI$7&lt;=$AA61,2,1),0)</f>
        <v>0</v>
      </c>
      <c r="BJ61" s="8">
        <f>IF(AND(F61&gt;0,G61&gt;0,$BJ$7&gt;=F61,$BJ$7&lt;=G61),IF($BJ$7&lt;=$AA61,2,1),0)</f>
        <v>0</v>
      </c>
      <c r="BK61" s="8">
        <f>IF(AND(F61&gt;0,G61&gt;0,$BK$7&gt;=F61,$BK$7&lt;=G61),IF($BK$7&lt;=$AA61,2,1),0)</f>
        <v>0</v>
      </c>
      <c r="BL61" s="8">
        <f>IF(AND(F61&gt;0,G61&gt;0,$BL$7&gt;=F61,$BL$7&lt;=G61),IF($BL$7&lt;=$AA61,2,1),0)</f>
        <v>0</v>
      </c>
      <c r="BM61" s="8">
        <f>IF(AND(F61&gt;0,G61&gt;0,$BM$7&gt;=F61,$BM$7&lt;=G61),IF($BM$7&lt;=$AA61,2,1),0)</f>
        <v>0</v>
      </c>
      <c r="BN61" s="8">
        <f>IF(AND(F61&gt;0,G61&gt;0,$BN$7&gt;=F61,$BN$7&lt;=G61),IF($BN$7&lt;=$AA61,2,1),0)</f>
        <v>0</v>
      </c>
      <c r="BO61" s="8">
        <f>IF(AND(F61&gt;0,G61&gt;0,$BO$7&gt;=F61,$BO$7&lt;=G61),IF($BO$7&lt;=$AA61,2,1),0)</f>
        <v>0</v>
      </c>
      <c r="BP61" s="8">
        <f>IF(AND(F61&gt;0,G61&gt;0,$BP$7&gt;=F61,$BP$7&lt;=G61),IF($BP$7&lt;=$AA61,2,1),0)</f>
        <v>0</v>
      </c>
      <c r="BQ61" s="8">
        <f>IF(AND(F61&gt;0,G61&gt;0,$BQ$7&gt;=F61,$BQ$7&lt;=G61),IF($BQ$7&lt;=$AA61,2,1),0)</f>
        <v>0</v>
      </c>
      <c r="BR61" s="8">
        <f>IF(AND(F61&gt;0,G61&gt;0,$BR$7&gt;=F61,$BR$7&lt;=G61),IF($BR$7&lt;=$AA61,2,1),0)</f>
        <v>0</v>
      </c>
      <c r="BS61" s="8">
        <f>IF(AND(F61&gt;0,G61&gt;0,$BS$7&gt;=F61,$BS$7&lt;=G61),IF($BS$7&lt;=$AA61,2,1),0)</f>
        <v>0</v>
      </c>
      <c r="BT61" s="8">
        <f>IF(AND(F61&gt;0,G61&gt;0,$BT$7&gt;=F61,$BT$7&lt;=G61),IF($BT$7&lt;=$AA61,2,1),0)</f>
        <v>0</v>
      </c>
      <c r="BU61" s="8">
        <f>IF(AND(F61&gt;0,G61&gt;0,$BU$7&gt;=F61,$BU$7&lt;=G61),IF($BU$7&lt;=$AA61,2,1),0)</f>
        <v>0</v>
      </c>
      <c r="BV61" s="8">
        <f>IF(AND(F61&gt;0,G61&gt;0,$BV$7&gt;=F61,$BV$7&lt;=G61),IF($BV$7&lt;=$AA61,2,1),0)</f>
        <v>0</v>
      </c>
      <c r="BW61" s="8">
        <f>IF(AND(F61&gt;0,G61&gt;0,$BW$7&gt;=F61,$BW$7&lt;=G61),IF($BW$7&lt;=$AA61,2,1),0)</f>
        <v>0</v>
      </c>
      <c r="BX61" s="8">
        <f>IF(AND(F61&gt;0,G61&gt;0,$BX$7&gt;=F61,$BX$7&lt;=G61),IF($BX$7&lt;=$AA61,2,1),0)</f>
        <v>0</v>
      </c>
      <c r="BY61" s="8">
        <f>IF(AND(F61&gt;0,G61&gt;0,$BY$7&gt;=F61,$BY$7&lt;=G61),IF($BY$7&lt;=$AA61,2,1),0)</f>
        <v>0</v>
      </c>
      <c r="BZ61" s="8">
        <f>IF(AND(F61&gt;0,G61&gt;0,$BZ$7&gt;=F61,$BZ$7&lt;=G61),IF($BZ$7&lt;=$AA61,2,1),0)</f>
        <v>0</v>
      </c>
      <c r="CA61" s="8">
        <f>IF(AND(F61&gt;0,G61&gt;0,$CA$7&gt;=F61,$CA$7&lt;=G61),IF($CA$7&lt;=$AA61,2,1),0)</f>
        <v>0</v>
      </c>
      <c r="CB61" s="8">
        <f>IF(AND(F61&gt;0,G61&gt;0,$CB$7&gt;=F61,$CB$7&lt;=G61),IF($CB$7&lt;=$AA61,2,1),0)</f>
        <v>0</v>
      </c>
      <c r="CC61" s="8">
        <f>IF(AND(F61&gt;0,G61&gt;0,$CC$7&gt;=F61,$CC$7&lt;=G61),IF($CC$7&lt;=$AA61,2,1),0)</f>
        <v>0</v>
      </c>
      <c r="CD61" s="8">
        <f>IF(AND(F61&gt;0,G61&gt;0,$CD$7&gt;=F61,$CD$7&lt;=G61),IF($CD$7&lt;=$AA61,2,1),0)</f>
        <v>0</v>
      </c>
      <c r="CE61" s="8">
        <f>IF(AND(F61&gt;0,G61&gt;0,$CE$7&gt;=F61,$CE$7&lt;=G61),IF($CE$7&lt;=$AA61,2,1),0)</f>
        <v>0</v>
      </c>
      <c r="CF61" s="8">
        <f>IF(AND(F61&gt;0,G61&gt;0,$CF$7&gt;=F61,$CF$7&lt;=G61),IF($CF$7&lt;=$AA61,2,1),0)</f>
        <v>0</v>
      </c>
      <c r="CG61" s="8">
        <f>IF(AND(F61&gt;0,G61&gt;0,$CG$7&gt;=F61,$CG$7&lt;=G61),IF($CG$7&lt;=$AA61,2,1),0)</f>
        <v>0</v>
      </c>
      <c r="CH61" s="8">
        <f>IF(AND(F61&gt;0,G61&gt;0,$CH$7&gt;=F61,$CH$7&lt;=G61),IF($CH$7&lt;=$AA61,2,1),0)</f>
        <v>0</v>
      </c>
      <c r="CI61" s="8">
        <f>IF(AND(F61&gt;0,G61&gt;0,$CI$7&gt;=F61,$CI$7&lt;=G61),IF($CI$7&lt;=$AA61,2,1),0)</f>
        <v>0</v>
      </c>
      <c r="CJ61" s="8">
        <f>IF(AND(F61&gt;0,G61&gt;0,$CJ$7&gt;=F61,$CJ$7&lt;=G61),IF($CJ$7&lt;=$AA61,2,1),0)</f>
        <v>0</v>
      </c>
      <c r="CK61" s="8">
        <f>IF(AND(F61&gt;0,G61&gt;0,$CK$7&gt;=F61,$CK$7&lt;=G61),IF($CK$7&lt;=$AA61,2,1),0)</f>
        <v>0</v>
      </c>
      <c r="CL61" s="8">
        <f>IF(AND(F61&gt;0,G61&gt;0,$CL$7&gt;=F61,$CL$7&lt;=G61),IF($CL$7&lt;=$AA61,2,1),0)</f>
        <v>0</v>
      </c>
      <c r="CM61" s="8">
        <f>IF(AND(F61&gt;0,G61&gt;0,$CM$7&gt;=F61,$CM$7&lt;=G61),IF($CM$7&lt;=$AA61,2,1),0)</f>
        <v>0</v>
      </c>
      <c r="CN61" s="8">
        <f>IF(AND(F61&gt;0,G61&gt;0,$CN$7&gt;=F61,$CN$7&lt;=G61),IF($CN$7&lt;=$AA61,2,1),0)</f>
        <v>0</v>
      </c>
      <c r="CO61" s="8">
        <f>IF(AND(F61&gt;0,G61&gt;0,$CO$7&gt;=F61,$CO$7&lt;=G61),IF($CO$7&lt;=$AA61,2,1),0)</f>
        <v>0</v>
      </c>
      <c r="CP61" s="8">
        <f>IF(AND(F61&gt;0,G61&gt;0,$CP$7&gt;=F61,$CP$7&lt;=G61),IF($CP$7&lt;=$AA61,2,1),0)</f>
        <v>0</v>
      </c>
      <c r="CQ61" s="8">
        <f>IF(AND(F61&gt;0,G61&gt;0,$CQ$7&gt;=F61,$CQ$7&lt;=G61),IF($CQ$7&lt;=$AA61,2,1),0)</f>
        <v>0</v>
      </c>
      <c r="CR61" s="8">
        <f>IF(AND(F61&gt;0,G61&gt;0,$CR$7&gt;=F61,$CR$7&lt;=G61),IF($CR$7&lt;=$AA61,2,1),0)</f>
        <v>0</v>
      </c>
      <c r="CS61" s="8">
        <f>IF(AND(F61&gt;0,G61&gt;0,$CS$7&gt;=F61,$CS$7&lt;=G61),IF($CS$7&lt;=$AA61,2,1),0)</f>
        <v>0</v>
      </c>
      <c r="CT61" s="8">
        <f>IF(AND(F61&gt;0,G61&gt;0,$CT$7&gt;=F61,$CT$7&lt;=G61),IF($CT$7&lt;=$AA61,2,1),0)</f>
        <v>0</v>
      </c>
      <c r="CU61" s="8">
        <f>IF(AND(F61&gt;0,G61&gt;0,$CU$7&gt;=F61,$CU$7&lt;=G61),IF($CU$7&lt;=$AA61,2,1),0)</f>
        <v>0</v>
      </c>
      <c r="CV61" s="8">
        <f>IF(AND(F61&gt;0,G61&gt;0,$CV$7&gt;=F61,$CV$7&lt;=G61),IF($CV$7&lt;=$AA61,2,1),0)</f>
        <v>0</v>
      </c>
      <c r="CW61" s="8">
        <f>IF(AND(F61&gt;0,G61&gt;0,$CW$7&gt;=F61,$CW$7&lt;=G61),IF($CW$7&lt;=$AA61,2,1),0)</f>
        <v>0</v>
      </c>
      <c r="CX61" s="8">
        <f>IF(AND(F61&gt;0,G61&gt;0,$CX$7&gt;=F61,$CX$7&lt;=G61),IF($CX$7&lt;=$AA61,2,1),0)</f>
        <v>0</v>
      </c>
      <c r="CY61" s="8">
        <f>IF(AND(F61&gt;0,G61&gt;0,$CY$7&gt;=F61,$CY$7&lt;=G61),IF($CY$7&lt;=$AA61,2,1),0)</f>
        <v>0</v>
      </c>
      <c r="CZ61" s="8">
        <f>IF(AND(F61&gt;0,G61&gt;0,$CZ$7&gt;=F61,$CZ$7&lt;=G61),IF($CZ$7&lt;=$AA61,2,1),0)</f>
        <v>0</v>
      </c>
      <c r="DA61" s="8">
        <f>IF(AND(F61&gt;0,G61&gt;0,$DA$7&gt;=F61,$DA$7&lt;=G61),IF($DA$7&lt;=$AA61,2,1),0)</f>
        <v>0</v>
      </c>
      <c r="DB61" s="8">
        <f>IF(AND(F61&gt;0,G61&gt;0,$DB$7&gt;=F61,$DB$7&lt;=G61),IF($DB$7&lt;=$AA61,2,1),0)</f>
        <v>0</v>
      </c>
      <c r="DC61" s="8">
        <f>IF(AND(F61&gt;0,G61&gt;0,$DC$7&gt;=F61,$DC$7&lt;=G61),IF($DC$7&lt;=$AA61,2,1),0)</f>
        <v>0</v>
      </c>
      <c r="DD61" s="8">
        <f>IF(AND(F61&gt;0,G61&gt;0,$DD$7&gt;=F61,$DD$7&lt;=G61),IF($DD$7&lt;=$AA61,2,1),0)</f>
        <v>0</v>
      </c>
      <c r="DE61" s="8">
        <f>IF(AND(F61&gt;0,G61&gt;0,$DE$7&gt;=F61,$DE$7&lt;=G61),IF($DE$7&lt;=$AA61,2,1),0)</f>
        <v>0</v>
      </c>
      <c r="DF61" s="8">
        <f>IF(AND(F61&gt;0,G61&gt;0,$DF$7&gt;=F61,$DF$7&lt;=G61),IF($DF$7&lt;=$AA61,2,1),0)</f>
        <v>0</v>
      </c>
      <c r="DG61" s="8">
        <f>IF(AND(F61&gt;0,G61&gt;0,$DG$7&gt;=F61,$DG$7&lt;=G61),IF($DG$7&lt;=$AA61,2,1),0)</f>
        <v>0</v>
      </c>
      <c r="DH61" s="8">
        <f>IF(AND(F61&gt;0,G61&gt;0,$DH$7&gt;=F61,$DH$7&lt;=G61),IF($DH$7&lt;=$AA61,2,1),0)</f>
        <v>0</v>
      </c>
      <c r="DI61" s="8">
        <f>IF(AND(F61&gt;0,G61&gt;0,$DI$7&gt;=F61,$DI$7&lt;=G61),IF($DI$7&lt;=$AA61,2,1),0)</f>
        <v>0</v>
      </c>
      <c r="DJ61" s="8">
        <f>IF(AND(F61&gt;0,G61&gt;0,$DJ$7&gt;=F61,$DJ$7&lt;=G61),IF($DJ$7&lt;=$AA61,2,1),0)</f>
        <v>0</v>
      </c>
      <c r="DK61" s="8">
        <f>IF(AND(F61&gt;0,G61&gt;0,$DK$7&gt;=F61,$DK$7&lt;=G61),IF($DK$7&lt;=$AA61,2,1),0)</f>
        <v>0</v>
      </c>
      <c r="DL61" s="8">
        <f>IF(AND(F61&gt;0,G61&gt;0,$DL$7&gt;=F61,$DL$7&lt;=G61),IF($DL$7&lt;=$AA61,2,1),0)</f>
        <v>0</v>
      </c>
      <c r="DM61" s="8">
        <f>IF(AND(F61&gt;0,G61&gt;0,$DM$7&gt;=F61,$DM$7&lt;=G61),IF($DM$7&lt;=$AA61,2,1),0)</f>
        <v>0</v>
      </c>
      <c r="DN61" s="8">
        <f>IF(AND(F61&gt;0,G61&gt;0,$DN$7&gt;=F61,$DN$7&lt;=G61),IF($DN$7&lt;=$AA61,2,1),0)</f>
        <v>0</v>
      </c>
      <c r="DO61" s="8">
        <f>IF(AND(F61&gt;0,G61&gt;0,$DO$7&gt;=F61,$DO$7&lt;=G61),IF($DO$7&lt;=$AA61,2,1),0)</f>
        <v>0</v>
      </c>
      <c r="DP61" s="8">
        <f>IF(AND(F61&gt;0,G61&gt;0,$DP$7&gt;=F61,$DP$7&lt;=G61),IF($DP$7&lt;=$AA61,2,1),0)</f>
        <v>0</v>
      </c>
      <c r="DQ61" s="8">
        <f>IF(AND(F61&gt;0,G61&gt;0,$DQ$7&gt;=F61,$DQ$7&lt;=G61),IF($DQ$7&lt;=$AA61,2,1),0)</f>
        <v>0</v>
      </c>
      <c r="DR61" s="8">
        <f>IF(AND(F61&gt;0,G61&gt;0,$DR$7&gt;=F61,$DR$7&lt;=G61),IF($DR$7&lt;=$AA61,2,1),0)</f>
        <v>0</v>
      </c>
      <c r="DS61" s="8">
        <f>IF(AND(F61&gt;0,G61&gt;0,$DS$7&gt;=F61,$DS$7&lt;=G61),IF($DS$7&lt;=$AA61,2,1),0)</f>
        <v>0</v>
      </c>
      <c r="DT61" s="8">
        <f>IF(AND(F61&gt;0,G61&gt;0,$DT$7&gt;=F61,$DT$7&lt;=G61),IF($DT$7&lt;=$AA61,2,1),0)</f>
        <v>0</v>
      </c>
      <c r="DU61" s="8">
        <f>IF(AND(F61&gt;0,G61&gt;0,$DU$7&gt;=F61,$DU$7&lt;=G61),IF($DU$7&lt;=$AA61,2,1),0)</f>
        <v>0</v>
      </c>
      <c r="DV61" s="8">
        <f>IF(AND(F61&gt;0,G61&gt;0,$DV$7&gt;=F61,$DV$7&lt;=G61),IF($DV$7&lt;=$AA61,2,1),0)</f>
        <v>0</v>
      </c>
      <c r="DW61" s="8">
        <f>IF(AND(F61&gt;0,G61&gt;0,$DW$7&gt;=F61,$DW$7&lt;=G61),IF($DW$7&lt;=$AA61,2,1),0)</f>
        <v>0</v>
      </c>
      <c r="DX61" s="8">
        <f>IF(AND(F61&gt;0,G61&gt;0,$DX$7&gt;=F61,$DX$7&lt;=G61),IF($DX$7&lt;=$AA61,2,1),0)</f>
        <v>0</v>
      </c>
      <c r="DY61" s="8">
        <f>IF(AND(F61&gt;0,G61&gt;0,$DY$7&gt;=F61,$DY$7&lt;=G61),IF($DY$7&lt;=$AA61,2,1),0)</f>
        <v>0</v>
      </c>
      <c r="DZ61" s="8">
        <f>IF(AND(F61&gt;0,G61&gt;0,$DZ$7&gt;=F61,$DZ$7&lt;=G61),IF($DZ$7&lt;=$AA61,2,1),0)</f>
        <v>0</v>
      </c>
      <c r="EA61" s="8">
        <f>IF(AND(F61&gt;0,G61&gt;0,$EA$7&gt;=F61,$EA$7&lt;=G61),IF($EA$7&lt;=$AA61,2,1),0)</f>
        <v>0</v>
      </c>
      <c r="EB61" s="8">
        <f>IF(AND(F61&gt;0,G61&gt;0,$EB$7&gt;=F61,$EB$7&lt;=G61),IF($EB$7&lt;=$AA61,2,1),0)</f>
        <v>0</v>
      </c>
      <c r="EC61" s="8">
        <f>IF(AND(F61&gt;0,G61&gt;0,$EC$7&gt;=F61,$EC$7&lt;=G61),IF($EC$7&lt;=$AA61,2,1),0)</f>
        <v>0</v>
      </c>
      <c r="ED61" s="8">
        <f>IF(AND(F61&gt;0,G61&gt;0,$ED$7&gt;=F61,$ED$7&lt;=G61),IF($ED$7&lt;=$AA61,2,1),0)</f>
        <v>0</v>
      </c>
      <c r="EE61" s="8">
        <f>IF(AND(F61&gt;0,G61&gt;0,$EE$7&gt;=F61,$EE$7&lt;=G61),IF($EE$7&lt;=$AA61,2,1),0)</f>
        <v>0</v>
      </c>
      <c r="EF61" s="8">
        <f>IF(AND(F61&gt;0,G61&gt;0,$EF$7&gt;=F61,$EF$7&lt;=G61),IF($EF$7&lt;=$AA61,2,1),0)</f>
        <v>0</v>
      </c>
      <c r="EG61" s="8">
        <f>IF(AND(F61&gt;0,G61&gt;0,$EG$7&gt;=F61,$EG$7&lt;=G61),IF($EG$7&lt;=$AA61,2,1),0)</f>
        <v>0</v>
      </c>
      <c r="EH61" s="8">
        <f>IF(AND(F61&gt;0,G61&gt;0,$EH$7&gt;=F61,$EH$7&lt;=G61),IF($EH$7&lt;=$AA61,2,1),0)</f>
        <v>0</v>
      </c>
      <c r="EI61" s="8">
        <f>IF(AND(F61&gt;0,G61&gt;0,$EI$7&gt;=F61,$EI$7&lt;=G61),IF($EI$7&lt;=$AA61,2,1),0)</f>
        <v>0</v>
      </c>
      <c r="EJ61" s="8">
        <f>IF(AND(F61&gt;0,G61&gt;0,$EJ$7&gt;=F61,$EJ$7&lt;=G61),IF($EJ$7&lt;=$AA61,2,1),0)</f>
        <v>0</v>
      </c>
      <c r="EK61" s="8">
        <f>IF(AND(F61&gt;0,G61&gt;0,$EK$7&gt;=F61,$EK$7&lt;=G61),IF($EK$7&lt;=$AA61,2,1),0)</f>
        <v>0</v>
      </c>
      <c r="EL61" s="8">
        <f>IF(AND(F61&gt;0,G61&gt;0,$EL$7&gt;=F61,$EL$7&lt;=G61),IF($EL$7&lt;=$AA61,2,1),0)</f>
        <v>0</v>
      </c>
      <c r="EM61" s="8">
        <f>IF(AND(F61&gt;0,G61&gt;0,$EM$7&gt;=F61,$EM$7&lt;=G61),IF($EM$7&lt;=$AA61,2,1),0)</f>
        <v>0</v>
      </c>
      <c r="EN61" s="8">
        <f>IF(AND(F61&gt;0,G61&gt;0,$EN$7&gt;=F61,$EN$7&lt;=G61),IF($EN$7&lt;=$AA61,2,1),0)</f>
        <v>0</v>
      </c>
      <c r="EO61" s="8">
        <f>IF(AND(F61&gt;0,G61&gt;0,$EO$7&gt;=F61,$EO$7&lt;=G61),IF($EO$7&lt;=$AA61,2,1),0)</f>
        <v>0</v>
      </c>
      <c r="EP61" s="8">
        <f>IF(AND(F61&gt;0,G61&gt;0,$EP$7&gt;=F61,$EP$7&lt;=G61),IF($EP$7&lt;=$AA61,2,1),0)</f>
        <v>0</v>
      </c>
      <c r="EQ61" s="8">
        <f>IF(AND(F61&gt;0,G61&gt;0,$EQ$7&gt;=F61,$EQ$7&lt;=G61),IF($EQ$7&lt;=$AA61,2,1),0)</f>
        <v>0</v>
      </c>
      <c r="ER61" s="8">
        <f>IF(AND(F61&gt;0,G61&gt;0,$ER$7&gt;=F61,$ER$7&lt;=G61),IF($ER$7&lt;=$AA61,2,1),0)</f>
        <v>0</v>
      </c>
      <c r="ES61" s="8">
        <f>IF(AND(F61&gt;0,G61&gt;0,$ES$7&gt;=F61,$ES$7&lt;=G61),IF($ES$7&lt;=$AA61,2,1),0)</f>
        <v>0</v>
      </c>
      <c r="ET61" s="8">
        <f>IF(AND(F61&gt;0,G61&gt;0,$ET$7&gt;=F61,$ET$7&lt;=G61),IF($ET$7&lt;=$AA61,2,1),0)</f>
        <v>0</v>
      </c>
      <c r="EU61" s="8">
        <f>IF(AND(F61&gt;0,G61&gt;0,$EU$7&gt;=F61,$EU$7&lt;=G61),IF($EU$7&lt;=$AA61,2,1),0)</f>
        <v>0</v>
      </c>
      <c r="EV61" s="8">
        <f>IF(AND(F61&gt;0,G61&gt;0,$EV$7&gt;=F61,$EV$7&lt;=G61),IF($EV$7&lt;=$AA61,2,1),0)</f>
        <v>0</v>
      </c>
      <c r="EW61" s="8">
        <f>IF(AND(F61&gt;0,G61&gt;0,$EW$7&gt;=F61,$EW$7&lt;=G61),IF($EW$7&lt;=$AA61,2,1),0)</f>
        <v>0</v>
      </c>
      <c r="EX61" s="8">
        <f>IF(AND(F61&gt;0,G61&gt;0,$EX$7&gt;=F61,$EX$7&lt;=G61),IF($EX$7&lt;=$AA61,2,1),0)</f>
        <v>0</v>
      </c>
      <c r="EY61" s="8">
        <f>IF(AND(F61&gt;0,G61&gt;0,$EY$7&gt;=F61,$EY$7&lt;=G61),IF($EY$7&lt;=$AA61,2,1),0)</f>
        <v>0</v>
      </c>
      <c r="EZ61" s="8">
        <f>IF(AND(F61&gt;0,G61&gt;0,$EZ$7&gt;=F61,$EZ$7&lt;=G61),IF($EZ$7&lt;=$AA61,2,1),0)</f>
        <v>0</v>
      </c>
      <c r="FA61" s="8">
        <f>IF(AND(F61&gt;0,G61&gt;0,$FA$7&gt;=F61,$FA$7&lt;=G61),IF($FA$7&lt;=$AA61,2,1),0)</f>
        <v>0</v>
      </c>
      <c r="FB61" s="8">
        <f>IF(AND(F61&gt;0,G61&gt;0,$FB$7&gt;=F61,$FB$7&lt;=G61),IF($FB$7&lt;=$AA61,2,1),0)</f>
        <v>0</v>
      </c>
      <c r="FC61" s="8">
        <f>IF(AND(F61&gt;0,G61&gt;0,$FC$7&gt;=F61,$FC$7&lt;=G61),IF($FC$7&lt;=$AA61,2,1),0)</f>
        <v>0</v>
      </c>
      <c r="FD61" s="8">
        <f>IF(AND(F61&gt;0,G61&gt;0,$FD$7&gt;=F61,$FD$7&lt;=G61),IF($FD$7&lt;=$AA61,2,1),0)</f>
        <v>0</v>
      </c>
    </row>
    <row r="62" spans="1:160" ht="18" customHeight="1">
      <c r="A62" s="6"/>
      <c r="B62" s="6"/>
      <c r="C62" s="6"/>
      <c r="D62" s="6"/>
      <c r="E62" s="6"/>
      <c r="F62" s="3"/>
      <c r="G62" s="3"/>
      <c r="H62" s="6">
        <f>IF(AND(F62&gt;0,G62&gt;0),G62-F62+1,)</f>
        <v>0</v>
      </c>
      <c r="I62" s="7"/>
      <c r="J62" s="6"/>
      <c r="K62" s="8">
        <f>IF(AND(F62&gt;0,G62&gt;0,$K$7&gt;=F62,$K$7&lt;=G62),IF($K$7&lt;=$AA62,2,1),0)</f>
        <v>0</v>
      </c>
      <c r="L62" s="8">
        <f>IF(AND(F62&gt;0,G62&gt;0,$L$7&gt;=F62,$L$7&lt;=G62),IF($L$7&lt;=$AA62,2,1),0)</f>
        <v>0</v>
      </c>
      <c r="M62" s="8">
        <f>IF(AND(F62&gt;0,G62&gt;0,$M$7&gt;=F62,$M$7&lt;=G62),IF($M$7&lt;=$AA62,2,1),0)</f>
        <v>0</v>
      </c>
      <c r="N62" s="8">
        <f>IF(AND(F62&gt;0,G62&gt;0,$N$7&gt;=F62,$N$7&lt;=G62),IF($N$7&lt;=$AA62,2,1),0)</f>
        <v>0</v>
      </c>
      <c r="O62" s="8">
        <f>IF(AND(F62&gt;0,G62&gt;0,$O$7&gt;=F62,$O$7&lt;=G62),IF($O$7&lt;=$AA62,2,1),0)</f>
        <v>0</v>
      </c>
      <c r="P62" s="8">
        <f>IF(AND(F62&gt;0,G62&gt;0,$P$7&gt;=F62,$P$7&lt;=G62),IF($P$7&lt;=$AA62,2,1),0)</f>
        <v>0</v>
      </c>
      <c r="Q62" s="8">
        <f>IF(AND(F62&gt;0,G62&gt;0,$Q$7&gt;=F62,$Q$7&lt;=G62),IF($Q$7&lt;=$AA62,2,1),0)</f>
        <v>0</v>
      </c>
      <c r="R62" s="8">
        <f>IF(AND(F62&gt;0,G62&gt;0,$R$7&gt;=F62,$R$7&lt;=G62),IF($R$7&lt;=$AA62,2,1),0)</f>
        <v>0</v>
      </c>
      <c r="S62" s="8">
        <f>IF(AND(F62&gt;0,G62&gt;0,$S$7&gt;=F62,$S$7&lt;=G62),IF($S$7&lt;=$AA62,2,1),0)</f>
        <v>0</v>
      </c>
      <c r="T62" s="8">
        <f>IF(AND(F62&gt;0,G62&gt;0,$T$7&gt;=F62,$T$7&lt;=G62),IF($T$7&lt;=$AA62,2,1),0)</f>
        <v>0</v>
      </c>
      <c r="U62" s="8">
        <f>IF(AND(F62&gt;0,G62&gt;0,$U$7&gt;=F62,$U$7&lt;=G62),IF($U$7&lt;=$AA62,2,1),0)</f>
        <v>0</v>
      </c>
      <c r="V62" s="8">
        <f>IF(AND(F62&gt;0,G62&gt;0,$V$7&gt;=F62,$V$7&lt;=G62),IF($V$7&lt;=$AA62,2,1),0)</f>
        <v>0</v>
      </c>
      <c r="W62" s="8">
        <f>IF(AND(F62&gt;0,G62&gt;0,$W$7&gt;=F62,$W$7&lt;=G62),IF($W$7&lt;=$AA62,2,1),0)</f>
        <v>0</v>
      </c>
      <c r="X62" s="8">
        <f>IF(AND(F62&gt;0,G62&gt;0,$X$7&gt;=F62,$X$7&lt;=G62),IF($X$7&lt;=$AA62,2,1),0)</f>
        <v>0</v>
      </c>
      <c r="Y62" s="8">
        <f>IF(AND(F62&gt;0,G62&gt;0,$Y$7&gt;=F62,$Y$7&lt;=G62),IF($Y$7&lt;=$AA62,2,1),0)</f>
        <v>0</v>
      </c>
      <c r="Z62" s="8">
        <f>IF(AND(F62&gt;0,G62&gt;0,$Z$7&gt;=F62,$Z$7&lt;=G62),IF($Z$7&lt;=$AA62,2,1),0)</f>
        <v>0</v>
      </c>
      <c r="AA62" s="8">
        <f>IF(AND(F62&gt;0,G62&gt;0,$AA$7&gt;=F62,$AA$7&lt;=G62),IF($AA$7&lt;=$AA62,2,1),0)</f>
        <v>0</v>
      </c>
      <c r="AB62" s="8">
        <f>IF(AND(F62&gt;0,G62&gt;0,$AB$7&gt;=F62,$AB$7&lt;=G62),IF($AB$7&lt;=$AA62,2,1),0)</f>
        <v>0</v>
      </c>
      <c r="AC62" s="8">
        <f>IF(AND(F62&gt;0,G62&gt;0,$AC$7&gt;=F62,$AC$7&lt;=G62),IF($AC$7&lt;=$AA62,2,1),0)</f>
        <v>0</v>
      </c>
      <c r="AD62" s="8">
        <f>IF(AND(F62&gt;0,G62&gt;0,$AD$7&gt;=F62,$AD$7&lt;=G62),IF($AD$7&lt;=$AA62,2,1),0)</f>
        <v>0</v>
      </c>
      <c r="AE62" s="8">
        <f>IF(AND(F62&gt;0,G62&gt;0,$AE$7&gt;=F62,$AE$7&lt;=G62),IF($AE$7&lt;=$AA62,2,1),0)</f>
        <v>0</v>
      </c>
      <c r="AF62" s="8">
        <f>IF(AND(F62&gt;0,G62&gt;0,$AF$7&gt;=F62,$AF$7&lt;=G62),IF($AF$7&lt;=$AA62,2,1),0)</f>
        <v>0</v>
      </c>
      <c r="AG62" s="8">
        <f>IF(AND(F62&gt;0,G62&gt;0,$AG$7&gt;=F62,$AG$7&lt;=G62),IF($AG$7&lt;=$AA62,2,1),0)</f>
        <v>0</v>
      </c>
      <c r="AH62" s="8">
        <f>IF(AND(F62&gt;0,G62&gt;0,$AH$7&gt;=F62,$AH$7&lt;=G62),IF($AH$7&lt;=$AA62,2,1),0)</f>
        <v>0</v>
      </c>
      <c r="AI62" s="8">
        <f>IF(AND(F62&gt;0,G62&gt;0,$AI$7&gt;=F62,$AI$7&lt;=G62),IF($AI$7&lt;=$AA62,2,1),0)</f>
        <v>0</v>
      </c>
      <c r="AJ62" s="8">
        <f>IF(AND(F62&gt;0,G62&gt;0,$AJ$7&gt;=F62,$AJ$7&lt;=G62),IF($AJ$7&lt;=$AA62,2,1),0)</f>
        <v>0</v>
      </c>
      <c r="AK62" s="8">
        <f>IF(AND(F62&gt;0,G62&gt;0,$AK$7&gt;=F62,$AK$7&lt;=G62),IF($AK$7&lt;=$AA62,2,1),0)</f>
        <v>0</v>
      </c>
      <c r="AL62" s="8">
        <f>IF(AND(F62&gt;0,G62&gt;0,$AL$7&gt;=F62,$AL$7&lt;=G62),IF($AL$7&lt;=$AA62,2,1),0)</f>
        <v>0</v>
      </c>
      <c r="AM62" s="8">
        <f>IF(AND(F62&gt;0,G62&gt;0,$AM$7&gt;=F62,$AM$7&lt;=G62),IF($AM$7&lt;=$AA62,2,1),0)</f>
        <v>0</v>
      </c>
      <c r="AN62" s="8">
        <f>IF(AND(F62&gt;0,G62&gt;0,$AN$7&gt;=F62,$AN$7&lt;=G62),IF($AN$7&lt;=$AA62,2,1),0)</f>
        <v>0</v>
      </c>
      <c r="AO62" s="8">
        <f>IF(AND(F62&gt;0,G62&gt;0,$AO$7&gt;=F62,$AO$7&lt;=G62),IF($AO$7&lt;=$AA62,2,1),0)</f>
        <v>0</v>
      </c>
      <c r="AP62" s="8">
        <f>IF(AND(F62&gt;0,G62&gt;0,$AP$7&gt;=F62,$AP$7&lt;=G62),IF($AP$7&lt;=$AA62,2,1),0)</f>
        <v>0</v>
      </c>
      <c r="AQ62" s="8">
        <f>IF(AND(F62&gt;0,G62&gt;0,$AQ$7&gt;=F62,$AQ$7&lt;=G62),IF($AQ$7&lt;=$AA62,2,1),0)</f>
        <v>0</v>
      </c>
      <c r="AR62" s="8">
        <f>IF(AND(F62&gt;0,G62&gt;0,$AR$7&gt;=F62,$AR$7&lt;=G62),IF($AR$7&lt;=$AA62,2,1),0)</f>
        <v>0</v>
      </c>
      <c r="AS62" s="8">
        <f>IF(AND(F62&gt;0,G62&gt;0,$AS$7&gt;=F62,$AS$7&lt;=G62),IF($AS$7&lt;=$AA62,2,1),0)</f>
        <v>0</v>
      </c>
      <c r="AT62" s="8">
        <f>IF(AND(F62&gt;0,G62&gt;0,$AT$7&gt;=F62,$AT$7&lt;=G62),IF($AT$7&lt;=$AA62,2,1),0)</f>
        <v>0</v>
      </c>
      <c r="AU62" s="8">
        <f>IF(AND(F62&gt;0,G62&gt;0,$AU$7&gt;=F62,$AU$7&lt;=G62),IF($AU$7&lt;=$AA62,2,1),0)</f>
        <v>0</v>
      </c>
      <c r="AV62" s="8">
        <f>IF(AND(F62&gt;0,G62&gt;0,$AV$7&gt;=F62,$AV$7&lt;=G62),IF($AV$7&lt;=$AA62,2,1),0)</f>
        <v>0</v>
      </c>
      <c r="AW62" s="8">
        <f>IF(AND(F62&gt;0,G62&gt;0,$AW$7&gt;=F62,$AW$7&lt;=G62),IF($AW$7&lt;=$AA62,2,1),0)</f>
        <v>0</v>
      </c>
      <c r="AX62" s="8">
        <f>IF(AND(F62&gt;0,G62&gt;0,$AX$7&gt;=F62,$AX$7&lt;=G62),IF($AX$7&lt;=$AA62,2,1),0)</f>
        <v>0</v>
      </c>
      <c r="AY62" s="8">
        <f>IF(AND(F62&gt;0,G62&gt;0,$AY$7&gt;=F62,$AY$7&lt;=G62),IF($AY$7&lt;=$AA62,2,1),0)</f>
        <v>0</v>
      </c>
      <c r="AZ62" s="8">
        <f>IF(AND(F62&gt;0,G62&gt;0,$AZ$7&gt;=F62,$AZ$7&lt;=G62),IF($AZ$7&lt;=$AA62,2,1),0)</f>
        <v>0</v>
      </c>
      <c r="BA62" s="8">
        <f>IF(AND(F62&gt;0,G62&gt;0,$BA$7&gt;=F62,$BA$7&lt;=G62),IF($BA$7&lt;=$AA62,2,1),0)</f>
        <v>0</v>
      </c>
      <c r="BB62" s="8">
        <f>IF(AND(F62&gt;0,G62&gt;0,$BB$7&gt;=F62,$BB$7&lt;=G62),IF($BB$7&lt;=$AA62,2,1),0)</f>
        <v>0</v>
      </c>
      <c r="BC62" s="8">
        <f>IF(AND(F62&gt;0,G62&gt;0,$BC$7&gt;=F62,$BC$7&lt;=G62),IF($BC$7&lt;=$AA62,2,1),0)</f>
        <v>0</v>
      </c>
      <c r="BD62" s="8">
        <f>IF(AND(F62&gt;0,G62&gt;0,$BD$7&gt;=F62,$BD$7&lt;=G62),IF($BD$7&lt;=$AA62,2,1),0)</f>
        <v>0</v>
      </c>
      <c r="BE62" s="8">
        <f>IF(AND(F62&gt;0,G62&gt;0,$BE$7&gt;=F62,$BE$7&lt;=G62),IF($BE$7&lt;=$AA62,2,1),0)</f>
        <v>0</v>
      </c>
      <c r="BF62" s="8">
        <f>IF(AND(F62&gt;0,G62&gt;0,$BF$7&gt;=F62,$BF$7&lt;=G62),IF($BF$7&lt;=$AA62,2,1),0)</f>
        <v>0</v>
      </c>
      <c r="BG62" s="8">
        <f>IF(AND(F62&gt;0,G62&gt;0,$BG$7&gt;=F62,$BG$7&lt;=G62),IF($BG$7&lt;=$AA62,2,1),0)</f>
        <v>0</v>
      </c>
      <c r="BH62" s="8">
        <f>IF(AND(F62&gt;0,G62&gt;0,$BH$7&gt;=F62,$BH$7&lt;=G62),IF($BH$7&lt;=$AA62,2,1),0)</f>
        <v>0</v>
      </c>
      <c r="BI62" s="8">
        <f>IF(AND(F62&gt;0,G62&gt;0,$BI$7&gt;=F62,$BI$7&lt;=G62),IF($BI$7&lt;=$AA62,2,1),0)</f>
        <v>0</v>
      </c>
      <c r="BJ62" s="8">
        <f>IF(AND(F62&gt;0,G62&gt;0,$BJ$7&gt;=F62,$BJ$7&lt;=G62),IF($BJ$7&lt;=$AA62,2,1),0)</f>
        <v>0</v>
      </c>
      <c r="BK62" s="8">
        <f>IF(AND(F62&gt;0,G62&gt;0,$BK$7&gt;=F62,$BK$7&lt;=G62),IF($BK$7&lt;=$AA62,2,1),0)</f>
        <v>0</v>
      </c>
      <c r="BL62" s="8">
        <f>IF(AND(F62&gt;0,G62&gt;0,$BL$7&gt;=F62,$BL$7&lt;=G62),IF($BL$7&lt;=$AA62,2,1),0)</f>
        <v>0</v>
      </c>
      <c r="BM62" s="8">
        <f>IF(AND(F62&gt;0,G62&gt;0,$BM$7&gt;=F62,$BM$7&lt;=G62),IF($BM$7&lt;=$AA62,2,1),0)</f>
        <v>0</v>
      </c>
      <c r="BN62" s="8">
        <f>IF(AND(F62&gt;0,G62&gt;0,$BN$7&gt;=F62,$BN$7&lt;=G62),IF($BN$7&lt;=$AA62,2,1),0)</f>
        <v>0</v>
      </c>
      <c r="BO62" s="8">
        <f>IF(AND(F62&gt;0,G62&gt;0,$BO$7&gt;=F62,$BO$7&lt;=G62),IF($BO$7&lt;=$AA62,2,1),0)</f>
        <v>0</v>
      </c>
      <c r="BP62" s="8">
        <f>IF(AND(F62&gt;0,G62&gt;0,$BP$7&gt;=F62,$BP$7&lt;=G62),IF($BP$7&lt;=$AA62,2,1),0)</f>
        <v>0</v>
      </c>
      <c r="BQ62" s="8">
        <f>IF(AND(F62&gt;0,G62&gt;0,$BQ$7&gt;=F62,$BQ$7&lt;=G62),IF($BQ$7&lt;=$AA62,2,1),0)</f>
        <v>0</v>
      </c>
      <c r="BR62" s="8">
        <f>IF(AND(F62&gt;0,G62&gt;0,$BR$7&gt;=F62,$BR$7&lt;=G62),IF($BR$7&lt;=$AA62,2,1),0)</f>
        <v>0</v>
      </c>
      <c r="BS62" s="8">
        <f>IF(AND(F62&gt;0,G62&gt;0,$BS$7&gt;=F62,$BS$7&lt;=G62),IF($BS$7&lt;=$AA62,2,1),0)</f>
        <v>0</v>
      </c>
      <c r="BT62" s="8">
        <f>IF(AND(F62&gt;0,G62&gt;0,$BT$7&gt;=F62,$BT$7&lt;=G62),IF($BT$7&lt;=$AA62,2,1),0)</f>
        <v>0</v>
      </c>
      <c r="BU62" s="8">
        <f>IF(AND(F62&gt;0,G62&gt;0,$BU$7&gt;=F62,$BU$7&lt;=G62),IF($BU$7&lt;=$AA62,2,1),0)</f>
        <v>0</v>
      </c>
      <c r="BV62" s="8">
        <f>IF(AND(F62&gt;0,G62&gt;0,$BV$7&gt;=F62,$BV$7&lt;=G62),IF($BV$7&lt;=$AA62,2,1),0)</f>
        <v>0</v>
      </c>
      <c r="BW62" s="8">
        <f>IF(AND(F62&gt;0,G62&gt;0,$BW$7&gt;=F62,$BW$7&lt;=G62),IF($BW$7&lt;=$AA62,2,1),0)</f>
        <v>0</v>
      </c>
      <c r="BX62" s="8">
        <f>IF(AND(F62&gt;0,G62&gt;0,$BX$7&gt;=F62,$BX$7&lt;=G62),IF($BX$7&lt;=$AA62,2,1),0)</f>
        <v>0</v>
      </c>
      <c r="BY62" s="8">
        <f>IF(AND(F62&gt;0,G62&gt;0,$BY$7&gt;=F62,$BY$7&lt;=G62),IF($BY$7&lt;=$AA62,2,1),0)</f>
        <v>0</v>
      </c>
      <c r="BZ62" s="8">
        <f>IF(AND(F62&gt;0,G62&gt;0,$BZ$7&gt;=F62,$BZ$7&lt;=G62),IF($BZ$7&lt;=$AA62,2,1),0)</f>
        <v>0</v>
      </c>
      <c r="CA62" s="8">
        <f>IF(AND(F62&gt;0,G62&gt;0,$CA$7&gt;=F62,$CA$7&lt;=G62),IF($CA$7&lt;=$AA62,2,1),0)</f>
        <v>0</v>
      </c>
      <c r="CB62" s="8">
        <f>IF(AND(F62&gt;0,G62&gt;0,$CB$7&gt;=F62,$CB$7&lt;=G62),IF($CB$7&lt;=$AA62,2,1),0)</f>
        <v>0</v>
      </c>
      <c r="CC62" s="8">
        <f>IF(AND(F62&gt;0,G62&gt;0,$CC$7&gt;=F62,$CC$7&lt;=G62),IF($CC$7&lt;=$AA62,2,1),0)</f>
        <v>0</v>
      </c>
      <c r="CD62" s="8">
        <f>IF(AND(F62&gt;0,G62&gt;0,$CD$7&gt;=F62,$CD$7&lt;=G62),IF($CD$7&lt;=$AA62,2,1),0)</f>
        <v>0</v>
      </c>
      <c r="CE62" s="8">
        <f>IF(AND(F62&gt;0,G62&gt;0,$CE$7&gt;=F62,$CE$7&lt;=G62),IF($CE$7&lt;=$AA62,2,1),0)</f>
        <v>0</v>
      </c>
      <c r="CF62" s="8">
        <f>IF(AND(F62&gt;0,G62&gt;0,$CF$7&gt;=F62,$CF$7&lt;=G62),IF($CF$7&lt;=$AA62,2,1),0)</f>
        <v>0</v>
      </c>
      <c r="CG62" s="8">
        <f>IF(AND(F62&gt;0,G62&gt;0,$CG$7&gt;=F62,$CG$7&lt;=G62),IF($CG$7&lt;=$AA62,2,1),0)</f>
        <v>0</v>
      </c>
      <c r="CH62" s="8">
        <f>IF(AND(F62&gt;0,G62&gt;0,$CH$7&gt;=F62,$CH$7&lt;=G62),IF($CH$7&lt;=$AA62,2,1),0)</f>
        <v>0</v>
      </c>
      <c r="CI62" s="8">
        <f>IF(AND(F62&gt;0,G62&gt;0,$CI$7&gt;=F62,$CI$7&lt;=G62),IF($CI$7&lt;=$AA62,2,1),0)</f>
        <v>0</v>
      </c>
      <c r="CJ62" s="8">
        <f>IF(AND(F62&gt;0,G62&gt;0,$CJ$7&gt;=F62,$CJ$7&lt;=G62),IF($CJ$7&lt;=$AA62,2,1),0)</f>
        <v>0</v>
      </c>
      <c r="CK62" s="8">
        <f>IF(AND(F62&gt;0,G62&gt;0,$CK$7&gt;=F62,$CK$7&lt;=G62),IF($CK$7&lt;=$AA62,2,1),0)</f>
        <v>0</v>
      </c>
      <c r="CL62" s="8">
        <f>IF(AND(F62&gt;0,G62&gt;0,$CL$7&gt;=F62,$CL$7&lt;=G62),IF($CL$7&lt;=$AA62,2,1),0)</f>
        <v>0</v>
      </c>
      <c r="CM62" s="8">
        <f>IF(AND(F62&gt;0,G62&gt;0,$CM$7&gt;=F62,$CM$7&lt;=G62),IF($CM$7&lt;=$AA62,2,1),0)</f>
        <v>0</v>
      </c>
      <c r="CN62" s="8">
        <f>IF(AND(F62&gt;0,G62&gt;0,$CN$7&gt;=F62,$CN$7&lt;=G62),IF($CN$7&lt;=$AA62,2,1),0)</f>
        <v>0</v>
      </c>
      <c r="CO62" s="8">
        <f>IF(AND(F62&gt;0,G62&gt;0,$CO$7&gt;=F62,$CO$7&lt;=G62),IF($CO$7&lt;=$AA62,2,1),0)</f>
        <v>0</v>
      </c>
      <c r="CP62" s="8">
        <f>IF(AND(F62&gt;0,G62&gt;0,$CP$7&gt;=F62,$CP$7&lt;=G62),IF($CP$7&lt;=$AA62,2,1),0)</f>
        <v>0</v>
      </c>
      <c r="CQ62" s="8">
        <f>IF(AND(F62&gt;0,G62&gt;0,$CQ$7&gt;=F62,$CQ$7&lt;=G62),IF($CQ$7&lt;=$AA62,2,1),0)</f>
        <v>0</v>
      </c>
      <c r="CR62" s="8">
        <f>IF(AND(F62&gt;0,G62&gt;0,$CR$7&gt;=F62,$CR$7&lt;=G62),IF($CR$7&lt;=$AA62,2,1),0)</f>
        <v>0</v>
      </c>
      <c r="CS62" s="8">
        <f>IF(AND(F62&gt;0,G62&gt;0,$CS$7&gt;=F62,$CS$7&lt;=G62),IF($CS$7&lt;=$AA62,2,1),0)</f>
        <v>0</v>
      </c>
      <c r="CT62" s="8">
        <f>IF(AND(F62&gt;0,G62&gt;0,$CT$7&gt;=F62,$CT$7&lt;=G62),IF($CT$7&lt;=$AA62,2,1),0)</f>
        <v>0</v>
      </c>
      <c r="CU62" s="8">
        <f>IF(AND(F62&gt;0,G62&gt;0,$CU$7&gt;=F62,$CU$7&lt;=G62),IF($CU$7&lt;=$AA62,2,1),0)</f>
        <v>0</v>
      </c>
      <c r="CV62" s="8">
        <f>IF(AND(F62&gt;0,G62&gt;0,$CV$7&gt;=F62,$CV$7&lt;=G62),IF($CV$7&lt;=$AA62,2,1),0)</f>
        <v>0</v>
      </c>
      <c r="CW62" s="8">
        <f>IF(AND(F62&gt;0,G62&gt;0,$CW$7&gt;=F62,$CW$7&lt;=G62),IF($CW$7&lt;=$AA62,2,1),0)</f>
        <v>0</v>
      </c>
      <c r="CX62" s="8">
        <f>IF(AND(F62&gt;0,G62&gt;0,$CX$7&gt;=F62,$CX$7&lt;=G62),IF($CX$7&lt;=$AA62,2,1),0)</f>
        <v>0</v>
      </c>
      <c r="CY62" s="8">
        <f>IF(AND(F62&gt;0,G62&gt;0,$CY$7&gt;=F62,$CY$7&lt;=G62),IF($CY$7&lt;=$AA62,2,1),0)</f>
        <v>0</v>
      </c>
      <c r="CZ62" s="8">
        <f>IF(AND(F62&gt;0,G62&gt;0,$CZ$7&gt;=F62,$CZ$7&lt;=G62),IF($CZ$7&lt;=$AA62,2,1),0)</f>
        <v>0</v>
      </c>
      <c r="DA62" s="8">
        <f>IF(AND(F62&gt;0,G62&gt;0,$DA$7&gt;=F62,$DA$7&lt;=G62),IF($DA$7&lt;=$AA62,2,1),0)</f>
        <v>0</v>
      </c>
      <c r="DB62" s="8">
        <f>IF(AND(F62&gt;0,G62&gt;0,$DB$7&gt;=F62,$DB$7&lt;=G62),IF($DB$7&lt;=$AA62,2,1),0)</f>
        <v>0</v>
      </c>
      <c r="DC62" s="8">
        <f>IF(AND(F62&gt;0,G62&gt;0,$DC$7&gt;=F62,$DC$7&lt;=G62),IF($DC$7&lt;=$AA62,2,1),0)</f>
        <v>0</v>
      </c>
      <c r="DD62" s="8">
        <f>IF(AND(F62&gt;0,G62&gt;0,$DD$7&gt;=F62,$DD$7&lt;=G62),IF($DD$7&lt;=$AA62,2,1),0)</f>
        <v>0</v>
      </c>
      <c r="DE62" s="8">
        <f>IF(AND(F62&gt;0,G62&gt;0,$DE$7&gt;=F62,$DE$7&lt;=G62),IF($DE$7&lt;=$AA62,2,1),0)</f>
        <v>0</v>
      </c>
      <c r="DF62" s="8">
        <f>IF(AND(F62&gt;0,G62&gt;0,$DF$7&gt;=F62,$DF$7&lt;=G62),IF($DF$7&lt;=$AA62,2,1),0)</f>
        <v>0</v>
      </c>
      <c r="DG62" s="8">
        <f>IF(AND(F62&gt;0,G62&gt;0,$DG$7&gt;=F62,$DG$7&lt;=G62),IF($DG$7&lt;=$AA62,2,1),0)</f>
        <v>0</v>
      </c>
      <c r="DH62" s="8">
        <f>IF(AND(F62&gt;0,G62&gt;0,$DH$7&gt;=F62,$DH$7&lt;=G62),IF($DH$7&lt;=$AA62,2,1),0)</f>
        <v>0</v>
      </c>
      <c r="DI62" s="8">
        <f>IF(AND(F62&gt;0,G62&gt;0,$DI$7&gt;=F62,$DI$7&lt;=G62),IF($DI$7&lt;=$AA62,2,1),0)</f>
        <v>0</v>
      </c>
      <c r="DJ62" s="8">
        <f>IF(AND(F62&gt;0,G62&gt;0,$DJ$7&gt;=F62,$DJ$7&lt;=G62),IF($DJ$7&lt;=$AA62,2,1),0)</f>
        <v>0</v>
      </c>
      <c r="DK62" s="8">
        <f>IF(AND(F62&gt;0,G62&gt;0,$DK$7&gt;=F62,$DK$7&lt;=G62),IF($DK$7&lt;=$AA62,2,1),0)</f>
        <v>0</v>
      </c>
      <c r="DL62" s="8">
        <f>IF(AND(F62&gt;0,G62&gt;0,$DL$7&gt;=F62,$DL$7&lt;=G62),IF($DL$7&lt;=$AA62,2,1),0)</f>
        <v>0</v>
      </c>
      <c r="DM62" s="8">
        <f>IF(AND(F62&gt;0,G62&gt;0,$DM$7&gt;=F62,$DM$7&lt;=G62),IF($DM$7&lt;=$AA62,2,1),0)</f>
        <v>0</v>
      </c>
      <c r="DN62" s="8">
        <f>IF(AND(F62&gt;0,G62&gt;0,$DN$7&gt;=F62,$DN$7&lt;=G62),IF($DN$7&lt;=$AA62,2,1),0)</f>
        <v>0</v>
      </c>
      <c r="DO62" s="8">
        <f>IF(AND(F62&gt;0,G62&gt;0,$DO$7&gt;=F62,$DO$7&lt;=G62),IF($DO$7&lt;=$AA62,2,1),0)</f>
        <v>0</v>
      </c>
      <c r="DP62" s="8">
        <f>IF(AND(F62&gt;0,G62&gt;0,$DP$7&gt;=F62,$DP$7&lt;=G62),IF($DP$7&lt;=$AA62,2,1),0)</f>
        <v>0</v>
      </c>
      <c r="DQ62" s="8">
        <f>IF(AND(F62&gt;0,G62&gt;0,$DQ$7&gt;=F62,$DQ$7&lt;=G62),IF($DQ$7&lt;=$AA62,2,1),0)</f>
        <v>0</v>
      </c>
      <c r="DR62" s="8">
        <f>IF(AND(F62&gt;0,G62&gt;0,$DR$7&gt;=F62,$DR$7&lt;=G62),IF($DR$7&lt;=$AA62,2,1),0)</f>
        <v>0</v>
      </c>
      <c r="DS62" s="8">
        <f>IF(AND(F62&gt;0,G62&gt;0,$DS$7&gt;=F62,$DS$7&lt;=G62),IF($DS$7&lt;=$AA62,2,1),0)</f>
        <v>0</v>
      </c>
      <c r="DT62" s="8">
        <f>IF(AND(F62&gt;0,G62&gt;0,$DT$7&gt;=F62,$DT$7&lt;=G62),IF($DT$7&lt;=$AA62,2,1),0)</f>
        <v>0</v>
      </c>
      <c r="DU62" s="8">
        <f>IF(AND(F62&gt;0,G62&gt;0,$DU$7&gt;=F62,$DU$7&lt;=G62),IF($DU$7&lt;=$AA62,2,1),0)</f>
        <v>0</v>
      </c>
      <c r="DV62" s="8">
        <f>IF(AND(F62&gt;0,G62&gt;0,$DV$7&gt;=F62,$DV$7&lt;=G62),IF($DV$7&lt;=$AA62,2,1),0)</f>
        <v>0</v>
      </c>
      <c r="DW62" s="8">
        <f>IF(AND(F62&gt;0,G62&gt;0,$DW$7&gt;=F62,$DW$7&lt;=G62),IF($DW$7&lt;=$AA62,2,1),0)</f>
        <v>0</v>
      </c>
      <c r="DX62" s="8">
        <f>IF(AND(F62&gt;0,G62&gt;0,$DX$7&gt;=F62,$DX$7&lt;=G62),IF($DX$7&lt;=$AA62,2,1),0)</f>
        <v>0</v>
      </c>
      <c r="DY62" s="8">
        <f>IF(AND(F62&gt;0,G62&gt;0,$DY$7&gt;=F62,$DY$7&lt;=G62),IF($DY$7&lt;=$AA62,2,1),0)</f>
        <v>0</v>
      </c>
      <c r="DZ62" s="8">
        <f>IF(AND(F62&gt;0,G62&gt;0,$DZ$7&gt;=F62,$DZ$7&lt;=G62),IF($DZ$7&lt;=$AA62,2,1),0)</f>
        <v>0</v>
      </c>
      <c r="EA62" s="8">
        <f>IF(AND(F62&gt;0,G62&gt;0,$EA$7&gt;=F62,$EA$7&lt;=G62),IF($EA$7&lt;=$AA62,2,1),0)</f>
        <v>0</v>
      </c>
      <c r="EB62" s="8">
        <f>IF(AND(F62&gt;0,G62&gt;0,$EB$7&gt;=F62,$EB$7&lt;=G62),IF($EB$7&lt;=$AA62,2,1),0)</f>
        <v>0</v>
      </c>
      <c r="EC62" s="8">
        <f>IF(AND(F62&gt;0,G62&gt;0,$EC$7&gt;=F62,$EC$7&lt;=G62),IF($EC$7&lt;=$AA62,2,1),0)</f>
        <v>0</v>
      </c>
      <c r="ED62" s="8">
        <f>IF(AND(F62&gt;0,G62&gt;0,$ED$7&gt;=F62,$ED$7&lt;=G62),IF($ED$7&lt;=$AA62,2,1),0)</f>
        <v>0</v>
      </c>
      <c r="EE62" s="8">
        <f>IF(AND(F62&gt;0,G62&gt;0,$EE$7&gt;=F62,$EE$7&lt;=G62),IF($EE$7&lt;=$AA62,2,1),0)</f>
        <v>0</v>
      </c>
      <c r="EF62" s="8">
        <f>IF(AND(F62&gt;0,G62&gt;0,$EF$7&gt;=F62,$EF$7&lt;=G62),IF($EF$7&lt;=$AA62,2,1),0)</f>
        <v>0</v>
      </c>
      <c r="EG62" s="8">
        <f>IF(AND(F62&gt;0,G62&gt;0,$EG$7&gt;=F62,$EG$7&lt;=G62),IF($EG$7&lt;=$AA62,2,1),0)</f>
        <v>0</v>
      </c>
      <c r="EH62" s="8">
        <f>IF(AND(F62&gt;0,G62&gt;0,$EH$7&gt;=F62,$EH$7&lt;=G62),IF($EH$7&lt;=$AA62,2,1),0)</f>
        <v>0</v>
      </c>
      <c r="EI62" s="8">
        <f>IF(AND(F62&gt;0,G62&gt;0,$EI$7&gt;=F62,$EI$7&lt;=G62),IF($EI$7&lt;=$AA62,2,1),0)</f>
        <v>0</v>
      </c>
      <c r="EJ62" s="8">
        <f>IF(AND(F62&gt;0,G62&gt;0,$EJ$7&gt;=F62,$EJ$7&lt;=G62),IF($EJ$7&lt;=$AA62,2,1),0)</f>
        <v>0</v>
      </c>
      <c r="EK62" s="8">
        <f>IF(AND(F62&gt;0,G62&gt;0,$EK$7&gt;=F62,$EK$7&lt;=G62),IF($EK$7&lt;=$AA62,2,1),0)</f>
        <v>0</v>
      </c>
      <c r="EL62" s="8">
        <f>IF(AND(F62&gt;0,G62&gt;0,$EL$7&gt;=F62,$EL$7&lt;=G62),IF($EL$7&lt;=$AA62,2,1),0)</f>
        <v>0</v>
      </c>
      <c r="EM62" s="8">
        <f>IF(AND(F62&gt;0,G62&gt;0,$EM$7&gt;=F62,$EM$7&lt;=G62),IF($EM$7&lt;=$AA62,2,1),0)</f>
        <v>0</v>
      </c>
      <c r="EN62" s="8">
        <f>IF(AND(F62&gt;0,G62&gt;0,$EN$7&gt;=F62,$EN$7&lt;=G62),IF($EN$7&lt;=$AA62,2,1),0)</f>
        <v>0</v>
      </c>
      <c r="EO62" s="8">
        <f>IF(AND(F62&gt;0,G62&gt;0,$EO$7&gt;=F62,$EO$7&lt;=G62),IF($EO$7&lt;=$AA62,2,1),0)</f>
        <v>0</v>
      </c>
      <c r="EP62" s="8">
        <f>IF(AND(F62&gt;0,G62&gt;0,$EP$7&gt;=F62,$EP$7&lt;=G62),IF($EP$7&lt;=$AA62,2,1),0)</f>
        <v>0</v>
      </c>
      <c r="EQ62" s="8">
        <f>IF(AND(F62&gt;0,G62&gt;0,$EQ$7&gt;=F62,$EQ$7&lt;=G62),IF($EQ$7&lt;=$AA62,2,1),0)</f>
        <v>0</v>
      </c>
      <c r="ER62" s="8">
        <f>IF(AND(F62&gt;0,G62&gt;0,$ER$7&gt;=F62,$ER$7&lt;=G62),IF($ER$7&lt;=$AA62,2,1),0)</f>
        <v>0</v>
      </c>
      <c r="ES62" s="8">
        <f>IF(AND(F62&gt;0,G62&gt;0,$ES$7&gt;=F62,$ES$7&lt;=G62),IF($ES$7&lt;=$AA62,2,1),0)</f>
        <v>0</v>
      </c>
      <c r="ET62" s="8">
        <f>IF(AND(F62&gt;0,G62&gt;0,$ET$7&gt;=F62,$ET$7&lt;=G62),IF($ET$7&lt;=$AA62,2,1),0)</f>
        <v>0</v>
      </c>
      <c r="EU62" s="8">
        <f>IF(AND(F62&gt;0,G62&gt;0,$EU$7&gt;=F62,$EU$7&lt;=G62),IF($EU$7&lt;=$AA62,2,1),0)</f>
        <v>0</v>
      </c>
      <c r="EV62" s="8">
        <f>IF(AND(F62&gt;0,G62&gt;0,$EV$7&gt;=F62,$EV$7&lt;=G62),IF($EV$7&lt;=$AA62,2,1),0)</f>
        <v>0</v>
      </c>
      <c r="EW62" s="8">
        <f>IF(AND(F62&gt;0,G62&gt;0,$EW$7&gt;=F62,$EW$7&lt;=G62),IF($EW$7&lt;=$AA62,2,1),0)</f>
        <v>0</v>
      </c>
      <c r="EX62" s="8">
        <f>IF(AND(F62&gt;0,G62&gt;0,$EX$7&gt;=F62,$EX$7&lt;=G62),IF($EX$7&lt;=$AA62,2,1),0)</f>
        <v>0</v>
      </c>
      <c r="EY62" s="8">
        <f>IF(AND(F62&gt;0,G62&gt;0,$EY$7&gt;=F62,$EY$7&lt;=G62),IF($EY$7&lt;=$AA62,2,1),0)</f>
        <v>0</v>
      </c>
      <c r="EZ62" s="8">
        <f>IF(AND(F62&gt;0,G62&gt;0,$EZ$7&gt;=F62,$EZ$7&lt;=G62),IF($EZ$7&lt;=$AA62,2,1),0)</f>
        <v>0</v>
      </c>
      <c r="FA62" s="8">
        <f>IF(AND(F62&gt;0,G62&gt;0,$FA$7&gt;=F62,$FA$7&lt;=G62),IF($FA$7&lt;=$AA62,2,1),0)</f>
        <v>0</v>
      </c>
      <c r="FB62" s="8">
        <f>IF(AND(F62&gt;0,G62&gt;0,$FB$7&gt;=F62,$FB$7&lt;=G62),IF($FB$7&lt;=$AA62,2,1),0)</f>
        <v>0</v>
      </c>
      <c r="FC62" s="8">
        <f>IF(AND(F62&gt;0,G62&gt;0,$FC$7&gt;=F62,$FC$7&lt;=G62),IF($FC$7&lt;=$AA62,2,1),0)</f>
        <v>0</v>
      </c>
      <c r="FD62" s="8">
        <f>IF(AND(F62&gt;0,G62&gt;0,$FD$7&gt;=F62,$FD$7&lt;=G62),IF($FD$7&lt;=$AA62,2,1),0)</f>
        <v>0</v>
      </c>
    </row>
    <row r="63" spans="1:160" ht="18" customHeight="1">
      <c r="A63" s="6"/>
      <c r="B63" s="6"/>
      <c r="C63" s="6"/>
      <c r="D63" s="6"/>
      <c r="E63" s="6"/>
      <c r="F63" s="3"/>
      <c r="G63" s="3"/>
      <c r="H63" s="6">
        <f>IF(AND(F63&gt;0,G63&gt;0),G63-F63+1,)</f>
        <v>0</v>
      </c>
      <c r="I63" s="7"/>
      <c r="J63" s="6"/>
      <c r="K63" s="8">
        <f>IF(AND(F63&gt;0,G63&gt;0,$K$7&gt;=F63,$K$7&lt;=G63),IF($K$7&lt;=$AA63,2,1),0)</f>
        <v>0</v>
      </c>
      <c r="L63" s="8">
        <f>IF(AND(F63&gt;0,G63&gt;0,$L$7&gt;=F63,$L$7&lt;=G63),IF($L$7&lt;=$AA63,2,1),0)</f>
        <v>0</v>
      </c>
      <c r="M63" s="8">
        <f>IF(AND(F63&gt;0,G63&gt;0,$M$7&gt;=F63,$M$7&lt;=G63),IF($M$7&lt;=$AA63,2,1),0)</f>
        <v>0</v>
      </c>
      <c r="N63" s="8">
        <f>IF(AND(F63&gt;0,G63&gt;0,$N$7&gt;=F63,$N$7&lt;=G63),IF($N$7&lt;=$AA63,2,1),0)</f>
        <v>0</v>
      </c>
      <c r="O63" s="8">
        <f>IF(AND(F63&gt;0,G63&gt;0,$O$7&gt;=F63,$O$7&lt;=G63),IF($O$7&lt;=$AA63,2,1),0)</f>
        <v>0</v>
      </c>
      <c r="P63" s="8">
        <f>IF(AND(F63&gt;0,G63&gt;0,$P$7&gt;=F63,$P$7&lt;=G63),IF($P$7&lt;=$AA63,2,1),0)</f>
        <v>0</v>
      </c>
      <c r="Q63" s="8">
        <f>IF(AND(F63&gt;0,G63&gt;0,$Q$7&gt;=F63,$Q$7&lt;=G63),IF($Q$7&lt;=$AA63,2,1),0)</f>
        <v>0</v>
      </c>
      <c r="R63" s="8">
        <f>IF(AND(F63&gt;0,G63&gt;0,$R$7&gt;=F63,$R$7&lt;=G63),IF($R$7&lt;=$AA63,2,1),0)</f>
        <v>0</v>
      </c>
      <c r="S63" s="8">
        <f>IF(AND(F63&gt;0,G63&gt;0,$S$7&gt;=F63,$S$7&lt;=G63),IF($S$7&lt;=$AA63,2,1),0)</f>
        <v>0</v>
      </c>
      <c r="T63" s="8">
        <f>IF(AND(F63&gt;0,G63&gt;0,$T$7&gt;=F63,$T$7&lt;=G63),IF($T$7&lt;=$AA63,2,1),0)</f>
        <v>0</v>
      </c>
      <c r="U63" s="8">
        <f>IF(AND(F63&gt;0,G63&gt;0,$U$7&gt;=F63,$U$7&lt;=G63),IF($U$7&lt;=$AA63,2,1),0)</f>
        <v>0</v>
      </c>
      <c r="V63" s="8">
        <f>IF(AND(F63&gt;0,G63&gt;0,$V$7&gt;=F63,$V$7&lt;=G63),IF($V$7&lt;=$AA63,2,1),0)</f>
        <v>0</v>
      </c>
      <c r="W63" s="8">
        <f>IF(AND(F63&gt;0,G63&gt;0,$W$7&gt;=F63,$W$7&lt;=G63),IF($W$7&lt;=$AA63,2,1),0)</f>
        <v>0</v>
      </c>
      <c r="X63" s="8">
        <f>IF(AND(F63&gt;0,G63&gt;0,$X$7&gt;=F63,$X$7&lt;=G63),IF($X$7&lt;=$AA63,2,1),0)</f>
        <v>0</v>
      </c>
      <c r="Y63" s="8">
        <f>IF(AND(F63&gt;0,G63&gt;0,$Y$7&gt;=F63,$Y$7&lt;=G63),IF($Y$7&lt;=$AA63,2,1),0)</f>
        <v>0</v>
      </c>
      <c r="Z63" s="8">
        <f>IF(AND(F63&gt;0,G63&gt;0,$Z$7&gt;=F63,$Z$7&lt;=G63),IF($Z$7&lt;=$AA63,2,1),0)</f>
        <v>0</v>
      </c>
      <c r="AA63" s="8">
        <f>IF(AND(F63&gt;0,G63&gt;0,$AA$7&gt;=F63,$AA$7&lt;=G63),IF($AA$7&lt;=$AA63,2,1),0)</f>
        <v>0</v>
      </c>
      <c r="AB63" s="8">
        <f>IF(AND(F63&gt;0,G63&gt;0,$AB$7&gt;=F63,$AB$7&lt;=G63),IF($AB$7&lt;=$AA63,2,1),0)</f>
        <v>0</v>
      </c>
      <c r="AC63" s="8">
        <f>IF(AND(F63&gt;0,G63&gt;0,$AC$7&gt;=F63,$AC$7&lt;=G63),IF($AC$7&lt;=$AA63,2,1),0)</f>
        <v>0</v>
      </c>
      <c r="AD63" s="8">
        <f>IF(AND(F63&gt;0,G63&gt;0,$AD$7&gt;=F63,$AD$7&lt;=G63),IF($AD$7&lt;=$AA63,2,1),0)</f>
        <v>0</v>
      </c>
      <c r="AE63" s="8">
        <f>IF(AND(F63&gt;0,G63&gt;0,$AE$7&gt;=F63,$AE$7&lt;=G63),IF($AE$7&lt;=$AA63,2,1),0)</f>
        <v>0</v>
      </c>
      <c r="AF63" s="8">
        <f>IF(AND(F63&gt;0,G63&gt;0,$AF$7&gt;=F63,$AF$7&lt;=G63),IF($AF$7&lt;=$AA63,2,1),0)</f>
        <v>0</v>
      </c>
      <c r="AG63" s="8">
        <f>IF(AND(F63&gt;0,G63&gt;0,$AG$7&gt;=F63,$AG$7&lt;=G63),IF($AG$7&lt;=$AA63,2,1),0)</f>
        <v>0</v>
      </c>
      <c r="AH63" s="8">
        <f>IF(AND(F63&gt;0,G63&gt;0,$AH$7&gt;=F63,$AH$7&lt;=G63),IF($AH$7&lt;=$AA63,2,1),0)</f>
        <v>0</v>
      </c>
      <c r="AI63" s="8">
        <f>IF(AND(F63&gt;0,G63&gt;0,$AI$7&gt;=F63,$AI$7&lt;=G63),IF($AI$7&lt;=$AA63,2,1),0)</f>
        <v>0</v>
      </c>
      <c r="AJ63" s="8">
        <f>IF(AND(F63&gt;0,G63&gt;0,$AJ$7&gt;=F63,$AJ$7&lt;=G63),IF($AJ$7&lt;=$AA63,2,1),0)</f>
        <v>0</v>
      </c>
      <c r="AK63" s="8">
        <f>IF(AND(F63&gt;0,G63&gt;0,$AK$7&gt;=F63,$AK$7&lt;=G63),IF($AK$7&lt;=$AA63,2,1),0)</f>
        <v>0</v>
      </c>
      <c r="AL63" s="8">
        <f>IF(AND(F63&gt;0,G63&gt;0,$AL$7&gt;=F63,$AL$7&lt;=G63),IF($AL$7&lt;=$AA63,2,1),0)</f>
        <v>0</v>
      </c>
      <c r="AM63" s="8">
        <f>IF(AND(F63&gt;0,G63&gt;0,$AM$7&gt;=F63,$AM$7&lt;=G63),IF($AM$7&lt;=$AA63,2,1),0)</f>
        <v>0</v>
      </c>
      <c r="AN63" s="8">
        <f>IF(AND(F63&gt;0,G63&gt;0,$AN$7&gt;=F63,$AN$7&lt;=G63),IF($AN$7&lt;=$AA63,2,1),0)</f>
        <v>0</v>
      </c>
      <c r="AO63" s="8">
        <f>IF(AND(F63&gt;0,G63&gt;0,$AO$7&gt;=F63,$AO$7&lt;=G63),IF($AO$7&lt;=$AA63,2,1),0)</f>
        <v>0</v>
      </c>
      <c r="AP63" s="8">
        <f>IF(AND(F63&gt;0,G63&gt;0,$AP$7&gt;=F63,$AP$7&lt;=G63),IF($AP$7&lt;=$AA63,2,1),0)</f>
        <v>0</v>
      </c>
      <c r="AQ63" s="8">
        <f>IF(AND(F63&gt;0,G63&gt;0,$AQ$7&gt;=F63,$AQ$7&lt;=G63),IF($AQ$7&lt;=$AA63,2,1),0)</f>
        <v>0</v>
      </c>
      <c r="AR63" s="8">
        <f>IF(AND(F63&gt;0,G63&gt;0,$AR$7&gt;=F63,$AR$7&lt;=G63),IF($AR$7&lt;=$AA63,2,1),0)</f>
        <v>0</v>
      </c>
      <c r="AS63" s="8">
        <f>IF(AND(F63&gt;0,G63&gt;0,$AS$7&gt;=F63,$AS$7&lt;=G63),IF($AS$7&lt;=$AA63,2,1),0)</f>
        <v>0</v>
      </c>
      <c r="AT63" s="8">
        <f>IF(AND(F63&gt;0,G63&gt;0,$AT$7&gt;=F63,$AT$7&lt;=G63),IF($AT$7&lt;=$AA63,2,1),0)</f>
        <v>0</v>
      </c>
      <c r="AU63" s="8">
        <f>IF(AND(F63&gt;0,G63&gt;0,$AU$7&gt;=F63,$AU$7&lt;=G63),IF($AU$7&lt;=$AA63,2,1),0)</f>
        <v>0</v>
      </c>
      <c r="AV63" s="8">
        <f>IF(AND(F63&gt;0,G63&gt;0,$AV$7&gt;=F63,$AV$7&lt;=G63),IF($AV$7&lt;=$AA63,2,1),0)</f>
        <v>0</v>
      </c>
      <c r="AW63" s="8">
        <f>IF(AND(F63&gt;0,G63&gt;0,$AW$7&gt;=F63,$AW$7&lt;=G63),IF($AW$7&lt;=$AA63,2,1),0)</f>
        <v>0</v>
      </c>
      <c r="AX63" s="8">
        <f>IF(AND(F63&gt;0,G63&gt;0,$AX$7&gt;=F63,$AX$7&lt;=G63),IF($AX$7&lt;=$AA63,2,1),0)</f>
        <v>0</v>
      </c>
      <c r="AY63" s="8">
        <f>IF(AND(F63&gt;0,G63&gt;0,$AY$7&gt;=F63,$AY$7&lt;=G63),IF($AY$7&lt;=$AA63,2,1),0)</f>
        <v>0</v>
      </c>
      <c r="AZ63" s="8">
        <f>IF(AND(F63&gt;0,G63&gt;0,$AZ$7&gt;=F63,$AZ$7&lt;=G63),IF($AZ$7&lt;=$AA63,2,1),0)</f>
        <v>0</v>
      </c>
      <c r="BA63" s="8">
        <f>IF(AND(F63&gt;0,G63&gt;0,$BA$7&gt;=F63,$BA$7&lt;=G63),IF($BA$7&lt;=$AA63,2,1),0)</f>
        <v>0</v>
      </c>
      <c r="BB63" s="8">
        <f>IF(AND(F63&gt;0,G63&gt;0,$BB$7&gt;=F63,$BB$7&lt;=G63),IF($BB$7&lt;=$AA63,2,1),0)</f>
        <v>0</v>
      </c>
      <c r="BC63" s="8">
        <f>IF(AND(F63&gt;0,G63&gt;0,$BC$7&gt;=F63,$BC$7&lt;=G63),IF($BC$7&lt;=$AA63,2,1),0)</f>
        <v>0</v>
      </c>
      <c r="BD63" s="8">
        <f>IF(AND(F63&gt;0,G63&gt;0,$BD$7&gt;=F63,$BD$7&lt;=G63),IF($BD$7&lt;=$AA63,2,1),0)</f>
        <v>0</v>
      </c>
      <c r="BE63" s="8">
        <f>IF(AND(F63&gt;0,G63&gt;0,$BE$7&gt;=F63,$BE$7&lt;=G63),IF($BE$7&lt;=$AA63,2,1),0)</f>
        <v>0</v>
      </c>
      <c r="BF63" s="8">
        <f>IF(AND(F63&gt;0,G63&gt;0,$BF$7&gt;=F63,$BF$7&lt;=G63),IF($BF$7&lt;=$AA63,2,1),0)</f>
        <v>0</v>
      </c>
      <c r="BG63" s="8">
        <f>IF(AND(F63&gt;0,G63&gt;0,$BG$7&gt;=F63,$BG$7&lt;=G63),IF($BG$7&lt;=$AA63,2,1),0)</f>
        <v>0</v>
      </c>
      <c r="BH63" s="8">
        <f>IF(AND(F63&gt;0,G63&gt;0,$BH$7&gt;=F63,$BH$7&lt;=G63),IF($BH$7&lt;=$AA63,2,1),0)</f>
        <v>0</v>
      </c>
      <c r="BI63" s="8">
        <f>IF(AND(F63&gt;0,G63&gt;0,$BI$7&gt;=F63,$BI$7&lt;=G63),IF($BI$7&lt;=$AA63,2,1),0)</f>
        <v>0</v>
      </c>
      <c r="BJ63" s="8">
        <f>IF(AND(F63&gt;0,G63&gt;0,$BJ$7&gt;=F63,$BJ$7&lt;=G63),IF($BJ$7&lt;=$AA63,2,1),0)</f>
        <v>0</v>
      </c>
      <c r="BK63" s="8">
        <f>IF(AND(F63&gt;0,G63&gt;0,$BK$7&gt;=F63,$BK$7&lt;=G63),IF($BK$7&lt;=$AA63,2,1),0)</f>
        <v>0</v>
      </c>
      <c r="BL63" s="8">
        <f>IF(AND(F63&gt;0,G63&gt;0,$BL$7&gt;=F63,$BL$7&lt;=G63),IF($BL$7&lt;=$AA63,2,1),0)</f>
        <v>0</v>
      </c>
      <c r="BM63" s="8">
        <f>IF(AND(F63&gt;0,G63&gt;0,$BM$7&gt;=F63,$BM$7&lt;=G63),IF($BM$7&lt;=$AA63,2,1),0)</f>
        <v>0</v>
      </c>
      <c r="BN63" s="8">
        <f>IF(AND(F63&gt;0,G63&gt;0,$BN$7&gt;=F63,$BN$7&lt;=G63),IF($BN$7&lt;=$AA63,2,1),0)</f>
        <v>0</v>
      </c>
      <c r="BO63" s="8">
        <f>IF(AND(F63&gt;0,G63&gt;0,$BO$7&gt;=F63,$BO$7&lt;=G63),IF($BO$7&lt;=$AA63,2,1),0)</f>
        <v>0</v>
      </c>
      <c r="BP63" s="8">
        <f>IF(AND(F63&gt;0,G63&gt;0,$BP$7&gt;=F63,$BP$7&lt;=G63),IF($BP$7&lt;=$AA63,2,1),0)</f>
        <v>0</v>
      </c>
      <c r="BQ63" s="8">
        <f>IF(AND(F63&gt;0,G63&gt;0,$BQ$7&gt;=F63,$BQ$7&lt;=G63),IF($BQ$7&lt;=$AA63,2,1),0)</f>
        <v>0</v>
      </c>
      <c r="BR63" s="8">
        <f>IF(AND(F63&gt;0,G63&gt;0,$BR$7&gt;=F63,$BR$7&lt;=G63),IF($BR$7&lt;=$AA63,2,1),0)</f>
        <v>0</v>
      </c>
      <c r="BS63" s="8">
        <f>IF(AND(F63&gt;0,G63&gt;0,$BS$7&gt;=F63,$BS$7&lt;=G63),IF($BS$7&lt;=$AA63,2,1),0)</f>
        <v>0</v>
      </c>
      <c r="BT63" s="8">
        <f>IF(AND(F63&gt;0,G63&gt;0,$BT$7&gt;=F63,$BT$7&lt;=G63),IF($BT$7&lt;=$AA63,2,1),0)</f>
        <v>0</v>
      </c>
      <c r="BU63" s="8">
        <f>IF(AND(F63&gt;0,G63&gt;0,$BU$7&gt;=F63,$BU$7&lt;=G63),IF($BU$7&lt;=$AA63,2,1),0)</f>
        <v>0</v>
      </c>
      <c r="BV63" s="8">
        <f>IF(AND(F63&gt;0,G63&gt;0,$BV$7&gt;=F63,$BV$7&lt;=G63),IF($BV$7&lt;=$AA63,2,1),0)</f>
        <v>0</v>
      </c>
      <c r="BW63" s="8">
        <f>IF(AND(F63&gt;0,G63&gt;0,$BW$7&gt;=F63,$BW$7&lt;=G63),IF($BW$7&lt;=$AA63,2,1),0)</f>
        <v>0</v>
      </c>
      <c r="BX63" s="8">
        <f>IF(AND(F63&gt;0,G63&gt;0,$BX$7&gt;=F63,$BX$7&lt;=G63),IF($BX$7&lt;=$AA63,2,1),0)</f>
        <v>0</v>
      </c>
      <c r="BY63" s="8">
        <f>IF(AND(F63&gt;0,G63&gt;0,$BY$7&gt;=F63,$BY$7&lt;=G63),IF($BY$7&lt;=$AA63,2,1),0)</f>
        <v>0</v>
      </c>
      <c r="BZ63" s="8">
        <f>IF(AND(F63&gt;0,G63&gt;0,$BZ$7&gt;=F63,$BZ$7&lt;=G63),IF($BZ$7&lt;=$AA63,2,1),0)</f>
        <v>0</v>
      </c>
      <c r="CA63" s="8">
        <f>IF(AND(F63&gt;0,G63&gt;0,$CA$7&gt;=F63,$CA$7&lt;=G63),IF($CA$7&lt;=$AA63,2,1),0)</f>
        <v>0</v>
      </c>
      <c r="CB63" s="8">
        <f>IF(AND(F63&gt;0,G63&gt;0,$CB$7&gt;=F63,$CB$7&lt;=G63),IF($CB$7&lt;=$AA63,2,1),0)</f>
        <v>0</v>
      </c>
      <c r="CC63" s="8">
        <f>IF(AND(F63&gt;0,G63&gt;0,$CC$7&gt;=F63,$CC$7&lt;=G63),IF($CC$7&lt;=$AA63,2,1),0)</f>
        <v>0</v>
      </c>
      <c r="CD63" s="8">
        <f>IF(AND(F63&gt;0,G63&gt;0,$CD$7&gt;=F63,$CD$7&lt;=G63),IF($CD$7&lt;=$AA63,2,1),0)</f>
        <v>0</v>
      </c>
      <c r="CE63" s="8">
        <f>IF(AND(F63&gt;0,G63&gt;0,$CE$7&gt;=F63,$CE$7&lt;=G63),IF($CE$7&lt;=$AA63,2,1),0)</f>
        <v>0</v>
      </c>
      <c r="CF63" s="8">
        <f>IF(AND(F63&gt;0,G63&gt;0,$CF$7&gt;=F63,$CF$7&lt;=G63),IF($CF$7&lt;=$AA63,2,1),0)</f>
        <v>0</v>
      </c>
      <c r="CG63" s="8">
        <f>IF(AND(F63&gt;0,G63&gt;0,$CG$7&gt;=F63,$CG$7&lt;=G63),IF($CG$7&lt;=$AA63,2,1),0)</f>
        <v>0</v>
      </c>
      <c r="CH63" s="8">
        <f>IF(AND(F63&gt;0,G63&gt;0,$CH$7&gt;=F63,$CH$7&lt;=G63),IF($CH$7&lt;=$AA63,2,1),0)</f>
        <v>0</v>
      </c>
      <c r="CI63" s="8">
        <f>IF(AND(F63&gt;0,G63&gt;0,$CI$7&gt;=F63,$CI$7&lt;=G63),IF($CI$7&lt;=$AA63,2,1),0)</f>
        <v>0</v>
      </c>
      <c r="CJ63" s="8">
        <f>IF(AND(F63&gt;0,G63&gt;0,$CJ$7&gt;=F63,$CJ$7&lt;=G63),IF($CJ$7&lt;=$AA63,2,1),0)</f>
        <v>0</v>
      </c>
      <c r="CK63" s="8">
        <f>IF(AND(F63&gt;0,G63&gt;0,$CK$7&gt;=F63,$CK$7&lt;=G63),IF($CK$7&lt;=$AA63,2,1),0)</f>
        <v>0</v>
      </c>
      <c r="CL63" s="8">
        <f>IF(AND(F63&gt;0,G63&gt;0,$CL$7&gt;=F63,$CL$7&lt;=G63),IF($CL$7&lt;=$AA63,2,1),0)</f>
        <v>0</v>
      </c>
      <c r="CM63" s="8">
        <f>IF(AND(F63&gt;0,G63&gt;0,$CM$7&gt;=F63,$CM$7&lt;=G63),IF($CM$7&lt;=$AA63,2,1),0)</f>
        <v>0</v>
      </c>
      <c r="CN63" s="8">
        <f>IF(AND(F63&gt;0,G63&gt;0,$CN$7&gt;=F63,$CN$7&lt;=G63),IF($CN$7&lt;=$AA63,2,1),0)</f>
        <v>0</v>
      </c>
      <c r="CO63" s="8">
        <f>IF(AND(F63&gt;0,G63&gt;0,$CO$7&gt;=F63,$CO$7&lt;=G63),IF($CO$7&lt;=$AA63,2,1),0)</f>
        <v>0</v>
      </c>
      <c r="CP63" s="8">
        <f>IF(AND(F63&gt;0,G63&gt;0,$CP$7&gt;=F63,$CP$7&lt;=G63),IF($CP$7&lt;=$AA63,2,1),0)</f>
        <v>0</v>
      </c>
      <c r="CQ63" s="8">
        <f>IF(AND(F63&gt;0,G63&gt;0,$CQ$7&gt;=F63,$CQ$7&lt;=G63),IF($CQ$7&lt;=$AA63,2,1),0)</f>
        <v>0</v>
      </c>
      <c r="CR63" s="8">
        <f>IF(AND(F63&gt;0,G63&gt;0,$CR$7&gt;=F63,$CR$7&lt;=G63),IF($CR$7&lt;=$AA63,2,1),0)</f>
        <v>0</v>
      </c>
      <c r="CS63" s="8">
        <f>IF(AND(F63&gt;0,G63&gt;0,$CS$7&gt;=F63,$CS$7&lt;=G63),IF($CS$7&lt;=$AA63,2,1),0)</f>
        <v>0</v>
      </c>
      <c r="CT63" s="8">
        <f>IF(AND(F63&gt;0,G63&gt;0,$CT$7&gt;=F63,$CT$7&lt;=G63),IF($CT$7&lt;=$AA63,2,1),0)</f>
        <v>0</v>
      </c>
      <c r="CU63" s="8">
        <f>IF(AND(F63&gt;0,G63&gt;0,$CU$7&gt;=F63,$CU$7&lt;=G63),IF($CU$7&lt;=$AA63,2,1),0)</f>
        <v>0</v>
      </c>
      <c r="CV63" s="8">
        <f>IF(AND(F63&gt;0,G63&gt;0,$CV$7&gt;=F63,$CV$7&lt;=G63),IF($CV$7&lt;=$AA63,2,1),0)</f>
        <v>0</v>
      </c>
      <c r="CW63" s="8">
        <f>IF(AND(F63&gt;0,G63&gt;0,$CW$7&gt;=F63,$CW$7&lt;=G63),IF($CW$7&lt;=$AA63,2,1),0)</f>
        <v>0</v>
      </c>
      <c r="CX63" s="8">
        <f>IF(AND(F63&gt;0,G63&gt;0,$CX$7&gt;=F63,$CX$7&lt;=G63),IF($CX$7&lt;=$AA63,2,1),0)</f>
        <v>0</v>
      </c>
      <c r="CY63" s="8">
        <f>IF(AND(F63&gt;0,G63&gt;0,$CY$7&gt;=F63,$CY$7&lt;=G63),IF($CY$7&lt;=$AA63,2,1),0)</f>
        <v>0</v>
      </c>
      <c r="CZ63" s="8">
        <f>IF(AND(F63&gt;0,G63&gt;0,$CZ$7&gt;=F63,$CZ$7&lt;=G63),IF($CZ$7&lt;=$AA63,2,1),0)</f>
        <v>0</v>
      </c>
      <c r="DA63" s="8">
        <f>IF(AND(F63&gt;0,G63&gt;0,$DA$7&gt;=F63,$DA$7&lt;=G63),IF($DA$7&lt;=$AA63,2,1),0)</f>
        <v>0</v>
      </c>
      <c r="DB63" s="8">
        <f>IF(AND(F63&gt;0,G63&gt;0,$DB$7&gt;=F63,$DB$7&lt;=G63),IF($DB$7&lt;=$AA63,2,1),0)</f>
        <v>0</v>
      </c>
      <c r="DC63" s="8">
        <f>IF(AND(F63&gt;0,G63&gt;0,$DC$7&gt;=F63,$DC$7&lt;=G63),IF($DC$7&lt;=$AA63,2,1),0)</f>
        <v>0</v>
      </c>
      <c r="DD63" s="8">
        <f>IF(AND(F63&gt;0,G63&gt;0,$DD$7&gt;=F63,$DD$7&lt;=G63),IF($DD$7&lt;=$AA63,2,1),0)</f>
        <v>0</v>
      </c>
      <c r="DE63" s="8">
        <f>IF(AND(F63&gt;0,G63&gt;0,$DE$7&gt;=F63,$DE$7&lt;=G63),IF($DE$7&lt;=$AA63,2,1),0)</f>
        <v>0</v>
      </c>
      <c r="DF63" s="8">
        <f>IF(AND(F63&gt;0,G63&gt;0,$DF$7&gt;=F63,$DF$7&lt;=G63),IF($DF$7&lt;=$AA63,2,1),0)</f>
        <v>0</v>
      </c>
      <c r="DG63" s="8">
        <f>IF(AND(F63&gt;0,G63&gt;0,$DG$7&gt;=F63,$DG$7&lt;=G63),IF($DG$7&lt;=$AA63,2,1),0)</f>
        <v>0</v>
      </c>
      <c r="DH63" s="8">
        <f>IF(AND(F63&gt;0,G63&gt;0,$DH$7&gt;=F63,$DH$7&lt;=G63),IF($DH$7&lt;=$AA63,2,1),0)</f>
        <v>0</v>
      </c>
      <c r="DI63" s="8">
        <f>IF(AND(F63&gt;0,G63&gt;0,$DI$7&gt;=F63,$DI$7&lt;=G63),IF($DI$7&lt;=$AA63,2,1),0)</f>
        <v>0</v>
      </c>
      <c r="DJ63" s="8">
        <f>IF(AND(F63&gt;0,G63&gt;0,$DJ$7&gt;=F63,$DJ$7&lt;=G63),IF($DJ$7&lt;=$AA63,2,1),0)</f>
        <v>0</v>
      </c>
      <c r="DK63" s="8">
        <f>IF(AND(F63&gt;0,G63&gt;0,$DK$7&gt;=F63,$DK$7&lt;=G63),IF($DK$7&lt;=$AA63,2,1),0)</f>
        <v>0</v>
      </c>
      <c r="DL63" s="8">
        <f>IF(AND(F63&gt;0,G63&gt;0,$DL$7&gt;=F63,$DL$7&lt;=G63),IF($DL$7&lt;=$AA63,2,1),0)</f>
        <v>0</v>
      </c>
      <c r="DM63" s="8">
        <f>IF(AND(F63&gt;0,G63&gt;0,$DM$7&gt;=F63,$DM$7&lt;=G63),IF($DM$7&lt;=$AA63,2,1),0)</f>
        <v>0</v>
      </c>
      <c r="DN63" s="8">
        <f>IF(AND(F63&gt;0,G63&gt;0,$DN$7&gt;=F63,$DN$7&lt;=G63),IF($DN$7&lt;=$AA63,2,1),0)</f>
        <v>0</v>
      </c>
      <c r="DO63" s="8">
        <f>IF(AND(F63&gt;0,G63&gt;0,$DO$7&gt;=F63,$DO$7&lt;=G63),IF($DO$7&lt;=$AA63,2,1),0)</f>
        <v>0</v>
      </c>
      <c r="DP63" s="8">
        <f>IF(AND(F63&gt;0,G63&gt;0,$DP$7&gt;=F63,$DP$7&lt;=G63),IF($DP$7&lt;=$AA63,2,1),0)</f>
        <v>0</v>
      </c>
      <c r="DQ63" s="8">
        <f>IF(AND(F63&gt;0,G63&gt;0,$DQ$7&gt;=F63,$DQ$7&lt;=G63),IF($DQ$7&lt;=$AA63,2,1),0)</f>
        <v>0</v>
      </c>
      <c r="DR63" s="8">
        <f>IF(AND(F63&gt;0,G63&gt;0,$DR$7&gt;=F63,$DR$7&lt;=G63),IF($DR$7&lt;=$AA63,2,1),0)</f>
        <v>0</v>
      </c>
      <c r="DS63" s="8">
        <f>IF(AND(F63&gt;0,G63&gt;0,$DS$7&gt;=F63,$DS$7&lt;=G63),IF($DS$7&lt;=$AA63,2,1),0)</f>
        <v>0</v>
      </c>
      <c r="DT63" s="8">
        <f>IF(AND(F63&gt;0,G63&gt;0,$DT$7&gt;=F63,$DT$7&lt;=G63),IF($DT$7&lt;=$AA63,2,1),0)</f>
        <v>0</v>
      </c>
      <c r="DU63" s="8">
        <f>IF(AND(F63&gt;0,G63&gt;0,$DU$7&gt;=F63,$DU$7&lt;=G63),IF($DU$7&lt;=$AA63,2,1),0)</f>
        <v>0</v>
      </c>
      <c r="DV63" s="8">
        <f>IF(AND(F63&gt;0,G63&gt;0,$DV$7&gt;=F63,$DV$7&lt;=G63),IF($DV$7&lt;=$AA63,2,1),0)</f>
        <v>0</v>
      </c>
      <c r="DW63" s="8">
        <f>IF(AND(F63&gt;0,G63&gt;0,$DW$7&gt;=F63,$DW$7&lt;=G63),IF($DW$7&lt;=$AA63,2,1),0)</f>
        <v>0</v>
      </c>
      <c r="DX63" s="8">
        <f>IF(AND(F63&gt;0,G63&gt;0,$DX$7&gt;=F63,$DX$7&lt;=G63),IF($DX$7&lt;=$AA63,2,1),0)</f>
        <v>0</v>
      </c>
      <c r="DY63" s="8">
        <f>IF(AND(F63&gt;0,G63&gt;0,$DY$7&gt;=F63,$DY$7&lt;=G63),IF($DY$7&lt;=$AA63,2,1),0)</f>
        <v>0</v>
      </c>
      <c r="DZ63" s="8">
        <f>IF(AND(F63&gt;0,G63&gt;0,$DZ$7&gt;=F63,$DZ$7&lt;=G63),IF($DZ$7&lt;=$AA63,2,1),0)</f>
        <v>0</v>
      </c>
      <c r="EA63" s="8">
        <f>IF(AND(F63&gt;0,G63&gt;0,$EA$7&gt;=F63,$EA$7&lt;=G63),IF($EA$7&lt;=$AA63,2,1),0)</f>
        <v>0</v>
      </c>
      <c r="EB63" s="8">
        <f>IF(AND(F63&gt;0,G63&gt;0,$EB$7&gt;=F63,$EB$7&lt;=G63),IF($EB$7&lt;=$AA63,2,1),0)</f>
        <v>0</v>
      </c>
      <c r="EC63" s="8">
        <f>IF(AND(F63&gt;0,G63&gt;0,$EC$7&gt;=F63,$EC$7&lt;=G63),IF($EC$7&lt;=$AA63,2,1),0)</f>
        <v>0</v>
      </c>
      <c r="ED63" s="8">
        <f>IF(AND(F63&gt;0,G63&gt;0,$ED$7&gt;=F63,$ED$7&lt;=G63),IF($ED$7&lt;=$AA63,2,1),0)</f>
        <v>0</v>
      </c>
      <c r="EE63" s="8">
        <f>IF(AND(F63&gt;0,G63&gt;0,$EE$7&gt;=F63,$EE$7&lt;=G63),IF($EE$7&lt;=$AA63,2,1),0)</f>
        <v>0</v>
      </c>
      <c r="EF63" s="8">
        <f>IF(AND(F63&gt;0,G63&gt;0,$EF$7&gt;=F63,$EF$7&lt;=G63),IF($EF$7&lt;=$AA63,2,1),0)</f>
        <v>0</v>
      </c>
      <c r="EG63" s="8">
        <f>IF(AND(F63&gt;0,G63&gt;0,$EG$7&gt;=F63,$EG$7&lt;=G63),IF($EG$7&lt;=$AA63,2,1),0)</f>
        <v>0</v>
      </c>
      <c r="EH63" s="8">
        <f>IF(AND(F63&gt;0,G63&gt;0,$EH$7&gt;=F63,$EH$7&lt;=G63),IF($EH$7&lt;=$AA63,2,1),0)</f>
        <v>0</v>
      </c>
      <c r="EI63" s="8">
        <f>IF(AND(F63&gt;0,G63&gt;0,$EI$7&gt;=F63,$EI$7&lt;=G63),IF($EI$7&lt;=$AA63,2,1),0)</f>
        <v>0</v>
      </c>
      <c r="EJ63" s="8">
        <f>IF(AND(F63&gt;0,G63&gt;0,$EJ$7&gt;=F63,$EJ$7&lt;=G63),IF($EJ$7&lt;=$AA63,2,1),0)</f>
        <v>0</v>
      </c>
      <c r="EK63" s="8">
        <f>IF(AND(F63&gt;0,G63&gt;0,$EK$7&gt;=F63,$EK$7&lt;=G63),IF($EK$7&lt;=$AA63,2,1),0)</f>
        <v>0</v>
      </c>
      <c r="EL63" s="8">
        <f>IF(AND(F63&gt;0,G63&gt;0,$EL$7&gt;=F63,$EL$7&lt;=G63),IF($EL$7&lt;=$AA63,2,1),0)</f>
        <v>0</v>
      </c>
      <c r="EM63" s="8">
        <f>IF(AND(F63&gt;0,G63&gt;0,$EM$7&gt;=F63,$EM$7&lt;=G63),IF($EM$7&lt;=$AA63,2,1),0)</f>
        <v>0</v>
      </c>
      <c r="EN63" s="8">
        <f>IF(AND(F63&gt;0,G63&gt;0,$EN$7&gt;=F63,$EN$7&lt;=G63),IF($EN$7&lt;=$AA63,2,1),0)</f>
        <v>0</v>
      </c>
      <c r="EO63" s="8">
        <f>IF(AND(F63&gt;0,G63&gt;0,$EO$7&gt;=F63,$EO$7&lt;=G63),IF($EO$7&lt;=$AA63,2,1),0)</f>
        <v>0</v>
      </c>
      <c r="EP63" s="8">
        <f>IF(AND(F63&gt;0,G63&gt;0,$EP$7&gt;=F63,$EP$7&lt;=G63),IF($EP$7&lt;=$AA63,2,1),0)</f>
        <v>0</v>
      </c>
      <c r="EQ63" s="8">
        <f>IF(AND(F63&gt;0,G63&gt;0,$EQ$7&gt;=F63,$EQ$7&lt;=G63),IF($EQ$7&lt;=$AA63,2,1),0)</f>
        <v>0</v>
      </c>
      <c r="ER63" s="8">
        <f>IF(AND(F63&gt;0,G63&gt;0,$ER$7&gt;=F63,$ER$7&lt;=G63),IF($ER$7&lt;=$AA63,2,1),0)</f>
        <v>0</v>
      </c>
      <c r="ES63" s="8">
        <f>IF(AND(F63&gt;0,G63&gt;0,$ES$7&gt;=F63,$ES$7&lt;=G63),IF($ES$7&lt;=$AA63,2,1),0)</f>
        <v>0</v>
      </c>
      <c r="ET63" s="8">
        <f>IF(AND(F63&gt;0,G63&gt;0,$ET$7&gt;=F63,$ET$7&lt;=G63),IF($ET$7&lt;=$AA63,2,1),0)</f>
        <v>0</v>
      </c>
      <c r="EU63" s="8">
        <f>IF(AND(F63&gt;0,G63&gt;0,$EU$7&gt;=F63,$EU$7&lt;=G63),IF($EU$7&lt;=$AA63,2,1),0)</f>
        <v>0</v>
      </c>
      <c r="EV63" s="8">
        <f>IF(AND(F63&gt;0,G63&gt;0,$EV$7&gt;=F63,$EV$7&lt;=G63),IF($EV$7&lt;=$AA63,2,1),0)</f>
        <v>0</v>
      </c>
      <c r="EW63" s="8">
        <f>IF(AND(F63&gt;0,G63&gt;0,$EW$7&gt;=F63,$EW$7&lt;=G63),IF($EW$7&lt;=$AA63,2,1),0)</f>
        <v>0</v>
      </c>
      <c r="EX63" s="8">
        <f>IF(AND(F63&gt;0,G63&gt;0,$EX$7&gt;=F63,$EX$7&lt;=G63),IF($EX$7&lt;=$AA63,2,1),0)</f>
        <v>0</v>
      </c>
      <c r="EY63" s="8">
        <f>IF(AND(F63&gt;0,G63&gt;0,$EY$7&gt;=F63,$EY$7&lt;=G63),IF($EY$7&lt;=$AA63,2,1),0)</f>
        <v>0</v>
      </c>
      <c r="EZ63" s="8">
        <f>IF(AND(F63&gt;0,G63&gt;0,$EZ$7&gt;=F63,$EZ$7&lt;=G63),IF($EZ$7&lt;=$AA63,2,1),0)</f>
        <v>0</v>
      </c>
      <c r="FA63" s="8">
        <f>IF(AND(F63&gt;0,G63&gt;0,$FA$7&gt;=F63,$FA$7&lt;=G63),IF($FA$7&lt;=$AA63,2,1),0)</f>
        <v>0</v>
      </c>
      <c r="FB63" s="8">
        <f>IF(AND(F63&gt;0,G63&gt;0,$FB$7&gt;=F63,$FB$7&lt;=G63),IF($FB$7&lt;=$AA63,2,1),0)</f>
        <v>0</v>
      </c>
      <c r="FC63" s="8">
        <f>IF(AND(F63&gt;0,G63&gt;0,$FC$7&gt;=F63,$FC$7&lt;=G63),IF($FC$7&lt;=$AA63,2,1),0)</f>
        <v>0</v>
      </c>
      <c r="FD63" s="8">
        <f>IF(AND(F63&gt;0,G63&gt;0,$FD$7&gt;=F63,$FD$7&lt;=G63),IF($FD$7&lt;=$AA63,2,1),0)</f>
        <v>0</v>
      </c>
    </row>
    <row r="64" spans="1:160" ht="18" customHeight="1">
      <c r="A64" s="6"/>
      <c r="B64" s="6"/>
      <c r="C64" s="6"/>
      <c r="D64" s="6"/>
      <c r="E64" s="6"/>
      <c r="F64" s="3"/>
      <c r="G64" s="3"/>
      <c r="H64" s="6">
        <f>IF(AND(F64&gt;0,G64&gt;0),G64-F64+1,)</f>
        <v>0</v>
      </c>
      <c r="I64" s="7"/>
      <c r="J64" s="6"/>
      <c r="K64" s="8">
        <f>IF(AND(F64&gt;0,G64&gt;0,$K$7&gt;=F64,$K$7&lt;=G64),IF($K$7&lt;=$AA64,2,1),0)</f>
        <v>0</v>
      </c>
      <c r="L64" s="8">
        <f>IF(AND(F64&gt;0,G64&gt;0,$L$7&gt;=F64,$L$7&lt;=G64),IF($L$7&lt;=$AA64,2,1),0)</f>
        <v>0</v>
      </c>
      <c r="M64" s="8">
        <f>IF(AND(F64&gt;0,G64&gt;0,$M$7&gt;=F64,$M$7&lt;=G64),IF($M$7&lt;=$AA64,2,1),0)</f>
        <v>0</v>
      </c>
      <c r="N64" s="8">
        <f>IF(AND(F64&gt;0,G64&gt;0,$N$7&gt;=F64,$N$7&lt;=G64),IF($N$7&lt;=$AA64,2,1),0)</f>
        <v>0</v>
      </c>
      <c r="O64" s="8">
        <f>IF(AND(F64&gt;0,G64&gt;0,$O$7&gt;=F64,$O$7&lt;=G64),IF($O$7&lt;=$AA64,2,1),0)</f>
        <v>0</v>
      </c>
      <c r="P64" s="8">
        <f>IF(AND(F64&gt;0,G64&gt;0,$P$7&gt;=F64,$P$7&lt;=G64),IF($P$7&lt;=$AA64,2,1),0)</f>
        <v>0</v>
      </c>
      <c r="Q64" s="8">
        <f>IF(AND(F64&gt;0,G64&gt;0,$Q$7&gt;=F64,$Q$7&lt;=G64),IF($Q$7&lt;=$AA64,2,1),0)</f>
        <v>0</v>
      </c>
      <c r="R64" s="8">
        <f>IF(AND(F64&gt;0,G64&gt;0,$R$7&gt;=F64,$R$7&lt;=G64),IF($R$7&lt;=$AA64,2,1),0)</f>
        <v>0</v>
      </c>
      <c r="S64" s="8">
        <f>IF(AND(F64&gt;0,G64&gt;0,$S$7&gt;=F64,$S$7&lt;=G64),IF($S$7&lt;=$AA64,2,1),0)</f>
        <v>0</v>
      </c>
      <c r="T64" s="8">
        <f>IF(AND(F64&gt;0,G64&gt;0,$T$7&gt;=F64,$T$7&lt;=G64),IF($T$7&lt;=$AA64,2,1),0)</f>
        <v>0</v>
      </c>
      <c r="U64" s="8">
        <f>IF(AND(F64&gt;0,G64&gt;0,$U$7&gt;=F64,$U$7&lt;=G64),IF($U$7&lt;=$AA64,2,1),0)</f>
        <v>0</v>
      </c>
      <c r="V64" s="8">
        <f>IF(AND(F64&gt;0,G64&gt;0,$V$7&gt;=F64,$V$7&lt;=G64),IF($V$7&lt;=$AA64,2,1),0)</f>
        <v>0</v>
      </c>
      <c r="W64" s="8">
        <f>IF(AND(F64&gt;0,G64&gt;0,$W$7&gt;=F64,$W$7&lt;=G64),IF($W$7&lt;=$AA64,2,1),0)</f>
        <v>0</v>
      </c>
      <c r="X64" s="8">
        <f>IF(AND(F64&gt;0,G64&gt;0,$X$7&gt;=F64,$X$7&lt;=G64),IF($X$7&lt;=$AA64,2,1),0)</f>
        <v>0</v>
      </c>
      <c r="Y64" s="8">
        <f>IF(AND(F64&gt;0,G64&gt;0,$Y$7&gt;=F64,$Y$7&lt;=G64),IF($Y$7&lt;=$AA64,2,1),0)</f>
        <v>0</v>
      </c>
      <c r="Z64" s="8">
        <f>IF(AND(F64&gt;0,G64&gt;0,$Z$7&gt;=F64,$Z$7&lt;=G64),IF($Z$7&lt;=$AA64,2,1),0)</f>
        <v>0</v>
      </c>
      <c r="AA64" s="8">
        <f>IF(AND(F64&gt;0,G64&gt;0,$AA$7&gt;=F64,$AA$7&lt;=G64),IF($AA$7&lt;=$AA64,2,1),0)</f>
        <v>0</v>
      </c>
      <c r="AB64" s="8">
        <f>IF(AND(F64&gt;0,G64&gt;0,$AB$7&gt;=F64,$AB$7&lt;=G64),IF($AB$7&lt;=$AA64,2,1),0)</f>
        <v>0</v>
      </c>
      <c r="AC64" s="8">
        <f>IF(AND(F64&gt;0,G64&gt;0,$AC$7&gt;=F64,$AC$7&lt;=G64),IF($AC$7&lt;=$AA64,2,1),0)</f>
        <v>0</v>
      </c>
      <c r="AD64" s="8">
        <f>IF(AND(F64&gt;0,G64&gt;0,$AD$7&gt;=F64,$AD$7&lt;=G64),IF($AD$7&lt;=$AA64,2,1),0)</f>
        <v>0</v>
      </c>
      <c r="AE64" s="8">
        <f>IF(AND(F64&gt;0,G64&gt;0,$AE$7&gt;=F64,$AE$7&lt;=G64),IF($AE$7&lt;=$AA64,2,1),0)</f>
        <v>0</v>
      </c>
      <c r="AF64" s="8">
        <f>IF(AND(F64&gt;0,G64&gt;0,$AF$7&gt;=F64,$AF$7&lt;=G64),IF($AF$7&lt;=$AA64,2,1),0)</f>
        <v>0</v>
      </c>
      <c r="AG64" s="8">
        <f>IF(AND(F64&gt;0,G64&gt;0,$AG$7&gt;=F64,$AG$7&lt;=G64),IF($AG$7&lt;=$AA64,2,1),0)</f>
        <v>0</v>
      </c>
      <c r="AH64" s="8">
        <f>IF(AND(F64&gt;0,G64&gt;0,$AH$7&gt;=F64,$AH$7&lt;=G64),IF($AH$7&lt;=$AA64,2,1),0)</f>
        <v>0</v>
      </c>
      <c r="AI64" s="8">
        <f>IF(AND(F64&gt;0,G64&gt;0,$AI$7&gt;=F64,$AI$7&lt;=G64),IF($AI$7&lt;=$AA64,2,1),0)</f>
        <v>0</v>
      </c>
      <c r="AJ64" s="8">
        <f>IF(AND(F64&gt;0,G64&gt;0,$AJ$7&gt;=F64,$AJ$7&lt;=G64),IF($AJ$7&lt;=$AA64,2,1),0)</f>
        <v>0</v>
      </c>
      <c r="AK64" s="8">
        <f>IF(AND(F64&gt;0,G64&gt;0,$AK$7&gt;=F64,$AK$7&lt;=G64),IF($AK$7&lt;=$AA64,2,1),0)</f>
        <v>0</v>
      </c>
      <c r="AL64" s="8">
        <f>IF(AND(F64&gt;0,G64&gt;0,$AL$7&gt;=F64,$AL$7&lt;=G64),IF($AL$7&lt;=$AA64,2,1),0)</f>
        <v>0</v>
      </c>
      <c r="AM64" s="8">
        <f>IF(AND(F64&gt;0,G64&gt;0,$AM$7&gt;=F64,$AM$7&lt;=G64),IF($AM$7&lt;=$AA64,2,1),0)</f>
        <v>0</v>
      </c>
      <c r="AN64" s="8">
        <f>IF(AND(F64&gt;0,G64&gt;0,$AN$7&gt;=F64,$AN$7&lt;=G64),IF($AN$7&lt;=$AA64,2,1),0)</f>
        <v>0</v>
      </c>
      <c r="AO64" s="8">
        <f>IF(AND(F64&gt;0,G64&gt;0,$AO$7&gt;=F64,$AO$7&lt;=G64),IF($AO$7&lt;=$AA64,2,1),0)</f>
        <v>0</v>
      </c>
      <c r="AP64" s="8">
        <f>IF(AND(F64&gt;0,G64&gt;0,$AP$7&gt;=F64,$AP$7&lt;=G64),IF($AP$7&lt;=$AA64,2,1),0)</f>
        <v>0</v>
      </c>
      <c r="AQ64" s="8">
        <f>IF(AND(F64&gt;0,G64&gt;0,$AQ$7&gt;=F64,$AQ$7&lt;=G64),IF($AQ$7&lt;=$AA64,2,1),0)</f>
        <v>0</v>
      </c>
      <c r="AR64" s="8">
        <f>IF(AND(F64&gt;0,G64&gt;0,$AR$7&gt;=F64,$AR$7&lt;=G64),IF($AR$7&lt;=$AA64,2,1),0)</f>
        <v>0</v>
      </c>
      <c r="AS64" s="8">
        <f>IF(AND(F64&gt;0,G64&gt;0,$AS$7&gt;=F64,$AS$7&lt;=G64),IF($AS$7&lt;=$AA64,2,1),0)</f>
        <v>0</v>
      </c>
      <c r="AT64" s="8">
        <f>IF(AND(F64&gt;0,G64&gt;0,$AT$7&gt;=F64,$AT$7&lt;=G64),IF($AT$7&lt;=$AA64,2,1),0)</f>
        <v>0</v>
      </c>
      <c r="AU64" s="8">
        <f>IF(AND(F64&gt;0,G64&gt;0,$AU$7&gt;=F64,$AU$7&lt;=G64),IF($AU$7&lt;=$AA64,2,1),0)</f>
        <v>0</v>
      </c>
      <c r="AV64" s="8">
        <f>IF(AND(F64&gt;0,G64&gt;0,$AV$7&gt;=F64,$AV$7&lt;=G64),IF($AV$7&lt;=$AA64,2,1),0)</f>
        <v>0</v>
      </c>
      <c r="AW64" s="8">
        <f>IF(AND(F64&gt;0,G64&gt;0,$AW$7&gt;=F64,$AW$7&lt;=G64),IF($AW$7&lt;=$AA64,2,1),0)</f>
        <v>0</v>
      </c>
      <c r="AX64" s="8">
        <f>IF(AND(F64&gt;0,G64&gt;0,$AX$7&gt;=F64,$AX$7&lt;=G64),IF($AX$7&lt;=$AA64,2,1),0)</f>
        <v>0</v>
      </c>
      <c r="AY64" s="8">
        <f>IF(AND(F64&gt;0,G64&gt;0,$AY$7&gt;=F64,$AY$7&lt;=G64),IF($AY$7&lt;=$AA64,2,1),0)</f>
        <v>0</v>
      </c>
      <c r="AZ64" s="8">
        <f>IF(AND(F64&gt;0,G64&gt;0,$AZ$7&gt;=F64,$AZ$7&lt;=G64),IF($AZ$7&lt;=$AA64,2,1),0)</f>
        <v>0</v>
      </c>
      <c r="BA64" s="8">
        <f>IF(AND(F64&gt;0,G64&gt;0,$BA$7&gt;=F64,$BA$7&lt;=G64),IF($BA$7&lt;=$AA64,2,1),0)</f>
        <v>0</v>
      </c>
      <c r="BB64" s="8">
        <f>IF(AND(F64&gt;0,G64&gt;0,$BB$7&gt;=F64,$BB$7&lt;=G64),IF($BB$7&lt;=$AA64,2,1),0)</f>
        <v>0</v>
      </c>
      <c r="BC64" s="8">
        <f>IF(AND(F64&gt;0,G64&gt;0,$BC$7&gt;=F64,$BC$7&lt;=G64),IF($BC$7&lt;=$AA64,2,1),0)</f>
        <v>0</v>
      </c>
      <c r="BD64" s="8">
        <f>IF(AND(F64&gt;0,G64&gt;0,$BD$7&gt;=F64,$BD$7&lt;=G64),IF($BD$7&lt;=$AA64,2,1),0)</f>
        <v>0</v>
      </c>
      <c r="BE64" s="8">
        <f>IF(AND(F64&gt;0,G64&gt;0,$BE$7&gt;=F64,$BE$7&lt;=G64),IF($BE$7&lt;=$AA64,2,1),0)</f>
        <v>0</v>
      </c>
      <c r="BF64" s="8">
        <f>IF(AND(F64&gt;0,G64&gt;0,$BF$7&gt;=F64,$BF$7&lt;=G64),IF($BF$7&lt;=$AA64,2,1),0)</f>
        <v>0</v>
      </c>
      <c r="BG64" s="8">
        <f>IF(AND(F64&gt;0,G64&gt;0,$BG$7&gt;=F64,$BG$7&lt;=G64),IF($BG$7&lt;=$AA64,2,1),0)</f>
        <v>0</v>
      </c>
      <c r="BH64" s="8">
        <f>IF(AND(F64&gt;0,G64&gt;0,$BH$7&gt;=F64,$BH$7&lt;=G64),IF($BH$7&lt;=$AA64,2,1),0)</f>
        <v>0</v>
      </c>
      <c r="BI64" s="8">
        <f>IF(AND(F64&gt;0,G64&gt;0,$BI$7&gt;=F64,$BI$7&lt;=G64),IF($BI$7&lt;=$AA64,2,1),0)</f>
        <v>0</v>
      </c>
      <c r="BJ64" s="8">
        <f>IF(AND(F64&gt;0,G64&gt;0,$BJ$7&gt;=F64,$BJ$7&lt;=G64),IF($BJ$7&lt;=$AA64,2,1),0)</f>
        <v>0</v>
      </c>
      <c r="BK64" s="8">
        <f>IF(AND(F64&gt;0,G64&gt;0,$BK$7&gt;=F64,$BK$7&lt;=G64),IF($BK$7&lt;=$AA64,2,1),0)</f>
        <v>0</v>
      </c>
      <c r="BL64" s="8">
        <f>IF(AND(F64&gt;0,G64&gt;0,$BL$7&gt;=F64,$BL$7&lt;=G64),IF($BL$7&lt;=$AA64,2,1),0)</f>
        <v>0</v>
      </c>
      <c r="BM64" s="8">
        <f>IF(AND(F64&gt;0,G64&gt;0,$BM$7&gt;=F64,$BM$7&lt;=G64),IF($BM$7&lt;=$AA64,2,1),0)</f>
        <v>0</v>
      </c>
      <c r="BN64" s="8">
        <f>IF(AND(F64&gt;0,G64&gt;0,$BN$7&gt;=F64,$BN$7&lt;=G64),IF($BN$7&lt;=$AA64,2,1),0)</f>
        <v>0</v>
      </c>
      <c r="BO64" s="8">
        <f>IF(AND(F64&gt;0,G64&gt;0,$BO$7&gt;=F64,$BO$7&lt;=G64),IF($BO$7&lt;=$AA64,2,1),0)</f>
        <v>0</v>
      </c>
      <c r="BP64" s="8">
        <f>IF(AND(F64&gt;0,G64&gt;0,$BP$7&gt;=F64,$BP$7&lt;=G64),IF($BP$7&lt;=$AA64,2,1),0)</f>
        <v>0</v>
      </c>
      <c r="BQ64" s="8">
        <f>IF(AND(F64&gt;0,G64&gt;0,$BQ$7&gt;=F64,$BQ$7&lt;=G64),IF($BQ$7&lt;=$AA64,2,1),0)</f>
        <v>0</v>
      </c>
      <c r="BR64" s="8">
        <f>IF(AND(F64&gt;0,G64&gt;0,$BR$7&gt;=F64,$BR$7&lt;=G64),IF($BR$7&lt;=$AA64,2,1),0)</f>
        <v>0</v>
      </c>
      <c r="BS64" s="8">
        <f>IF(AND(F64&gt;0,G64&gt;0,$BS$7&gt;=F64,$BS$7&lt;=G64),IF($BS$7&lt;=$AA64,2,1),0)</f>
        <v>0</v>
      </c>
      <c r="BT64" s="8">
        <f>IF(AND(F64&gt;0,G64&gt;0,$BT$7&gt;=F64,$BT$7&lt;=G64),IF($BT$7&lt;=$AA64,2,1),0)</f>
        <v>0</v>
      </c>
      <c r="BU64" s="8">
        <f>IF(AND(F64&gt;0,G64&gt;0,$BU$7&gt;=F64,$BU$7&lt;=G64),IF($BU$7&lt;=$AA64,2,1),0)</f>
        <v>0</v>
      </c>
      <c r="BV64" s="8">
        <f>IF(AND(F64&gt;0,G64&gt;0,$BV$7&gt;=F64,$BV$7&lt;=G64),IF($BV$7&lt;=$AA64,2,1),0)</f>
        <v>0</v>
      </c>
      <c r="BW64" s="8">
        <f>IF(AND(F64&gt;0,G64&gt;0,$BW$7&gt;=F64,$BW$7&lt;=G64),IF($BW$7&lt;=$AA64,2,1),0)</f>
        <v>0</v>
      </c>
      <c r="BX64" s="8">
        <f>IF(AND(F64&gt;0,G64&gt;0,$BX$7&gt;=F64,$BX$7&lt;=G64),IF($BX$7&lt;=$AA64,2,1),0)</f>
        <v>0</v>
      </c>
      <c r="BY64" s="8">
        <f>IF(AND(F64&gt;0,G64&gt;0,$BY$7&gt;=F64,$BY$7&lt;=G64),IF($BY$7&lt;=$AA64,2,1),0)</f>
        <v>0</v>
      </c>
      <c r="BZ64" s="8">
        <f>IF(AND(F64&gt;0,G64&gt;0,$BZ$7&gt;=F64,$BZ$7&lt;=G64),IF($BZ$7&lt;=$AA64,2,1),0)</f>
        <v>0</v>
      </c>
      <c r="CA64" s="8">
        <f>IF(AND(F64&gt;0,G64&gt;0,$CA$7&gt;=F64,$CA$7&lt;=G64),IF($CA$7&lt;=$AA64,2,1),0)</f>
        <v>0</v>
      </c>
      <c r="CB64" s="8">
        <f>IF(AND(F64&gt;0,G64&gt;0,$CB$7&gt;=F64,$CB$7&lt;=G64),IF($CB$7&lt;=$AA64,2,1),0)</f>
        <v>0</v>
      </c>
      <c r="CC64" s="8">
        <f>IF(AND(F64&gt;0,G64&gt;0,$CC$7&gt;=F64,$CC$7&lt;=G64),IF($CC$7&lt;=$AA64,2,1),0)</f>
        <v>0</v>
      </c>
      <c r="CD64" s="8">
        <f>IF(AND(F64&gt;0,G64&gt;0,$CD$7&gt;=F64,$CD$7&lt;=G64),IF($CD$7&lt;=$AA64,2,1),0)</f>
        <v>0</v>
      </c>
      <c r="CE64" s="8">
        <f>IF(AND(F64&gt;0,G64&gt;0,$CE$7&gt;=F64,$CE$7&lt;=G64),IF($CE$7&lt;=$AA64,2,1),0)</f>
        <v>0</v>
      </c>
      <c r="CF64" s="8">
        <f>IF(AND(F64&gt;0,G64&gt;0,$CF$7&gt;=F64,$CF$7&lt;=G64),IF($CF$7&lt;=$AA64,2,1),0)</f>
        <v>0</v>
      </c>
      <c r="CG64" s="8">
        <f>IF(AND(F64&gt;0,G64&gt;0,$CG$7&gt;=F64,$CG$7&lt;=G64),IF($CG$7&lt;=$AA64,2,1),0)</f>
        <v>0</v>
      </c>
      <c r="CH64" s="8">
        <f>IF(AND(F64&gt;0,G64&gt;0,$CH$7&gt;=F64,$CH$7&lt;=G64),IF($CH$7&lt;=$AA64,2,1),0)</f>
        <v>0</v>
      </c>
      <c r="CI64" s="8">
        <f>IF(AND(F64&gt;0,G64&gt;0,$CI$7&gt;=F64,$CI$7&lt;=G64),IF($CI$7&lt;=$AA64,2,1),0)</f>
        <v>0</v>
      </c>
      <c r="CJ64" s="8">
        <f>IF(AND(F64&gt;0,G64&gt;0,$CJ$7&gt;=F64,$CJ$7&lt;=G64),IF($CJ$7&lt;=$AA64,2,1),0)</f>
        <v>0</v>
      </c>
      <c r="CK64" s="8">
        <f>IF(AND(F64&gt;0,G64&gt;0,$CK$7&gt;=F64,$CK$7&lt;=G64),IF($CK$7&lt;=$AA64,2,1),0)</f>
        <v>0</v>
      </c>
      <c r="CL64" s="8">
        <f>IF(AND(F64&gt;0,G64&gt;0,$CL$7&gt;=F64,$CL$7&lt;=G64),IF($CL$7&lt;=$AA64,2,1),0)</f>
        <v>0</v>
      </c>
      <c r="CM64" s="8">
        <f>IF(AND(F64&gt;0,G64&gt;0,$CM$7&gt;=F64,$CM$7&lt;=G64),IF($CM$7&lt;=$AA64,2,1),0)</f>
        <v>0</v>
      </c>
      <c r="CN64" s="8">
        <f>IF(AND(F64&gt;0,G64&gt;0,$CN$7&gt;=F64,$CN$7&lt;=G64),IF($CN$7&lt;=$AA64,2,1),0)</f>
        <v>0</v>
      </c>
      <c r="CO64" s="8">
        <f>IF(AND(F64&gt;0,G64&gt;0,$CO$7&gt;=F64,$CO$7&lt;=G64),IF($CO$7&lt;=$AA64,2,1),0)</f>
        <v>0</v>
      </c>
      <c r="CP64" s="8">
        <f>IF(AND(F64&gt;0,G64&gt;0,$CP$7&gt;=F64,$CP$7&lt;=G64),IF($CP$7&lt;=$AA64,2,1),0)</f>
        <v>0</v>
      </c>
      <c r="CQ64" s="8">
        <f>IF(AND(F64&gt;0,G64&gt;0,$CQ$7&gt;=F64,$CQ$7&lt;=G64),IF($CQ$7&lt;=$AA64,2,1),0)</f>
        <v>0</v>
      </c>
      <c r="CR64" s="8">
        <f>IF(AND(F64&gt;0,G64&gt;0,$CR$7&gt;=F64,$CR$7&lt;=G64),IF($CR$7&lt;=$AA64,2,1),0)</f>
        <v>0</v>
      </c>
      <c r="CS64" s="8">
        <f>IF(AND(F64&gt;0,G64&gt;0,$CS$7&gt;=F64,$CS$7&lt;=G64),IF($CS$7&lt;=$AA64,2,1),0)</f>
        <v>0</v>
      </c>
      <c r="CT64" s="8">
        <f>IF(AND(F64&gt;0,G64&gt;0,$CT$7&gt;=F64,$CT$7&lt;=G64),IF($CT$7&lt;=$AA64,2,1),0)</f>
        <v>0</v>
      </c>
      <c r="CU64" s="8">
        <f>IF(AND(F64&gt;0,G64&gt;0,$CU$7&gt;=F64,$CU$7&lt;=G64),IF($CU$7&lt;=$AA64,2,1),0)</f>
        <v>0</v>
      </c>
      <c r="CV64" s="8">
        <f>IF(AND(F64&gt;0,G64&gt;0,$CV$7&gt;=F64,$CV$7&lt;=G64),IF($CV$7&lt;=$AA64,2,1),0)</f>
        <v>0</v>
      </c>
      <c r="CW64" s="8">
        <f>IF(AND(F64&gt;0,G64&gt;0,$CW$7&gt;=F64,$CW$7&lt;=G64),IF($CW$7&lt;=$AA64,2,1),0)</f>
        <v>0</v>
      </c>
      <c r="CX64" s="8">
        <f>IF(AND(F64&gt;0,G64&gt;0,$CX$7&gt;=F64,$CX$7&lt;=G64),IF($CX$7&lt;=$AA64,2,1),0)</f>
        <v>0</v>
      </c>
      <c r="CY64" s="8">
        <f>IF(AND(F64&gt;0,G64&gt;0,$CY$7&gt;=F64,$CY$7&lt;=G64),IF($CY$7&lt;=$AA64,2,1),0)</f>
        <v>0</v>
      </c>
      <c r="CZ64" s="8">
        <f>IF(AND(F64&gt;0,G64&gt;0,$CZ$7&gt;=F64,$CZ$7&lt;=G64),IF($CZ$7&lt;=$AA64,2,1),0)</f>
        <v>0</v>
      </c>
      <c r="DA64" s="8">
        <f>IF(AND(F64&gt;0,G64&gt;0,$DA$7&gt;=F64,$DA$7&lt;=G64),IF($DA$7&lt;=$AA64,2,1),0)</f>
        <v>0</v>
      </c>
      <c r="DB64" s="8">
        <f>IF(AND(F64&gt;0,G64&gt;0,$DB$7&gt;=F64,$DB$7&lt;=G64),IF($DB$7&lt;=$AA64,2,1),0)</f>
        <v>0</v>
      </c>
      <c r="DC64" s="8">
        <f>IF(AND(F64&gt;0,G64&gt;0,$DC$7&gt;=F64,$DC$7&lt;=G64),IF($DC$7&lt;=$AA64,2,1),0)</f>
        <v>0</v>
      </c>
      <c r="DD64" s="8">
        <f>IF(AND(F64&gt;0,G64&gt;0,$DD$7&gt;=F64,$DD$7&lt;=G64),IF($DD$7&lt;=$AA64,2,1),0)</f>
        <v>0</v>
      </c>
      <c r="DE64" s="8">
        <f>IF(AND(F64&gt;0,G64&gt;0,$DE$7&gt;=F64,$DE$7&lt;=G64),IF($DE$7&lt;=$AA64,2,1),0)</f>
        <v>0</v>
      </c>
      <c r="DF64" s="8">
        <f>IF(AND(F64&gt;0,G64&gt;0,$DF$7&gt;=F64,$DF$7&lt;=G64),IF($DF$7&lt;=$AA64,2,1),0)</f>
        <v>0</v>
      </c>
      <c r="DG64" s="8">
        <f>IF(AND(F64&gt;0,G64&gt;0,$DG$7&gt;=F64,$DG$7&lt;=G64),IF($DG$7&lt;=$AA64,2,1),0)</f>
        <v>0</v>
      </c>
      <c r="DH64" s="8">
        <f>IF(AND(F64&gt;0,G64&gt;0,$DH$7&gt;=F64,$DH$7&lt;=G64),IF($DH$7&lt;=$AA64,2,1),0)</f>
        <v>0</v>
      </c>
      <c r="DI64" s="8">
        <f>IF(AND(F64&gt;0,G64&gt;0,$DI$7&gt;=F64,$DI$7&lt;=G64),IF($DI$7&lt;=$AA64,2,1),0)</f>
        <v>0</v>
      </c>
      <c r="DJ64" s="8">
        <f>IF(AND(F64&gt;0,G64&gt;0,$DJ$7&gt;=F64,$DJ$7&lt;=G64),IF($DJ$7&lt;=$AA64,2,1),0)</f>
        <v>0</v>
      </c>
      <c r="DK64" s="8">
        <f>IF(AND(F64&gt;0,G64&gt;0,$DK$7&gt;=F64,$DK$7&lt;=G64),IF($DK$7&lt;=$AA64,2,1),0)</f>
        <v>0</v>
      </c>
      <c r="DL64" s="8">
        <f>IF(AND(F64&gt;0,G64&gt;0,$DL$7&gt;=F64,$DL$7&lt;=G64),IF($DL$7&lt;=$AA64,2,1),0)</f>
        <v>0</v>
      </c>
      <c r="DM64" s="8">
        <f>IF(AND(F64&gt;0,G64&gt;0,$DM$7&gt;=F64,$DM$7&lt;=G64),IF($DM$7&lt;=$AA64,2,1),0)</f>
        <v>0</v>
      </c>
      <c r="DN64" s="8">
        <f>IF(AND(F64&gt;0,G64&gt;0,$DN$7&gt;=F64,$DN$7&lt;=G64),IF($DN$7&lt;=$AA64,2,1),0)</f>
        <v>0</v>
      </c>
      <c r="DO64" s="8">
        <f>IF(AND(F64&gt;0,G64&gt;0,$DO$7&gt;=F64,$DO$7&lt;=G64),IF($DO$7&lt;=$AA64,2,1),0)</f>
        <v>0</v>
      </c>
      <c r="DP64" s="8">
        <f>IF(AND(F64&gt;0,G64&gt;0,$DP$7&gt;=F64,$DP$7&lt;=G64),IF($DP$7&lt;=$AA64,2,1),0)</f>
        <v>0</v>
      </c>
      <c r="DQ64" s="8">
        <f>IF(AND(F64&gt;0,G64&gt;0,$DQ$7&gt;=F64,$DQ$7&lt;=G64),IF($DQ$7&lt;=$AA64,2,1),0)</f>
        <v>0</v>
      </c>
      <c r="DR64" s="8">
        <f>IF(AND(F64&gt;0,G64&gt;0,$DR$7&gt;=F64,$DR$7&lt;=G64),IF($DR$7&lt;=$AA64,2,1),0)</f>
        <v>0</v>
      </c>
      <c r="DS64" s="8">
        <f>IF(AND(F64&gt;0,G64&gt;0,$DS$7&gt;=F64,$DS$7&lt;=G64),IF($DS$7&lt;=$AA64,2,1),0)</f>
        <v>0</v>
      </c>
      <c r="DT64" s="8">
        <f>IF(AND(F64&gt;0,G64&gt;0,$DT$7&gt;=F64,$DT$7&lt;=G64),IF($DT$7&lt;=$AA64,2,1),0)</f>
        <v>0</v>
      </c>
      <c r="DU64" s="8">
        <f>IF(AND(F64&gt;0,G64&gt;0,$DU$7&gt;=F64,$DU$7&lt;=G64),IF($DU$7&lt;=$AA64,2,1),0)</f>
        <v>0</v>
      </c>
      <c r="DV64" s="8">
        <f>IF(AND(F64&gt;0,G64&gt;0,$DV$7&gt;=F64,$DV$7&lt;=G64),IF($DV$7&lt;=$AA64,2,1),0)</f>
        <v>0</v>
      </c>
      <c r="DW64" s="8">
        <f>IF(AND(F64&gt;0,G64&gt;0,$DW$7&gt;=F64,$DW$7&lt;=G64),IF($DW$7&lt;=$AA64,2,1),0)</f>
        <v>0</v>
      </c>
      <c r="DX64" s="8">
        <f>IF(AND(F64&gt;0,G64&gt;0,$DX$7&gt;=F64,$DX$7&lt;=G64),IF($DX$7&lt;=$AA64,2,1),0)</f>
        <v>0</v>
      </c>
      <c r="DY64" s="8">
        <f>IF(AND(F64&gt;0,G64&gt;0,$DY$7&gt;=F64,$DY$7&lt;=G64),IF($DY$7&lt;=$AA64,2,1),0)</f>
        <v>0</v>
      </c>
      <c r="DZ64" s="8">
        <f>IF(AND(F64&gt;0,G64&gt;0,$DZ$7&gt;=F64,$DZ$7&lt;=G64),IF($DZ$7&lt;=$AA64,2,1),0)</f>
        <v>0</v>
      </c>
      <c r="EA64" s="8">
        <f>IF(AND(F64&gt;0,G64&gt;0,$EA$7&gt;=F64,$EA$7&lt;=G64),IF($EA$7&lt;=$AA64,2,1),0)</f>
        <v>0</v>
      </c>
      <c r="EB64" s="8">
        <f>IF(AND(F64&gt;0,G64&gt;0,$EB$7&gt;=F64,$EB$7&lt;=G64),IF($EB$7&lt;=$AA64,2,1),0)</f>
        <v>0</v>
      </c>
      <c r="EC64" s="8">
        <f>IF(AND(F64&gt;0,G64&gt;0,$EC$7&gt;=F64,$EC$7&lt;=G64),IF($EC$7&lt;=$AA64,2,1),0)</f>
        <v>0</v>
      </c>
      <c r="ED64" s="8">
        <f>IF(AND(F64&gt;0,G64&gt;0,$ED$7&gt;=F64,$ED$7&lt;=G64),IF($ED$7&lt;=$AA64,2,1),0)</f>
        <v>0</v>
      </c>
      <c r="EE64" s="8">
        <f>IF(AND(F64&gt;0,G64&gt;0,$EE$7&gt;=F64,$EE$7&lt;=G64),IF($EE$7&lt;=$AA64,2,1),0)</f>
        <v>0</v>
      </c>
      <c r="EF64" s="8">
        <f>IF(AND(F64&gt;0,G64&gt;0,$EF$7&gt;=F64,$EF$7&lt;=G64),IF($EF$7&lt;=$AA64,2,1),0)</f>
        <v>0</v>
      </c>
      <c r="EG64" s="8">
        <f>IF(AND(F64&gt;0,G64&gt;0,$EG$7&gt;=F64,$EG$7&lt;=G64),IF($EG$7&lt;=$AA64,2,1),0)</f>
        <v>0</v>
      </c>
      <c r="EH64" s="8">
        <f>IF(AND(F64&gt;0,G64&gt;0,$EH$7&gt;=F64,$EH$7&lt;=G64),IF($EH$7&lt;=$AA64,2,1),0)</f>
        <v>0</v>
      </c>
      <c r="EI64" s="8">
        <f>IF(AND(F64&gt;0,G64&gt;0,$EI$7&gt;=F64,$EI$7&lt;=G64),IF($EI$7&lt;=$AA64,2,1),0)</f>
        <v>0</v>
      </c>
      <c r="EJ64" s="8">
        <f>IF(AND(F64&gt;0,G64&gt;0,$EJ$7&gt;=F64,$EJ$7&lt;=G64),IF($EJ$7&lt;=$AA64,2,1),0)</f>
        <v>0</v>
      </c>
      <c r="EK64" s="8">
        <f>IF(AND(F64&gt;0,G64&gt;0,$EK$7&gt;=F64,$EK$7&lt;=G64),IF($EK$7&lt;=$AA64,2,1),0)</f>
        <v>0</v>
      </c>
      <c r="EL64" s="8">
        <f>IF(AND(F64&gt;0,G64&gt;0,$EL$7&gt;=F64,$EL$7&lt;=G64),IF($EL$7&lt;=$AA64,2,1),0)</f>
        <v>0</v>
      </c>
      <c r="EM64" s="8">
        <f>IF(AND(F64&gt;0,G64&gt;0,$EM$7&gt;=F64,$EM$7&lt;=G64),IF($EM$7&lt;=$AA64,2,1),0)</f>
        <v>0</v>
      </c>
      <c r="EN64" s="8">
        <f>IF(AND(F64&gt;0,G64&gt;0,$EN$7&gt;=F64,$EN$7&lt;=G64),IF($EN$7&lt;=$AA64,2,1),0)</f>
        <v>0</v>
      </c>
      <c r="EO64" s="8">
        <f>IF(AND(F64&gt;0,G64&gt;0,$EO$7&gt;=F64,$EO$7&lt;=G64),IF($EO$7&lt;=$AA64,2,1),0)</f>
        <v>0</v>
      </c>
      <c r="EP64" s="8">
        <f>IF(AND(F64&gt;0,G64&gt;0,$EP$7&gt;=F64,$EP$7&lt;=G64),IF($EP$7&lt;=$AA64,2,1),0)</f>
        <v>0</v>
      </c>
      <c r="EQ64" s="8">
        <f>IF(AND(F64&gt;0,G64&gt;0,$EQ$7&gt;=F64,$EQ$7&lt;=G64),IF($EQ$7&lt;=$AA64,2,1),0)</f>
        <v>0</v>
      </c>
      <c r="ER64" s="8">
        <f>IF(AND(F64&gt;0,G64&gt;0,$ER$7&gt;=F64,$ER$7&lt;=G64),IF($ER$7&lt;=$AA64,2,1),0)</f>
        <v>0</v>
      </c>
      <c r="ES64" s="8">
        <f>IF(AND(F64&gt;0,G64&gt;0,$ES$7&gt;=F64,$ES$7&lt;=G64),IF($ES$7&lt;=$AA64,2,1),0)</f>
        <v>0</v>
      </c>
      <c r="ET64" s="8">
        <f>IF(AND(F64&gt;0,G64&gt;0,$ET$7&gt;=F64,$ET$7&lt;=G64),IF($ET$7&lt;=$AA64,2,1),0)</f>
        <v>0</v>
      </c>
      <c r="EU64" s="8">
        <f>IF(AND(F64&gt;0,G64&gt;0,$EU$7&gt;=F64,$EU$7&lt;=G64),IF($EU$7&lt;=$AA64,2,1),0)</f>
        <v>0</v>
      </c>
      <c r="EV64" s="8">
        <f>IF(AND(F64&gt;0,G64&gt;0,$EV$7&gt;=F64,$EV$7&lt;=G64),IF($EV$7&lt;=$AA64,2,1),0)</f>
        <v>0</v>
      </c>
      <c r="EW64" s="8">
        <f>IF(AND(F64&gt;0,G64&gt;0,$EW$7&gt;=F64,$EW$7&lt;=G64),IF($EW$7&lt;=$AA64,2,1),0)</f>
        <v>0</v>
      </c>
      <c r="EX64" s="8">
        <f>IF(AND(F64&gt;0,G64&gt;0,$EX$7&gt;=F64,$EX$7&lt;=G64),IF($EX$7&lt;=$AA64,2,1),0)</f>
        <v>0</v>
      </c>
      <c r="EY64" s="8">
        <f>IF(AND(F64&gt;0,G64&gt;0,$EY$7&gt;=F64,$EY$7&lt;=G64),IF($EY$7&lt;=$AA64,2,1),0)</f>
        <v>0</v>
      </c>
      <c r="EZ64" s="8">
        <f>IF(AND(F64&gt;0,G64&gt;0,$EZ$7&gt;=F64,$EZ$7&lt;=G64),IF($EZ$7&lt;=$AA64,2,1),0)</f>
        <v>0</v>
      </c>
      <c r="FA64" s="8">
        <f>IF(AND(F64&gt;0,G64&gt;0,$FA$7&gt;=F64,$FA$7&lt;=G64),IF($FA$7&lt;=$AA64,2,1),0)</f>
        <v>0</v>
      </c>
      <c r="FB64" s="8">
        <f>IF(AND(F64&gt;0,G64&gt;0,$FB$7&gt;=F64,$FB$7&lt;=G64),IF($FB$7&lt;=$AA64,2,1),0)</f>
        <v>0</v>
      </c>
      <c r="FC64" s="8">
        <f>IF(AND(F64&gt;0,G64&gt;0,$FC$7&gt;=F64,$FC$7&lt;=G64),IF($FC$7&lt;=$AA64,2,1),0)</f>
        <v>0</v>
      </c>
      <c r="FD64" s="8">
        <f>IF(AND(F64&gt;0,G64&gt;0,$FD$7&gt;=F64,$FD$7&lt;=G64),IF($FD$7&lt;=$AA64,2,1),0)</f>
        <v>0</v>
      </c>
    </row>
    <row r="65" spans="1:160" ht="18" customHeight="1">
      <c r="A65" s="6"/>
      <c r="B65" s="6"/>
      <c r="C65" s="6"/>
      <c r="D65" s="6"/>
      <c r="E65" s="6"/>
      <c r="F65" s="3"/>
      <c r="G65" s="3"/>
      <c r="H65" s="6">
        <f>IF(AND(F65&gt;0,G65&gt;0),G65-F65+1,)</f>
        <v>0</v>
      </c>
      <c r="I65" s="7"/>
      <c r="J65" s="6"/>
      <c r="K65" s="8">
        <f>IF(AND(F65&gt;0,G65&gt;0,$K$7&gt;=F65,$K$7&lt;=G65),IF($K$7&lt;=$AA65,2,1),0)</f>
        <v>0</v>
      </c>
      <c r="L65" s="8">
        <f>IF(AND(F65&gt;0,G65&gt;0,$L$7&gt;=F65,$L$7&lt;=G65),IF($L$7&lt;=$AA65,2,1),0)</f>
        <v>0</v>
      </c>
      <c r="M65" s="8">
        <f>IF(AND(F65&gt;0,G65&gt;0,$M$7&gt;=F65,$M$7&lt;=G65),IF($M$7&lt;=$AA65,2,1),0)</f>
        <v>0</v>
      </c>
      <c r="N65" s="8">
        <f>IF(AND(F65&gt;0,G65&gt;0,$N$7&gt;=F65,$N$7&lt;=G65),IF($N$7&lt;=$AA65,2,1),0)</f>
        <v>0</v>
      </c>
      <c r="O65" s="8">
        <f>IF(AND(F65&gt;0,G65&gt;0,$O$7&gt;=F65,$O$7&lt;=G65),IF($O$7&lt;=$AA65,2,1),0)</f>
        <v>0</v>
      </c>
      <c r="P65" s="8">
        <f>IF(AND(F65&gt;0,G65&gt;0,$P$7&gt;=F65,$P$7&lt;=G65),IF($P$7&lt;=$AA65,2,1),0)</f>
        <v>0</v>
      </c>
      <c r="Q65" s="8">
        <f>IF(AND(F65&gt;0,G65&gt;0,$Q$7&gt;=F65,$Q$7&lt;=G65),IF($Q$7&lt;=$AA65,2,1),0)</f>
        <v>0</v>
      </c>
      <c r="R65" s="8">
        <f>IF(AND(F65&gt;0,G65&gt;0,$R$7&gt;=F65,$R$7&lt;=G65),IF($R$7&lt;=$AA65,2,1),0)</f>
        <v>0</v>
      </c>
      <c r="S65" s="8">
        <f>IF(AND(F65&gt;0,G65&gt;0,$S$7&gt;=F65,$S$7&lt;=G65),IF($S$7&lt;=$AA65,2,1),0)</f>
        <v>0</v>
      </c>
      <c r="T65" s="8">
        <f>IF(AND(F65&gt;0,G65&gt;0,$T$7&gt;=F65,$T$7&lt;=G65),IF($T$7&lt;=$AA65,2,1),0)</f>
        <v>0</v>
      </c>
      <c r="U65" s="8">
        <f>IF(AND(F65&gt;0,G65&gt;0,$U$7&gt;=F65,$U$7&lt;=G65),IF($U$7&lt;=$AA65,2,1),0)</f>
        <v>0</v>
      </c>
      <c r="V65" s="8">
        <f>IF(AND(F65&gt;0,G65&gt;0,$V$7&gt;=F65,$V$7&lt;=G65),IF($V$7&lt;=$AA65,2,1),0)</f>
        <v>0</v>
      </c>
      <c r="W65" s="8">
        <f>IF(AND(F65&gt;0,G65&gt;0,$W$7&gt;=F65,$W$7&lt;=G65),IF($W$7&lt;=$AA65,2,1),0)</f>
        <v>0</v>
      </c>
      <c r="X65" s="8">
        <f>IF(AND(F65&gt;0,G65&gt;0,$X$7&gt;=F65,$X$7&lt;=G65),IF($X$7&lt;=$AA65,2,1),0)</f>
        <v>0</v>
      </c>
      <c r="Y65" s="8">
        <f>IF(AND(F65&gt;0,G65&gt;0,$Y$7&gt;=F65,$Y$7&lt;=G65),IF($Y$7&lt;=$AA65,2,1),0)</f>
        <v>0</v>
      </c>
      <c r="Z65" s="8">
        <f>IF(AND(F65&gt;0,G65&gt;0,$Z$7&gt;=F65,$Z$7&lt;=G65),IF($Z$7&lt;=$AA65,2,1),0)</f>
        <v>0</v>
      </c>
      <c r="AA65" s="8">
        <f>IF(AND(F65&gt;0,G65&gt;0,$AA$7&gt;=F65,$AA$7&lt;=G65),IF($AA$7&lt;=$AA65,2,1),0)</f>
        <v>0</v>
      </c>
      <c r="AB65" s="8">
        <f>IF(AND(F65&gt;0,G65&gt;0,$AB$7&gt;=F65,$AB$7&lt;=G65),IF($AB$7&lt;=$AA65,2,1),0)</f>
        <v>0</v>
      </c>
      <c r="AC65" s="8">
        <f>IF(AND(F65&gt;0,G65&gt;0,$AC$7&gt;=F65,$AC$7&lt;=G65),IF($AC$7&lt;=$AA65,2,1),0)</f>
        <v>0</v>
      </c>
      <c r="AD65" s="8">
        <f>IF(AND(F65&gt;0,G65&gt;0,$AD$7&gt;=F65,$AD$7&lt;=G65),IF($AD$7&lt;=$AA65,2,1),0)</f>
        <v>0</v>
      </c>
      <c r="AE65" s="8">
        <f>IF(AND(F65&gt;0,G65&gt;0,$AE$7&gt;=F65,$AE$7&lt;=G65),IF($AE$7&lt;=$AA65,2,1),0)</f>
        <v>0</v>
      </c>
      <c r="AF65" s="8">
        <f>IF(AND(F65&gt;0,G65&gt;0,$AF$7&gt;=F65,$AF$7&lt;=G65),IF($AF$7&lt;=$AA65,2,1),0)</f>
        <v>0</v>
      </c>
      <c r="AG65" s="8">
        <f>IF(AND(F65&gt;0,G65&gt;0,$AG$7&gt;=F65,$AG$7&lt;=G65),IF($AG$7&lt;=$AA65,2,1),0)</f>
        <v>0</v>
      </c>
      <c r="AH65" s="8">
        <f>IF(AND(F65&gt;0,G65&gt;0,$AH$7&gt;=F65,$AH$7&lt;=G65),IF($AH$7&lt;=$AA65,2,1),0)</f>
        <v>0</v>
      </c>
      <c r="AI65" s="8">
        <f>IF(AND(F65&gt;0,G65&gt;0,$AI$7&gt;=F65,$AI$7&lt;=G65),IF($AI$7&lt;=$AA65,2,1),0)</f>
        <v>0</v>
      </c>
      <c r="AJ65" s="8">
        <f>IF(AND(F65&gt;0,G65&gt;0,$AJ$7&gt;=F65,$AJ$7&lt;=G65),IF($AJ$7&lt;=$AA65,2,1),0)</f>
        <v>0</v>
      </c>
      <c r="AK65" s="8">
        <f>IF(AND(F65&gt;0,G65&gt;0,$AK$7&gt;=F65,$AK$7&lt;=G65),IF($AK$7&lt;=$AA65,2,1),0)</f>
        <v>0</v>
      </c>
      <c r="AL65" s="8">
        <f>IF(AND(F65&gt;0,G65&gt;0,$AL$7&gt;=F65,$AL$7&lt;=G65),IF($AL$7&lt;=$AA65,2,1),0)</f>
        <v>0</v>
      </c>
      <c r="AM65" s="8">
        <f>IF(AND(F65&gt;0,G65&gt;0,$AM$7&gt;=F65,$AM$7&lt;=G65),IF($AM$7&lt;=$AA65,2,1),0)</f>
        <v>0</v>
      </c>
      <c r="AN65" s="8">
        <f>IF(AND(F65&gt;0,G65&gt;0,$AN$7&gt;=F65,$AN$7&lt;=G65),IF($AN$7&lt;=$AA65,2,1),0)</f>
        <v>0</v>
      </c>
      <c r="AO65" s="8">
        <f>IF(AND(F65&gt;0,G65&gt;0,$AO$7&gt;=F65,$AO$7&lt;=G65),IF($AO$7&lt;=$AA65,2,1),0)</f>
        <v>0</v>
      </c>
      <c r="AP65" s="8">
        <f>IF(AND(F65&gt;0,G65&gt;0,$AP$7&gt;=F65,$AP$7&lt;=G65),IF($AP$7&lt;=$AA65,2,1),0)</f>
        <v>0</v>
      </c>
      <c r="AQ65" s="8">
        <f>IF(AND(F65&gt;0,G65&gt;0,$AQ$7&gt;=F65,$AQ$7&lt;=G65),IF($AQ$7&lt;=$AA65,2,1),0)</f>
        <v>0</v>
      </c>
      <c r="AR65" s="8">
        <f>IF(AND(F65&gt;0,G65&gt;0,$AR$7&gt;=F65,$AR$7&lt;=G65),IF($AR$7&lt;=$AA65,2,1),0)</f>
        <v>0</v>
      </c>
      <c r="AS65" s="8">
        <f>IF(AND(F65&gt;0,G65&gt;0,$AS$7&gt;=F65,$AS$7&lt;=G65),IF($AS$7&lt;=$AA65,2,1),0)</f>
        <v>0</v>
      </c>
      <c r="AT65" s="8">
        <f>IF(AND(F65&gt;0,G65&gt;0,$AT$7&gt;=F65,$AT$7&lt;=G65),IF($AT$7&lt;=$AA65,2,1),0)</f>
        <v>0</v>
      </c>
      <c r="AU65" s="8">
        <f>IF(AND(F65&gt;0,G65&gt;0,$AU$7&gt;=F65,$AU$7&lt;=G65),IF($AU$7&lt;=$AA65,2,1),0)</f>
        <v>0</v>
      </c>
      <c r="AV65" s="8">
        <f>IF(AND(F65&gt;0,G65&gt;0,$AV$7&gt;=F65,$AV$7&lt;=G65),IF($AV$7&lt;=$AA65,2,1),0)</f>
        <v>0</v>
      </c>
      <c r="AW65" s="8">
        <f>IF(AND(F65&gt;0,G65&gt;0,$AW$7&gt;=F65,$AW$7&lt;=G65),IF($AW$7&lt;=$AA65,2,1),0)</f>
        <v>0</v>
      </c>
      <c r="AX65" s="8">
        <f>IF(AND(F65&gt;0,G65&gt;0,$AX$7&gt;=F65,$AX$7&lt;=G65),IF($AX$7&lt;=$AA65,2,1),0)</f>
        <v>0</v>
      </c>
      <c r="AY65" s="8">
        <f>IF(AND(F65&gt;0,G65&gt;0,$AY$7&gt;=F65,$AY$7&lt;=G65),IF($AY$7&lt;=$AA65,2,1),0)</f>
        <v>0</v>
      </c>
      <c r="AZ65" s="8">
        <f>IF(AND(F65&gt;0,G65&gt;0,$AZ$7&gt;=F65,$AZ$7&lt;=G65),IF($AZ$7&lt;=$AA65,2,1),0)</f>
        <v>0</v>
      </c>
      <c r="BA65" s="8">
        <f>IF(AND(F65&gt;0,G65&gt;0,$BA$7&gt;=F65,$BA$7&lt;=G65),IF($BA$7&lt;=$AA65,2,1),0)</f>
        <v>0</v>
      </c>
      <c r="BB65" s="8">
        <f>IF(AND(F65&gt;0,G65&gt;0,$BB$7&gt;=F65,$BB$7&lt;=G65),IF($BB$7&lt;=$AA65,2,1),0)</f>
        <v>0</v>
      </c>
      <c r="BC65" s="8">
        <f>IF(AND(F65&gt;0,G65&gt;0,$BC$7&gt;=F65,$BC$7&lt;=G65),IF($BC$7&lt;=$AA65,2,1),0)</f>
        <v>0</v>
      </c>
      <c r="BD65" s="8">
        <f>IF(AND(F65&gt;0,G65&gt;0,$BD$7&gt;=F65,$BD$7&lt;=G65),IF($BD$7&lt;=$AA65,2,1),0)</f>
        <v>0</v>
      </c>
      <c r="BE65" s="8">
        <f>IF(AND(F65&gt;0,G65&gt;0,$BE$7&gt;=F65,$BE$7&lt;=G65),IF($BE$7&lt;=$AA65,2,1),0)</f>
        <v>0</v>
      </c>
      <c r="BF65" s="8">
        <f>IF(AND(F65&gt;0,G65&gt;0,$BF$7&gt;=F65,$BF$7&lt;=G65),IF($BF$7&lt;=$AA65,2,1),0)</f>
        <v>0</v>
      </c>
      <c r="BG65" s="8">
        <f>IF(AND(F65&gt;0,G65&gt;0,$BG$7&gt;=F65,$BG$7&lt;=G65),IF($BG$7&lt;=$AA65,2,1),0)</f>
        <v>0</v>
      </c>
      <c r="BH65" s="8">
        <f>IF(AND(F65&gt;0,G65&gt;0,$BH$7&gt;=F65,$BH$7&lt;=G65),IF($BH$7&lt;=$AA65,2,1),0)</f>
        <v>0</v>
      </c>
      <c r="BI65" s="8">
        <f>IF(AND(F65&gt;0,G65&gt;0,$BI$7&gt;=F65,$BI$7&lt;=G65),IF($BI$7&lt;=$AA65,2,1),0)</f>
        <v>0</v>
      </c>
      <c r="BJ65" s="8">
        <f>IF(AND(F65&gt;0,G65&gt;0,$BJ$7&gt;=F65,$BJ$7&lt;=G65),IF($BJ$7&lt;=$AA65,2,1),0)</f>
        <v>0</v>
      </c>
      <c r="BK65" s="8">
        <f>IF(AND(F65&gt;0,G65&gt;0,$BK$7&gt;=F65,$BK$7&lt;=G65),IF($BK$7&lt;=$AA65,2,1),0)</f>
        <v>0</v>
      </c>
      <c r="BL65" s="8">
        <f>IF(AND(F65&gt;0,G65&gt;0,$BL$7&gt;=F65,$BL$7&lt;=G65),IF($BL$7&lt;=$AA65,2,1),0)</f>
        <v>0</v>
      </c>
      <c r="BM65" s="8">
        <f>IF(AND(F65&gt;0,G65&gt;0,$BM$7&gt;=F65,$BM$7&lt;=G65),IF($BM$7&lt;=$AA65,2,1),0)</f>
        <v>0</v>
      </c>
      <c r="BN65" s="8">
        <f>IF(AND(F65&gt;0,G65&gt;0,$BN$7&gt;=F65,$BN$7&lt;=G65),IF($BN$7&lt;=$AA65,2,1),0)</f>
        <v>0</v>
      </c>
      <c r="BO65" s="8">
        <f>IF(AND(F65&gt;0,G65&gt;0,$BO$7&gt;=F65,$BO$7&lt;=G65),IF($BO$7&lt;=$AA65,2,1),0)</f>
        <v>0</v>
      </c>
      <c r="BP65" s="8">
        <f>IF(AND(F65&gt;0,G65&gt;0,$BP$7&gt;=F65,$BP$7&lt;=G65),IF($BP$7&lt;=$AA65,2,1),0)</f>
        <v>0</v>
      </c>
      <c r="BQ65" s="8">
        <f>IF(AND(F65&gt;0,G65&gt;0,$BQ$7&gt;=F65,$BQ$7&lt;=G65),IF($BQ$7&lt;=$AA65,2,1),0)</f>
        <v>0</v>
      </c>
      <c r="BR65" s="8">
        <f>IF(AND(F65&gt;0,G65&gt;0,$BR$7&gt;=F65,$BR$7&lt;=G65),IF($BR$7&lt;=$AA65,2,1),0)</f>
        <v>0</v>
      </c>
      <c r="BS65" s="8">
        <f>IF(AND(F65&gt;0,G65&gt;0,$BS$7&gt;=F65,$BS$7&lt;=G65),IF($BS$7&lt;=$AA65,2,1),0)</f>
        <v>0</v>
      </c>
      <c r="BT65" s="8">
        <f>IF(AND(F65&gt;0,G65&gt;0,$BT$7&gt;=F65,$BT$7&lt;=G65),IF($BT$7&lt;=$AA65,2,1),0)</f>
        <v>0</v>
      </c>
      <c r="BU65" s="8">
        <f>IF(AND(F65&gt;0,G65&gt;0,$BU$7&gt;=F65,$BU$7&lt;=G65),IF($BU$7&lt;=$AA65,2,1),0)</f>
        <v>0</v>
      </c>
      <c r="BV65" s="8">
        <f>IF(AND(F65&gt;0,G65&gt;0,$BV$7&gt;=F65,$BV$7&lt;=G65),IF($BV$7&lt;=$AA65,2,1),0)</f>
        <v>0</v>
      </c>
      <c r="BW65" s="8">
        <f>IF(AND(F65&gt;0,G65&gt;0,$BW$7&gt;=F65,$BW$7&lt;=G65),IF($BW$7&lt;=$AA65,2,1),0)</f>
        <v>0</v>
      </c>
      <c r="BX65" s="8">
        <f>IF(AND(F65&gt;0,G65&gt;0,$BX$7&gt;=F65,$BX$7&lt;=G65),IF($BX$7&lt;=$AA65,2,1),0)</f>
        <v>0</v>
      </c>
      <c r="BY65" s="8">
        <f>IF(AND(F65&gt;0,G65&gt;0,$BY$7&gt;=F65,$BY$7&lt;=G65),IF($BY$7&lt;=$AA65,2,1),0)</f>
        <v>0</v>
      </c>
      <c r="BZ65" s="8">
        <f>IF(AND(F65&gt;0,G65&gt;0,$BZ$7&gt;=F65,$BZ$7&lt;=G65),IF($BZ$7&lt;=$AA65,2,1),0)</f>
        <v>0</v>
      </c>
      <c r="CA65" s="8">
        <f>IF(AND(F65&gt;0,G65&gt;0,$CA$7&gt;=F65,$CA$7&lt;=G65),IF($CA$7&lt;=$AA65,2,1),0)</f>
        <v>0</v>
      </c>
      <c r="CB65" s="8">
        <f>IF(AND(F65&gt;0,G65&gt;0,$CB$7&gt;=F65,$CB$7&lt;=G65),IF($CB$7&lt;=$AA65,2,1),0)</f>
        <v>0</v>
      </c>
      <c r="CC65" s="8">
        <f>IF(AND(F65&gt;0,G65&gt;0,$CC$7&gt;=F65,$CC$7&lt;=G65),IF($CC$7&lt;=$AA65,2,1),0)</f>
        <v>0</v>
      </c>
      <c r="CD65" s="8">
        <f>IF(AND(F65&gt;0,G65&gt;0,$CD$7&gt;=F65,$CD$7&lt;=G65),IF($CD$7&lt;=$AA65,2,1),0)</f>
        <v>0</v>
      </c>
      <c r="CE65" s="8">
        <f>IF(AND(F65&gt;0,G65&gt;0,$CE$7&gt;=F65,$CE$7&lt;=G65),IF($CE$7&lt;=$AA65,2,1),0)</f>
        <v>0</v>
      </c>
      <c r="CF65" s="8">
        <f>IF(AND(F65&gt;0,G65&gt;0,$CF$7&gt;=F65,$CF$7&lt;=G65),IF($CF$7&lt;=$AA65,2,1),0)</f>
        <v>0</v>
      </c>
      <c r="CG65" s="8">
        <f>IF(AND(F65&gt;0,G65&gt;0,$CG$7&gt;=F65,$CG$7&lt;=G65),IF($CG$7&lt;=$AA65,2,1),0)</f>
        <v>0</v>
      </c>
      <c r="CH65" s="8">
        <f>IF(AND(F65&gt;0,G65&gt;0,$CH$7&gt;=F65,$CH$7&lt;=G65),IF($CH$7&lt;=$AA65,2,1),0)</f>
        <v>0</v>
      </c>
      <c r="CI65" s="8">
        <f>IF(AND(F65&gt;0,G65&gt;0,$CI$7&gt;=F65,$CI$7&lt;=G65),IF($CI$7&lt;=$AA65,2,1),0)</f>
        <v>0</v>
      </c>
      <c r="CJ65" s="8">
        <f>IF(AND(F65&gt;0,G65&gt;0,$CJ$7&gt;=F65,$CJ$7&lt;=G65),IF($CJ$7&lt;=$AA65,2,1),0)</f>
        <v>0</v>
      </c>
      <c r="CK65" s="8">
        <f>IF(AND(F65&gt;0,G65&gt;0,$CK$7&gt;=F65,$CK$7&lt;=G65),IF($CK$7&lt;=$AA65,2,1),0)</f>
        <v>0</v>
      </c>
      <c r="CL65" s="8">
        <f>IF(AND(F65&gt;0,G65&gt;0,$CL$7&gt;=F65,$CL$7&lt;=G65),IF($CL$7&lt;=$AA65,2,1),0)</f>
        <v>0</v>
      </c>
      <c r="CM65" s="8">
        <f>IF(AND(F65&gt;0,G65&gt;0,$CM$7&gt;=F65,$CM$7&lt;=G65),IF($CM$7&lt;=$AA65,2,1),0)</f>
        <v>0</v>
      </c>
      <c r="CN65" s="8">
        <f>IF(AND(F65&gt;0,G65&gt;0,$CN$7&gt;=F65,$CN$7&lt;=G65),IF($CN$7&lt;=$AA65,2,1),0)</f>
        <v>0</v>
      </c>
      <c r="CO65" s="8">
        <f>IF(AND(F65&gt;0,G65&gt;0,$CO$7&gt;=F65,$CO$7&lt;=G65),IF($CO$7&lt;=$AA65,2,1),0)</f>
        <v>0</v>
      </c>
      <c r="CP65" s="8">
        <f>IF(AND(F65&gt;0,G65&gt;0,$CP$7&gt;=F65,$CP$7&lt;=G65),IF($CP$7&lt;=$AA65,2,1),0)</f>
        <v>0</v>
      </c>
      <c r="CQ65" s="8">
        <f>IF(AND(F65&gt;0,G65&gt;0,$CQ$7&gt;=F65,$CQ$7&lt;=G65),IF($CQ$7&lt;=$AA65,2,1),0)</f>
        <v>0</v>
      </c>
      <c r="CR65" s="8">
        <f>IF(AND(F65&gt;0,G65&gt;0,$CR$7&gt;=F65,$CR$7&lt;=G65),IF($CR$7&lt;=$AA65,2,1),0)</f>
        <v>0</v>
      </c>
      <c r="CS65" s="8">
        <f>IF(AND(F65&gt;0,G65&gt;0,$CS$7&gt;=F65,$CS$7&lt;=G65),IF($CS$7&lt;=$AA65,2,1),0)</f>
        <v>0</v>
      </c>
      <c r="CT65" s="8">
        <f>IF(AND(F65&gt;0,G65&gt;0,$CT$7&gt;=F65,$CT$7&lt;=G65),IF($CT$7&lt;=$AA65,2,1),0)</f>
        <v>0</v>
      </c>
      <c r="CU65" s="8">
        <f>IF(AND(F65&gt;0,G65&gt;0,$CU$7&gt;=F65,$CU$7&lt;=G65),IF($CU$7&lt;=$AA65,2,1),0)</f>
        <v>0</v>
      </c>
      <c r="CV65" s="8">
        <f>IF(AND(F65&gt;0,G65&gt;0,$CV$7&gt;=F65,$CV$7&lt;=G65),IF($CV$7&lt;=$AA65,2,1),0)</f>
        <v>0</v>
      </c>
      <c r="CW65" s="8">
        <f>IF(AND(F65&gt;0,G65&gt;0,$CW$7&gt;=F65,$CW$7&lt;=G65),IF($CW$7&lt;=$AA65,2,1),0)</f>
        <v>0</v>
      </c>
      <c r="CX65" s="8">
        <f>IF(AND(F65&gt;0,G65&gt;0,$CX$7&gt;=F65,$CX$7&lt;=G65),IF($CX$7&lt;=$AA65,2,1),0)</f>
        <v>0</v>
      </c>
      <c r="CY65" s="8">
        <f>IF(AND(F65&gt;0,G65&gt;0,$CY$7&gt;=F65,$CY$7&lt;=G65),IF($CY$7&lt;=$AA65,2,1),0)</f>
        <v>0</v>
      </c>
      <c r="CZ65" s="8">
        <f>IF(AND(F65&gt;0,G65&gt;0,$CZ$7&gt;=F65,$CZ$7&lt;=G65),IF($CZ$7&lt;=$AA65,2,1),0)</f>
        <v>0</v>
      </c>
      <c r="DA65" s="8">
        <f>IF(AND(F65&gt;0,G65&gt;0,$DA$7&gt;=F65,$DA$7&lt;=G65),IF($DA$7&lt;=$AA65,2,1),0)</f>
        <v>0</v>
      </c>
      <c r="DB65" s="8">
        <f>IF(AND(F65&gt;0,G65&gt;0,$DB$7&gt;=F65,$DB$7&lt;=G65),IF($DB$7&lt;=$AA65,2,1),0)</f>
        <v>0</v>
      </c>
      <c r="DC65" s="8">
        <f>IF(AND(F65&gt;0,G65&gt;0,$DC$7&gt;=F65,$DC$7&lt;=G65),IF($DC$7&lt;=$AA65,2,1),0)</f>
        <v>0</v>
      </c>
      <c r="DD65" s="8">
        <f>IF(AND(F65&gt;0,G65&gt;0,$DD$7&gt;=F65,$DD$7&lt;=G65),IF($DD$7&lt;=$AA65,2,1),0)</f>
        <v>0</v>
      </c>
      <c r="DE65" s="8">
        <f>IF(AND(F65&gt;0,G65&gt;0,$DE$7&gt;=F65,$DE$7&lt;=G65),IF($DE$7&lt;=$AA65,2,1),0)</f>
        <v>0</v>
      </c>
      <c r="DF65" s="8">
        <f>IF(AND(F65&gt;0,G65&gt;0,$DF$7&gt;=F65,$DF$7&lt;=G65),IF($DF$7&lt;=$AA65,2,1),0)</f>
        <v>0</v>
      </c>
      <c r="DG65" s="8">
        <f>IF(AND(F65&gt;0,G65&gt;0,$DG$7&gt;=F65,$DG$7&lt;=G65),IF($DG$7&lt;=$AA65,2,1),0)</f>
        <v>0</v>
      </c>
      <c r="DH65" s="8">
        <f>IF(AND(F65&gt;0,G65&gt;0,$DH$7&gt;=F65,$DH$7&lt;=G65),IF($DH$7&lt;=$AA65,2,1),0)</f>
        <v>0</v>
      </c>
      <c r="DI65" s="8">
        <f>IF(AND(F65&gt;0,G65&gt;0,$DI$7&gt;=F65,$DI$7&lt;=G65),IF($DI$7&lt;=$AA65,2,1),0)</f>
        <v>0</v>
      </c>
      <c r="DJ65" s="8">
        <f>IF(AND(F65&gt;0,G65&gt;0,$DJ$7&gt;=F65,$DJ$7&lt;=G65),IF($DJ$7&lt;=$AA65,2,1),0)</f>
        <v>0</v>
      </c>
      <c r="DK65" s="8">
        <f>IF(AND(F65&gt;0,G65&gt;0,$DK$7&gt;=F65,$DK$7&lt;=G65),IF($DK$7&lt;=$AA65,2,1),0)</f>
        <v>0</v>
      </c>
      <c r="DL65" s="8">
        <f>IF(AND(F65&gt;0,G65&gt;0,$DL$7&gt;=F65,$DL$7&lt;=G65),IF($DL$7&lt;=$AA65,2,1),0)</f>
        <v>0</v>
      </c>
      <c r="DM65" s="8">
        <f>IF(AND(F65&gt;0,G65&gt;0,$DM$7&gt;=F65,$DM$7&lt;=G65),IF($DM$7&lt;=$AA65,2,1),0)</f>
        <v>0</v>
      </c>
      <c r="DN65" s="8">
        <f>IF(AND(F65&gt;0,G65&gt;0,$DN$7&gt;=F65,$DN$7&lt;=G65),IF($DN$7&lt;=$AA65,2,1),0)</f>
        <v>0</v>
      </c>
      <c r="DO65" s="8">
        <f>IF(AND(F65&gt;0,G65&gt;0,$DO$7&gt;=F65,$DO$7&lt;=G65),IF($DO$7&lt;=$AA65,2,1),0)</f>
        <v>0</v>
      </c>
      <c r="DP65" s="8">
        <f>IF(AND(F65&gt;0,G65&gt;0,$DP$7&gt;=F65,$DP$7&lt;=G65),IF($DP$7&lt;=$AA65,2,1),0)</f>
        <v>0</v>
      </c>
      <c r="DQ65" s="8">
        <f>IF(AND(F65&gt;0,G65&gt;0,$DQ$7&gt;=F65,$DQ$7&lt;=G65),IF($DQ$7&lt;=$AA65,2,1),0)</f>
        <v>0</v>
      </c>
      <c r="DR65" s="8">
        <f>IF(AND(F65&gt;0,G65&gt;0,$DR$7&gt;=F65,$DR$7&lt;=G65),IF($DR$7&lt;=$AA65,2,1),0)</f>
        <v>0</v>
      </c>
      <c r="DS65" s="8">
        <f>IF(AND(F65&gt;0,G65&gt;0,$DS$7&gt;=F65,$DS$7&lt;=G65),IF($DS$7&lt;=$AA65,2,1),0)</f>
        <v>0</v>
      </c>
      <c r="DT65" s="8">
        <f>IF(AND(F65&gt;0,G65&gt;0,$DT$7&gt;=F65,$DT$7&lt;=G65),IF($DT$7&lt;=$AA65,2,1),0)</f>
        <v>0</v>
      </c>
      <c r="DU65" s="8">
        <f>IF(AND(F65&gt;0,G65&gt;0,$DU$7&gt;=F65,$DU$7&lt;=G65),IF($DU$7&lt;=$AA65,2,1),0)</f>
        <v>0</v>
      </c>
      <c r="DV65" s="8">
        <f>IF(AND(F65&gt;0,G65&gt;0,$DV$7&gt;=F65,$DV$7&lt;=G65),IF($DV$7&lt;=$AA65,2,1),0)</f>
        <v>0</v>
      </c>
      <c r="DW65" s="8">
        <f>IF(AND(F65&gt;0,G65&gt;0,$DW$7&gt;=F65,$DW$7&lt;=G65),IF($DW$7&lt;=$AA65,2,1),0)</f>
        <v>0</v>
      </c>
      <c r="DX65" s="8">
        <f>IF(AND(F65&gt;0,G65&gt;0,$DX$7&gt;=F65,$DX$7&lt;=G65),IF($DX$7&lt;=$AA65,2,1),0)</f>
        <v>0</v>
      </c>
      <c r="DY65" s="8">
        <f>IF(AND(F65&gt;0,G65&gt;0,$DY$7&gt;=F65,$DY$7&lt;=G65),IF($DY$7&lt;=$AA65,2,1),0)</f>
        <v>0</v>
      </c>
      <c r="DZ65" s="8">
        <f>IF(AND(F65&gt;0,G65&gt;0,$DZ$7&gt;=F65,$DZ$7&lt;=G65),IF($DZ$7&lt;=$AA65,2,1),0)</f>
        <v>0</v>
      </c>
      <c r="EA65" s="8">
        <f>IF(AND(F65&gt;0,G65&gt;0,$EA$7&gt;=F65,$EA$7&lt;=G65),IF($EA$7&lt;=$AA65,2,1),0)</f>
        <v>0</v>
      </c>
      <c r="EB65" s="8">
        <f>IF(AND(F65&gt;0,G65&gt;0,$EB$7&gt;=F65,$EB$7&lt;=G65),IF($EB$7&lt;=$AA65,2,1),0)</f>
        <v>0</v>
      </c>
      <c r="EC65" s="8">
        <f>IF(AND(F65&gt;0,G65&gt;0,$EC$7&gt;=F65,$EC$7&lt;=G65),IF($EC$7&lt;=$AA65,2,1),0)</f>
        <v>0</v>
      </c>
      <c r="ED65" s="8">
        <f>IF(AND(F65&gt;0,G65&gt;0,$ED$7&gt;=F65,$ED$7&lt;=G65),IF($ED$7&lt;=$AA65,2,1),0)</f>
        <v>0</v>
      </c>
      <c r="EE65" s="8">
        <f>IF(AND(F65&gt;0,G65&gt;0,$EE$7&gt;=F65,$EE$7&lt;=G65),IF($EE$7&lt;=$AA65,2,1),0)</f>
        <v>0</v>
      </c>
      <c r="EF65" s="8">
        <f>IF(AND(F65&gt;0,G65&gt;0,$EF$7&gt;=F65,$EF$7&lt;=G65),IF($EF$7&lt;=$AA65,2,1),0)</f>
        <v>0</v>
      </c>
      <c r="EG65" s="8">
        <f>IF(AND(F65&gt;0,G65&gt;0,$EG$7&gt;=F65,$EG$7&lt;=G65),IF($EG$7&lt;=$AA65,2,1),0)</f>
        <v>0</v>
      </c>
      <c r="EH65" s="8">
        <f>IF(AND(F65&gt;0,G65&gt;0,$EH$7&gt;=F65,$EH$7&lt;=G65),IF($EH$7&lt;=$AA65,2,1),0)</f>
        <v>0</v>
      </c>
      <c r="EI65" s="8">
        <f>IF(AND(F65&gt;0,G65&gt;0,$EI$7&gt;=F65,$EI$7&lt;=G65),IF($EI$7&lt;=$AA65,2,1),0)</f>
        <v>0</v>
      </c>
      <c r="EJ65" s="8">
        <f>IF(AND(F65&gt;0,G65&gt;0,$EJ$7&gt;=F65,$EJ$7&lt;=G65),IF($EJ$7&lt;=$AA65,2,1),0)</f>
        <v>0</v>
      </c>
      <c r="EK65" s="8">
        <f>IF(AND(F65&gt;0,G65&gt;0,$EK$7&gt;=F65,$EK$7&lt;=G65),IF($EK$7&lt;=$AA65,2,1),0)</f>
        <v>0</v>
      </c>
      <c r="EL65" s="8">
        <f>IF(AND(F65&gt;0,G65&gt;0,$EL$7&gt;=F65,$EL$7&lt;=G65),IF($EL$7&lt;=$AA65,2,1),0)</f>
        <v>0</v>
      </c>
      <c r="EM65" s="8">
        <f>IF(AND(F65&gt;0,G65&gt;0,$EM$7&gt;=F65,$EM$7&lt;=G65),IF($EM$7&lt;=$AA65,2,1),0)</f>
        <v>0</v>
      </c>
      <c r="EN65" s="8">
        <f>IF(AND(F65&gt;0,G65&gt;0,$EN$7&gt;=F65,$EN$7&lt;=G65),IF($EN$7&lt;=$AA65,2,1),0)</f>
        <v>0</v>
      </c>
      <c r="EO65" s="8">
        <f>IF(AND(F65&gt;0,G65&gt;0,$EO$7&gt;=F65,$EO$7&lt;=G65),IF($EO$7&lt;=$AA65,2,1),0)</f>
        <v>0</v>
      </c>
      <c r="EP65" s="8">
        <f>IF(AND(F65&gt;0,G65&gt;0,$EP$7&gt;=F65,$EP$7&lt;=G65),IF($EP$7&lt;=$AA65,2,1),0)</f>
        <v>0</v>
      </c>
      <c r="EQ65" s="8">
        <f>IF(AND(F65&gt;0,G65&gt;0,$EQ$7&gt;=F65,$EQ$7&lt;=G65),IF($EQ$7&lt;=$AA65,2,1),0)</f>
        <v>0</v>
      </c>
      <c r="ER65" s="8">
        <f>IF(AND(F65&gt;0,G65&gt;0,$ER$7&gt;=F65,$ER$7&lt;=G65),IF($ER$7&lt;=$AA65,2,1),0)</f>
        <v>0</v>
      </c>
      <c r="ES65" s="8">
        <f>IF(AND(F65&gt;0,G65&gt;0,$ES$7&gt;=F65,$ES$7&lt;=G65),IF($ES$7&lt;=$AA65,2,1),0)</f>
        <v>0</v>
      </c>
      <c r="ET65" s="8">
        <f>IF(AND(F65&gt;0,G65&gt;0,$ET$7&gt;=F65,$ET$7&lt;=G65),IF($ET$7&lt;=$AA65,2,1),0)</f>
        <v>0</v>
      </c>
      <c r="EU65" s="8">
        <f>IF(AND(F65&gt;0,G65&gt;0,$EU$7&gt;=F65,$EU$7&lt;=G65),IF($EU$7&lt;=$AA65,2,1),0)</f>
        <v>0</v>
      </c>
      <c r="EV65" s="8">
        <f>IF(AND(F65&gt;0,G65&gt;0,$EV$7&gt;=F65,$EV$7&lt;=G65),IF($EV$7&lt;=$AA65,2,1),0)</f>
        <v>0</v>
      </c>
      <c r="EW65" s="8">
        <f>IF(AND(F65&gt;0,G65&gt;0,$EW$7&gt;=F65,$EW$7&lt;=G65),IF($EW$7&lt;=$AA65,2,1),0)</f>
        <v>0</v>
      </c>
      <c r="EX65" s="8">
        <f>IF(AND(F65&gt;0,G65&gt;0,$EX$7&gt;=F65,$EX$7&lt;=G65),IF($EX$7&lt;=$AA65,2,1),0)</f>
        <v>0</v>
      </c>
      <c r="EY65" s="8">
        <f>IF(AND(F65&gt;0,G65&gt;0,$EY$7&gt;=F65,$EY$7&lt;=G65),IF($EY$7&lt;=$AA65,2,1),0)</f>
        <v>0</v>
      </c>
      <c r="EZ65" s="8">
        <f>IF(AND(F65&gt;0,G65&gt;0,$EZ$7&gt;=F65,$EZ$7&lt;=G65),IF($EZ$7&lt;=$AA65,2,1),0)</f>
        <v>0</v>
      </c>
      <c r="FA65" s="8">
        <f>IF(AND(F65&gt;0,G65&gt;0,$FA$7&gt;=F65,$FA$7&lt;=G65),IF($FA$7&lt;=$AA65,2,1),0)</f>
        <v>0</v>
      </c>
      <c r="FB65" s="8">
        <f>IF(AND(F65&gt;0,G65&gt;0,$FB$7&gt;=F65,$FB$7&lt;=G65),IF($FB$7&lt;=$AA65,2,1),0)</f>
        <v>0</v>
      </c>
      <c r="FC65" s="8">
        <f>IF(AND(F65&gt;0,G65&gt;0,$FC$7&gt;=F65,$FC$7&lt;=G65),IF($FC$7&lt;=$AA65,2,1),0)</f>
        <v>0</v>
      </c>
      <c r="FD65" s="8">
        <f>IF(AND(F65&gt;0,G65&gt;0,$FD$7&gt;=F65,$FD$7&lt;=G65),IF($FD$7&lt;=$AA65,2,1),0)</f>
        <v>0</v>
      </c>
    </row>
    <row r="66" spans="1:160" ht="18" customHeight="1">
      <c r="A66" s="6"/>
      <c r="B66" s="6"/>
      <c r="C66" s="6"/>
      <c r="D66" s="6"/>
      <c r="E66" s="6"/>
      <c r="F66" s="3"/>
      <c r="G66" s="3"/>
      <c r="H66" s="6">
        <f>IF(AND(F66&gt;0,G66&gt;0),G66-F66+1,)</f>
        <v>0</v>
      </c>
      <c r="I66" s="7"/>
      <c r="J66" s="6"/>
      <c r="K66" s="8">
        <f>IF(AND(F66&gt;0,G66&gt;0,$K$7&gt;=F66,$K$7&lt;=G66),IF($K$7&lt;=$AA66,2,1),0)</f>
        <v>0</v>
      </c>
      <c r="L66" s="8">
        <f>IF(AND(F66&gt;0,G66&gt;0,$L$7&gt;=F66,$L$7&lt;=G66),IF($L$7&lt;=$AA66,2,1),0)</f>
        <v>0</v>
      </c>
      <c r="M66" s="8">
        <f>IF(AND(F66&gt;0,G66&gt;0,$M$7&gt;=F66,$M$7&lt;=G66),IF($M$7&lt;=$AA66,2,1),0)</f>
        <v>0</v>
      </c>
      <c r="N66" s="8">
        <f>IF(AND(F66&gt;0,G66&gt;0,$N$7&gt;=F66,$N$7&lt;=G66),IF($N$7&lt;=$AA66,2,1),0)</f>
        <v>0</v>
      </c>
      <c r="O66" s="8">
        <f>IF(AND(F66&gt;0,G66&gt;0,$O$7&gt;=F66,$O$7&lt;=G66),IF($O$7&lt;=$AA66,2,1),0)</f>
        <v>0</v>
      </c>
      <c r="P66" s="8">
        <f>IF(AND(F66&gt;0,G66&gt;0,$P$7&gt;=F66,$P$7&lt;=G66),IF($P$7&lt;=$AA66,2,1),0)</f>
        <v>0</v>
      </c>
      <c r="Q66" s="8">
        <f>IF(AND(F66&gt;0,G66&gt;0,$Q$7&gt;=F66,$Q$7&lt;=G66),IF($Q$7&lt;=$AA66,2,1),0)</f>
        <v>0</v>
      </c>
      <c r="R66" s="8">
        <f>IF(AND(F66&gt;0,G66&gt;0,$R$7&gt;=F66,$R$7&lt;=G66),IF($R$7&lt;=$AA66,2,1),0)</f>
        <v>0</v>
      </c>
      <c r="S66" s="8">
        <f>IF(AND(F66&gt;0,G66&gt;0,$S$7&gt;=F66,$S$7&lt;=G66),IF($S$7&lt;=$AA66,2,1),0)</f>
        <v>0</v>
      </c>
      <c r="T66" s="8">
        <f>IF(AND(F66&gt;0,G66&gt;0,$T$7&gt;=F66,$T$7&lt;=G66),IF($T$7&lt;=$AA66,2,1),0)</f>
        <v>0</v>
      </c>
      <c r="U66" s="8">
        <f>IF(AND(F66&gt;0,G66&gt;0,$U$7&gt;=F66,$U$7&lt;=G66),IF($U$7&lt;=$AA66,2,1),0)</f>
        <v>0</v>
      </c>
      <c r="V66" s="8">
        <f>IF(AND(F66&gt;0,G66&gt;0,$V$7&gt;=F66,$V$7&lt;=G66),IF($V$7&lt;=$AA66,2,1),0)</f>
        <v>0</v>
      </c>
      <c r="W66" s="8">
        <f>IF(AND(F66&gt;0,G66&gt;0,$W$7&gt;=F66,$W$7&lt;=G66),IF($W$7&lt;=$AA66,2,1),0)</f>
        <v>0</v>
      </c>
      <c r="X66" s="8">
        <f>IF(AND(F66&gt;0,G66&gt;0,$X$7&gt;=F66,$X$7&lt;=G66),IF($X$7&lt;=$AA66,2,1),0)</f>
        <v>0</v>
      </c>
      <c r="Y66" s="8">
        <f>IF(AND(F66&gt;0,G66&gt;0,$Y$7&gt;=F66,$Y$7&lt;=G66),IF($Y$7&lt;=$AA66,2,1),0)</f>
        <v>0</v>
      </c>
      <c r="Z66" s="8">
        <f>IF(AND(F66&gt;0,G66&gt;0,$Z$7&gt;=F66,$Z$7&lt;=G66),IF($Z$7&lt;=$AA66,2,1),0)</f>
        <v>0</v>
      </c>
      <c r="AA66" s="8">
        <f>IF(AND(F66&gt;0,G66&gt;0,$AA$7&gt;=F66,$AA$7&lt;=G66),IF($AA$7&lt;=$AA66,2,1),0)</f>
        <v>0</v>
      </c>
      <c r="AB66" s="8">
        <f>IF(AND(F66&gt;0,G66&gt;0,$AB$7&gt;=F66,$AB$7&lt;=G66),IF($AB$7&lt;=$AA66,2,1),0)</f>
        <v>0</v>
      </c>
      <c r="AC66" s="8">
        <f>IF(AND(F66&gt;0,G66&gt;0,$AC$7&gt;=F66,$AC$7&lt;=G66),IF($AC$7&lt;=$AA66,2,1),0)</f>
        <v>0</v>
      </c>
      <c r="AD66" s="8">
        <f>IF(AND(F66&gt;0,G66&gt;0,$AD$7&gt;=F66,$AD$7&lt;=G66),IF($AD$7&lt;=$AA66,2,1),0)</f>
        <v>0</v>
      </c>
      <c r="AE66" s="8">
        <f>IF(AND(F66&gt;0,G66&gt;0,$AE$7&gt;=F66,$AE$7&lt;=G66),IF($AE$7&lt;=$AA66,2,1),0)</f>
        <v>0</v>
      </c>
      <c r="AF66" s="8">
        <f>IF(AND(F66&gt;0,G66&gt;0,$AF$7&gt;=F66,$AF$7&lt;=G66),IF($AF$7&lt;=$AA66,2,1),0)</f>
        <v>0</v>
      </c>
      <c r="AG66" s="8">
        <f>IF(AND(F66&gt;0,G66&gt;0,$AG$7&gt;=F66,$AG$7&lt;=G66),IF($AG$7&lt;=$AA66,2,1),0)</f>
        <v>0</v>
      </c>
      <c r="AH66" s="8">
        <f>IF(AND(F66&gt;0,G66&gt;0,$AH$7&gt;=F66,$AH$7&lt;=G66),IF($AH$7&lt;=$AA66,2,1),0)</f>
        <v>0</v>
      </c>
      <c r="AI66" s="8">
        <f>IF(AND(F66&gt;0,G66&gt;0,$AI$7&gt;=F66,$AI$7&lt;=G66),IF($AI$7&lt;=$AA66,2,1),0)</f>
        <v>0</v>
      </c>
      <c r="AJ66" s="8">
        <f>IF(AND(F66&gt;0,G66&gt;0,$AJ$7&gt;=F66,$AJ$7&lt;=G66),IF($AJ$7&lt;=$AA66,2,1),0)</f>
        <v>0</v>
      </c>
      <c r="AK66" s="8">
        <f>IF(AND(F66&gt;0,G66&gt;0,$AK$7&gt;=F66,$AK$7&lt;=G66),IF($AK$7&lt;=$AA66,2,1),0)</f>
        <v>0</v>
      </c>
      <c r="AL66" s="8">
        <f>IF(AND(F66&gt;0,G66&gt;0,$AL$7&gt;=F66,$AL$7&lt;=G66),IF($AL$7&lt;=$AA66,2,1),0)</f>
        <v>0</v>
      </c>
      <c r="AM66" s="8">
        <f>IF(AND(F66&gt;0,G66&gt;0,$AM$7&gt;=F66,$AM$7&lt;=G66),IF($AM$7&lt;=$AA66,2,1),0)</f>
        <v>0</v>
      </c>
      <c r="AN66" s="8">
        <f>IF(AND(F66&gt;0,G66&gt;0,$AN$7&gt;=F66,$AN$7&lt;=G66),IF($AN$7&lt;=$AA66,2,1),0)</f>
        <v>0</v>
      </c>
      <c r="AO66" s="8">
        <f>IF(AND(F66&gt;0,G66&gt;0,$AO$7&gt;=F66,$AO$7&lt;=G66),IF($AO$7&lt;=$AA66,2,1),0)</f>
        <v>0</v>
      </c>
      <c r="AP66" s="8">
        <f>IF(AND(F66&gt;0,G66&gt;0,$AP$7&gt;=F66,$AP$7&lt;=G66),IF($AP$7&lt;=$AA66,2,1),0)</f>
        <v>0</v>
      </c>
      <c r="AQ66" s="8">
        <f>IF(AND(F66&gt;0,G66&gt;0,$AQ$7&gt;=F66,$AQ$7&lt;=G66),IF($AQ$7&lt;=$AA66,2,1),0)</f>
        <v>0</v>
      </c>
      <c r="AR66" s="8">
        <f>IF(AND(F66&gt;0,G66&gt;0,$AR$7&gt;=F66,$AR$7&lt;=G66),IF($AR$7&lt;=$AA66,2,1),0)</f>
        <v>0</v>
      </c>
      <c r="AS66" s="8">
        <f>IF(AND(F66&gt;0,G66&gt;0,$AS$7&gt;=F66,$AS$7&lt;=G66),IF($AS$7&lt;=$AA66,2,1),0)</f>
        <v>0</v>
      </c>
      <c r="AT66" s="8">
        <f>IF(AND(F66&gt;0,G66&gt;0,$AT$7&gt;=F66,$AT$7&lt;=G66),IF($AT$7&lt;=$AA66,2,1),0)</f>
        <v>0</v>
      </c>
      <c r="AU66" s="8">
        <f>IF(AND(F66&gt;0,G66&gt;0,$AU$7&gt;=F66,$AU$7&lt;=G66),IF($AU$7&lt;=$AA66,2,1),0)</f>
        <v>0</v>
      </c>
      <c r="AV66" s="8">
        <f>IF(AND(F66&gt;0,G66&gt;0,$AV$7&gt;=F66,$AV$7&lt;=G66),IF($AV$7&lt;=$AA66,2,1),0)</f>
        <v>0</v>
      </c>
      <c r="AW66" s="8">
        <f>IF(AND(F66&gt;0,G66&gt;0,$AW$7&gt;=F66,$AW$7&lt;=G66),IF($AW$7&lt;=$AA66,2,1),0)</f>
        <v>0</v>
      </c>
      <c r="AX66" s="8">
        <f>IF(AND(F66&gt;0,G66&gt;0,$AX$7&gt;=F66,$AX$7&lt;=G66),IF($AX$7&lt;=$AA66,2,1),0)</f>
        <v>0</v>
      </c>
      <c r="AY66" s="8">
        <f>IF(AND(F66&gt;0,G66&gt;0,$AY$7&gt;=F66,$AY$7&lt;=G66),IF($AY$7&lt;=$AA66,2,1),0)</f>
        <v>0</v>
      </c>
      <c r="AZ66" s="8">
        <f>IF(AND(F66&gt;0,G66&gt;0,$AZ$7&gt;=F66,$AZ$7&lt;=G66),IF($AZ$7&lt;=$AA66,2,1),0)</f>
        <v>0</v>
      </c>
      <c r="BA66" s="8">
        <f>IF(AND(F66&gt;0,G66&gt;0,$BA$7&gt;=F66,$BA$7&lt;=G66),IF($BA$7&lt;=$AA66,2,1),0)</f>
        <v>0</v>
      </c>
      <c r="BB66" s="8">
        <f>IF(AND(F66&gt;0,G66&gt;0,$BB$7&gt;=F66,$BB$7&lt;=G66),IF($BB$7&lt;=$AA66,2,1),0)</f>
        <v>0</v>
      </c>
      <c r="BC66" s="8">
        <f>IF(AND(F66&gt;0,G66&gt;0,$BC$7&gt;=F66,$BC$7&lt;=G66),IF($BC$7&lt;=$AA66,2,1),0)</f>
        <v>0</v>
      </c>
      <c r="BD66" s="8">
        <f>IF(AND(F66&gt;0,G66&gt;0,$BD$7&gt;=F66,$BD$7&lt;=G66),IF($BD$7&lt;=$AA66,2,1),0)</f>
        <v>0</v>
      </c>
      <c r="BE66" s="8">
        <f>IF(AND(F66&gt;0,G66&gt;0,$BE$7&gt;=F66,$BE$7&lt;=G66),IF($BE$7&lt;=$AA66,2,1),0)</f>
        <v>0</v>
      </c>
      <c r="BF66" s="8">
        <f>IF(AND(F66&gt;0,G66&gt;0,$BF$7&gt;=F66,$BF$7&lt;=G66),IF($BF$7&lt;=$AA66,2,1),0)</f>
        <v>0</v>
      </c>
      <c r="BG66" s="8">
        <f>IF(AND(F66&gt;0,G66&gt;0,$BG$7&gt;=F66,$BG$7&lt;=G66),IF($BG$7&lt;=$AA66,2,1),0)</f>
        <v>0</v>
      </c>
      <c r="BH66" s="8">
        <f>IF(AND(F66&gt;0,G66&gt;0,$BH$7&gt;=F66,$BH$7&lt;=G66),IF($BH$7&lt;=$AA66,2,1),0)</f>
        <v>0</v>
      </c>
      <c r="BI66" s="8">
        <f>IF(AND(F66&gt;0,G66&gt;0,$BI$7&gt;=F66,$BI$7&lt;=G66),IF($BI$7&lt;=$AA66,2,1),0)</f>
        <v>0</v>
      </c>
      <c r="BJ66" s="8">
        <f>IF(AND(F66&gt;0,G66&gt;0,$BJ$7&gt;=F66,$BJ$7&lt;=G66),IF($BJ$7&lt;=$AA66,2,1),0)</f>
        <v>0</v>
      </c>
      <c r="BK66" s="8">
        <f>IF(AND(F66&gt;0,G66&gt;0,$BK$7&gt;=F66,$BK$7&lt;=G66),IF($BK$7&lt;=$AA66,2,1),0)</f>
        <v>0</v>
      </c>
      <c r="BL66" s="8">
        <f>IF(AND(F66&gt;0,G66&gt;0,$BL$7&gt;=F66,$BL$7&lt;=G66),IF($BL$7&lt;=$AA66,2,1),0)</f>
        <v>0</v>
      </c>
      <c r="BM66" s="8">
        <f>IF(AND(F66&gt;0,G66&gt;0,$BM$7&gt;=F66,$BM$7&lt;=G66),IF($BM$7&lt;=$AA66,2,1),0)</f>
        <v>0</v>
      </c>
      <c r="BN66" s="8">
        <f>IF(AND(F66&gt;0,G66&gt;0,$BN$7&gt;=F66,$BN$7&lt;=G66),IF($BN$7&lt;=$AA66,2,1),0)</f>
        <v>0</v>
      </c>
      <c r="BO66" s="8">
        <f>IF(AND(F66&gt;0,G66&gt;0,$BO$7&gt;=F66,$BO$7&lt;=G66),IF($BO$7&lt;=$AA66,2,1),0)</f>
        <v>0</v>
      </c>
      <c r="BP66" s="8">
        <f>IF(AND(F66&gt;0,G66&gt;0,$BP$7&gt;=F66,$BP$7&lt;=G66),IF($BP$7&lt;=$AA66,2,1),0)</f>
        <v>0</v>
      </c>
      <c r="BQ66" s="8">
        <f>IF(AND(F66&gt;0,G66&gt;0,$BQ$7&gt;=F66,$BQ$7&lt;=G66),IF($BQ$7&lt;=$AA66,2,1),0)</f>
        <v>0</v>
      </c>
      <c r="BR66" s="8">
        <f>IF(AND(F66&gt;0,G66&gt;0,$BR$7&gt;=F66,$BR$7&lt;=G66),IF($BR$7&lt;=$AA66,2,1),0)</f>
        <v>0</v>
      </c>
      <c r="BS66" s="8">
        <f>IF(AND(F66&gt;0,G66&gt;0,$BS$7&gt;=F66,$BS$7&lt;=G66),IF($BS$7&lt;=$AA66,2,1),0)</f>
        <v>0</v>
      </c>
      <c r="BT66" s="8">
        <f>IF(AND(F66&gt;0,G66&gt;0,$BT$7&gt;=F66,$BT$7&lt;=G66),IF($BT$7&lt;=$AA66,2,1),0)</f>
        <v>0</v>
      </c>
      <c r="BU66" s="8">
        <f>IF(AND(F66&gt;0,G66&gt;0,$BU$7&gt;=F66,$BU$7&lt;=G66),IF($BU$7&lt;=$AA66,2,1),0)</f>
        <v>0</v>
      </c>
      <c r="BV66" s="8">
        <f>IF(AND(F66&gt;0,G66&gt;0,$BV$7&gt;=F66,$BV$7&lt;=G66),IF($BV$7&lt;=$AA66,2,1),0)</f>
        <v>0</v>
      </c>
      <c r="BW66" s="8">
        <f>IF(AND(F66&gt;0,G66&gt;0,$BW$7&gt;=F66,$BW$7&lt;=G66),IF($BW$7&lt;=$AA66,2,1),0)</f>
        <v>0</v>
      </c>
      <c r="BX66" s="8">
        <f>IF(AND(F66&gt;0,G66&gt;0,$BX$7&gt;=F66,$BX$7&lt;=G66),IF($BX$7&lt;=$AA66,2,1),0)</f>
        <v>0</v>
      </c>
      <c r="BY66" s="8">
        <f>IF(AND(F66&gt;0,G66&gt;0,$BY$7&gt;=F66,$BY$7&lt;=G66),IF($BY$7&lt;=$AA66,2,1),0)</f>
        <v>0</v>
      </c>
      <c r="BZ66" s="8">
        <f>IF(AND(F66&gt;0,G66&gt;0,$BZ$7&gt;=F66,$BZ$7&lt;=G66),IF($BZ$7&lt;=$AA66,2,1),0)</f>
        <v>0</v>
      </c>
      <c r="CA66" s="8">
        <f>IF(AND(F66&gt;0,G66&gt;0,$CA$7&gt;=F66,$CA$7&lt;=G66),IF($CA$7&lt;=$AA66,2,1),0)</f>
        <v>0</v>
      </c>
      <c r="CB66" s="8">
        <f>IF(AND(F66&gt;0,G66&gt;0,$CB$7&gt;=F66,$CB$7&lt;=G66),IF($CB$7&lt;=$AA66,2,1),0)</f>
        <v>0</v>
      </c>
      <c r="CC66" s="8">
        <f>IF(AND(F66&gt;0,G66&gt;0,$CC$7&gt;=F66,$CC$7&lt;=G66),IF($CC$7&lt;=$AA66,2,1),0)</f>
        <v>0</v>
      </c>
      <c r="CD66" s="8">
        <f>IF(AND(F66&gt;0,G66&gt;0,$CD$7&gt;=F66,$CD$7&lt;=G66),IF($CD$7&lt;=$AA66,2,1),0)</f>
        <v>0</v>
      </c>
      <c r="CE66" s="8">
        <f>IF(AND(F66&gt;0,G66&gt;0,$CE$7&gt;=F66,$CE$7&lt;=G66),IF($CE$7&lt;=$AA66,2,1),0)</f>
        <v>0</v>
      </c>
      <c r="CF66" s="8">
        <f>IF(AND(F66&gt;0,G66&gt;0,$CF$7&gt;=F66,$CF$7&lt;=G66),IF($CF$7&lt;=$AA66,2,1),0)</f>
        <v>0</v>
      </c>
      <c r="CG66" s="8">
        <f>IF(AND(F66&gt;0,G66&gt;0,$CG$7&gt;=F66,$CG$7&lt;=G66),IF($CG$7&lt;=$AA66,2,1),0)</f>
        <v>0</v>
      </c>
      <c r="CH66" s="8">
        <f>IF(AND(F66&gt;0,G66&gt;0,$CH$7&gt;=F66,$CH$7&lt;=G66),IF($CH$7&lt;=$AA66,2,1),0)</f>
        <v>0</v>
      </c>
      <c r="CI66" s="8">
        <f>IF(AND(F66&gt;0,G66&gt;0,$CI$7&gt;=F66,$CI$7&lt;=G66),IF($CI$7&lt;=$AA66,2,1),0)</f>
        <v>0</v>
      </c>
      <c r="CJ66" s="8">
        <f>IF(AND(F66&gt;0,G66&gt;0,$CJ$7&gt;=F66,$CJ$7&lt;=G66),IF($CJ$7&lt;=$AA66,2,1),0)</f>
        <v>0</v>
      </c>
      <c r="CK66" s="8">
        <f>IF(AND(F66&gt;0,G66&gt;0,$CK$7&gt;=F66,$CK$7&lt;=G66),IF($CK$7&lt;=$AA66,2,1),0)</f>
        <v>0</v>
      </c>
      <c r="CL66" s="8">
        <f>IF(AND(F66&gt;0,G66&gt;0,$CL$7&gt;=F66,$CL$7&lt;=G66),IF($CL$7&lt;=$AA66,2,1),0)</f>
        <v>0</v>
      </c>
      <c r="CM66" s="8">
        <f>IF(AND(F66&gt;0,G66&gt;0,$CM$7&gt;=F66,$CM$7&lt;=G66),IF($CM$7&lt;=$AA66,2,1),0)</f>
        <v>0</v>
      </c>
      <c r="CN66" s="8">
        <f>IF(AND(F66&gt;0,G66&gt;0,$CN$7&gt;=F66,$CN$7&lt;=G66),IF($CN$7&lt;=$AA66,2,1),0)</f>
        <v>0</v>
      </c>
      <c r="CO66" s="8">
        <f>IF(AND(F66&gt;0,G66&gt;0,$CO$7&gt;=F66,$CO$7&lt;=G66),IF($CO$7&lt;=$AA66,2,1),0)</f>
        <v>0</v>
      </c>
      <c r="CP66" s="8">
        <f>IF(AND(F66&gt;0,G66&gt;0,$CP$7&gt;=F66,$CP$7&lt;=G66),IF($CP$7&lt;=$AA66,2,1),0)</f>
        <v>0</v>
      </c>
      <c r="CQ66" s="8">
        <f>IF(AND(F66&gt;0,G66&gt;0,$CQ$7&gt;=F66,$CQ$7&lt;=G66),IF($CQ$7&lt;=$AA66,2,1),0)</f>
        <v>0</v>
      </c>
      <c r="CR66" s="8">
        <f>IF(AND(F66&gt;0,G66&gt;0,$CR$7&gt;=F66,$CR$7&lt;=G66),IF($CR$7&lt;=$AA66,2,1),0)</f>
        <v>0</v>
      </c>
      <c r="CS66" s="8">
        <f>IF(AND(F66&gt;0,G66&gt;0,$CS$7&gt;=F66,$CS$7&lt;=G66),IF($CS$7&lt;=$AA66,2,1),0)</f>
        <v>0</v>
      </c>
      <c r="CT66" s="8">
        <f>IF(AND(F66&gt;0,G66&gt;0,$CT$7&gt;=F66,$CT$7&lt;=G66),IF($CT$7&lt;=$AA66,2,1),0)</f>
        <v>0</v>
      </c>
      <c r="CU66" s="8">
        <f>IF(AND(F66&gt;0,G66&gt;0,$CU$7&gt;=F66,$CU$7&lt;=G66),IF($CU$7&lt;=$AA66,2,1),0)</f>
        <v>0</v>
      </c>
      <c r="CV66" s="8">
        <f>IF(AND(F66&gt;0,G66&gt;0,$CV$7&gt;=F66,$CV$7&lt;=G66),IF($CV$7&lt;=$AA66,2,1),0)</f>
        <v>0</v>
      </c>
      <c r="CW66" s="8">
        <f>IF(AND(F66&gt;0,G66&gt;0,$CW$7&gt;=F66,$CW$7&lt;=G66),IF($CW$7&lt;=$AA66,2,1),0)</f>
        <v>0</v>
      </c>
      <c r="CX66" s="8">
        <f>IF(AND(F66&gt;0,G66&gt;0,$CX$7&gt;=F66,$CX$7&lt;=G66),IF($CX$7&lt;=$AA66,2,1),0)</f>
        <v>0</v>
      </c>
      <c r="CY66" s="8">
        <f>IF(AND(F66&gt;0,G66&gt;0,$CY$7&gt;=F66,$CY$7&lt;=G66),IF($CY$7&lt;=$AA66,2,1),0)</f>
        <v>0</v>
      </c>
      <c r="CZ66" s="8">
        <f>IF(AND(F66&gt;0,G66&gt;0,$CZ$7&gt;=F66,$CZ$7&lt;=G66),IF($CZ$7&lt;=$AA66,2,1),0)</f>
        <v>0</v>
      </c>
      <c r="DA66" s="8">
        <f>IF(AND(F66&gt;0,G66&gt;0,$DA$7&gt;=F66,$DA$7&lt;=G66),IF($DA$7&lt;=$AA66,2,1),0)</f>
        <v>0</v>
      </c>
      <c r="DB66" s="8">
        <f>IF(AND(F66&gt;0,G66&gt;0,$DB$7&gt;=F66,$DB$7&lt;=G66),IF($DB$7&lt;=$AA66,2,1),0)</f>
        <v>0</v>
      </c>
      <c r="DC66" s="8">
        <f>IF(AND(F66&gt;0,G66&gt;0,$DC$7&gt;=F66,$DC$7&lt;=G66),IF($DC$7&lt;=$AA66,2,1),0)</f>
        <v>0</v>
      </c>
      <c r="DD66" s="8">
        <f>IF(AND(F66&gt;0,G66&gt;0,$DD$7&gt;=F66,$DD$7&lt;=G66),IF($DD$7&lt;=$AA66,2,1),0)</f>
        <v>0</v>
      </c>
      <c r="DE66" s="8">
        <f>IF(AND(F66&gt;0,G66&gt;0,$DE$7&gt;=F66,$DE$7&lt;=G66),IF($DE$7&lt;=$AA66,2,1),0)</f>
        <v>0</v>
      </c>
      <c r="DF66" s="8">
        <f>IF(AND(F66&gt;0,G66&gt;0,$DF$7&gt;=F66,$DF$7&lt;=G66),IF($DF$7&lt;=$AA66,2,1),0)</f>
        <v>0</v>
      </c>
      <c r="DG66" s="8">
        <f>IF(AND(F66&gt;0,G66&gt;0,$DG$7&gt;=F66,$DG$7&lt;=G66),IF($DG$7&lt;=$AA66,2,1),0)</f>
        <v>0</v>
      </c>
      <c r="DH66" s="8">
        <f>IF(AND(F66&gt;0,G66&gt;0,$DH$7&gt;=F66,$DH$7&lt;=G66),IF($DH$7&lt;=$AA66,2,1),0)</f>
        <v>0</v>
      </c>
      <c r="DI66" s="8">
        <f>IF(AND(F66&gt;0,G66&gt;0,$DI$7&gt;=F66,$DI$7&lt;=G66),IF($DI$7&lt;=$AA66,2,1),0)</f>
        <v>0</v>
      </c>
      <c r="DJ66" s="8">
        <f>IF(AND(F66&gt;0,G66&gt;0,$DJ$7&gt;=F66,$DJ$7&lt;=G66),IF($DJ$7&lt;=$AA66,2,1),0)</f>
        <v>0</v>
      </c>
      <c r="DK66" s="8">
        <f>IF(AND(F66&gt;0,G66&gt;0,$DK$7&gt;=F66,$DK$7&lt;=G66),IF($DK$7&lt;=$AA66,2,1),0)</f>
        <v>0</v>
      </c>
      <c r="DL66" s="8">
        <f>IF(AND(F66&gt;0,G66&gt;0,$DL$7&gt;=F66,$DL$7&lt;=G66),IF($DL$7&lt;=$AA66,2,1),0)</f>
        <v>0</v>
      </c>
      <c r="DM66" s="8">
        <f>IF(AND(F66&gt;0,G66&gt;0,$DM$7&gt;=F66,$DM$7&lt;=G66),IF($DM$7&lt;=$AA66,2,1),0)</f>
        <v>0</v>
      </c>
      <c r="DN66" s="8">
        <f>IF(AND(F66&gt;0,G66&gt;0,$DN$7&gt;=F66,$DN$7&lt;=G66),IF($DN$7&lt;=$AA66,2,1),0)</f>
        <v>0</v>
      </c>
      <c r="DO66" s="8">
        <f>IF(AND(F66&gt;0,G66&gt;0,$DO$7&gt;=F66,$DO$7&lt;=G66),IF($DO$7&lt;=$AA66,2,1),0)</f>
        <v>0</v>
      </c>
      <c r="DP66" s="8">
        <f>IF(AND(F66&gt;0,G66&gt;0,$DP$7&gt;=F66,$DP$7&lt;=G66),IF($DP$7&lt;=$AA66,2,1),0)</f>
        <v>0</v>
      </c>
      <c r="DQ66" s="8">
        <f>IF(AND(F66&gt;0,G66&gt;0,$DQ$7&gt;=F66,$DQ$7&lt;=G66),IF($DQ$7&lt;=$AA66,2,1),0)</f>
        <v>0</v>
      </c>
      <c r="DR66" s="8">
        <f>IF(AND(F66&gt;0,G66&gt;0,$DR$7&gt;=F66,$DR$7&lt;=G66),IF($DR$7&lt;=$AA66,2,1),0)</f>
        <v>0</v>
      </c>
      <c r="DS66" s="8">
        <f>IF(AND(F66&gt;0,G66&gt;0,$DS$7&gt;=F66,$DS$7&lt;=G66),IF($DS$7&lt;=$AA66,2,1),0)</f>
        <v>0</v>
      </c>
      <c r="DT66" s="8">
        <f>IF(AND(F66&gt;0,G66&gt;0,$DT$7&gt;=F66,$DT$7&lt;=G66),IF($DT$7&lt;=$AA66,2,1),0)</f>
        <v>0</v>
      </c>
      <c r="DU66" s="8">
        <f>IF(AND(F66&gt;0,G66&gt;0,$DU$7&gt;=F66,$DU$7&lt;=G66),IF($DU$7&lt;=$AA66,2,1),0)</f>
        <v>0</v>
      </c>
      <c r="DV66" s="8">
        <f>IF(AND(F66&gt;0,G66&gt;0,$DV$7&gt;=F66,$DV$7&lt;=G66),IF($DV$7&lt;=$AA66,2,1),0)</f>
        <v>0</v>
      </c>
      <c r="DW66" s="8">
        <f>IF(AND(F66&gt;0,G66&gt;0,$DW$7&gt;=F66,$DW$7&lt;=G66),IF($DW$7&lt;=$AA66,2,1),0)</f>
        <v>0</v>
      </c>
      <c r="DX66" s="8">
        <f>IF(AND(F66&gt;0,G66&gt;0,$DX$7&gt;=F66,$DX$7&lt;=G66),IF($DX$7&lt;=$AA66,2,1),0)</f>
        <v>0</v>
      </c>
      <c r="DY66" s="8">
        <f>IF(AND(F66&gt;0,G66&gt;0,$DY$7&gt;=F66,$DY$7&lt;=G66),IF($DY$7&lt;=$AA66,2,1),0)</f>
        <v>0</v>
      </c>
      <c r="DZ66" s="8">
        <f>IF(AND(F66&gt;0,G66&gt;0,$DZ$7&gt;=F66,$DZ$7&lt;=G66),IF($DZ$7&lt;=$AA66,2,1),0)</f>
        <v>0</v>
      </c>
      <c r="EA66" s="8">
        <f>IF(AND(F66&gt;0,G66&gt;0,$EA$7&gt;=F66,$EA$7&lt;=G66),IF($EA$7&lt;=$AA66,2,1),0)</f>
        <v>0</v>
      </c>
      <c r="EB66" s="8">
        <f>IF(AND(F66&gt;0,G66&gt;0,$EB$7&gt;=F66,$EB$7&lt;=G66),IF($EB$7&lt;=$AA66,2,1),0)</f>
        <v>0</v>
      </c>
      <c r="EC66" s="8">
        <f>IF(AND(F66&gt;0,G66&gt;0,$EC$7&gt;=F66,$EC$7&lt;=G66),IF($EC$7&lt;=$AA66,2,1),0)</f>
        <v>0</v>
      </c>
      <c r="ED66" s="8">
        <f>IF(AND(F66&gt;0,G66&gt;0,$ED$7&gt;=F66,$ED$7&lt;=G66),IF($ED$7&lt;=$AA66,2,1),0)</f>
        <v>0</v>
      </c>
      <c r="EE66" s="8">
        <f>IF(AND(F66&gt;0,G66&gt;0,$EE$7&gt;=F66,$EE$7&lt;=G66),IF($EE$7&lt;=$AA66,2,1),0)</f>
        <v>0</v>
      </c>
      <c r="EF66" s="8">
        <f>IF(AND(F66&gt;0,G66&gt;0,$EF$7&gt;=F66,$EF$7&lt;=G66),IF($EF$7&lt;=$AA66,2,1),0)</f>
        <v>0</v>
      </c>
      <c r="EG66" s="8">
        <f>IF(AND(F66&gt;0,G66&gt;0,$EG$7&gt;=F66,$EG$7&lt;=G66),IF($EG$7&lt;=$AA66,2,1),0)</f>
        <v>0</v>
      </c>
      <c r="EH66" s="8">
        <f>IF(AND(F66&gt;0,G66&gt;0,$EH$7&gt;=F66,$EH$7&lt;=G66),IF($EH$7&lt;=$AA66,2,1),0)</f>
        <v>0</v>
      </c>
      <c r="EI66" s="8">
        <f>IF(AND(F66&gt;0,G66&gt;0,$EI$7&gt;=F66,$EI$7&lt;=G66),IF($EI$7&lt;=$AA66,2,1),0)</f>
        <v>0</v>
      </c>
      <c r="EJ66" s="8">
        <f>IF(AND(F66&gt;0,G66&gt;0,$EJ$7&gt;=F66,$EJ$7&lt;=G66),IF($EJ$7&lt;=$AA66,2,1),0)</f>
        <v>0</v>
      </c>
      <c r="EK66" s="8">
        <f>IF(AND(F66&gt;0,G66&gt;0,$EK$7&gt;=F66,$EK$7&lt;=G66),IF($EK$7&lt;=$AA66,2,1),0)</f>
        <v>0</v>
      </c>
      <c r="EL66" s="8">
        <f>IF(AND(F66&gt;0,G66&gt;0,$EL$7&gt;=F66,$EL$7&lt;=G66),IF($EL$7&lt;=$AA66,2,1),0)</f>
        <v>0</v>
      </c>
      <c r="EM66" s="8">
        <f>IF(AND(F66&gt;0,G66&gt;0,$EM$7&gt;=F66,$EM$7&lt;=G66),IF($EM$7&lt;=$AA66,2,1),0)</f>
        <v>0</v>
      </c>
      <c r="EN66" s="8">
        <f>IF(AND(F66&gt;0,G66&gt;0,$EN$7&gt;=F66,$EN$7&lt;=G66),IF($EN$7&lt;=$AA66,2,1),0)</f>
        <v>0</v>
      </c>
      <c r="EO66" s="8">
        <f>IF(AND(F66&gt;0,G66&gt;0,$EO$7&gt;=F66,$EO$7&lt;=G66),IF($EO$7&lt;=$AA66,2,1),0)</f>
        <v>0</v>
      </c>
      <c r="EP66" s="8">
        <f>IF(AND(F66&gt;0,G66&gt;0,$EP$7&gt;=F66,$EP$7&lt;=G66),IF($EP$7&lt;=$AA66,2,1),0)</f>
        <v>0</v>
      </c>
      <c r="EQ66" s="8">
        <f>IF(AND(F66&gt;0,G66&gt;0,$EQ$7&gt;=F66,$EQ$7&lt;=G66),IF($EQ$7&lt;=$AA66,2,1),0)</f>
        <v>0</v>
      </c>
      <c r="ER66" s="8">
        <f>IF(AND(F66&gt;0,G66&gt;0,$ER$7&gt;=F66,$ER$7&lt;=G66),IF($ER$7&lt;=$AA66,2,1),0)</f>
        <v>0</v>
      </c>
      <c r="ES66" s="8">
        <f>IF(AND(F66&gt;0,G66&gt;0,$ES$7&gt;=F66,$ES$7&lt;=G66),IF($ES$7&lt;=$AA66,2,1),0)</f>
        <v>0</v>
      </c>
      <c r="ET66" s="8">
        <f>IF(AND(F66&gt;0,G66&gt;0,$ET$7&gt;=F66,$ET$7&lt;=G66),IF($ET$7&lt;=$AA66,2,1),0)</f>
        <v>0</v>
      </c>
      <c r="EU66" s="8">
        <f>IF(AND(F66&gt;0,G66&gt;0,$EU$7&gt;=F66,$EU$7&lt;=G66),IF($EU$7&lt;=$AA66,2,1),0)</f>
        <v>0</v>
      </c>
      <c r="EV66" s="8">
        <f>IF(AND(F66&gt;0,G66&gt;0,$EV$7&gt;=F66,$EV$7&lt;=G66),IF($EV$7&lt;=$AA66,2,1),0)</f>
        <v>0</v>
      </c>
      <c r="EW66" s="8">
        <f>IF(AND(F66&gt;0,G66&gt;0,$EW$7&gt;=F66,$EW$7&lt;=G66),IF($EW$7&lt;=$AA66,2,1),0)</f>
        <v>0</v>
      </c>
      <c r="EX66" s="8">
        <f>IF(AND(F66&gt;0,G66&gt;0,$EX$7&gt;=F66,$EX$7&lt;=G66),IF($EX$7&lt;=$AA66,2,1),0)</f>
        <v>0</v>
      </c>
      <c r="EY66" s="8">
        <f>IF(AND(F66&gt;0,G66&gt;0,$EY$7&gt;=F66,$EY$7&lt;=G66),IF($EY$7&lt;=$AA66,2,1),0)</f>
        <v>0</v>
      </c>
      <c r="EZ66" s="8">
        <f>IF(AND(F66&gt;0,G66&gt;0,$EZ$7&gt;=F66,$EZ$7&lt;=G66),IF($EZ$7&lt;=$AA66,2,1),0)</f>
        <v>0</v>
      </c>
      <c r="FA66" s="8">
        <f>IF(AND(F66&gt;0,G66&gt;0,$FA$7&gt;=F66,$FA$7&lt;=G66),IF($FA$7&lt;=$AA66,2,1),0)</f>
        <v>0</v>
      </c>
      <c r="FB66" s="8">
        <f>IF(AND(F66&gt;0,G66&gt;0,$FB$7&gt;=F66,$FB$7&lt;=G66),IF($FB$7&lt;=$AA66,2,1),0)</f>
        <v>0</v>
      </c>
      <c r="FC66" s="8">
        <f>IF(AND(F66&gt;0,G66&gt;0,$FC$7&gt;=F66,$FC$7&lt;=G66),IF($FC$7&lt;=$AA66,2,1),0)</f>
        <v>0</v>
      </c>
      <c r="FD66" s="8">
        <f>IF(AND(F66&gt;0,G66&gt;0,$FD$7&gt;=F66,$FD$7&lt;=G66),IF($FD$7&lt;=$AA66,2,1),0)</f>
        <v>0</v>
      </c>
    </row>
    <row r="67" spans="1:160" ht="18" customHeight="1">
      <c r="A67" s="6"/>
      <c r="B67" s="6"/>
      <c r="C67" s="6"/>
      <c r="D67" s="6"/>
      <c r="E67" s="6"/>
      <c r="F67" s="3"/>
      <c r="G67" s="3"/>
      <c r="H67" s="6">
        <f>IF(AND(F67&gt;0,G67&gt;0),G67-F67+1,)</f>
        <v>0</v>
      </c>
      <c r="I67" s="7"/>
      <c r="J67" s="6"/>
      <c r="K67" s="8">
        <f>IF(AND(F67&gt;0,G67&gt;0,$K$7&gt;=F67,$K$7&lt;=G67),IF($K$7&lt;=$AA67,2,1),0)</f>
        <v>0</v>
      </c>
      <c r="L67" s="8">
        <f>IF(AND(F67&gt;0,G67&gt;0,$L$7&gt;=F67,$L$7&lt;=G67),IF($L$7&lt;=$AA67,2,1),0)</f>
        <v>0</v>
      </c>
      <c r="M67" s="8">
        <f>IF(AND(F67&gt;0,G67&gt;0,$M$7&gt;=F67,$M$7&lt;=G67),IF($M$7&lt;=$AA67,2,1),0)</f>
        <v>0</v>
      </c>
      <c r="N67" s="8">
        <f>IF(AND(F67&gt;0,G67&gt;0,$N$7&gt;=F67,$N$7&lt;=G67),IF($N$7&lt;=$AA67,2,1),0)</f>
        <v>0</v>
      </c>
      <c r="O67" s="8">
        <f>IF(AND(F67&gt;0,G67&gt;0,$O$7&gt;=F67,$O$7&lt;=G67),IF($O$7&lt;=$AA67,2,1),0)</f>
        <v>0</v>
      </c>
      <c r="P67" s="8">
        <f>IF(AND(F67&gt;0,G67&gt;0,$P$7&gt;=F67,$P$7&lt;=G67),IF($P$7&lt;=$AA67,2,1),0)</f>
        <v>0</v>
      </c>
      <c r="Q67" s="8">
        <f>IF(AND(F67&gt;0,G67&gt;0,$Q$7&gt;=F67,$Q$7&lt;=G67),IF($Q$7&lt;=$AA67,2,1),0)</f>
        <v>0</v>
      </c>
      <c r="R67" s="8">
        <f>IF(AND(F67&gt;0,G67&gt;0,$R$7&gt;=F67,$R$7&lt;=G67),IF($R$7&lt;=$AA67,2,1),0)</f>
        <v>0</v>
      </c>
      <c r="S67" s="8">
        <f>IF(AND(F67&gt;0,G67&gt;0,$S$7&gt;=F67,$S$7&lt;=G67),IF($S$7&lt;=$AA67,2,1),0)</f>
        <v>0</v>
      </c>
      <c r="T67" s="8">
        <f>IF(AND(F67&gt;0,G67&gt;0,$T$7&gt;=F67,$T$7&lt;=G67),IF($T$7&lt;=$AA67,2,1),0)</f>
        <v>0</v>
      </c>
      <c r="U67" s="8">
        <f>IF(AND(F67&gt;0,G67&gt;0,$U$7&gt;=F67,$U$7&lt;=G67),IF($U$7&lt;=$AA67,2,1),0)</f>
        <v>0</v>
      </c>
      <c r="V67" s="8">
        <f>IF(AND(F67&gt;0,G67&gt;0,$V$7&gt;=F67,$V$7&lt;=G67),IF($V$7&lt;=$AA67,2,1),0)</f>
        <v>0</v>
      </c>
      <c r="W67" s="8">
        <f>IF(AND(F67&gt;0,G67&gt;0,$W$7&gt;=F67,$W$7&lt;=G67),IF($W$7&lt;=$AA67,2,1),0)</f>
        <v>0</v>
      </c>
      <c r="X67" s="8">
        <f>IF(AND(F67&gt;0,G67&gt;0,$X$7&gt;=F67,$X$7&lt;=G67),IF($X$7&lt;=$AA67,2,1),0)</f>
        <v>0</v>
      </c>
      <c r="Y67" s="8">
        <f>IF(AND(F67&gt;0,G67&gt;0,$Y$7&gt;=F67,$Y$7&lt;=G67),IF($Y$7&lt;=$AA67,2,1),0)</f>
        <v>0</v>
      </c>
      <c r="Z67" s="8">
        <f>IF(AND(F67&gt;0,G67&gt;0,$Z$7&gt;=F67,$Z$7&lt;=G67),IF($Z$7&lt;=$AA67,2,1),0)</f>
        <v>0</v>
      </c>
      <c r="AA67" s="8">
        <f>IF(AND(F67&gt;0,G67&gt;0,$AA$7&gt;=F67,$AA$7&lt;=G67),IF($AA$7&lt;=$AA67,2,1),0)</f>
        <v>0</v>
      </c>
      <c r="AB67" s="8">
        <f>IF(AND(F67&gt;0,G67&gt;0,$AB$7&gt;=F67,$AB$7&lt;=G67),IF($AB$7&lt;=$AA67,2,1),0)</f>
        <v>0</v>
      </c>
      <c r="AC67" s="8">
        <f>IF(AND(F67&gt;0,G67&gt;0,$AC$7&gt;=F67,$AC$7&lt;=G67),IF($AC$7&lt;=$AA67,2,1),0)</f>
        <v>0</v>
      </c>
      <c r="AD67" s="8">
        <f>IF(AND(F67&gt;0,G67&gt;0,$AD$7&gt;=F67,$AD$7&lt;=G67),IF($AD$7&lt;=$AA67,2,1),0)</f>
        <v>0</v>
      </c>
      <c r="AE67" s="8">
        <f>IF(AND(F67&gt;0,G67&gt;0,$AE$7&gt;=F67,$AE$7&lt;=G67),IF($AE$7&lt;=$AA67,2,1),0)</f>
        <v>0</v>
      </c>
      <c r="AF67" s="8">
        <f>IF(AND(F67&gt;0,G67&gt;0,$AF$7&gt;=F67,$AF$7&lt;=G67),IF($AF$7&lt;=$AA67,2,1),0)</f>
        <v>0</v>
      </c>
      <c r="AG67" s="8">
        <f>IF(AND(F67&gt;0,G67&gt;0,$AG$7&gt;=F67,$AG$7&lt;=G67),IF($AG$7&lt;=$AA67,2,1),0)</f>
        <v>0</v>
      </c>
      <c r="AH67" s="8">
        <f>IF(AND(F67&gt;0,G67&gt;0,$AH$7&gt;=F67,$AH$7&lt;=G67),IF($AH$7&lt;=$AA67,2,1),0)</f>
        <v>0</v>
      </c>
      <c r="AI67" s="8">
        <f>IF(AND(F67&gt;0,G67&gt;0,$AI$7&gt;=F67,$AI$7&lt;=G67),IF($AI$7&lt;=$AA67,2,1),0)</f>
        <v>0</v>
      </c>
      <c r="AJ67" s="8">
        <f>IF(AND(F67&gt;0,G67&gt;0,$AJ$7&gt;=F67,$AJ$7&lt;=G67),IF($AJ$7&lt;=$AA67,2,1),0)</f>
        <v>0</v>
      </c>
      <c r="AK67" s="8">
        <f>IF(AND(F67&gt;0,G67&gt;0,$AK$7&gt;=F67,$AK$7&lt;=G67),IF($AK$7&lt;=$AA67,2,1),0)</f>
        <v>0</v>
      </c>
      <c r="AL67" s="8">
        <f>IF(AND(F67&gt;0,G67&gt;0,$AL$7&gt;=F67,$AL$7&lt;=G67),IF($AL$7&lt;=$AA67,2,1),0)</f>
        <v>0</v>
      </c>
      <c r="AM67" s="8">
        <f>IF(AND(F67&gt;0,G67&gt;0,$AM$7&gt;=F67,$AM$7&lt;=G67),IF($AM$7&lt;=$AA67,2,1),0)</f>
        <v>0</v>
      </c>
      <c r="AN67" s="8">
        <f>IF(AND(F67&gt;0,G67&gt;0,$AN$7&gt;=F67,$AN$7&lt;=G67),IF($AN$7&lt;=$AA67,2,1),0)</f>
        <v>0</v>
      </c>
      <c r="AO67" s="8">
        <f>IF(AND(F67&gt;0,G67&gt;0,$AO$7&gt;=F67,$AO$7&lt;=G67),IF($AO$7&lt;=$AA67,2,1),0)</f>
        <v>0</v>
      </c>
      <c r="AP67" s="8">
        <f>IF(AND(F67&gt;0,G67&gt;0,$AP$7&gt;=F67,$AP$7&lt;=G67),IF($AP$7&lt;=$AA67,2,1),0)</f>
        <v>0</v>
      </c>
      <c r="AQ67" s="8">
        <f>IF(AND(F67&gt;0,G67&gt;0,$AQ$7&gt;=F67,$AQ$7&lt;=G67),IF($AQ$7&lt;=$AA67,2,1),0)</f>
        <v>0</v>
      </c>
      <c r="AR67" s="8">
        <f>IF(AND(F67&gt;0,G67&gt;0,$AR$7&gt;=F67,$AR$7&lt;=G67),IF($AR$7&lt;=$AA67,2,1),0)</f>
        <v>0</v>
      </c>
      <c r="AS67" s="8">
        <f>IF(AND(F67&gt;0,G67&gt;0,$AS$7&gt;=F67,$AS$7&lt;=G67),IF($AS$7&lt;=$AA67,2,1),0)</f>
        <v>0</v>
      </c>
      <c r="AT67" s="8">
        <f>IF(AND(F67&gt;0,G67&gt;0,$AT$7&gt;=F67,$AT$7&lt;=G67),IF($AT$7&lt;=$AA67,2,1),0)</f>
        <v>0</v>
      </c>
      <c r="AU67" s="8">
        <f>IF(AND(F67&gt;0,G67&gt;0,$AU$7&gt;=F67,$AU$7&lt;=G67),IF($AU$7&lt;=$AA67,2,1),0)</f>
        <v>0</v>
      </c>
      <c r="AV67" s="8">
        <f>IF(AND(F67&gt;0,G67&gt;0,$AV$7&gt;=F67,$AV$7&lt;=G67),IF($AV$7&lt;=$AA67,2,1),0)</f>
        <v>0</v>
      </c>
      <c r="AW67" s="8">
        <f>IF(AND(F67&gt;0,G67&gt;0,$AW$7&gt;=F67,$AW$7&lt;=G67),IF($AW$7&lt;=$AA67,2,1),0)</f>
        <v>0</v>
      </c>
      <c r="AX67" s="8">
        <f>IF(AND(F67&gt;0,G67&gt;0,$AX$7&gt;=F67,$AX$7&lt;=G67),IF($AX$7&lt;=$AA67,2,1),0)</f>
        <v>0</v>
      </c>
      <c r="AY67" s="8">
        <f>IF(AND(F67&gt;0,G67&gt;0,$AY$7&gt;=F67,$AY$7&lt;=G67),IF($AY$7&lt;=$AA67,2,1),0)</f>
        <v>0</v>
      </c>
      <c r="AZ67" s="8">
        <f>IF(AND(F67&gt;0,G67&gt;0,$AZ$7&gt;=F67,$AZ$7&lt;=G67),IF($AZ$7&lt;=$AA67,2,1),0)</f>
        <v>0</v>
      </c>
      <c r="BA67" s="8">
        <f>IF(AND(F67&gt;0,G67&gt;0,$BA$7&gt;=F67,$BA$7&lt;=G67),IF($BA$7&lt;=$AA67,2,1),0)</f>
        <v>0</v>
      </c>
      <c r="BB67" s="8">
        <f>IF(AND(F67&gt;0,G67&gt;0,$BB$7&gt;=F67,$BB$7&lt;=G67),IF($BB$7&lt;=$AA67,2,1),0)</f>
        <v>0</v>
      </c>
      <c r="BC67" s="8">
        <f>IF(AND(F67&gt;0,G67&gt;0,$BC$7&gt;=F67,$BC$7&lt;=G67),IF($BC$7&lt;=$AA67,2,1),0)</f>
        <v>0</v>
      </c>
      <c r="BD67" s="8">
        <f>IF(AND(F67&gt;0,G67&gt;0,$BD$7&gt;=F67,$BD$7&lt;=G67),IF($BD$7&lt;=$AA67,2,1),0)</f>
        <v>0</v>
      </c>
      <c r="BE67" s="8">
        <f>IF(AND(F67&gt;0,G67&gt;0,$BE$7&gt;=F67,$BE$7&lt;=G67),IF($BE$7&lt;=$AA67,2,1),0)</f>
        <v>0</v>
      </c>
      <c r="BF67" s="8">
        <f>IF(AND(F67&gt;0,G67&gt;0,$BF$7&gt;=F67,$BF$7&lt;=G67),IF($BF$7&lt;=$AA67,2,1),0)</f>
        <v>0</v>
      </c>
      <c r="BG67" s="8">
        <f>IF(AND(F67&gt;0,G67&gt;0,$BG$7&gt;=F67,$BG$7&lt;=G67),IF($BG$7&lt;=$AA67,2,1),0)</f>
        <v>0</v>
      </c>
      <c r="BH67" s="8">
        <f>IF(AND(F67&gt;0,G67&gt;0,$BH$7&gt;=F67,$BH$7&lt;=G67),IF($BH$7&lt;=$AA67,2,1),0)</f>
        <v>0</v>
      </c>
      <c r="BI67" s="8">
        <f>IF(AND(F67&gt;0,G67&gt;0,$BI$7&gt;=F67,$BI$7&lt;=G67),IF($BI$7&lt;=$AA67,2,1),0)</f>
        <v>0</v>
      </c>
      <c r="BJ67" s="8">
        <f>IF(AND(F67&gt;0,G67&gt;0,$BJ$7&gt;=F67,$BJ$7&lt;=G67),IF($BJ$7&lt;=$AA67,2,1),0)</f>
        <v>0</v>
      </c>
      <c r="BK67" s="8">
        <f>IF(AND(F67&gt;0,G67&gt;0,$BK$7&gt;=F67,$BK$7&lt;=G67),IF($BK$7&lt;=$AA67,2,1),0)</f>
        <v>0</v>
      </c>
      <c r="BL67" s="8">
        <f>IF(AND(F67&gt;0,G67&gt;0,$BL$7&gt;=F67,$BL$7&lt;=G67),IF($BL$7&lt;=$AA67,2,1),0)</f>
        <v>0</v>
      </c>
      <c r="BM67" s="8">
        <f>IF(AND(F67&gt;0,G67&gt;0,$BM$7&gt;=F67,$BM$7&lt;=G67),IF($BM$7&lt;=$AA67,2,1),0)</f>
        <v>0</v>
      </c>
      <c r="BN67" s="8">
        <f>IF(AND(F67&gt;0,G67&gt;0,$BN$7&gt;=F67,$BN$7&lt;=G67),IF($BN$7&lt;=$AA67,2,1),0)</f>
        <v>0</v>
      </c>
      <c r="BO67" s="8">
        <f>IF(AND(F67&gt;0,G67&gt;0,$BO$7&gt;=F67,$BO$7&lt;=G67),IF($BO$7&lt;=$AA67,2,1),0)</f>
        <v>0</v>
      </c>
      <c r="BP67" s="8">
        <f>IF(AND(F67&gt;0,G67&gt;0,$BP$7&gt;=F67,$BP$7&lt;=G67),IF($BP$7&lt;=$AA67,2,1),0)</f>
        <v>0</v>
      </c>
      <c r="BQ67" s="8">
        <f>IF(AND(F67&gt;0,G67&gt;0,$BQ$7&gt;=F67,$BQ$7&lt;=G67),IF($BQ$7&lt;=$AA67,2,1),0)</f>
        <v>0</v>
      </c>
      <c r="BR67" s="8">
        <f>IF(AND(F67&gt;0,G67&gt;0,$BR$7&gt;=F67,$BR$7&lt;=G67),IF($BR$7&lt;=$AA67,2,1),0)</f>
        <v>0</v>
      </c>
      <c r="BS67" s="8">
        <f>IF(AND(F67&gt;0,G67&gt;0,$BS$7&gt;=F67,$BS$7&lt;=G67),IF($BS$7&lt;=$AA67,2,1),0)</f>
        <v>0</v>
      </c>
      <c r="BT67" s="8">
        <f>IF(AND(F67&gt;0,G67&gt;0,$BT$7&gt;=F67,$BT$7&lt;=G67),IF($BT$7&lt;=$AA67,2,1),0)</f>
        <v>0</v>
      </c>
      <c r="BU67" s="8">
        <f>IF(AND(F67&gt;0,G67&gt;0,$BU$7&gt;=F67,$BU$7&lt;=G67),IF($BU$7&lt;=$AA67,2,1),0)</f>
        <v>0</v>
      </c>
      <c r="BV67" s="8">
        <f>IF(AND(F67&gt;0,G67&gt;0,$BV$7&gt;=F67,$BV$7&lt;=G67),IF($BV$7&lt;=$AA67,2,1),0)</f>
        <v>0</v>
      </c>
      <c r="BW67" s="8">
        <f>IF(AND(F67&gt;0,G67&gt;0,$BW$7&gt;=F67,$BW$7&lt;=G67),IF($BW$7&lt;=$AA67,2,1),0)</f>
        <v>0</v>
      </c>
      <c r="BX67" s="8">
        <f>IF(AND(F67&gt;0,G67&gt;0,$BX$7&gt;=F67,$BX$7&lt;=G67),IF($BX$7&lt;=$AA67,2,1),0)</f>
        <v>0</v>
      </c>
      <c r="BY67" s="8">
        <f>IF(AND(F67&gt;0,G67&gt;0,$BY$7&gt;=F67,$BY$7&lt;=G67),IF($BY$7&lt;=$AA67,2,1),0)</f>
        <v>0</v>
      </c>
      <c r="BZ67" s="8">
        <f>IF(AND(F67&gt;0,G67&gt;0,$BZ$7&gt;=F67,$BZ$7&lt;=G67),IF($BZ$7&lt;=$AA67,2,1),0)</f>
        <v>0</v>
      </c>
      <c r="CA67" s="8">
        <f>IF(AND(F67&gt;0,G67&gt;0,$CA$7&gt;=F67,$CA$7&lt;=G67),IF($CA$7&lt;=$AA67,2,1),0)</f>
        <v>0</v>
      </c>
      <c r="CB67" s="8">
        <f>IF(AND(F67&gt;0,G67&gt;0,$CB$7&gt;=F67,$CB$7&lt;=G67),IF($CB$7&lt;=$AA67,2,1),0)</f>
        <v>0</v>
      </c>
      <c r="CC67" s="8">
        <f>IF(AND(F67&gt;0,G67&gt;0,$CC$7&gt;=F67,$CC$7&lt;=G67),IF($CC$7&lt;=$AA67,2,1),0)</f>
        <v>0</v>
      </c>
      <c r="CD67" s="8">
        <f>IF(AND(F67&gt;0,G67&gt;0,$CD$7&gt;=F67,$CD$7&lt;=G67),IF($CD$7&lt;=$AA67,2,1),0)</f>
        <v>0</v>
      </c>
      <c r="CE67" s="8">
        <f>IF(AND(F67&gt;0,G67&gt;0,$CE$7&gt;=F67,$CE$7&lt;=G67),IF($CE$7&lt;=$AA67,2,1),0)</f>
        <v>0</v>
      </c>
      <c r="CF67" s="8">
        <f>IF(AND(F67&gt;0,G67&gt;0,$CF$7&gt;=F67,$CF$7&lt;=G67),IF($CF$7&lt;=$AA67,2,1),0)</f>
        <v>0</v>
      </c>
      <c r="CG67" s="8">
        <f>IF(AND(F67&gt;0,G67&gt;0,$CG$7&gt;=F67,$CG$7&lt;=G67),IF($CG$7&lt;=$AA67,2,1),0)</f>
        <v>0</v>
      </c>
      <c r="CH67" s="8">
        <f>IF(AND(F67&gt;0,G67&gt;0,$CH$7&gt;=F67,$CH$7&lt;=G67),IF($CH$7&lt;=$AA67,2,1),0)</f>
        <v>0</v>
      </c>
      <c r="CI67" s="8">
        <f>IF(AND(F67&gt;0,G67&gt;0,$CI$7&gt;=F67,$CI$7&lt;=G67),IF($CI$7&lt;=$AA67,2,1),0)</f>
        <v>0</v>
      </c>
      <c r="CJ67" s="8">
        <f>IF(AND(F67&gt;0,G67&gt;0,$CJ$7&gt;=F67,$CJ$7&lt;=G67),IF($CJ$7&lt;=$AA67,2,1),0)</f>
        <v>0</v>
      </c>
      <c r="CK67" s="8">
        <f>IF(AND(F67&gt;0,G67&gt;0,$CK$7&gt;=F67,$CK$7&lt;=G67),IF($CK$7&lt;=$AA67,2,1),0)</f>
        <v>0</v>
      </c>
      <c r="CL67" s="8">
        <f>IF(AND(F67&gt;0,G67&gt;0,$CL$7&gt;=F67,$CL$7&lt;=G67),IF($CL$7&lt;=$AA67,2,1),0)</f>
        <v>0</v>
      </c>
      <c r="CM67" s="8">
        <f>IF(AND(F67&gt;0,G67&gt;0,$CM$7&gt;=F67,$CM$7&lt;=G67),IF($CM$7&lt;=$AA67,2,1),0)</f>
        <v>0</v>
      </c>
      <c r="CN67" s="8">
        <f>IF(AND(F67&gt;0,G67&gt;0,$CN$7&gt;=F67,$CN$7&lt;=G67),IF($CN$7&lt;=$AA67,2,1),0)</f>
        <v>0</v>
      </c>
      <c r="CO67" s="8">
        <f>IF(AND(F67&gt;0,G67&gt;0,$CO$7&gt;=F67,$CO$7&lt;=G67),IF($CO$7&lt;=$AA67,2,1),0)</f>
        <v>0</v>
      </c>
      <c r="CP67" s="8">
        <f>IF(AND(F67&gt;0,G67&gt;0,$CP$7&gt;=F67,$CP$7&lt;=G67),IF($CP$7&lt;=$AA67,2,1),0)</f>
        <v>0</v>
      </c>
      <c r="CQ67" s="8">
        <f>IF(AND(F67&gt;0,G67&gt;0,$CQ$7&gt;=F67,$CQ$7&lt;=G67),IF($CQ$7&lt;=$AA67,2,1),0)</f>
        <v>0</v>
      </c>
      <c r="CR67" s="8">
        <f>IF(AND(F67&gt;0,G67&gt;0,$CR$7&gt;=F67,$CR$7&lt;=G67),IF($CR$7&lt;=$AA67,2,1),0)</f>
        <v>0</v>
      </c>
      <c r="CS67" s="8">
        <f>IF(AND(F67&gt;0,G67&gt;0,$CS$7&gt;=F67,$CS$7&lt;=G67),IF($CS$7&lt;=$AA67,2,1),0)</f>
        <v>0</v>
      </c>
      <c r="CT67" s="8">
        <f>IF(AND(F67&gt;0,G67&gt;0,$CT$7&gt;=F67,$CT$7&lt;=G67),IF($CT$7&lt;=$AA67,2,1),0)</f>
        <v>0</v>
      </c>
      <c r="CU67" s="8">
        <f>IF(AND(F67&gt;0,G67&gt;0,$CU$7&gt;=F67,$CU$7&lt;=G67),IF($CU$7&lt;=$AA67,2,1),0)</f>
        <v>0</v>
      </c>
      <c r="CV67" s="8">
        <f>IF(AND(F67&gt;0,G67&gt;0,$CV$7&gt;=F67,$CV$7&lt;=G67),IF($CV$7&lt;=$AA67,2,1),0)</f>
        <v>0</v>
      </c>
      <c r="CW67" s="8">
        <f>IF(AND(F67&gt;0,G67&gt;0,$CW$7&gt;=F67,$CW$7&lt;=G67),IF($CW$7&lt;=$AA67,2,1),0)</f>
        <v>0</v>
      </c>
      <c r="CX67" s="8">
        <f>IF(AND(F67&gt;0,G67&gt;0,$CX$7&gt;=F67,$CX$7&lt;=G67),IF($CX$7&lt;=$AA67,2,1),0)</f>
        <v>0</v>
      </c>
      <c r="CY67" s="8">
        <f>IF(AND(F67&gt;0,G67&gt;0,$CY$7&gt;=F67,$CY$7&lt;=G67),IF($CY$7&lt;=$AA67,2,1),0)</f>
        <v>0</v>
      </c>
      <c r="CZ67" s="8">
        <f>IF(AND(F67&gt;0,G67&gt;0,$CZ$7&gt;=F67,$CZ$7&lt;=G67),IF($CZ$7&lt;=$AA67,2,1),0)</f>
        <v>0</v>
      </c>
      <c r="DA67" s="8">
        <f>IF(AND(F67&gt;0,G67&gt;0,$DA$7&gt;=F67,$DA$7&lt;=G67),IF($DA$7&lt;=$AA67,2,1),0)</f>
        <v>0</v>
      </c>
      <c r="DB67" s="8">
        <f>IF(AND(F67&gt;0,G67&gt;0,$DB$7&gt;=F67,$DB$7&lt;=G67),IF($DB$7&lt;=$AA67,2,1),0)</f>
        <v>0</v>
      </c>
      <c r="DC67" s="8">
        <f>IF(AND(F67&gt;0,G67&gt;0,$DC$7&gt;=F67,$DC$7&lt;=G67),IF($DC$7&lt;=$AA67,2,1),0)</f>
        <v>0</v>
      </c>
      <c r="DD67" s="8">
        <f>IF(AND(F67&gt;0,G67&gt;0,$DD$7&gt;=F67,$DD$7&lt;=G67),IF($DD$7&lt;=$AA67,2,1),0)</f>
        <v>0</v>
      </c>
      <c r="DE67" s="8">
        <f>IF(AND(F67&gt;0,G67&gt;0,$DE$7&gt;=F67,$DE$7&lt;=G67),IF($DE$7&lt;=$AA67,2,1),0)</f>
        <v>0</v>
      </c>
      <c r="DF67" s="8">
        <f>IF(AND(F67&gt;0,G67&gt;0,$DF$7&gt;=F67,$DF$7&lt;=G67),IF($DF$7&lt;=$AA67,2,1),0)</f>
        <v>0</v>
      </c>
      <c r="DG67" s="8">
        <f>IF(AND(F67&gt;0,G67&gt;0,$DG$7&gt;=F67,$DG$7&lt;=G67),IF($DG$7&lt;=$AA67,2,1),0)</f>
        <v>0</v>
      </c>
      <c r="DH67" s="8">
        <f>IF(AND(F67&gt;0,G67&gt;0,$DH$7&gt;=F67,$DH$7&lt;=G67),IF($DH$7&lt;=$AA67,2,1),0)</f>
        <v>0</v>
      </c>
      <c r="DI67" s="8">
        <f>IF(AND(F67&gt;0,G67&gt;0,$DI$7&gt;=F67,$DI$7&lt;=G67),IF($DI$7&lt;=$AA67,2,1),0)</f>
        <v>0</v>
      </c>
      <c r="DJ67" s="8">
        <f>IF(AND(F67&gt;0,G67&gt;0,$DJ$7&gt;=F67,$DJ$7&lt;=G67),IF($DJ$7&lt;=$AA67,2,1),0)</f>
        <v>0</v>
      </c>
      <c r="DK67" s="8">
        <f>IF(AND(F67&gt;0,G67&gt;0,$DK$7&gt;=F67,$DK$7&lt;=G67),IF($DK$7&lt;=$AA67,2,1),0)</f>
        <v>0</v>
      </c>
      <c r="DL67" s="8">
        <f>IF(AND(F67&gt;0,G67&gt;0,$DL$7&gt;=F67,$DL$7&lt;=G67),IF($DL$7&lt;=$AA67,2,1),0)</f>
        <v>0</v>
      </c>
      <c r="DM67" s="8">
        <f>IF(AND(F67&gt;0,G67&gt;0,$DM$7&gt;=F67,$DM$7&lt;=G67),IF($DM$7&lt;=$AA67,2,1),0)</f>
        <v>0</v>
      </c>
      <c r="DN67" s="8">
        <f>IF(AND(F67&gt;0,G67&gt;0,$DN$7&gt;=F67,$DN$7&lt;=G67),IF($DN$7&lt;=$AA67,2,1),0)</f>
        <v>0</v>
      </c>
      <c r="DO67" s="8">
        <f>IF(AND(F67&gt;0,G67&gt;0,$DO$7&gt;=F67,$DO$7&lt;=G67),IF($DO$7&lt;=$AA67,2,1),0)</f>
        <v>0</v>
      </c>
      <c r="DP67" s="8">
        <f>IF(AND(F67&gt;0,G67&gt;0,$DP$7&gt;=F67,$DP$7&lt;=G67),IF($DP$7&lt;=$AA67,2,1),0)</f>
        <v>0</v>
      </c>
      <c r="DQ67" s="8">
        <f>IF(AND(F67&gt;0,G67&gt;0,$DQ$7&gt;=F67,$DQ$7&lt;=G67),IF($DQ$7&lt;=$AA67,2,1),0)</f>
        <v>0</v>
      </c>
      <c r="DR67" s="8">
        <f>IF(AND(F67&gt;0,G67&gt;0,$DR$7&gt;=F67,$DR$7&lt;=G67),IF($DR$7&lt;=$AA67,2,1),0)</f>
        <v>0</v>
      </c>
      <c r="DS67" s="8">
        <f>IF(AND(F67&gt;0,G67&gt;0,$DS$7&gt;=F67,$DS$7&lt;=G67),IF($DS$7&lt;=$AA67,2,1),0)</f>
        <v>0</v>
      </c>
      <c r="DT67" s="8">
        <f>IF(AND(F67&gt;0,G67&gt;0,$DT$7&gt;=F67,$DT$7&lt;=G67),IF($DT$7&lt;=$AA67,2,1),0)</f>
        <v>0</v>
      </c>
      <c r="DU67" s="8">
        <f>IF(AND(F67&gt;0,G67&gt;0,$DU$7&gt;=F67,$DU$7&lt;=G67),IF($DU$7&lt;=$AA67,2,1),0)</f>
        <v>0</v>
      </c>
      <c r="DV67" s="8">
        <f>IF(AND(F67&gt;0,G67&gt;0,$DV$7&gt;=F67,$DV$7&lt;=G67),IF($DV$7&lt;=$AA67,2,1),0)</f>
        <v>0</v>
      </c>
      <c r="DW67" s="8">
        <f>IF(AND(F67&gt;0,G67&gt;0,$DW$7&gt;=F67,$DW$7&lt;=G67),IF($DW$7&lt;=$AA67,2,1),0)</f>
        <v>0</v>
      </c>
      <c r="DX67" s="8">
        <f>IF(AND(F67&gt;0,G67&gt;0,$DX$7&gt;=F67,$DX$7&lt;=G67),IF($DX$7&lt;=$AA67,2,1),0)</f>
        <v>0</v>
      </c>
      <c r="DY67" s="8">
        <f>IF(AND(F67&gt;0,G67&gt;0,$DY$7&gt;=F67,$DY$7&lt;=G67),IF($DY$7&lt;=$AA67,2,1),0)</f>
        <v>0</v>
      </c>
      <c r="DZ67" s="8">
        <f>IF(AND(F67&gt;0,G67&gt;0,$DZ$7&gt;=F67,$DZ$7&lt;=G67),IF($DZ$7&lt;=$AA67,2,1),0)</f>
        <v>0</v>
      </c>
      <c r="EA67" s="8">
        <f>IF(AND(F67&gt;0,G67&gt;0,$EA$7&gt;=F67,$EA$7&lt;=G67),IF($EA$7&lt;=$AA67,2,1),0)</f>
        <v>0</v>
      </c>
      <c r="EB67" s="8">
        <f>IF(AND(F67&gt;0,G67&gt;0,$EB$7&gt;=F67,$EB$7&lt;=G67),IF($EB$7&lt;=$AA67,2,1),0)</f>
        <v>0</v>
      </c>
      <c r="EC67" s="8">
        <f>IF(AND(F67&gt;0,G67&gt;0,$EC$7&gt;=F67,$EC$7&lt;=G67),IF($EC$7&lt;=$AA67,2,1),0)</f>
        <v>0</v>
      </c>
      <c r="ED67" s="8">
        <f>IF(AND(F67&gt;0,G67&gt;0,$ED$7&gt;=F67,$ED$7&lt;=G67),IF($ED$7&lt;=$AA67,2,1),0)</f>
        <v>0</v>
      </c>
      <c r="EE67" s="8">
        <f>IF(AND(F67&gt;0,G67&gt;0,$EE$7&gt;=F67,$EE$7&lt;=G67),IF($EE$7&lt;=$AA67,2,1),0)</f>
        <v>0</v>
      </c>
      <c r="EF67" s="8">
        <f>IF(AND(F67&gt;0,G67&gt;0,$EF$7&gt;=F67,$EF$7&lt;=G67),IF($EF$7&lt;=$AA67,2,1),0)</f>
        <v>0</v>
      </c>
      <c r="EG67" s="8">
        <f>IF(AND(F67&gt;0,G67&gt;0,$EG$7&gt;=F67,$EG$7&lt;=G67),IF($EG$7&lt;=$AA67,2,1),0)</f>
        <v>0</v>
      </c>
      <c r="EH67" s="8">
        <f>IF(AND(F67&gt;0,G67&gt;0,$EH$7&gt;=F67,$EH$7&lt;=G67),IF($EH$7&lt;=$AA67,2,1),0)</f>
        <v>0</v>
      </c>
      <c r="EI67" s="8">
        <f>IF(AND(F67&gt;0,G67&gt;0,$EI$7&gt;=F67,$EI$7&lt;=G67),IF($EI$7&lt;=$AA67,2,1),0)</f>
        <v>0</v>
      </c>
      <c r="EJ67" s="8">
        <f>IF(AND(F67&gt;0,G67&gt;0,$EJ$7&gt;=F67,$EJ$7&lt;=G67),IF($EJ$7&lt;=$AA67,2,1),0)</f>
        <v>0</v>
      </c>
      <c r="EK67" s="8">
        <f>IF(AND(F67&gt;0,G67&gt;0,$EK$7&gt;=F67,$EK$7&lt;=G67),IF($EK$7&lt;=$AA67,2,1),0)</f>
        <v>0</v>
      </c>
      <c r="EL67" s="8">
        <f>IF(AND(F67&gt;0,G67&gt;0,$EL$7&gt;=F67,$EL$7&lt;=G67),IF($EL$7&lt;=$AA67,2,1),0)</f>
        <v>0</v>
      </c>
      <c r="EM67" s="8">
        <f>IF(AND(F67&gt;0,G67&gt;0,$EM$7&gt;=F67,$EM$7&lt;=G67),IF($EM$7&lt;=$AA67,2,1),0)</f>
        <v>0</v>
      </c>
      <c r="EN67" s="8">
        <f>IF(AND(F67&gt;0,G67&gt;0,$EN$7&gt;=F67,$EN$7&lt;=G67),IF($EN$7&lt;=$AA67,2,1),0)</f>
        <v>0</v>
      </c>
      <c r="EO67" s="8">
        <f>IF(AND(F67&gt;0,G67&gt;0,$EO$7&gt;=F67,$EO$7&lt;=G67),IF($EO$7&lt;=$AA67,2,1),0)</f>
        <v>0</v>
      </c>
      <c r="EP67" s="8">
        <f>IF(AND(F67&gt;0,G67&gt;0,$EP$7&gt;=F67,$EP$7&lt;=G67),IF($EP$7&lt;=$AA67,2,1),0)</f>
        <v>0</v>
      </c>
      <c r="EQ67" s="8">
        <f>IF(AND(F67&gt;0,G67&gt;0,$EQ$7&gt;=F67,$EQ$7&lt;=G67),IF($EQ$7&lt;=$AA67,2,1),0)</f>
        <v>0</v>
      </c>
      <c r="ER67" s="8">
        <f>IF(AND(F67&gt;0,G67&gt;0,$ER$7&gt;=F67,$ER$7&lt;=G67),IF($ER$7&lt;=$AA67,2,1),0)</f>
        <v>0</v>
      </c>
      <c r="ES67" s="8">
        <f>IF(AND(F67&gt;0,G67&gt;0,$ES$7&gt;=F67,$ES$7&lt;=G67),IF($ES$7&lt;=$AA67,2,1),0)</f>
        <v>0</v>
      </c>
      <c r="ET67" s="8">
        <f>IF(AND(F67&gt;0,G67&gt;0,$ET$7&gt;=F67,$ET$7&lt;=G67),IF($ET$7&lt;=$AA67,2,1),0)</f>
        <v>0</v>
      </c>
      <c r="EU67" s="8">
        <f>IF(AND(F67&gt;0,G67&gt;0,$EU$7&gt;=F67,$EU$7&lt;=G67),IF($EU$7&lt;=$AA67,2,1),0)</f>
        <v>0</v>
      </c>
      <c r="EV67" s="8">
        <f>IF(AND(F67&gt;0,G67&gt;0,$EV$7&gt;=F67,$EV$7&lt;=G67),IF($EV$7&lt;=$AA67,2,1),0)</f>
        <v>0</v>
      </c>
      <c r="EW67" s="8">
        <f>IF(AND(F67&gt;0,G67&gt;0,$EW$7&gt;=F67,$EW$7&lt;=G67),IF($EW$7&lt;=$AA67,2,1),0)</f>
        <v>0</v>
      </c>
      <c r="EX67" s="8">
        <f>IF(AND(F67&gt;0,G67&gt;0,$EX$7&gt;=F67,$EX$7&lt;=G67),IF($EX$7&lt;=$AA67,2,1),0)</f>
        <v>0</v>
      </c>
      <c r="EY67" s="8">
        <f>IF(AND(F67&gt;0,G67&gt;0,$EY$7&gt;=F67,$EY$7&lt;=G67),IF($EY$7&lt;=$AA67,2,1),0)</f>
        <v>0</v>
      </c>
      <c r="EZ67" s="8">
        <f>IF(AND(F67&gt;0,G67&gt;0,$EZ$7&gt;=F67,$EZ$7&lt;=G67),IF($EZ$7&lt;=$AA67,2,1),0)</f>
        <v>0</v>
      </c>
      <c r="FA67" s="8">
        <f>IF(AND(F67&gt;0,G67&gt;0,$FA$7&gt;=F67,$FA$7&lt;=G67),IF($FA$7&lt;=$AA67,2,1),0)</f>
        <v>0</v>
      </c>
      <c r="FB67" s="8">
        <f>IF(AND(F67&gt;0,G67&gt;0,$FB$7&gt;=F67,$FB$7&lt;=G67),IF($FB$7&lt;=$AA67,2,1),0)</f>
        <v>0</v>
      </c>
      <c r="FC67" s="8">
        <f>IF(AND(F67&gt;0,G67&gt;0,$FC$7&gt;=F67,$FC$7&lt;=G67),IF($FC$7&lt;=$AA67,2,1),0)</f>
        <v>0</v>
      </c>
      <c r="FD67" s="8">
        <f>IF(AND(F67&gt;0,G67&gt;0,$FD$7&gt;=F67,$FD$7&lt;=G67),IF($FD$7&lt;=$AA67,2,1),0)</f>
        <v>0</v>
      </c>
    </row>
    <row r="68" spans="1:160" ht="18" customHeight="1">
      <c r="A68" s="6"/>
      <c r="B68" s="6"/>
      <c r="C68" s="6"/>
      <c r="D68" s="6"/>
      <c r="E68" s="6"/>
      <c r="F68" s="3"/>
      <c r="G68" s="3"/>
      <c r="H68" s="6">
        <f>IF(AND(F68&gt;0,G68&gt;0),G68-F68+1,)</f>
        <v>0</v>
      </c>
      <c r="I68" s="7"/>
      <c r="J68" s="6"/>
      <c r="K68" s="8">
        <f>IF(AND(F68&gt;0,G68&gt;0,$K$7&gt;=F68,$K$7&lt;=G68),IF($K$7&lt;=$AA68,2,1),0)</f>
        <v>0</v>
      </c>
      <c r="L68" s="8">
        <f>IF(AND(F68&gt;0,G68&gt;0,$L$7&gt;=F68,$L$7&lt;=G68),IF($L$7&lt;=$AA68,2,1),0)</f>
        <v>0</v>
      </c>
      <c r="M68" s="8">
        <f>IF(AND(F68&gt;0,G68&gt;0,$M$7&gt;=F68,$M$7&lt;=G68),IF($M$7&lt;=$AA68,2,1),0)</f>
        <v>0</v>
      </c>
      <c r="N68" s="8">
        <f>IF(AND(F68&gt;0,G68&gt;0,$N$7&gt;=F68,$N$7&lt;=G68),IF($N$7&lt;=$AA68,2,1),0)</f>
        <v>0</v>
      </c>
      <c r="O68" s="8">
        <f>IF(AND(F68&gt;0,G68&gt;0,$O$7&gt;=F68,$O$7&lt;=G68),IF($O$7&lt;=$AA68,2,1),0)</f>
        <v>0</v>
      </c>
      <c r="P68" s="8">
        <f>IF(AND(F68&gt;0,G68&gt;0,$P$7&gt;=F68,$P$7&lt;=G68),IF($P$7&lt;=$AA68,2,1),0)</f>
        <v>0</v>
      </c>
      <c r="Q68" s="8">
        <f>IF(AND(F68&gt;0,G68&gt;0,$Q$7&gt;=F68,$Q$7&lt;=G68),IF($Q$7&lt;=$AA68,2,1),0)</f>
        <v>0</v>
      </c>
      <c r="R68" s="8">
        <f>IF(AND(F68&gt;0,G68&gt;0,$R$7&gt;=F68,$R$7&lt;=G68),IF($R$7&lt;=$AA68,2,1),0)</f>
        <v>0</v>
      </c>
      <c r="S68" s="8">
        <f>IF(AND(F68&gt;0,G68&gt;0,$S$7&gt;=F68,$S$7&lt;=G68),IF($S$7&lt;=$AA68,2,1),0)</f>
        <v>0</v>
      </c>
      <c r="T68" s="8">
        <f>IF(AND(F68&gt;0,G68&gt;0,$T$7&gt;=F68,$T$7&lt;=G68),IF($T$7&lt;=$AA68,2,1),0)</f>
        <v>0</v>
      </c>
      <c r="U68" s="8">
        <f>IF(AND(F68&gt;0,G68&gt;0,$U$7&gt;=F68,$U$7&lt;=G68),IF($U$7&lt;=$AA68,2,1),0)</f>
        <v>0</v>
      </c>
      <c r="V68" s="8">
        <f>IF(AND(F68&gt;0,G68&gt;0,$V$7&gt;=F68,$V$7&lt;=G68),IF($V$7&lt;=$AA68,2,1),0)</f>
        <v>0</v>
      </c>
      <c r="W68" s="8">
        <f>IF(AND(F68&gt;0,G68&gt;0,$W$7&gt;=F68,$W$7&lt;=G68),IF($W$7&lt;=$AA68,2,1),0)</f>
        <v>0</v>
      </c>
      <c r="X68" s="8">
        <f>IF(AND(F68&gt;0,G68&gt;0,$X$7&gt;=F68,$X$7&lt;=G68),IF($X$7&lt;=$AA68,2,1),0)</f>
        <v>0</v>
      </c>
      <c r="Y68" s="8">
        <f>IF(AND(F68&gt;0,G68&gt;0,$Y$7&gt;=F68,$Y$7&lt;=G68),IF($Y$7&lt;=$AA68,2,1),0)</f>
        <v>0</v>
      </c>
      <c r="Z68" s="8">
        <f>IF(AND(F68&gt;0,G68&gt;0,$Z$7&gt;=F68,$Z$7&lt;=G68),IF($Z$7&lt;=$AA68,2,1),0)</f>
        <v>0</v>
      </c>
      <c r="AA68" s="8">
        <f>IF(AND(F68&gt;0,G68&gt;0,$AA$7&gt;=F68,$AA$7&lt;=G68),IF($AA$7&lt;=$AA68,2,1),0)</f>
        <v>0</v>
      </c>
      <c r="AB68" s="8">
        <f>IF(AND(F68&gt;0,G68&gt;0,$AB$7&gt;=F68,$AB$7&lt;=G68),IF($AB$7&lt;=$AA68,2,1),0)</f>
        <v>0</v>
      </c>
      <c r="AC68" s="8">
        <f>IF(AND(F68&gt;0,G68&gt;0,$AC$7&gt;=F68,$AC$7&lt;=G68),IF($AC$7&lt;=$AA68,2,1),0)</f>
        <v>0</v>
      </c>
      <c r="AD68" s="8">
        <f>IF(AND(F68&gt;0,G68&gt;0,$AD$7&gt;=F68,$AD$7&lt;=G68),IF($AD$7&lt;=$AA68,2,1),0)</f>
        <v>0</v>
      </c>
      <c r="AE68" s="8">
        <f>IF(AND(F68&gt;0,G68&gt;0,$AE$7&gt;=F68,$AE$7&lt;=G68),IF($AE$7&lt;=$AA68,2,1),0)</f>
        <v>0</v>
      </c>
      <c r="AF68" s="8">
        <f>IF(AND(F68&gt;0,G68&gt;0,$AF$7&gt;=F68,$AF$7&lt;=G68),IF($AF$7&lt;=$AA68,2,1),0)</f>
        <v>0</v>
      </c>
      <c r="AG68" s="8">
        <f>IF(AND(F68&gt;0,G68&gt;0,$AG$7&gt;=F68,$AG$7&lt;=G68),IF($AG$7&lt;=$AA68,2,1),0)</f>
        <v>0</v>
      </c>
      <c r="AH68" s="8">
        <f>IF(AND(F68&gt;0,G68&gt;0,$AH$7&gt;=F68,$AH$7&lt;=G68),IF($AH$7&lt;=$AA68,2,1),0)</f>
        <v>0</v>
      </c>
      <c r="AI68" s="8">
        <f>IF(AND(F68&gt;0,G68&gt;0,$AI$7&gt;=F68,$AI$7&lt;=G68),IF($AI$7&lt;=$AA68,2,1),0)</f>
        <v>0</v>
      </c>
      <c r="AJ68" s="8">
        <f>IF(AND(F68&gt;0,G68&gt;0,$AJ$7&gt;=F68,$AJ$7&lt;=G68),IF($AJ$7&lt;=$AA68,2,1),0)</f>
        <v>0</v>
      </c>
      <c r="AK68" s="8">
        <f>IF(AND(F68&gt;0,G68&gt;0,$AK$7&gt;=F68,$AK$7&lt;=G68),IF($AK$7&lt;=$AA68,2,1),0)</f>
        <v>0</v>
      </c>
      <c r="AL68" s="8">
        <f>IF(AND(F68&gt;0,G68&gt;0,$AL$7&gt;=F68,$AL$7&lt;=G68),IF($AL$7&lt;=$AA68,2,1),0)</f>
        <v>0</v>
      </c>
      <c r="AM68" s="8">
        <f>IF(AND(F68&gt;0,G68&gt;0,$AM$7&gt;=F68,$AM$7&lt;=G68),IF($AM$7&lt;=$AA68,2,1),0)</f>
        <v>0</v>
      </c>
      <c r="AN68" s="8">
        <f>IF(AND(F68&gt;0,G68&gt;0,$AN$7&gt;=F68,$AN$7&lt;=G68),IF($AN$7&lt;=$AA68,2,1),0)</f>
        <v>0</v>
      </c>
      <c r="AO68" s="8">
        <f>IF(AND(F68&gt;0,G68&gt;0,$AO$7&gt;=F68,$AO$7&lt;=G68),IF($AO$7&lt;=$AA68,2,1),0)</f>
        <v>0</v>
      </c>
      <c r="AP68" s="8">
        <f>IF(AND(F68&gt;0,G68&gt;0,$AP$7&gt;=F68,$AP$7&lt;=G68),IF($AP$7&lt;=$AA68,2,1),0)</f>
        <v>0</v>
      </c>
      <c r="AQ68" s="8">
        <f>IF(AND(F68&gt;0,G68&gt;0,$AQ$7&gt;=F68,$AQ$7&lt;=G68),IF($AQ$7&lt;=$AA68,2,1),0)</f>
        <v>0</v>
      </c>
      <c r="AR68" s="8">
        <f>IF(AND(F68&gt;0,G68&gt;0,$AR$7&gt;=F68,$AR$7&lt;=G68),IF($AR$7&lt;=$AA68,2,1),0)</f>
        <v>0</v>
      </c>
      <c r="AS68" s="8">
        <f>IF(AND(F68&gt;0,G68&gt;0,$AS$7&gt;=F68,$AS$7&lt;=G68),IF($AS$7&lt;=$AA68,2,1),0)</f>
        <v>0</v>
      </c>
      <c r="AT68" s="8">
        <f>IF(AND(F68&gt;0,G68&gt;0,$AT$7&gt;=F68,$AT$7&lt;=G68),IF($AT$7&lt;=$AA68,2,1),0)</f>
        <v>0</v>
      </c>
      <c r="AU68" s="8">
        <f>IF(AND(F68&gt;0,G68&gt;0,$AU$7&gt;=F68,$AU$7&lt;=G68),IF($AU$7&lt;=$AA68,2,1),0)</f>
        <v>0</v>
      </c>
      <c r="AV68" s="8">
        <f>IF(AND(F68&gt;0,G68&gt;0,$AV$7&gt;=F68,$AV$7&lt;=G68),IF($AV$7&lt;=$AA68,2,1),0)</f>
        <v>0</v>
      </c>
      <c r="AW68" s="8">
        <f>IF(AND(F68&gt;0,G68&gt;0,$AW$7&gt;=F68,$AW$7&lt;=G68),IF($AW$7&lt;=$AA68,2,1),0)</f>
        <v>0</v>
      </c>
      <c r="AX68" s="8">
        <f>IF(AND(F68&gt;0,G68&gt;0,$AX$7&gt;=F68,$AX$7&lt;=G68),IF($AX$7&lt;=$AA68,2,1),0)</f>
        <v>0</v>
      </c>
      <c r="AY68" s="8">
        <f>IF(AND(F68&gt;0,G68&gt;0,$AY$7&gt;=F68,$AY$7&lt;=G68),IF($AY$7&lt;=$AA68,2,1),0)</f>
        <v>0</v>
      </c>
      <c r="AZ68" s="8">
        <f>IF(AND(F68&gt;0,G68&gt;0,$AZ$7&gt;=F68,$AZ$7&lt;=G68),IF($AZ$7&lt;=$AA68,2,1),0)</f>
        <v>0</v>
      </c>
      <c r="BA68" s="8">
        <f>IF(AND(F68&gt;0,G68&gt;0,$BA$7&gt;=F68,$BA$7&lt;=G68),IF($BA$7&lt;=$AA68,2,1),0)</f>
        <v>0</v>
      </c>
      <c r="BB68" s="8">
        <f>IF(AND(F68&gt;0,G68&gt;0,$BB$7&gt;=F68,$BB$7&lt;=G68),IF($BB$7&lt;=$AA68,2,1),0)</f>
        <v>0</v>
      </c>
      <c r="BC68" s="8">
        <f>IF(AND(F68&gt;0,G68&gt;0,$BC$7&gt;=F68,$BC$7&lt;=G68),IF($BC$7&lt;=$AA68,2,1),0)</f>
        <v>0</v>
      </c>
      <c r="BD68" s="8">
        <f>IF(AND(F68&gt;0,G68&gt;0,$BD$7&gt;=F68,$BD$7&lt;=G68),IF($BD$7&lt;=$AA68,2,1),0)</f>
        <v>0</v>
      </c>
      <c r="BE68" s="8">
        <f>IF(AND(F68&gt;0,G68&gt;0,$BE$7&gt;=F68,$BE$7&lt;=G68),IF($BE$7&lt;=$AA68,2,1),0)</f>
        <v>0</v>
      </c>
      <c r="BF68" s="8">
        <f>IF(AND(F68&gt;0,G68&gt;0,$BF$7&gt;=F68,$BF$7&lt;=G68),IF($BF$7&lt;=$AA68,2,1),0)</f>
        <v>0</v>
      </c>
      <c r="BG68" s="8">
        <f>IF(AND(F68&gt;0,G68&gt;0,$BG$7&gt;=F68,$BG$7&lt;=G68),IF($BG$7&lt;=$AA68,2,1),0)</f>
        <v>0</v>
      </c>
      <c r="BH68" s="8">
        <f>IF(AND(F68&gt;0,G68&gt;0,$BH$7&gt;=F68,$BH$7&lt;=G68),IF($BH$7&lt;=$AA68,2,1),0)</f>
        <v>0</v>
      </c>
      <c r="BI68" s="8">
        <f>IF(AND(F68&gt;0,G68&gt;0,$BI$7&gt;=F68,$BI$7&lt;=G68),IF($BI$7&lt;=$AA68,2,1),0)</f>
        <v>0</v>
      </c>
      <c r="BJ68" s="8">
        <f>IF(AND(F68&gt;0,G68&gt;0,$BJ$7&gt;=F68,$BJ$7&lt;=G68),IF($BJ$7&lt;=$AA68,2,1),0)</f>
        <v>0</v>
      </c>
      <c r="BK68" s="8">
        <f>IF(AND(F68&gt;0,G68&gt;0,$BK$7&gt;=F68,$BK$7&lt;=G68),IF($BK$7&lt;=$AA68,2,1),0)</f>
        <v>0</v>
      </c>
      <c r="BL68" s="8">
        <f>IF(AND(F68&gt;0,G68&gt;0,$BL$7&gt;=F68,$BL$7&lt;=G68),IF($BL$7&lt;=$AA68,2,1),0)</f>
        <v>0</v>
      </c>
      <c r="BM68" s="8">
        <f>IF(AND(F68&gt;0,G68&gt;0,$BM$7&gt;=F68,$BM$7&lt;=G68),IF($BM$7&lt;=$AA68,2,1),0)</f>
        <v>0</v>
      </c>
      <c r="BN68" s="8">
        <f>IF(AND(F68&gt;0,G68&gt;0,$BN$7&gt;=F68,$BN$7&lt;=G68),IF($BN$7&lt;=$AA68,2,1),0)</f>
        <v>0</v>
      </c>
      <c r="BO68" s="8">
        <f>IF(AND(F68&gt;0,G68&gt;0,$BO$7&gt;=F68,$BO$7&lt;=G68),IF($BO$7&lt;=$AA68,2,1),0)</f>
        <v>0</v>
      </c>
      <c r="BP68" s="8">
        <f>IF(AND(F68&gt;0,G68&gt;0,$BP$7&gt;=F68,$BP$7&lt;=G68),IF($BP$7&lt;=$AA68,2,1),0)</f>
        <v>0</v>
      </c>
      <c r="BQ68" s="8">
        <f>IF(AND(F68&gt;0,G68&gt;0,$BQ$7&gt;=F68,$BQ$7&lt;=G68),IF($BQ$7&lt;=$AA68,2,1),0)</f>
        <v>0</v>
      </c>
      <c r="BR68" s="8">
        <f>IF(AND(F68&gt;0,G68&gt;0,$BR$7&gt;=F68,$BR$7&lt;=G68),IF($BR$7&lt;=$AA68,2,1),0)</f>
        <v>0</v>
      </c>
      <c r="BS68" s="8">
        <f>IF(AND(F68&gt;0,G68&gt;0,$BS$7&gt;=F68,$BS$7&lt;=G68),IF($BS$7&lt;=$AA68,2,1),0)</f>
        <v>0</v>
      </c>
      <c r="BT68" s="8">
        <f>IF(AND(F68&gt;0,G68&gt;0,$BT$7&gt;=F68,$BT$7&lt;=G68),IF($BT$7&lt;=$AA68,2,1),0)</f>
        <v>0</v>
      </c>
      <c r="BU68" s="8">
        <f>IF(AND(F68&gt;0,G68&gt;0,$BU$7&gt;=F68,$BU$7&lt;=G68),IF($BU$7&lt;=$AA68,2,1),0)</f>
        <v>0</v>
      </c>
      <c r="BV68" s="8">
        <f>IF(AND(F68&gt;0,G68&gt;0,$BV$7&gt;=F68,$BV$7&lt;=G68),IF($BV$7&lt;=$AA68,2,1),0)</f>
        <v>0</v>
      </c>
      <c r="BW68" s="8">
        <f>IF(AND(F68&gt;0,G68&gt;0,$BW$7&gt;=F68,$BW$7&lt;=G68),IF($BW$7&lt;=$AA68,2,1),0)</f>
        <v>0</v>
      </c>
      <c r="BX68" s="8">
        <f>IF(AND(F68&gt;0,G68&gt;0,$BX$7&gt;=F68,$BX$7&lt;=G68),IF($BX$7&lt;=$AA68,2,1),0)</f>
        <v>0</v>
      </c>
      <c r="BY68" s="8">
        <f>IF(AND(F68&gt;0,G68&gt;0,$BY$7&gt;=F68,$BY$7&lt;=G68),IF($BY$7&lt;=$AA68,2,1),0)</f>
        <v>0</v>
      </c>
      <c r="BZ68" s="8">
        <f>IF(AND(F68&gt;0,G68&gt;0,$BZ$7&gt;=F68,$BZ$7&lt;=G68),IF($BZ$7&lt;=$AA68,2,1),0)</f>
        <v>0</v>
      </c>
      <c r="CA68" s="8">
        <f>IF(AND(F68&gt;0,G68&gt;0,$CA$7&gt;=F68,$CA$7&lt;=G68),IF($CA$7&lt;=$AA68,2,1),0)</f>
        <v>0</v>
      </c>
      <c r="CB68" s="8">
        <f>IF(AND(F68&gt;0,G68&gt;0,$CB$7&gt;=F68,$CB$7&lt;=G68),IF($CB$7&lt;=$AA68,2,1),0)</f>
        <v>0</v>
      </c>
      <c r="CC68" s="8">
        <f>IF(AND(F68&gt;0,G68&gt;0,$CC$7&gt;=F68,$CC$7&lt;=G68),IF($CC$7&lt;=$AA68,2,1),0)</f>
        <v>0</v>
      </c>
      <c r="CD68" s="8">
        <f>IF(AND(F68&gt;0,G68&gt;0,$CD$7&gt;=F68,$CD$7&lt;=G68),IF($CD$7&lt;=$AA68,2,1),0)</f>
        <v>0</v>
      </c>
      <c r="CE68" s="8">
        <f>IF(AND(F68&gt;0,G68&gt;0,$CE$7&gt;=F68,$CE$7&lt;=G68),IF($CE$7&lt;=$AA68,2,1),0)</f>
        <v>0</v>
      </c>
      <c r="CF68" s="8">
        <f>IF(AND(F68&gt;0,G68&gt;0,$CF$7&gt;=F68,$CF$7&lt;=G68),IF($CF$7&lt;=$AA68,2,1),0)</f>
        <v>0</v>
      </c>
      <c r="CG68" s="8">
        <f>IF(AND(F68&gt;0,G68&gt;0,$CG$7&gt;=F68,$CG$7&lt;=G68),IF($CG$7&lt;=$AA68,2,1),0)</f>
        <v>0</v>
      </c>
      <c r="CH68" s="8">
        <f>IF(AND(F68&gt;0,G68&gt;0,$CH$7&gt;=F68,$CH$7&lt;=G68),IF($CH$7&lt;=$AA68,2,1),0)</f>
        <v>0</v>
      </c>
      <c r="CI68" s="8">
        <f>IF(AND(F68&gt;0,G68&gt;0,$CI$7&gt;=F68,$CI$7&lt;=G68),IF($CI$7&lt;=$AA68,2,1),0)</f>
        <v>0</v>
      </c>
      <c r="CJ68" s="8">
        <f>IF(AND(F68&gt;0,G68&gt;0,$CJ$7&gt;=F68,$CJ$7&lt;=G68),IF($CJ$7&lt;=$AA68,2,1),0)</f>
        <v>0</v>
      </c>
      <c r="CK68" s="8">
        <f>IF(AND(F68&gt;0,G68&gt;0,$CK$7&gt;=F68,$CK$7&lt;=G68),IF($CK$7&lt;=$AA68,2,1),0)</f>
        <v>0</v>
      </c>
      <c r="CL68" s="8">
        <f>IF(AND(F68&gt;0,G68&gt;0,$CL$7&gt;=F68,$CL$7&lt;=G68),IF($CL$7&lt;=$AA68,2,1),0)</f>
        <v>0</v>
      </c>
      <c r="CM68" s="8">
        <f>IF(AND(F68&gt;0,G68&gt;0,$CM$7&gt;=F68,$CM$7&lt;=G68),IF($CM$7&lt;=$AA68,2,1),0)</f>
        <v>0</v>
      </c>
      <c r="CN68" s="8">
        <f>IF(AND(F68&gt;0,G68&gt;0,$CN$7&gt;=F68,$CN$7&lt;=G68),IF($CN$7&lt;=$AA68,2,1),0)</f>
        <v>0</v>
      </c>
      <c r="CO68" s="8">
        <f>IF(AND(F68&gt;0,G68&gt;0,$CO$7&gt;=F68,$CO$7&lt;=G68),IF($CO$7&lt;=$AA68,2,1),0)</f>
        <v>0</v>
      </c>
      <c r="CP68" s="8">
        <f>IF(AND(F68&gt;0,G68&gt;0,$CP$7&gt;=F68,$CP$7&lt;=G68),IF($CP$7&lt;=$AA68,2,1),0)</f>
        <v>0</v>
      </c>
      <c r="CQ68" s="8">
        <f>IF(AND(F68&gt;0,G68&gt;0,$CQ$7&gt;=F68,$CQ$7&lt;=G68),IF($CQ$7&lt;=$AA68,2,1),0)</f>
        <v>0</v>
      </c>
      <c r="CR68" s="8">
        <f>IF(AND(F68&gt;0,G68&gt;0,$CR$7&gt;=F68,$CR$7&lt;=G68),IF($CR$7&lt;=$AA68,2,1),0)</f>
        <v>0</v>
      </c>
      <c r="CS68" s="8">
        <f>IF(AND(F68&gt;0,G68&gt;0,$CS$7&gt;=F68,$CS$7&lt;=G68),IF($CS$7&lt;=$AA68,2,1),0)</f>
        <v>0</v>
      </c>
      <c r="CT68" s="8">
        <f>IF(AND(F68&gt;0,G68&gt;0,$CT$7&gt;=F68,$CT$7&lt;=G68),IF($CT$7&lt;=$AA68,2,1),0)</f>
        <v>0</v>
      </c>
      <c r="CU68" s="8">
        <f>IF(AND(F68&gt;0,G68&gt;0,$CU$7&gt;=F68,$CU$7&lt;=G68),IF($CU$7&lt;=$AA68,2,1),0)</f>
        <v>0</v>
      </c>
      <c r="CV68" s="8">
        <f>IF(AND(F68&gt;0,G68&gt;0,$CV$7&gt;=F68,$CV$7&lt;=G68),IF($CV$7&lt;=$AA68,2,1),0)</f>
        <v>0</v>
      </c>
      <c r="CW68" s="8">
        <f>IF(AND(F68&gt;0,G68&gt;0,$CW$7&gt;=F68,$CW$7&lt;=G68),IF($CW$7&lt;=$AA68,2,1),0)</f>
        <v>0</v>
      </c>
      <c r="CX68" s="8">
        <f>IF(AND(F68&gt;0,G68&gt;0,$CX$7&gt;=F68,$CX$7&lt;=G68),IF($CX$7&lt;=$AA68,2,1),0)</f>
        <v>0</v>
      </c>
      <c r="CY68" s="8">
        <f>IF(AND(F68&gt;0,G68&gt;0,$CY$7&gt;=F68,$CY$7&lt;=G68),IF($CY$7&lt;=$AA68,2,1),0)</f>
        <v>0</v>
      </c>
      <c r="CZ68" s="8">
        <f>IF(AND(F68&gt;0,G68&gt;0,$CZ$7&gt;=F68,$CZ$7&lt;=G68),IF($CZ$7&lt;=$AA68,2,1),0)</f>
        <v>0</v>
      </c>
      <c r="DA68" s="8">
        <f>IF(AND(F68&gt;0,G68&gt;0,$DA$7&gt;=F68,$DA$7&lt;=G68),IF($DA$7&lt;=$AA68,2,1),0)</f>
        <v>0</v>
      </c>
      <c r="DB68" s="8">
        <f>IF(AND(F68&gt;0,G68&gt;0,$DB$7&gt;=F68,$DB$7&lt;=G68),IF($DB$7&lt;=$AA68,2,1),0)</f>
        <v>0</v>
      </c>
      <c r="DC68" s="8">
        <f>IF(AND(F68&gt;0,G68&gt;0,$DC$7&gt;=F68,$DC$7&lt;=G68),IF($DC$7&lt;=$AA68,2,1),0)</f>
        <v>0</v>
      </c>
      <c r="DD68" s="8">
        <f>IF(AND(F68&gt;0,G68&gt;0,$DD$7&gt;=F68,$DD$7&lt;=G68),IF($DD$7&lt;=$AA68,2,1),0)</f>
        <v>0</v>
      </c>
      <c r="DE68" s="8">
        <f>IF(AND(F68&gt;0,G68&gt;0,$DE$7&gt;=F68,$DE$7&lt;=G68),IF($DE$7&lt;=$AA68,2,1),0)</f>
        <v>0</v>
      </c>
      <c r="DF68" s="8">
        <f>IF(AND(F68&gt;0,G68&gt;0,$DF$7&gt;=F68,$DF$7&lt;=G68),IF($DF$7&lt;=$AA68,2,1),0)</f>
        <v>0</v>
      </c>
      <c r="DG68" s="8">
        <f>IF(AND(F68&gt;0,G68&gt;0,$DG$7&gt;=F68,$DG$7&lt;=G68),IF($DG$7&lt;=$AA68,2,1),0)</f>
        <v>0</v>
      </c>
      <c r="DH68" s="8">
        <f>IF(AND(F68&gt;0,G68&gt;0,$DH$7&gt;=F68,$DH$7&lt;=G68),IF($DH$7&lt;=$AA68,2,1),0)</f>
        <v>0</v>
      </c>
      <c r="DI68" s="8">
        <f>IF(AND(F68&gt;0,G68&gt;0,$DI$7&gt;=F68,$DI$7&lt;=G68),IF($DI$7&lt;=$AA68,2,1),0)</f>
        <v>0</v>
      </c>
      <c r="DJ68" s="8">
        <f>IF(AND(F68&gt;0,G68&gt;0,$DJ$7&gt;=F68,$DJ$7&lt;=G68),IF($DJ$7&lt;=$AA68,2,1),0)</f>
        <v>0</v>
      </c>
      <c r="DK68" s="8">
        <f>IF(AND(F68&gt;0,G68&gt;0,$DK$7&gt;=F68,$DK$7&lt;=G68),IF($DK$7&lt;=$AA68,2,1),0)</f>
        <v>0</v>
      </c>
      <c r="DL68" s="8">
        <f>IF(AND(F68&gt;0,G68&gt;0,$DL$7&gt;=F68,$DL$7&lt;=G68),IF($DL$7&lt;=$AA68,2,1),0)</f>
        <v>0</v>
      </c>
      <c r="DM68" s="8">
        <f>IF(AND(F68&gt;0,G68&gt;0,$DM$7&gt;=F68,$DM$7&lt;=G68),IF($DM$7&lt;=$AA68,2,1),0)</f>
        <v>0</v>
      </c>
      <c r="DN68" s="8">
        <f>IF(AND(F68&gt;0,G68&gt;0,$DN$7&gt;=F68,$DN$7&lt;=G68),IF($DN$7&lt;=$AA68,2,1),0)</f>
        <v>0</v>
      </c>
      <c r="DO68" s="8">
        <f>IF(AND(F68&gt;0,G68&gt;0,$DO$7&gt;=F68,$DO$7&lt;=G68),IF($DO$7&lt;=$AA68,2,1),0)</f>
        <v>0</v>
      </c>
      <c r="DP68" s="8">
        <f>IF(AND(F68&gt;0,G68&gt;0,$DP$7&gt;=F68,$DP$7&lt;=G68),IF($DP$7&lt;=$AA68,2,1),0)</f>
        <v>0</v>
      </c>
      <c r="DQ68" s="8">
        <f>IF(AND(F68&gt;0,G68&gt;0,$DQ$7&gt;=F68,$DQ$7&lt;=G68),IF($DQ$7&lt;=$AA68,2,1),0)</f>
        <v>0</v>
      </c>
      <c r="DR68" s="8">
        <f>IF(AND(F68&gt;0,G68&gt;0,$DR$7&gt;=F68,$DR$7&lt;=G68),IF($DR$7&lt;=$AA68,2,1),0)</f>
        <v>0</v>
      </c>
      <c r="DS68" s="8">
        <f>IF(AND(F68&gt;0,G68&gt;0,$DS$7&gt;=F68,$DS$7&lt;=G68),IF($DS$7&lt;=$AA68,2,1),0)</f>
        <v>0</v>
      </c>
      <c r="DT68" s="8">
        <f>IF(AND(F68&gt;0,G68&gt;0,$DT$7&gt;=F68,$DT$7&lt;=G68),IF($DT$7&lt;=$AA68,2,1),0)</f>
        <v>0</v>
      </c>
      <c r="DU68" s="8">
        <f>IF(AND(F68&gt;0,G68&gt;0,$DU$7&gt;=F68,$DU$7&lt;=G68),IF($DU$7&lt;=$AA68,2,1),0)</f>
        <v>0</v>
      </c>
      <c r="DV68" s="8">
        <f>IF(AND(F68&gt;0,G68&gt;0,$DV$7&gt;=F68,$DV$7&lt;=G68),IF($DV$7&lt;=$AA68,2,1),0)</f>
        <v>0</v>
      </c>
      <c r="DW68" s="8">
        <f>IF(AND(F68&gt;0,G68&gt;0,$DW$7&gt;=F68,$DW$7&lt;=G68),IF($DW$7&lt;=$AA68,2,1),0)</f>
        <v>0</v>
      </c>
      <c r="DX68" s="8">
        <f>IF(AND(F68&gt;0,G68&gt;0,$DX$7&gt;=F68,$DX$7&lt;=G68),IF($DX$7&lt;=$AA68,2,1),0)</f>
        <v>0</v>
      </c>
      <c r="DY68" s="8">
        <f>IF(AND(F68&gt;0,G68&gt;0,$DY$7&gt;=F68,$DY$7&lt;=G68),IF($DY$7&lt;=$AA68,2,1),0)</f>
        <v>0</v>
      </c>
      <c r="DZ68" s="8">
        <f>IF(AND(F68&gt;0,G68&gt;0,$DZ$7&gt;=F68,$DZ$7&lt;=G68),IF($DZ$7&lt;=$AA68,2,1),0)</f>
        <v>0</v>
      </c>
      <c r="EA68" s="8">
        <f>IF(AND(F68&gt;0,G68&gt;0,$EA$7&gt;=F68,$EA$7&lt;=G68),IF($EA$7&lt;=$AA68,2,1),0)</f>
        <v>0</v>
      </c>
      <c r="EB68" s="8">
        <f>IF(AND(F68&gt;0,G68&gt;0,$EB$7&gt;=F68,$EB$7&lt;=G68),IF($EB$7&lt;=$AA68,2,1),0)</f>
        <v>0</v>
      </c>
      <c r="EC68" s="8">
        <f>IF(AND(F68&gt;0,G68&gt;0,$EC$7&gt;=F68,$EC$7&lt;=G68),IF($EC$7&lt;=$AA68,2,1),0)</f>
        <v>0</v>
      </c>
      <c r="ED68" s="8">
        <f>IF(AND(F68&gt;0,G68&gt;0,$ED$7&gt;=F68,$ED$7&lt;=G68),IF($ED$7&lt;=$AA68,2,1),0)</f>
        <v>0</v>
      </c>
      <c r="EE68" s="8">
        <f>IF(AND(F68&gt;0,G68&gt;0,$EE$7&gt;=F68,$EE$7&lt;=G68),IF($EE$7&lt;=$AA68,2,1),0)</f>
        <v>0</v>
      </c>
      <c r="EF68" s="8">
        <f>IF(AND(F68&gt;0,G68&gt;0,$EF$7&gt;=F68,$EF$7&lt;=G68),IF($EF$7&lt;=$AA68,2,1),0)</f>
        <v>0</v>
      </c>
      <c r="EG68" s="8">
        <f>IF(AND(F68&gt;0,G68&gt;0,$EG$7&gt;=F68,$EG$7&lt;=G68),IF($EG$7&lt;=$AA68,2,1),0)</f>
        <v>0</v>
      </c>
      <c r="EH68" s="8">
        <f>IF(AND(F68&gt;0,G68&gt;0,$EH$7&gt;=F68,$EH$7&lt;=G68),IF($EH$7&lt;=$AA68,2,1),0)</f>
        <v>0</v>
      </c>
      <c r="EI68" s="8">
        <f>IF(AND(F68&gt;0,G68&gt;0,$EI$7&gt;=F68,$EI$7&lt;=G68),IF($EI$7&lt;=$AA68,2,1),0)</f>
        <v>0</v>
      </c>
      <c r="EJ68" s="8">
        <f>IF(AND(F68&gt;0,G68&gt;0,$EJ$7&gt;=F68,$EJ$7&lt;=G68),IF($EJ$7&lt;=$AA68,2,1),0)</f>
        <v>0</v>
      </c>
      <c r="EK68" s="8">
        <f>IF(AND(F68&gt;0,G68&gt;0,$EK$7&gt;=F68,$EK$7&lt;=G68),IF($EK$7&lt;=$AA68,2,1),0)</f>
        <v>0</v>
      </c>
      <c r="EL68" s="8">
        <f>IF(AND(F68&gt;0,G68&gt;0,$EL$7&gt;=F68,$EL$7&lt;=G68),IF($EL$7&lt;=$AA68,2,1),0)</f>
        <v>0</v>
      </c>
      <c r="EM68" s="8">
        <f>IF(AND(F68&gt;0,G68&gt;0,$EM$7&gt;=F68,$EM$7&lt;=G68),IF($EM$7&lt;=$AA68,2,1),0)</f>
        <v>0</v>
      </c>
      <c r="EN68" s="8">
        <f>IF(AND(F68&gt;0,G68&gt;0,$EN$7&gt;=F68,$EN$7&lt;=G68),IF($EN$7&lt;=$AA68,2,1),0)</f>
        <v>0</v>
      </c>
      <c r="EO68" s="8">
        <f>IF(AND(F68&gt;0,G68&gt;0,$EO$7&gt;=F68,$EO$7&lt;=G68),IF($EO$7&lt;=$AA68,2,1),0)</f>
        <v>0</v>
      </c>
      <c r="EP68" s="8">
        <f>IF(AND(F68&gt;0,G68&gt;0,$EP$7&gt;=F68,$EP$7&lt;=G68),IF($EP$7&lt;=$AA68,2,1),0)</f>
        <v>0</v>
      </c>
      <c r="EQ68" s="8">
        <f>IF(AND(F68&gt;0,G68&gt;0,$EQ$7&gt;=F68,$EQ$7&lt;=G68),IF($EQ$7&lt;=$AA68,2,1),0)</f>
        <v>0</v>
      </c>
      <c r="ER68" s="8">
        <f>IF(AND(F68&gt;0,G68&gt;0,$ER$7&gt;=F68,$ER$7&lt;=G68),IF($ER$7&lt;=$AA68,2,1),0)</f>
        <v>0</v>
      </c>
      <c r="ES68" s="8">
        <f>IF(AND(F68&gt;0,G68&gt;0,$ES$7&gt;=F68,$ES$7&lt;=G68),IF($ES$7&lt;=$AA68,2,1),0)</f>
        <v>0</v>
      </c>
      <c r="ET68" s="8">
        <f>IF(AND(F68&gt;0,G68&gt;0,$ET$7&gt;=F68,$ET$7&lt;=G68),IF($ET$7&lt;=$AA68,2,1),0)</f>
        <v>0</v>
      </c>
      <c r="EU68" s="8">
        <f>IF(AND(F68&gt;0,G68&gt;0,$EU$7&gt;=F68,$EU$7&lt;=G68),IF($EU$7&lt;=$AA68,2,1),0)</f>
        <v>0</v>
      </c>
      <c r="EV68" s="8">
        <f>IF(AND(F68&gt;0,G68&gt;0,$EV$7&gt;=F68,$EV$7&lt;=G68),IF($EV$7&lt;=$AA68,2,1),0)</f>
        <v>0</v>
      </c>
      <c r="EW68" s="8">
        <f>IF(AND(F68&gt;0,G68&gt;0,$EW$7&gt;=F68,$EW$7&lt;=G68),IF($EW$7&lt;=$AA68,2,1),0)</f>
        <v>0</v>
      </c>
      <c r="EX68" s="8">
        <f>IF(AND(F68&gt;0,G68&gt;0,$EX$7&gt;=F68,$EX$7&lt;=G68),IF($EX$7&lt;=$AA68,2,1),0)</f>
        <v>0</v>
      </c>
      <c r="EY68" s="8">
        <f>IF(AND(F68&gt;0,G68&gt;0,$EY$7&gt;=F68,$EY$7&lt;=G68),IF($EY$7&lt;=$AA68,2,1),0)</f>
        <v>0</v>
      </c>
      <c r="EZ68" s="8">
        <f>IF(AND(F68&gt;0,G68&gt;0,$EZ$7&gt;=F68,$EZ$7&lt;=G68),IF($EZ$7&lt;=$AA68,2,1),0)</f>
        <v>0</v>
      </c>
      <c r="FA68" s="8">
        <f>IF(AND(F68&gt;0,G68&gt;0,$FA$7&gt;=F68,$FA$7&lt;=G68),IF($FA$7&lt;=$AA68,2,1),0)</f>
        <v>0</v>
      </c>
      <c r="FB68" s="8">
        <f>IF(AND(F68&gt;0,G68&gt;0,$FB$7&gt;=F68,$FB$7&lt;=G68),IF($FB$7&lt;=$AA68,2,1),0)</f>
        <v>0</v>
      </c>
      <c r="FC68" s="8">
        <f>IF(AND(F68&gt;0,G68&gt;0,$FC$7&gt;=F68,$FC$7&lt;=G68),IF($FC$7&lt;=$AA68,2,1),0)</f>
        <v>0</v>
      </c>
      <c r="FD68" s="8">
        <f>IF(AND(F68&gt;0,G68&gt;0,$FD$7&gt;=F68,$FD$7&lt;=G68),IF($FD$7&lt;=$AA68,2,1),0)</f>
        <v>0</v>
      </c>
    </row>
    <row r="69" spans="1:160" ht="18" customHeight="1">
      <c r="A69" s="6"/>
      <c r="B69" s="6"/>
      <c r="C69" s="6"/>
      <c r="D69" s="6"/>
      <c r="E69" s="6"/>
      <c r="F69" s="3"/>
      <c r="G69" s="3"/>
      <c r="H69" s="6">
        <f>IF(AND(F69&gt;0,G69&gt;0),G69-F69+1,)</f>
        <v>0</v>
      </c>
      <c r="I69" s="7"/>
      <c r="J69" s="6"/>
      <c r="K69" s="8">
        <f>IF(AND(F69&gt;0,G69&gt;0,$K$7&gt;=F69,$K$7&lt;=G69),IF($K$7&lt;=$AA69,2,1),0)</f>
        <v>0</v>
      </c>
      <c r="L69" s="8">
        <f>IF(AND(F69&gt;0,G69&gt;0,$L$7&gt;=F69,$L$7&lt;=G69),IF($L$7&lt;=$AA69,2,1),0)</f>
        <v>0</v>
      </c>
      <c r="M69" s="8">
        <f>IF(AND(F69&gt;0,G69&gt;0,$M$7&gt;=F69,$M$7&lt;=G69),IF($M$7&lt;=$AA69,2,1),0)</f>
        <v>0</v>
      </c>
      <c r="N69" s="8">
        <f>IF(AND(F69&gt;0,G69&gt;0,$N$7&gt;=F69,$N$7&lt;=G69),IF($N$7&lt;=$AA69,2,1),0)</f>
        <v>0</v>
      </c>
      <c r="O69" s="8">
        <f>IF(AND(F69&gt;0,G69&gt;0,$O$7&gt;=F69,$O$7&lt;=G69),IF($O$7&lt;=$AA69,2,1),0)</f>
        <v>0</v>
      </c>
      <c r="P69" s="8">
        <f>IF(AND(F69&gt;0,G69&gt;0,$P$7&gt;=F69,$P$7&lt;=G69),IF($P$7&lt;=$AA69,2,1),0)</f>
        <v>0</v>
      </c>
      <c r="Q69" s="8">
        <f>IF(AND(F69&gt;0,G69&gt;0,$Q$7&gt;=F69,$Q$7&lt;=G69),IF($Q$7&lt;=$AA69,2,1),0)</f>
        <v>0</v>
      </c>
      <c r="R69" s="8">
        <f>IF(AND(F69&gt;0,G69&gt;0,$R$7&gt;=F69,$R$7&lt;=G69),IF($R$7&lt;=$AA69,2,1),0)</f>
        <v>0</v>
      </c>
      <c r="S69" s="8">
        <f>IF(AND(F69&gt;0,G69&gt;0,$S$7&gt;=F69,$S$7&lt;=G69),IF($S$7&lt;=$AA69,2,1),0)</f>
        <v>0</v>
      </c>
      <c r="T69" s="8">
        <f>IF(AND(F69&gt;0,G69&gt;0,$T$7&gt;=F69,$T$7&lt;=G69),IF($T$7&lt;=$AA69,2,1),0)</f>
        <v>0</v>
      </c>
      <c r="U69" s="8">
        <f>IF(AND(F69&gt;0,G69&gt;0,$U$7&gt;=F69,$U$7&lt;=G69),IF($U$7&lt;=$AA69,2,1),0)</f>
        <v>0</v>
      </c>
      <c r="V69" s="8">
        <f>IF(AND(F69&gt;0,G69&gt;0,$V$7&gt;=F69,$V$7&lt;=G69),IF($V$7&lt;=$AA69,2,1),0)</f>
        <v>0</v>
      </c>
      <c r="W69" s="8">
        <f>IF(AND(F69&gt;0,G69&gt;0,$W$7&gt;=F69,$W$7&lt;=G69),IF($W$7&lt;=$AA69,2,1),0)</f>
        <v>0</v>
      </c>
      <c r="X69" s="8">
        <f>IF(AND(F69&gt;0,G69&gt;0,$X$7&gt;=F69,$X$7&lt;=G69),IF($X$7&lt;=$AA69,2,1),0)</f>
        <v>0</v>
      </c>
      <c r="Y69" s="8">
        <f>IF(AND(F69&gt;0,G69&gt;0,$Y$7&gt;=F69,$Y$7&lt;=G69),IF($Y$7&lt;=$AA69,2,1),0)</f>
        <v>0</v>
      </c>
      <c r="Z69" s="8">
        <f>IF(AND(F69&gt;0,G69&gt;0,$Z$7&gt;=F69,$Z$7&lt;=G69),IF($Z$7&lt;=$AA69,2,1),0)</f>
        <v>0</v>
      </c>
      <c r="AA69" s="8">
        <f>IF(AND(F69&gt;0,G69&gt;0,$AA$7&gt;=F69,$AA$7&lt;=G69),IF($AA$7&lt;=$AA69,2,1),0)</f>
        <v>0</v>
      </c>
      <c r="AB69" s="8">
        <f>IF(AND(F69&gt;0,G69&gt;0,$AB$7&gt;=F69,$AB$7&lt;=G69),IF($AB$7&lt;=$AA69,2,1),0)</f>
        <v>0</v>
      </c>
      <c r="AC69" s="8">
        <f>IF(AND(F69&gt;0,G69&gt;0,$AC$7&gt;=F69,$AC$7&lt;=G69),IF($AC$7&lt;=$AA69,2,1),0)</f>
        <v>0</v>
      </c>
      <c r="AD69" s="8">
        <f>IF(AND(F69&gt;0,G69&gt;0,$AD$7&gt;=F69,$AD$7&lt;=G69),IF($AD$7&lt;=$AA69,2,1),0)</f>
        <v>0</v>
      </c>
      <c r="AE69" s="8">
        <f>IF(AND(F69&gt;0,G69&gt;0,$AE$7&gt;=F69,$AE$7&lt;=G69),IF($AE$7&lt;=$AA69,2,1),0)</f>
        <v>0</v>
      </c>
      <c r="AF69" s="8">
        <f>IF(AND(F69&gt;0,G69&gt;0,$AF$7&gt;=F69,$AF$7&lt;=G69),IF($AF$7&lt;=$AA69,2,1),0)</f>
        <v>0</v>
      </c>
      <c r="AG69" s="8">
        <f>IF(AND(F69&gt;0,G69&gt;0,$AG$7&gt;=F69,$AG$7&lt;=G69),IF($AG$7&lt;=$AA69,2,1),0)</f>
        <v>0</v>
      </c>
      <c r="AH69" s="8">
        <f>IF(AND(F69&gt;0,G69&gt;0,$AH$7&gt;=F69,$AH$7&lt;=G69),IF($AH$7&lt;=$AA69,2,1),0)</f>
        <v>0</v>
      </c>
      <c r="AI69" s="8">
        <f>IF(AND(F69&gt;0,G69&gt;0,$AI$7&gt;=F69,$AI$7&lt;=G69),IF($AI$7&lt;=$AA69,2,1),0)</f>
        <v>0</v>
      </c>
      <c r="AJ69" s="8">
        <f>IF(AND(F69&gt;0,G69&gt;0,$AJ$7&gt;=F69,$AJ$7&lt;=G69),IF($AJ$7&lt;=$AA69,2,1),0)</f>
        <v>0</v>
      </c>
      <c r="AK69" s="8">
        <f>IF(AND(F69&gt;0,G69&gt;0,$AK$7&gt;=F69,$AK$7&lt;=G69),IF($AK$7&lt;=$AA69,2,1),0)</f>
        <v>0</v>
      </c>
      <c r="AL69" s="8">
        <f>IF(AND(F69&gt;0,G69&gt;0,$AL$7&gt;=F69,$AL$7&lt;=G69),IF($AL$7&lt;=$AA69,2,1),0)</f>
        <v>0</v>
      </c>
      <c r="AM69" s="8">
        <f>IF(AND(F69&gt;0,G69&gt;0,$AM$7&gt;=F69,$AM$7&lt;=G69),IF($AM$7&lt;=$AA69,2,1),0)</f>
        <v>0</v>
      </c>
      <c r="AN69" s="8">
        <f>IF(AND(F69&gt;0,G69&gt;0,$AN$7&gt;=F69,$AN$7&lt;=G69),IF($AN$7&lt;=$AA69,2,1),0)</f>
        <v>0</v>
      </c>
      <c r="AO69" s="8">
        <f>IF(AND(F69&gt;0,G69&gt;0,$AO$7&gt;=F69,$AO$7&lt;=G69),IF($AO$7&lt;=$AA69,2,1),0)</f>
        <v>0</v>
      </c>
      <c r="AP69" s="8">
        <f>IF(AND(F69&gt;0,G69&gt;0,$AP$7&gt;=F69,$AP$7&lt;=G69),IF($AP$7&lt;=$AA69,2,1),0)</f>
        <v>0</v>
      </c>
      <c r="AQ69" s="8">
        <f>IF(AND(F69&gt;0,G69&gt;0,$AQ$7&gt;=F69,$AQ$7&lt;=G69),IF($AQ$7&lt;=$AA69,2,1),0)</f>
        <v>0</v>
      </c>
      <c r="AR69" s="8">
        <f>IF(AND(F69&gt;0,G69&gt;0,$AR$7&gt;=F69,$AR$7&lt;=G69),IF($AR$7&lt;=$AA69,2,1),0)</f>
        <v>0</v>
      </c>
      <c r="AS69" s="8">
        <f>IF(AND(F69&gt;0,G69&gt;0,$AS$7&gt;=F69,$AS$7&lt;=G69),IF($AS$7&lt;=$AA69,2,1),0)</f>
        <v>0</v>
      </c>
      <c r="AT69" s="8">
        <f>IF(AND(F69&gt;0,G69&gt;0,$AT$7&gt;=F69,$AT$7&lt;=G69),IF($AT$7&lt;=$AA69,2,1),0)</f>
        <v>0</v>
      </c>
      <c r="AU69" s="8">
        <f>IF(AND(F69&gt;0,G69&gt;0,$AU$7&gt;=F69,$AU$7&lt;=G69),IF($AU$7&lt;=$AA69,2,1),0)</f>
        <v>0</v>
      </c>
      <c r="AV69" s="8">
        <f>IF(AND(F69&gt;0,G69&gt;0,$AV$7&gt;=F69,$AV$7&lt;=G69),IF($AV$7&lt;=$AA69,2,1),0)</f>
        <v>0</v>
      </c>
      <c r="AW69" s="8">
        <f>IF(AND(F69&gt;0,G69&gt;0,$AW$7&gt;=F69,$AW$7&lt;=G69),IF($AW$7&lt;=$AA69,2,1),0)</f>
        <v>0</v>
      </c>
      <c r="AX69" s="8">
        <f>IF(AND(F69&gt;0,G69&gt;0,$AX$7&gt;=F69,$AX$7&lt;=G69),IF($AX$7&lt;=$AA69,2,1),0)</f>
        <v>0</v>
      </c>
      <c r="AY69" s="8">
        <f>IF(AND(F69&gt;0,G69&gt;0,$AY$7&gt;=F69,$AY$7&lt;=G69),IF($AY$7&lt;=$AA69,2,1),0)</f>
        <v>0</v>
      </c>
      <c r="AZ69" s="8">
        <f>IF(AND(F69&gt;0,G69&gt;0,$AZ$7&gt;=F69,$AZ$7&lt;=G69),IF($AZ$7&lt;=$AA69,2,1),0)</f>
        <v>0</v>
      </c>
      <c r="BA69" s="8">
        <f>IF(AND(F69&gt;0,G69&gt;0,$BA$7&gt;=F69,$BA$7&lt;=G69),IF($BA$7&lt;=$AA69,2,1),0)</f>
        <v>0</v>
      </c>
      <c r="BB69" s="8">
        <f>IF(AND(F69&gt;0,G69&gt;0,$BB$7&gt;=F69,$BB$7&lt;=G69),IF($BB$7&lt;=$AA69,2,1),0)</f>
        <v>0</v>
      </c>
      <c r="BC69" s="8">
        <f>IF(AND(F69&gt;0,G69&gt;0,$BC$7&gt;=F69,$BC$7&lt;=G69),IF($BC$7&lt;=$AA69,2,1),0)</f>
        <v>0</v>
      </c>
      <c r="BD69" s="8">
        <f>IF(AND(F69&gt;0,G69&gt;0,$BD$7&gt;=F69,$BD$7&lt;=G69),IF($BD$7&lt;=$AA69,2,1),0)</f>
        <v>0</v>
      </c>
      <c r="BE69" s="8">
        <f>IF(AND(F69&gt;0,G69&gt;0,$BE$7&gt;=F69,$BE$7&lt;=G69),IF($BE$7&lt;=$AA69,2,1),0)</f>
        <v>0</v>
      </c>
      <c r="BF69" s="8">
        <f>IF(AND(F69&gt;0,G69&gt;0,$BF$7&gt;=F69,$BF$7&lt;=G69),IF($BF$7&lt;=$AA69,2,1),0)</f>
        <v>0</v>
      </c>
      <c r="BG69" s="8">
        <f>IF(AND(F69&gt;0,G69&gt;0,$BG$7&gt;=F69,$BG$7&lt;=G69),IF($BG$7&lt;=$AA69,2,1),0)</f>
        <v>0</v>
      </c>
      <c r="BH69" s="8">
        <f>IF(AND(F69&gt;0,G69&gt;0,$BH$7&gt;=F69,$BH$7&lt;=G69),IF($BH$7&lt;=$AA69,2,1),0)</f>
        <v>0</v>
      </c>
      <c r="BI69" s="8">
        <f>IF(AND(F69&gt;0,G69&gt;0,$BI$7&gt;=F69,$BI$7&lt;=G69),IF($BI$7&lt;=$AA69,2,1),0)</f>
        <v>0</v>
      </c>
      <c r="BJ69" s="8">
        <f>IF(AND(F69&gt;0,G69&gt;0,$BJ$7&gt;=F69,$BJ$7&lt;=G69),IF($BJ$7&lt;=$AA69,2,1),0)</f>
        <v>0</v>
      </c>
      <c r="BK69" s="8">
        <f>IF(AND(F69&gt;0,G69&gt;0,$BK$7&gt;=F69,$BK$7&lt;=G69),IF($BK$7&lt;=$AA69,2,1),0)</f>
        <v>0</v>
      </c>
      <c r="BL69" s="8">
        <f>IF(AND(F69&gt;0,G69&gt;0,$BL$7&gt;=F69,$BL$7&lt;=G69),IF($BL$7&lt;=$AA69,2,1),0)</f>
        <v>0</v>
      </c>
      <c r="BM69" s="8">
        <f>IF(AND(F69&gt;0,G69&gt;0,$BM$7&gt;=F69,$BM$7&lt;=G69),IF($BM$7&lt;=$AA69,2,1),0)</f>
        <v>0</v>
      </c>
      <c r="BN69" s="8">
        <f>IF(AND(F69&gt;0,G69&gt;0,$BN$7&gt;=F69,$BN$7&lt;=G69),IF($BN$7&lt;=$AA69,2,1),0)</f>
        <v>0</v>
      </c>
      <c r="BO69" s="8">
        <f>IF(AND(F69&gt;0,G69&gt;0,$BO$7&gt;=F69,$BO$7&lt;=G69),IF($BO$7&lt;=$AA69,2,1),0)</f>
        <v>0</v>
      </c>
      <c r="BP69" s="8">
        <f>IF(AND(F69&gt;0,G69&gt;0,$BP$7&gt;=F69,$BP$7&lt;=G69),IF($BP$7&lt;=$AA69,2,1),0)</f>
        <v>0</v>
      </c>
      <c r="BQ69" s="8">
        <f>IF(AND(F69&gt;0,G69&gt;0,$BQ$7&gt;=F69,$BQ$7&lt;=G69),IF($BQ$7&lt;=$AA69,2,1),0)</f>
        <v>0</v>
      </c>
      <c r="BR69" s="8">
        <f>IF(AND(F69&gt;0,G69&gt;0,$BR$7&gt;=F69,$BR$7&lt;=G69),IF($BR$7&lt;=$AA69,2,1),0)</f>
        <v>0</v>
      </c>
      <c r="BS69" s="8">
        <f>IF(AND(F69&gt;0,G69&gt;0,$BS$7&gt;=F69,$BS$7&lt;=G69),IF($BS$7&lt;=$AA69,2,1),0)</f>
        <v>0</v>
      </c>
      <c r="BT69" s="8">
        <f>IF(AND(F69&gt;0,G69&gt;0,$BT$7&gt;=F69,$BT$7&lt;=G69),IF($BT$7&lt;=$AA69,2,1),0)</f>
        <v>0</v>
      </c>
      <c r="BU69" s="8">
        <f>IF(AND(F69&gt;0,G69&gt;0,$BU$7&gt;=F69,$BU$7&lt;=G69),IF($BU$7&lt;=$AA69,2,1),0)</f>
        <v>0</v>
      </c>
      <c r="BV69" s="8">
        <f>IF(AND(F69&gt;0,G69&gt;0,$BV$7&gt;=F69,$BV$7&lt;=G69),IF($BV$7&lt;=$AA69,2,1),0)</f>
        <v>0</v>
      </c>
      <c r="BW69" s="8">
        <f>IF(AND(F69&gt;0,G69&gt;0,$BW$7&gt;=F69,$BW$7&lt;=G69),IF($BW$7&lt;=$AA69,2,1),0)</f>
        <v>0</v>
      </c>
      <c r="BX69" s="8">
        <f>IF(AND(F69&gt;0,G69&gt;0,$BX$7&gt;=F69,$BX$7&lt;=G69),IF($BX$7&lt;=$AA69,2,1),0)</f>
        <v>0</v>
      </c>
      <c r="BY69" s="8">
        <f>IF(AND(F69&gt;0,G69&gt;0,$BY$7&gt;=F69,$BY$7&lt;=G69),IF($BY$7&lt;=$AA69,2,1),0)</f>
        <v>0</v>
      </c>
      <c r="BZ69" s="8">
        <f>IF(AND(F69&gt;0,G69&gt;0,$BZ$7&gt;=F69,$BZ$7&lt;=G69),IF($BZ$7&lt;=$AA69,2,1),0)</f>
        <v>0</v>
      </c>
      <c r="CA69" s="8">
        <f>IF(AND(F69&gt;0,G69&gt;0,$CA$7&gt;=F69,$CA$7&lt;=G69),IF($CA$7&lt;=$AA69,2,1),0)</f>
        <v>0</v>
      </c>
      <c r="CB69" s="8">
        <f>IF(AND(F69&gt;0,G69&gt;0,$CB$7&gt;=F69,$CB$7&lt;=G69),IF($CB$7&lt;=$AA69,2,1),0)</f>
        <v>0</v>
      </c>
      <c r="CC69" s="8">
        <f>IF(AND(F69&gt;0,G69&gt;0,$CC$7&gt;=F69,$CC$7&lt;=G69),IF($CC$7&lt;=$AA69,2,1),0)</f>
        <v>0</v>
      </c>
      <c r="CD69" s="8">
        <f>IF(AND(F69&gt;0,G69&gt;0,$CD$7&gt;=F69,$CD$7&lt;=G69),IF($CD$7&lt;=$AA69,2,1),0)</f>
        <v>0</v>
      </c>
      <c r="CE69" s="8">
        <f>IF(AND(F69&gt;0,G69&gt;0,$CE$7&gt;=F69,$CE$7&lt;=G69),IF($CE$7&lt;=$AA69,2,1),0)</f>
        <v>0</v>
      </c>
      <c r="CF69" s="8">
        <f>IF(AND(F69&gt;0,G69&gt;0,$CF$7&gt;=F69,$CF$7&lt;=G69),IF($CF$7&lt;=$AA69,2,1),0)</f>
        <v>0</v>
      </c>
      <c r="CG69" s="8">
        <f>IF(AND(F69&gt;0,G69&gt;0,$CG$7&gt;=F69,$CG$7&lt;=G69),IF($CG$7&lt;=$AA69,2,1),0)</f>
        <v>0</v>
      </c>
      <c r="CH69" s="8">
        <f>IF(AND(F69&gt;0,G69&gt;0,$CH$7&gt;=F69,$CH$7&lt;=G69),IF($CH$7&lt;=$AA69,2,1),0)</f>
        <v>0</v>
      </c>
      <c r="CI69" s="8">
        <f>IF(AND(F69&gt;0,G69&gt;0,$CI$7&gt;=F69,$CI$7&lt;=G69),IF($CI$7&lt;=$AA69,2,1),0)</f>
        <v>0</v>
      </c>
      <c r="CJ69" s="8">
        <f>IF(AND(F69&gt;0,G69&gt;0,$CJ$7&gt;=F69,$CJ$7&lt;=G69),IF($CJ$7&lt;=$AA69,2,1),0)</f>
        <v>0</v>
      </c>
      <c r="CK69" s="8">
        <f>IF(AND(F69&gt;0,G69&gt;0,$CK$7&gt;=F69,$CK$7&lt;=G69),IF($CK$7&lt;=$AA69,2,1),0)</f>
        <v>0</v>
      </c>
      <c r="CL69" s="8">
        <f>IF(AND(F69&gt;0,G69&gt;0,$CL$7&gt;=F69,$CL$7&lt;=G69),IF($CL$7&lt;=$AA69,2,1),0)</f>
        <v>0</v>
      </c>
      <c r="CM69" s="8">
        <f>IF(AND(F69&gt;0,G69&gt;0,$CM$7&gt;=F69,$CM$7&lt;=G69),IF($CM$7&lt;=$AA69,2,1),0)</f>
        <v>0</v>
      </c>
      <c r="CN69" s="8">
        <f>IF(AND(F69&gt;0,G69&gt;0,$CN$7&gt;=F69,$CN$7&lt;=G69),IF($CN$7&lt;=$AA69,2,1),0)</f>
        <v>0</v>
      </c>
      <c r="CO69" s="8">
        <f>IF(AND(F69&gt;0,G69&gt;0,$CO$7&gt;=F69,$CO$7&lt;=G69),IF($CO$7&lt;=$AA69,2,1),0)</f>
        <v>0</v>
      </c>
      <c r="CP69" s="8">
        <f>IF(AND(F69&gt;0,G69&gt;0,$CP$7&gt;=F69,$CP$7&lt;=G69),IF($CP$7&lt;=$AA69,2,1),0)</f>
        <v>0</v>
      </c>
      <c r="CQ69" s="8">
        <f>IF(AND(F69&gt;0,G69&gt;0,$CQ$7&gt;=F69,$CQ$7&lt;=G69),IF($CQ$7&lt;=$AA69,2,1),0)</f>
        <v>0</v>
      </c>
      <c r="CR69" s="8">
        <f>IF(AND(F69&gt;0,G69&gt;0,$CR$7&gt;=F69,$CR$7&lt;=G69),IF($CR$7&lt;=$AA69,2,1),0)</f>
        <v>0</v>
      </c>
      <c r="CS69" s="8">
        <f>IF(AND(F69&gt;0,G69&gt;0,$CS$7&gt;=F69,$CS$7&lt;=G69),IF($CS$7&lt;=$AA69,2,1),0)</f>
        <v>0</v>
      </c>
      <c r="CT69" s="8">
        <f>IF(AND(F69&gt;0,G69&gt;0,$CT$7&gt;=F69,$CT$7&lt;=G69),IF($CT$7&lt;=$AA69,2,1),0)</f>
        <v>0</v>
      </c>
      <c r="CU69" s="8">
        <f>IF(AND(F69&gt;0,G69&gt;0,$CU$7&gt;=F69,$CU$7&lt;=G69),IF($CU$7&lt;=$AA69,2,1),0)</f>
        <v>0</v>
      </c>
      <c r="CV69" s="8">
        <f>IF(AND(F69&gt;0,G69&gt;0,$CV$7&gt;=F69,$CV$7&lt;=G69),IF($CV$7&lt;=$AA69,2,1),0)</f>
        <v>0</v>
      </c>
      <c r="CW69" s="8">
        <f>IF(AND(F69&gt;0,G69&gt;0,$CW$7&gt;=F69,$CW$7&lt;=G69),IF($CW$7&lt;=$AA69,2,1),0)</f>
        <v>0</v>
      </c>
      <c r="CX69" s="8">
        <f>IF(AND(F69&gt;0,G69&gt;0,$CX$7&gt;=F69,$CX$7&lt;=G69),IF($CX$7&lt;=$AA69,2,1),0)</f>
        <v>0</v>
      </c>
      <c r="CY69" s="8">
        <f>IF(AND(F69&gt;0,G69&gt;0,$CY$7&gt;=F69,$CY$7&lt;=G69),IF($CY$7&lt;=$AA69,2,1),0)</f>
        <v>0</v>
      </c>
      <c r="CZ69" s="8">
        <f>IF(AND(F69&gt;0,G69&gt;0,$CZ$7&gt;=F69,$CZ$7&lt;=G69),IF($CZ$7&lt;=$AA69,2,1),0)</f>
        <v>0</v>
      </c>
      <c r="DA69" s="8">
        <f>IF(AND(F69&gt;0,G69&gt;0,$DA$7&gt;=F69,$DA$7&lt;=G69),IF($DA$7&lt;=$AA69,2,1),0)</f>
        <v>0</v>
      </c>
      <c r="DB69" s="8">
        <f>IF(AND(F69&gt;0,G69&gt;0,$DB$7&gt;=F69,$DB$7&lt;=G69),IF($DB$7&lt;=$AA69,2,1),0)</f>
        <v>0</v>
      </c>
      <c r="DC69" s="8">
        <f>IF(AND(F69&gt;0,G69&gt;0,$DC$7&gt;=F69,$DC$7&lt;=G69),IF($DC$7&lt;=$AA69,2,1),0)</f>
        <v>0</v>
      </c>
      <c r="DD69" s="8">
        <f>IF(AND(F69&gt;0,G69&gt;0,$DD$7&gt;=F69,$DD$7&lt;=G69),IF($DD$7&lt;=$AA69,2,1),0)</f>
        <v>0</v>
      </c>
      <c r="DE69" s="8">
        <f>IF(AND(F69&gt;0,G69&gt;0,$DE$7&gt;=F69,$DE$7&lt;=G69),IF($DE$7&lt;=$AA69,2,1),0)</f>
        <v>0</v>
      </c>
      <c r="DF69" s="8">
        <f>IF(AND(F69&gt;0,G69&gt;0,$DF$7&gt;=F69,$DF$7&lt;=G69),IF($DF$7&lt;=$AA69,2,1),0)</f>
        <v>0</v>
      </c>
      <c r="DG69" s="8">
        <f>IF(AND(F69&gt;0,G69&gt;0,$DG$7&gt;=F69,$DG$7&lt;=G69),IF($DG$7&lt;=$AA69,2,1),0)</f>
        <v>0</v>
      </c>
      <c r="DH69" s="8">
        <f>IF(AND(F69&gt;0,G69&gt;0,$DH$7&gt;=F69,$DH$7&lt;=G69),IF($DH$7&lt;=$AA69,2,1),0)</f>
        <v>0</v>
      </c>
      <c r="DI69" s="8">
        <f>IF(AND(F69&gt;0,G69&gt;0,$DI$7&gt;=F69,$DI$7&lt;=G69),IF($DI$7&lt;=$AA69,2,1),0)</f>
        <v>0</v>
      </c>
      <c r="DJ69" s="8">
        <f>IF(AND(F69&gt;0,G69&gt;0,$DJ$7&gt;=F69,$DJ$7&lt;=G69),IF($DJ$7&lt;=$AA69,2,1),0)</f>
        <v>0</v>
      </c>
      <c r="DK69" s="8">
        <f>IF(AND(F69&gt;0,G69&gt;0,$DK$7&gt;=F69,$DK$7&lt;=G69),IF($DK$7&lt;=$AA69,2,1),0)</f>
        <v>0</v>
      </c>
      <c r="DL69" s="8">
        <f>IF(AND(F69&gt;0,G69&gt;0,$DL$7&gt;=F69,$DL$7&lt;=G69),IF($DL$7&lt;=$AA69,2,1),0)</f>
        <v>0</v>
      </c>
      <c r="DM69" s="8">
        <f>IF(AND(F69&gt;0,G69&gt;0,$DM$7&gt;=F69,$DM$7&lt;=G69),IF($DM$7&lt;=$AA69,2,1),0)</f>
        <v>0</v>
      </c>
      <c r="DN69" s="8">
        <f>IF(AND(F69&gt;0,G69&gt;0,$DN$7&gt;=F69,$DN$7&lt;=G69),IF($DN$7&lt;=$AA69,2,1),0)</f>
        <v>0</v>
      </c>
      <c r="DO69" s="8">
        <f>IF(AND(F69&gt;0,G69&gt;0,$DO$7&gt;=F69,$DO$7&lt;=G69),IF($DO$7&lt;=$AA69,2,1),0)</f>
        <v>0</v>
      </c>
      <c r="DP69" s="8">
        <f>IF(AND(F69&gt;0,G69&gt;0,$DP$7&gt;=F69,$DP$7&lt;=G69),IF($DP$7&lt;=$AA69,2,1),0)</f>
        <v>0</v>
      </c>
      <c r="DQ69" s="8">
        <f>IF(AND(F69&gt;0,G69&gt;0,$DQ$7&gt;=F69,$DQ$7&lt;=G69),IF($DQ$7&lt;=$AA69,2,1),0)</f>
        <v>0</v>
      </c>
      <c r="DR69" s="8">
        <f>IF(AND(F69&gt;0,G69&gt;0,$DR$7&gt;=F69,$DR$7&lt;=G69),IF($DR$7&lt;=$AA69,2,1),0)</f>
        <v>0</v>
      </c>
      <c r="DS69" s="8">
        <f>IF(AND(F69&gt;0,G69&gt;0,$DS$7&gt;=F69,$DS$7&lt;=G69),IF($DS$7&lt;=$AA69,2,1),0)</f>
        <v>0</v>
      </c>
      <c r="DT69" s="8">
        <f>IF(AND(F69&gt;0,G69&gt;0,$DT$7&gt;=F69,$DT$7&lt;=G69),IF($DT$7&lt;=$AA69,2,1),0)</f>
        <v>0</v>
      </c>
      <c r="DU69" s="8">
        <f>IF(AND(F69&gt;0,G69&gt;0,$DU$7&gt;=F69,$DU$7&lt;=G69),IF($DU$7&lt;=$AA69,2,1),0)</f>
        <v>0</v>
      </c>
      <c r="DV69" s="8">
        <f>IF(AND(F69&gt;0,G69&gt;0,$DV$7&gt;=F69,$DV$7&lt;=G69),IF($DV$7&lt;=$AA69,2,1),0)</f>
        <v>0</v>
      </c>
      <c r="DW69" s="8">
        <f>IF(AND(F69&gt;0,G69&gt;0,$DW$7&gt;=F69,$DW$7&lt;=G69),IF($DW$7&lt;=$AA69,2,1),0)</f>
        <v>0</v>
      </c>
      <c r="DX69" s="8">
        <f>IF(AND(F69&gt;0,G69&gt;0,$DX$7&gt;=F69,$DX$7&lt;=G69),IF($DX$7&lt;=$AA69,2,1),0)</f>
        <v>0</v>
      </c>
      <c r="DY69" s="8">
        <f>IF(AND(F69&gt;0,G69&gt;0,$DY$7&gt;=F69,$DY$7&lt;=G69),IF($DY$7&lt;=$AA69,2,1),0)</f>
        <v>0</v>
      </c>
      <c r="DZ69" s="8">
        <f>IF(AND(F69&gt;0,G69&gt;0,$DZ$7&gt;=F69,$DZ$7&lt;=G69),IF($DZ$7&lt;=$AA69,2,1),0)</f>
        <v>0</v>
      </c>
      <c r="EA69" s="8">
        <f>IF(AND(F69&gt;0,G69&gt;0,$EA$7&gt;=F69,$EA$7&lt;=G69),IF($EA$7&lt;=$AA69,2,1),0)</f>
        <v>0</v>
      </c>
      <c r="EB69" s="8">
        <f>IF(AND(F69&gt;0,G69&gt;0,$EB$7&gt;=F69,$EB$7&lt;=G69),IF($EB$7&lt;=$AA69,2,1),0)</f>
        <v>0</v>
      </c>
      <c r="EC69" s="8">
        <f>IF(AND(F69&gt;0,G69&gt;0,$EC$7&gt;=F69,$EC$7&lt;=G69),IF($EC$7&lt;=$AA69,2,1),0)</f>
        <v>0</v>
      </c>
      <c r="ED69" s="8">
        <f>IF(AND(F69&gt;0,G69&gt;0,$ED$7&gt;=F69,$ED$7&lt;=G69),IF($ED$7&lt;=$AA69,2,1),0)</f>
        <v>0</v>
      </c>
      <c r="EE69" s="8">
        <f>IF(AND(F69&gt;0,G69&gt;0,$EE$7&gt;=F69,$EE$7&lt;=G69),IF($EE$7&lt;=$AA69,2,1),0)</f>
        <v>0</v>
      </c>
      <c r="EF69" s="8">
        <f>IF(AND(F69&gt;0,G69&gt;0,$EF$7&gt;=F69,$EF$7&lt;=G69),IF($EF$7&lt;=$AA69,2,1),0)</f>
        <v>0</v>
      </c>
      <c r="EG69" s="8">
        <f>IF(AND(F69&gt;0,G69&gt;0,$EG$7&gt;=F69,$EG$7&lt;=G69),IF($EG$7&lt;=$AA69,2,1),0)</f>
        <v>0</v>
      </c>
      <c r="EH69" s="8">
        <f>IF(AND(F69&gt;0,G69&gt;0,$EH$7&gt;=F69,$EH$7&lt;=G69),IF($EH$7&lt;=$AA69,2,1),0)</f>
        <v>0</v>
      </c>
      <c r="EI69" s="8">
        <f>IF(AND(F69&gt;0,G69&gt;0,$EI$7&gt;=F69,$EI$7&lt;=G69),IF($EI$7&lt;=$AA69,2,1),0)</f>
        <v>0</v>
      </c>
      <c r="EJ69" s="8">
        <f>IF(AND(F69&gt;0,G69&gt;0,$EJ$7&gt;=F69,$EJ$7&lt;=G69),IF($EJ$7&lt;=$AA69,2,1),0)</f>
        <v>0</v>
      </c>
      <c r="EK69" s="8">
        <f>IF(AND(F69&gt;0,G69&gt;0,$EK$7&gt;=F69,$EK$7&lt;=G69),IF($EK$7&lt;=$AA69,2,1),0)</f>
        <v>0</v>
      </c>
      <c r="EL69" s="8">
        <f>IF(AND(F69&gt;0,G69&gt;0,$EL$7&gt;=F69,$EL$7&lt;=G69),IF($EL$7&lt;=$AA69,2,1),0)</f>
        <v>0</v>
      </c>
      <c r="EM69" s="8">
        <f>IF(AND(F69&gt;0,G69&gt;0,$EM$7&gt;=F69,$EM$7&lt;=G69),IF($EM$7&lt;=$AA69,2,1),0)</f>
        <v>0</v>
      </c>
      <c r="EN69" s="8">
        <f>IF(AND(F69&gt;0,G69&gt;0,$EN$7&gt;=F69,$EN$7&lt;=G69),IF($EN$7&lt;=$AA69,2,1),0)</f>
        <v>0</v>
      </c>
      <c r="EO69" s="8">
        <f>IF(AND(F69&gt;0,G69&gt;0,$EO$7&gt;=F69,$EO$7&lt;=G69),IF($EO$7&lt;=$AA69,2,1),0)</f>
        <v>0</v>
      </c>
      <c r="EP69" s="8">
        <f>IF(AND(F69&gt;0,G69&gt;0,$EP$7&gt;=F69,$EP$7&lt;=G69),IF($EP$7&lt;=$AA69,2,1),0)</f>
        <v>0</v>
      </c>
      <c r="EQ69" s="8">
        <f>IF(AND(F69&gt;0,G69&gt;0,$EQ$7&gt;=F69,$EQ$7&lt;=G69),IF($EQ$7&lt;=$AA69,2,1),0)</f>
        <v>0</v>
      </c>
      <c r="ER69" s="8">
        <f>IF(AND(F69&gt;0,G69&gt;0,$ER$7&gt;=F69,$ER$7&lt;=G69),IF($ER$7&lt;=$AA69,2,1),0)</f>
        <v>0</v>
      </c>
      <c r="ES69" s="8">
        <f>IF(AND(F69&gt;0,G69&gt;0,$ES$7&gt;=F69,$ES$7&lt;=G69),IF($ES$7&lt;=$AA69,2,1),0)</f>
        <v>0</v>
      </c>
      <c r="ET69" s="8">
        <f>IF(AND(F69&gt;0,G69&gt;0,$ET$7&gt;=F69,$ET$7&lt;=G69),IF($ET$7&lt;=$AA69,2,1),0)</f>
        <v>0</v>
      </c>
      <c r="EU69" s="8">
        <f>IF(AND(F69&gt;0,G69&gt;0,$EU$7&gt;=F69,$EU$7&lt;=G69),IF($EU$7&lt;=$AA69,2,1),0)</f>
        <v>0</v>
      </c>
      <c r="EV69" s="8">
        <f>IF(AND(F69&gt;0,G69&gt;0,$EV$7&gt;=F69,$EV$7&lt;=G69),IF($EV$7&lt;=$AA69,2,1),0)</f>
        <v>0</v>
      </c>
      <c r="EW69" s="8">
        <f>IF(AND(F69&gt;0,G69&gt;0,$EW$7&gt;=F69,$EW$7&lt;=G69),IF($EW$7&lt;=$AA69,2,1),0)</f>
        <v>0</v>
      </c>
      <c r="EX69" s="8">
        <f>IF(AND(F69&gt;0,G69&gt;0,$EX$7&gt;=F69,$EX$7&lt;=G69),IF($EX$7&lt;=$AA69,2,1),0)</f>
        <v>0</v>
      </c>
      <c r="EY69" s="8">
        <f>IF(AND(F69&gt;0,G69&gt;0,$EY$7&gt;=F69,$EY$7&lt;=G69),IF($EY$7&lt;=$AA69,2,1),0)</f>
        <v>0</v>
      </c>
      <c r="EZ69" s="8">
        <f>IF(AND(F69&gt;0,G69&gt;0,$EZ$7&gt;=F69,$EZ$7&lt;=G69),IF($EZ$7&lt;=$AA69,2,1),0)</f>
        <v>0</v>
      </c>
      <c r="FA69" s="8">
        <f>IF(AND(F69&gt;0,G69&gt;0,$FA$7&gt;=F69,$FA$7&lt;=G69),IF($FA$7&lt;=$AA69,2,1),0)</f>
        <v>0</v>
      </c>
      <c r="FB69" s="8">
        <f>IF(AND(F69&gt;0,G69&gt;0,$FB$7&gt;=F69,$FB$7&lt;=G69),IF($FB$7&lt;=$AA69,2,1),0)</f>
        <v>0</v>
      </c>
      <c r="FC69" s="8">
        <f>IF(AND(F69&gt;0,G69&gt;0,$FC$7&gt;=F69,$FC$7&lt;=G69),IF($FC$7&lt;=$AA69,2,1),0)</f>
        <v>0</v>
      </c>
      <c r="FD69" s="8">
        <f>IF(AND(F69&gt;0,G69&gt;0,$FD$7&gt;=F69,$FD$7&lt;=G69),IF($FD$7&lt;=$AA69,2,1),0)</f>
        <v>0</v>
      </c>
    </row>
    <row r="70" spans="1:160" ht="18" customHeight="1">
      <c r="A70" s="6"/>
      <c r="B70" s="6"/>
      <c r="C70" s="6"/>
      <c r="D70" s="6"/>
      <c r="E70" s="6"/>
      <c r="F70" s="3"/>
      <c r="G70" s="3"/>
      <c r="H70" s="6">
        <f>IF(AND(F70&gt;0,G70&gt;0),G70-F70+1,)</f>
        <v>0</v>
      </c>
      <c r="I70" s="7"/>
      <c r="J70" s="6"/>
      <c r="K70" s="8">
        <f>IF(AND(F70&gt;0,G70&gt;0,$K$7&gt;=F70,$K$7&lt;=G70),IF($K$7&lt;=$AA70,2,1),0)</f>
        <v>0</v>
      </c>
      <c r="L70" s="8">
        <f>IF(AND(F70&gt;0,G70&gt;0,$L$7&gt;=F70,$L$7&lt;=G70),IF($L$7&lt;=$AA70,2,1),0)</f>
        <v>0</v>
      </c>
      <c r="M70" s="8">
        <f>IF(AND(F70&gt;0,G70&gt;0,$M$7&gt;=F70,$M$7&lt;=G70),IF($M$7&lt;=$AA70,2,1),0)</f>
        <v>0</v>
      </c>
      <c r="N70" s="8">
        <f>IF(AND(F70&gt;0,G70&gt;0,$N$7&gt;=F70,$N$7&lt;=G70),IF($N$7&lt;=$AA70,2,1),0)</f>
        <v>0</v>
      </c>
      <c r="O70" s="8">
        <f>IF(AND(F70&gt;0,G70&gt;0,$O$7&gt;=F70,$O$7&lt;=G70),IF($O$7&lt;=$AA70,2,1),0)</f>
        <v>0</v>
      </c>
      <c r="P70" s="8">
        <f>IF(AND(F70&gt;0,G70&gt;0,$P$7&gt;=F70,$P$7&lt;=G70),IF($P$7&lt;=$AA70,2,1),0)</f>
        <v>0</v>
      </c>
      <c r="Q70" s="8">
        <f>IF(AND(F70&gt;0,G70&gt;0,$Q$7&gt;=F70,$Q$7&lt;=G70),IF($Q$7&lt;=$AA70,2,1),0)</f>
        <v>0</v>
      </c>
      <c r="R70" s="8">
        <f>IF(AND(F70&gt;0,G70&gt;0,$R$7&gt;=F70,$R$7&lt;=G70),IF($R$7&lt;=$AA70,2,1),0)</f>
        <v>0</v>
      </c>
      <c r="S70" s="8">
        <f>IF(AND(F70&gt;0,G70&gt;0,$S$7&gt;=F70,$S$7&lt;=G70),IF($S$7&lt;=$AA70,2,1),0)</f>
        <v>0</v>
      </c>
      <c r="T70" s="8">
        <f>IF(AND(F70&gt;0,G70&gt;0,$T$7&gt;=F70,$T$7&lt;=G70),IF($T$7&lt;=$AA70,2,1),0)</f>
        <v>0</v>
      </c>
      <c r="U70" s="8">
        <f>IF(AND(F70&gt;0,G70&gt;0,$U$7&gt;=F70,$U$7&lt;=G70),IF($U$7&lt;=$AA70,2,1),0)</f>
        <v>0</v>
      </c>
      <c r="V70" s="8">
        <f>IF(AND(F70&gt;0,G70&gt;0,$V$7&gt;=F70,$V$7&lt;=G70),IF($V$7&lt;=$AA70,2,1),0)</f>
        <v>0</v>
      </c>
      <c r="W70" s="8">
        <f>IF(AND(F70&gt;0,G70&gt;0,$W$7&gt;=F70,$W$7&lt;=G70),IF($W$7&lt;=$AA70,2,1),0)</f>
        <v>0</v>
      </c>
      <c r="X70" s="8">
        <f>IF(AND(F70&gt;0,G70&gt;0,$X$7&gt;=F70,$X$7&lt;=G70),IF($X$7&lt;=$AA70,2,1),0)</f>
        <v>0</v>
      </c>
      <c r="Y70" s="8">
        <f>IF(AND(F70&gt;0,G70&gt;0,$Y$7&gt;=F70,$Y$7&lt;=G70),IF($Y$7&lt;=$AA70,2,1),0)</f>
        <v>0</v>
      </c>
      <c r="Z70" s="8">
        <f>IF(AND(F70&gt;0,G70&gt;0,$Z$7&gt;=F70,$Z$7&lt;=G70),IF($Z$7&lt;=$AA70,2,1),0)</f>
        <v>0</v>
      </c>
      <c r="AA70" s="8">
        <f>IF(AND(F70&gt;0,G70&gt;0,$AA$7&gt;=F70,$AA$7&lt;=G70),IF($AA$7&lt;=$AA70,2,1),0)</f>
        <v>0</v>
      </c>
      <c r="AB70" s="8">
        <f>IF(AND(F70&gt;0,G70&gt;0,$AB$7&gt;=F70,$AB$7&lt;=G70),IF($AB$7&lt;=$AA70,2,1),0)</f>
        <v>0</v>
      </c>
      <c r="AC70" s="8">
        <f>IF(AND(F70&gt;0,G70&gt;0,$AC$7&gt;=F70,$AC$7&lt;=G70),IF($AC$7&lt;=$AA70,2,1),0)</f>
        <v>0</v>
      </c>
      <c r="AD70" s="8">
        <f>IF(AND(F70&gt;0,G70&gt;0,$AD$7&gt;=F70,$AD$7&lt;=G70),IF($AD$7&lt;=$AA70,2,1),0)</f>
        <v>0</v>
      </c>
      <c r="AE70" s="8">
        <f>IF(AND(F70&gt;0,G70&gt;0,$AE$7&gt;=F70,$AE$7&lt;=G70),IF($AE$7&lt;=$AA70,2,1),0)</f>
        <v>0</v>
      </c>
      <c r="AF70" s="8">
        <f>IF(AND(F70&gt;0,G70&gt;0,$AF$7&gt;=F70,$AF$7&lt;=G70),IF($AF$7&lt;=$AA70,2,1),0)</f>
        <v>0</v>
      </c>
      <c r="AG70" s="8">
        <f>IF(AND(F70&gt;0,G70&gt;0,$AG$7&gt;=F70,$AG$7&lt;=G70),IF($AG$7&lt;=$AA70,2,1),0)</f>
        <v>0</v>
      </c>
      <c r="AH70" s="8">
        <f>IF(AND(F70&gt;0,G70&gt;0,$AH$7&gt;=F70,$AH$7&lt;=G70),IF($AH$7&lt;=$AA70,2,1),0)</f>
        <v>0</v>
      </c>
      <c r="AI70" s="8">
        <f>IF(AND(F70&gt;0,G70&gt;0,$AI$7&gt;=F70,$AI$7&lt;=G70),IF($AI$7&lt;=$AA70,2,1),0)</f>
        <v>0</v>
      </c>
      <c r="AJ70" s="8">
        <f>IF(AND(F70&gt;0,G70&gt;0,$AJ$7&gt;=F70,$AJ$7&lt;=G70),IF($AJ$7&lt;=$AA70,2,1),0)</f>
        <v>0</v>
      </c>
      <c r="AK70" s="8">
        <f>IF(AND(F70&gt;0,G70&gt;0,$AK$7&gt;=F70,$AK$7&lt;=G70),IF($AK$7&lt;=$AA70,2,1),0)</f>
        <v>0</v>
      </c>
      <c r="AL70" s="8">
        <f>IF(AND(F70&gt;0,G70&gt;0,$AL$7&gt;=F70,$AL$7&lt;=G70),IF($AL$7&lt;=$AA70,2,1),0)</f>
        <v>0</v>
      </c>
      <c r="AM70" s="8">
        <f>IF(AND(F70&gt;0,G70&gt;0,$AM$7&gt;=F70,$AM$7&lt;=G70),IF($AM$7&lt;=$AA70,2,1),0)</f>
        <v>0</v>
      </c>
      <c r="AN70" s="8">
        <f>IF(AND(F70&gt;0,G70&gt;0,$AN$7&gt;=F70,$AN$7&lt;=G70),IF($AN$7&lt;=$AA70,2,1),0)</f>
        <v>0</v>
      </c>
      <c r="AO70" s="8">
        <f>IF(AND(F70&gt;0,G70&gt;0,$AO$7&gt;=F70,$AO$7&lt;=G70),IF($AO$7&lt;=$AA70,2,1),0)</f>
        <v>0</v>
      </c>
      <c r="AP70" s="8">
        <f>IF(AND(F70&gt;0,G70&gt;0,$AP$7&gt;=F70,$AP$7&lt;=G70),IF($AP$7&lt;=$AA70,2,1),0)</f>
        <v>0</v>
      </c>
      <c r="AQ70" s="8">
        <f>IF(AND(F70&gt;0,G70&gt;0,$AQ$7&gt;=F70,$AQ$7&lt;=G70),IF($AQ$7&lt;=$AA70,2,1),0)</f>
        <v>0</v>
      </c>
      <c r="AR70" s="8">
        <f>IF(AND(F70&gt;0,G70&gt;0,$AR$7&gt;=F70,$AR$7&lt;=G70),IF($AR$7&lt;=$AA70,2,1),0)</f>
        <v>0</v>
      </c>
      <c r="AS70" s="8">
        <f>IF(AND(F70&gt;0,G70&gt;0,$AS$7&gt;=F70,$AS$7&lt;=G70),IF($AS$7&lt;=$AA70,2,1),0)</f>
        <v>0</v>
      </c>
      <c r="AT70" s="8">
        <f>IF(AND(F70&gt;0,G70&gt;0,$AT$7&gt;=F70,$AT$7&lt;=G70),IF($AT$7&lt;=$AA70,2,1),0)</f>
        <v>0</v>
      </c>
      <c r="AU70" s="8">
        <f>IF(AND(F70&gt;0,G70&gt;0,$AU$7&gt;=F70,$AU$7&lt;=G70),IF($AU$7&lt;=$AA70,2,1),0)</f>
        <v>0</v>
      </c>
      <c r="AV70" s="8">
        <f>IF(AND(F70&gt;0,G70&gt;0,$AV$7&gt;=F70,$AV$7&lt;=G70),IF($AV$7&lt;=$AA70,2,1),0)</f>
        <v>0</v>
      </c>
      <c r="AW70" s="8">
        <f>IF(AND(F70&gt;0,G70&gt;0,$AW$7&gt;=F70,$AW$7&lt;=G70),IF($AW$7&lt;=$AA70,2,1),0)</f>
        <v>0</v>
      </c>
      <c r="AX70" s="8">
        <f>IF(AND(F70&gt;0,G70&gt;0,$AX$7&gt;=F70,$AX$7&lt;=G70),IF($AX$7&lt;=$AA70,2,1),0)</f>
        <v>0</v>
      </c>
      <c r="AY70" s="8">
        <f>IF(AND(F70&gt;0,G70&gt;0,$AY$7&gt;=F70,$AY$7&lt;=G70),IF($AY$7&lt;=$AA70,2,1),0)</f>
        <v>0</v>
      </c>
      <c r="AZ70" s="8">
        <f>IF(AND(F70&gt;0,G70&gt;0,$AZ$7&gt;=F70,$AZ$7&lt;=G70),IF($AZ$7&lt;=$AA70,2,1),0)</f>
        <v>0</v>
      </c>
      <c r="BA70" s="8">
        <f>IF(AND(F70&gt;0,G70&gt;0,$BA$7&gt;=F70,$BA$7&lt;=G70),IF($BA$7&lt;=$AA70,2,1),0)</f>
        <v>0</v>
      </c>
      <c r="BB70" s="8">
        <f>IF(AND(F70&gt;0,G70&gt;0,$BB$7&gt;=F70,$BB$7&lt;=G70),IF($BB$7&lt;=$AA70,2,1),0)</f>
        <v>0</v>
      </c>
      <c r="BC70" s="8">
        <f>IF(AND(F70&gt;0,G70&gt;0,$BC$7&gt;=F70,$BC$7&lt;=G70),IF($BC$7&lt;=$AA70,2,1),0)</f>
        <v>0</v>
      </c>
      <c r="BD70" s="8">
        <f>IF(AND(F70&gt;0,G70&gt;0,$BD$7&gt;=F70,$BD$7&lt;=G70),IF($BD$7&lt;=$AA70,2,1),0)</f>
        <v>0</v>
      </c>
      <c r="BE70" s="8">
        <f>IF(AND(F70&gt;0,G70&gt;0,$BE$7&gt;=F70,$BE$7&lt;=G70),IF($BE$7&lt;=$AA70,2,1),0)</f>
        <v>0</v>
      </c>
      <c r="BF70" s="8">
        <f>IF(AND(F70&gt;0,G70&gt;0,$BF$7&gt;=F70,$BF$7&lt;=G70),IF($BF$7&lt;=$AA70,2,1),0)</f>
        <v>0</v>
      </c>
      <c r="BG70" s="8">
        <f>IF(AND(F70&gt;0,G70&gt;0,$BG$7&gt;=F70,$BG$7&lt;=G70),IF($BG$7&lt;=$AA70,2,1),0)</f>
        <v>0</v>
      </c>
      <c r="BH70" s="8">
        <f>IF(AND(F70&gt;0,G70&gt;0,$BH$7&gt;=F70,$BH$7&lt;=G70),IF($BH$7&lt;=$AA70,2,1),0)</f>
        <v>0</v>
      </c>
      <c r="BI70" s="8">
        <f>IF(AND(F70&gt;0,G70&gt;0,$BI$7&gt;=F70,$BI$7&lt;=G70),IF($BI$7&lt;=$AA70,2,1),0)</f>
        <v>0</v>
      </c>
      <c r="BJ70" s="8">
        <f>IF(AND(F70&gt;0,G70&gt;0,$BJ$7&gt;=F70,$BJ$7&lt;=G70),IF($BJ$7&lt;=$AA70,2,1),0)</f>
        <v>0</v>
      </c>
      <c r="BK70" s="8">
        <f>IF(AND(F70&gt;0,G70&gt;0,$BK$7&gt;=F70,$BK$7&lt;=G70),IF($BK$7&lt;=$AA70,2,1),0)</f>
        <v>0</v>
      </c>
      <c r="BL70" s="8">
        <f>IF(AND(F70&gt;0,G70&gt;0,$BL$7&gt;=F70,$BL$7&lt;=G70),IF($BL$7&lt;=$AA70,2,1),0)</f>
        <v>0</v>
      </c>
      <c r="BM70" s="8">
        <f>IF(AND(F70&gt;0,G70&gt;0,$BM$7&gt;=F70,$BM$7&lt;=G70),IF($BM$7&lt;=$AA70,2,1),0)</f>
        <v>0</v>
      </c>
      <c r="BN70" s="8">
        <f>IF(AND(F70&gt;0,G70&gt;0,$BN$7&gt;=F70,$BN$7&lt;=G70),IF($BN$7&lt;=$AA70,2,1),0)</f>
        <v>0</v>
      </c>
      <c r="BO70" s="8">
        <f>IF(AND(F70&gt;0,G70&gt;0,$BO$7&gt;=F70,$BO$7&lt;=G70),IF($BO$7&lt;=$AA70,2,1),0)</f>
        <v>0</v>
      </c>
      <c r="BP70" s="8">
        <f>IF(AND(F70&gt;0,G70&gt;0,$BP$7&gt;=F70,$BP$7&lt;=G70),IF($BP$7&lt;=$AA70,2,1),0)</f>
        <v>0</v>
      </c>
      <c r="BQ70" s="8">
        <f>IF(AND(F70&gt;0,G70&gt;0,$BQ$7&gt;=F70,$BQ$7&lt;=G70),IF($BQ$7&lt;=$AA70,2,1),0)</f>
        <v>0</v>
      </c>
      <c r="BR70" s="8">
        <f>IF(AND(F70&gt;0,G70&gt;0,$BR$7&gt;=F70,$BR$7&lt;=G70),IF($BR$7&lt;=$AA70,2,1),0)</f>
        <v>0</v>
      </c>
      <c r="BS70" s="8">
        <f>IF(AND(F70&gt;0,G70&gt;0,$BS$7&gt;=F70,$BS$7&lt;=G70),IF($BS$7&lt;=$AA70,2,1),0)</f>
        <v>0</v>
      </c>
      <c r="BT70" s="8">
        <f>IF(AND(F70&gt;0,G70&gt;0,$BT$7&gt;=F70,$BT$7&lt;=G70),IF($BT$7&lt;=$AA70,2,1),0)</f>
        <v>0</v>
      </c>
      <c r="BU70" s="8">
        <f>IF(AND(F70&gt;0,G70&gt;0,$BU$7&gt;=F70,$BU$7&lt;=G70),IF($BU$7&lt;=$AA70,2,1),0)</f>
        <v>0</v>
      </c>
      <c r="BV70" s="8">
        <f>IF(AND(F70&gt;0,G70&gt;0,$BV$7&gt;=F70,$BV$7&lt;=G70),IF($BV$7&lt;=$AA70,2,1),0)</f>
        <v>0</v>
      </c>
      <c r="BW70" s="8">
        <f>IF(AND(F70&gt;0,G70&gt;0,$BW$7&gt;=F70,$BW$7&lt;=G70),IF($BW$7&lt;=$AA70,2,1),0)</f>
        <v>0</v>
      </c>
      <c r="BX70" s="8">
        <f>IF(AND(F70&gt;0,G70&gt;0,$BX$7&gt;=F70,$BX$7&lt;=G70),IF($BX$7&lt;=$AA70,2,1),0)</f>
        <v>0</v>
      </c>
      <c r="BY70" s="8">
        <f>IF(AND(F70&gt;0,G70&gt;0,$BY$7&gt;=F70,$BY$7&lt;=G70),IF($BY$7&lt;=$AA70,2,1),0)</f>
        <v>0</v>
      </c>
      <c r="BZ70" s="8">
        <f>IF(AND(F70&gt;0,G70&gt;0,$BZ$7&gt;=F70,$BZ$7&lt;=G70),IF($BZ$7&lt;=$AA70,2,1),0)</f>
        <v>0</v>
      </c>
      <c r="CA70" s="8">
        <f>IF(AND(F70&gt;0,G70&gt;0,$CA$7&gt;=F70,$CA$7&lt;=G70),IF($CA$7&lt;=$AA70,2,1),0)</f>
        <v>0</v>
      </c>
      <c r="CB70" s="8">
        <f>IF(AND(F70&gt;0,G70&gt;0,$CB$7&gt;=F70,$CB$7&lt;=G70),IF($CB$7&lt;=$AA70,2,1),0)</f>
        <v>0</v>
      </c>
      <c r="CC70" s="8">
        <f>IF(AND(F70&gt;0,G70&gt;0,$CC$7&gt;=F70,$CC$7&lt;=G70),IF($CC$7&lt;=$AA70,2,1),0)</f>
        <v>0</v>
      </c>
      <c r="CD70" s="8">
        <f>IF(AND(F70&gt;0,G70&gt;0,$CD$7&gt;=F70,$CD$7&lt;=G70),IF($CD$7&lt;=$AA70,2,1),0)</f>
        <v>0</v>
      </c>
      <c r="CE70" s="8">
        <f>IF(AND(F70&gt;0,G70&gt;0,$CE$7&gt;=F70,$CE$7&lt;=G70),IF($CE$7&lt;=$AA70,2,1),0)</f>
        <v>0</v>
      </c>
      <c r="CF70" s="8">
        <f>IF(AND(F70&gt;0,G70&gt;0,$CF$7&gt;=F70,$CF$7&lt;=G70),IF($CF$7&lt;=$AA70,2,1),0)</f>
        <v>0</v>
      </c>
      <c r="CG70" s="8">
        <f>IF(AND(F70&gt;0,G70&gt;0,$CG$7&gt;=F70,$CG$7&lt;=G70),IF($CG$7&lt;=$AA70,2,1),0)</f>
        <v>0</v>
      </c>
      <c r="CH70" s="8">
        <f>IF(AND(F70&gt;0,G70&gt;0,$CH$7&gt;=F70,$CH$7&lt;=G70),IF($CH$7&lt;=$AA70,2,1),0)</f>
        <v>0</v>
      </c>
      <c r="CI70" s="8">
        <f>IF(AND(F70&gt;0,G70&gt;0,$CI$7&gt;=F70,$CI$7&lt;=G70),IF($CI$7&lt;=$AA70,2,1),0)</f>
        <v>0</v>
      </c>
      <c r="CJ70" s="8">
        <f>IF(AND(F70&gt;0,G70&gt;0,$CJ$7&gt;=F70,$CJ$7&lt;=G70),IF($CJ$7&lt;=$AA70,2,1),0)</f>
        <v>0</v>
      </c>
      <c r="CK70" s="8">
        <f>IF(AND(F70&gt;0,G70&gt;0,$CK$7&gt;=F70,$CK$7&lt;=G70),IF($CK$7&lt;=$AA70,2,1),0)</f>
        <v>0</v>
      </c>
      <c r="CL70" s="8">
        <f>IF(AND(F70&gt;0,G70&gt;0,$CL$7&gt;=F70,$CL$7&lt;=G70),IF($CL$7&lt;=$AA70,2,1),0)</f>
        <v>0</v>
      </c>
      <c r="CM70" s="8">
        <f>IF(AND(F70&gt;0,G70&gt;0,$CM$7&gt;=F70,$CM$7&lt;=G70),IF($CM$7&lt;=$AA70,2,1),0)</f>
        <v>0</v>
      </c>
      <c r="CN70" s="8">
        <f>IF(AND(F70&gt;0,G70&gt;0,$CN$7&gt;=F70,$CN$7&lt;=G70),IF($CN$7&lt;=$AA70,2,1),0)</f>
        <v>0</v>
      </c>
      <c r="CO70" s="8">
        <f>IF(AND(F70&gt;0,G70&gt;0,$CO$7&gt;=F70,$CO$7&lt;=G70),IF($CO$7&lt;=$AA70,2,1),0)</f>
        <v>0</v>
      </c>
      <c r="CP70" s="8">
        <f>IF(AND(F70&gt;0,G70&gt;0,$CP$7&gt;=F70,$CP$7&lt;=G70),IF($CP$7&lt;=$AA70,2,1),0)</f>
        <v>0</v>
      </c>
      <c r="CQ70" s="8">
        <f>IF(AND(F70&gt;0,G70&gt;0,$CQ$7&gt;=F70,$CQ$7&lt;=G70),IF($CQ$7&lt;=$AA70,2,1),0)</f>
        <v>0</v>
      </c>
      <c r="CR70" s="8">
        <f>IF(AND(F70&gt;0,G70&gt;0,$CR$7&gt;=F70,$CR$7&lt;=G70),IF($CR$7&lt;=$AA70,2,1),0)</f>
        <v>0</v>
      </c>
      <c r="CS70" s="8">
        <f>IF(AND(F70&gt;0,G70&gt;0,$CS$7&gt;=F70,$CS$7&lt;=G70),IF($CS$7&lt;=$AA70,2,1),0)</f>
        <v>0</v>
      </c>
      <c r="CT70" s="8">
        <f>IF(AND(F70&gt;0,G70&gt;0,$CT$7&gt;=F70,$CT$7&lt;=G70),IF($CT$7&lt;=$AA70,2,1),0)</f>
        <v>0</v>
      </c>
      <c r="CU70" s="8">
        <f>IF(AND(F70&gt;0,G70&gt;0,$CU$7&gt;=F70,$CU$7&lt;=G70),IF($CU$7&lt;=$AA70,2,1),0)</f>
        <v>0</v>
      </c>
      <c r="CV70" s="8">
        <f>IF(AND(F70&gt;0,G70&gt;0,$CV$7&gt;=F70,$CV$7&lt;=G70),IF($CV$7&lt;=$AA70,2,1),0)</f>
        <v>0</v>
      </c>
      <c r="CW70" s="8">
        <f>IF(AND(F70&gt;0,G70&gt;0,$CW$7&gt;=F70,$CW$7&lt;=G70),IF($CW$7&lt;=$AA70,2,1),0)</f>
        <v>0</v>
      </c>
      <c r="CX70" s="8">
        <f>IF(AND(F70&gt;0,G70&gt;0,$CX$7&gt;=F70,$CX$7&lt;=G70),IF($CX$7&lt;=$AA70,2,1),0)</f>
        <v>0</v>
      </c>
      <c r="CY70" s="8">
        <f>IF(AND(F70&gt;0,G70&gt;0,$CY$7&gt;=F70,$CY$7&lt;=G70),IF($CY$7&lt;=$AA70,2,1),0)</f>
        <v>0</v>
      </c>
      <c r="CZ70" s="8">
        <f>IF(AND(F70&gt;0,G70&gt;0,$CZ$7&gt;=F70,$CZ$7&lt;=G70),IF($CZ$7&lt;=$AA70,2,1),0)</f>
        <v>0</v>
      </c>
      <c r="DA70" s="8">
        <f>IF(AND(F70&gt;0,G70&gt;0,$DA$7&gt;=F70,$DA$7&lt;=G70),IF($DA$7&lt;=$AA70,2,1),0)</f>
        <v>0</v>
      </c>
      <c r="DB70" s="8">
        <f>IF(AND(F70&gt;0,G70&gt;0,$DB$7&gt;=F70,$DB$7&lt;=G70),IF($DB$7&lt;=$AA70,2,1),0)</f>
        <v>0</v>
      </c>
      <c r="DC70" s="8">
        <f>IF(AND(F70&gt;0,G70&gt;0,$DC$7&gt;=F70,$DC$7&lt;=G70),IF($DC$7&lt;=$AA70,2,1),0)</f>
        <v>0</v>
      </c>
      <c r="DD70" s="8">
        <f>IF(AND(F70&gt;0,G70&gt;0,$DD$7&gt;=F70,$DD$7&lt;=G70),IF($DD$7&lt;=$AA70,2,1),0)</f>
        <v>0</v>
      </c>
      <c r="DE70" s="8">
        <f>IF(AND(F70&gt;0,G70&gt;0,$DE$7&gt;=F70,$DE$7&lt;=G70),IF($DE$7&lt;=$AA70,2,1),0)</f>
        <v>0</v>
      </c>
      <c r="DF70" s="8">
        <f>IF(AND(F70&gt;0,G70&gt;0,$DF$7&gt;=F70,$DF$7&lt;=G70),IF($DF$7&lt;=$AA70,2,1),0)</f>
        <v>0</v>
      </c>
      <c r="DG70" s="8">
        <f>IF(AND(F70&gt;0,G70&gt;0,$DG$7&gt;=F70,$DG$7&lt;=G70),IF($DG$7&lt;=$AA70,2,1),0)</f>
        <v>0</v>
      </c>
      <c r="DH70" s="8">
        <f>IF(AND(F70&gt;0,G70&gt;0,$DH$7&gt;=F70,$DH$7&lt;=G70),IF($DH$7&lt;=$AA70,2,1),0)</f>
        <v>0</v>
      </c>
      <c r="DI70" s="8">
        <f>IF(AND(F70&gt;0,G70&gt;0,$DI$7&gt;=F70,$DI$7&lt;=G70),IF($DI$7&lt;=$AA70,2,1),0)</f>
        <v>0</v>
      </c>
      <c r="DJ70" s="8">
        <f>IF(AND(F70&gt;0,G70&gt;0,$DJ$7&gt;=F70,$DJ$7&lt;=G70),IF($DJ$7&lt;=$AA70,2,1),0)</f>
        <v>0</v>
      </c>
      <c r="DK70" s="8">
        <f>IF(AND(F70&gt;0,G70&gt;0,$DK$7&gt;=F70,$DK$7&lt;=G70),IF($DK$7&lt;=$AA70,2,1),0)</f>
        <v>0</v>
      </c>
      <c r="DL70" s="8">
        <f>IF(AND(F70&gt;0,G70&gt;0,$DL$7&gt;=F70,$DL$7&lt;=G70),IF($DL$7&lt;=$AA70,2,1),0)</f>
        <v>0</v>
      </c>
      <c r="DM70" s="8">
        <f>IF(AND(F70&gt;0,G70&gt;0,$DM$7&gt;=F70,$DM$7&lt;=G70),IF($DM$7&lt;=$AA70,2,1),0)</f>
        <v>0</v>
      </c>
      <c r="DN70" s="8">
        <f>IF(AND(F70&gt;0,G70&gt;0,$DN$7&gt;=F70,$DN$7&lt;=G70),IF($DN$7&lt;=$AA70,2,1),0)</f>
        <v>0</v>
      </c>
      <c r="DO70" s="8">
        <f>IF(AND(F70&gt;0,G70&gt;0,$DO$7&gt;=F70,$DO$7&lt;=G70),IF($DO$7&lt;=$AA70,2,1),0)</f>
        <v>0</v>
      </c>
      <c r="DP70" s="8">
        <f>IF(AND(F70&gt;0,G70&gt;0,$DP$7&gt;=F70,$DP$7&lt;=G70),IF($DP$7&lt;=$AA70,2,1),0)</f>
        <v>0</v>
      </c>
      <c r="DQ70" s="8">
        <f>IF(AND(F70&gt;0,G70&gt;0,$DQ$7&gt;=F70,$DQ$7&lt;=G70),IF($DQ$7&lt;=$AA70,2,1),0)</f>
        <v>0</v>
      </c>
      <c r="DR70" s="8">
        <f>IF(AND(F70&gt;0,G70&gt;0,$DR$7&gt;=F70,$DR$7&lt;=G70),IF($DR$7&lt;=$AA70,2,1),0)</f>
        <v>0</v>
      </c>
      <c r="DS70" s="8">
        <f>IF(AND(F70&gt;0,G70&gt;0,$DS$7&gt;=F70,$DS$7&lt;=G70),IF($DS$7&lt;=$AA70,2,1),0)</f>
        <v>0</v>
      </c>
      <c r="DT70" s="8">
        <f>IF(AND(F70&gt;0,G70&gt;0,$DT$7&gt;=F70,$DT$7&lt;=G70),IF($DT$7&lt;=$AA70,2,1),0)</f>
        <v>0</v>
      </c>
      <c r="DU70" s="8">
        <f>IF(AND(F70&gt;0,G70&gt;0,$DU$7&gt;=F70,$DU$7&lt;=G70),IF($DU$7&lt;=$AA70,2,1),0)</f>
        <v>0</v>
      </c>
      <c r="DV70" s="8">
        <f>IF(AND(F70&gt;0,G70&gt;0,$DV$7&gt;=F70,$DV$7&lt;=G70),IF($DV$7&lt;=$AA70,2,1),0)</f>
        <v>0</v>
      </c>
      <c r="DW70" s="8">
        <f>IF(AND(F70&gt;0,G70&gt;0,$DW$7&gt;=F70,$DW$7&lt;=G70),IF($DW$7&lt;=$AA70,2,1),0)</f>
        <v>0</v>
      </c>
      <c r="DX70" s="8">
        <f>IF(AND(F70&gt;0,G70&gt;0,$DX$7&gt;=F70,$DX$7&lt;=G70),IF($DX$7&lt;=$AA70,2,1),0)</f>
        <v>0</v>
      </c>
      <c r="DY70" s="8">
        <f>IF(AND(F70&gt;0,G70&gt;0,$DY$7&gt;=F70,$DY$7&lt;=G70),IF($DY$7&lt;=$AA70,2,1),0)</f>
        <v>0</v>
      </c>
      <c r="DZ70" s="8">
        <f>IF(AND(F70&gt;0,G70&gt;0,$DZ$7&gt;=F70,$DZ$7&lt;=G70),IF($DZ$7&lt;=$AA70,2,1),0)</f>
        <v>0</v>
      </c>
      <c r="EA70" s="8">
        <f>IF(AND(F70&gt;0,G70&gt;0,$EA$7&gt;=F70,$EA$7&lt;=G70),IF($EA$7&lt;=$AA70,2,1),0)</f>
        <v>0</v>
      </c>
      <c r="EB70" s="8">
        <f>IF(AND(F70&gt;0,G70&gt;0,$EB$7&gt;=F70,$EB$7&lt;=G70),IF($EB$7&lt;=$AA70,2,1),0)</f>
        <v>0</v>
      </c>
      <c r="EC70" s="8">
        <f>IF(AND(F70&gt;0,G70&gt;0,$EC$7&gt;=F70,$EC$7&lt;=G70),IF($EC$7&lt;=$AA70,2,1),0)</f>
        <v>0</v>
      </c>
      <c r="ED70" s="8">
        <f>IF(AND(F70&gt;0,G70&gt;0,$ED$7&gt;=F70,$ED$7&lt;=G70),IF($ED$7&lt;=$AA70,2,1),0)</f>
        <v>0</v>
      </c>
      <c r="EE70" s="8">
        <f>IF(AND(F70&gt;0,G70&gt;0,$EE$7&gt;=F70,$EE$7&lt;=G70),IF($EE$7&lt;=$AA70,2,1),0)</f>
        <v>0</v>
      </c>
      <c r="EF70" s="8">
        <f>IF(AND(F70&gt;0,G70&gt;0,$EF$7&gt;=F70,$EF$7&lt;=G70),IF($EF$7&lt;=$AA70,2,1),0)</f>
        <v>0</v>
      </c>
      <c r="EG70" s="8">
        <f>IF(AND(F70&gt;0,G70&gt;0,$EG$7&gt;=F70,$EG$7&lt;=G70),IF($EG$7&lt;=$AA70,2,1),0)</f>
        <v>0</v>
      </c>
      <c r="EH70" s="8">
        <f>IF(AND(F70&gt;0,G70&gt;0,$EH$7&gt;=F70,$EH$7&lt;=G70),IF($EH$7&lt;=$AA70,2,1),0)</f>
        <v>0</v>
      </c>
      <c r="EI70" s="8">
        <f>IF(AND(F70&gt;0,G70&gt;0,$EI$7&gt;=F70,$EI$7&lt;=G70),IF($EI$7&lt;=$AA70,2,1),0)</f>
        <v>0</v>
      </c>
      <c r="EJ70" s="8">
        <f>IF(AND(F70&gt;0,G70&gt;0,$EJ$7&gt;=F70,$EJ$7&lt;=G70),IF($EJ$7&lt;=$AA70,2,1),0)</f>
        <v>0</v>
      </c>
      <c r="EK70" s="8">
        <f>IF(AND(F70&gt;0,G70&gt;0,$EK$7&gt;=F70,$EK$7&lt;=G70),IF($EK$7&lt;=$AA70,2,1),0)</f>
        <v>0</v>
      </c>
      <c r="EL70" s="8">
        <f>IF(AND(F70&gt;0,G70&gt;0,$EL$7&gt;=F70,$EL$7&lt;=G70),IF($EL$7&lt;=$AA70,2,1),0)</f>
        <v>0</v>
      </c>
      <c r="EM70" s="8">
        <f>IF(AND(F70&gt;0,G70&gt;0,$EM$7&gt;=F70,$EM$7&lt;=G70),IF($EM$7&lt;=$AA70,2,1),0)</f>
        <v>0</v>
      </c>
      <c r="EN70" s="8">
        <f>IF(AND(F70&gt;0,G70&gt;0,$EN$7&gt;=F70,$EN$7&lt;=G70),IF($EN$7&lt;=$AA70,2,1),0)</f>
        <v>0</v>
      </c>
      <c r="EO70" s="8">
        <f>IF(AND(F70&gt;0,G70&gt;0,$EO$7&gt;=F70,$EO$7&lt;=G70),IF($EO$7&lt;=$AA70,2,1),0)</f>
        <v>0</v>
      </c>
      <c r="EP70" s="8">
        <f>IF(AND(F70&gt;0,G70&gt;0,$EP$7&gt;=F70,$EP$7&lt;=G70),IF($EP$7&lt;=$AA70,2,1),0)</f>
        <v>0</v>
      </c>
      <c r="EQ70" s="8">
        <f>IF(AND(F70&gt;0,G70&gt;0,$EQ$7&gt;=F70,$EQ$7&lt;=G70),IF($EQ$7&lt;=$AA70,2,1),0)</f>
        <v>0</v>
      </c>
      <c r="ER70" s="8">
        <f>IF(AND(F70&gt;0,G70&gt;0,$ER$7&gt;=F70,$ER$7&lt;=G70),IF($ER$7&lt;=$AA70,2,1),0)</f>
        <v>0</v>
      </c>
      <c r="ES70" s="8">
        <f>IF(AND(F70&gt;0,G70&gt;0,$ES$7&gt;=F70,$ES$7&lt;=G70),IF($ES$7&lt;=$AA70,2,1),0)</f>
        <v>0</v>
      </c>
      <c r="ET70" s="8">
        <f>IF(AND(F70&gt;0,G70&gt;0,$ET$7&gt;=F70,$ET$7&lt;=G70),IF($ET$7&lt;=$AA70,2,1),0)</f>
        <v>0</v>
      </c>
      <c r="EU70" s="8">
        <f>IF(AND(F70&gt;0,G70&gt;0,$EU$7&gt;=F70,$EU$7&lt;=G70),IF($EU$7&lt;=$AA70,2,1),0)</f>
        <v>0</v>
      </c>
      <c r="EV70" s="8">
        <f>IF(AND(F70&gt;0,G70&gt;0,$EV$7&gt;=F70,$EV$7&lt;=G70),IF($EV$7&lt;=$AA70,2,1),0)</f>
        <v>0</v>
      </c>
      <c r="EW70" s="8">
        <f>IF(AND(F70&gt;0,G70&gt;0,$EW$7&gt;=F70,$EW$7&lt;=G70),IF($EW$7&lt;=$AA70,2,1),0)</f>
        <v>0</v>
      </c>
      <c r="EX70" s="8">
        <f>IF(AND(F70&gt;0,G70&gt;0,$EX$7&gt;=F70,$EX$7&lt;=G70),IF($EX$7&lt;=$AA70,2,1),0)</f>
        <v>0</v>
      </c>
      <c r="EY70" s="8">
        <f>IF(AND(F70&gt;0,G70&gt;0,$EY$7&gt;=F70,$EY$7&lt;=G70),IF($EY$7&lt;=$AA70,2,1),0)</f>
        <v>0</v>
      </c>
      <c r="EZ70" s="8">
        <f>IF(AND(F70&gt;0,G70&gt;0,$EZ$7&gt;=F70,$EZ$7&lt;=G70),IF($EZ$7&lt;=$AA70,2,1),0)</f>
        <v>0</v>
      </c>
      <c r="FA70" s="8">
        <f>IF(AND(F70&gt;0,G70&gt;0,$FA$7&gt;=F70,$FA$7&lt;=G70),IF($FA$7&lt;=$AA70,2,1),0)</f>
        <v>0</v>
      </c>
      <c r="FB70" s="8">
        <f>IF(AND(F70&gt;0,G70&gt;0,$FB$7&gt;=F70,$FB$7&lt;=G70),IF($FB$7&lt;=$AA70,2,1),0)</f>
        <v>0</v>
      </c>
      <c r="FC70" s="8">
        <f>IF(AND(F70&gt;0,G70&gt;0,$FC$7&gt;=F70,$FC$7&lt;=G70),IF($FC$7&lt;=$AA70,2,1),0)</f>
        <v>0</v>
      </c>
      <c r="FD70" s="8">
        <f>IF(AND(F70&gt;0,G70&gt;0,$FD$7&gt;=F70,$FD$7&lt;=G70),IF($FD$7&lt;=$AA70,2,1),0)</f>
        <v>0</v>
      </c>
    </row>
    <row r="71" spans="1:160" ht="18" customHeight="1">
      <c r="A71" s="6"/>
      <c r="B71" s="6"/>
      <c r="C71" s="6"/>
      <c r="D71" s="6"/>
      <c r="E71" s="6"/>
      <c r="F71" s="3"/>
      <c r="G71" s="3"/>
      <c r="H71" s="6">
        <f>IF(AND(F71&gt;0,G71&gt;0),G71-F71+1,)</f>
        <v>0</v>
      </c>
      <c r="I71" s="7"/>
      <c r="J71" s="6"/>
      <c r="K71" s="8">
        <f>IF(AND(F71&gt;0,G71&gt;0,$K$7&gt;=F71,$K$7&lt;=G71),IF($K$7&lt;=$AA71,2,1),0)</f>
        <v>0</v>
      </c>
      <c r="L71" s="8">
        <f>IF(AND(F71&gt;0,G71&gt;0,$L$7&gt;=F71,$L$7&lt;=G71),IF($L$7&lt;=$AA71,2,1),0)</f>
        <v>0</v>
      </c>
      <c r="M71" s="8">
        <f>IF(AND(F71&gt;0,G71&gt;0,$M$7&gt;=F71,$M$7&lt;=G71),IF($M$7&lt;=$AA71,2,1),0)</f>
        <v>0</v>
      </c>
      <c r="N71" s="8">
        <f>IF(AND(F71&gt;0,G71&gt;0,$N$7&gt;=F71,$N$7&lt;=G71),IF($N$7&lt;=$AA71,2,1),0)</f>
        <v>0</v>
      </c>
      <c r="O71" s="8">
        <f>IF(AND(F71&gt;0,G71&gt;0,$O$7&gt;=F71,$O$7&lt;=G71),IF($O$7&lt;=$AA71,2,1),0)</f>
        <v>0</v>
      </c>
      <c r="P71" s="8">
        <f>IF(AND(F71&gt;0,G71&gt;0,$P$7&gt;=F71,$P$7&lt;=G71),IF($P$7&lt;=$AA71,2,1),0)</f>
        <v>0</v>
      </c>
      <c r="Q71" s="8">
        <f>IF(AND(F71&gt;0,G71&gt;0,$Q$7&gt;=F71,$Q$7&lt;=G71),IF($Q$7&lt;=$AA71,2,1),0)</f>
        <v>0</v>
      </c>
      <c r="R71" s="8">
        <f>IF(AND(F71&gt;0,G71&gt;0,$R$7&gt;=F71,$R$7&lt;=G71),IF($R$7&lt;=$AA71,2,1),0)</f>
        <v>0</v>
      </c>
      <c r="S71" s="8">
        <f>IF(AND(F71&gt;0,G71&gt;0,$S$7&gt;=F71,$S$7&lt;=G71),IF($S$7&lt;=$AA71,2,1),0)</f>
        <v>0</v>
      </c>
      <c r="T71" s="8">
        <f>IF(AND(F71&gt;0,G71&gt;0,$T$7&gt;=F71,$T$7&lt;=G71),IF($T$7&lt;=$AA71,2,1),0)</f>
        <v>0</v>
      </c>
      <c r="U71" s="8">
        <f>IF(AND(F71&gt;0,G71&gt;0,$U$7&gt;=F71,$U$7&lt;=G71),IF($U$7&lt;=$AA71,2,1),0)</f>
        <v>0</v>
      </c>
      <c r="V71" s="8">
        <f>IF(AND(F71&gt;0,G71&gt;0,$V$7&gt;=F71,$V$7&lt;=G71),IF($V$7&lt;=$AA71,2,1),0)</f>
        <v>0</v>
      </c>
      <c r="W71" s="8">
        <f>IF(AND(F71&gt;0,G71&gt;0,$W$7&gt;=F71,$W$7&lt;=G71),IF($W$7&lt;=$AA71,2,1),0)</f>
        <v>0</v>
      </c>
      <c r="X71" s="8">
        <f>IF(AND(F71&gt;0,G71&gt;0,$X$7&gt;=F71,$X$7&lt;=G71),IF($X$7&lt;=$AA71,2,1),0)</f>
        <v>0</v>
      </c>
      <c r="Y71" s="8">
        <f>IF(AND(F71&gt;0,G71&gt;0,$Y$7&gt;=F71,$Y$7&lt;=G71),IF($Y$7&lt;=$AA71,2,1),0)</f>
        <v>0</v>
      </c>
      <c r="Z71" s="8">
        <f>IF(AND(F71&gt;0,G71&gt;0,$Z$7&gt;=F71,$Z$7&lt;=G71),IF($Z$7&lt;=$AA71,2,1),0)</f>
        <v>0</v>
      </c>
      <c r="AA71" s="8">
        <f>IF(AND(F71&gt;0,G71&gt;0,$AA$7&gt;=F71,$AA$7&lt;=G71),IF($AA$7&lt;=$AA71,2,1),0)</f>
        <v>0</v>
      </c>
      <c r="AB71" s="8">
        <f>IF(AND(F71&gt;0,G71&gt;0,$AB$7&gt;=F71,$AB$7&lt;=G71),IF($AB$7&lt;=$AA71,2,1),0)</f>
        <v>0</v>
      </c>
      <c r="AC71" s="8">
        <f>IF(AND(F71&gt;0,G71&gt;0,$AC$7&gt;=F71,$AC$7&lt;=G71),IF($AC$7&lt;=$AA71,2,1),0)</f>
        <v>0</v>
      </c>
      <c r="AD71" s="8">
        <f>IF(AND(F71&gt;0,G71&gt;0,$AD$7&gt;=F71,$AD$7&lt;=G71),IF($AD$7&lt;=$AA71,2,1),0)</f>
        <v>0</v>
      </c>
      <c r="AE71" s="8">
        <f>IF(AND(F71&gt;0,G71&gt;0,$AE$7&gt;=F71,$AE$7&lt;=G71),IF($AE$7&lt;=$AA71,2,1),0)</f>
        <v>0</v>
      </c>
      <c r="AF71" s="8">
        <f>IF(AND(F71&gt;0,G71&gt;0,$AF$7&gt;=F71,$AF$7&lt;=G71),IF($AF$7&lt;=$AA71,2,1),0)</f>
        <v>0</v>
      </c>
      <c r="AG71" s="8">
        <f>IF(AND(F71&gt;0,G71&gt;0,$AG$7&gt;=F71,$AG$7&lt;=G71),IF($AG$7&lt;=$AA71,2,1),0)</f>
        <v>0</v>
      </c>
      <c r="AH71" s="8">
        <f>IF(AND(F71&gt;0,G71&gt;0,$AH$7&gt;=F71,$AH$7&lt;=G71),IF($AH$7&lt;=$AA71,2,1),0)</f>
        <v>0</v>
      </c>
      <c r="AI71" s="8">
        <f>IF(AND(F71&gt;0,G71&gt;0,$AI$7&gt;=F71,$AI$7&lt;=G71),IF($AI$7&lt;=$AA71,2,1),0)</f>
        <v>0</v>
      </c>
      <c r="AJ71" s="8">
        <f>IF(AND(F71&gt;0,G71&gt;0,$AJ$7&gt;=F71,$AJ$7&lt;=G71),IF($AJ$7&lt;=$AA71,2,1),0)</f>
        <v>0</v>
      </c>
      <c r="AK71" s="8">
        <f>IF(AND(F71&gt;0,G71&gt;0,$AK$7&gt;=F71,$AK$7&lt;=G71),IF($AK$7&lt;=$AA71,2,1),0)</f>
        <v>0</v>
      </c>
      <c r="AL71" s="8">
        <f>IF(AND(F71&gt;0,G71&gt;0,$AL$7&gt;=F71,$AL$7&lt;=G71),IF($AL$7&lt;=$AA71,2,1),0)</f>
        <v>0</v>
      </c>
      <c r="AM71" s="8">
        <f>IF(AND(F71&gt;0,G71&gt;0,$AM$7&gt;=F71,$AM$7&lt;=G71),IF($AM$7&lt;=$AA71,2,1),0)</f>
        <v>0</v>
      </c>
      <c r="AN71" s="8">
        <f>IF(AND(F71&gt;0,G71&gt;0,$AN$7&gt;=F71,$AN$7&lt;=G71),IF($AN$7&lt;=$AA71,2,1),0)</f>
        <v>0</v>
      </c>
      <c r="AO71" s="8">
        <f>IF(AND(F71&gt;0,G71&gt;0,$AO$7&gt;=F71,$AO$7&lt;=G71),IF($AO$7&lt;=$AA71,2,1),0)</f>
        <v>0</v>
      </c>
      <c r="AP71" s="8">
        <f>IF(AND(F71&gt;0,G71&gt;0,$AP$7&gt;=F71,$AP$7&lt;=G71),IF($AP$7&lt;=$AA71,2,1),0)</f>
        <v>0</v>
      </c>
      <c r="AQ71" s="8">
        <f>IF(AND(F71&gt;0,G71&gt;0,$AQ$7&gt;=F71,$AQ$7&lt;=G71),IF($AQ$7&lt;=$AA71,2,1),0)</f>
        <v>0</v>
      </c>
      <c r="AR71" s="8">
        <f>IF(AND(F71&gt;0,G71&gt;0,$AR$7&gt;=F71,$AR$7&lt;=G71),IF($AR$7&lt;=$AA71,2,1),0)</f>
        <v>0</v>
      </c>
      <c r="AS71" s="8">
        <f>IF(AND(F71&gt;0,G71&gt;0,$AS$7&gt;=F71,$AS$7&lt;=G71),IF($AS$7&lt;=$AA71,2,1),0)</f>
        <v>0</v>
      </c>
      <c r="AT71" s="8">
        <f>IF(AND(F71&gt;0,G71&gt;0,$AT$7&gt;=F71,$AT$7&lt;=G71),IF($AT$7&lt;=$AA71,2,1),0)</f>
        <v>0</v>
      </c>
      <c r="AU71" s="8">
        <f>IF(AND(F71&gt;0,G71&gt;0,$AU$7&gt;=F71,$AU$7&lt;=G71),IF($AU$7&lt;=$AA71,2,1),0)</f>
        <v>0</v>
      </c>
      <c r="AV71" s="8">
        <f>IF(AND(F71&gt;0,G71&gt;0,$AV$7&gt;=F71,$AV$7&lt;=G71),IF($AV$7&lt;=$AA71,2,1),0)</f>
        <v>0</v>
      </c>
      <c r="AW71" s="8">
        <f>IF(AND(F71&gt;0,G71&gt;0,$AW$7&gt;=F71,$AW$7&lt;=G71),IF($AW$7&lt;=$AA71,2,1),0)</f>
        <v>0</v>
      </c>
      <c r="AX71" s="8">
        <f>IF(AND(F71&gt;0,G71&gt;0,$AX$7&gt;=F71,$AX$7&lt;=G71),IF($AX$7&lt;=$AA71,2,1),0)</f>
        <v>0</v>
      </c>
      <c r="AY71" s="8">
        <f>IF(AND(F71&gt;0,G71&gt;0,$AY$7&gt;=F71,$AY$7&lt;=G71),IF($AY$7&lt;=$AA71,2,1),0)</f>
        <v>0</v>
      </c>
      <c r="AZ71" s="8">
        <f>IF(AND(F71&gt;0,G71&gt;0,$AZ$7&gt;=F71,$AZ$7&lt;=G71),IF($AZ$7&lt;=$AA71,2,1),0)</f>
        <v>0</v>
      </c>
      <c r="BA71" s="8">
        <f>IF(AND(F71&gt;0,G71&gt;0,$BA$7&gt;=F71,$BA$7&lt;=G71),IF($BA$7&lt;=$AA71,2,1),0)</f>
        <v>0</v>
      </c>
      <c r="BB71" s="8">
        <f>IF(AND(F71&gt;0,G71&gt;0,$BB$7&gt;=F71,$BB$7&lt;=G71),IF($BB$7&lt;=$AA71,2,1),0)</f>
        <v>0</v>
      </c>
      <c r="BC71" s="8">
        <f>IF(AND(F71&gt;0,G71&gt;0,$BC$7&gt;=F71,$BC$7&lt;=G71),IF($BC$7&lt;=$AA71,2,1),0)</f>
        <v>0</v>
      </c>
      <c r="BD71" s="8">
        <f>IF(AND(F71&gt;0,G71&gt;0,$BD$7&gt;=F71,$BD$7&lt;=G71),IF($BD$7&lt;=$AA71,2,1),0)</f>
        <v>0</v>
      </c>
      <c r="BE71" s="8">
        <f>IF(AND(F71&gt;0,G71&gt;0,$BE$7&gt;=F71,$BE$7&lt;=G71),IF($BE$7&lt;=$AA71,2,1),0)</f>
        <v>0</v>
      </c>
      <c r="BF71" s="8">
        <f>IF(AND(F71&gt;0,G71&gt;0,$BF$7&gt;=F71,$BF$7&lt;=G71),IF($BF$7&lt;=$AA71,2,1),0)</f>
        <v>0</v>
      </c>
      <c r="BG71" s="8">
        <f>IF(AND(F71&gt;0,G71&gt;0,$BG$7&gt;=F71,$BG$7&lt;=G71),IF($BG$7&lt;=$AA71,2,1),0)</f>
        <v>0</v>
      </c>
      <c r="BH71" s="8">
        <f>IF(AND(F71&gt;0,G71&gt;0,$BH$7&gt;=F71,$BH$7&lt;=G71),IF($BH$7&lt;=$AA71,2,1),0)</f>
        <v>0</v>
      </c>
      <c r="BI71" s="8">
        <f>IF(AND(F71&gt;0,G71&gt;0,$BI$7&gt;=F71,$BI$7&lt;=G71),IF($BI$7&lt;=$AA71,2,1),0)</f>
        <v>0</v>
      </c>
      <c r="BJ71" s="8">
        <f>IF(AND(F71&gt;0,G71&gt;0,$BJ$7&gt;=F71,$BJ$7&lt;=G71),IF($BJ$7&lt;=$AA71,2,1),0)</f>
        <v>0</v>
      </c>
      <c r="BK71" s="8">
        <f>IF(AND(F71&gt;0,G71&gt;0,$BK$7&gt;=F71,$BK$7&lt;=G71),IF($BK$7&lt;=$AA71,2,1),0)</f>
        <v>0</v>
      </c>
      <c r="BL71" s="8">
        <f>IF(AND(F71&gt;0,G71&gt;0,$BL$7&gt;=F71,$BL$7&lt;=G71),IF($BL$7&lt;=$AA71,2,1),0)</f>
        <v>0</v>
      </c>
      <c r="BM71" s="8">
        <f>IF(AND(F71&gt;0,G71&gt;0,$BM$7&gt;=F71,$BM$7&lt;=G71),IF($BM$7&lt;=$AA71,2,1),0)</f>
        <v>0</v>
      </c>
      <c r="BN71" s="8">
        <f>IF(AND(F71&gt;0,G71&gt;0,$BN$7&gt;=F71,$BN$7&lt;=G71),IF($BN$7&lt;=$AA71,2,1),0)</f>
        <v>0</v>
      </c>
      <c r="BO71" s="8">
        <f>IF(AND(F71&gt;0,G71&gt;0,$BO$7&gt;=F71,$BO$7&lt;=G71),IF($BO$7&lt;=$AA71,2,1),0)</f>
        <v>0</v>
      </c>
      <c r="BP71" s="8">
        <f>IF(AND(F71&gt;0,G71&gt;0,$BP$7&gt;=F71,$BP$7&lt;=G71),IF($BP$7&lt;=$AA71,2,1),0)</f>
        <v>0</v>
      </c>
      <c r="BQ71" s="8">
        <f>IF(AND(F71&gt;0,G71&gt;0,$BQ$7&gt;=F71,$BQ$7&lt;=G71),IF($BQ$7&lt;=$AA71,2,1),0)</f>
        <v>0</v>
      </c>
      <c r="BR71" s="8">
        <f>IF(AND(F71&gt;0,G71&gt;0,$BR$7&gt;=F71,$BR$7&lt;=G71),IF($BR$7&lt;=$AA71,2,1),0)</f>
        <v>0</v>
      </c>
      <c r="BS71" s="8">
        <f>IF(AND(F71&gt;0,G71&gt;0,$BS$7&gt;=F71,$BS$7&lt;=G71),IF($BS$7&lt;=$AA71,2,1),0)</f>
        <v>0</v>
      </c>
      <c r="BT71" s="8">
        <f>IF(AND(F71&gt;0,G71&gt;0,$BT$7&gt;=F71,$BT$7&lt;=G71),IF($BT$7&lt;=$AA71,2,1),0)</f>
        <v>0</v>
      </c>
      <c r="BU71" s="8">
        <f>IF(AND(F71&gt;0,G71&gt;0,$BU$7&gt;=F71,$BU$7&lt;=G71),IF($BU$7&lt;=$AA71,2,1),0)</f>
        <v>0</v>
      </c>
      <c r="BV71" s="8">
        <f>IF(AND(F71&gt;0,G71&gt;0,$BV$7&gt;=F71,$BV$7&lt;=G71),IF($BV$7&lt;=$AA71,2,1),0)</f>
        <v>0</v>
      </c>
      <c r="BW71" s="8">
        <f>IF(AND(F71&gt;0,G71&gt;0,$BW$7&gt;=F71,$BW$7&lt;=G71),IF($BW$7&lt;=$AA71,2,1),0)</f>
        <v>0</v>
      </c>
      <c r="BX71" s="8">
        <f>IF(AND(F71&gt;0,G71&gt;0,$BX$7&gt;=F71,$BX$7&lt;=G71),IF($BX$7&lt;=$AA71,2,1),0)</f>
        <v>0</v>
      </c>
      <c r="BY71" s="8">
        <f>IF(AND(F71&gt;0,G71&gt;0,$BY$7&gt;=F71,$BY$7&lt;=G71),IF($BY$7&lt;=$AA71,2,1),0)</f>
        <v>0</v>
      </c>
      <c r="BZ71" s="8">
        <f>IF(AND(F71&gt;0,G71&gt;0,$BZ$7&gt;=F71,$BZ$7&lt;=G71),IF($BZ$7&lt;=$AA71,2,1),0)</f>
        <v>0</v>
      </c>
      <c r="CA71" s="8">
        <f>IF(AND(F71&gt;0,G71&gt;0,$CA$7&gt;=F71,$CA$7&lt;=G71),IF($CA$7&lt;=$AA71,2,1),0)</f>
        <v>0</v>
      </c>
      <c r="CB71" s="8">
        <f>IF(AND(F71&gt;0,G71&gt;0,$CB$7&gt;=F71,$CB$7&lt;=G71),IF($CB$7&lt;=$AA71,2,1),0)</f>
        <v>0</v>
      </c>
      <c r="CC71" s="8">
        <f>IF(AND(F71&gt;0,G71&gt;0,$CC$7&gt;=F71,$CC$7&lt;=G71),IF($CC$7&lt;=$AA71,2,1),0)</f>
        <v>0</v>
      </c>
      <c r="CD71" s="8">
        <f>IF(AND(F71&gt;0,G71&gt;0,$CD$7&gt;=F71,$CD$7&lt;=G71),IF($CD$7&lt;=$AA71,2,1),0)</f>
        <v>0</v>
      </c>
      <c r="CE71" s="8">
        <f>IF(AND(F71&gt;0,G71&gt;0,$CE$7&gt;=F71,$CE$7&lt;=G71),IF($CE$7&lt;=$AA71,2,1),0)</f>
        <v>0</v>
      </c>
      <c r="CF71" s="8">
        <f>IF(AND(F71&gt;0,G71&gt;0,$CF$7&gt;=F71,$CF$7&lt;=G71),IF($CF$7&lt;=$AA71,2,1),0)</f>
        <v>0</v>
      </c>
      <c r="CG71" s="8">
        <f>IF(AND(F71&gt;0,G71&gt;0,$CG$7&gt;=F71,$CG$7&lt;=G71),IF($CG$7&lt;=$AA71,2,1),0)</f>
        <v>0</v>
      </c>
      <c r="CH71" s="8">
        <f>IF(AND(F71&gt;0,G71&gt;0,$CH$7&gt;=F71,$CH$7&lt;=G71),IF($CH$7&lt;=$AA71,2,1),0)</f>
        <v>0</v>
      </c>
      <c r="CI71" s="8">
        <f>IF(AND(F71&gt;0,G71&gt;0,$CI$7&gt;=F71,$CI$7&lt;=G71),IF($CI$7&lt;=$AA71,2,1),0)</f>
        <v>0</v>
      </c>
      <c r="CJ71" s="8">
        <f>IF(AND(F71&gt;0,G71&gt;0,$CJ$7&gt;=F71,$CJ$7&lt;=G71),IF($CJ$7&lt;=$AA71,2,1),0)</f>
        <v>0</v>
      </c>
      <c r="CK71" s="8">
        <f>IF(AND(F71&gt;0,G71&gt;0,$CK$7&gt;=F71,$CK$7&lt;=G71),IF($CK$7&lt;=$AA71,2,1),0)</f>
        <v>0</v>
      </c>
      <c r="CL71" s="8">
        <f>IF(AND(F71&gt;0,G71&gt;0,$CL$7&gt;=F71,$CL$7&lt;=G71),IF($CL$7&lt;=$AA71,2,1),0)</f>
        <v>0</v>
      </c>
      <c r="CM71" s="8">
        <f>IF(AND(F71&gt;0,G71&gt;0,$CM$7&gt;=F71,$CM$7&lt;=G71),IF($CM$7&lt;=$AA71,2,1),0)</f>
        <v>0</v>
      </c>
      <c r="CN71" s="8">
        <f>IF(AND(F71&gt;0,G71&gt;0,$CN$7&gt;=F71,$CN$7&lt;=G71),IF($CN$7&lt;=$AA71,2,1),0)</f>
        <v>0</v>
      </c>
      <c r="CO71" s="8">
        <f>IF(AND(F71&gt;0,G71&gt;0,$CO$7&gt;=F71,$CO$7&lt;=G71),IF($CO$7&lt;=$AA71,2,1),0)</f>
        <v>0</v>
      </c>
      <c r="CP71" s="8">
        <f>IF(AND(F71&gt;0,G71&gt;0,$CP$7&gt;=F71,$CP$7&lt;=G71),IF($CP$7&lt;=$AA71,2,1),0)</f>
        <v>0</v>
      </c>
      <c r="CQ71" s="8">
        <f>IF(AND(F71&gt;0,G71&gt;0,$CQ$7&gt;=F71,$CQ$7&lt;=G71),IF($CQ$7&lt;=$AA71,2,1),0)</f>
        <v>0</v>
      </c>
      <c r="CR71" s="8">
        <f>IF(AND(F71&gt;0,G71&gt;0,$CR$7&gt;=F71,$CR$7&lt;=G71),IF($CR$7&lt;=$AA71,2,1),0)</f>
        <v>0</v>
      </c>
      <c r="CS71" s="8">
        <f>IF(AND(F71&gt;0,G71&gt;0,$CS$7&gt;=F71,$CS$7&lt;=G71),IF($CS$7&lt;=$AA71,2,1),0)</f>
        <v>0</v>
      </c>
      <c r="CT71" s="8">
        <f>IF(AND(F71&gt;0,G71&gt;0,$CT$7&gt;=F71,$CT$7&lt;=G71),IF($CT$7&lt;=$AA71,2,1),0)</f>
        <v>0</v>
      </c>
      <c r="CU71" s="8">
        <f>IF(AND(F71&gt;0,G71&gt;0,$CU$7&gt;=F71,$CU$7&lt;=G71),IF($CU$7&lt;=$AA71,2,1),0)</f>
        <v>0</v>
      </c>
      <c r="CV71" s="8">
        <f>IF(AND(F71&gt;0,G71&gt;0,$CV$7&gt;=F71,$CV$7&lt;=G71),IF($CV$7&lt;=$AA71,2,1),0)</f>
        <v>0</v>
      </c>
      <c r="CW71" s="8">
        <f>IF(AND(F71&gt;0,G71&gt;0,$CW$7&gt;=F71,$CW$7&lt;=G71),IF($CW$7&lt;=$AA71,2,1),0)</f>
        <v>0</v>
      </c>
      <c r="CX71" s="8">
        <f>IF(AND(F71&gt;0,G71&gt;0,$CX$7&gt;=F71,$CX$7&lt;=G71),IF($CX$7&lt;=$AA71,2,1),0)</f>
        <v>0</v>
      </c>
      <c r="CY71" s="8">
        <f>IF(AND(F71&gt;0,G71&gt;0,$CY$7&gt;=F71,$CY$7&lt;=G71),IF($CY$7&lt;=$AA71,2,1),0)</f>
        <v>0</v>
      </c>
      <c r="CZ71" s="8">
        <f>IF(AND(F71&gt;0,G71&gt;0,$CZ$7&gt;=F71,$CZ$7&lt;=G71),IF($CZ$7&lt;=$AA71,2,1),0)</f>
        <v>0</v>
      </c>
      <c r="DA71" s="8">
        <f>IF(AND(F71&gt;0,G71&gt;0,$DA$7&gt;=F71,$DA$7&lt;=G71),IF($DA$7&lt;=$AA71,2,1),0)</f>
        <v>0</v>
      </c>
      <c r="DB71" s="8">
        <f>IF(AND(F71&gt;0,G71&gt;0,$DB$7&gt;=F71,$DB$7&lt;=G71),IF($DB$7&lt;=$AA71,2,1),0)</f>
        <v>0</v>
      </c>
      <c r="DC71" s="8">
        <f>IF(AND(F71&gt;0,G71&gt;0,$DC$7&gt;=F71,$DC$7&lt;=G71),IF($DC$7&lt;=$AA71,2,1),0)</f>
        <v>0</v>
      </c>
      <c r="DD71" s="8">
        <f>IF(AND(F71&gt;0,G71&gt;0,$DD$7&gt;=F71,$DD$7&lt;=G71),IF($DD$7&lt;=$AA71,2,1),0)</f>
        <v>0</v>
      </c>
      <c r="DE71" s="8">
        <f>IF(AND(F71&gt;0,G71&gt;0,$DE$7&gt;=F71,$DE$7&lt;=G71),IF($DE$7&lt;=$AA71,2,1),0)</f>
        <v>0</v>
      </c>
      <c r="DF71" s="8">
        <f>IF(AND(F71&gt;0,G71&gt;0,$DF$7&gt;=F71,$DF$7&lt;=G71),IF($DF$7&lt;=$AA71,2,1),0)</f>
        <v>0</v>
      </c>
      <c r="DG71" s="8">
        <f>IF(AND(F71&gt;0,G71&gt;0,$DG$7&gt;=F71,$DG$7&lt;=G71),IF($DG$7&lt;=$AA71,2,1),0)</f>
        <v>0</v>
      </c>
      <c r="DH71" s="8">
        <f>IF(AND(F71&gt;0,G71&gt;0,$DH$7&gt;=F71,$DH$7&lt;=G71),IF($DH$7&lt;=$AA71,2,1),0)</f>
        <v>0</v>
      </c>
      <c r="DI71" s="8">
        <f>IF(AND(F71&gt;0,G71&gt;0,$DI$7&gt;=F71,$DI$7&lt;=G71),IF($DI$7&lt;=$AA71,2,1),0)</f>
        <v>0</v>
      </c>
      <c r="DJ71" s="8">
        <f>IF(AND(F71&gt;0,G71&gt;0,$DJ$7&gt;=F71,$DJ$7&lt;=G71),IF($DJ$7&lt;=$AA71,2,1),0)</f>
        <v>0</v>
      </c>
      <c r="DK71" s="8">
        <f>IF(AND(F71&gt;0,G71&gt;0,$DK$7&gt;=F71,$DK$7&lt;=G71),IF($DK$7&lt;=$AA71,2,1),0)</f>
        <v>0</v>
      </c>
      <c r="DL71" s="8">
        <f>IF(AND(F71&gt;0,G71&gt;0,$DL$7&gt;=F71,$DL$7&lt;=G71),IF($DL$7&lt;=$AA71,2,1),0)</f>
        <v>0</v>
      </c>
      <c r="DM71" s="8">
        <f>IF(AND(F71&gt;0,G71&gt;0,$DM$7&gt;=F71,$DM$7&lt;=G71),IF($DM$7&lt;=$AA71,2,1),0)</f>
        <v>0</v>
      </c>
      <c r="DN71" s="8">
        <f>IF(AND(F71&gt;0,G71&gt;0,$DN$7&gt;=F71,$DN$7&lt;=G71),IF($DN$7&lt;=$AA71,2,1),0)</f>
        <v>0</v>
      </c>
      <c r="DO71" s="8">
        <f>IF(AND(F71&gt;0,G71&gt;0,$DO$7&gt;=F71,$DO$7&lt;=G71),IF($DO$7&lt;=$AA71,2,1),0)</f>
        <v>0</v>
      </c>
      <c r="DP71" s="8">
        <f>IF(AND(F71&gt;0,G71&gt;0,$DP$7&gt;=F71,$DP$7&lt;=G71),IF($DP$7&lt;=$AA71,2,1),0)</f>
        <v>0</v>
      </c>
      <c r="DQ71" s="8">
        <f>IF(AND(F71&gt;0,G71&gt;0,$DQ$7&gt;=F71,$DQ$7&lt;=G71),IF($DQ$7&lt;=$AA71,2,1),0)</f>
        <v>0</v>
      </c>
      <c r="DR71" s="8">
        <f>IF(AND(F71&gt;0,G71&gt;0,$DR$7&gt;=F71,$DR$7&lt;=G71),IF($DR$7&lt;=$AA71,2,1),0)</f>
        <v>0</v>
      </c>
      <c r="DS71" s="8">
        <f>IF(AND(F71&gt;0,G71&gt;0,$DS$7&gt;=F71,$DS$7&lt;=G71),IF($DS$7&lt;=$AA71,2,1),0)</f>
        <v>0</v>
      </c>
      <c r="DT71" s="8">
        <f>IF(AND(F71&gt;0,G71&gt;0,$DT$7&gt;=F71,$DT$7&lt;=G71),IF($DT$7&lt;=$AA71,2,1),0)</f>
        <v>0</v>
      </c>
      <c r="DU71" s="8">
        <f>IF(AND(F71&gt;0,G71&gt;0,$DU$7&gt;=F71,$DU$7&lt;=G71),IF($DU$7&lt;=$AA71,2,1),0)</f>
        <v>0</v>
      </c>
      <c r="DV71" s="8">
        <f>IF(AND(F71&gt;0,G71&gt;0,$DV$7&gt;=F71,$DV$7&lt;=G71),IF($DV$7&lt;=$AA71,2,1),0)</f>
        <v>0</v>
      </c>
      <c r="DW71" s="8">
        <f>IF(AND(F71&gt;0,G71&gt;0,$DW$7&gt;=F71,$DW$7&lt;=G71),IF($DW$7&lt;=$AA71,2,1),0)</f>
        <v>0</v>
      </c>
      <c r="DX71" s="8">
        <f>IF(AND(F71&gt;0,G71&gt;0,$DX$7&gt;=F71,$DX$7&lt;=G71),IF($DX$7&lt;=$AA71,2,1),0)</f>
        <v>0</v>
      </c>
      <c r="DY71" s="8">
        <f>IF(AND(F71&gt;0,G71&gt;0,$DY$7&gt;=F71,$DY$7&lt;=G71),IF($DY$7&lt;=$AA71,2,1),0)</f>
        <v>0</v>
      </c>
      <c r="DZ71" s="8">
        <f>IF(AND(F71&gt;0,G71&gt;0,$DZ$7&gt;=F71,$DZ$7&lt;=G71),IF($DZ$7&lt;=$AA71,2,1),0)</f>
        <v>0</v>
      </c>
      <c r="EA71" s="8">
        <f>IF(AND(F71&gt;0,G71&gt;0,$EA$7&gt;=F71,$EA$7&lt;=G71),IF($EA$7&lt;=$AA71,2,1),0)</f>
        <v>0</v>
      </c>
      <c r="EB71" s="8">
        <f>IF(AND(F71&gt;0,G71&gt;0,$EB$7&gt;=F71,$EB$7&lt;=G71),IF($EB$7&lt;=$AA71,2,1),0)</f>
        <v>0</v>
      </c>
      <c r="EC71" s="8">
        <f>IF(AND(F71&gt;0,G71&gt;0,$EC$7&gt;=F71,$EC$7&lt;=G71),IF($EC$7&lt;=$AA71,2,1),0)</f>
        <v>0</v>
      </c>
      <c r="ED71" s="8">
        <f>IF(AND(F71&gt;0,G71&gt;0,$ED$7&gt;=F71,$ED$7&lt;=G71),IF($ED$7&lt;=$AA71,2,1),0)</f>
        <v>0</v>
      </c>
      <c r="EE71" s="8">
        <f>IF(AND(F71&gt;0,G71&gt;0,$EE$7&gt;=F71,$EE$7&lt;=G71),IF($EE$7&lt;=$AA71,2,1),0)</f>
        <v>0</v>
      </c>
      <c r="EF71" s="8">
        <f>IF(AND(F71&gt;0,G71&gt;0,$EF$7&gt;=F71,$EF$7&lt;=G71),IF($EF$7&lt;=$AA71,2,1),0)</f>
        <v>0</v>
      </c>
      <c r="EG71" s="8">
        <f>IF(AND(F71&gt;0,G71&gt;0,$EG$7&gt;=F71,$EG$7&lt;=G71),IF($EG$7&lt;=$AA71,2,1),0)</f>
        <v>0</v>
      </c>
      <c r="EH71" s="8">
        <f>IF(AND(F71&gt;0,G71&gt;0,$EH$7&gt;=F71,$EH$7&lt;=G71),IF($EH$7&lt;=$AA71,2,1),0)</f>
        <v>0</v>
      </c>
      <c r="EI71" s="8">
        <f>IF(AND(F71&gt;0,G71&gt;0,$EI$7&gt;=F71,$EI$7&lt;=G71),IF($EI$7&lt;=$AA71,2,1),0)</f>
        <v>0</v>
      </c>
      <c r="EJ71" s="8">
        <f>IF(AND(F71&gt;0,G71&gt;0,$EJ$7&gt;=F71,$EJ$7&lt;=G71),IF($EJ$7&lt;=$AA71,2,1),0)</f>
        <v>0</v>
      </c>
      <c r="EK71" s="8">
        <f>IF(AND(F71&gt;0,G71&gt;0,$EK$7&gt;=F71,$EK$7&lt;=G71),IF($EK$7&lt;=$AA71,2,1),0)</f>
        <v>0</v>
      </c>
      <c r="EL71" s="8">
        <f>IF(AND(F71&gt;0,G71&gt;0,$EL$7&gt;=F71,$EL$7&lt;=G71),IF($EL$7&lt;=$AA71,2,1),0)</f>
        <v>0</v>
      </c>
      <c r="EM71" s="8">
        <f>IF(AND(F71&gt;0,G71&gt;0,$EM$7&gt;=F71,$EM$7&lt;=G71),IF($EM$7&lt;=$AA71,2,1),0)</f>
        <v>0</v>
      </c>
      <c r="EN71" s="8">
        <f>IF(AND(F71&gt;0,G71&gt;0,$EN$7&gt;=F71,$EN$7&lt;=G71),IF($EN$7&lt;=$AA71,2,1),0)</f>
        <v>0</v>
      </c>
      <c r="EO71" s="8">
        <f>IF(AND(F71&gt;0,G71&gt;0,$EO$7&gt;=F71,$EO$7&lt;=G71),IF($EO$7&lt;=$AA71,2,1),0)</f>
        <v>0</v>
      </c>
      <c r="EP71" s="8">
        <f>IF(AND(F71&gt;0,G71&gt;0,$EP$7&gt;=F71,$EP$7&lt;=G71),IF($EP$7&lt;=$AA71,2,1),0)</f>
        <v>0</v>
      </c>
      <c r="EQ71" s="8">
        <f>IF(AND(F71&gt;0,G71&gt;0,$EQ$7&gt;=F71,$EQ$7&lt;=G71),IF($EQ$7&lt;=$AA71,2,1),0)</f>
        <v>0</v>
      </c>
      <c r="ER71" s="8">
        <f>IF(AND(F71&gt;0,G71&gt;0,$ER$7&gt;=F71,$ER$7&lt;=G71),IF($ER$7&lt;=$AA71,2,1),0)</f>
        <v>0</v>
      </c>
      <c r="ES71" s="8">
        <f>IF(AND(F71&gt;0,G71&gt;0,$ES$7&gt;=F71,$ES$7&lt;=G71),IF($ES$7&lt;=$AA71,2,1),0)</f>
        <v>0</v>
      </c>
      <c r="ET71" s="8">
        <f>IF(AND(F71&gt;0,G71&gt;0,$ET$7&gt;=F71,$ET$7&lt;=G71),IF($ET$7&lt;=$AA71,2,1),0)</f>
        <v>0</v>
      </c>
      <c r="EU71" s="8">
        <f>IF(AND(F71&gt;0,G71&gt;0,$EU$7&gt;=F71,$EU$7&lt;=G71),IF($EU$7&lt;=$AA71,2,1),0)</f>
        <v>0</v>
      </c>
      <c r="EV71" s="8">
        <f>IF(AND(F71&gt;0,G71&gt;0,$EV$7&gt;=F71,$EV$7&lt;=G71),IF($EV$7&lt;=$AA71,2,1),0)</f>
        <v>0</v>
      </c>
      <c r="EW71" s="8">
        <f>IF(AND(F71&gt;0,G71&gt;0,$EW$7&gt;=F71,$EW$7&lt;=G71),IF($EW$7&lt;=$AA71,2,1),0)</f>
        <v>0</v>
      </c>
      <c r="EX71" s="8">
        <f>IF(AND(F71&gt;0,G71&gt;0,$EX$7&gt;=F71,$EX$7&lt;=G71),IF($EX$7&lt;=$AA71,2,1),0)</f>
        <v>0</v>
      </c>
      <c r="EY71" s="8">
        <f>IF(AND(F71&gt;0,G71&gt;0,$EY$7&gt;=F71,$EY$7&lt;=G71),IF($EY$7&lt;=$AA71,2,1),0)</f>
        <v>0</v>
      </c>
      <c r="EZ71" s="8">
        <f>IF(AND(F71&gt;0,G71&gt;0,$EZ$7&gt;=F71,$EZ$7&lt;=G71),IF($EZ$7&lt;=$AA71,2,1),0)</f>
        <v>0</v>
      </c>
      <c r="FA71" s="8">
        <f>IF(AND(F71&gt;0,G71&gt;0,$FA$7&gt;=F71,$FA$7&lt;=G71),IF($FA$7&lt;=$AA71,2,1),0)</f>
        <v>0</v>
      </c>
      <c r="FB71" s="8">
        <f>IF(AND(F71&gt;0,G71&gt;0,$FB$7&gt;=F71,$FB$7&lt;=G71),IF($FB$7&lt;=$AA71,2,1),0)</f>
        <v>0</v>
      </c>
      <c r="FC71" s="8">
        <f>IF(AND(F71&gt;0,G71&gt;0,$FC$7&gt;=F71,$FC$7&lt;=G71),IF($FC$7&lt;=$AA71,2,1),0)</f>
        <v>0</v>
      </c>
      <c r="FD71" s="8">
        <f>IF(AND(F71&gt;0,G71&gt;0,$FD$7&gt;=F71,$FD$7&lt;=G71),IF($FD$7&lt;=$AA71,2,1),0)</f>
        <v>0</v>
      </c>
    </row>
  </sheetData>
  <mergeCells count="1">
    <mergeCell ref="A6:J6"/>
  </mergeCells>
  <conditionalFormatting sqref="A8:J71">
    <cfRule type="expression" dxfId="1" priority="301">
      <formula>AND(TODAY()&gt;$G7,$H7&lt;1,$F7&gt;0,$G7&gt;0)</formula>
    </cfRule>
  </conditionalFormatting>
  <conditionalFormatting sqref="AA7:AA71">
    <cfRule type="expression" dxfId="0" priority="17">
      <formula>($AA$7=TODAY())</formula>
    </cfRule>
    <cfRule type="expression" dxfId="23" priority="167">
      <formula>WEEKDAY($AA$7,2)&gt;5</formula>
    </cfRule>
  </conditionalFormatting>
  <conditionalFormatting sqref="AB7:AB71">
    <cfRule type="expression" dxfId="0" priority="18">
      <formula>($AB$7=TODAY())</formula>
    </cfRule>
    <cfRule type="expression" dxfId="23" priority="168">
      <formula>WEEKDAY($AB$7,2)&gt;5</formula>
    </cfRule>
  </conditionalFormatting>
  <conditionalFormatting sqref="AC7:AC71">
    <cfRule type="expression" dxfId="0" priority="19">
      <formula>($AC$7=TODAY())</formula>
    </cfRule>
    <cfRule type="expression" dxfId="23" priority="169">
      <formula>WEEKDAY($AC$7,2)&gt;5</formula>
    </cfRule>
  </conditionalFormatting>
  <conditionalFormatting sqref="AD7:AD71">
    <cfRule type="expression" dxfId="0" priority="20">
      <formula>($AD$7=TODAY())</formula>
    </cfRule>
    <cfRule type="expression" dxfId="23" priority="170">
      <formula>WEEKDAY($AD$7,2)&gt;5</formula>
    </cfRule>
  </conditionalFormatting>
  <conditionalFormatting sqref="AE7:AE71">
    <cfRule type="expression" dxfId="0" priority="21">
      <formula>($AE$7=TODAY())</formula>
    </cfRule>
    <cfRule type="expression" dxfId="23" priority="171">
      <formula>WEEKDAY($AE$7,2)&gt;5</formula>
    </cfRule>
  </conditionalFormatting>
  <conditionalFormatting sqref="AF7:AF71">
    <cfRule type="expression" dxfId="0" priority="22">
      <formula>($AF$7=TODAY())</formula>
    </cfRule>
    <cfRule type="expression" dxfId="23" priority="172">
      <formula>WEEKDAY($AF$7,2)&gt;5</formula>
    </cfRule>
  </conditionalFormatting>
  <conditionalFormatting sqref="AG7:AG71">
    <cfRule type="expression" dxfId="0" priority="23">
      <formula>($AG$7=TODAY())</formula>
    </cfRule>
    <cfRule type="expression" dxfId="23" priority="173">
      <formula>WEEKDAY($AG$7,2)&gt;5</formula>
    </cfRule>
  </conditionalFormatting>
  <conditionalFormatting sqref="AH7:AH71">
    <cfRule type="expression" dxfId="0" priority="24">
      <formula>($AH$7=TODAY())</formula>
    </cfRule>
    <cfRule type="expression" dxfId="23" priority="174">
      <formula>WEEKDAY($AH$7,2)&gt;5</formula>
    </cfRule>
  </conditionalFormatting>
  <conditionalFormatting sqref="AI7:AI71">
    <cfRule type="expression" dxfId="0" priority="25">
      <formula>($AI$7=TODAY())</formula>
    </cfRule>
    <cfRule type="expression" dxfId="23" priority="175">
      <formula>WEEKDAY($AI$7,2)&gt;5</formula>
    </cfRule>
  </conditionalFormatting>
  <conditionalFormatting sqref="AJ7:AJ71">
    <cfRule type="expression" dxfId="0" priority="26">
      <formula>($AJ$7=TODAY())</formula>
    </cfRule>
    <cfRule type="expression" dxfId="23" priority="176">
      <formula>WEEKDAY($AJ$7,2)&gt;5</formula>
    </cfRule>
  </conditionalFormatting>
  <conditionalFormatting sqref="AK7:AK71">
    <cfRule type="expression" dxfId="0" priority="27">
      <formula>($AK$7=TODAY())</formula>
    </cfRule>
    <cfRule type="expression" dxfId="23" priority="177">
      <formula>WEEKDAY($AK$7,2)&gt;5</formula>
    </cfRule>
  </conditionalFormatting>
  <conditionalFormatting sqref="AL7:AL71">
    <cfRule type="expression" dxfId="0" priority="28">
      <formula>($AL$7=TODAY())</formula>
    </cfRule>
    <cfRule type="expression" dxfId="23" priority="178">
      <formula>WEEKDAY($AL$7,2)&gt;5</formula>
    </cfRule>
  </conditionalFormatting>
  <conditionalFormatting sqref="AM7:AM71">
    <cfRule type="expression" dxfId="0" priority="29">
      <formula>($AM$7=TODAY())</formula>
    </cfRule>
    <cfRule type="expression" dxfId="23" priority="179">
      <formula>WEEKDAY($AM$7,2)&gt;5</formula>
    </cfRule>
  </conditionalFormatting>
  <conditionalFormatting sqref="AN7:AN71">
    <cfRule type="expression" dxfId="0" priority="30">
      <formula>($AN$7=TODAY())</formula>
    </cfRule>
    <cfRule type="expression" dxfId="23" priority="180">
      <formula>WEEKDAY($AN$7,2)&gt;5</formula>
    </cfRule>
  </conditionalFormatting>
  <conditionalFormatting sqref="AO7:AO71">
    <cfRule type="expression" dxfId="0" priority="31">
      <formula>($AO$7=TODAY())</formula>
    </cfRule>
    <cfRule type="expression" dxfId="23" priority="181">
      <formula>WEEKDAY($AO$7,2)&gt;5</formula>
    </cfRule>
  </conditionalFormatting>
  <conditionalFormatting sqref="AP7:AP71">
    <cfRule type="expression" dxfId="0" priority="32">
      <formula>($AP$7=TODAY())</formula>
    </cfRule>
    <cfRule type="expression" dxfId="23" priority="182">
      <formula>WEEKDAY($AP$7,2)&gt;5</formula>
    </cfRule>
  </conditionalFormatting>
  <conditionalFormatting sqref="AQ7:AQ71">
    <cfRule type="expression" dxfId="0" priority="33">
      <formula>($AQ$7=TODAY())</formula>
    </cfRule>
    <cfRule type="expression" dxfId="23" priority="183">
      <formula>WEEKDAY($AQ$7,2)&gt;5</formula>
    </cfRule>
  </conditionalFormatting>
  <conditionalFormatting sqref="AR7:AR71">
    <cfRule type="expression" dxfId="0" priority="34">
      <formula>($AR$7=TODAY())</formula>
    </cfRule>
    <cfRule type="expression" dxfId="23" priority="184">
      <formula>WEEKDAY($AR$7,2)&gt;5</formula>
    </cfRule>
  </conditionalFormatting>
  <conditionalFormatting sqref="AS7:AS71">
    <cfRule type="expression" dxfId="0" priority="35">
      <formula>($AS$7=TODAY())</formula>
    </cfRule>
    <cfRule type="expression" dxfId="23" priority="185">
      <formula>WEEKDAY($AS$7,2)&gt;5</formula>
    </cfRule>
  </conditionalFormatting>
  <conditionalFormatting sqref="AT7:AT71">
    <cfRule type="expression" dxfId="0" priority="36">
      <formula>($AT$7=TODAY())</formula>
    </cfRule>
    <cfRule type="expression" dxfId="23" priority="186">
      <formula>WEEKDAY($AT$7,2)&gt;5</formula>
    </cfRule>
  </conditionalFormatting>
  <conditionalFormatting sqref="AU7:AU71">
    <cfRule type="expression" dxfId="0" priority="37">
      <formula>($AU$7=TODAY())</formula>
    </cfRule>
    <cfRule type="expression" dxfId="23" priority="187">
      <formula>WEEKDAY($AU$7,2)&gt;5</formula>
    </cfRule>
  </conditionalFormatting>
  <conditionalFormatting sqref="AV7:AV71">
    <cfRule type="expression" dxfId="0" priority="38">
      <formula>($AV$7=TODAY())</formula>
    </cfRule>
    <cfRule type="expression" dxfId="23" priority="188">
      <formula>WEEKDAY($AV$7,2)&gt;5</formula>
    </cfRule>
  </conditionalFormatting>
  <conditionalFormatting sqref="AW7:AW71">
    <cfRule type="expression" dxfId="0" priority="39">
      <formula>($AW$7=TODAY())</formula>
    </cfRule>
    <cfRule type="expression" dxfId="23" priority="189">
      <formula>WEEKDAY($AW$7,2)&gt;5</formula>
    </cfRule>
  </conditionalFormatting>
  <conditionalFormatting sqref="AX7:AX71">
    <cfRule type="expression" dxfId="0" priority="40">
      <formula>($AX$7=TODAY())</formula>
    </cfRule>
    <cfRule type="expression" dxfId="23" priority="190">
      <formula>WEEKDAY($AX$7,2)&gt;5</formula>
    </cfRule>
  </conditionalFormatting>
  <conditionalFormatting sqref="AY7:AY71">
    <cfRule type="expression" dxfId="0" priority="41">
      <formula>($AY$7=TODAY())</formula>
    </cfRule>
    <cfRule type="expression" dxfId="23" priority="191">
      <formula>WEEKDAY($AY$7,2)&gt;5</formula>
    </cfRule>
  </conditionalFormatting>
  <conditionalFormatting sqref="AZ7:AZ71">
    <cfRule type="expression" dxfId="0" priority="42">
      <formula>($AZ$7=TODAY())</formula>
    </cfRule>
    <cfRule type="expression" dxfId="23" priority="192">
      <formula>WEEKDAY($AZ$7,2)&gt;5</formula>
    </cfRule>
  </conditionalFormatting>
  <conditionalFormatting sqref="BA7:BA71">
    <cfRule type="expression" dxfId="0" priority="43">
      <formula>($BA$7=TODAY())</formula>
    </cfRule>
    <cfRule type="expression" dxfId="23" priority="193">
      <formula>WEEKDAY($BA$7,2)&gt;5</formula>
    </cfRule>
  </conditionalFormatting>
  <conditionalFormatting sqref="BB7:BB71">
    <cfRule type="expression" dxfId="0" priority="44">
      <formula>($BB$7=TODAY())</formula>
    </cfRule>
    <cfRule type="expression" dxfId="23" priority="194">
      <formula>WEEKDAY($BB$7,2)&gt;5</formula>
    </cfRule>
  </conditionalFormatting>
  <conditionalFormatting sqref="BC7:BC71">
    <cfRule type="expression" dxfId="0" priority="45">
      <formula>($BC$7=TODAY())</formula>
    </cfRule>
    <cfRule type="expression" dxfId="23" priority="195">
      <formula>WEEKDAY($BC$7,2)&gt;5</formula>
    </cfRule>
  </conditionalFormatting>
  <conditionalFormatting sqref="BD7:BD71">
    <cfRule type="expression" dxfId="0" priority="46">
      <formula>($BD$7=TODAY())</formula>
    </cfRule>
    <cfRule type="expression" dxfId="23" priority="196">
      <formula>WEEKDAY($BD$7,2)&gt;5</formula>
    </cfRule>
  </conditionalFormatting>
  <conditionalFormatting sqref="BE7:BE71">
    <cfRule type="expression" dxfId="0" priority="47">
      <formula>($BE$7=TODAY())</formula>
    </cfRule>
    <cfRule type="expression" dxfId="23" priority="197">
      <formula>WEEKDAY($BE$7,2)&gt;5</formula>
    </cfRule>
  </conditionalFormatting>
  <conditionalFormatting sqref="BF7:BF71">
    <cfRule type="expression" dxfId="0" priority="48">
      <formula>($BF$7=TODAY())</formula>
    </cfRule>
    <cfRule type="expression" dxfId="23" priority="198">
      <formula>WEEKDAY($BF$7,2)&gt;5</formula>
    </cfRule>
  </conditionalFormatting>
  <conditionalFormatting sqref="BG7:BG71">
    <cfRule type="expression" dxfId="0" priority="49">
      <formula>($BG$7=TODAY())</formula>
    </cfRule>
    <cfRule type="expression" dxfId="23" priority="199">
      <formula>WEEKDAY($BG$7,2)&gt;5</formula>
    </cfRule>
  </conditionalFormatting>
  <conditionalFormatting sqref="BH7:BH71">
    <cfRule type="expression" dxfId="0" priority="50">
      <formula>($BH$7=TODAY())</formula>
    </cfRule>
    <cfRule type="expression" dxfId="23" priority="200">
      <formula>WEEKDAY($BH$7,2)&gt;5</formula>
    </cfRule>
  </conditionalFormatting>
  <conditionalFormatting sqref="BI7:BI71">
    <cfRule type="expression" dxfId="0" priority="51">
      <formula>($BI$7=TODAY())</formula>
    </cfRule>
    <cfRule type="expression" dxfId="23" priority="201">
      <formula>WEEKDAY($BI$7,2)&gt;5</formula>
    </cfRule>
  </conditionalFormatting>
  <conditionalFormatting sqref="BJ7:BJ71">
    <cfRule type="expression" dxfId="0" priority="52">
      <formula>($BJ$7=TODAY())</formula>
    </cfRule>
    <cfRule type="expression" dxfId="23" priority="202">
      <formula>WEEKDAY($BJ$7,2)&gt;5</formula>
    </cfRule>
  </conditionalFormatting>
  <conditionalFormatting sqref="BK7:BK71">
    <cfRule type="expression" dxfId="0" priority="53">
      <formula>($BK$7=TODAY())</formula>
    </cfRule>
    <cfRule type="expression" dxfId="23" priority="203">
      <formula>WEEKDAY($BK$7,2)&gt;5</formula>
    </cfRule>
  </conditionalFormatting>
  <conditionalFormatting sqref="BL7:BL71">
    <cfRule type="expression" dxfId="0" priority="54">
      <formula>($BL$7=TODAY())</formula>
    </cfRule>
    <cfRule type="expression" dxfId="23" priority="204">
      <formula>WEEKDAY($BL$7,2)&gt;5</formula>
    </cfRule>
  </conditionalFormatting>
  <conditionalFormatting sqref="BM7:BM71">
    <cfRule type="expression" dxfId="0" priority="55">
      <formula>($BM$7=TODAY())</formula>
    </cfRule>
    <cfRule type="expression" dxfId="23" priority="205">
      <formula>WEEKDAY($BM$7,2)&gt;5</formula>
    </cfRule>
  </conditionalFormatting>
  <conditionalFormatting sqref="BN7:BN71">
    <cfRule type="expression" dxfId="0" priority="56">
      <formula>($BN$7=TODAY())</formula>
    </cfRule>
    <cfRule type="expression" dxfId="23" priority="206">
      <formula>WEEKDAY($BN$7,2)&gt;5</formula>
    </cfRule>
  </conditionalFormatting>
  <conditionalFormatting sqref="BO7:BO71">
    <cfRule type="expression" dxfId="0" priority="57">
      <formula>($BO$7=TODAY())</formula>
    </cfRule>
    <cfRule type="expression" dxfId="23" priority="207">
      <formula>WEEKDAY($BO$7,2)&gt;5</formula>
    </cfRule>
  </conditionalFormatting>
  <conditionalFormatting sqref="BP7:BP71">
    <cfRule type="expression" dxfId="0" priority="58">
      <formula>($BP$7=TODAY())</formula>
    </cfRule>
    <cfRule type="expression" dxfId="23" priority="208">
      <formula>WEEKDAY($BP$7,2)&gt;5</formula>
    </cfRule>
  </conditionalFormatting>
  <conditionalFormatting sqref="BQ7:BQ71">
    <cfRule type="expression" dxfId="0" priority="59">
      <formula>($BQ$7=TODAY())</formula>
    </cfRule>
    <cfRule type="expression" dxfId="23" priority="209">
      <formula>WEEKDAY($BQ$7,2)&gt;5</formula>
    </cfRule>
  </conditionalFormatting>
  <conditionalFormatting sqref="BR7:BR71">
    <cfRule type="expression" dxfId="0" priority="60">
      <formula>($BR$7=TODAY())</formula>
    </cfRule>
    <cfRule type="expression" dxfId="23" priority="210">
      <formula>WEEKDAY($BR$7,2)&gt;5</formula>
    </cfRule>
  </conditionalFormatting>
  <conditionalFormatting sqref="BS7:BS71">
    <cfRule type="expression" dxfId="0" priority="61">
      <formula>($BS$7=TODAY())</formula>
    </cfRule>
    <cfRule type="expression" dxfId="23" priority="211">
      <formula>WEEKDAY($BS$7,2)&gt;5</formula>
    </cfRule>
  </conditionalFormatting>
  <conditionalFormatting sqref="BT7:BT71">
    <cfRule type="expression" dxfId="0" priority="62">
      <formula>($BT$7=TODAY())</formula>
    </cfRule>
    <cfRule type="expression" dxfId="23" priority="212">
      <formula>WEEKDAY($BT$7,2)&gt;5</formula>
    </cfRule>
  </conditionalFormatting>
  <conditionalFormatting sqref="BU7:BU71">
    <cfRule type="expression" dxfId="0" priority="63">
      <formula>($BU$7=TODAY())</formula>
    </cfRule>
    <cfRule type="expression" dxfId="23" priority="213">
      <formula>WEEKDAY($BU$7,2)&gt;5</formula>
    </cfRule>
  </conditionalFormatting>
  <conditionalFormatting sqref="BV7:BV71">
    <cfRule type="expression" dxfId="0" priority="64">
      <formula>($BV$7=TODAY())</formula>
    </cfRule>
    <cfRule type="expression" dxfId="23" priority="214">
      <formula>WEEKDAY($BV$7,2)&gt;5</formula>
    </cfRule>
  </conditionalFormatting>
  <conditionalFormatting sqref="BW7:BW71">
    <cfRule type="expression" dxfId="0" priority="65">
      <formula>($BW$7=TODAY())</formula>
    </cfRule>
    <cfRule type="expression" dxfId="23" priority="215">
      <formula>WEEKDAY($BW$7,2)&gt;5</formula>
    </cfRule>
  </conditionalFormatting>
  <conditionalFormatting sqref="BX7:BX71">
    <cfRule type="expression" dxfId="0" priority="66">
      <formula>($BX$7=TODAY())</formula>
    </cfRule>
    <cfRule type="expression" dxfId="23" priority="216">
      <formula>WEEKDAY($BX$7,2)&gt;5</formula>
    </cfRule>
  </conditionalFormatting>
  <conditionalFormatting sqref="BY7:BY71">
    <cfRule type="expression" dxfId="0" priority="67">
      <formula>($BY$7=TODAY())</formula>
    </cfRule>
    <cfRule type="expression" dxfId="23" priority="217">
      <formula>WEEKDAY($BY$7,2)&gt;5</formula>
    </cfRule>
  </conditionalFormatting>
  <conditionalFormatting sqref="BZ7:BZ71">
    <cfRule type="expression" dxfId="0" priority="68">
      <formula>($BZ$7=TODAY())</formula>
    </cfRule>
    <cfRule type="expression" dxfId="23" priority="218">
      <formula>WEEKDAY($BZ$7,2)&gt;5</formula>
    </cfRule>
  </conditionalFormatting>
  <conditionalFormatting sqref="CA7:CA71">
    <cfRule type="expression" dxfId="0" priority="69">
      <formula>($CA$7=TODAY())</formula>
    </cfRule>
    <cfRule type="expression" dxfId="23" priority="219">
      <formula>WEEKDAY($CA$7,2)&gt;5</formula>
    </cfRule>
  </conditionalFormatting>
  <conditionalFormatting sqref="CB7:CB71">
    <cfRule type="expression" dxfId="0" priority="70">
      <formula>($CB$7=TODAY())</formula>
    </cfRule>
    <cfRule type="expression" dxfId="23" priority="220">
      <formula>WEEKDAY($CB$7,2)&gt;5</formula>
    </cfRule>
  </conditionalFormatting>
  <conditionalFormatting sqref="CC7:CC71">
    <cfRule type="expression" dxfId="0" priority="71">
      <formula>($CC$7=TODAY())</formula>
    </cfRule>
    <cfRule type="expression" dxfId="23" priority="221">
      <formula>WEEKDAY($CC$7,2)&gt;5</formula>
    </cfRule>
  </conditionalFormatting>
  <conditionalFormatting sqref="CD7:CD71">
    <cfRule type="expression" dxfId="0" priority="72">
      <formula>($CD$7=TODAY())</formula>
    </cfRule>
    <cfRule type="expression" dxfId="23" priority="222">
      <formula>WEEKDAY($CD$7,2)&gt;5</formula>
    </cfRule>
  </conditionalFormatting>
  <conditionalFormatting sqref="CE7:CE71">
    <cfRule type="expression" dxfId="0" priority="73">
      <formula>($CE$7=TODAY())</formula>
    </cfRule>
    <cfRule type="expression" dxfId="23" priority="223">
      <formula>WEEKDAY($CE$7,2)&gt;5</formula>
    </cfRule>
  </conditionalFormatting>
  <conditionalFormatting sqref="CF7:CF71">
    <cfRule type="expression" dxfId="0" priority="74">
      <formula>($CF$7=TODAY())</formula>
    </cfRule>
    <cfRule type="expression" dxfId="23" priority="224">
      <formula>WEEKDAY($CF$7,2)&gt;5</formula>
    </cfRule>
  </conditionalFormatting>
  <conditionalFormatting sqref="CG7:CG71">
    <cfRule type="expression" dxfId="0" priority="75">
      <formula>($CG$7=TODAY())</formula>
    </cfRule>
    <cfRule type="expression" dxfId="23" priority="225">
      <formula>WEEKDAY($CG$7,2)&gt;5</formula>
    </cfRule>
  </conditionalFormatting>
  <conditionalFormatting sqref="CH7:CH71">
    <cfRule type="expression" dxfId="0" priority="76">
      <formula>($CH$7=TODAY())</formula>
    </cfRule>
    <cfRule type="expression" dxfId="23" priority="226">
      <formula>WEEKDAY($CH$7,2)&gt;5</formula>
    </cfRule>
  </conditionalFormatting>
  <conditionalFormatting sqref="CI7:CI71">
    <cfRule type="expression" dxfId="0" priority="77">
      <formula>($CI$7=TODAY())</formula>
    </cfRule>
    <cfRule type="expression" dxfId="23" priority="227">
      <formula>WEEKDAY($CI$7,2)&gt;5</formula>
    </cfRule>
  </conditionalFormatting>
  <conditionalFormatting sqref="CJ7:CJ71">
    <cfRule type="expression" dxfId="0" priority="78">
      <formula>($CJ$7=TODAY())</formula>
    </cfRule>
    <cfRule type="expression" dxfId="23" priority="228">
      <formula>WEEKDAY($CJ$7,2)&gt;5</formula>
    </cfRule>
  </conditionalFormatting>
  <conditionalFormatting sqref="CK7:CK71">
    <cfRule type="expression" dxfId="0" priority="79">
      <formula>($CK$7=TODAY())</formula>
    </cfRule>
    <cfRule type="expression" dxfId="23" priority="229">
      <formula>WEEKDAY($CK$7,2)&gt;5</formula>
    </cfRule>
  </conditionalFormatting>
  <conditionalFormatting sqref="CL7:CL71">
    <cfRule type="expression" dxfId="0" priority="80">
      <formula>($CL$7=TODAY())</formula>
    </cfRule>
    <cfRule type="expression" dxfId="23" priority="230">
      <formula>WEEKDAY($CL$7,2)&gt;5</formula>
    </cfRule>
  </conditionalFormatting>
  <conditionalFormatting sqref="CM7:CM71">
    <cfRule type="expression" dxfId="0" priority="81">
      <formula>($CM$7=TODAY())</formula>
    </cfRule>
    <cfRule type="expression" dxfId="23" priority="231">
      <formula>WEEKDAY($CM$7,2)&gt;5</formula>
    </cfRule>
  </conditionalFormatting>
  <conditionalFormatting sqref="CN7:CN71">
    <cfRule type="expression" dxfId="0" priority="82">
      <formula>($CN$7=TODAY())</formula>
    </cfRule>
    <cfRule type="expression" dxfId="23" priority="232">
      <formula>WEEKDAY($CN$7,2)&gt;5</formula>
    </cfRule>
  </conditionalFormatting>
  <conditionalFormatting sqref="CO7:CO71">
    <cfRule type="expression" dxfId="0" priority="83">
      <formula>($CO$7=TODAY())</formula>
    </cfRule>
    <cfRule type="expression" dxfId="23" priority="233">
      <formula>WEEKDAY($CO$7,2)&gt;5</formula>
    </cfRule>
  </conditionalFormatting>
  <conditionalFormatting sqref="CP7:CP71">
    <cfRule type="expression" dxfId="0" priority="84">
      <formula>($CP$7=TODAY())</formula>
    </cfRule>
    <cfRule type="expression" dxfId="23" priority="234">
      <formula>WEEKDAY($CP$7,2)&gt;5</formula>
    </cfRule>
  </conditionalFormatting>
  <conditionalFormatting sqref="CQ7:CQ71">
    <cfRule type="expression" dxfId="0" priority="85">
      <formula>($CQ$7=TODAY())</formula>
    </cfRule>
    <cfRule type="expression" dxfId="23" priority="235">
      <formula>WEEKDAY($CQ$7,2)&gt;5</formula>
    </cfRule>
  </conditionalFormatting>
  <conditionalFormatting sqref="CR7:CR71">
    <cfRule type="expression" dxfId="0" priority="86">
      <formula>($CR$7=TODAY())</formula>
    </cfRule>
    <cfRule type="expression" dxfId="23" priority="236">
      <formula>WEEKDAY($CR$7,2)&gt;5</formula>
    </cfRule>
  </conditionalFormatting>
  <conditionalFormatting sqref="CS7:CS71">
    <cfRule type="expression" dxfId="0" priority="87">
      <formula>($CS$7=TODAY())</formula>
    </cfRule>
    <cfRule type="expression" dxfId="23" priority="237">
      <formula>WEEKDAY($CS$7,2)&gt;5</formula>
    </cfRule>
  </conditionalFormatting>
  <conditionalFormatting sqref="CT7:CT71">
    <cfRule type="expression" dxfId="0" priority="88">
      <formula>($CT$7=TODAY())</formula>
    </cfRule>
    <cfRule type="expression" dxfId="23" priority="238">
      <formula>WEEKDAY($CT$7,2)&gt;5</formula>
    </cfRule>
  </conditionalFormatting>
  <conditionalFormatting sqref="CU7:CU71">
    <cfRule type="expression" dxfId="0" priority="89">
      <formula>($CU$7=TODAY())</formula>
    </cfRule>
    <cfRule type="expression" dxfId="23" priority="239">
      <formula>WEEKDAY($CU$7,2)&gt;5</formula>
    </cfRule>
  </conditionalFormatting>
  <conditionalFormatting sqref="CV7:CV71">
    <cfRule type="expression" dxfId="0" priority="90">
      <formula>($CV$7=TODAY())</formula>
    </cfRule>
    <cfRule type="expression" dxfId="23" priority="240">
      <formula>WEEKDAY($CV$7,2)&gt;5</formula>
    </cfRule>
  </conditionalFormatting>
  <conditionalFormatting sqref="CW7:CW71">
    <cfRule type="expression" dxfId="0" priority="91">
      <formula>($CW$7=TODAY())</formula>
    </cfRule>
    <cfRule type="expression" dxfId="23" priority="241">
      <formula>WEEKDAY($CW$7,2)&gt;5</formula>
    </cfRule>
  </conditionalFormatting>
  <conditionalFormatting sqref="CX7:CX71">
    <cfRule type="expression" dxfId="0" priority="92">
      <formula>($CX$7=TODAY())</formula>
    </cfRule>
    <cfRule type="expression" dxfId="23" priority="242">
      <formula>WEEKDAY($CX$7,2)&gt;5</formula>
    </cfRule>
  </conditionalFormatting>
  <conditionalFormatting sqref="CY7:CY71">
    <cfRule type="expression" dxfId="0" priority="93">
      <formula>($CY$7=TODAY())</formula>
    </cfRule>
    <cfRule type="expression" dxfId="23" priority="243">
      <formula>WEEKDAY($CY$7,2)&gt;5</formula>
    </cfRule>
  </conditionalFormatting>
  <conditionalFormatting sqref="CZ7:CZ71">
    <cfRule type="expression" dxfId="0" priority="94">
      <formula>($CZ$7=TODAY())</formula>
    </cfRule>
    <cfRule type="expression" dxfId="23" priority="244">
      <formula>WEEKDAY($CZ$7,2)&gt;5</formula>
    </cfRule>
  </conditionalFormatting>
  <conditionalFormatting sqref="DA7:DA71">
    <cfRule type="expression" dxfId="0" priority="95">
      <formula>($DA$7=TODAY())</formula>
    </cfRule>
    <cfRule type="expression" dxfId="23" priority="245">
      <formula>WEEKDAY($DA$7,2)&gt;5</formula>
    </cfRule>
  </conditionalFormatting>
  <conditionalFormatting sqref="DB7:DB71">
    <cfRule type="expression" dxfId="0" priority="96">
      <formula>($DB$7=TODAY())</formula>
    </cfRule>
    <cfRule type="expression" dxfId="23" priority="246">
      <formula>WEEKDAY($DB$7,2)&gt;5</formula>
    </cfRule>
  </conditionalFormatting>
  <conditionalFormatting sqref="DC7:DC71">
    <cfRule type="expression" dxfId="0" priority="97">
      <formula>($DC$7=TODAY())</formula>
    </cfRule>
    <cfRule type="expression" dxfId="23" priority="247">
      <formula>WEEKDAY($DC$7,2)&gt;5</formula>
    </cfRule>
  </conditionalFormatting>
  <conditionalFormatting sqref="DD7:DD71">
    <cfRule type="expression" dxfId="0" priority="98">
      <formula>($DD$7=TODAY())</formula>
    </cfRule>
    <cfRule type="expression" dxfId="23" priority="248">
      <formula>WEEKDAY($DD$7,2)&gt;5</formula>
    </cfRule>
  </conditionalFormatting>
  <conditionalFormatting sqref="DE7:DE71">
    <cfRule type="expression" dxfId="0" priority="99">
      <formula>($DE$7=TODAY())</formula>
    </cfRule>
    <cfRule type="expression" dxfId="23" priority="249">
      <formula>WEEKDAY($DE$7,2)&gt;5</formula>
    </cfRule>
  </conditionalFormatting>
  <conditionalFormatting sqref="DF7:DF71">
    <cfRule type="expression" dxfId="0" priority="100">
      <formula>($DF$7=TODAY())</formula>
    </cfRule>
    <cfRule type="expression" dxfId="23" priority="250">
      <formula>WEEKDAY($DF$7,2)&gt;5</formula>
    </cfRule>
  </conditionalFormatting>
  <conditionalFormatting sqref="DG7:DG71">
    <cfRule type="expression" dxfId="0" priority="101">
      <formula>($DG$7=TODAY())</formula>
    </cfRule>
    <cfRule type="expression" dxfId="23" priority="251">
      <formula>WEEKDAY($DG$7,2)&gt;5</formula>
    </cfRule>
  </conditionalFormatting>
  <conditionalFormatting sqref="DH7:DH71">
    <cfRule type="expression" dxfId="0" priority="102">
      <formula>($DH$7=TODAY())</formula>
    </cfRule>
    <cfRule type="expression" dxfId="23" priority="252">
      <formula>WEEKDAY($DH$7,2)&gt;5</formula>
    </cfRule>
  </conditionalFormatting>
  <conditionalFormatting sqref="DI7:DI71">
    <cfRule type="expression" dxfId="0" priority="103">
      <formula>($DI$7=TODAY())</formula>
    </cfRule>
    <cfRule type="expression" dxfId="23" priority="253">
      <formula>WEEKDAY($DI$7,2)&gt;5</formula>
    </cfRule>
  </conditionalFormatting>
  <conditionalFormatting sqref="DJ7:DJ71">
    <cfRule type="expression" dxfId="0" priority="104">
      <formula>($DJ$7=TODAY())</formula>
    </cfRule>
    <cfRule type="expression" dxfId="23" priority="254">
      <formula>WEEKDAY($DJ$7,2)&gt;5</formula>
    </cfRule>
  </conditionalFormatting>
  <conditionalFormatting sqref="DK7:DK71">
    <cfRule type="expression" dxfId="0" priority="105">
      <formula>($DK$7=TODAY())</formula>
    </cfRule>
    <cfRule type="expression" dxfId="23" priority="255">
      <formula>WEEKDAY($DK$7,2)&gt;5</formula>
    </cfRule>
  </conditionalFormatting>
  <conditionalFormatting sqref="DL7:DL71">
    <cfRule type="expression" dxfId="0" priority="106">
      <formula>($DL$7=TODAY())</formula>
    </cfRule>
    <cfRule type="expression" dxfId="23" priority="256">
      <formula>WEEKDAY($DL$7,2)&gt;5</formula>
    </cfRule>
  </conditionalFormatting>
  <conditionalFormatting sqref="DM7:DM71">
    <cfRule type="expression" dxfId="0" priority="107">
      <formula>($DM$7=TODAY())</formula>
    </cfRule>
    <cfRule type="expression" dxfId="23" priority="257">
      <formula>WEEKDAY($DM$7,2)&gt;5</formula>
    </cfRule>
  </conditionalFormatting>
  <conditionalFormatting sqref="DN7:DN71">
    <cfRule type="expression" dxfId="0" priority="108">
      <formula>($DN$7=TODAY())</formula>
    </cfRule>
    <cfRule type="expression" dxfId="23" priority="258">
      <formula>WEEKDAY($DN$7,2)&gt;5</formula>
    </cfRule>
  </conditionalFormatting>
  <conditionalFormatting sqref="DO7:DO71">
    <cfRule type="expression" dxfId="0" priority="109">
      <formula>($DO$7=TODAY())</formula>
    </cfRule>
    <cfRule type="expression" dxfId="23" priority="259">
      <formula>WEEKDAY($DO$7,2)&gt;5</formula>
    </cfRule>
  </conditionalFormatting>
  <conditionalFormatting sqref="DP7:DP71">
    <cfRule type="expression" dxfId="0" priority="110">
      <formula>($DP$7=TODAY())</formula>
    </cfRule>
    <cfRule type="expression" dxfId="23" priority="260">
      <formula>WEEKDAY($DP$7,2)&gt;5</formula>
    </cfRule>
  </conditionalFormatting>
  <conditionalFormatting sqref="DQ7:DQ71">
    <cfRule type="expression" dxfId="0" priority="111">
      <formula>($DQ$7=TODAY())</formula>
    </cfRule>
    <cfRule type="expression" dxfId="23" priority="261">
      <formula>WEEKDAY($DQ$7,2)&gt;5</formula>
    </cfRule>
  </conditionalFormatting>
  <conditionalFormatting sqref="DR7:DR71">
    <cfRule type="expression" dxfId="0" priority="112">
      <formula>($DR$7=TODAY())</formula>
    </cfRule>
    <cfRule type="expression" dxfId="23" priority="262">
      <formula>WEEKDAY($DR$7,2)&gt;5</formula>
    </cfRule>
  </conditionalFormatting>
  <conditionalFormatting sqref="DS7:DS71">
    <cfRule type="expression" dxfId="0" priority="113">
      <formula>($DS$7=TODAY())</formula>
    </cfRule>
    <cfRule type="expression" dxfId="23" priority="263">
      <formula>WEEKDAY($DS$7,2)&gt;5</formula>
    </cfRule>
  </conditionalFormatting>
  <conditionalFormatting sqref="DT7:DT71">
    <cfRule type="expression" dxfId="0" priority="114">
      <formula>($DT$7=TODAY())</formula>
    </cfRule>
    <cfRule type="expression" dxfId="23" priority="264">
      <formula>WEEKDAY($DT$7,2)&gt;5</formula>
    </cfRule>
  </conditionalFormatting>
  <conditionalFormatting sqref="DU7:DU71">
    <cfRule type="expression" dxfId="0" priority="115">
      <formula>($DU$7=TODAY())</formula>
    </cfRule>
    <cfRule type="expression" dxfId="23" priority="265">
      <formula>WEEKDAY($DU$7,2)&gt;5</formula>
    </cfRule>
  </conditionalFormatting>
  <conditionalFormatting sqref="DV7:DV71">
    <cfRule type="expression" dxfId="0" priority="116">
      <formula>($DV$7=TODAY())</formula>
    </cfRule>
    <cfRule type="expression" dxfId="23" priority="266">
      <formula>WEEKDAY($DV$7,2)&gt;5</formula>
    </cfRule>
  </conditionalFormatting>
  <conditionalFormatting sqref="DW7:DW71">
    <cfRule type="expression" dxfId="0" priority="117">
      <formula>($DW$7=TODAY())</formula>
    </cfRule>
    <cfRule type="expression" dxfId="23" priority="267">
      <formula>WEEKDAY($DW$7,2)&gt;5</formula>
    </cfRule>
  </conditionalFormatting>
  <conditionalFormatting sqref="DX7:DX71">
    <cfRule type="expression" dxfId="0" priority="118">
      <formula>($DX$7=TODAY())</formula>
    </cfRule>
    <cfRule type="expression" dxfId="23" priority="268">
      <formula>WEEKDAY($DX$7,2)&gt;5</formula>
    </cfRule>
  </conditionalFormatting>
  <conditionalFormatting sqref="DY7:DY71">
    <cfRule type="expression" dxfId="0" priority="119">
      <formula>($DY$7=TODAY())</formula>
    </cfRule>
    <cfRule type="expression" dxfId="23" priority="269">
      <formula>WEEKDAY($DY$7,2)&gt;5</formula>
    </cfRule>
  </conditionalFormatting>
  <conditionalFormatting sqref="DZ7:DZ71">
    <cfRule type="expression" dxfId="0" priority="120">
      <formula>($DZ$7=TODAY())</formula>
    </cfRule>
    <cfRule type="expression" dxfId="23" priority="270">
      <formula>WEEKDAY($DZ$7,2)&gt;5</formula>
    </cfRule>
  </conditionalFormatting>
  <conditionalFormatting sqref="EA7:EA71">
    <cfRule type="expression" dxfId="0" priority="121">
      <formula>($EA$7=TODAY())</formula>
    </cfRule>
    <cfRule type="expression" dxfId="23" priority="271">
      <formula>WEEKDAY($EA$7,2)&gt;5</formula>
    </cfRule>
  </conditionalFormatting>
  <conditionalFormatting sqref="EB7:EB71">
    <cfRule type="expression" dxfId="0" priority="122">
      <formula>($EB$7=TODAY())</formula>
    </cfRule>
    <cfRule type="expression" dxfId="23" priority="272">
      <formula>WEEKDAY($EB$7,2)&gt;5</formula>
    </cfRule>
  </conditionalFormatting>
  <conditionalFormatting sqref="EC7:EC71">
    <cfRule type="expression" dxfId="0" priority="123">
      <formula>($EC$7=TODAY())</formula>
    </cfRule>
    <cfRule type="expression" dxfId="23" priority="273">
      <formula>WEEKDAY($EC$7,2)&gt;5</formula>
    </cfRule>
  </conditionalFormatting>
  <conditionalFormatting sqref="ED7:ED71">
    <cfRule type="expression" dxfId="0" priority="124">
      <formula>($ED$7=TODAY())</formula>
    </cfRule>
    <cfRule type="expression" dxfId="23" priority="274">
      <formula>WEEKDAY($ED$7,2)&gt;5</formula>
    </cfRule>
  </conditionalFormatting>
  <conditionalFormatting sqref="EE7:EE71">
    <cfRule type="expression" dxfId="0" priority="125">
      <formula>($EE$7=TODAY())</formula>
    </cfRule>
    <cfRule type="expression" dxfId="23" priority="275">
      <formula>WEEKDAY($EE$7,2)&gt;5</formula>
    </cfRule>
  </conditionalFormatting>
  <conditionalFormatting sqref="EF7:EF71">
    <cfRule type="expression" dxfId="0" priority="126">
      <formula>($EF$7=TODAY())</formula>
    </cfRule>
    <cfRule type="expression" dxfId="23" priority="276">
      <formula>WEEKDAY($EF$7,2)&gt;5</formula>
    </cfRule>
  </conditionalFormatting>
  <conditionalFormatting sqref="EG7:EG71">
    <cfRule type="expression" dxfId="0" priority="127">
      <formula>($EG$7=TODAY())</formula>
    </cfRule>
    <cfRule type="expression" dxfId="23" priority="277">
      <formula>WEEKDAY($EG$7,2)&gt;5</formula>
    </cfRule>
  </conditionalFormatting>
  <conditionalFormatting sqref="EH7:EH71">
    <cfRule type="expression" dxfId="0" priority="128">
      <formula>($EH$7=TODAY())</formula>
    </cfRule>
    <cfRule type="expression" dxfId="23" priority="278">
      <formula>WEEKDAY($EH$7,2)&gt;5</formula>
    </cfRule>
  </conditionalFormatting>
  <conditionalFormatting sqref="EI7:EI71">
    <cfRule type="expression" dxfId="0" priority="129">
      <formula>($EI$7=TODAY())</formula>
    </cfRule>
    <cfRule type="expression" dxfId="23" priority="279">
      <formula>WEEKDAY($EI$7,2)&gt;5</formula>
    </cfRule>
  </conditionalFormatting>
  <conditionalFormatting sqref="EJ7:EJ71">
    <cfRule type="expression" dxfId="0" priority="130">
      <formula>($EJ$7=TODAY())</formula>
    </cfRule>
    <cfRule type="expression" dxfId="23" priority="280">
      <formula>WEEKDAY($EJ$7,2)&gt;5</formula>
    </cfRule>
  </conditionalFormatting>
  <conditionalFormatting sqref="EK7:EK71">
    <cfRule type="expression" dxfId="0" priority="131">
      <formula>($EK$7=TODAY())</formula>
    </cfRule>
    <cfRule type="expression" dxfId="23" priority="281">
      <formula>WEEKDAY($EK$7,2)&gt;5</formula>
    </cfRule>
  </conditionalFormatting>
  <conditionalFormatting sqref="EL7:EL71">
    <cfRule type="expression" dxfId="0" priority="132">
      <formula>($EL$7=TODAY())</formula>
    </cfRule>
    <cfRule type="expression" dxfId="23" priority="282">
      <formula>WEEKDAY($EL$7,2)&gt;5</formula>
    </cfRule>
  </conditionalFormatting>
  <conditionalFormatting sqref="EM7:EM71">
    <cfRule type="expression" dxfId="0" priority="133">
      <formula>($EM$7=TODAY())</formula>
    </cfRule>
    <cfRule type="expression" dxfId="23" priority="283">
      <formula>WEEKDAY($EM$7,2)&gt;5</formula>
    </cfRule>
  </conditionalFormatting>
  <conditionalFormatting sqref="EN7:EN71">
    <cfRule type="expression" dxfId="0" priority="134">
      <formula>($EN$7=TODAY())</formula>
    </cfRule>
    <cfRule type="expression" dxfId="23" priority="284">
      <formula>WEEKDAY($EN$7,2)&gt;5</formula>
    </cfRule>
  </conditionalFormatting>
  <conditionalFormatting sqref="EO7:EO71">
    <cfRule type="expression" dxfId="0" priority="135">
      <formula>($EO$7=TODAY())</formula>
    </cfRule>
    <cfRule type="expression" dxfId="23" priority="285">
      <formula>WEEKDAY($EO$7,2)&gt;5</formula>
    </cfRule>
  </conditionalFormatting>
  <conditionalFormatting sqref="EP7:EP71">
    <cfRule type="expression" dxfId="0" priority="136">
      <formula>($EP$7=TODAY())</formula>
    </cfRule>
    <cfRule type="expression" dxfId="23" priority="286">
      <formula>WEEKDAY($EP$7,2)&gt;5</formula>
    </cfRule>
  </conditionalFormatting>
  <conditionalFormatting sqref="EQ7:EQ71">
    <cfRule type="expression" dxfId="0" priority="137">
      <formula>($EQ$7=TODAY())</formula>
    </cfRule>
    <cfRule type="expression" dxfId="23" priority="287">
      <formula>WEEKDAY($EQ$7,2)&gt;5</formula>
    </cfRule>
  </conditionalFormatting>
  <conditionalFormatting sqref="ER7:ER71">
    <cfRule type="expression" dxfId="0" priority="138">
      <formula>($ER$7=TODAY())</formula>
    </cfRule>
    <cfRule type="expression" dxfId="23" priority="288">
      <formula>WEEKDAY($ER$7,2)&gt;5</formula>
    </cfRule>
  </conditionalFormatting>
  <conditionalFormatting sqref="ES7:ES71">
    <cfRule type="expression" dxfId="0" priority="139">
      <formula>($ES$7=TODAY())</formula>
    </cfRule>
    <cfRule type="expression" dxfId="23" priority="289">
      <formula>WEEKDAY($ES$7,2)&gt;5</formula>
    </cfRule>
  </conditionalFormatting>
  <conditionalFormatting sqref="ET7:ET71">
    <cfRule type="expression" dxfId="0" priority="140">
      <formula>($ET$7=TODAY())</formula>
    </cfRule>
    <cfRule type="expression" dxfId="23" priority="290">
      <formula>WEEKDAY($ET$7,2)&gt;5</formula>
    </cfRule>
  </conditionalFormatting>
  <conditionalFormatting sqref="EU7:EU71">
    <cfRule type="expression" dxfId="0" priority="141">
      <formula>($EU$7=TODAY())</formula>
    </cfRule>
    <cfRule type="expression" dxfId="23" priority="291">
      <formula>WEEKDAY($EU$7,2)&gt;5</formula>
    </cfRule>
  </conditionalFormatting>
  <conditionalFormatting sqref="EV7:EV71">
    <cfRule type="expression" dxfId="0" priority="142">
      <formula>($EV$7=TODAY())</formula>
    </cfRule>
    <cfRule type="expression" dxfId="23" priority="292">
      <formula>WEEKDAY($EV$7,2)&gt;5</formula>
    </cfRule>
  </conditionalFormatting>
  <conditionalFormatting sqref="EW7:EW71">
    <cfRule type="expression" dxfId="0" priority="143">
      <formula>($EW$7=TODAY())</formula>
    </cfRule>
    <cfRule type="expression" dxfId="23" priority="293">
      <formula>WEEKDAY($EW$7,2)&gt;5</formula>
    </cfRule>
  </conditionalFormatting>
  <conditionalFormatting sqref="EX7:EX71">
    <cfRule type="expression" dxfId="0" priority="144">
      <formula>($EX$7=TODAY())</formula>
    </cfRule>
    <cfRule type="expression" dxfId="23" priority="294">
      <formula>WEEKDAY($EX$7,2)&gt;5</formula>
    </cfRule>
  </conditionalFormatting>
  <conditionalFormatting sqref="EY7:EY71">
    <cfRule type="expression" dxfId="0" priority="145">
      <formula>($EY$7=TODAY())</formula>
    </cfRule>
    <cfRule type="expression" dxfId="23" priority="295">
      <formula>WEEKDAY($EY$7,2)&gt;5</formula>
    </cfRule>
  </conditionalFormatting>
  <conditionalFormatting sqref="EZ7:EZ71">
    <cfRule type="expression" dxfId="0" priority="146">
      <formula>($EZ$7=TODAY())</formula>
    </cfRule>
    <cfRule type="expression" dxfId="23" priority="296">
      <formula>WEEKDAY($EZ$7,2)&gt;5</formula>
    </cfRule>
  </conditionalFormatting>
  <conditionalFormatting sqref="FA7:FA71">
    <cfRule type="expression" dxfId="0" priority="147">
      <formula>($FA$7=TODAY())</formula>
    </cfRule>
    <cfRule type="expression" dxfId="23" priority="297">
      <formula>WEEKDAY($FA$7,2)&gt;5</formula>
    </cfRule>
  </conditionalFormatting>
  <conditionalFormatting sqref="FB7:FB71">
    <cfRule type="expression" dxfId="0" priority="148">
      <formula>($FB$7=TODAY())</formula>
    </cfRule>
    <cfRule type="expression" dxfId="23" priority="298">
      <formula>WEEKDAY($FB$7,2)&gt;5</formula>
    </cfRule>
  </conditionalFormatting>
  <conditionalFormatting sqref="FC7:FC71">
    <cfRule type="expression" dxfId="0" priority="149">
      <formula>($FC$7=TODAY())</formula>
    </cfRule>
    <cfRule type="expression" dxfId="23" priority="299">
      <formula>WEEKDAY($FC$7,2)&gt;5</formula>
    </cfRule>
  </conditionalFormatting>
  <conditionalFormatting sqref="FD7:FD71">
    <cfRule type="expression" dxfId="0" priority="150">
      <formula>($FD$7=TODAY())</formula>
    </cfRule>
    <cfRule type="expression" dxfId="23" priority="300">
      <formula>WEEKDAY($FD$7,2)&gt;5</formula>
    </cfRule>
  </conditionalFormatting>
  <conditionalFormatting sqref="K7:FD71">
    <cfRule type="notContainsErrors" dxfId="12" priority="312">
      <formula>NOT(ISERROR(K7))</formula>
    </cfRule>
  </conditionalFormatting>
  <conditionalFormatting sqref="K7:K71">
    <cfRule type="expression" dxfId="0" priority="1">
      <formula>($K$7=TODAY())</formula>
    </cfRule>
    <cfRule type="expression" dxfId="23" priority="151">
      <formula>WEEKDAY($K$7,2)&gt;5</formula>
    </cfRule>
  </conditionalFormatting>
  <conditionalFormatting sqref="K8:FD71">
    <cfRule type="expression" dxfId="2" priority="302">
      <formula>AND($C7="Logistique", K8=1)</formula>
    </cfRule>
    <cfRule type="expression" dxfId="3" priority="303">
      <formula>AND($C7="Logistique", K8=2)</formula>
    </cfRule>
    <cfRule type="expression" dxfId="4" priority="304">
      <formula>AND($C7="Scène &amp; Tech", K8=1)</formula>
    </cfRule>
    <cfRule type="expression" dxfId="5" priority="305">
      <formula>AND($C7="Scène &amp; Tech", K8=2)</formula>
    </cfRule>
    <cfRule type="expression" dxfId="16" priority="306">
      <formula>AND($C7="Orateurs", K8=1)</formula>
    </cfRule>
    <cfRule type="expression" dxfId="24" priority="307">
      <formula>AND($C7="Orateurs", K8=2)</formula>
    </cfRule>
    <cfRule type="expression" dxfId="6" priority="308">
      <formula>AND($C7="Billetterie", K8=1)</formula>
    </cfRule>
    <cfRule type="expression" dxfId="7" priority="309">
      <formula>AND($C7="Billetterie", K8=2)</formula>
    </cfRule>
    <cfRule type="expression" dxfId="10" priority="310">
      <formula>AND($C7="Com", K8=1)</formula>
    </cfRule>
    <cfRule type="expression" dxfId="11" priority="311">
      <formula>AND($C7="Com", K8=2)</formula>
    </cfRule>
  </conditionalFormatting>
  <conditionalFormatting sqref="L7:L71">
    <cfRule type="expression" dxfId="0" priority="2">
      <formula>($L$7=TODAY())</formula>
    </cfRule>
    <cfRule type="expression" dxfId="23" priority="152">
      <formula>WEEKDAY($L$7,2)&gt;5</formula>
    </cfRule>
  </conditionalFormatting>
  <conditionalFormatting sqref="M7:M71">
    <cfRule type="expression" dxfId="0" priority="3">
      <formula>($M$7=TODAY())</formula>
    </cfRule>
    <cfRule type="expression" dxfId="23" priority="153">
      <formula>WEEKDAY($M$7,2)&gt;5</formula>
    </cfRule>
  </conditionalFormatting>
  <conditionalFormatting sqref="N7:N71">
    <cfRule type="expression" dxfId="0" priority="4">
      <formula>($N$7=TODAY())</formula>
    </cfRule>
    <cfRule type="expression" dxfId="23" priority="154">
      <formula>WEEKDAY($N$7,2)&gt;5</formula>
    </cfRule>
  </conditionalFormatting>
  <conditionalFormatting sqref="O7:O71">
    <cfRule type="expression" dxfId="0" priority="5">
      <formula>($O$7=TODAY())</formula>
    </cfRule>
    <cfRule type="expression" dxfId="23" priority="155">
      <formula>WEEKDAY($O$7,2)&gt;5</formula>
    </cfRule>
  </conditionalFormatting>
  <conditionalFormatting sqref="P7:P71">
    <cfRule type="expression" dxfId="0" priority="6">
      <formula>($P$7=TODAY())</formula>
    </cfRule>
    <cfRule type="expression" dxfId="23" priority="156">
      <formula>WEEKDAY($P$7,2)&gt;5</formula>
    </cfRule>
  </conditionalFormatting>
  <conditionalFormatting sqref="Q7:Q71">
    <cfRule type="expression" dxfId="0" priority="7">
      <formula>($Q$7=TODAY())</formula>
    </cfRule>
    <cfRule type="expression" dxfId="23" priority="157">
      <formula>WEEKDAY($Q$7,2)&gt;5</formula>
    </cfRule>
  </conditionalFormatting>
  <conditionalFormatting sqref="R7:R71">
    <cfRule type="expression" dxfId="0" priority="8">
      <formula>($R$7=TODAY())</formula>
    </cfRule>
    <cfRule type="expression" dxfId="23" priority="158">
      <formula>WEEKDAY($R$7,2)&gt;5</formula>
    </cfRule>
  </conditionalFormatting>
  <conditionalFormatting sqref="S7:S71">
    <cfRule type="expression" dxfId="0" priority="9">
      <formula>($S$7=TODAY())</formula>
    </cfRule>
    <cfRule type="expression" dxfId="23" priority="159">
      <formula>WEEKDAY($S$7,2)&gt;5</formula>
    </cfRule>
  </conditionalFormatting>
  <conditionalFormatting sqref="T7:T71">
    <cfRule type="expression" dxfId="0" priority="10">
      <formula>($T$7=TODAY())</formula>
    </cfRule>
    <cfRule type="expression" dxfId="23" priority="160">
      <formula>WEEKDAY($T$7,2)&gt;5</formula>
    </cfRule>
  </conditionalFormatting>
  <conditionalFormatting sqref="U7:U71">
    <cfRule type="expression" dxfId="0" priority="11">
      <formula>($U$7=TODAY())</formula>
    </cfRule>
    <cfRule type="expression" dxfId="23" priority="161">
      <formula>WEEKDAY($U$7,2)&gt;5</formula>
    </cfRule>
  </conditionalFormatting>
  <conditionalFormatting sqref="V7:V71">
    <cfRule type="expression" dxfId="0" priority="12">
      <formula>($V$7=TODAY())</formula>
    </cfRule>
    <cfRule type="expression" dxfId="23" priority="162">
      <formula>WEEKDAY($V$7,2)&gt;5</formula>
    </cfRule>
  </conditionalFormatting>
  <conditionalFormatting sqref="W7:W71">
    <cfRule type="expression" dxfId="0" priority="13">
      <formula>($W$7=TODAY())</formula>
    </cfRule>
    <cfRule type="expression" dxfId="23" priority="163">
      <formula>WEEKDAY($W$7,2)&gt;5</formula>
    </cfRule>
  </conditionalFormatting>
  <conditionalFormatting sqref="X7:X71">
    <cfRule type="expression" dxfId="0" priority="14">
      <formula>($X$7=TODAY())</formula>
    </cfRule>
    <cfRule type="expression" dxfId="23" priority="164">
      <formula>WEEKDAY($X$7,2)&gt;5</formula>
    </cfRule>
  </conditionalFormatting>
  <conditionalFormatting sqref="Y7:Y71">
    <cfRule type="expression" dxfId="0" priority="15">
      <formula>($Y$7=TODAY())</formula>
    </cfRule>
    <cfRule type="expression" dxfId="23" priority="165">
      <formula>WEEKDAY($Y$7,2)&gt;5</formula>
    </cfRule>
  </conditionalFormatting>
  <conditionalFormatting sqref="Z7:Z71">
    <cfRule type="expression" dxfId="0" priority="16">
      <formula>($Z$7=TODAY())</formula>
    </cfRule>
    <cfRule type="expression" dxfId="23" priority="166">
      <formula>WEEKDAY($Z$7,2)&gt;5</formula>
    </cfRule>
  </conditionalFormatting>
  <dataValidations count="2">
    <dataValidation type="list" allowBlank="1" showInputMessage="1" showErrorMessage="1" sqref="E8:E71">
      <formula1>"À faire,En cours,En revue,Bloqué,Terminé"</formula1>
    </dataValidation>
    <dataValidation type="list" allowBlank="1" showInputMessage="1" showErrorMessage="1" sqref="C8:C71">
      <formula1>"Logistique,Scène &amp; Tech,Orateurs,Billetterie,Com"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CJ71"/>
  <sheetViews>
    <sheetView zoomScale="95" zoomScaleNormal="95" workbookViewId="0">
      <pane xSplit="2" ySplit="6" topLeftCell="C7" activePane="bottomRight" state="frozen"/>
      <selection pane="topRight" activeCell="C1" sqref="C1"/>
      <selection pane="bottomLeft" activeCell="A7" sqref="A7"/>
      <selection pane="bottomRight"/>
    </sheetView>
  </sheetViews>
  <sheetFormatPr defaultRowHeight="18" customHeight="1"/>
  <cols>
    <col min="1" max="1" width="5.7109375" customWidth="1"/>
    <col min="2" max="2" width="30.7109375" customWidth="1"/>
    <col min="3" max="3" width="18.7109375" customWidth="1"/>
    <col min="4" max="4" width="16.7109375" customWidth="1"/>
    <col min="5" max="7" width="14.7109375" customWidth="1"/>
    <col min="8" max="8" width="10.7109375" customWidth="1"/>
    <col min="9" max="9" width="12.7109375" customWidth="1"/>
    <col min="10" max="10" width="30.7109375" customWidth="1"/>
    <col min="11" max="26" width="8.7109375" customWidth="1"/>
    <col min="27" max="27" width="0" hidden="1" customWidth="1"/>
    <col min="28" max="88" width="8.7109375" customWidth="1"/>
  </cols>
  <sheetData>
    <row r="1" spans="1:88" ht="28" customHeight="1">
      <c r="A1" s="1" t="s">
        <v>24</v>
      </c>
    </row>
    <row r="3" spans="1:88" ht="18" customHeight="1">
      <c r="A3" s="2" t="s">
        <v>1</v>
      </c>
    </row>
    <row r="4" spans="1:88" ht="18" customHeight="1">
      <c r="A4" t="s">
        <v>2</v>
      </c>
      <c r="B4" s="3">
        <f>IFERROR(F3-7,TODAY()-7)</f>
        <v>0</v>
      </c>
    </row>
    <row r="6" spans="1:88" ht="18" customHeight="1">
      <c r="A6" s="4" t="s">
        <v>3</v>
      </c>
      <c r="B6" s="4"/>
      <c r="C6" s="4"/>
      <c r="D6" s="4"/>
      <c r="E6" s="4"/>
      <c r="F6" s="4"/>
      <c r="G6" s="4"/>
      <c r="H6" s="4"/>
      <c r="I6" s="4"/>
      <c r="J6" s="4"/>
    </row>
    <row r="7" spans="1:88" ht="18" customHeight="1">
      <c r="A7" s="4" t="s">
        <v>4</v>
      </c>
      <c r="B7" s="4" t="s">
        <v>5</v>
      </c>
      <c r="C7" s="4" t="s">
        <v>6</v>
      </c>
      <c r="D7" s="4" t="s">
        <v>7</v>
      </c>
      <c r="E7" s="4" t="s">
        <v>8</v>
      </c>
      <c r="F7" s="4" t="s">
        <v>9</v>
      </c>
      <c r="G7" s="4" t="s">
        <v>10</v>
      </c>
      <c r="H7" s="4" t="s">
        <v>11</v>
      </c>
      <c r="I7" s="4" t="s">
        <v>12</v>
      </c>
      <c r="J7" s="4" t="s">
        <v>13</v>
      </c>
      <c r="K7" s="5">
        <f>$B$4+7*0</f>
        <v>0</v>
      </c>
      <c r="L7" s="5">
        <f>$B$4+7*1</f>
        <v>0</v>
      </c>
      <c r="M7" s="5">
        <f>$B$4+7*2</f>
        <v>0</v>
      </c>
      <c r="N7" s="5">
        <f>$B$4+7*3</f>
        <v>0</v>
      </c>
      <c r="O7" s="5">
        <f>$B$4+7*4</f>
        <v>0</v>
      </c>
      <c r="P7" s="5">
        <f>$B$4+7*5</f>
        <v>0</v>
      </c>
      <c r="Q7" s="5">
        <f>$B$4+7*6</f>
        <v>0</v>
      </c>
      <c r="R7" s="5">
        <f>$B$4+7*7</f>
        <v>0</v>
      </c>
      <c r="S7" s="5">
        <f>$B$4+7*8</f>
        <v>0</v>
      </c>
      <c r="T7" s="5">
        <f>$B$4+7*9</f>
        <v>0</v>
      </c>
      <c r="U7" s="5">
        <f>$B$4+7*10</f>
        <v>0</v>
      </c>
      <c r="V7" s="5">
        <f>$B$4+7*11</f>
        <v>0</v>
      </c>
      <c r="W7" s="5">
        <f>$B$4+7*12</f>
        <v>0</v>
      </c>
      <c r="X7" s="5">
        <f>$B$4+7*13</f>
        <v>0</v>
      </c>
      <c r="Y7" s="5">
        <f>$B$4+7*14</f>
        <v>0</v>
      </c>
      <c r="Z7" s="5">
        <f>$B$4+7*15</f>
        <v>0</v>
      </c>
      <c r="AA7" t="s">
        <v>14</v>
      </c>
      <c r="AB7" s="5">
        <f>$B$4+7*17</f>
        <v>0</v>
      </c>
      <c r="AC7" s="5">
        <f>$B$4+7*18</f>
        <v>0</v>
      </c>
      <c r="AD7" s="5">
        <f>$B$4+7*19</f>
        <v>0</v>
      </c>
      <c r="AE7" s="5">
        <f>$B$4+7*20</f>
        <v>0</v>
      </c>
      <c r="AF7" s="5">
        <f>$B$4+7*21</f>
        <v>0</v>
      </c>
      <c r="AG7" s="5">
        <f>$B$4+7*22</f>
        <v>0</v>
      </c>
      <c r="AH7" s="5">
        <f>$B$4+7*23</f>
        <v>0</v>
      </c>
      <c r="AI7" s="5">
        <f>$B$4+7*24</f>
        <v>0</v>
      </c>
      <c r="AJ7" s="5">
        <f>$B$4+7*25</f>
        <v>0</v>
      </c>
      <c r="AK7" s="5">
        <f>$B$4+7*26</f>
        <v>0</v>
      </c>
      <c r="AL7" s="5">
        <f>$B$4+7*27</f>
        <v>0</v>
      </c>
      <c r="AM7" s="5">
        <f>$B$4+7*28</f>
        <v>0</v>
      </c>
      <c r="AN7" s="5">
        <f>$B$4+7*29</f>
        <v>0</v>
      </c>
      <c r="AO7" s="5">
        <f>$B$4+7*30</f>
        <v>0</v>
      </c>
      <c r="AP7" s="5">
        <f>$B$4+7*31</f>
        <v>0</v>
      </c>
      <c r="AQ7" s="5">
        <f>$B$4+7*32</f>
        <v>0</v>
      </c>
      <c r="AR7" s="5">
        <f>$B$4+7*33</f>
        <v>0</v>
      </c>
      <c r="AS7" s="5">
        <f>$B$4+7*34</f>
        <v>0</v>
      </c>
      <c r="AT7" s="5">
        <f>$B$4+7*35</f>
        <v>0</v>
      </c>
      <c r="AU7" s="5">
        <f>$B$4+7*36</f>
        <v>0</v>
      </c>
      <c r="AV7" s="5">
        <f>$B$4+7*37</f>
        <v>0</v>
      </c>
      <c r="AW7" s="5">
        <f>$B$4+7*38</f>
        <v>0</v>
      </c>
      <c r="AX7" s="5">
        <f>$B$4+7*39</f>
        <v>0</v>
      </c>
      <c r="AY7" s="5">
        <f>$B$4+7*40</f>
        <v>0</v>
      </c>
      <c r="AZ7" s="5">
        <f>$B$4+7*41</f>
        <v>0</v>
      </c>
      <c r="BA7" s="5">
        <f>$B$4+7*42</f>
        <v>0</v>
      </c>
      <c r="BB7" s="5">
        <f>$B$4+7*43</f>
        <v>0</v>
      </c>
      <c r="BC7" s="5">
        <f>$B$4+7*44</f>
        <v>0</v>
      </c>
      <c r="BD7" s="5">
        <f>$B$4+7*45</f>
        <v>0</v>
      </c>
      <c r="BE7" s="5">
        <f>$B$4+7*46</f>
        <v>0</v>
      </c>
      <c r="BF7" s="5">
        <f>$B$4+7*47</f>
        <v>0</v>
      </c>
      <c r="BG7" s="5">
        <f>$B$4+7*48</f>
        <v>0</v>
      </c>
      <c r="BH7" s="5">
        <f>$B$4+7*49</f>
        <v>0</v>
      </c>
      <c r="BI7" s="5">
        <f>$B$4+7*50</f>
        <v>0</v>
      </c>
      <c r="BJ7" s="5">
        <f>$B$4+7*51</f>
        <v>0</v>
      </c>
      <c r="BK7" s="5">
        <f>$B$4+7*52</f>
        <v>0</v>
      </c>
      <c r="BL7" s="5">
        <f>$B$4+7*53</f>
        <v>0</v>
      </c>
      <c r="BM7" s="5">
        <f>$B$4+7*54</f>
        <v>0</v>
      </c>
      <c r="BN7" s="5">
        <f>$B$4+7*55</f>
        <v>0</v>
      </c>
      <c r="BO7" s="5">
        <f>$B$4+7*56</f>
        <v>0</v>
      </c>
      <c r="BP7" s="5">
        <f>$B$4+7*57</f>
        <v>0</v>
      </c>
      <c r="BQ7" s="5">
        <f>$B$4+7*58</f>
        <v>0</v>
      </c>
      <c r="BR7" s="5">
        <f>$B$4+7*59</f>
        <v>0</v>
      </c>
      <c r="BS7" s="5">
        <f>$B$4+7*60</f>
        <v>0</v>
      </c>
      <c r="BT7" s="5">
        <f>$B$4+7*61</f>
        <v>0</v>
      </c>
      <c r="BU7" s="5">
        <f>$B$4+7*62</f>
        <v>0</v>
      </c>
      <c r="BV7" s="5">
        <f>$B$4+7*63</f>
        <v>0</v>
      </c>
      <c r="BW7" s="5">
        <f>$B$4+7*64</f>
        <v>0</v>
      </c>
      <c r="BX7" s="5">
        <f>$B$4+7*65</f>
        <v>0</v>
      </c>
      <c r="BY7" s="5">
        <f>$B$4+7*66</f>
        <v>0</v>
      </c>
      <c r="BZ7" s="5">
        <f>$B$4+7*67</f>
        <v>0</v>
      </c>
      <c r="CA7" s="5">
        <f>$B$4+7*68</f>
        <v>0</v>
      </c>
      <c r="CB7" s="5">
        <f>$B$4+7*69</f>
        <v>0</v>
      </c>
      <c r="CC7" s="5">
        <f>$B$4+7*70</f>
        <v>0</v>
      </c>
      <c r="CD7" s="5">
        <f>$B$4+7*71</f>
        <v>0</v>
      </c>
      <c r="CE7" s="5">
        <f>$B$4+7*72</f>
        <v>0</v>
      </c>
      <c r="CF7" s="5">
        <f>$B$4+7*73</f>
        <v>0</v>
      </c>
      <c r="CG7" s="5">
        <f>$B$4+7*74</f>
        <v>0</v>
      </c>
      <c r="CH7" s="5">
        <f>$B$4+7*75</f>
        <v>0</v>
      </c>
      <c r="CI7" s="5">
        <f>$B$4+7*76</f>
        <v>0</v>
      </c>
      <c r="CJ7" s="5">
        <f>$B$4+7*77</f>
        <v>0</v>
      </c>
    </row>
    <row r="8" spans="1:88" ht="18" customHeight="1">
      <c r="A8" s="6"/>
      <c r="B8" s="6"/>
      <c r="C8" s="6"/>
      <c r="D8" s="6"/>
      <c r="E8" s="6"/>
      <c r="F8" s="3"/>
      <c r="G8" s="3"/>
      <c r="H8" s="6">
        <f>IF(AND(F8&gt;0,G8&gt;0),G8-F8+1,)</f>
        <v>0</v>
      </c>
      <c r="I8" s="7"/>
      <c r="J8" s="6"/>
      <c r="K8" s="8">
        <f>IF(AND(F8&gt;0,G8&gt;0,$K$7&gt;=F8,$K$7&lt;=G8),IF($K$7&lt;=$AA8,2,1),0)</f>
        <v>0</v>
      </c>
      <c r="L8" s="8">
        <f>IF(AND(F8&gt;0,G8&gt;0,$L$7&gt;=F8,$L$7&lt;=G8),IF($L$7&lt;=$AA8,2,1),0)</f>
        <v>0</v>
      </c>
      <c r="M8" s="8">
        <f>IF(AND(F8&gt;0,G8&gt;0,$M$7&gt;=F8,$M$7&lt;=G8),IF($M$7&lt;=$AA8,2,1),0)</f>
        <v>0</v>
      </c>
      <c r="N8" s="8">
        <f>IF(AND(F8&gt;0,G8&gt;0,$N$7&gt;=F8,$N$7&lt;=G8),IF($N$7&lt;=$AA8,2,1),0)</f>
        <v>0</v>
      </c>
      <c r="O8" s="8">
        <f>IF(AND(F8&gt;0,G8&gt;0,$O$7&gt;=F8,$O$7&lt;=G8),IF($O$7&lt;=$AA8,2,1),0)</f>
        <v>0</v>
      </c>
      <c r="P8" s="8">
        <f>IF(AND(F8&gt;0,G8&gt;0,$P$7&gt;=F8,$P$7&lt;=G8),IF($P$7&lt;=$AA8,2,1),0)</f>
        <v>0</v>
      </c>
      <c r="Q8" s="8">
        <f>IF(AND(F8&gt;0,G8&gt;0,$Q$7&gt;=F8,$Q$7&lt;=G8),IF($Q$7&lt;=$AA8,2,1),0)</f>
        <v>0</v>
      </c>
      <c r="R8" s="8">
        <f>IF(AND(F8&gt;0,G8&gt;0,$R$7&gt;=F8,$R$7&lt;=G8),IF($R$7&lt;=$AA8,2,1),0)</f>
        <v>0</v>
      </c>
      <c r="S8" s="8">
        <f>IF(AND(F8&gt;0,G8&gt;0,$S$7&gt;=F8,$S$7&lt;=G8),IF($S$7&lt;=$AA8,2,1),0)</f>
        <v>0</v>
      </c>
      <c r="T8" s="8">
        <f>IF(AND(F8&gt;0,G8&gt;0,$T$7&gt;=F8,$T$7&lt;=G8),IF($T$7&lt;=$AA8,2,1),0)</f>
        <v>0</v>
      </c>
      <c r="U8" s="8">
        <f>IF(AND(F8&gt;0,G8&gt;0,$U$7&gt;=F8,$U$7&lt;=G8),IF($U$7&lt;=$AA8,2,1),0)</f>
        <v>0</v>
      </c>
      <c r="V8" s="8">
        <f>IF(AND(F8&gt;0,G8&gt;0,$V$7&gt;=F8,$V$7&lt;=G8),IF($V$7&lt;=$AA8,2,1),0)</f>
        <v>0</v>
      </c>
      <c r="W8" s="8">
        <f>IF(AND(F8&gt;0,G8&gt;0,$W$7&gt;=F8,$W$7&lt;=G8),IF($W$7&lt;=$AA8,2,1),0)</f>
        <v>0</v>
      </c>
      <c r="X8" s="8">
        <f>IF(AND(F8&gt;0,G8&gt;0,$X$7&gt;=F8,$X$7&lt;=G8),IF($X$7&lt;=$AA8,2,1),0)</f>
        <v>0</v>
      </c>
      <c r="Y8" s="8">
        <f>IF(AND(F8&gt;0,G8&gt;0,$Y$7&gt;=F8,$Y$7&lt;=G8),IF($Y$7&lt;=$AA8,2,1),0)</f>
        <v>0</v>
      </c>
      <c r="Z8" s="8">
        <f>IF(AND(F8&gt;0,G8&gt;0,$Z$7&gt;=F8,$Z$7&lt;=G8),IF($Z$7&lt;=$AA8,2,1),0)</f>
        <v>0</v>
      </c>
      <c r="AA8" s="8">
        <f>IF(AND(F8&gt;0,G8&gt;0,$AA$7&gt;=F8,$AA$7&lt;=G8),IF($AA$7&lt;=$AA8,2,1),0)</f>
        <v>0</v>
      </c>
      <c r="AB8" s="8">
        <f>IF(AND(F8&gt;0,G8&gt;0,$AB$7&gt;=F8,$AB$7&lt;=G8),IF($AB$7&lt;=$AA8,2,1),0)</f>
        <v>0</v>
      </c>
      <c r="AC8" s="8">
        <f>IF(AND(F8&gt;0,G8&gt;0,$AC$7&gt;=F8,$AC$7&lt;=G8),IF($AC$7&lt;=$AA8,2,1),0)</f>
        <v>0</v>
      </c>
      <c r="AD8" s="8">
        <f>IF(AND(F8&gt;0,G8&gt;0,$AD$7&gt;=F8,$AD$7&lt;=G8),IF($AD$7&lt;=$AA8,2,1),0)</f>
        <v>0</v>
      </c>
      <c r="AE8" s="8">
        <f>IF(AND(F8&gt;0,G8&gt;0,$AE$7&gt;=F8,$AE$7&lt;=G8),IF($AE$7&lt;=$AA8,2,1),0)</f>
        <v>0</v>
      </c>
      <c r="AF8" s="8">
        <f>IF(AND(F8&gt;0,G8&gt;0,$AF$7&gt;=F8,$AF$7&lt;=G8),IF($AF$7&lt;=$AA8,2,1),0)</f>
        <v>0</v>
      </c>
      <c r="AG8" s="8">
        <f>IF(AND(F8&gt;0,G8&gt;0,$AG$7&gt;=F8,$AG$7&lt;=G8),IF($AG$7&lt;=$AA8,2,1),0)</f>
        <v>0</v>
      </c>
      <c r="AH8" s="8">
        <f>IF(AND(F8&gt;0,G8&gt;0,$AH$7&gt;=F8,$AH$7&lt;=G8),IF($AH$7&lt;=$AA8,2,1),0)</f>
        <v>0</v>
      </c>
      <c r="AI8" s="8">
        <f>IF(AND(F8&gt;0,G8&gt;0,$AI$7&gt;=F8,$AI$7&lt;=G8),IF($AI$7&lt;=$AA8,2,1),0)</f>
        <v>0</v>
      </c>
      <c r="AJ8" s="8">
        <f>IF(AND(F8&gt;0,G8&gt;0,$AJ$7&gt;=F8,$AJ$7&lt;=G8),IF($AJ$7&lt;=$AA8,2,1),0)</f>
        <v>0</v>
      </c>
      <c r="AK8" s="8">
        <f>IF(AND(F8&gt;0,G8&gt;0,$AK$7&gt;=F8,$AK$7&lt;=G8),IF($AK$7&lt;=$AA8,2,1),0)</f>
        <v>0</v>
      </c>
      <c r="AL8" s="8">
        <f>IF(AND(F8&gt;0,G8&gt;0,$AL$7&gt;=F8,$AL$7&lt;=G8),IF($AL$7&lt;=$AA8,2,1),0)</f>
        <v>0</v>
      </c>
      <c r="AM8" s="8">
        <f>IF(AND(F8&gt;0,G8&gt;0,$AM$7&gt;=F8,$AM$7&lt;=G8),IF($AM$7&lt;=$AA8,2,1),0)</f>
        <v>0</v>
      </c>
      <c r="AN8" s="8">
        <f>IF(AND(F8&gt;0,G8&gt;0,$AN$7&gt;=F8,$AN$7&lt;=G8),IF($AN$7&lt;=$AA8,2,1),0)</f>
        <v>0</v>
      </c>
      <c r="AO8" s="8">
        <f>IF(AND(F8&gt;0,G8&gt;0,$AO$7&gt;=F8,$AO$7&lt;=G8),IF($AO$7&lt;=$AA8,2,1),0)</f>
        <v>0</v>
      </c>
      <c r="AP8" s="8">
        <f>IF(AND(F8&gt;0,G8&gt;0,$AP$7&gt;=F8,$AP$7&lt;=G8),IF($AP$7&lt;=$AA8,2,1),0)</f>
        <v>0</v>
      </c>
      <c r="AQ8" s="8">
        <f>IF(AND(F8&gt;0,G8&gt;0,$AQ$7&gt;=F8,$AQ$7&lt;=G8),IF($AQ$7&lt;=$AA8,2,1),0)</f>
        <v>0</v>
      </c>
      <c r="AR8" s="8">
        <f>IF(AND(F8&gt;0,G8&gt;0,$AR$7&gt;=F8,$AR$7&lt;=G8),IF($AR$7&lt;=$AA8,2,1),0)</f>
        <v>0</v>
      </c>
      <c r="AS8" s="8">
        <f>IF(AND(F8&gt;0,G8&gt;0,$AS$7&gt;=F8,$AS$7&lt;=G8),IF($AS$7&lt;=$AA8,2,1),0)</f>
        <v>0</v>
      </c>
      <c r="AT8" s="8">
        <f>IF(AND(F8&gt;0,G8&gt;0,$AT$7&gt;=F8,$AT$7&lt;=G8),IF($AT$7&lt;=$AA8,2,1),0)</f>
        <v>0</v>
      </c>
      <c r="AU8" s="8">
        <f>IF(AND(F8&gt;0,G8&gt;0,$AU$7&gt;=F8,$AU$7&lt;=G8),IF($AU$7&lt;=$AA8,2,1),0)</f>
        <v>0</v>
      </c>
      <c r="AV8" s="8">
        <f>IF(AND(F8&gt;0,G8&gt;0,$AV$7&gt;=F8,$AV$7&lt;=G8),IF($AV$7&lt;=$AA8,2,1),0)</f>
        <v>0</v>
      </c>
      <c r="AW8" s="8">
        <f>IF(AND(F8&gt;0,G8&gt;0,$AW$7&gt;=F8,$AW$7&lt;=G8),IF($AW$7&lt;=$AA8,2,1),0)</f>
        <v>0</v>
      </c>
      <c r="AX8" s="8">
        <f>IF(AND(F8&gt;0,G8&gt;0,$AX$7&gt;=F8,$AX$7&lt;=G8),IF($AX$7&lt;=$AA8,2,1),0)</f>
        <v>0</v>
      </c>
      <c r="AY8" s="8">
        <f>IF(AND(F8&gt;0,G8&gt;0,$AY$7&gt;=F8,$AY$7&lt;=G8),IF($AY$7&lt;=$AA8,2,1),0)</f>
        <v>0</v>
      </c>
      <c r="AZ8" s="8">
        <f>IF(AND(F8&gt;0,G8&gt;0,$AZ$7&gt;=F8,$AZ$7&lt;=G8),IF($AZ$7&lt;=$AA8,2,1),0)</f>
        <v>0</v>
      </c>
      <c r="BA8" s="8">
        <f>IF(AND(F8&gt;0,G8&gt;0,$BA$7&gt;=F8,$BA$7&lt;=G8),IF($BA$7&lt;=$AA8,2,1),0)</f>
        <v>0</v>
      </c>
      <c r="BB8" s="8">
        <f>IF(AND(F8&gt;0,G8&gt;0,$BB$7&gt;=F8,$BB$7&lt;=G8),IF($BB$7&lt;=$AA8,2,1),0)</f>
        <v>0</v>
      </c>
      <c r="BC8" s="8">
        <f>IF(AND(F8&gt;0,G8&gt;0,$BC$7&gt;=F8,$BC$7&lt;=G8),IF($BC$7&lt;=$AA8,2,1),0)</f>
        <v>0</v>
      </c>
      <c r="BD8" s="8">
        <f>IF(AND(F8&gt;0,G8&gt;0,$BD$7&gt;=F8,$BD$7&lt;=G8),IF($BD$7&lt;=$AA8,2,1),0)</f>
        <v>0</v>
      </c>
      <c r="BE8" s="8">
        <f>IF(AND(F8&gt;0,G8&gt;0,$BE$7&gt;=F8,$BE$7&lt;=G8),IF($BE$7&lt;=$AA8,2,1),0)</f>
        <v>0</v>
      </c>
      <c r="BF8" s="8">
        <f>IF(AND(F8&gt;0,G8&gt;0,$BF$7&gt;=F8,$BF$7&lt;=G8),IF($BF$7&lt;=$AA8,2,1),0)</f>
        <v>0</v>
      </c>
      <c r="BG8" s="8">
        <f>IF(AND(F8&gt;0,G8&gt;0,$BG$7&gt;=F8,$BG$7&lt;=G8),IF($BG$7&lt;=$AA8,2,1),0)</f>
        <v>0</v>
      </c>
      <c r="BH8" s="8">
        <f>IF(AND(F8&gt;0,G8&gt;0,$BH$7&gt;=F8,$BH$7&lt;=G8),IF($BH$7&lt;=$AA8,2,1),0)</f>
        <v>0</v>
      </c>
      <c r="BI8" s="8">
        <f>IF(AND(F8&gt;0,G8&gt;0,$BI$7&gt;=F8,$BI$7&lt;=G8),IF($BI$7&lt;=$AA8,2,1),0)</f>
        <v>0</v>
      </c>
      <c r="BJ8" s="8">
        <f>IF(AND(F8&gt;0,G8&gt;0,$BJ$7&gt;=F8,$BJ$7&lt;=G8),IF($BJ$7&lt;=$AA8,2,1),0)</f>
        <v>0</v>
      </c>
      <c r="BK8" s="8">
        <f>IF(AND(F8&gt;0,G8&gt;0,$BK$7&gt;=F8,$BK$7&lt;=G8),IF($BK$7&lt;=$AA8,2,1),0)</f>
        <v>0</v>
      </c>
      <c r="BL8" s="8">
        <f>IF(AND(F8&gt;0,G8&gt;0,$BL$7&gt;=F8,$BL$7&lt;=G8),IF($BL$7&lt;=$AA8,2,1),0)</f>
        <v>0</v>
      </c>
      <c r="BM8" s="8">
        <f>IF(AND(F8&gt;0,G8&gt;0,$BM$7&gt;=F8,$BM$7&lt;=G8),IF($BM$7&lt;=$AA8,2,1),0)</f>
        <v>0</v>
      </c>
      <c r="BN8" s="8">
        <f>IF(AND(F8&gt;0,G8&gt;0,$BN$7&gt;=F8,$BN$7&lt;=G8),IF($BN$7&lt;=$AA8,2,1),0)</f>
        <v>0</v>
      </c>
      <c r="BO8" s="8">
        <f>IF(AND(F8&gt;0,G8&gt;0,$BO$7&gt;=F8,$BO$7&lt;=G8),IF($BO$7&lt;=$AA8,2,1),0)</f>
        <v>0</v>
      </c>
      <c r="BP8" s="8">
        <f>IF(AND(F8&gt;0,G8&gt;0,$BP$7&gt;=F8,$BP$7&lt;=G8),IF($BP$7&lt;=$AA8,2,1),0)</f>
        <v>0</v>
      </c>
      <c r="BQ8" s="8">
        <f>IF(AND(F8&gt;0,G8&gt;0,$BQ$7&gt;=F8,$BQ$7&lt;=G8),IF($BQ$7&lt;=$AA8,2,1),0)</f>
        <v>0</v>
      </c>
      <c r="BR8" s="8">
        <f>IF(AND(F8&gt;0,G8&gt;0,$BR$7&gt;=F8,$BR$7&lt;=G8),IF($BR$7&lt;=$AA8,2,1),0)</f>
        <v>0</v>
      </c>
      <c r="BS8" s="8">
        <f>IF(AND(F8&gt;0,G8&gt;0,$BS$7&gt;=F8,$BS$7&lt;=G8),IF($BS$7&lt;=$AA8,2,1),0)</f>
        <v>0</v>
      </c>
      <c r="BT8" s="8">
        <f>IF(AND(F8&gt;0,G8&gt;0,$BT$7&gt;=F8,$BT$7&lt;=G8),IF($BT$7&lt;=$AA8,2,1),0)</f>
        <v>0</v>
      </c>
      <c r="BU8" s="8">
        <f>IF(AND(F8&gt;0,G8&gt;0,$BU$7&gt;=F8,$BU$7&lt;=G8),IF($BU$7&lt;=$AA8,2,1),0)</f>
        <v>0</v>
      </c>
      <c r="BV8" s="8">
        <f>IF(AND(F8&gt;0,G8&gt;0,$BV$7&gt;=F8,$BV$7&lt;=G8),IF($BV$7&lt;=$AA8,2,1),0)</f>
        <v>0</v>
      </c>
      <c r="BW8" s="8">
        <f>IF(AND(F8&gt;0,G8&gt;0,$BW$7&gt;=F8,$BW$7&lt;=G8),IF($BW$7&lt;=$AA8,2,1),0)</f>
        <v>0</v>
      </c>
      <c r="BX8" s="8">
        <f>IF(AND(F8&gt;0,G8&gt;0,$BX$7&gt;=F8,$BX$7&lt;=G8),IF($BX$7&lt;=$AA8,2,1),0)</f>
        <v>0</v>
      </c>
      <c r="BY8" s="8">
        <f>IF(AND(F8&gt;0,G8&gt;0,$BY$7&gt;=F8,$BY$7&lt;=G8),IF($BY$7&lt;=$AA8,2,1),0)</f>
        <v>0</v>
      </c>
      <c r="BZ8" s="8">
        <f>IF(AND(F8&gt;0,G8&gt;0,$BZ$7&gt;=F8,$BZ$7&lt;=G8),IF($BZ$7&lt;=$AA8,2,1),0)</f>
        <v>0</v>
      </c>
      <c r="CA8" s="8">
        <f>IF(AND(F8&gt;0,G8&gt;0,$CA$7&gt;=F8,$CA$7&lt;=G8),IF($CA$7&lt;=$AA8,2,1),0)</f>
        <v>0</v>
      </c>
      <c r="CB8" s="8">
        <f>IF(AND(F8&gt;0,G8&gt;0,$CB$7&gt;=F8,$CB$7&lt;=G8),IF($CB$7&lt;=$AA8,2,1),0)</f>
        <v>0</v>
      </c>
      <c r="CC8" s="8">
        <f>IF(AND(F8&gt;0,G8&gt;0,$CC$7&gt;=F8,$CC$7&lt;=G8),IF($CC$7&lt;=$AA8,2,1),0)</f>
        <v>0</v>
      </c>
      <c r="CD8" s="8">
        <f>IF(AND(F8&gt;0,G8&gt;0,$CD$7&gt;=F8,$CD$7&lt;=G8),IF($CD$7&lt;=$AA8,2,1),0)</f>
        <v>0</v>
      </c>
      <c r="CE8" s="8">
        <f>IF(AND(F8&gt;0,G8&gt;0,$CE$7&gt;=F8,$CE$7&lt;=G8),IF($CE$7&lt;=$AA8,2,1),0)</f>
        <v>0</v>
      </c>
      <c r="CF8" s="8">
        <f>IF(AND(F8&gt;0,G8&gt;0,$CF$7&gt;=F8,$CF$7&lt;=G8),IF($CF$7&lt;=$AA8,2,1),0)</f>
        <v>0</v>
      </c>
      <c r="CG8" s="8">
        <f>IF(AND(F8&gt;0,G8&gt;0,$CG$7&gt;=F8,$CG$7&lt;=G8),IF($CG$7&lt;=$AA8,2,1),0)</f>
        <v>0</v>
      </c>
      <c r="CH8" s="8">
        <f>IF(AND(F8&gt;0,G8&gt;0,$CH$7&gt;=F8,$CH$7&lt;=G8),IF($CH$7&lt;=$AA8,2,1),0)</f>
        <v>0</v>
      </c>
      <c r="CI8" s="8">
        <f>IF(AND(F8&gt;0,G8&gt;0,$CI$7&gt;=F8,$CI$7&lt;=G8),IF($CI$7&lt;=$AA8,2,1),0)</f>
        <v>0</v>
      </c>
      <c r="CJ8" s="8">
        <f>IF(AND(F8&gt;0,G8&gt;0,$CJ$7&gt;=F8,$CJ$7&lt;=G8),IF($CJ$7&lt;=$AA8,2,1),0)</f>
        <v>0</v>
      </c>
    </row>
    <row r="9" spans="1:88" ht="18" customHeight="1">
      <c r="A9" s="6"/>
      <c r="B9" s="6"/>
      <c r="C9" s="6"/>
      <c r="D9" s="6"/>
      <c r="E9" s="6"/>
      <c r="F9" s="3"/>
      <c r="G9" s="3"/>
      <c r="H9" s="6">
        <f>IF(AND(F9&gt;0,G9&gt;0),G9-F9+1,)</f>
        <v>0</v>
      </c>
      <c r="I9" s="7"/>
      <c r="J9" s="6"/>
      <c r="K9" s="8">
        <f>IF(AND(F9&gt;0,G9&gt;0,$K$7&gt;=F9,$K$7&lt;=G9),IF($K$7&lt;=$AA9,2,1),0)</f>
        <v>0</v>
      </c>
      <c r="L9" s="8">
        <f>IF(AND(F9&gt;0,G9&gt;0,$L$7&gt;=F9,$L$7&lt;=G9),IF($L$7&lt;=$AA9,2,1),0)</f>
        <v>0</v>
      </c>
      <c r="M9" s="8">
        <f>IF(AND(F9&gt;0,G9&gt;0,$M$7&gt;=F9,$M$7&lt;=G9),IF($M$7&lt;=$AA9,2,1),0)</f>
        <v>0</v>
      </c>
      <c r="N9" s="8">
        <f>IF(AND(F9&gt;0,G9&gt;0,$N$7&gt;=F9,$N$7&lt;=G9),IF($N$7&lt;=$AA9,2,1),0)</f>
        <v>0</v>
      </c>
      <c r="O9" s="8">
        <f>IF(AND(F9&gt;0,G9&gt;0,$O$7&gt;=F9,$O$7&lt;=G9),IF($O$7&lt;=$AA9,2,1),0)</f>
        <v>0</v>
      </c>
      <c r="P9" s="8">
        <f>IF(AND(F9&gt;0,G9&gt;0,$P$7&gt;=F9,$P$7&lt;=G9),IF($P$7&lt;=$AA9,2,1),0)</f>
        <v>0</v>
      </c>
      <c r="Q9" s="8">
        <f>IF(AND(F9&gt;0,G9&gt;0,$Q$7&gt;=F9,$Q$7&lt;=G9),IF($Q$7&lt;=$AA9,2,1),0)</f>
        <v>0</v>
      </c>
      <c r="R9" s="8">
        <f>IF(AND(F9&gt;0,G9&gt;0,$R$7&gt;=F9,$R$7&lt;=G9),IF($R$7&lt;=$AA9,2,1),0)</f>
        <v>0</v>
      </c>
      <c r="S9" s="8">
        <f>IF(AND(F9&gt;0,G9&gt;0,$S$7&gt;=F9,$S$7&lt;=G9),IF($S$7&lt;=$AA9,2,1),0)</f>
        <v>0</v>
      </c>
      <c r="T9" s="8">
        <f>IF(AND(F9&gt;0,G9&gt;0,$T$7&gt;=F9,$T$7&lt;=G9),IF($T$7&lt;=$AA9,2,1),0)</f>
        <v>0</v>
      </c>
      <c r="U9" s="8">
        <f>IF(AND(F9&gt;0,G9&gt;0,$U$7&gt;=F9,$U$7&lt;=G9),IF($U$7&lt;=$AA9,2,1),0)</f>
        <v>0</v>
      </c>
      <c r="V9" s="8">
        <f>IF(AND(F9&gt;0,G9&gt;0,$V$7&gt;=F9,$V$7&lt;=G9),IF($V$7&lt;=$AA9,2,1),0)</f>
        <v>0</v>
      </c>
      <c r="W9" s="8">
        <f>IF(AND(F9&gt;0,G9&gt;0,$W$7&gt;=F9,$W$7&lt;=G9),IF($W$7&lt;=$AA9,2,1),0)</f>
        <v>0</v>
      </c>
      <c r="X9" s="8">
        <f>IF(AND(F9&gt;0,G9&gt;0,$X$7&gt;=F9,$X$7&lt;=G9),IF($X$7&lt;=$AA9,2,1),0)</f>
        <v>0</v>
      </c>
      <c r="Y9" s="8">
        <f>IF(AND(F9&gt;0,G9&gt;0,$Y$7&gt;=F9,$Y$7&lt;=G9),IF($Y$7&lt;=$AA9,2,1),0)</f>
        <v>0</v>
      </c>
      <c r="Z9" s="8">
        <f>IF(AND(F9&gt;0,G9&gt;0,$Z$7&gt;=F9,$Z$7&lt;=G9),IF($Z$7&lt;=$AA9,2,1),0)</f>
        <v>0</v>
      </c>
      <c r="AA9" s="8">
        <f>IF(AND(F9&gt;0,G9&gt;0,$AA$7&gt;=F9,$AA$7&lt;=G9),IF($AA$7&lt;=$AA9,2,1),0)</f>
        <v>0</v>
      </c>
      <c r="AB9" s="8">
        <f>IF(AND(F9&gt;0,G9&gt;0,$AB$7&gt;=F9,$AB$7&lt;=G9),IF($AB$7&lt;=$AA9,2,1),0)</f>
        <v>0</v>
      </c>
      <c r="AC9" s="8">
        <f>IF(AND(F9&gt;0,G9&gt;0,$AC$7&gt;=F9,$AC$7&lt;=G9),IF($AC$7&lt;=$AA9,2,1),0)</f>
        <v>0</v>
      </c>
      <c r="AD9" s="8">
        <f>IF(AND(F9&gt;0,G9&gt;0,$AD$7&gt;=F9,$AD$7&lt;=G9),IF($AD$7&lt;=$AA9,2,1),0)</f>
        <v>0</v>
      </c>
      <c r="AE9" s="8">
        <f>IF(AND(F9&gt;0,G9&gt;0,$AE$7&gt;=F9,$AE$7&lt;=G9),IF($AE$7&lt;=$AA9,2,1),0)</f>
        <v>0</v>
      </c>
      <c r="AF9" s="8">
        <f>IF(AND(F9&gt;0,G9&gt;0,$AF$7&gt;=F9,$AF$7&lt;=G9),IF($AF$7&lt;=$AA9,2,1),0)</f>
        <v>0</v>
      </c>
      <c r="AG9" s="8">
        <f>IF(AND(F9&gt;0,G9&gt;0,$AG$7&gt;=F9,$AG$7&lt;=G9),IF($AG$7&lt;=$AA9,2,1),0)</f>
        <v>0</v>
      </c>
      <c r="AH9" s="8">
        <f>IF(AND(F9&gt;0,G9&gt;0,$AH$7&gt;=F9,$AH$7&lt;=G9),IF($AH$7&lt;=$AA9,2,1),0)</f>
        <v>0</v>
      </c>
      <c r="AI9" s="8">
        <f>IF(AND(F9&gt;0,G9&gt;0,$AI$7&gt;=F9,$AI$7&lt;=G9),IF($AI$7&lt;=$AA9,2,1),0)</f>
        <v>0</v>
      </c>
      <c r="AJ9" s="8">
        <f>IF(AND(F9&gt;0,G9&gt;0,$AJ$7&gt;=F9,$AJ$7&lt;=G9),IF($AJ$7&lt;=$AA9,2,1),0)</f>
        <v>0</v>
      </c>
      <c r="AK9" s="8">
        <f>IF(AND(F9&gt;0,G9&gt;0,$AK$7&gt;=F9,$AK$7&lt;=G9),IF($AK$7&lt;=$AA9,2,1),0)</f>
        <v>0</v>
      </c>
      <c r="AL9" s="8">
        <f>IF(AND(F9&gt;0,G9&gt;0,$AL$7&gt;=F9,$AL$7&lt;=G9),IF($AL$7&lt;=$AA9,2,1),0)</f>
        <v>0</v>
      </c>
      <c r="AM9" s="8">
        <f>IF(AND(F9&gt;0,G9&gt;0,$AM$7&gt;=F9,$AM$7&lt;=G9),IF($AM$7&lt;=$AA9,2,1),0)</f>
        <v>0</v>
      </c>
      <c r="AN9" s="8">
        <f>IF(AND(F9&gt;0,G9&gt;0,$AN$7&gt;=F9,$AN$7&lt;=G9),IF($AN$7&lt;=$AA9,2,1),0)</f>
        <v>0</v>
      </c>
      <c r="AO9" s="8">
        <f>IF(AND(F9&gt;0,G9&gt;0,$AO$7&gt;=F9,$AO$7&lt;=G9),IF($AO$7&lt;=$AA9,2,1),0)</f>
        <v>0</v>
      </c>
      <c r="AP9" s="8">
        <f>IF(AND(F9&gt;0,G9&gt;0,$AP$7&gt;=F9,$AP$7&lt;=G9),IF($AP$7&lt;=$AA9,2,1),0)</f>
        <v>0</v>
      </c>
      <c r="AQ9" s="8">
        <f>IF(AND(F9&gt;0,G9&gt;0,$AQ$7&gt;=F9,$AQ$7&lt;=G9),IF($AQ$7&lt;=$AA9,2,1),0)</f>
        <v>0</v>
      </c>
      <c r="AR9" s="8">
        <f>IF(AND(F9&gt;0,G9&gt;0,$AR$7&gt;=F9,$AR$7&lt;=G9),IF($AR$7&lt;=$AA9,2,1),0)</f>
        <v>0</v>
      </c>
      <c r="AS9" s="8">
        <f>IF(AND(F9&gt;0,G9&gt;0,$AS$7&gt;=F9,$AS$7&lt;=G9),IF($AS$7&lt;=$AA9,2,1),0)</f>
        <v>0</v>
      </c>
      <c r="AT9" s="8">
        <f>IF(AND(F9&gt;0,G9&gt;0,$AT$7&gt;=F9,$AT$7&lt;=G9),IF($AT$7&lt;=$AA9,2,1),0)</f>
        <v>0</v>
      </c>
      <c r="AU9" s="8">
        <f>IF(AND(F9&gt;0,G9&gt;0,$AU$7&gt;=F9,$AU$7&lt;=G9),IF($AU$7&lt;=$AA9,2,1),0)</f>
        <v>0</v>
      </c>
      <c r="AV9" s="8">
        <f>IF(AND(F9&gt;0,G9&gt;0,$AV$7&gt;=F9,$AV$7&lt;=G9),IF($AV$7&lt;=$AA9,2,1),0)</f>
        <v>0</v>
      </c>
      <c r="AW9" s="8">
        <f>IF(AND(F9&gt;0,G9&gt;0,$AW$7&gt;=F9,$AW$7&lt;=G9),IF($AW$7&lt;=$AA9,2,1),0)</f>
        <v>0</v>
      </c>
      <c r="AX9" s="8">
        <f>IF(AND(F9&gt;0,G9&gt;0,$AX$7&gt;=F9,$AX$7&lt;=G9),IF($AX$7&lt;=$AA9,2,1),0)</f>
        <v>0</v>
      </c>
      <c r="AY9" s="8">
        <f>IF(AND(F9&gt;0,G9&gt;0,$AY$7&gt;=F9,$AY$7&lt;=G9),IF($AY$7&lt;=$AA9,2,1),0)</f>
        <v>0</v>
      </c>
      <c r="AZ9" s="8">
        <f>IF(AND(F9&gt;0,G9&gt;0,$AZ$7&gt;=F9,$AZ$7&lt;=G9),IF($AZ$7&lt;=$AA9,2,1),0)</f>
        <v>0</v>
      </c>
      <c r="BA9" s="8">
        <f>IF(AND(F9&gt;0,G9&gt;0,$BA$7&gt;=F9,$BA$7&lt;=G9),IF($BA$7&lt;=$AA9,2,1),0)</f>
        <v>0</v>
      </c>
      <c r="BB9" s="8">
        <f>IF(AND(F9&gt;0,G9&gt;0,$BB$7&gt;=F9,$BB$7&lt;=G9),IF($BB$7&lt;=$AA9,2,1),0)</f>
        <v>0</v>
      </c>
      <c r="BC9" s="8">
        <f>IF(AND(F9&gt;0,G9&gt;0,$BC$7&gt;=F9,$BC$7&lt;=G9),IF($BC$7&lt;=$AA9,2,1),0)</f>
        <v>0</v>
      </c>
      <c r="BD9" s="8">
        <f>IF(AND(F9&gt;0,G9&gt;0,$BD$7&gt;=F9,$BD$7&lt;=G9),IF($BD$7&lt;=$AA9,2,1),0)</f>
        <v>0</v>
      </c>
      <c r="BE9" s="8">
        <f>IF(AND(F9&gt;0,G9&gt;0,$BE$7&gt;=F9,$BE$7&lt;=G9),IF($BE$7&lt;=$AA9,2,1),0)</f>
        <v>0</v>
      </c>
      <c r="BF9" s="8">
        <f>IF(AND(F9&gt;0,G9&gt;0,$BF$7&gt;=F9,$BF$7&lt;=G9),IF($BF$7&lt;=$AA9,2,1),0)</f>
        <v>0</v>
      </c>
      <c r="BG9" s="8">
        <f>IF(AND(F9&gt;0,G9&gt;0,$BG$7&gt;=F9,$BG$7&lt;=G9),IF($BG$7&lt;=$AA9,2,1),0)</f>
        <v>0</v>
      </c>
      <c r="BH9" s="8">
        <f>IF(AND(F9&gt;0,G9&gt;0,$BH$7&gt;=F9,$BH$7&lt;=G9),IF($BH$7&lt;=$AA9,2,1),0)</f>
        <v>0</v>
      </c>
      <c r="BI9" s="8">
        <f>IF(AND(F9&gt;0,G9&gt;0,$BI$7&gt;=F9,$BI$7&lt;=G9),IF($BI$7&lt;=$AA9,2,1),0)</f>
        <v>0</v>
      </c>
      <c r="BJ9" s="8">
        <f>IF(AND(F9&gt;0,G9&gt;0,$BJ$7&gt;=F9,$BJ$7&lt;=G9),IF($BJ$7&lt;=$AA9,2,1),0)</f>
        <v>0</v>
      </c>
      <c r="BK9" s="8">
        <f>IF(AND(F9&gt;0,G9&gt;0,$BK$7&gt;=F9,$BK$7&lt;=G9),IF($BK$7&lt;=$AA9,2,1),0)</f>
        <v>0</v>
      </c>
      <c r="BL9" s="8">
        <f>IF(AND(F9&gt;0,G9&gt;0,$BL$7&gt;=F9,$BL$7&lt;=G9),IF($BL$7&lt;=$AA9,2,1),0)</f>
        <v>0</v>
      </c>
      <c r="BM9" s="8">
        <f>IF(AND(F9&gt;0,G9&gt;0,$BM$7&gt;=F9,$BM$7&lt;=G9),IF($BM$7&lt;=$AA9,2,1),0)</f>
        <v>0</v>
      </c>
      <c r="BN9" s="8">
        <f>IF(AND(F9&gt;0,G9&gt;0,$BN$7&gt;=F9,$BN$7&lt;=G9),IF($BN$7&lt;=$AA9,2,1),0)</f>
        <v>0</v>
      </c>
      <c r="BO9" s="8">
        <f>IF(AND(F9&gt;0,G9&gt;0,$BO$7&gt;=F9,$BO$7&lt;=G9),IF($BO$7&lt;=$AA9,2,1),0)</f>
        <v>0</v>
      </c>
      <c r="BP9" s="8">
        <f>IF(AND(F9&gt;0,G9&gt;0,$BP$7&gt;=F9,$BP$7&lt;=G9),IF($BP$7&lt;=$AA9,2,1),0)</f>
        <v>0</v>
      </c>
      <c r="BQ9" s="8">
        <f>IF(AND(F9&gt;0,G9&gt;0,$BQ$7&gt;=F9,$BQ$7&lt;=G9),IF($BQ$7&lt;=$AA9,2,1),0)</f>
        <v>0</v>
      </c>
      <c r="BR9" s="8">
        <f>IF(AND(F9&gt;0,G9&gt;0,$BR$7&gt;=F9,$BR$7&lt;=G9),IF($BR$7&lt;=$AA9,2,1),0)</f>
        <v>0</v>
      </c>
      <c r="BS9" s="8">
        <f>IF(AND(F9&gt;0,G9&gt;0,$BS$7&gt;=F9,$BS$7&lt;=G9),IF($BS$7&lt;=$AA9,2,1),0)</f>
        <v>0</v>
      </c>
      <c r="BT9" s="8">
        <f>IF(AND(F9&gt;0,G9&gt;0,$BT$7&gt;=F9,$BT$7&lt;=G9),IF($BT$7&lt;=$AA9,2,1),0)</f>
        <v>0</v>
      </c>
      <c r="BU9" s="8">
        <f>IF(AND(F9&gt;0,G9&gt;0,$BU$7&gt;=F9,$BU$7&lt;=G9),IF($BU$7&lt;=$AA9,2,1),0)</f>
        <v>0</v>
      </c>
      <c r="BV9" s="8">
        <f>IF(AND(F9&gt;0,G9&gt;0,$BV$7&gt;=F9,$BV$7&lt;=G9),IF($BV$7&lt;=$AA9,2,1),0)</f>
        <v>0</v>
      </c>
      <c r="BW9" s="8">
        <f>IF(AND(F9&gt;0,G9&gt;0,$BW$7&gt;=F9,$BW$7&lt;=G9),IF($BW$7&lt;=$AA9,2,1),0)</f>
        <v>0</v>
      </c>
      <c r="BX9" s="8">
        <f>IF(AND(F9&gt;0,G9&gt;0,$BX$7&gt;=F9,$BX$7&lt;=G9),IF($BX$7&lt;=$AA9,2,1),0)</f>
        <v>0</v>
      </c>
      <c r="BY9" s="8">
        <f>IF(AND(F9&gt;0,G9&gt;0,$BY$7&gt;=F9,$BY$7&lt;=G9),IF($BY$7&lt;=$AA9,2,1),0)</f>
        <v>0</v>
      </c>
      <c r="BZ9" s="8">
        <f>IF(AND(F9&gt;0,G9&gt;0,$BZ$7&gt;=F9,$BZ$7&lt;=G9),IF($BZ$7&lt;=$AA9,2,1),0)</f>
        <v>0</v>
      </c>
      <c r="CA9" s="8">
        <f>IF(AND(F9&gt;0,G9&gt;0,$CA$7&gt;=F9,$CA$7&lt;=G9),IF($CA$7&lt;=$AA9,2,1),0)</f>
        <v>0</v>
      </c>
      <c r="CB9" s="8">
        <f>IF(AND(F9&gt;0,G9&gt;0,$CB$7&gt;=F9,$CB$7&lt;=G9),IF($CB$7&lt;=$AA9,2,1),0)</f>
        <v>0</v>
      </c>
      <c r="CC9" s="8">
        <f>IF(AND(F9&gt;0,G9&gt;0,$CC$7&gt;=F9,$CC$7&lt;=G9),IF($CC$7&lt;=$AA9,2,1),0)</f>
        <v>0</v>
      </c>
      <c r="CD9" s="8">
        <f>IF(AND(F9&gt;0,G9&gt;0,$CD$7&gt;=F9,$CD$7&lt;=G9),IF($CD$7&lt;=$AA9,2,1),0)</f>
        <v>0</v>
      </c>
      <c r="CE9" s="8">
        <f>IF(AND(F9&gt;0,G9&gt;0,$CE$7&gt;=F9,$CE$7&lt;=G9),IF($CE$7&lt;=$AA9,2,1),0)</f>
        <v>0</v>
      </c>
      <c r="CF9" s="8">
        <f>IF(AND(F9&gt;0,G9&gt;0,$CF$7&gt;=F9,$CF$7&lt;=G9),IF($CF$7&lt;=$AA9,2,1),0)</f>
        <v>0</v>
      </c>
      <c r="CG9" s="8">
        <f>IF(AND(F9&gt;0,G9&gt;0,$CG$7&gt;=F9,$CG$7&lt;=G9),IF($CG$7&lt;=$AA9,2,1),0)</f>
        <v>0</v>
      </c>
      <c r="CH9" s="8">
        <f>IF(AND(F9&gt;0,G9&gt;0,$CH$7&gt;=F9,$CH$7&lt;=G9),IF($CH$7&lt;=$AA9,2,1),0)</f>
        <v>0</v>
      </c>
      <c r="CI9" s="8">
        <f>IF(AND(F9&gt;0,G9&gt;0,$CI$7&gt;=F9,$CI$7&lt;=G9),IF($CI$7&lt;=$AA9,2,1),0)</f>
        <v>0</v>
      </c>
      <c r="CJ9" s="8">
        <f>IF(AND(F9&gt;0,G9&gt;0,$CJ$7&gt;=F9,$CJ$7&lt;=G9),IF($CJ$7&lt;=$AA9,2,1),0)</f>
        <v>0</v>
      </c>
    </row>
    <row r="10" spans="1:88" ht="18" customHeight="1">
      <c r="A10" s="6"/>
      <c r="B10" s="6"/>
      <c r="C10" s="6"/>
      <c r="D10" s="6"/>
      <c r="E10" s="6"/>
      <c r="F10" s="3"/>
      <c r="G10" s="3"/>
      <c r="H10" s="6">
        <f>IF(AND(F10&gt;0,G10&gt;0),G10-F10+1,)</f>
        <v>0</v>
      </c>
      <c r="I10" s="7"/>
      <c r="J10" s="6"/>
      <c r="K10" s="8">
        <f>IF(AND(F10&gt;0,G10&gt;0,$K$7&gt;=F10,$K$7&lt;=G10),IF($K$7&lt;=$AA10,2,1),0)</f>
        <v>0</v>
      </c>
      <c r="L10" s="8">
        <f>IF(AND(F10&gt;0,G10&gt;0,$L$7&gt;=F10,$L$7&lt;=G10),IF($L$7&lt;=$AA10,2,1),0)</f>
        <v>0</v>
      </c>
      <c r="M10" s="8">
        <f>IF(AND(F10&gt;0,G10&gt;0,$M$7&gt;=F10,$M$7&lt;=G10),IF($M$7&lt;=$AA10,2,1),0)</f>
        <v>0</v>
      </c>
      <c r="N10" s="8">
        <f>IF(AND(F10&gt;0,G10&gt;0,$N$7&gt;=F10,$N$7&lt;=G10),IF($N$7&lt;=$AA10,2,1),0)</f>
        <v>0</v>
      </c>
      <c r="O10" s="8">
        <f>IF(AND(F10&gt;0,G10&gt;0,$O$7&gt;=F10,$O$7&lt;=G10),IF($O$7&lt;=$AA10,2,1),0)</f>
        <v>0</v>
      </c>
      <c r="P10" s="8">
        <f>IF(AND(F10&gt;0,G10&gt;0,$P$7&gt;=F10,$P$7&lt;=G10),IF($P$7&lt;=$AA10,2,1),0)</f>
        <v>0</v>
      </c>
      <c r="Q10" s="8">
        <f>IF(AND(F10&gt;0,G10&gt;0,$Q$7&gt;=F10,$Q$7&lt;=G10),IF($Q$7&lt;=$AA10,2,1),0)</f>
        <v>0</v>
      </c>
      <c r="R10" s="8">
        <f>IF(AND(F10&gt;0,G10&gt;0,$R$7&gt;=F10,$R$7&lt;=G10),IF($R$7&lt;=$AA10,2,1),0)</f>
        <v>0</v>
      </c>
      <c r="S10" s="8">
        <f>IF(AND(F10&gt;0,G10&gt;0,$S$7&gt;=F10,$S$7&lt;=G10),IF($S$7&lt;=$AA10,2,1),0)</f>
        <v>0</v>
      </c>
      <c r="T10" s="8">
        <f>IF(AND(F10&gt;0,G10&gt;0,$T$7&gt;=F10,$T$7&lt;=G10),IF($T$7&lt;=$AA10,2,1),0)</f>
        <v>0</v>
      </c>
      <c r="U10" s="8">
        <f>IF(AND(F10&gt;0,G10&gt;0,$U$7&gt;=F10,$U$7&lt;=G10),IF($U$7&lt;=$AA10,2,1),0)</f>
        <v>0</v>
      </c>
      <c r="V10" s="8">
        <f>IF(AND(F10&gt;0,G10&gt;0,$V$7&gt;=F10,$V$7&lt;=G10),IF($V$7&lt;=$AA10,2,1),0)</f>
        <v>0</v>
      </c>
      <c r="W10" s="8">
        <f>IF(AND(F10&gt;0,G10&gt;0,$W$7&gt;=F10,$W$7&lt;=G10),IF($W$7&lt;=$AA10,2,1),0)</f>
        <v>0</v>
      </c>
      <c r="X10" s="8">
        <f>IF(AND(F10&gt;0,G10&gt;0,$X$7&gt;=F10,$X$7&lt;=G10),IF($X$7&lt;=$AA10,2,1),0)</f>
        <v>0</v>
      </c>
      <c r="Y10" s="8">
        <f>IF(AND(F10&gt;0,G10&gt;0,$Y$7&gt;=F10,$Y$7&lt;=G10),IF($Y$7&lt;=$AA10,2,1),0)</f>
        <v>0</v>
      </c>
      <c r="Z10" s="8">
        <f>IF(AND(F10&gt;0,G10&gt;0,$Z$7&gt;=F10,$Z$7&lt;=G10),IF($Z$7&lt;=$AA10,2,1),0)</f>
        <v>0</v>
      </c>
      <c r="AA10" s="8">
        <f>IF(AND(F10&gt;0,G10&gt;0,$AA$7&gt;=F10,$AA$7&lt;=G10),IF($AA$7&lt;=$AA10,2,1),0)</f>
        <v>0</v>
      </c>
      <c r="AB10" s="8">
        <f>IF(AND(F10&gt;0,G10&gt;0,$AB$7&gt;=F10,$AB$7&lt;=G10),IF($AB$7&lt;=$AA10,2,1),0)</f>
        <v>0</v>
      </c>
      <c r="AC10" s="8">
        <f>IF(AND(F10&gt;0,G10&gt;0,$AC$7&gt;=F10,$AC$7&lt;=G10),IF($AC$7&lt;=$AA10,2,1),0)</f>
        <v>0</v>
      </c>
      <c r="AD10" s="8">
        <f>IF(AND(F10&gt;0,G10&gt;0,$AD$7&gt;=F10,$AD$7&lt;=G10),IF($AD$7&lt;=$AA10,2,1),0)</f>
        <v>0</v>
      </c>
      <c r="AE10" s="8">
        <f>IF(AND(F10&gt;0,G10&gt;0,$AE$7&gt;=F10,$AE$7&lt;=G10),IF($AE$7&lt;=$AA10,2,1),0)</f>
        <v>0</v>
      </c>
      <c r="AF10" s="8">
        <f>IF(AND(F10&gt;0,G10&gt;0,$AF$7&gt;=F10,$AF$7&lt;=G10),IF($AF$7&lt;=$AA10,2,1),0)</f>
        <v>0</v>
      </c>
      <c r="AG10" s="8">
        <f>IF(AND(F10&gt;0,G10&gt;0,$AG$7&gt;=F10,$AG$7&lt;=G10),IF($AG$7&lt;=$AA10,2,1),0)</f>
        <v>0</v>
      </c>
      <c r="AH10" s="8">
        <f>IF(AND(F10&gt;0,G10&gt;0,$AH$7&gt;=F10,$AH$7&lt;=G10),IF($AH$7&lt;=$AA10,2,1),0)</f>
        <v>0</v>
      </c>
      <c r="AI10" s="8">
        <f>IF(AND(F10&gt;0,G10&gt;0,$AI$7&gt;=F10,$AI$7&lt;=G10),IF($AI$7&lt;=$AA10,2,1),0)</f>
        <v>0</v>
      </c>
      <c r="AJ10" s="8">
        <f>IF(AND(F10&gt;0,G10&gt;0,$AJ$7&gt;=F10,$AJ$7&lt;=G10),IF($AJ$7&lt;=$AA10,2,1),0)</f>
        <v>0</v>
      </c>
      <c r="AK10" s="8">
        <f>IF(AND(F10&gt;0,G10&gt;0,$AK$7&gt;=F10,$AK$7&lt;=G10),IF($AK$7&lt;=$AA10,2,1),0)</f>
        <v>0</v>
      </c>
      <c r="AL10" s="8">
        <f>IF(AND(F10&gt;0,G10&gt;0,$AL$7&gt;=F10,$AL$7&lt;=G10),IF($AL$7&lt;=$AA10,2,1),0)</f>
        <v>0</v>
      </c>
      <c r="AM10" s="8">
        <f>IF(AND(F10&gt;0,G10&gt;0,$AM$7&gt;=F10,$AM$7&lt;=G10),IF($AM$7&lt;=$AA10,2,1),0)</f>
        <v>0</v>
      </c>
      <c r="AN10" s="8">
        <f>IF(AND(F10&gt;0,G10&gt;0,$AN$7&gt;=F10,$AN$7&lt;=G10),IF($AN$7&lt;=$AA10,2,1),0)</f>
        <v>0</v>
      </c>
      <c r="AO10" s="8">
        <f>IF(AND(F10&gt;0,G10&gt;0,$AO$7&gt;=F10,$AO$7&lt;=G10),IF($AO$7&lt;=$AA10,2,1),0)</f>
        <v>0</v>
      </c>
      <c r="AP10" s="8">
        <f>IF(AND(F10&gt;0,G10&gt;0,$AP$7&gt;=F10,$AP$7&lt;=G10),IF($AP$7&lt;=$AA10,2,1),0)</f>
        <v>0</v>
      </c>
      <c r="AQ10" s="8">
        <f>IF(AND(F10&gt;0,G10&gt;0,$AQ$7&gt;=F10,$AQ$7&lt;=G10),IF($AQ$7&lt;=$AA10,2,1),0)</f>
        <v>0</v>
      </c>
      <c r="AR10" s="8">
        <f>IF(AND(F10&gt;0,G10&gt;0,$AR$7&gt;=F10,$AR$7&lt;=G10),IF($AR$7&lt;=$AA10,2,1),0)</f>
        <v>0</v>
      </c>
      <c r="AS10" s="8">
        <f>IF(AND(F10&gt;0,G10&gt;0,$AS$7&gt;=F10,$AS$7&lt;=G10),IF($AS$7&lt;=$AA10,2,1),0)</f>
        <v>0</v>
      </c>
      <c r="AT10" s="8">
        <f>IF(AND(F10&gt;0,G10&gt;0,$AT$7&gt;=F10,$AT$7&lt;=G10),IF($AT$7&lt;=$AA10,2,1),0)</f>
        <v>0</v>
      </c>
      <c r="AU10" s="8">
        <f>IF(AND(F10&gt;0,G10&gt;0,$AU$7&gt;=F10,$AU$7&lt;=G10),IF($AU$7&lt;=$AA10,2,1),0)</f>
        <v>0</v>
      </c>
      <c r="AV10" s="8">
        <f>IF(AND(F10&gt;0,G10&gt;0,$AV$7&gt;=F10,$AV$7&lt;=G10),IF($AV$7&lt;=$AA10,2,1),0)</f>
        <v>0</v>
      </c>
      <c r="AW10" s="8">
        <f>IF(AND(F10&gt;0,G10&gt;0,$AW$7&gt;=F10,$AW$7&lt;=G10),IF($AW$7&lt;=$AA10,2,1),0)</f>
        <v>0</v>
      </c>
      <c r="AX10" s="8">
        <f>IF(AND(F10&gt;0,G10&gt;0,$AX$7&gt;=F10,$AX$7&lt;=G10),IF($AX$7&lt;=$AA10,2,1),0)</f>
        <v>0</v>
      </c>
      <c r="AY10" s="8">
        <f>IF(AND(F10&gt;0,G10&gt;0,$AY$7&gt;=F10,$AY$7&lt;=G10),IF($AY$7&lt;=$AA10,2,1),0)</f>
        <v>0</v>
      </c>
      <c r="AZ10" s="8">
        <f>IF(AND(F10&gt;0,G10&gt;0,$AZ$7&gt;=F10,$AZ$7&lt;=G10),IF($AZ$7&lt;=$AA10,2,1),0)</f>
        <v>0</v>
      </c>
      <c r="BA10" s="8">
        <f>IF(AND(F10&gt;0,G10&gt;0,$BA$7&gt;=F10,$BA$7&lt;=G10),IF($BA$7&lt;=$AA10,2,1),0)</f>
        <v>0</v>
      </c>
      <c r="BB10" s="8">
        <f>IF(AND(F10&gt;0,G10&gt;0,$BB$7&gt;=F10,$BB$7&lt;=G10),IF($BB$7&lt;=$AA10,2,1),0)</f>
        <v>0</v>
      </c>
      <c r="BC10" s="8">
        <f>IF(AND(F10&gt;0,G10&gt;0,$BC$7&gt;=F10,$BC$7&lt;=G10),IF($BC$7&lt;=$AA10,2,1),0)</f>
        <v>0</v>
      </c>
      <c r="BD10" s="8">
        <f>IF(AND(F10&gt;0,G10&gt;0,$BD$7&gt;=F10,$BD$7&lt;=G10),IF($BD$7&lt;=$AA10,2,1),0)</f>
        <v>0</v>
      </c>
      <c r="BE10" s="8">
        <f>IF(AND(F10&gt;0,G10&gt;0,$BE$7&gt;=F10,$BE$7&lt;=G10),IF($BE$7&lt;=$AA10,2,1),0)</f>
        <v>0</v>
      </c>
      <c r="BF10" s="8">
        <f>IF(AND(F10&gt;0,G10&gt;0,$BF$7&gt;=F10,$BF$7&lt;=G10),IF($BF$7&lt;=$AA10,2,1),0)</f>
        <v>0</v>
      </c>
      <c r="BG10" s="8">
        <f>IF(AND(F10&gt;0,G10&gt;0,$BG$7&gt;=F10,$BG$7&lt;=G10),IF($BG$7&lt;=$AA10,2,1),0)</f>
        <v>0</v>
      </c>
      <c r="BH10" s="8">
        <f>IF(AND(F10&gt;0,G10&gt;0,$BH$7&gt;=F10,$BH$7&lt;=G10),IF($BH$7&lt;=$AA10,2,1),0)</f>
        <v>0</v>
      </c>
      <c r="BI10" s="8">
        <f>IF(AND(F10&gt;0,G10&gt;0,$BI$7&gt;=F10,$BI$7&lt;=G10),IF($BI$7&lt;=$AA10,2,1),0)</f>
        <v>0</v>
      </c>
      <c r="BJ10" s="8">
        <f>IF(AND(F10&gt;0,G10&gt;0,$BJ$7&gt;=F10,$BJ$7&lt;=G10),IF($BJ$7&lt;=$AA10,2,1),0)</f>
        <v>0</v>
      </c>
      <c r="BK10" s="8">
        <f>IF(AND(F10&gt;0,G10&gt;0,$BK$7&gt;=F10,$BK$7&lt;=G10),IF($BK$7&lt;=$AA10,2,1),0)</f>
        <v>0</v>
      </c>
      <c r="BL10" s="8">
        <f>IF(AND(F10&gt;0,G10&gt;0,$BL$7&gt;=F10,$BL$7&lt;=G10),IF($BL$7&lt;=$AA10,2,1),0)</f>
        <v>0</v>
      </c>
      <c r="BM10" s="8">
        <f>IF(AND(F10&gt;0,G10&gt;0,$BM$7&gt;=F10,$BM$7&lt;=G10),IF($BM$7&lt;=$AA10,2,1),0)</f>
        <v>0</v>
      </c>
      <c r="BN10" s="8">
        <f>IF(AND(F10&gt;0,G10&gt;0,$BN$7&gt;=F10,$BN$7&lt;=G10),IF($BN$7&lt;=$AA10,2,1),0)</f>
        <v>0</v>
      </c>
      <c r="BO10" s="8">
        <f>IF(AND(F10&gt;0,G10&gt;0,$BO$7&gt;=F10,$BO$7&lt;=G10),IF($BO$7&lt;=$AA10,2,1),0)</f>
        <v>0</v>
      </c>
      <c r="BP10" s="8">
        <f>IF(AND(F10&gt;0,G10&gt;0,$BP$7&gt;=F10,$BP$7&lt;=G10),IF($BP$7&lt;=$AA10,2,1),0)</f>
        <v>0</v>
      </c>
      <c r="BQ10" s="8">
        <f>IF(AND(F10&gt;0,G10&gt;0,$BQ$7&gt;=F10,$BQ$7&lt;=G10),IF($BQ$7&lt;=$AA10,2,1),0)</f>
        <v>0</v>
      </c>
      <c r="BR10" s="8">
        <f>IF(AND(F10&gt;0,G10&gt;0,$BR$7&gt;=F10,$BR$7&lt;=G10),IF($BR$7&lt;=$AA10,2,1),0)</f>
        <v>0</v>
      </c>
      <c r="BS10" s="8">
        <f>IF(AND(F10&gt;0,G10&gt;0,$BS$7&gt;=F10,$BS$7&lt;=G10),IF($BS$7&lt;=$AA10,2,1),0)</f>
        <v>0</v>
      </c>
      <c r="BT10" s="8">
        <f>IF(AND(F10&gt;0,G10&gt;0,$BT$7&gt;=F10,$BT$7&lt;=G10),IF($BT$7&lt;=$AA10,2,1),0)</f>
        <v>0</v>
      </c>
      <c r="BU10" s="8">
        <f>IF(AND(F10&gt;0,G10&gt;0,$BU$7&gt;=F10,$BU$7&lt;=G10),IF($BU$7&lt;=$AA10,2,1),0)</f>
        <v>0</v>
      </c>
      <c r="BV10" s="8">
        <f>IF(AND(F10&gt;0,G10&gt;0,$BV$7&gt;=F10,$BV$7&lt;=G10),IF($BV$7&lt;=$AA10,2,1),0)</f>
        <v>0</v>
      </c>
      <c r="BW10" s="8">
        <f>IF(AND(F10&gt;0,G10&gt;0,$BW$7&gt;=F10,$BW$7&lt;=G10),IF($BW$7&lt;=$AA10,2,1),0)</f>
        <v>0</v>
      </c>
      <c r="BX10" s="8">
        <f>IF(AND(F10&gt;0,G10&gt;0,$BX$7&gt;=F10,$BX$7&lt;=G10),IF($BX$7&lt;=$AA10,2,1),0)</f>
        <v>0</v>
      </c>
      <c r="BY10" s="8">
        <f>IF(AND(F10&gt;0,G10&gt;0,$BY$7&gt;=F10,$BY$7&lt;=G10),IF($BY$7&lt;=$AA10,2,1),0)</f>
        <v>0</v>
      </c>
      <c r="BZ10" s="8">
        <f>IF(AND(F10&gt;0,G10&gt;0,$BZ$7&gt;=F10,$BZ$7&lt;=G10),IF($BZ$7&lt;=$AA10,2,1),0)</f>
        <v>0</v>
      </c>
      <c r="CA10" s="8">
        <f>IF(AND(F10&gt;0,G10&gt;0,$CA$7&gt;=F10,$CA$7&lt;=G10),IF($CA$7&lt;=$AA10,2,1),0)</f>
        <v>0</v>
      </c>
      <c r="CB10" s="8">
        <f>IF(AND(F10&gt;0,G10&gt;0,$CB$7&gt;=F10,$CB$7&lt;=G10),IF($CB$7&lt;=$AA10,2,1),0)</f>
        <v>0</v>
      </c>
      <c r="CC10" s="8">
        <f>IF(AND(F10&gt;0,G10&gt;0,$CC$7&gt;=F10,$CC$7&lt;=G10),IF($CC$7&lt;=$AA10,2,1),0)</f>
        <v>0</v>
      </c>
      <c r="CD10" s="8">
        <f>IF(AND(F10&gt;0,G10&gt;0,$CD$7&gt;=F10,$CD$7&lt;=G10),IF($CD$7&lt;=$AA10,2,1),0)</f>
        <v>0</v>
      </c>
      <c r="CE10" s="8">
        <f>IF(AND(F10&gt;0,G10&gt;0,$CE$7&gt;=F10,$CE$7&lt;=G10),IF($CE$7&lt;=$AA10,2,1),0)</f>
        <v>0</v>
      </c>
      <c r="CF10" s="8">
        <f>IF(AND(F10&gt;0,G10&gt;0,$CF$7&gt;=F10,$CF$7&lt;=G10),IF($CF$7&lt;=$AA10,2,1),0)</f>
        <v>0</v>
      </c>
      <c r="CG10" s="8">
        <f>IF(AND(F10&gt;0,G10&gt;0,$CG$7&gt;=F10,$CG$7&lt;=G10),IF($CG$7&lt;=$AA10,2,1),0)</f>
        <v>0</v>
      </c>
      <c r="CH10" s="8">
        <f>IF(AND(F10&gt;0,G10&gt;0,$CH$7&gt;=F10,$CH$7&lt;=G10),IF($CH$7&lt;=$AA10,2,1),0)</f>
        <v>0</v>
      </c>
      <c r="CI10" s="8">
        <f>IF(AND(F10&gt;0,G10&gt;0,$CI$7&gt;=F10,$CI$7&lt;=G10),IF($CI$7&lt;=$AA10,2,1),0)</f>
        <v>0</v>
      </c>
      <c r="CJ10" s="8">
        <f>IF(AND(F10&gt;0,G10&gt;0,$CJ$7&gt;=F10,$CJ$7&lt;=G10),IF($CJ$7&lt;=$AA10,2,1),0)</f>
        <v>0</v>
      </c>
    </row>
    <row r="11" spans="1:88" ht="18" customHeight="1">
      <c r="A11" s="6"/>
      <c r="B11" s="6"/>
      <c r="C11" s="6"/>
      <c r="D11" s="6"/>
      <c r="E11" s="6"/>
      <c r="F11" s="3"/>
      <c r="G11" s="3"/>
      <c r="H11" s="6">
        <f>IF(AND(F11&gt;0,G11&gt;0),G11-F11+1,)</f>
        <v>0</v>
      </c>
      <c r="I11" s="7"/>
      <c r="J11" s="6"/>
      <c r="K11" s="8">
        <f>IF(AND(F11&gt;0,G11&gt;0,$K$7&gt;=F11,$K$7&lt;=G11),IF($K$7&lt;=$AA11,2,1),0)</f>
        <v>0</v>
      </c>
      <c r="L11" s="8">
        <f>IF(AND(F11&gt;0,G11&gt;0,$L$7&gt;=F11,$L$7&lt;=G11),IF($L$7&lt;=$AA11,2,1),0)</f>
        <v>0</v>
      </c>
      <c r="M11" s="8">
        <f>IF(AND(F11&gt;0,G11&gt;0,$M$7&gt;=F11,$M$7&lt;=G11),IF($M$7&lt;=$AA11,2,1),0)</f>
        <v>0</v>
      </c>
      <c r="N11" s="8">
        <f>IF(AND(F11&gt;0,G11&gt;0,$N$7&gt;=F11,$N$7&lt;=G11),IF($N$7&lt;=$AA11,2,1),0)</f>
        <v>0</v>
      </c>
      <c r="O11" s="8">
        <f>IF(AND(F11&gt;0,G11&gt;0,$O$7&gt;=F11,$O$7&lt;=G11),IF($O$7&lt;=$AA11,2,1),0)</f>
        <v>0</v>
      </c>
      <c r="P11" s="8">
        <f>IF(AND(F11&gt;0,G11&gt;0,$P$7&gt;=F11,$P$7&lt;=G11),IF($P$7&lt;=$AA11,2,1),0)</f>
        <v>0</v>
      </c>
      <c r="Q11" s="8">
        <f>IF(AND(F11&gt;0,G11&gt;0,$Q$7&gt;=F11,$Q$7&lt;=G11),IF($Q$7&lt;=$AA11,2,1),0)</f>
        <v>0</v>
      </c>
      <c r="R11" s="8">
        <f>IF(AND(F11&gt;0,G11&gt;0,$R$7&gt;=F11,$R$7&lt;=G11),IF($R$7&lt;=$AA11,2,1),0)</f>
        <v>0</v>
      </c>
      <c r="S11" s="8">
        <f>IF(AND(F11&gt;0,G11&gt;0,$S$7&gt;=F11,$S$7&lt;=G11),IF($S$7&lt;=$AA11,2,1),0)</f>
        <v>0</v>
      </c>
      <c r="T11" s="8">
        <f>IF(AND(F11&gt;0,G11&gt;0,$T$7&gt;=F11,$T$7&lt;=G11),IF($T$7&lt;=$AA11,2,1),0)</f>
        <v>0</v>
      </c>
      <c r="U11" s="8">
        <f>IF(AND(F11&gt;0,G11&gt;0,$U$7&gt;=F11,$U$7&lt;=G11),IF($U$7&lt;=$AA11,2,1),0)</f>
        <v>0</v>
      </c>
      <c r="V11" s="8">
        <f>IF(AND(F11&gt;0,G11&gt;0,$V$7&gt;=F11,$V$7&lt;=G11),IF($V$7&lt;=$AA11,2,1),0)</f>
        <v>0</v>
      </c>
      <c r="W11" s="8">
        <f>IF(AND(F11&gt;0,G11&gt;0,$W$7&gt;=F11,$W$7&lt;=G11),IF($W$7&lt;=$AA11,2,1),0)</f>
        <v>0</v>
      </c>
      <c r="X11" s="8">
        <f>IF(AND(F11&gt;0,G11&gt;0,$X$7&gt;=F11,$X$7&lt;=G11),IF($X$7&lt;=$AA11,2,1),0)</f>
        <v>0</v>
      </c>
      <c r="Y11" s="8">
        <f>IF(AND(F11&gt;0,G11&gt;0,$Y$7&gt;=F11,$Y$7&lt;=G11),IF($Y$7&lt;=$AA11,2,1),0)</f>
        <v>0</v>
      </c>
      <c r="Z11" s="8">
        <f>IF(AND(F11&gt;0,G11&gt;0,$Z$7&gt;=F11,$Z$7&lt;=G11),IF($Z$7&lt;=$AA11,2,1),0)</f>
        <v>0</v>
      </c>
      <c r="AA11" s="8">
        <f>IF(AND(F11&gt;0,G11&gt;0,$AA$7&gt;=F11,$AA$7&lt;=G11),IF($AA$7&lt;=$AA11,2,1),0)</f>
        <v>0</v>
      </c>
      <c r="AB11" s="8">
        <f>IF(AND(F11&gt;0,G11&gt;0,$AB$7&gt;=F11,$AB$7&lt;=G11),IF($AB$7&lt;=$AA11,2,1),0)</f>
        <v>0</v>
      </c>
      <c r="AC11" s="8">
        <f>IF(AND(F11&gt;0,G11&gt;0,$AC$7&gt;=F11,$AC$7&lt;=G11),IF($AC$7&lt;=$AA11,2,1),0)</f>
        <v>0</v>
      </c>
      <c r="AD11" s="8">
        <f>IF(AND(F11&gt;0,G11&gt;0,$AD$7&gt;=F11,$AD$7&lt;=G11),IF($AD$7&lt;=$AA11,2,1),0)</f>
        <v>0</v>
      </c>
      <c r="AE11" s="8">
        <f>IF(AND(F11&gt;0,G11&gt;0,$AE$7&gt;=F11,$AE$7&lt;=G11),IF($AE$7&lt;=$AA11,2,1),0)</f>
        <v>0</v>
      </c>
      <c r="AF11" s="8">
        <f>IF(AND(F11&gt;0,G11&gt;0,$AF$7&gt;=F11,$AF$7&lt;=G11),IF($AF$7&lt;=$AA11,2,1),0)</f>
        <v>0</v>
      </c>
      <c r="AG11" s="8">
        <f>IF(AND(F11&gt;0,G11&gt;0,$AG$7&gt;=F11,$AG$7&lt;=G11),IF($AG$7&lt;=$AA11,2,1),0)</f>
        <v>0</v>
      </c>
      <c r="AH11" s="8">
        <f>IF(AND(F11&gt;0,G11&gt;0,$AH$7&gt;=F11,$AH$7&lt;=G11),IF($AH$7&lt;=$AA11,2,1),0)</f>
        <v>0</v>
      </c>
      <c r="AI11" s="8">
        <f>IF(AND(F11&gt;0,G11&gt;0,$AI$7&gt;=F11,$AI$7&lt;=G11),IF($AI$7&lt;=$AA11,2,1),0)</f>
        <v>0</v>
      </c>
      <c r="AJ11" s="8">
        <f>IF(AND(F11&gt;0,G11&gt;0,$AJ$7&gt;=F11,$AJ$7&lt;=G11),IF($AJ$7&lt;=$AA11,2,1),0)</f>
        <v>0</v>
      </c>
      <c r="AK11" s="8">
        <f>IF(AND(F11&gt;0,G11&gt;0,$AK$7&gt;=F11,$AK$7&lt;=G11),IF($AK$7&lt;=$AA11,2,1),0)</f>
        <v>0</v>
      </c>
      <c r="AL11" s="8">
        <f>IF(AND(F11&gt;0,G11&gt;0,$AL$7&gt;=F11,$AL$7&lt;=G11),IF($AL$7&lt;=$AA11,2,1),0)</f>
        <v>0</v>
      </c>
      <c r="AM11" s="8">
        <f>IF(AND(F11&gt;0,G11&gt;0,$AM$7&gt;=F11,$AM$7&lt;=G11),IF($AM$7&lt;=$AA11,2,1),0)</f>
        <v>0</v>
      </c>
      <c r="AN11" s="8">
        <f>IF(AND(F11&gt;0,G11&gt;0,$AN$7&gt;=F11,$AN$7&lt;=G11),IF($AN$7&lt;=$AA11,2,1),0)</f>
        <v>0</v>
      </c>
      <c r="AO11" s="8">
        <f>IF(AND(F11&gt;0,G11&gt;0,$AO$7&gt;=F11,$AO$7&lt;=G11),IF($AO$7&lt;=$AA11,2,1),0)</f>
        <v>0</v>
      </c>
      <c r="AP11" s="8">
        <f>IF(AND(F11&gt;0,G11&gt;0,$AP$7&gt;=F11,$AP$7&lt;=G11),IF($AP$7&lt;=$AA11,2,1),0)</f>
        <v>0</v>
      </c>
      <c r="AQ11" s="8">
        <f>IF(AND(F11&gt;0,G11&gt;0,$AQ$7&gt;=F11,$AQ$7&lt;=G11),IF($AQ$7&lt;=$AA11,2,1),0)</f>
        <v>0</v>
      </c>
      <c r="AR11" s="8">
        <f>IF(AND(F11&gt;0,G11&gt;0,$AR$7&gt;=F11,$AR$7&lt;=G11),IF($AR$7&lt;=$AA11,2,1),0)</f>
        <v>0</v>
      </c>
      <c r="AS11" s="8">
        <f>IF(AND(F11&gt;0,G11&gt;0,$AS$7&gt;=F11,$AS$7&lt;=G11),IF($AS$7&lt;=$AA11,2,1),0)</f>
        <v>0</v>
      </c>
      <c r="AT11" s="8">
        <f>IF(AND(F11&gt;0,G11&gt;0,$AT$7&gt;=F11,$AT$7&lt;=G11),IF($AT$7&lt;=$AA11,2,1),0)</f>
        <v>0</v>
      </c>
      <c r="AU11" s="8">
        <f>IF(AND(F11&gt;0,G11&gt;0,$AU$7&gt;=F11,$AU$7&lt;=G11),IF($AU$7&lt;=$AA11,2,1),0)</f>
        <v>0</v>
      </c>
      <c r="AV11" s="8">
        <f>IF(AND(F11&gt;0,G11&gt;0,$AV$7&gt;=F11,$AV$7&lt;=G11),IF($AV$7&lt;=$AA11,2,1),0)</f>
        <v>0</v>
      </c>
      <c r="AW11" s="8">
        <f>IF(AND(F11&gt;0,G11&gt;0,$AW$7&gt;=F11,$AW$7&lt;=G11),IF($AW$7&lt;=$AA11,2,1),0)</f>
        <v>0</v>
      </c>
      <c r="AX11" s="8">
        <f>IF(AND(F11&gt;0,G11&gt;0,$AX$7&gt;=F11,$AX$7&lt;=G11),IF($AX$7&lt;=$AA11,2,1),0)</f>
        <v>0</v>
      </c>
      <c r="AY11" s="8">
        <f>IF(AND(F11&gt;0,G11&gt;0,$AY$7&gt;=F11,$AY$7&lt;=G11),IF($AY$7&lt;=$AA11,2,1),0)</f>
        <v>0</v>
      </c>
      <c r="AZ11" s="8">
        <f>IF(AND(F11&gt;0,G11&gt;0,$AZ$7&gt;=F11,$AZ$7&lt;=G11),IF($AZ$7&lt;=$AA11,2,1),0)</f>
        <v>0</v>
      </c>
      <c r="BA11" s="8">
        <f>IF(AND(F11&gt;0,G11&gt;0,$BA$7&gt;=F11,$BA$7&lt;=G11),IF($BA$7&lt;=$AA11,2,1),0)</f>
        <v>0</v>
      </c>
      <c r="BB11" s="8">
        <f>IF(AND(F11&gt;0,G11&gt;0,$BB$7&gt;=F11,$BB$7&lt;=G11),IF($BB$7&lt;=$AA11,2,1),0)</f>
        <v>0</v>
      </c>
      <c r="BC11" s="8">
        <f>IF(AND(F11&gt;0,G11&gt;0,$BC$7&gt;=F11,$BC$7&lt;=G11),IF($BC$7&lt;=$AA11,2,1),0)</f>
        <v>0</v>
      </c>
      <c r="BD11" s="8">
        <f>IF(AND(F11&gt;0,G11&gt;0,$BD$7&gt;=F11,$BD$7&lt;=G11),IF($BD$7&lt;=$AA11,2,1),0)</f>
        <v>0</v>
      </c>
      <c r="BE11" s="8">
        <f>IF(AND(F11&gt;0,G11&gt;0,$BE$7&gt;=F11,$BE$7&lt;=G11),IF($BE$7&lt;=$AA11,2,1),0)</f>
        <v>0</v>
      </c>
      <c r="BF11" s="8">
        <f>IF(AND(F11&gt;0,G11&gt;0,$BF$7&gt;=F11,$BF$7&lt;=G11),IF($BF$7&lt;=$AA11,2,1),0)</f>
        <v>0</v>
      </c>
      <c r="BG11" s="8">
        <f>IF(AND(F11&gt;0,G11&gt;0,$BG$7&gt;=F11,$BG$7&lt;=G11),IF($BG$7&lt;=$AA11,2,1),0)</f>
        <v>0</v>
      </c>
      <c r="BH11" s="8">
        <f>IF(AND(F11&gt;0,G11&gt;0,$BH$7&gt;=F11,$BH$7&lt;=G11),IF($BH$7&lt;=$AA11,2,1),0)</f>
        <v>0</v>
      </c>
      <c r="BI11" s="8">
        <f>IF(AND(F11&gt;0,G11&gt;0,$BI$7&gt;=F11,$BI$7&lt;=G11),IF($BI$7&lt;=$AA11,2,1),0)</f>
        <v>0</v>
      </c>
      <c r="BJ11" s="8">
        <f>IF(AND(F11&gt;0,G11&gt;0,$BJ$7&gt;=F11,$BJ$7&lt;=G11),IF($BJ$7&lt;=$AA11,2,1),0)</f>
        <v>0</v>
      </c>
      <c r="BK11" s="8">
        <f>IF(AND(F11&gt;0,G11&gt;0,$BK$7&gt;=F11,$BK$7&lt;=G11),IF($BK$7&lt;=$AA11,2,1),0)</f>
        <v>0</v>
      </c>
      <c r="BL11" s="8">
        <f>IF(AND(F11&gt;0,G11&gt;0,$BL$7&gt;=F11,$BL$7&lt;=G11),IF($BL$7&lt;=$AA11,2,1),0)</f>
        <v>0</v>
      </c>
      <c r="BM11" s="8">
        <f>IF(AND(F11&gt;0,G11&gt;0,$BM$7&gt;=F11,$BM$7&lt;=G11),IF($BM$7&lt;=$AA11,2,1),0)</f>
        <v>0</v>
      </c>
      <c r="BN11" s="8">
        <f>IF(AND(F11&gt;0,G11&gt;0,$BN$7&gt;=F11,$BN$7&lt;=G11),IF($BN$7&lt;=$AA11,2,1),0)</f>
        <v>0</v>
      </c>
      <c r="BO11" s="8">
        <f>IF(AND(F11&gt;0,G11&gt;0,$BO$7&gt;=F11,$BO$7&lt;=G11),IF($BO$7&lt;=$AA11,2,1),0)</f>
        <v>0</v>
      </c>
      <c r="BP11" s="8">
        <f>IF(AND(F11&gt;0,G11&gt;0,$BP$7&gt;=F11,$BP$7&lt;=G11),IF($BP$7&lt;=$AA11,2,1),0)</f>
        <v>0</v>
      </c>
      <c r="BQ11" s="8">
        <f>IF(AND(F11&gt;0,G11&gt;0,$BQ$7&gt;=F11,$BQ$7&lt;=G11),IF($BQ$7&lt;=$AA11,2,1),0)</f>
        <v>0</v>
      </c>
      <c r="BR11" s="8">
        <f>IF(AND(F11&gt;0,G11&gt;0,$BR$7&gt;=F11,$BR$7&lt;=G11),IF($BR$7&lt;=$AA11,2,1),0)</f>
        <v>0</v>
      </c>
      <c r="BS11" s="8">
        <f>IF(AND(F11&gt;0,G11&gt;0,$BS$7&gt;=F11,$BS$7&lt;=G11),IF($BS$7&lt;=$AA11,2,1),0)</f>
        <v>0</v>
      </c>
      <c r="BT11" s="8">
        <f>IF(AND(F11&gt;0,G11&gt;0,$BT$7&gt;=F11,$BT$7&lt;=G11),IF($BT$7&lt;=$AA11,2,1),0)</f>
        <v>0</v>
      </c>
      <c r="BU11" s="8">
        <f>IF(AND(F11&gt;0,G11&gt;0,$BU$7&gt;=F11,$BU$7&lt;=G11),IF($BU$7&lt;=$AA11,2,1),0)</f>
        <v>0</v>
      </c>
      <c r="BV11" s="8">
        <f>IF(AND(F11&gt;0,G11&gt;0,$BV$7&gt;=F11,$BV$7&lt;=G11),IF($BV$7&lt;=$AA11,2,1),0)</f>
        <v>0</v>
      </c>
      <c r="BW11" s="8">
        <f>IF(AND(F11&gt;0,G11&gt;0,$BW$7&gt;=F11,$BW$7&lt;=G11),IF($BW$7&lt;=$AA11,2,1),0)</f>
        <v>0</v>
      </c>
      <c r="BX11" s="8">
        <f>IF(AND(F11&gt;0,G11&gt;0,$BX$7&gt;=F11,$BX$7&lt;=G11),IF($BX$7&lt;=$AA11,2,1),0)</f>
        <v>0</v>
      </c>
      <c r="BY11" s="8">
        <f>IF(AND(F11&gt;0,G11&gt;0,$BY$7&gt;=F11,$BY$7&lt;=G11),IF($BY$7&lt;=$AA11,2,1),0)</f>
        <v>0</v>
      </c>
      <c r="BZ11" s="8">
        <f>IF(AND(F11&gt;0,G11&gt;0,$BZ$7&gt;=F11,$BZ$7&lt;=G11),IF($BZ$7&lt;=$AA11,2,1),0)</f>
        <v>0</v>
      </c>
      <c r="CA11" s="8">
        <f>IF(AND(F11&gt;0,G11&gt;0,$CA$7&gt;=F11,$CA$7&lt;=G11),IF($CA$7&lt;=$AA11,2,1),0)</f>
        <v>0</v>
      </c>
      <c r="CB11" s="8">
        <f>IF(AND(F11&gt;0,G11&gt;0,$CB$7&gt;=F11,$CB$7&lt;=G11),IF($CB$7&lt;=$AA11,2,1),0)</f>
        <v>0</v>
      </c>
      <c r="CC11" s="8">
        <f>IF(AND(F11&gt;0,G11&gt;0,$CC$7&gt;=F11,$CC$7&lt;=G11),IF($CC$7&lt;=$AA11,2,1),0)</f>
        <v>0</v>
      </c>
      <c r="CD11" s="8">
        <f>IF(AND(F11&gt;0,G11&gt;0,$CD$7&gt;=F11,$CD$7&lt;=G11),IF($CD$7&lt;=$AA11,2,1),0)</f>
        <v>0</v>
      </c>
      <c r="CE11" s="8">
        <f>IF(AND(F11&gt;0,G11&gt;0,$CE$7&gt;=F11,$CE$7&lt;=G11),IF($CE$7&lt;=$AA11,2,1),0)</f>
        <v>0</v>
      </c>
      <c r="CF11" s="8">
        <f>IF(AND(F11&gt;0,G11&gt;0,$CF$7&gt;=F11,$CF$7&lt;=G11),IF($CF$7&lt;=$AA11,2,1),0)</f>
        <v>0</v>
      </c>
      <c r="CG11" s="8">
        <f>IF(AND(F11&gt;0,G11&gt;0,$CG$7&gt;=F11,$CG$7&lt;=G11),IF($CG$7&lt;=$AA11,2,1),0)</f>
        <v>0</v>
      </c>
      <c r="CH11" s="8">
        <f>IF(AND(F11&gt;0,G11&gt;0,$CH$7&gt;=F11,$CH$7&lt;=G11),IF($CH$7&lt;=$AA11,2,1),0)</f>
        <v>0</v>
      </c>
      <c r="CI11" s="8">
        <f>IF(AND(F11&gt;0,G11&gt;0,$CI$7&gt;=F11,$CI$7&lt;=G11),IF($CI$7&lt;=$AA11,2,1),0)</f>
        <v>0</v>
      </c>
      <c r="CJ11" s="8">
        <f>IF(AND(F11&gt;0,G11&gt;0,$CJ$7&gt;=F11,$CJ$7&lt;=G11),IF($CJ$7&lt;=$AA11,2,1),0)</f>
        <v>0</v>
      </c>
    </row>
    <row r="12" spans="1:88" ht="18" customHeight="1">
      <c r="A12" s="6"/>
      <c r="B12" s="6"/>
      <c r="C12" s="6"/>
      <c r="D12" s="6"/>
      <c r="E12" s="6"/>
      <c r="F12" s="3"/>
      <c r="G12" s="3"/>
      <c r="H12" s="6">
        <f>IF(AND(F12&gt;0,G12&gt;0),G12-F12+1,)</f>
        <v>0</v>
      </c>
      <c r="I12" s="7"/>
      <c r="J12" s="6"/>
      <c r="K12" s="8">
        <f>IF(AND(F12&gt;0,G12&gt;0,$K$7&gt;=F12,$K$7&lt;=G12),IF($K$7&lt;=$AA12,2,1),0)</f>
        <v>0</v>
      </c>
      <c r="L12" s="8">
        <f>IF(AND(F12&gt;0,G12&gt;0,$L$7&gt;=F12,$L$7&lt;=G12),IF($L$7&lt;=$AA12,2,1),0)</f>
        <v>0</v>
      </c>
      <c r="M12" s="8">
        <f>IF(AND(F12&gt;0,G12&gt;0,$M$7&gt;=F12,$M$7&lt;=G12),IF($M$7&lt;=$AA12,2,1),0)</f>
        <v>0</v>
      </c>
      <c r="N12" s="8">
        <f>IF(AND(F12&gt;0,G12&gt;0,$N$7&gt;=F12,$N$7&lt;=G12),IF($N$7&lt;=$AA12,2,1),0)</f>
        <v>0</v>
      </c>
      <c r="O12" s="8">
        <f>IF(AND(F12&gt;0,G12&gt;0,$O$7&gt;=F12,$O$7&lt;=G12),IF($O$7&lt;=$AA12,2,1),0)</f>
        <v>0</v>
      </c>
      <c r="P12" s="8">
        <f>IF(AND(F12&gt;0,G12&gt;0,$P$7&gt;=F12,$P$7&lt;=G12),IF($P$7&lt;=$AA12,2,1),0)</f>
        <v>0</v>
      </c>
      <c r="Q12" s="8">
        <f>IF(AND(F12&gt;0,G12&gt;0,$Q$7&gt;=F12,$Q$7&lt;=G12),IF($Q$7&lt;=$AA12,2,1),0)</f>
        <v>0</v>
      </c>
      <c r="R12" s="8">
        <f>IF(AND(F12&gt;0,G12&gt;0,$R$7&gt;=F12,$R$7&lt;=G12),IF($R$7&lt;=$AA12,2,1),0)</f>
        <v>0</v>
      </c>
      <c r="S12" s="8">
        <f>IF(AND(F12&gt;0,G12&gt;0,$S$7&gt;=F12,$S$7&lt;=G12),IF($S$7&lt;=$AA12,2,1),0)</f>
        <v>0</v>
      </c>
      <c r="T12" s="8">
        <f>IF(AND(F12&gt;0,G12&gt;0,$T$7&gt;=F12,$T$7&lt;=G12),IF($T$7&lt;=$AA12,2,1),0)</f>
        <v>0</v>
      </c>
      <c r="U12" s="8">
        <f>IF(AND(F12&gt;0,G12&gt;0,$U$7&gt;=F12,$U$7&lt;=G12),IF($U$7&lt;=$AA12,2,1),0)</f>
        <v>0</v>
      </c>
      <c r="V12" s="8">
        <f>IF(AND(F12&gt;0,G12&gt;0,$V$7&gt;=F12,$V$7&lt;=G12),IF($V$7&lt;=$AA12,2,1),0)</f>
        <v>0</v>
      </c>
      <c r="W12" s="8">
        <f>IF(AND(F12&gt;0,G12&gt;0,$W$7&gt;=F12,$W$7&lt;=G12),IF($W$7&lt;=$AA12,2,1),0)</f>
        <v>0</v>
      </c>
      <c r="X12" s="8">
        <f>IF(AND(F12&gt;0,G12&gt;0,$X$7&gt;=F12,$X$7&lt;=G12),IF($X$7&lt;=$AA12,2,1),0)</f>
        <v>0</v>
      </c>
      <c r="Y12" s="8">
        <f>IF(AND(F12&gt;0,G12&gt;0,$Y$7&gt;=F12,$Y$7&lt;=G12),IF($Y$7&lt;=$AA12,2,1),0)</f>
        <v>0</v>
      </c>
      <c r="Z12" s="8">
        <f>IF(AND(F12&gt;0,G12&gt;0,$Z$7&gt;=F12,$Z$7&lt;=G12),IF($Z$7&lt;=$AA12,2,1),0)</f>
        <v>0</v>
      </c>
      <c r="AA12" s="8">
        <f>IF(AND(F12&gt;0,G12&gt;0,$AA$7&gt;=F12,$AA$7&lt;=G12),IF($AA$7&lt;=$AA12,2,1),0)</f>
        <v>0</v>
      </c>
      <c r="AB12" s="8">
        <f>IF(AND(F12&gt;0,G12&gt;0,$AB$7&gt;=F12,$AB$7&lt;=G12),IF($AB$7&lt;=$AA12,2,1),0)</f>
        <v>0</v>
      </c>
      <c r="AC12" s="8">
        <f>IF(AND(F12&gt;0,G12&gt;0,$AC$7&gt;=F12,$AC$7&lt;=G12),IF($AC$7&lt;=$AA12,2,1),0)</f>
        <v>0</v>
      </c>
      <c r="AD12" s="8">
        <f>IF(AND(F12&gt;0,G12&gt;0,$AD$7&gt;=F12,$AD$7&lt;=G12),IF($AD$7&lt;=$AA12,2,1),0)</f>
        <v>0</v>
      </c>
      <c r="AE12" s="8">
        <f>IF(AND(F12&gt;0,G12&gt;0,$AE$7&gt;=F12,$AE$7&lt;=G12),IF($AE$7&lt;=$AA12,2,1),0)</f>
        <v>0</v>
      </c>
      <c r="AF12" s="8">
        <f>IF(AND(F12&gt;0,G12&gt;0,$AF$7&gt;=F12,$AF$7&lt;=G12),IF($AF$7&lt;=$AA12,2,1),0)</f>
        <v>0</v>
      </c>
      <c r="AG12" s="8">
        <f>IF(AND(F12&gt;0,G12&gt;0,$AG$7&gt;=F12,$AG$7&lt;=G12),IF($AG$7&lt;=$AA12,2,1),0)</f>
        <v>0</v>
      </c>
      <c r="AH12" s="8">
        <f>IF(AND(F12&gt;0,G12&gt;0,$AH$7&gt;=F12,$AH$7&lt;=G12),IF($AH$7&lt;=$AA12,2,1),0)</f>
        <v>0</v>
      </c>
      <c r="AI12" s="8">
        <f>IF(AND(F12&gt;0,G12&gt;0,$AI$7&gt;=F12,$AI$7&lt;=G12),IF($AI$7&lt;=$AA12,2,1),0)</f>
        <v>0</v>
      </c>
      <c r="AJ12" s="8">
        <f>IF(AND(F12&gt;0,G12&gt;0,$AJ$7&gt;=F12,$AJ$7&lt;=G12),IF($AJ$7&lt;=$AA12,2,1),0)</f>
        <v>0</v>
      </c>
      <c r="AK12" s="8">
        <f>IF(AND(F12&gt;0,G12&gt;0,$AK$7&gt;=F12,$AK$7&lt;=G12),IF($AK$7&lt;=$AA12,2,1),0)</f>
        <v>0</v>
      </c>
      <c r="AL12" s="8">
        <f>IF(AND(F12&gt;0,G12&gt;0,$AL$7&gt;=F12,$AL$7&lt;=G12),IF($AL$7&lt;=$AA12,2,1),0)</f>
        <v>0</v>
      </c>
      <c r="AM12" s="8">
        <f>IF(AND(F12&gt;0,G12&gt;0,$AM$7&gt;=F12,$AM$7&lt;=G12),IF($AM$7&lt;=$AA12,2,1),0)</f>
        <v>0</v>
      </c>
      <c r="AN12" s="8">
        <f>IF(AND(F12&gt;0,G12&gt;0,$AN$7&gt;=F12,$AN$7&lt;=G12),IF($AN$7&lt;=$AA12,2,1),0)</f>
        <v>0</v>
      </c>
      <c r="AO12" s="8">
        <f>IF(AND(F12&gt;0,G12&gt;0,$AO$7&gt;=F12,$AO$7&lt;=G12),IF($AO$7&lt;=$AA12,2,1),0)</f>
        <v>0</v>
      </c>
      <c r="AP12" s="8">
        <f>IF(AND(F12&gt;0,G12&gt;0,$AP$7&gt;=F12,$AP$7&lt;=G12),IF($AP$7&lt;=$AA12,2,1),0)</f>
        <v>0</v>
      </c>
      <c r="AQ12" s="8">
        <f>IF(AND(F12&gt;0,G12&gt;0,$AQ$7&gt;=F12,$AQ$7&lt;=G12),IF($AQ$7&lt;=$AA12,2,1),0)</f>
        <v>0</v>
      </c>
      <c r="AR12" s="8">
        <f>IF(AND(F12&gt;0,G12&gt;0,$AR$7&gt;=F12,$AR$7&lt;=G12),IF($AR$7&lt;=$AA12,2,1),0)</f>
        <v>0</v>
      </c>
      <c r="AS12" s="8">
        <f>IF(AND(F12&gt;0,G12&gt;0,$AS$7&gt;=F12,$AS$7&lt;=G12),IF($AS$7&lt;=$AA12,2,1),0)</f>
        <v>0</v>
      </c>
      <c r="AT12" s="8">
        <f>IF(AND(F12&gt;0,G12&gt;0,$AT$7&gt;=F12,$AT$7&lt;=G12),IF($AT$7&lt;=$AA12,2,1),0)</f>
        <v>0</v>
      </c>
      <c r="AU12" s="8">
        <f>IF(AND(F12&gt;0,G12&gt;0,$AU$7&gt;=F12,$AU$7&lt;=G12),IF($AU$7&lt;=$AA12,2,1),0)</f>
        <v>0</v>
      </c>
      <c r="AV12" s="8">
        <f>IF(AND(F12&gt;0,G12&gt;0,$AV$7&gt;=F12,$AV$7&lt;=G12),IF($AV$7&lt;=$AA12,2,1),0)</f>
        <v>0</v>
      </c>
      <c r="AW12" s="8">
        <f>IF(AND(F12&gt;0,G12&gt;0,$AW$7&gt;=F12,$AW$7&lt;=G12),IF($AW$7&lt;=$AA12,2,1),0)</f>
        <v>0</v>
      </c>
      <c r="AX12" s="8">
        <f>IF(AND(F12&gt;0,G12&gt;0,$AX$7&gt;=F12,$AX$7&lt;=G12),IF($AX$7&lt;=$AA12,2,1),0)</f>
        <v>0</v>
      </c>
      <c r="AY12" s="8">
        <f>IF(AND(F12&gt;0,G12&gt;0,$AY$7&gt;=F12,$AY$7&lt;=G12),IF($AY$7&lt;=$AA12,2,1),0)</f>
        <v>0</v>
      </c>
      <c r="AZ12" s="8">
        <f>IF(AND(F12&gt;0,G12&gt;0,$AZ$7&gt;=F12,$AZ$7&lt;=G12),IF($AZ$7&lt;=$AA12,2,1),0)</f>
        <v>0</v>
      </c>
      <c r="BA12" s="8">
        <f>IF(AND(F12&gt;0,G12&gt;0,$BA$7&gt;=F12,$BA$7&lt;=G12),IF($BA$7&lt;=$AA12,2,1),0)</f>
        <v>0</v>
      </c>
      <c r="BB12" s="8">
        <f>IF(AND(F12&gt;0,G12&gt;0,$BB$7&gt;=F12,$BB$7&lt;=G12),IF($BB$7&lt;=$AA12,2,1),0)</f>
        <v>0</v>
      </c>
      <c r="BC12" s="8">
        <f>IF(AND(F12&gt;0,G12&gt;0,$BC$7&gt;=F12,$BC$7&lt;=G12),IF($BC$7&lt;=$AA12,2,1),0)</f>
        <v>0</v>
      </c>
      <c r="BD12" s="8">
        <f>IF(AND(F12&gt;0,G12&gt;0,$BD$7&gt;=F12,$BD$7&lt;=G12),IF($BD$7&lt;=$AA12,2,1),0)</f>
        <v>0</v>
      </c>
      <c r="BE12" s="8">
        <f>IF(AND(F12&gt;0,G12&gt;0,$BE$7&gt;=F12,$BE$7&lt;=G12),IF($BE$7&lt;=$AA12,2,1),0)</f>
        <v>0</v>
      </c>
      <c r="BF12" s="8">
        <f>IF(AND(F12&gt;0,G12&gt;0,$BF$7&gt;=F12,$BF$7&lt;=G12),IF($BF$7&lt;=$AA12,2,1),0)</f>
        <v>0</v>
      </c>
      <c r="BG12" s="8">
        <f>IF(AND(F12&gt;0,G12&gt;0,$BG$7&gt;=F12,$BG$7&lt;=G12),IF($BG$7&lt;=$AA12,2,1),0)</f>
        <v>0</v>
      </c>
      <c r="BH12" s="8">
        <f>IF(AND(F12&gt;0,G12&gt;0,$BH$7&gt;=F12,$BH$7&lt;=G12),IF($BH$7&lt;=$AA12,2,1),0)</f>
        <v>0</v>
      </c>
      <c r="BI12" s="8">
        <f>IF(AND(F12&gt;0,G12&gt;0,$BI$7&gt;=F12,$BI$7&lt;=G12),IF($BI$7&lt;=$AA12,2,1),0)</f>
        <v>0</v>
      </c>
      <c r="BJ12" s="8">
        <f>IF(AND(F12&gt;0,G12&gt;0,$BJ$7&gt;=F12,$BJ$7&lt;=G12),IF($BJ$7&lt;=$AA12,2,1),0)</f>
        <v>0</v>
      </c>
      <c r="BK12" s="8">
        <f>IF(AND(F12&gt;0,G12&gt;0,$BK$7&gt;=F12,$BK$7&lt;=G12),IF($BK$7&lt;=$AA12,2,1),0)</f>
        <v>0</v>
      </c>
      <c r="BL12" s="8">
        <f>IF(AND(F12&gt;0,G12&gt;0,$BL$7&gt;=F12,$BL$7&lt;=G12),IF($BL$7&lt;=$AA12,2,1),0)</f>
        <v>0</v>
      </c>
      <c r="BM12" s="8">
        <f>IF(AND(F12&gt;0,G12&gt;0,$BM$7&gt;=F12,$BM$7&lt;=G12),IF($BM$7&lt;=$AA12,2,1),0)</f>
        <v>0</v>
      </c>
      <c r="BN12" s="8">
        <f>IF(AND(F12&gt;0,G12&gt;0,$BN$7&gt;=F12,$BN$7&lt;=G12),IF($BN$7&lt;=$AA12,2,1),0)</f>
        <v>0</v>
      </c>
      <c r="BO12" s="8">
        <f>IF(AND(F12&gt;0,G12&gt;0,$BO$7&gt;=F12,$BO$7&lt;=G12),IF($BO$7&lt;=$AA12,2,1),0)</f>
        <v>0</v>
      </c>
      <c r="BP12" s="8">
        <f>IF(AND(F12&gt;0,G12&gt;0,$BP$7&gt;=F12,$BP$7&lt;=G12),IF($BP$7&lt;=$AA12,2,1),0)</f>
        <v>0</v>
      </c>
      <c r="BQ12" s="8">
        <f>IF(AND(F12&gt;0,G12&gt;0,$BQ$7&gt;=F12,$BQ$7&lt;=G12),IF($BQ$7&lt;=$AA12,2,1),0)</f>
        <v>0</v>
      </c>
      <c r="BR12" s="8">
        <f>IF(AND(F12&gt;0,G12&gt;0,$BR$7&gt;=F12,$BR$7&lt;=G12),IF($BR$7&lt;=$AA12,2,1),0)</f>
        <v>0</v>
      </c>
      <c r="BS12" s="8">
        <f>IF(AND(F12&gt;0,G12&gt;0,$BS$7&gt;=F12,$BS$7&lt;=G12),IF($BS$7&lt;=$AA12,2,1),0)</f>
        <v>0</v>
      </c>
      <c r="BT12" s="8">
        <f>IF(AND(F12&gt;0,G12&gt;0,$BT$7&gt;=F12,$BT$7&lt;=G12),IF($BT$7&lt;=$AA12,2,1),0)</f>
        <v>0</v>
      </c>
      <c r="BU12" s="8">
        <f>IF(AND(F12&gt;0,G12&gt;0,$BU$7&gt;=F12,$BU$7&lt;=G12),IF($BU$7&lt;=$AA12,2,1),0)</f>
        <v>0</v>
      </c>
      <c r="BV12" s="8">
        <f>IF(AND(F12&gt;0,G12&gt;0,$BV$7&gt;=F12,$BV$7&lt;=G12),IF($BV$7&lt;=$AA12,2,1),0)</f>
        <v>0</v>
      </c>
      <c r="BW12" s="8">
        <f>IF(AND(F12&gt;0,G12&gt;0,$BW$7&gt;=F12,$BW$7&lt;=G12),IF($BW$7&lt;=$AA12,2,1),0)</f>
        <v>0</v>
      </c>
      <c r="BX12" s="8">
        <f>IF(AND(F12&gt;0,G12&gt;0,$BX$7&gt;=F12,$BX$7&lt;=G12),IF($BX$7&lt;=$AA12,2,1),0)</f>
        <v>0</v>
      </c>
      <c r="BY12" s="8">
        <f>IF(AND(F12&gt;0,G12&gt;0,$BY$7&gt;=F12,$BY$7&lt;=G12),IF($BY$7&lt;=$AA12,2,1),0)</f>
        <v>0</v>
      </c>
      <c r="BZ12" s="8">
        <f>IF(AND(F12&gt;0,G12&gt;0,$BZ$7&gt;=F12,$BZ$7&lt;=G12),IF($BZ$7&lt;=$AA12,2,1),0)</f>
        <v>0</v>
      </c>
      <c r="CA12" s="8">
        <f>IF(AND(F12&gt;0,G12&gt;0,$CA$7&gt;=F12,$CA$7&lt;=G12),IF($CA$7&lt;=$AA12,2,1),0)</f>
        <v>0</v>
      </c>
      <c r="CB12" s="8">
        <f>IF(AND(F12&gt;0,G12&gt;0,$CB$7&gt;=F12,$CB$7&lt;=G12),IF($CB$7&lt;=$AA12,2,1),0)</f>
        <v>0</v>
      </c>
      <c r="CC12" s="8">
        <f>IF(AND(F12&gt;0,G12&gt;0,$CC$7&gt;=F12,$CC$7&lt;=G12),IF($CC$7&lt;=$AA12,2,1),0)</f>
        <v>0</v>
      </c>
      <c r="CD12" s="8">
        <f>IF(AND(F12&gt;0,G12&gt;0,$CD$7&gt;=F12,$CD$7&lt;=G12),IF($CD$7&lt;=$AA12,2,1),0)</f>
        <v>0</v>
      </c>
      <c r="CE12" s="8">
        <f>IF(AND(F12&gt;0,G12&gt;0,$CE$7&gt;=F12,$CE$7&lt;=G12),IF($CE$7&lt;=$AA12,2,1),0)</f>
        <v>0</v>
      </c>
      <c r="CF12" s="8">
        <f>IF(AND(F12&gt;0,G12&gt;0,$CF$7&gt;=F12,$CF$7&lt;=G12),IF($CF$7&lt;=$AA12,2,1),0)</f>
        <v>0</v>
      </c>
      <c r="CG12" s="8">
        <f>IF(AND(F12&gt;0,G12&gt;0,$CG$7&gt;=F12,$CG$7&lt;=G12),IF($CG$7&lt;=$AA12,2,1),0)</f>
        <v>0</v>
      </c>
      <c r="CH12" s="8">
        <f>IF(AND(F12&gt;0,G12&gt;0,$CH$7&gt;=F12,$CH$7&lt;=G12),IF($CH$7&lt;=$AA12,2,1),0)</f>
        <v>0</v>
      </c>
      <c r="CI12" s="8">
        <f>IF(AND(F12&gt;0,G12&gt;0,$CI$7&gt;=F12,$CI$7&lt;=G12),IF($CI$7&lt;=$AA12,2,1),0)</f>
        <v>0</v>
      </c>
      <c r="CJ12" s="8">
        <f>IF(AND(F12&gt;0,G12&gt;0,$CJ$7&gt;=F12,$CJ$7&lt;=G12),IF($CJ$7&lt;=$AA12,2,1),0)</f>
        <v>0</v>
      </c>
    </row>
    <row r="13" spans="1:88" ht="18" customHeight="1">
      <c r="A13" s="6"/>
      <c r="B13" s="6"/>
      <c r="C13" s="6"/>
      <c r="D13" s="6"/>
      <c r="E13" s="6"/>
      <c r="F13" s="3"/>
      <c r="G13" s="3"/>
      <c r="H13" s="6">
        <f>IF(AND(F13&gt;0,G13&gt;0),G13-F13+1,)</f>
        <v>0</v>
      </c>
      <c r="I13" s="7"/>
      <c r="J13" s="6"/>
      <c r="K13" s="8">
        <f>IF(AND(F13&gt;0,G13&gt;0,$K$7&gt;=F13,$K$7&lt;=G13),IF($K$7&lt;=$AA13,2,1),0)</f>
        <v>0</v>
      </c>
      <c r="L13" s="8">
        <f>IF(AND(F13&gt;0,G13&gt;0,$L$7&gt;=F13,$L$7&lt;=G13),IF($L$7&lt;=$AA13,2,1),0)</f>
        <v>0</v>
      </c>
      <c r="M13" s="8">
        <f>IF(AND(F13&gt;0,G13&gt;0,$M$7&gt;=F13,$M$7&lt;=G13),IF($M$7&lt;=$AA13,2,1),0)</f>
        <v>0</v>
      </c>
      <c r="N13" s="8">
        <f>IF(AND(F13&gt;0,G13&gt;0,$N$7&gt;=F13,$N$7&lt;=G13),IF($N$7&lt;=$AA13,2,1),0)</f>
        <v>0</v>
      </c>
      <c r="O13" s="8">
        <f>IF(AND(F13&gt;0,G13&gt;0,$O$7&gt;=F13,$O$7&lt;=G13),IF($O$7&lt;=$AA13,2,1),0)</f>
        <v>0</v>
      </c>
      <c r="P13" s="8">
        <f>IF(AND(F13&gt;0,G13&gt;0,$P$7&gt;=F13,$P$7&lt;=G13),IF($P$7&lt;=$AA13,2,1),0)</f>
        <v>0</v>
      </c>
      <c r="Q13" s="8">
        <f>IF(AND(F13&gt;0,G13&gt;0,$Q$7&gt;=F13,$Q$7&lt;=G13),IF($Q$7&lt;=$AA13,2,1),0)</f>
        <v>0</v>
      </c>
      <c r="R13" s="8">
        <f>IF(AND(F13&gt;0,G13&gt;0,$R$7&gt;=F13,$R$7&lt;=G13),IF($R$7&lt;=$AA13,2,1),0)</f>
        <v>0</v>
      </c>
      <c r="S13" s="8">
        <f>IF(AND(F13&gt;0,G13&gt;0,$S$7&gt;=F13,$S$7&lt;=G13),IF($S$7&lt;=$AA13,2,1),0)</f>
        <v>0</v>
      </c>
      <c r="T13" s="8">
        <f>IF(AND(F13&gt;0,G13&gt;0,$T$7&gt;=F13,$T$7&lt;=G13),IF($T$7&lt;=$AA13,2,1),0)</f>
        <v>0</v>
      </c>
      <c r="U13" s="8">
        <f>IF(AND(F13&gt;0,G13&gt;0,$U$7&gt;=F13,$U$7&lt;=G13),IF($U$7&lt;=$AA13,2,1),0)</f>
        <v>0</v>
      </c>
      <c r="V13" s="8">
        <f>IF(AND(F13&gt;0,G13&gt;0,$V$7&gt;=F13,$V$7&lt;=G13),IF($V$7&lt;=$AA13,2,1),0)</f>
        <v>0</v>
      </c>
      <c r="W13" s="8">
        <f>IF(AND(F13&gt;0,G13&gt;0,$W$7&gt;=F13,$W$7&lt;=G13),IF($W$7&lt;=$AA13,2,1),0)</f>
        <v>0</v>
      </c>
      <c r="X13" s="8">
        <f>IF(AND(F13&gt;0,G13&gt;0,$X$7&gt;=F13,$X$7&lt;=G13),IF($X$7&lt;=$AA13,2,1),0)</f>
        <v>0</v>
      </c>
      <c r="Y13" s="8">
        <f>IF(AND(F13&gt;0,G13&gt;0,$Y$7&gt;=F13,$Y$7&lt;=G13),IF($Y$7&lt;=$AA13,2,1),0)</f>
        <v>0</v>
      </c>
      <c r="Z13" s="8">
        <f>IF(AND(F13&gt;0,G13&gt;0,$Z$7&gt;=F13,$Z$7&lt;=G13),IF($Z$7&lt;=$AA13,2,1),0)</f>
        <v>0</v>
      </c>
      <c r="AA13" s="8">
        <f>IF(AND(F13&gt;0,G13&gt;0,$AA$7&gt;=F13,$AA$7&lt;=G13),IF($AA$7&lt;=$AA13,2,1),0)</f>
        <v>0</v>
      </c>
      <c r="AB13" s="8">
        <f>IF(AND(F13&gt;0,G13&gt;0,$AB$7&gt;=F13,$AB$7&lt;=G13),IF($AB$7&lt;=$AA13,2,1),0)</f>
        <v>0</v>
      </c>
      <c r="AC13" s="8">
        <f>IF(AND(F13&gt;0,G13&gt;0,$AC$7&gt;=F13,$AC$7&lt;=G13),IF($AC$7&lt;=$AA13,2,1),0)</f>
        <v>0</v>
      </c>
      <c r="AD13" s="8">
        <f>IF(AND(F13&gt;0,G13&gt;0,$AD$7&gt;=F13,$AD$7&lt;=G13),IF($AD$7&lt;=$AA13,2,1),0)</f>
        <v>0</v>
      </c>
      <c r="AE13" s="8">
        <f>IF(AND(F13&gt;0,G13&gt;0,$AE$7&gt;=F13,$AE$7&lt;=G13),IF($AE$7&lt;=$AA13,2,1),0)</f>
        <v>0</v>
      </c>
      <c r="AF13" s="8">
        <f>IF(AND(F13&gt;0,G13&gt;0,$AF$7&gt;=F13,$AF$7&lt;=G13),IF($AF$7&lt;=$AA13,2,1),0)</f>
        <v>0</v>
      </c>
      <c r="AG13" s="8">
        <f>IF(AND(F13&gt;0,G13&gt;0,$AG$7&gt;=F13,$AG$7&lt;=G13),IF($AG$7&lt;=$AA13,2,1),0)</f>
        <v>0</v>
      </c>
      <c r="AH13" s="8">
        <f>IF(AND(F13&gt;0,G13&gt;0,$AH$7&gt;=F13,$AH$7&lt;=G13),IF($AH$7&lt;=$AA13,2,1),0)</f>
        <v>0</v>
      </c>
      <c r="AI13" s="8">
        <f>IF(AND(F13&gt;0,G13&gt;0,$AI$7&gt;=F13,$AI$7&lt;=G13),IF($AI$7&lt;=$AA13,2,1),0)</f>
        <v>0</v>
      </c>
      <c r="AJ13" s="8">
        <f>IF(AND(F13&gt;0,G13&gt;0,$AJ$7&gt;=F13,$AJ$7&lt;=G13),IF($AJ$7&lt;=$AA13,2,1),0)</f>
        <v>0</v>
      </c>
      <c r="AK13" s="8">
        <f>IF(AND(F13&gt;0,G13&gt;0,$AK$7&gt;=F13,$AK$7&lt;=G13),IF($AK$7&lt;=$AA13,2,1),0)</f>
        <v>0</v>
      </c>
      <c r="AL13" s="8">
        <f>IF(AND(F13&gt;0,G13&gt;0,$AL$7&gt;=F13,$AL$7&lt;=G13),IF($AL$7&lt;=$AA13,2,1),0)</f>
        <v>0</v>
      </c>
      <c r="AM13" s="8">
        <f>IF(AND(F13&gt;0,G13&gt;0,$AM$7&gt;=F13,$AM$7&lt;=G13),IF($AM$7&lt;=$AA13,2,1),0)</f>
        <v>0</v>
      </c>
      <c r="AN13" s="8">
        <f>IF(AND(F13&gt;0,G13&gt;0,$AN$7&gt;=F13,$AN$7&lt;=G13),IF($AN$7&lt;=$AA13,2,1),0)</f>
        <v>0</v>
      </c>
      <c r="AO13" s="8">
        <f>IF(AND(F13&gt;0,G13&gt;0,$AO$7&gt;=F13,$AO$7&lt;=G13),IF($AO$7&lt;=$AA13,2,1),0)</f>
        <v>0</v>
      </c>
      <c r="AP13" s="8">
        <f>IF(AND(F13&gt;0,G13&gt;0,$AP$7&gt;=F13,$AP$7&lt;=G13),IF($AP$7&lt;=$AA13,2,1),0)</f>
        <v>0</v>
      </c>
      <c r="AQ13" s="8">
        <f>IF(AND(F13&gt;0,G13&gt;0,$AQ$7&gt;=F13,$AQ$7&lt;=G13),IF($AQ$7&lt;=$AA13,2,1),0)</f>
        <v>0</v>
      </c>
      <c r="AR13" s="8">
        <f>IF(AND(F13&gt;0,G13&gt;0,$AR$7&gt;=F13,$AR$7&lt;=G13),IF($AR$7&lt;=$AA13,2,1),0)</f>
        <v>0</v>
      </c>
      <c r="AS13" s="8">
        <f>IF(AND(F13&gt;0,G13&gt;0,$AS$7&gt;=F13,$AS$7&lt;=G13),IF($AS$7&lt;=$AA13,2,1),0)</f>
        <v>0</v>
      </c>
      <c r="AT13" s="8">
        <f>IF(AND(F13&gt;0,G13&gt;0,$AT$7&gt;=F13,$AT$7&lt;=G13),IF($AT$7&lt;=$AA13,2,1),0)</f>
        <v>0</v>
      </c>
      <c r="AU13" s="8">
        <f>IF(AND(F13&gt;0,G13&gt;0,$AU$7&gt;=F13,$AU$7&lt;=G13),IF($AU$7&lt;=$AA13,2,1),0)</f>
        <v>0</v>
      </c>
      <c r="AV13" s="8">
        <f>IF(AND(F13&gt;0,G13&gt;0,$AV$7&gt;=F13,$AV$7&lt;=G13),IF($AV$7&lt;=$AA13,2,1),0)</f>
        <v>0</v>
      </c>
      <c r="AW13" s="8">
        <f>IF(AND(F13&gt;0,G13&gt;0,$AW$7&gt;=F13,$AW$7&lt;=G13),IF($AW$7&lt;=$AA13,2,1),0)</f>
        <v>0</v>
      </c>
      <c r="AX13" s="8">
        <f>IF(AND(F13&gt;0,G13&gt;0,$AX$7&gt;=F13,$AX$7&lt;=G13),IF($AX$7&lt;=$AA13,2,1),0)</f>
        <v>0</v>
      </c>
      <c r="AY13" s="8">
        <f>IF(AND(F13&gt;0,G13&gt;0,$AY$7&gt;=F13,$AY$7&lt;=G13),IF($AY$7&lt;=$AA13,2,1),0)</f>
        <v>0</v>
      </c>
      <c r="AZ13" s="8">
        <f>IF(AND(F13&gt;0,G13&gt;0,$AZ$7&gt;=F13,$AZ$7&lt;=G13),IF($AZ$7&lt;=$AA13,2,1),0)</f>
        <v>0</v>
      </c>
      <c r="BA13" s="8">
        <f>IF(AND(F13&gt;0,G13&gt;0,$BA$7&gt;=F13,$BA$7&lt;=G13),IF($BA$7&lt;=$AA13,2,1),0)</f>
        <v>0</v>
      </c>
      <c r="BB13" s="8">
        <f>IF(AND(F13&gt;0,G13&gt;0,$BB$7&gt;=F13,$BB$7&lt;=G13),IF($BB$7&lt;=$AA13,2,1),0)</f>
        <v>0</v>
      </c>
      <c r="BC13" s="8">
        <f>IF(AND(F13&gt;0,G13&gt;0,$BC$7&gt;=F13,$BC$7&lt;=G13),IF($BC$7&lt;=$AA13,2,1),0)</f>
        <v>0</v>
      </c>
      <c r="BD13" s="8">
        <f>IF(AND(F13&gt;0,G13&gt;0,$BD$7&gt;=F13,$BD$7&lt;=G13),IF($BD$7&lt;=$AA13,2,1),0)</f>
        <v>0</v>
      </c>
      <c r="BE13" s="8">
        <f>IF(AND(F13&gt;0,G13&gt;0,$BE$7&gt;=F13,$BE$7&lt;=G13),IF($BE$7&lt;=$AA13,2,1),0)</f>
        <v>0</v>
      </c>
      <c r="BF13" s="8">
        <f>IF(AND(F13&gt;0,G13&gt;0,$BF$7&gt;=F13,$BF$7&lt;=G13),IF($BF$7&lt;=$AA13,2,1),0)</f>
        <v>0</v>
      </c>
      <c r="BG13" s="8">
        <f>IF(AND(F13&gt;0,G13&gt;0,$BG$7&gt;=F13,$BG$7&lt;=G13),IF($BG$7&lt;=$AA13,2,1),0)</f>
        <v>0</v>
      </c>
      <c r="BH13" s="8">
        <f>IF(AND(F13&gt;0,G13&gt;0,$BH$7&gt;=F13,$BH$7&lt;=G13),IF($BH$7&lt;=$AA13,2,1),0)</f>
        <v>0</v>
      </c>
      <c r="BI13" s="8">
        <f>IF(AND(F13&gt;0,G13&gt;0,$BI$7&gt;=F13,$BI$7&lt;=G13),IF($BI$7&lt;=$AA13,2,1),0)</f>
        <v>0</v>
      </c>
      <c r="BJ13" s="8">
        <f>IF(AND(F13&gt;0,G13&gt;0,$BJ$7&gt;=F13,$BJ$7&lt;=G13),IF($BJ$7&lt;=$AA13,2,1),0)</f>
        <v>0</v>
      </c>
      <c r="BK13" s="8">
        <f>IF(AND(F13&gt;0,G13&gt;0,$BK$7&gt;=F13,$BK$7&lt;=G13),IF($BK$7&lt;=$AA13,2,1),0)</f>
        <v>0</v>
      </c>
      <c r="BL13" s="8">
        <f>IF(AND(F13&gt;0,G13&gt;0,$BL$7&gt;=F13,$BL$7&lt;=G13),IF($BL$7&lt;=$AA13,2,1),0)</f>
        <v>0</v>
      </c>
      <c r="BM13" s="8">
        <f>IF(AND(F13&gt;0,G13&gt;0,$BM$7&gt;=F13,$BM$7&lt;=G13),IF($BM$7&lt;=$AA13,2,1),0)</f>
        <v>0</v>
      </c>
      <c r="BN13" s="8">
        <f>IF(AND(F13&gt;0,G13&gt;0,$BN$7&gt;=F13,$BN$7&lt;=G13),IF($BN$7&lt;=$AA13,2,1),0)</f>
        <v>0</v>
      </c>
      <c r="BO13" s="8">
        <f>IF(AND(F13&gt;0,G13&gt;0,$BO$7&gt;=F13,$BO$7&lt;=G13),IF($BO$7&lt;=$AA13,2,1),0)</f>
        <v>0</v>
      </c>
      <c r="BP13" s="8">
        <f>IF(AND(F13&gt;0,G13&gt;0,$BP$7&gt;=F13,$BP$7&lt;=G13),IF($BP$7&lt;=$AA13,2,1),0)</f>
        <v>0</v>
      </c>
      <c r="BQ13" s="8">
        <f>IF(AND(F13&gt;0,G13&gt;0,$BQ$7&gt;=F13,$BQ$7&lt;=G13),IF($BQ$7&lt;=$AA13,2,1),0)</f>
        <v>0</v>
      </c>
      <c r="BR13" s="8">
        <f>IF(AND(F13&gt;0,G13&gt;0,$BR$7&gt;=F13,$BR$7&lt;=G13),IF($BR$7&lt;=$AA13,2,1),0)</f>
        <v>0</v>
      </c>
      <c r="BS13" s="8">
        <f>IF(AND(F13&gt;0,G13&gt;0,$BS$7&gt;=F13,$BS$7&lt;=G13),IF($BS$7&lt;=$AA13,2,1),0)</f>
        <v>0</v>
      </c>
      <c r="BT13" s="8">
        <f>IF(AND(F13&gt;0,G13&gt;0,$BT$7&gt;=F13,$BT$7&lt;=G13),IF($BT$7&lt;=$AA13,2,1),0)</f>
        <v>0</v>
      </c>
      <c r="BU13" s="8">
        <f>IF(AND(F13&gt;0,G13&gt;0,$BU$7&gt;=F13,$BU$7&lt;=G13),IF($BU$7&lt;=$AA13,2,1),0)</f>
        <v>0</v>
      </c>
      <c r="BV13" s="8">
        <f>IF(AND(F13&gt;0,G13&gt;0,$BV$7&gt;=F13,$BV$7&lt;=G13),IF($BV$7&lt;=$AA13,2,1),0)</f>
        <v>0</v>
      </c>
      <c r="BW13" s="8">
        <f>IF(AND(F13&gt;0,G13&gt;0,$BW$7&gt;=F13,$BW$7&lt;=G13),IF($BW$7&lt;=$AA13,2,1),0)</f>
        <v>0</v>
      </c>
      <c r="BX13" s="8">
        <f>IF(AND(F13&gt;0,G13&gt;0,$BX$7&gt;=F13,$BX$7&lt;=G13),IF($BX$7&lt;=$AA13,2,1),0)</f>
        <v>0</v>
      </c>
      <c r="BY13" s="8">
        <f>IF(AND(F13&gt;0,G13&gt;0,$BY$7&gt;=F13,$BY$7&lt;=G13),IF($BY$7&lt;=$AA13,2,1),0)</f>
        <v>0</v>
      </c>
      <c r="BZ13" s="8">
        <f>IF(AND(F13&gt;0,G13&gt;0,$BZ$7&gt;=F13,$BZ$7&lt;=G13),IF($BZ$7&lt;=$AA13,2,1),0)</f>
        <v>0</v>
      </c>
      <c r="CA13" s="8">
        <f>IF(AND(F13&gt;0,G13&gt;0,$CA$7&gt;=F13,$CA$7&lt;=G13),IF($CA$7&lt;=$AA13,2,1),0)</f>
        <v>0</v>
      </c>
      <c r="CB13" s="8">
        <f>IF(AND(F13&gt;0,G13&gt;0,$CB$7&gt;=F13,$CB$7&lt;=G13),IF($CB$7&lt;=$AA13,2,1),0)</f>
        <v>0</v>
      </c>
      <c r="CC13" s="8">
        <f>IF(AND(F13&gt;0,G13&gt;0,$CC$7&gt;=F13,$CC$7&lt;=G13),IF($CC$7&lt;=$AA13,2,1),0)</f>
        <v>0</v>
      </c>
      <c r="CD13" s="8">
        <f>IF(AND(F13&gt;0,G13&gt;0,$CD$7&gt;=F13,$CD$7&lt;=G13),IF($CD$7&lt;=$AA13,2,1),0)</f>
        <v>0</v>
      </c>
      <c r="CE13" s="8">
        <f>IF(AND(F13&gt;0,G13&gt;0,$CE$7&gt;=F13,$CE$7&lt;=G13),IF($CE$7&lt;=$AA13,2,1),0)</f>
        <v>0</v>
      </c>
      <c r="CF13" s="8">
        <f>IF(AND(F13&gt;0,G13&gt;0,$CF$7&gt;=F13,$CF$7&lt;=G13),IF($CF$7&lt;=$AA13,2,1),0)</f>
        <v>0</v>
      </c>
      <c r="CG13" s="8">
        <f>IF(AND(F13&gt;0,G13&gt;0,$CG$7&gt;=F13,$CG$7&lt;=G13),IF($CG$7&lt;=$AA13,2,1),0)</f>
        <v>0</v>
      </c>
      <c r="CH13" s="8">
        <f>IF(AND(F13&gt;0,G13&gt;0,$CH$7&gt;=F13,$CH$7&lt;=G13),IF($CH$7&lt;=$AA13,2,1),0)</f>
        <v>0</v>
      </c>
      <c r="CI13" s="8">
        <f>IF(AND(F13&gt;0,G13&gt;0,$CI$7&gt;=F13,$CI$7&lt;=G13),IF($CI$7&lt;=$AA13,2,1),0)</f>
        <v>0</v>
      </c>
      <c r="CJ13" s="8">
        <f>IF(AND(F13&gt;0,G13&gt;0,$CJ$7&gt;=F13,$CJ$7&lt;=G13),IF($CJ$7&lt;=$AA13,2,1),0)</f>
        <v>0</v>
      </c>
    </row>
    <row r="14" spans="1:88" ht="18" customHeight="1">
      <c r="A14" s="6"/>
      <c r="B14" s="6"/>
      <c r="C14" s="6"/>
      <c r="D14" s="6"/>
      <c r="E14" s="6"/>
      <c r="F14" s="3"/>
      <c r="G14" s="3"/>
      <c r="H14" s="6">
        <f>IF(AND(F14&gt;0,G14&gt;0),G14-F14+1,)</f>
        <v>0</v>
      </c>
      <c r="I14" s="7"/>
      <c r="J14" s="6"/>
      <c r="K14" s="8">
        <f>IF(AND(F14&gt;0,G14&gt;0,$K$7&gt;=F14,$K$7&lt;=G14),IF($K$7&lt;=$AA14,2,1),0)</f>
        <v>0</v>
      </c>
      <c r="L14" s="8">
        <f>IF(AND(F14&gt;0,G14&gt;0,$L$7&gt;=F14,$L$7&lt;=G14),IF($L$7&lt;=$AA14,2,1),0)</f>
        <v>0</v>
      </c>
      <c r="M14" s="8">
        <f>IF(AND(F14&gt;0,G14&gt;0,$M$7&gt;=F14,$M$7&lt;=G14),IF($M$7&lt;=$AA14,2,1),0)</f>
        <v>0</v>
      </c>
      <c r="N14" s="8">
        <f>IF(AND(F14&gt;0,G14&gt;0,$N$7&gt;=F14,$N$7&lt;=G14),IF($N$7&lt;=$AA14,2,1),0)</f>
        <v>0</v>
      </c>
      <c r="O14" s="8">
        <f>IF(AND(F14&gt;0,G14&gt;0,$O$7&gt;=F14,$O$7&lt;=G14),IF($O$7&lt;=$AA14,2,1),0)</f>
        <v>0</v>
      </c>
      <c r="P14" s="8">
        <f>IF(AND(F14&gt;0,G14&gt;0,$P$7&gt;=F14,$P$7&lt;=G14),IF($P$7&lt;=$AA14,2,1),0)</f>
        <v>0</v>
      </c>
      <c r="Q14" s="8">
        <f>IF(AND(F14&gt;0,G14&gt;0,$Q$7&gt;=F14,$Q$7&lt;=G14),IF($Q$7&lt;=$AA14,2,1),0)</f>
        <v>0</v>
      </c>
      <c r="R14" s="8">
        <f>IF(AND(F14&gt;0,G14&gt;0,$R$7&gt;=F14,$R$7&lt;=G14),IF($R$7&lt;=$AA14,2,1),0)</f>
        <v>0</v>
      </c>
      <c r="S14" s="8">
        <f>IF(AND(F14&gt;0,G14&gt;0,$S$7&gt;=F14,$S$7&lt;=G14),IF($S$7&lt;=$AA14,2,1),0)</f>
        <v>0</v>
      </c>
      <c r="T14" s="8">
        <f>IF(AND(F14&gt;0,G14&gt;0,$T$7&gt;=F14,$T$7&lt;=G14),IF($T$7&lt;=$AA14,2,1),0)</f>
        <v>0</v>
      </c>
      <c r="U14" s="8">
        <f>IF(AND(F14&gt;0,G14&gt;0,$U$7&gt;=F14,$U$7&lt;=G14),IF($U$7&lt;=$AA14,2,1),0)</f>
        <v>0</v>
      </c>
      <c r="V14" s="8">
        <f>IF(AND(F14&gt;0,G14&gt;0,$V$7&gt;=F14,$V$7&lt;=G14),IF($V$7&lt;=$AA14,2,1),0)</f>
        <v>0</v>
      </c>
      <c r="W14" s="8">
        <f>IF(AND(F14&gt;0,G14&gt;0,$W$7&gt;=F14,$W$7&lt;=G14),IF($W$7&lt;=$AA14,2,1),0)</f>
        <v>0</v>
      </c>
      <c r="X14" s="8">
        <f>IF(AND(F14&gt;0,G14&gt;0,$X$7&gt;=F14,$X$7&lt;=G14),IF($X$7&lt;=$AA14,2,1),0)</f>
        <v>0</v>
      </c>
      <c r="Y14" s="8">
        <f>IF(AND(F14&gt;0,G14&gt;0,$Y$7&gt;=F14,$Y$7&lt;=G14),IF($Y$7&lt;=$AA14,2,1),0)</f>
        <v>0</v>
      </c>
      <c r="Z14" s="8">
        <f>IF(AND(F14&gt;0,G14&gt;0,$Z$7&gt;=F14,$Z$7&lt;=G14),IF($Z$7&lt;=$AA14,2,1),0)</f>
        <v>0</v>
      </c>
      <c r="AA14" s="8">
        <f>IF(AND(F14&gt;0,G14&gt;0,$AA$7&gt;=F14,$AA$7&lt;=G14),IF($AA$7&lt;=$AA14,2,1),0)</f>
        <v>0</v>
      </c>
      <c r="AB14" s="8">
        <f>IF(AND(F14&gt;0,G14&gt;0,$AB$7&gt;=F14,$AB$7&lt;=G14),IF($AB$7&lt;=$AA14,2,1),0)</f>
        <v>0</v>
      </c>
      <c r="AC14" s="8">
        <f>IF(AND(F14&gt;0,G14&gt;0,$AC$7&gt;=F14,$AC$7&lt;=G14),IF($AC$7&lt;=$AA14,2,1),0)</f>
        <v>0</v>
      </c>
      <c r="AD14" s="8">
        <f>IF(AND(F14&gt;0,G14&gt;0,$AD$7&gt;=F14,$AD$7&lt;=G14),IF($AD$7&lt;=$AA14,2,1),0)</f>
        <v>0</v>
      </c>
      <c r="AE14" s="8">
        <f>IF(AND(F14&gt;0,G14&gt;0,$AE$7&gt;=F14,$AE$7&lt;=G14),IF($AE$7&lt;=$AA14,2,1),0)</f>
        <v>0</v>
      </c>
      <c r="AF14" s="8">
        <f>IF(AND(F14&gt;0,G14&gt;0,$AF$7&gt;=F14,$AF$7&lt;=G14),IF($AF$7&lt;=$AA14,2,1),0)</f>
        <v>0</v>
      </c>
      <c r="AG14" s="8">
        <f>IF(AND(F14&gt;0,G14&gt;0,$AG$7&gt;=F14,$AG$7&lt;=G14),IF($AG$7&lt;=$AA14,2,1),0)</f>
        <v>0</v>
      </c>
      <c r="AH14" s="8">
        <f>IF(AND(F14&gt;0,G14&gt;0,$AH$7&gt;=F14,$AH$7&lt;=G14),IF($AH$7&lt;=$AA14,2,1),0)</f>
        <v>0</v>
      </c>
      <c r="AI14" s="8">
        <f>IF(AND(F14&gt;0,G14&gt;0,$AI$7&gt;=F14,$AI$7&lt;=G14),IF($AI$7&lt;=$AA14,2,1),0)</f>
        <v>0</v>
      </c>
      <c r="AJ14" s="8">
        <f>IF(AND(F14&gt;0,G14&gt;0,$AJ$7&gt;=F14,$AJ$7&lt;=G14),IF($AJ$7&lt;=$AA14,2,1),0)</f>
        <v>0</v>
      </c>
      <c r="AK14" s="8">
        <f>IF(AND(F14&gt;0,G14&gt;0,$AK$7&gt;=F14,$AK$7&lt;=G14),IF($AK$7&lt;=$AA14,2,1),0)</f>
        <v>0</v>
      </c>
      <c r="AL14" s="8">
        <f>IF(AND(F14&gt;0,G14&gt;0,$AL$7&gt;=F14,$AL$7&lt;=G14),IF($AL$7&lt;=$AA14,2,1),0)</f>
        <v>0</v>
      </c>
      <c r="AM14" s="8">
        <f>IF(AND(F14&gt;0,G14&gt;0,$AM$7&gt;=F14,$AM$7&lt;=G14),IF($AM$7&lt;=$AA14,2,1),0)</f>
        <v>0</v>
      </c>
      <c r="AN14" s="8">
        <f>IF(AND(F14&gt;0,G14&gt;0,$AN$7&gt;=F14,$AN$7&lt;=G14),IF($AN$7&lt;=$AA14,2,1),0)</f>
        <v>0</v>
      </c>
      <c r="AO14" s="8">
        <f>IF(AND(F14&gt;0,G14&gt;0,$AO$7&gt;=F14,$AO$7&lt;=G14),IF($AO$7&lt;=$AA14,2,1),0)</f>
        <v>0</v>
      </c>
      <c r="AP14" s="8">
        <f>IF(AND(F14&gt;0,G14&gt;0,$AP$7&gt;=F14,$AP$7&lt;=G14),IF($AP$7&lt;=$AA14,2,1),0)</f>
        <v>0</v>
      </c>
      <c r="AQ14" s="8">
        <f>IF(AND(F14&gt;0,G14&gt;0,$AQ$7&gt;=F14,$AQ$7&lt;=G14),IF($AQ$7&lt;=$AA14,2,1),0)</f>
        <v>0</v>
      </c>
      <c r="AR14" s="8">
        <f>IF(AND(F14&gt;0,G14&gt;0,$AR$7&gt;=F14,$AR$7&lt;=G14),IF($AR$7&lt;=$AA14,2,1),0)</f>
        <v>0</v>
      </c>
      <c r="AS14" s="8">
        <f>IF(AND(F14&gt;0,G14&gt;0,$AS$7&gt;=F14,$AS$7&lt;=G14),IF($AS$7&lt;=$AA14,2,1),0)</f>
        <v>0</v>
      </c>
      <c r="AT14" s="8">
        <f>IF(AND(F14&gt;0,G14&gt;0,$AT$7&gt;=F14,$AT$7&lt;=G14),IF($AT$7&lt;=$AA14,2,1),0)</f>
        <v>0</v>
      </c>
      <c r="AU14" s="8">
        <f>IF(AND(F14&gt;0,G14&gt;0,$AU$7&gt;=F14,$AU$7&lt;=G14),IF($AU$7&lt;=$AA14,2,1),0)</f>
        <v>0</v>
      </c>
      <c r="AV14" s="8">
        <f>IF(AND(F14&gt;0,G14&gt;0,$AV$7&gt;=F14,$AV$7&lt;=G14),IF($AV$7&lt;=$AA14,2,1),0)</f>
        <v>0</v>
      </c>
      <c r="AW14" s="8">
        <f>IF(AND(F14&gt;0,G14&gt;0,$AW$7&gt;=F14,$AW$7&lt;=G14),IF($AW$7&lt;=$AA14,2,1),0)</f>
        <v>0</v>
      </c>
      <c r="AX14" s="8">
        <f>IF(AND(F14&gt;0,G14&gt;0,$AX$7&gt;=F14,$AX$7&lt;=G14),IF($AX$7&lt;=$AA14,2,1),0)</f>
        <v>0</v>
      </c>
      <c r="AY14" s="8">
        <f>IF(AND(F14&gt;0,G14&gt;0,$AY$7&gt;=F14,$AY$7&lt;=G14),IF($AY$7&lt;=$AA14,2,1),0)</f>
        <v>0</v>
      </c>
      <c r="AZ14" s="8">
        <f>IF(AND(F14&gt;0,G14&gt;0,$AZ$7&gt;=F14,$AZ$7&lt;=G14),IF($AZ$7&lt;=$AA14,2,1),0)</f>
        <v>0</v>
      </c>
      <c r="BA14" s="8">
        <f>IF(AND(F14&gt;0,G14&gt;0,$BA$7&gt;=F14,$BA$7&lt;=G14),IF($BA$7&lt;=$AA14,2,1),0)</f>
        <v>0</v>
      </c>
      <c r="BB14" s="8">
        <f>IF(AND(F14&gt;0,G14&gt;0,$BB$7&gt;=F14,$BB$7&lt;=G14),IF($BB$7&lt;=$AA14,2,1),0)</f>
        <v>0</v>
      </c>
      <c r="BC14" s="8">
        <f>IF(AND(F14&gt;0,G14&gt;0,$BC$7&gt;=F14,$BC$7&lt;=G14),IF($BC$7&lt;=$AA14,2,1),0)</f>
        <v>0</v>
      </c>
      <c r="BD14" s="8">
        <f>IF(AND(F14&gt;0,G14&gt;0,$BD$7&gt;=F14,$BD$7&lt;=G14),IF($BD$7&lt;=$AA14,2,1),0)</f>
        <v>0</v>
      </c>
      <c r="BE14" s="8">
        <f>IF(AND(F14&gt;0,G14&gt;0,$BE$7&gt;=F14,$BE$7&lt;=G14),IF($BE$7&lt;=$AA14,2,1),0)</f>
        <v>0</v>
      </c>
      <c r="BF14" s="8">
        <f>IF(AND(F14&gt;0,G14&gt;0,$BF$7&gt;=F14,$BF$7&lt;=G14),IF($BF$7&lt;=$AA14,2,1),0)</f>
        <v>0</v>
      </c>
      <c r="BG14" s="8">
        <f>IF(AND(F14&gt;0,G14&gt;0,$BG$7&gt;=F14,$BG$7&lt;=G14),IF($BG$7&lt;=$AA14,2,1),0)</f>
        <v>0</v>
      </c>
      <c r="BH14" s="8">
        <f>IF(AND(F14&gt;0,G14&gt;0,$BH$7&gt;=F14,$BH$7&lt;=G14),IF($BH$7&lt;=$AA14,2,1),0)</f>
        <v>0</v>
      </c>
      <c r="BI14" s="8">
        <f>IF(AND(F14&gt;0,G14&gt;0,$BI$7&gt;=F14,$BI$7&lt;=G14),IF($BI$7&lt;=$AA14,2,1),0)</f>
        <v>0</v>
      </c>
      <c r="BJ14" s="8">
        <f>IF(AND(F14&gt;0,G14&gt;0,$BJ$7&gt;=F14,$BJ$7&lt;=G14),IF($BJ$7&lt;=$AA14,2,1),0)</f>
        <v>0</v>
      </c>
      <c r="BK14" s="8">
        <f>IF(AND(F14&gt;0,G14&gt;0,$BK$7&gt;=F14,$BK$7&lt;=G14),IF($BK$7&lt;=$AA14,2,1),0)</f>
        <v>0</v>
      </c>
      <c r="BL14" s="8">
        <f>IF(AND(F14&gt;0,G14&gt;0,$BL$7&gt;=F14,$BL$7&lt;=G14),IF($BL$7&lt;=$AA14,2,1),0)</f>
        <v>0</v>
      </c>
      <c r="BM14" s="8">
        <f>IF(AND(F14&gt;0,G14&gt;0,$BM$7&gt;=F14,$BM$7&lt;=G14),IF($BM$7&lt;=$AA14,2,1),0)</f>
        <v>0</v>
      </c>
      <c r="BN14" s="8">
        <f>IF(AND(F14&gt;0,G14&gt;0,$BN$7&gt;=F14,$BN$7&lt;=G14),IF($BN$7&lt;=$AA14,2,1),0)</f>
        <v>0</v>
      </c>
      <c r="BO14" s="8">
        <f>IF(AND(F14&gt;0,G14&gt;0,$BO$7&gt;=F14,$BO$7&lt;=G14),IF($BO$7&lt;=$AA14,2,1),0)</f>
        <v>0</v>
      </c>
      <c r="BP14" s="8">
        <f>IF(AND(F14&gt;0,G14&gt;0,$BP$7&gt;=F14,$BP$7&lt;=G14),IF($BP$7&lt;=$AA14,2,1),0)</f>
        <v>0</v>
      </c>
      <c r="BQ14" s="8">
        <f>IF(AND(F14&gt;0,G14&gt;0,$BQ$7&gt;=F14,$BQ$7&lt;=G14),IF($BQ$7&lt;=$AA14,2,1),0)</f>
        <v>0</v>
      </c>
      <c r="BR14" s="8">
        <f>IF(AND(F14&gt;0,G14&gt;0,$BR$7&gt;=F14,$BR$7&lt;=G14),IF($BR$7&lt;=$AA14,2,1),0)</f>
        <v>0</v>
      </c>
      <c r="BS14" s="8">
        <f>IF(AND(F14&gt;0,G14&gt;0,$BS$7&gt;=F14,$BS$7&lt;=G14),IF($BS$7&lt;=$AA14,2,1),0)</f>
        <v>0</v>
      </c>
      <c r="BT14" s="8">
        <f>IF(AND(F14&gt;0,G14&gt;0,$BT$7&gt;=F14,$BT$7&lt;=G14),IF($BT$7&lt;=$AA14,2,1),0)</f>
        <v>0</v>
      </c>
      <c r="BU14" s="8">
        <f>IF(AND(F14&gt;0,G14&gt;0,$BU$7&gt;=F14,$BU$7&lt;=G14),IF($BU$7&lt;=$AA14,2,1),0)</f>
        <v>0</v>
      </c>
      <c r="BV14" s="8">
        <f>IF(AND(F14&gt;0,G14&gt;0,$BV$7&gt;=F14,$BV$7&lt;=G14),IF($BV$7&lt;=$AA14,2,1),0)</f>
        <v>0</v>
      </c>
      <c r="BW14" s="8">
        <f>IF(AND(F14&gt;0,G14&gt;0,$BW$7&gt;=F14,$BW$7&lt;=G14),IF($BW$7&lt;=$AA14,2,1),0)</f>
        <v>0</v>
      </c>
      <c r="BX14" s="8">
        <f>IF(AND(F14&gt;0,G14&gt;0,$BX$7&gt;=F14,$BX$7&lt;=G14),IF($BX$7&lt;=$AA14,2,1),0)</f>
        <v>0</v>
      </c>
      <c r="BY14" s="8">
        <f>IF(AND(F14&gt;0,G14&gt;0,$BY$7&gt;=F14,$BY$7&lt;=G14),IF($BY$7&lt;=$AA14,2,1),0)</f>
        <v>0</v>
      </c>
      <c r="BZ14" s="8">
        <f>IF(AND(F14&gt;0,G14&gt;0,$BZ$7&gt;=F14,$BZ$7&lt;=G14),IF($BZ$7&lt;=$AA14,2,1),0)</f>
        <v>0</v>
      </c>
      <c r="CA14" s="8">
        <f>IF(AND(F14&gt;0,G14&gt;0,$CA$7&gt;=F14,$CA$7&lt;=G14),IF($CA$7&lt;=$AA14,2,1),0)</f>
        <v>0</v>
      </c>
      <c r="CB14" s="8">
        <f>IF(AND(F14&gt;0,G14&gt;0,$CB$7&gt;=F14,$CB$7&lt;=G14),IF($CB$7&lt;=$AA14,2,1),0)</f>
        <v>0</v>
      </c>
      <c r="CC14" s="8">
        <f>IF(AND(F14&gt;0,G14&gt;0,$CC$7&gt;=F14,$CC$7&lt;=G14),IF($CC$7&lt;=$AA14,2,1),0)</f>
        <v>0</v>
      </c>
      <c r="CD14" s="8">
        <f>IF(AND(F14&gt;0,G14&gt;0,$CD$7&gt;=F14,$CD$7&lt;=G14),IF($CD$7&lt;=$AA14,2,1),0)</f>
        <v>0</v>
      </c>
      <c r="CE14" s="8">
        <f>IF(AND(F14&gt;0,G14&gt;0,$CE$7&gt;=F14,$CE$7&lt;=G14),IF($CE$7&lt;=$AA14,2,1),0)</f>
        <v>0</v>
      </c>
      <c r="CF14" s="8">
        <f>IF(AND(F14&gt;0,G14&gt;0,$CF$7&gt;=F14,$CF$7&lt;=G14),IF($CF$7&lt;=$AA14,2,1),0)</f>
        <v>0</v>
      </c>
      <c r="CG14" s="8">
        <f>IF(AND(F14&gt;0,G14&gt;0,$CG$7&gt;=F14,$CG$7&lt;=G14),IF($CG$7&lt;=$AA14,2,1),0)</f>
        <v>0</v>
      </c>
      <c r="CH14" s="8">
        <f>IF(AND(F14&gt;0,G14&gt;0,$CH$7&gt;=F14,$CH$7&lt;=G14),IF($CH$7&lt;=$AA14,2,1),0)</f>
        <v>0</v>
      </c>
      <c r="CI14" s="8">
        <f>IF(AND(F14&gt;0,G14&gt;0,$CI$7&gt;=F14,$CI$7&lt;=G14),IF($CI$7&lt;=$AA14,2,1),0)</f>
        <v>0</v>
      </c>
      <c r="CJ14" s="8">
        <f>IF(AND(F14&gt;0,G14&gt;0,$CJ$7&gt;=F14,$CJ$7&lt;=G14),IF($CJ$7&lt;=$AA14,2,1),0)</f>
        <v>0</v>
      </c>
    </row>
    <row r="15" spans="1:88" ht="18" customHeight="1">
      <c r="A15" s="6"/>
      <c r="B15" s="6"/>
      <c r="C15" s="6"/>
      <c r="D15" s="6"/>
      <c r="E15" s="6"/>
      <c r="F15" s="3"/>
      <c r="G15" s="3"/>
      <c r="H15" s="6">
        <f>IF(AND(F15&gt;0,G15&gt;0),G15-F15+1,)</f>
        <v>0</v>
      </c>
      <c r="I15" s="7"/>
      <c r="J15" s="6"/>
      <c r="K15" s="8">
        <f>IF(AND(F15&gt;0,G15&gt;0,$K$7&gt;=F15,$K$7&lt;=G15),IF($K$7&lt;=$AA15,2,1),0)</f>
        <v>0</v>
      </c>
      <c r="L15" s="8">
        <f>IF(AND(F15&gt;0,G15&gt;0,$L$7&gt;=F15,$L$7&lt;=G15),IF($L$7&lt;=$AA15,2,1),0)</f>
        <v>0</v>
      </c>
      <c r="M15" s="8">
        <f>IF(AND(F15&gt;0,G15&gt;0,$M$7&gt;=F15,$M$7&lt;=G15),IF($M$7&lt;=$AA15,2,1),0)</f>
        <v>0</v>
      </c>
      <c r="N15" s="8">
        <f>IF(AND(F15&gt;0,G15&gt;0,$N$7&gt;=F15,$N$7&lt;=G15),IF($N$7&lt;=$AA15,2,1),0)</f>
        <v>0</v>
      </c>
      <c r="O15" s="8">
        <f>IF(AND(F15&gt;0,G15&gt;0,$O$7&gt;=F15,$O$7&lt;=G15),IF($O$7&lt;=$AA15,2,1),0)</f>
        <v>0</v>
      </c>
      <c r="P15" s="8">
        <f>IF(AND(F15&gt;0,G15&gt;0,$P$7&gt;=F15,$P$7&lt;=G15),IF($P$7&lt;=$AA15,2,1),0)</f>
        <v>0</v>
      </c>
      <c r="Q15" s="8">
        <f>IF(AND(F15&gt;0,G15&gt;0,$Q$7&gt;=F15,$Q$7&lt;=G15),IF($Q$7&lt;=$AA15,2,1),0)</f>
        <v>0</v>
      </c>
      <c r="R15" s="8">
        <f>IF(AND(F15&gt;0,G15&gt;0,$R$7&gt;=F15,$R$7&lt;=G15),IF($R$7&lt;=$AA15,2,1),0)</f>
        <v>0</v>
      </c>
      <c r="S15" s="8">
        <f>IF(AND(F15&gt;0,G15&gt;0,$S$7&gt;=F15,$S$7&lt;=G15),IF($S$7&lt;=$AA15,2,1),0)</f>
        <v>0</v>
      </c>
      <c r="T15" s="8">
        <f>IF(AND(F15&gt;0,G15&gt;0,$T$7&gt;=F15,$T$7&lt;=G15),IF($T$7&lt;=$AA15,2,1),0)</f>
        <v>0</v>
      </c>
      <c r="U15" s="8">
        <f>IF(AND(F15&gt;0,G15&gt;0,$U$7&gt;=F15,$U$7&lt;=G15),IF($U$7&lt;=$AA15,2,1),0)</f>
        <v>0</v>
      </c>
      <c r="V15" s="8">
        <f>IF(AND(F15&gt;0,G15&gt;0,$V$7&gt;=F15,$V$7&lt;=G15),IF($V$7&lt;=$AA15,2,1),0)</f>
        <v>0</v>
      </c>
      <c r="W15" s="8">
        <f>IF(AND(F15&gt;0,G15&gt;0,$W$7&gt;=F15,$W$7&lt;=G15),IF($W$7&lt;=$AA15,2,1),0)</f>
        <v>0</v>
      </c>
      <c r="X15" s="8">
        <f>IF(AND(F15&gt;0,G15&gt;0,$X$7&gt;=F15,$X$7&lt;=G15),IF($X$7&lt;=$AA15,2,1),0)</f>
        <v>0</v>
      </c>
      <c r="Y15" s="8">
        <f>IF(AND(F15&gt;0,G15&gt;0,$Y$7&gt;=F15,$Y$7&lt;=G15),IF($Y$7&lt;=$AA15,2,1),0)</f>
        <v>0</v>
      </c>
      <c r="Z15" s="8">
        <f>IF(AND(F15&gt;0,G15&gt;0,$Z$7&gt;=F15,$Z$7&lt;=G15),IF($Z$7&lt;=$AA15,2,1),0)</f>
        <v>0</v>
      </c>
      <c r="AA15" s="8">
        <f>IF(AND(F15&gt;0,G15&gt;0,$AA$7&gt;=F15,$AA$7&lt;=G15),IF($AA$7&lt;=$AA15,2,1),0)</f>
        <v>0</v>
      </c>
      <c r="AB15" s="8">
        <f>IF(AND(F15&gt;0,G15&gt;0,$AB$7&gt;=F15,$AB$7&lt;=G15),IF($AB$7&lt;=$AA15,2,1),0)</f>
        <v>0</v>
      </c>
      <c r="AC15" s="8">
        <f>IF(AND(F15&gt;0,G15&gt;0,$AC$7&gt;=F15,$AC$7&lt;=G15),IF($AC$7&lt;=$AA15,2,1),0)</f>
        <v>0</v>
      </c>
      <c r="AD15" s="8">
        <f>IF(AND(F15&gt;0,G15&gt;0,$AD$7&gt;=F15,$AD$7&lt;=G15),IF($AD$7&lt;=$AA15,2,1),0)</f>
        <v>0</v>
      </c>
      <c r="AE15" s="8">
        <f>IF(AND(F15&gt;0,G15&gt;0,$AE$7&gt;=F15,$AE$7&lt;=G15),IF($AE$7&lt;=$AA15,2,1),0)</f>
        <v>0</v>
      </c>
      <c r="AF15" s="8">
        <f>IF(AND(F15&gt;0,G15&gt;0,$AF$7&gt;=F15,$AF$7&lt;=G15),IF($AF$7&lt;=$AA15,2,1),0)</f>
        <v>0</v>
      </c>
      <c r="AG15" s="8">
        <f>IF(AND(F15&gt;0,G15&gt;0,$AG$7&gt;=F15,$AG$7&lt;=G15),IF($AG$7&lt;=$AA15,2,1),0)</f>
        <v>0</v>
      </c>
      <c r="AH15" s="8">
        <f>IF(AND(F15&gt;0,G15&gt;0,$AH$7&gt;=F15,$AH$7&lt;=G15),IF($AH$7&lt;=$AA15,2,1),0)</f>
        <v>0</v>
      </c>
      <c r="AI15" s="8">
        <f>IF(AND(F15&gt;0,G15&gt;0,$AI$7&gt;=F15,$AI$7&lt;=G15),IF($AI$7&lt;=$AA15,2,1),0)</f>
        <v>0</v>
      </c>
      <c r="AJ15" s="8">
        <f>IF(AND(F15&gt;0,G15&gt;0,$AJ$7&gt;=F15,$AJ$7&lt;=G15),IF($AJ$7&lt;=$AA15,2,1),0)</f>
        <v>0</v>
      </c>
      <c r="AK15" s="8">
        <f>IF(AND(F15&gt;0,G15&gt;0,$AK$7&gt;=F15,$AK$7&lt;=G15),IF($AK$7&lt;=$AA15,2,1),0)</f>
        <v>0</v>
      </c>
      <c r="AL15" s="8">
        <f>IF(AND(F15&gt;0,G15&gt;0,$AL$7&gt;=F15,$AL$7&lt;=G15),IF($AL$7&lt;=$AA15,2,1),0)</f>
        <v>0</v>
      </c>
      <c r="AM15" s="8">
        <f>IF(AND(F15&gt;0,G15&gt;0,$AM$7&gt;=F15,$AM$7&lt;=G15),IF($AM$7&lt;=$AA15,2,1),0)</f>
        <v>0</v>
      </c>
      <c r="AN15" s="8">
        <f>IF(AND(F15&gt;0,G15&gt;0,$AN$7&gt;=F15,$AN$7&lt;=G15),IF($AN$7&lt;=$AA15,2,1),0)</f>
        <v>0</v>
      </c>
      <c r="AO15" s="8">
        <f>IF(AND(F15&gt;0,G15&gt;0,$AO$7&gt;=F15,$AO$7&lt;=G15),IF($AO$7&lt;=$AA15,2,1),0)</f>
        <v>0</v>
      </c>
      <c r="AP15" s="8">
        <f>IF(AND(F15&gt;0,G15&gt;0,$AP$7&gt;=F15,$AP$7&lt;=G15),IF($AP$7&lt;=$AA15,2,1),0)</f>
        <v>0</v>
      </c>
      <c r="AQ15" s="8">
        <f>IF(AND(F15&gt;0,G15&gt;0,$AQ$7&gt;=F15,$AQ$7&lt;=G15),IF($AQ$7&lt;=$AA15,2,1),0)</f>
        <v>0</v>
      </c>
      <c r="AR15" s="8">
        <f>IF(AND(F15&gt;0,G15&gt;0,$AR$7&gt;=F15,$AR$7&lt;=G15),IF($AR$7&lt;=$AA15,2,1),0)</f>
        <v>0</v>
      </c>
      <c r="AS15" s="8">
        <f>IF(AND(F15&gt;0,G15&gt;0,$AS$7&gt;=F15,$AS$7&lt;=G15),IF($AS$7&lt;=$AA15,2,1),0)</f>
        <v>0</v>
      </c>
      <c r="AT15" s="8">
        <f>IF(AND(F15&gt;0,G15&gt;0,$AT$7&gt;=F15,$AT$7&lt;=G15),IF($AT$7&lt;=$AA15,2,1),0)</f>
        <v>0</v>
      </c>
      <c r="AU15" s="8">
        <f>IF(AND(F15&gt;0,G15&gt;0,$AU$7&gt;=F15,$AU$7&lt;=G15),IF($AU$7&lt;=$AA15,2,1),0)</f>
        <v>0</v>
      </c>
      <c r="AV15" s="8">
        <f>IF(AND(F15&gt;0,G15&gt;0,$AV$7&gt;=F15,$AV$7&lt;=G15),IF($AV$7&lt;=$AA15,2,1),0)</f>
        <v>0</v>
      </c>
      <c r="AW15" s="8">
        <f>IF(AND(F15&gt;0,G15&gt;0,$AW$7&gt;=F15,$AW$7&lt;=G15),IF($AW$7&lt;=$AA15,2,1),0)</f>
        <v>0</v>
      </c>
      <c r="AX15" s="8">
        <f>IF(AND(F15&gt;0,G15&gt;0,$AX$7&gt;=F15,$AX$7&lt;=G15),IF($AX$7&lt;=$AA15,2,1),0)</f>
        <v>0</v>
      </c>
      <c r="AY15" s="8">
        <f>IF(AND(F15&gt;0,G15&gt;0,$AY$7&gt;=F15,$AY$7&lt;=G15),IF($AY$7&lt;=$AA15,2,1),0)</f>
        <v>0</v>
      </c>
      <c r="AZ15" s="8">
        <f>IF(AND(F15&gt;0,G15&gt;0,$AZ$7&gt;=F15,$AZ$7&lt;=G15),IF($AZ$7&lt;=$AA15,2,1),0)</f>
        <v>0</v>
      </c>
      <c r="BA15" s="8">
        <f>IF(AND(F15&gt;0,G15&gt;0,$BA$7&gt;=F15,$BA$7&lt;=G15),IF($BA$7&lt;=$AA15,2,1),0)</f>
        <v>0</v>
      </c>
      <c r="BB15" s="8">
        <f>IF(AND(F15&gt;0,G15&gt;0,$BB$7&gt;=F15,$BB$7&lt;=G15),IF($BB$7&lt;=$AA15,2,1),0)</f>
        <v>0</v>
      </c>
      <c r="BC15" s="8">
        <f>IF(AND(F15&gt;0,G15&gt;0,$BC$7&gt;=F15,$BC$7&lt;=G15),IF($BC$7&lt;=$AA15,2,1),0)</f>
        <v>0</v>
      </c>
      <c r="BD15" s="8">
        <f>IF(AND(F15&gt;0,G15&gt;0,$BD$7&gt;=F15,$BD$7&lt;=G15),IF($BD$7&lt;=$AA15,2,1),0)</f>
        <v>0</v>
      </c>
      <c r="BE15" s="8">
        <f>IF(AND(F15&gt;0,G15&gt;0,$BE$7&gt;=F15,$BE$7&lt;=G15),IF($BE$7&lt;=$AA15,2,1),0)</f>
        <v>0</v>
      </c>
      <c r="BF15" s="8">
        <f>IF(AND(F15&gt;0,G15&gt;0,$BF$7&gt;=F15,$BF$7&lt;=G15),IF($BF$7&lt;=$AA15,2,1),0)</f>
        <v>0</v>
      </c>
      <c r="BG15" s="8">
        <f>IF(AND(F15&gt;0,G15&gt;0,$BG$7&gt;=F15,$BG$7&lt;=G15),IF($BG$7&lt;=$AA15,2,1),0)</f>
        <v>0</v>
      </c>
      <c r="BH15" s="8">
        <f>IF(AND(F15&gt;0,G15&gt;0,$BH$7&gt;=F15,$BH$7&lt;=G15),IF($BH$7&lt;=$AA15,2,1),0)</f>
        <v>0</v>
      </c>
      <c r="BI15" s="8">
        <f>IF(AND(F15&gt;0,G15&gt;0,$BI$7&gt;=F15,$BI$7&lt;=G15),IF($BI$7&lt;=$AA15,2,1),0)</f>
        <v>0</v>
      </c>
      <c r="BJ15" s="8">
        <f>IF(AND(F15&gt;0,G15&gt;0,$BJ$7&gt;=F15,$BJ$7&lt;=G15),IF($BJ$7&lt;=$AA15,2,1),0)</f>
        <v>0</v>
      </c>
      <c r="BK15" s="8">
        <f>IF(AND(F15&gt;0,G15&gt;0,$BK$7&gt;=F15,$BK$7&lt;=G15),IF($BK$7&lt;=$AA15,2,1),0)</f>
        <v>0</v>
      </c>
      <c r="BL15" s="8">
        <f>IF(AND(F15&gt;0,G15&gt;0,$BL$7&gt;=F15,$BL$7&lt;=G15),IF($BL$7&lt;=$AA15,2,1),0)</f>
        <v>0</v>
      </c>
      <c r="BM15" s="8">
        <f>IF(AND(F15&gt;0,G15&gt;0,$BM$7&gt;=F15,$BM$7&lt;=G15),IF($BM$7&lt;=$AA15,2,1),0)</f>
        <v>0</v>
      </c>
      <c r="BN15" s="8">
        <f>IF(AND(F15&gt;0,G15&gt;0,$BN$7&gt;=F15,$BN$7&lt;=G15),IF($BN$7&lt;=$AA15,2,1),0)</f>
        <v>0</v>
      </c>
      <c r="BO15" s="8">
        <f>IF(AND(F15&gt;0,G15&gt;0,$BO$7&gt;=F15,$BO$7&lt;=G15),IF($BO$7&lt;=$AA15,2,1),0)</f>
        <v>0</v>
      </c>
      <c r="BP15" s="8">
        <f>IF(AND(F15&gt;0,G15&gt;0,$BP$7&gt;=F15,$BP$7&lt;=G15),IF($BP$7&lt;=$AA15,2,1),0)</f>
        <v>0</v>
      </c>
      <c r="BQ15" s="8">
        <f>IF(AND(F15&gt;0,G15&gt;0,$BQ$7&gt;=F15,$BQ$7&lt;=G15),IF($BQ$7&lt;=$AA15,2,1),0)</f>
        <v>0</v>
      </c>
      <c r="BR15" s="8">
        <f>IF(AND(F15&gt;0,G15&gt;0,$BR$7&gt;=F15,$BR$7&lt;=G15),IF($BR$7&lt;=$AA15,2,1),0)</f>
        <v>0</v>
      </c>
      <c r="BS15" s="8">
        <f>IF(AND(F15&gt;0,G15&gt;0,$BS$7&gt;=F15,$BS$7&lt;=G15),IF($BS$7&lt;=$AA15,2,1),0)</f>
        <v>0</v>
      </c>
      <c r="BT15" s="8">
        <f>IF(AND(F15&gt;0,G15&gt;0,$BT$7&gt;=F15,$BT$7&lt;=G15),IF($BT$7&lt;=$AA15,2,1),0)</f>
        <v>0</v>
      </c>
      <c r="BU15" s="8">
        <f>IF(AND(F15&gt;0,G15&gt;0,$BU$7&gt;=F15,$BU$7&lt;=G15),IF($BU$7&lt;=$AA15,2,1),0)</f>
        <v>0</v>
      </c>
      <c r="BV15" s="8">
        <f>IF(AND(F15&gt;0,G15&gt;0,$BV$7&gt;=F15,$BV$7&lt;=G15),IF($BV$7&lt;=$AA15,2,1),0)</f>
        <v>0</v>
      </c>
      <c r="BW15" s="8">
        <f>IF(AND(F15&gt;0,G15&gt;0,$BW$7&gt;=F15,$BW$7&lt;=G15),IF($BW$7&lt;=$AA15,2,1),0)</f>
        <v>0</v>
      </c>
      <c r="BX15" s="8">
        <f>IF(AND(F15&gt;0,G15&gt;0,$BX$7&gt;=F15,$BX$7&lt;=G15),IF($BX$7&lt;=$AA15,2,1),0)</f>
        <v>0</v>
      </c>
      <c r="BY15" s="8">
        <f>IF(AND(F15&gt;0,G15&gt;0,$BY$7&gt;=F15,$BY$7&lt;=G15),IF($BY$7&lt;=$AA15,2,1),0)</f>
        <v>0</v>
      </c>
      <c r="BZ15" s="8">
        <f>IF(AND(F15&gt;0,G15&gt;0,$BZ$7&gt;=F15,$BZ$7&lt;=G15),IF($BZ$7&lt;=$AA15,2,1),0)</f>
        <v>0</v>
      </c>
      <c r="CA15" s="8">
        <f>IF(AND(F15&gt;0,G15&gt;0,$CA$7&gt;=F15,$CA$7&lt;=G15),IF($CA$7&lt;=$AA15,2,1),0)</f>
        <v>0</v>
      </c>
      <c r="CB15" s="8">
        <f>IF(AND(F15&gt;0,G15&gt;0,$CB$7&gt;=F15,$CB$7&lt;=G15),IF($CB$7&lt;=$AA15,2,1),0)</f>
        <v>0</v>
      </c>
      <c r="CC15" s="8">
        <f>IF(AND(F15&gt;0,G15&gt;0,$CC$7&gt;=F15,$CC$7&lt;=G15),IF($CC$7&lt;=$AA15,2,1),0)</f>
        <v>0</v>
      </c>
      <c r="CD15" s="8">
        <f>IF(AND(F15&gt;0,G15&gt;0,$CD$7&gt;=F15,$CD$7&lt;=G15),IF($CD$7&lt;=$AA15,2,1),0)</f>
        <v>0</v>
      </c>
      <c r="CE15" s="8">
        <f>IF(AND(F15&gt;0,G15&gt;0,$CE$7&gt;=F15,$CE$7&lt;=G15),IF($CE$7&lt;=$AA15,2,1),0)</f>
        <v>0</v>
      </c>
      <c r="CF15" s="8">
        <f>IF(AND(F15&gt;0,G15&gt;0,$CF$7&gt;=F15,$CF$7&lt;=G15),IF($CF$7&lt;=$AA15,2,1),0)</f>
        <v>0</v>
      </c>
      <c r="CG15" s="8">
        <f>IF(AND(F15&gt;0,G15&gt;0,$CG$7&gt;=F15,$CG$7&lt;=G15),IF($CG$7&lt;=$AA15,2,1),0)</f>
        <v>0</v>
      </c>
      <c r="CH15" s="8">
        <f>IF(AND(F15&gt;0,G15&gt;0,$CH$7&gt;=F15,$CH$7&lt;=G15),IF($CH$7&lt;=$AA15,2,1),0)</f>
        <v>0</v>
      </c>
      <c r="CI15" s="8">
        <f>IF(AND(F15&gt;0,G15&gt;0,$CI$7&gt;=F15,$CI$7&lt;=G15),IF($CI$7&lt;=$AA15,2,1),0)</f>
        <v>0</v>
      </c>
      <c r="CJ15" s="8">
        <f>IF(AND(F15&gt;0,G15&gt;0,$CJ$7&gt;=F15,$CJ$7&lt;=G15),IF($CJ$7&lt;=$AA15,2,1),0)</f>
        <v>0</v>
      </c>
    </row>
    <row r="16" spans="1:88" ht="18" customHeight="1">
      <c r="A16" s="6"/>
      <c r="B16" s="6"/>
      <c r="C16" s="6"/>
      <c r="D16" s="6"/>
      <c r="E16" s="6"/>
      <c r="F16" s="3"/>
      <c r="G16" s="3"/>
      <c r="H16" s="6">
        <f>IF(AND(F16&gt;0,G16&gt;0),G16-F16+1,)</f>
        <v>0</v>
      </c>
      <c r="I16" s="7"/>
      <c r="J16" s="6"/>
      <c r="K16" s="8">
        <f>IF(AND(F16&gt;0,G16&gt;0,$K$7&gt;=F16,$K$7&lt;=G16),IF($K$7&lt;=$AA16,2,1),0)</f>
        <v>0</v>
      </c>
      <c r="L16" s="8">
        <f>IF(AND(F16&gt;0,G16&gt;0,$L$7&gt;=F16,$L$7&lt;=G16),IF($L$7&lt;=$AA16,2,1),0)</f>
        <v>0</v>
      </c>
      <c r="M16" s="8">
        <f>IF(AND(F16&gt;0,G16&gt;0,$M$7&gt;=F16,$M$7&lt;=G16),IF($M$7&lt;=$AA16,2,1),0)</f>
        <v>0</v>
      </c>
      <c r="N16" s="8">
        <f>IF(AND(F16&gt;0,G16&gt;0,$N$7&gt;=F16,$N$7&lt;=G16),IF($N$7&lt;=$AA16,2,1),0)</f>
        <v>0</v>
      </c>
      <c r="O16" s="8">
        <f>IF(AND(F16&gt;0,G16&gt;0,$O$7&gt;=F16,$O$7&lt;=G16),IF($O$7&lt;=$AA16,2,1),0)</f>
        <v>0</v>
      </c>
      <c r="P16" s="8">
        <f>IF(AND(F16&gt;0,G16&gt;0,$P$7&gt;=F16,$P$7&lt;=G16),IF($P$7&lt;=$AA16,2,1),0)</f>
        <v>0</v>
      </c>
      <c r="Q16" s="8">
        <f>IF(AND(F16&gt;0,G16&gt;0,$Q$7&gt;=F16,$Q$7&lt;=G16),IF($Q$7&lt;=$AA16,2,1),0)</f>
        <v>0</v>
      </c>
      <c r="R16" s="8">
        <f>IF(AND(F16&gt;0,G16&gt;0,$R$7&gt;=F16,$R$7&lt;=G16),IF($R$7&lt;=$AA16,2,1),0)</f>
        <v>0</v>
      </c>
      <c r="S16" s="8">
        <f>IF(AND(F16&gt;0,G16&gt;0,$S$7&gt;=F16,$S$7&lt;=G16),IF($S$7&lt;=$AA16,2,1),0)</f>
        <v>0</v>
      </c>
      <c r="T16" s="8">
        <f>IF(AND(F16&gt;0,G16&gt;0,$T$7&gt;=F16,$T$7&lt;=G16),IF($T$7&lt;=$AA16,2,1),0)</f>
        <v>0</v>
      </c>
      <c r="U16" s="8">
        <f>IF(AND(F16&gt;0,G16&gt;0,$U$7&gt;=F16,$U$7&lt;=G16),IF($U$7&lt;=$AA16,2,1),0)</f>
        <v>0</v>
      </c>
      <c r="V16" s="8">
        <f>IF(AND(F16&gt;0,G16&gt;0,$V$7&gt;=F16,$V$7&lt;=G16),IF($V$7&lt;=$AA16,2,1),0)</f>
        <v>0</v>
      </c>
      <c r="W16" s="8">
        <f>IF(AND(F16&gt;0,G16&gt;0,$W$7&gt;=F16,$W$7&lt;=G16),IF($W$7&lt;=$AA16,2,1),0)</f>
        <v>0</v>
      </c>
      <c r="X16" s="8">
        <f>IF(AND(F16&gt;0,G16&gt;0,$X$7&gt;=F16,$X$7&lt;=G16),IF($X$7&lt;=$AA16,2,1),0)</f>
        <v>0</v>
      </c>
      <c r="Y16" s="8">
        <f>IF(AND(F16&gt;0,G16&gt;0,$Y$7&gt;=F16,$Y$7&lt;=G16),IF($Y$7&lt;=$AA16,2,1),0)</f>
        <v>0</v>
      </c>
      <c r="Z16" s="8">
        <f>IF(AND(F16&gt;0,G16&gt;0,$Z$7&gt;=F16,$Z$7&lt;=G16),IF($Z$7&lt;=$AA16,2,1),0)</f>
        <v>0</v>
      </c>
      <c r="AA16" s="8">
        <f>IF(AND(F16&gt;0,G16&gt;0,$AA$7&gt;=F16,$AA$7&lt;=G16),IF($AA$7&lt;=$AA16,2,1),0)</f>
        <v>0</v>
      </c>
      <c r="AB16" s="8">
        <f>IF(AND(F16&gt;0,G16&gt;0,$AB$7&gt;=F16,$AB$7&lt;=G16),IF($AB$7&lt;=$AA16,2,1),0)</f>
        <v>0</v>
      </c>
      <c r="AC16" s="8">
        <f>IF(AND(F16&gt;0,G16&gt;0,$AC$7&gt;=F16,$AC$7&lt;=G16),IF($AC$7&lt;=$AA16,2,1),0)</f>
        <v>0</v>
      </c>
      <c r="AD16" s="8">
        <f>IF(AND(F16&gt;0,G16&gt;0,$AD$7&gt;=F16,$AD$7&lt;=G16),IF($AD$7&lt;=$AA16,2,1),0)</f>
        <v>0</v>
      </c>
      <c r="AE16" s="8">
        <f>IF(AND(F16&gt;0,G16&gt;0,$AE$7&gt;=F16,$AE$7&lt;=G16),IF($AE$7&lt;=$AA16,2,1),0)</f>
        <v>0</v>
      </c>
      <c r="AF16" s="8">
        <f>IF(AND(F16&gt;0,G16&gt;0,$AF$7&gt;=F16,$AF$7&lt;=G16),IF($AF$7&lt;=$AA16,2,1),0)</f>
        <v>0</v>
      </c>
      <c r="AG16" s="8">
        <f>IF(AND(F16&gt;0,G16&gt;0,$AG$7&gt;=F16,$AG$7&lt;=G16),IF($AG$7&lt;=$AA16,2,1),0)</f>
        <v>0</v>
      </c>
      <c r="AH16" s="8">
        <f>IF(AND(F16&gt;0,G16&gt;0,$AH$7&gt;=F16,$AH$7&lt;=G16),IF($AH$7&lt;=$AA16,2,1),0)</f>
        <v>0</v>
      </c>
      <c r="AI16" s="8">
        <f>IF(AND(F16&gt;0,G16&gt;0,$AI$7&gt;=F16,$AI$7&lt;=G16),IF($AI$7&lt;=$AA16,2,1),0)</f>
        <v>0</v>
      </c>
      <c r="AJ16" s="8">
        <f>IF(AND(F16&gt;0,G16&gt;0,$AJ$7&gt;=F16,$AJ$7&lt;=G16),IF($AJ$7&lt;=$AA16,2,1),0)</f>
        <v>0</v>
      </c>
      <c r="AK16" s="8">
        <f>IF(AND(F16&gt;0,G16&gt;0,$AK$7&gt;=F16,$AK$7&lt;=G16),IF($AK$7&lt;=$AA16,2,1),0)</f>
        <v>0</v>
      </c>
      <c r="AL16" s="8">
        <f>IF(AND(F16&gt;0,G16&gt;0,$AL$7&gt;=F16,$AL$7&lt;=G16),IF($AL$7&lt;=$AA16,2,1),0)</f>
        <v>0</v>
      </c>
      <c r="AM16" s="8">
        <f>IF(AND(F16&gt;0,G16&gt;0,$AM$7&gt;=F16,$AM$7&lt;=G16),IF($AM$7&lt;=$AA16,2,1),0)</f>
        <v>0</v>
      </c>
      <c r="AN16" s="8">
        <f>IF(AND(F16&gt;0,G16&gt;0,$AN$7&gt;=F16,$AN$7&lt;=G16),IF($AN$7&lt;=$AA16,2,1),0)</f>
        <v>0</v>
      </c>
      <c r="AO16" s="8">
        <f>IF(AND(F16&gt;0,G16&gt;0,$AO$7&gt;=F16,$AO$7&lt;=G16),IF($AO$7&lt;=$AA16,2,1),0)</f>
        <v>0</v>
      </c>
      <c r="AP16" s="8">
        <f>IF(AND(F16&gt;0,G16&gt;0,$AP$7&gt;=F16,$AP$7&lt;=G16),IF($AP$7&lt;=$AA16,2,1),0)</f>
        <v>0</v>
      </c>
      <c r="AQ16" s="8">
        <f>IF(AND(F16&gt;0,G16&gt;0,$AQ$7&gt;=F16,$AQ$7&lt;=G16),IF($AQ$7&lt;=$AA16,2,1),0)</f>
        <v>0</v>
      </c>
      <c r="AR16" s="8">
        <f>IF(AND(F16&gt;0,G16&gt;0,$AR$7&gt;=F16,$AR$7&lt;=G16),IF($AR$7&lt;=$AA16,2,1),0)</f>
        <v>0</v>
      </c>
      <c r="AS16" s="8">
        <f>IF(AND(F16&gt;0,G16&gt;0,$AS$7&gt;=F16,$AS$7&lt;=G16),IF($AS$7&lt;=$AA16,2,1),0)</f>
        <v>0</v>
      </c>
      <c r="AT16" s="8">
        <f>IF(AND(F16&gt;0,G16&gt;0,$AT$7&gt;=F16,$AT$7&lt;=G16),IF($AT$7&lt;=$AA16,2,1),0)</f>
        <v>0</v>
      </c>
      <c r="AU16" s="8">
        <f>IF(AND(F16&gt;0,G16&gt;0,$AU$7&gt;=F16,$AU$7&lt;=G16),IF($AU$7&lt;=$AA16,2,1),0)</f>
        <v>0</v>
      </c>
      <c r="AV16" s="8">
        <f>IF(AND(F16&gt;0,G16&gt;0,$AV$7&gt;=F16,$AV$7&lt;=G16),IF($AV$7&lt;=$AA16,2,1),0)</f>
        <v>0</v>
      </c>
      <c r="AW16" s="8">
        <f>IF(AND(F16&gt;0,G16&gt;0,$AW$7&gt;=F16,$AW$7&lt;=G16),IF($AW$7&lt;=$AA16,2,1),0)</f>
        <v>0</v>
      </c>
      <c r="AX16" s="8">
        <f>IF(AND(F16&gt;0,G16&gt;0,$AX$7&gt;=F16,$AX$7&lt;=G16),IF($AX$7&lt;=$AA16,2,1),0)</f>
        <v>0</v>
      </c>
      <c r="AY16" s="8">
        <f>IF(AND(F16&gt;0,G16&gt;0,$AY$7&gt;=F16,$AY$7&lt;=G16),IF($AY$7&lt;=$AA16,2,1),0)</f>
        <v>0</v>
      </c>
      <c r="AZ16" s="8">
        <f>IF(AND(F16&gt;0,G16&gt;0,$AZ$7&gt;=F16,$AZ$7&lt;=G16),IF($AZ$7&lt;=$AA16,2,1),0)</f>
        <v>0</v>
      </c>
      <c r="BA16" s="8">
        <f>IF(AND(F16&gt;0,G16&gt;0,$BA$7&gt;=F16,$BA$7&lt;=G16),IF($BA$7&lt;=$AA16,2,1),0)</f>
        <v>0</v>
      </c>
      <c r="BB16" s="8">
        <f>IF(AND(F16&gt;0,G16&gt;0,$BB$7&gt;=F16,$BB$7&lt;=G16),IF($BB$7&lt;=$AA16,2,1),0)</f>
        <v>0</v>
      </c>
      <c r="BC16" s="8">
        <f>IF(AND(F16&gt;0,G16&gt;0,$BC$7&gt;=F16,$BC$7&lt;=G16),IF($BC$7&lt;=$AA16,2,1),0)</f>
        <v>0</v>
      </c>
      <c r="BD16" s="8">
        <f>IF(AND(F16&gt;0,G16&gt;0,$BD$7&gt;=F16,$BD$7&lt;=G16),IF($BD$7&lt;=$AA16,2,1),0)</f>
        <v>0</v>
      </c>
      <c r="BE16" s="8">
        <f>IF(AND(F16&gt;0,G16&gt;0,$BE$7&gt;=F16,$BE$7&lt;=G16),IF($BE$7&lt;=$AA16,2,1),0)</f>
        <v>0</v>
      </c>
      <c r="BF16" s="8">
        <f>IF(AND(F16&gt;0,G16&gt;0,$BF$7&gt;=F16,$BF$7&lt;=G16),IF($BF$7&lt;=$AA16,2,1),0)</f>
        <v>0</v>
      </c>
      <c r="BG16" s="8">
        <f>IF(AND(F16&gt;0,G16&gt;0,$BG$7&gt;=F16,$BG$7&lt;=G16),IF($BG$7&lt;=$AA16,2,1),0)</f>
        <v>0</v>
      </c>
      <c r="BH16" s="8">
        <f>IF(AND(F16&gt;0,G16&gt;0,$BH$7&gt;=F16,$BH$7&lt;=G16),IF($BH$7&lt;=$AA16,2,1),0)</f>
        <v>0</v>
      </c>
      <c r="BI16" s="8">
        <f>IF(AND(F16&gt;0,G16&gt;0,$BI$7&gt;=F16,$BI$7&lt;=G16),IF($BI$7&lt;=$AA16,2,1),0)</f>
        <v>0</v>
      </c>
      <c r="BJ16" s="8">
        <f>IF(AND(F16&gt;0,G16&gt;0,$BJ$7&gt;=F16,$BJ$7&lt;=G16),IF($BJ$7&lt;=$AA16,2,1),0)</f>
        <v>0</v>
      </c>
      <c r="BK16" s="8">
        <f>IF(AND(F16&gt;0,G16&gt;0,$BK$7&gt;=F16,$BK$7&lt;=G16),IF($BK$7&lt;=$AA16,2,1),0)</f>
        <v>0</v>
      </c>
      <c r="BL16" s="8">
        <f>IF(AND(F16&gt;0,G16&gt;0,$BL$7&gt;=F16,$BL$7&lt;=G16),IF($BL$7&lt;=$AA16,2,1),0)</f>
        <v>0</v>
      </c>
      <c r="BM16" s="8">
        <f>IF(AND(F16&gt;0,G16&gt;0,$BM$7&gt;=F16,$BM$7&lt;=G16),IF($BM$7&lt;=$AA16,2,1),0)</f>
        <v>0</v>
      </c>
      <c r="BN16" s="8">
        <f>IF(AND(F16&gt;0,G16&gt;0,$BN$7&gt;=F16,$BN$7&lt;=G16),IF($BN$7&lt;=$AA16,2,1),0)</f>
        <v>0</v>
      </c>
      <c r="BO16" s="8">
        <f>IF(AND(F16&gt;0,G16&gt;0,$BO$7&gt;=F16,$BO$7&lt;=G16),IF($BO$7&lt;=$AA16,2,1),0)</f>
        <v>0</v>
      </c>
      <c r="BP16" s="8">
        <f>IF(AND(F16&gt;0,G16&gt;0,$BP$7&gt;=F16,$BP$7&lt;=G16),IF($BP$7&lt;=$AA16,2,1),0)</f>
        <v>0</v>
      </c>
      <c r="BQ16" s="8">
        <f>IF(AND(F16&gt;0,G16&gt;0,$BQ$7&gt;=F16,$BQ$7&lt;=G16),IF($BQ$7&lt;=$AA16,2,1),0)</f>
        <v>0</v>
      </c>
      <c r="BR16" s="8">
        <f>IF(AND(F16&gt;0,G16&gt;0,$BR$7&gt;=F16,$BR$7&lt;=G16),IF($BR$7&lt;=$AA16,2,1),0)</f>
        <v>0</v>
      </c>
      <c r="BS16" s="8">
        <f>IF(AND(F16&gt;0,G16&gt;0,$BS$7&gt;=F16,$BS$7&lt;=G16),IF($BS$7&lt;=$AA16,2,1),0)</f>
        <v>0</v>
      </c>
      <c r="BT16" s="8">
        <f>IF(AND(F16&gt;0,G16&gt;0,$BT$7&gt;=F16,$BT$7&lt;=G16),IF($BT$7&lt;=$AA16,2,1),0)</f>
        <v>0</v>
      </c>
      <c r="BU16" s="8">
        <f>IF(AND(F16&gt;0,G16&gt;0,$BU$7&gt;=F16,$BU$7&lt;=G16),IF($BU$7&lt;=$AA16,2,1),0)</f>
        <v>0</v>
      </c>
      <c r="BV16" s="8">
        <f>IF(AND(F16&gt;0,G16&gt;0,$BV$7&gt;=F16,$BV$7&lt;=G16),IF($BV$7&lt;=$AA16,2,1),0)</f>
        <v>0</v>
      </c>
      <c r="BW16" s="8">
        <f>IF(AND(F16&gt;0,G16&gt;0,$BW$7&gt;=F16,$BW$7&lt;=G16),IF($BW$7&lt;=$AA16,2,1),0)</f>
        <v>0</v>
      </c>
      <c r="BX16" s="8">
        <f>IF(AND(F16&gt;0,G16&gt;0,$BX$7&gt;=F16,$BX$7&lt;=G16),IF($BX$7&lt;=$AA16,2,1),0)</f>
        <v>0</v>
      </c>
      <c r="BY16" s="8">
        <f>IF(AND(F16&gt;0,G16&gt;0,$BY$7&gt;=F16,$BY$7&lt;=G16),IF($BY$7&lt;=$AA16,2,1),0)</f>
        <v>0</v>
      </c>
      <c r="BZ16" s="8">
        <f>IF(AND(F16&gt;0,G16&gt;0,$BZ$7&gt;=F16,$BZ$7&lt;=G16),IF($BZ$7&lt;=$AA16,2,1),0)</f>
        <v>0</v>
      </c>
      <c r="CA16" s="8">
        <f>IF(AND(F16&gt;0,G16&gt;0,$CA$7&gt;=F16,$CA$7&lt;=G16),IF($CA$7&lt;=$AA16,2,1),0)</f>
        <v>0</v>
      </c>
      <c r="CB16" s="8">
        <f>IF(AND(F16&gt;0,G16&gt;0,$CB$7&gt;=F16,$CB$7&lt;=G16),IF($CB$7&lt;=$AA16,2,1),0)</f>
        <v>0</v>
      </c>
      <c r="CC16" s="8">
        <f>IF(AND(F16&gt;0,G16&gt;0,$CC$7&gt;=F16,$CC$7&lt;=G16),IF($CC$7&lt;=$AA16,2,1),0)</f>
        <v>0</v>
      </c>
      <c r="CD16" s="8">
        <f>IF(AND(F16&gt;0,G16&gt;0,$CD$7&gt;=F16,$CD$7&lt;=G16),IF($CD$7&lt;=$AA16,2,1),0)</f>
        <v>0</v>
      </c>
      <c r="CE16" s="8">
        <f>IF(AND(F16&gt;0,G16&gt;0,$CE$7&gt;=F16,$CE$7&lt;=G16),IF($CE$7&lt;=$AA16,2,1),0)</f>
        <v>0</v>
      </c>
      <c r="CF16" s="8">
        <f>IF(AND(F16&gt;0,G16&gt;0,$CF$7&gt;=F16,$CF$7&lt;=G16),IF($CF$7&lt;=$AA16,2,1),0)</f>
        <v>0</v>
      </c>
      <c r="CG16" s="8">
        <f>IF(AND(F16&gt;0,G16&gt;0,$CG$7&gt;=F16,$CG$7&lt;=G16),IF($CG$7&lt;=$AA16,2,1),0)</f>
        <v>0</v>
      </c>
      <c r="CH16" s="8">
        <f>IF(AND(F16&gt;0,G16&gt;0,$CH$7&gt;=F16,$CH$7&lt;=G16),IF($CH$7&lt;=$AA16,2,1),0)</f>
        <v>0</v>
      </c>
      <c r="CI16" s="8">
        <f>IF(AND(F16&gt;0,G16&gt;0,$CI$7&gt;=F16,$CI$7&lt;=G16),IF($CI$7&lt;=$AA16,2,1),0)</f>
        <v>0</v>
      </c>
      <c r="CJ16" s="8">
        <f>IF(AND(F16&gt;0,G16&gt;0,$CJ$7&gt;=F16,$CJ$7&lt;=G16),IF($CJ$7&lt;=$AA16,2,1),0)</f>
        <v>0</v>
      </c>
    </row>
    <row r="17" spans="1:88" ht="18" customHeight="1">
      <c r="A17" s="6"/>
      <c r="B17" s="6"/>
      <c r="C17" s="6"/>
      <c r="D17" s="6"/>
      <c r="E17" s="6"/>
      <c r="F17" s="3"/>
      <c r="G17" s="3"/>
      <c r="H17" s="6">
        <f>IF(AND(F17&gt;0,G17&gt;0),G17-F17+1,)</f>
        <v>0</v>
      </c>
      <c r="I17" s="7"/>
      <c r="J17" s="6"/>
      <c r="K17" s="8">
        <f>IF(AND(F17&gt;0,G17&gt;0,$K$7&gt;=F17,$K$7&lt;=G17),IF($K$7&lt;=$AA17,2,1),0)</f>
        <v>0</v>
      </c>
      <c r="L17" s="8">
        <f>IF(AND(F17&gt;0,G17&gt;0,$L$7&gt;=F17,$L$7&lt;=G17),IF($L$7&lt;=$AA17,2,1),0)</f>
        <v>0</v>
      </c>
      <c r="M17" s="8">
        <f>IF(AND(F17&gt;0,G17&gt;0,$M$7&gt;=F17,$M$7&lt;=G17),IF($M$7&lt;=$AA17,2,1),0)</f>
        <v>0</v>
      </c>
      <c r="N17" s="8">
        <f>IF(AND(F17&gt;0,G17&gt;0,$N$7&gt;=F17,$N$7&lt;=G17),IF($N$7&lt;=$AA17,2,1),0)</f>
        <v>0</v>
      </c>
      <c r="O17" s="8">
        <f>IF(AND(F17&gt;0,G17&gt;0,$O$7&gt;=F17,$O$7&lt;=G17),IF($O$7&lt;=$AA17,2,1),0)</f>
        <v>0</v>
      </c>
      <c r="P17" s="8">
        <f>IF(AND(F17&gt;0,G17&gt;0,$P$7&gt;=F17,$P$7&lt;=G17),IF($P$7&lt;=$AA17,2,1),0)</f>
        <v>0</v>
      </c>
      <c r="Q17" s="8">
        <f>IF(AND(F17&gt;0,G17&gt;0,$Q$7&gt;=F17,$Q$7&lt;=G17),IF($Q$7&lt;=$AA17,2,1),0)</f>
        <v>0</v>
      </c>
      <c r="R17" s="8">
        <f>IF(AND(F17&gt;0,G17&gt;0,$R$7&gt;=F17,$R$7&lt;=G17),IF($R$7&lt;=$AA17,2,1),0)</f>
        <v>0</v>
      </c>
      <c r="S17" s="8">
        <f>IF(AND(F17&gt;0,G17&gt;0,$S$7&gt;=F17,$S$7&lt;=G17),IF($S$7&lt;=$AA17,2,1),0)</f>
        <v>0</v>
      </c>
      <c r="T17" s="8">
        <f>IF(AND(F17&gt;0,G17&gt;0,$T$7&gt;=F17,$T$7&lt;=G17),IF($T$7&lt;=$AA17,2,1),0)</f>
        <v>0</v>
      </c>
      <c r="U17" s="8">
        <f>IF(AND(F17&gt;0,G17&gt;0,$U$7&gt;=F17,$U$7&lt;=G17),IF($U$7&lt;=$AA17,2,1),0)</f>
        <v>0</v>
      </c>
      <c r="V17" s="8">
        <f>IF(AND(F17&gt;0,G17&gt;0,$V$7&gt;=F17,$V$7&lt;=G17),IF($V$7&lt;=$AA17,2,1),0)</f>
        <v>0</v>
      </c>
      <c r="W17" s="8">
        <f>IF(AND(F17&gt;0,G17&gt;0,$W$7&gt;=F17,$W$7&lt;=G17),IF($W$7&lt;=$AA17,2,1),0)</f>
        <v>0</v>
      </c>
      <c r="X17" s="8">
        <f>IF(AND(F17&gt;0,G17&gt;0,$X$7&gt;=F17,$X$7&lt;=G17),IF($X$7&lt;=$AA17,2,1),0)</f>
        <v>0</v>
      </c>
      <c r="Y17" s="8">
        <f>IF(AND(F17&gt;0,G17&gt;0,$Y$7&gt;=F17,$Y$7&lt;=G17),IF($Y$7&lt;=$AA17,2,1),0)</f>
        <v>0</v>
      </c>
      <c r="Z17" s="8">
        <f>IF(AND(F17&gt;0,G17&gt;0,$Z$7&gt;=F17,$Z$7&lt;=G17),IF($Z$7&lt;=$AA17,2,1),0)</f>
        <v>0</v>
      </c>
      <c r="AA17" s="8">
        <f>IF(AND(F17&gt;0,G17&gt;0,$AA$7&gt;=F17,$AA$7&lt;=G17),IF($AA$7&lt;=$AA17,2,1),0)</f>
        <v>0</v>
      </c>
      <c r="AB17" s="8">
        <f>IF(AND(F17&gt;0,G17&gt;0,$AB$7&gt;=F17,$AB$7&lt;=G17),IF($AB$7&lt;=$AA17,2,1),0)</f>
        <v>0</v>
      </c>
      <c r="AC17" s="8">
        <f>IF(AND(F17&gt;0,G17&gt;0,$AC$7&gt;=F17,$AC$7&lt;=G17),IF($AC$7&lt;=$AA17,2,1),0)</f>
        <v>0</v>
      </c>
      <c r="AD17" s="8">
        <f>IF(AND(F17&gt;0,G17&gt;0,$AD$7&gt;=F17,$AD$7&lt;=G17),IF($AD$7&lt;=$AA17,2,1),0)</f>
        <v>0</v>
      </c>
      <c r="AE17" s="8">
        <f>IF(AND(F17&gt;0,G17&gt;0,$AE$7&gt;=F17,$AE$7&lt;=G17),IF($AE$7&lt;=$AA17,2,1),0)</f>
        <v>0</v>
      </c>
      <c r="AF17" s="8">
        <f>IF(AND(F17&gt;0,G17&gt;0,$AF$7&gt;=F17,$AF$7&lt;=G17),IF($AF$7&lt;=$AA17,2,1),0)</f>
        <v>0</v>
      </c>
      <c r="AG17" s="8">
        <f>IF(AND(F17&gt;0,G17&gt;0,$AG$7&gt;=F17,$AG$7&lt;=G17),IF($AG$7&lt;=$AA17,2,1),0)</f>
        <v>0</v>
      </c>
      <c r="AH17" s="8">
        <f>IF(AND(F17&gt;0,G17&gt;0,$AH$7&gt;=F17,$AH$7&lt;=G17),IF($AH$7&lt;=$AA17,2,1),0)</f>
        <v>0</v>
      </c>
      <c r="AI17" s="8">
        <f>IF(AND(F17&gt;0,G17&gt;0,$AI$7&gt;=F17,$AI$7&lt;=G17),IF($AI$7&lt;=$AA17,2,1),0)</f>
        <v>0</v>
      </c>
      <c r="AJ17" s="8">
        <f>IF(AND(F17&gt;0,G17&gt;0,$AJ$7&gt;=F17,$AJ$7&lt;=G17),IF($AJ$7&lt;=$AA17,2,1),0)</f>
        <v>0</v>
      </c>
      <c r="AK17" s="8">
        <f>IF(AND(F17&gt;0,G17&gt;0,$AK$7&gt;=F17,$AK$7&lt;=G17),IF($AK$7&lt;=$AA17,2,1),0)</f>
        <v>0</v>
      </c>
      <c r="AL17" s="8">
        <f>IF(AND(F17&gt;0,G17&gt;0,$AL$7&gt;=F17,$AL$7&lt;=G17),IF($AL$7&lt;=$AA17,2,1),0)</f>
        <v>0</v>
      </c>
      <c r="AM17" s="8">
        <f>IF(AND(F17&gt;0,G17&gt;0,$AM$7&gt;=F17,$AM$7&lt;=G17),IF($AM$7&lt;=$AA17,2,1),0)</f>
        <v>0</v>
      </c>
      <c r="AN17" s="8">
        <f>IF(AND(F17&gt;0,G17&gt;0,$AN$7&gt;=F17,$AN$7&lt;=G17),IF($AN$7&lt;=$AA17,2,1),0)</f>
        <v>0</v>
      </c>
      <c r="AO17" s="8">
        <f>IF(AND(F17&gt;0,G17&gt;0,$AO$7&gt;=F17,$AO$7&lt;=G17),IF($AO$7&lt;=$AA17,2,1),0)</f>
        <v>0</v>
      </c>
      <c r="AP17" s="8">
        <f>IF(AND(F17&gt;0,G17&gt;0,$AP$7&gt;=F17,$AP$7&lt;=G17),IF($AP$7&lt;=$AA17,2,1),0)</f>
        <v>0</v>
      </c>
      <c r="AQ17" s="8">
        <f>IF(AND(F17&gt;0,G17&gt;0,$AQ$7&gt;=F17,$AQ$7&lt;=G17),IF($AQ$7&lt;=$AA17,2,1),0)</f>
        <v>0</v>
      </c>
      <c r="AR17" s="8">
        <f>IF(AND(F17&gt;0,G17&gt;0,$AR$7&gt;=F17,$AR$7&lt;=G17),IF($AR$7&lt;=$AA17,2,1),0)</f>
        <v>0</v>
      </c>
      <c r="AS17" s="8">
        <f>IF(AND(F17&gt;0,G17&gt;0,$AS$7&gt;=F17,$AS$7&lt;=G17),IF($AS$7&lt;=$AA17,2,1),0)</f>
        <v>0</v>
      </c>
      <c r="AT17" s="8">
        <f>IF(AND(F17&gt;0,G17&gt;0,$AT$7&gt;=F17,$AT$7&lt;=G17),IF($AT$7&lt;=$AA17,2,1),0)</f>
        <v>0</v>
      </c>
      <c r="AU17" s="8">
        <f>IF(AND(F17&gt;0,G17&gt;0,$AU$7&gt;=F17,$AU$7&lt;=G17),IF($AU$7&lt;=$AA17,2,1),0)</f>
        <v>0</v>
      </c>
      <c r="AV17" s="8">
        <f>IF(AND(F17&gt;0,G17&gt;0,$AV$7&gt;=F17,$AV$7&lt;=G17),IF($AV$7&lt;=$AA17,2,1),0)</f>
        <v>0</v>
      </c>
      <c r="AW17" s="8">
        <f>IF(AND(F17&gt;0,G17&gt;0,$AW$7&gt;=F17,$AW$7&lt;=G17),IF($AW$7&lt;=$AA17,2,1),0)</f>
        <v>0</v>
      </c>
      <c r="AX17" s="8">
        <f>IF(AND(F17&gt;0,G17&gt;0,$AX$7&gt;=F17,$AX$7&lt;=G17),IF($AX$7&lt;=$AA17,2,1),0)</f>
        <v>0</v>
      </c>
      <c r="AY17" s="8">
        <f>IF(AND(F17&gt;0,G17&gt;0,$AY$7&gt;=F17,$AY$7&lt;=G17),IF($AY$7&lt;=$AA17,2,1),0)</f>
        <v>0</v>
      </c>
      <c r="AZ17" s="8">
        <f>IF(AND(F17&gt;0,G17&gt;0,$AZ$7&gt;=F17,$AZ$7&lt;=G17),IF($AZ$7&lt;=$AA17,2,1),0)</f>
        <v>0</v>
      </c>
      <c r="BA17" s="8">
        <f>IF(AND(F17&gt;0,G17&gt;0,$BA$7&gt;=F17,$BA$7&lt;=G17),IF($BA$7&lt;=$AA17,2,1),0)</f>
        <v>0</v>
      </c>
      <c r="BB17" s="8">
        <f>IF(AND(F17&gt;0,G17&gt;0,$BB$7&gt;=F17,$BB$7&lt;=G17),IF($BB$7&lt;=$AA17,2,1),0)</f>
        <v>0</v>
      </c>
      <c r="BC17" s="8">
        <f>IF(AND(F17&gt;0,G17&gt;0,$BC$7&gt;=F17,$BC$7&lt;=G17),IF($BC$7&lt;=$AA17,2,1),0)</f>
        <v>0</v>
      </c>
      <c r="BD17" s="8">
        <f>IF(AND(F17&gt;0,G17&gt;0,$BD$7&gt;=F17,$BD$7&lt;=G17),IF($BD$7&lt;=$AA17,2,1),0)</f>
        <v>0</v>
      </c>
      <c r="BE17" s="8">
        <f>IF(AND(F17&gt;0,G17&gt;0,$BE$7&gt;=F17,$BE$7&lt;=G17),IF($BE$7&lt;=$AA17,2,1),0)</f>
        <v>0</v>
      </c>
      <c r="BF17" s="8">
        <f>IF(AND(F17&gt;0,G17&gt;0,$BF$7&gt;=F17,$BF$7&lt;=G17),IF($BF$7&lt;=$AA17,2,1),0)</f>
        <v>0</v>
      </c>
      <c r="BG17" s="8">
        <f>IF(AND(F17&gt;0,G17&gt;0,$BG$7&gt;=F17,$BG$7&lt;=G17),IF($BG$7&lt;=$AA17,2,1),0)</f>
        <v>0</v>
      </c>
      <c r="BH17" s="8">
        <f>IF(AND(F17&gt;0,G17&gt;0,$BH$7&gt;=F17,$BH$7&lt;=G17),IF($BH$7&lt;=$AA17,2,1),0)</f>
        <v>0</v>
      </c>
      <c r="BI17" s="8">
        <f>IF(AND(F17&gt;0,G17&gt;0,$BI$7&gt;=F17,$BI$7&lt;=G17),IF($BI$7&lt;=$AA17,2,1),0)</f>
        <v>0</v>
      </c>
      <c r="BJ17" s="8">
        <f>IF(AND(F17&gt;0,G17&gt;0,$BJ$7&gt;=F17,$BJ$7&lt;=G17),IF($BJ$7&lt;=$AA17,2,1),0)</f>
        <v>0</v>
      </c>
      <c r="BK17" s="8">
        <f>IF(AND(F17&gt;0,G17&gt;0,$BK$7&gt;=F17,$BK$7&lt;=G17),IF($BK$7&lt;=$AA17,2,1),0)</f>
        <v>0</v>
      </c>
      <c r="BL17" s="8">
        <f>IF(AND(F17&gt;0,G17&gt;0,$BL$7&gt;=F17,$BL$7&lt;=G17),IF($BL$7&lt;=$AA17,2,1),0)</f>
        <v>0</v>
      </c>
      <c r="BM17" s="8">
        <f>IF(AND(F17&gt;0,G17&gt;0,$BM$7&gt;=F17,$BM$7&lt;=G17),IF($BM$7&lt;=$AA17,2,1),0)</f>
        <v>0</v>
      </c>
      <c r="BN17" s="8">
        <f>IF(AND(F17&gt;0,G17&gt;0,$BN$7&gt;=F17,$BN$7&lt;=G17),IF($BN$7&lt;=$AA17,2,1),0)</f>
        <v>0</v>
      </c>
      <c r="BO17" s="8">
        <f>IF(AND(F17&gt;0,G17&gt;0,$BO$7&gt;=F17,$BO$7&lt;=G17),IF($BO$7&lt;=$AA17,2,1),0)</f>
        <v>0</v>
      </c>
      <c r="BP17" s="8">
        <f>IF(AND(F17&gt;0,G17&gt;0,$BP$7&gt;=F17,$BP$7&lt;=G17),IF($BP$7&lt;=$AA17,2,1),0)</f>
        <v>0</v>
      </c>
      <c r="BQ17" s="8">
        <f>IF(AND(F17&gt;0,G17&gt;0,$BQ$7&gt;=F17,$BQ$7&lt;=G17),IF($BQ$7&lt;=$AA17,2,1),0)</f>
        <v>0</v>
      </c>
      <c r="BR17" s="8">
        <f>IF(AND(F17&gt;0,G17&gt;0,$BR$7&gt;=F17,$BR$7&lt;=G17),IF($BR$7&lt;=$AA17,2,1),0)</f>
        <v>0</v>
      </c>
      <c r="BS17" s="8">
        <f>IF(AND(F17&gt;0,G17&gt;0,$BS$7&gt;=F17,$BS$7&lt;=G17),IF($BS$7&lt;=$AA17,2,1),0)</f>
        <v>0</v>
      </c>
      <c r="BT17" s="8">
        <f>IF(AND(F17&gt;0,G17&gt;0,$BT$7&gt;=F17,$BT$7&lt;=G17),IF($BT$7&lt;=$AA17,2,1),0)</f>
        <v>0</v>
      </c>
      <c r="BU17" s="8">
        <f>IF(AND(F17&gt;0,G17&gt;0,$BU$7&gt;=F17,$BU$7&lt;=G17),IF($BU$7&lt;=$AA17,2,1),0)</f>
        <v>0</v>
      </c>
      <c r="BV17" s="8">
        <f>IF(AND(F17&gt;0,G17&gt;0,$BV$7&gt;=F17,$BV$7&lt;=G17),IF($BV$7&lt;=$AA17,2,1),0)</f>
        <v>0</v>
      </c>
      <c r="BW17" s="8">
        <f>IF(AND(F17&gt;0,G17&gt;0,$BW$7&gt;=F17,$BW$7&lt;=G17),IF($BW$7&lt;=$AA17,2,1),0)</f>
        <v>0</v>
      </c>
      <c r="BX17" s="8">
        <f>IF(AND(F17&gt;0,G17&gt;0,$BX$7&gt;=F17,$BX$7&lt;=G17),IF($BX$7&lt;=$AA17,2,1),0)</f>
        <v>0</v>
      </c>
      <c r="BY17" s="8">
        <f>IF(AND(F17&gt;0,G17&gt;0,$BY$7&gt;=F17,$BY$7&lt;=G17),IF($BY$7&lt;=$AA17,2,1),0)</f>
        <v>0</v>
      </c>
      <c r="BZ17" s="8">
        <f>IF(AND(F17&gt;0,G17&gt;0,$BZ$7&gt;=F17,$BZ$7&lt;=G17),IF($BZ$7&lt;=$AA17,2,1),0)</f>
        <v>0</v>
      </c>
      <c r="CA17" s="8">
        <f>IF(AND(F17&gt;0,G17&gt;0,$CA$7&gt;=F17,$CA$7&lt;=G17),IF($CA$7&lt;=$AA17,2,1),0)</f>
        <v>0</v>
      </c>
      <c r="CB17" s="8">
        <f>IF(AND(F17&gt;0,G17&gt;0,$CB$7&gt;=F17,$CB$7&lt;=G17),IF($CB$7&lt;=$AA17,2,1),0)</f>
        <v>0</v>
      </c>
      <c r="CC17" s="8">
        <f>IF(AND(F17&gt;0,G17&gt;0,$CC$7&gt;=F17,$CC$7&lt;=G17),IF($CC$7&lt;=$AA17,2,1),0)</f>
        <v>0</v>
      </c>
      <c r="CD17" s="8">
        <f>IF(AND(F17&gt;0,G17&gt;0,$CD$7&gt;=F17,$CD$7&lt;=G17),IF($CD$7&lt;=$AA17,2,1),0)</f>
        <v>0</v>
      </c>
      <c r="CE17" s="8">
        <f>IF(AND(F17&gt;0,G17&gt;0,$CE$7&gt;=F17,$CE$7&lt;=G17),IF($CE$7&lt;=$AA17,2,1),0)</f>
        <v>0</v>
      </c>
      <c r="CF17" s="8">
        <f>IF(AND(F17&gt;0,G17&gt;0,$CF$7&gt;=F17,$CF$7&lt;=G17),IF($CF$7&lt;=$AA17,2,1),0)</f>
        <v>0</v>
      </c>
      <c r="CG17" s="8">
        <f>IF(AND(F17&gt;0,G17&gt;0,$CG$7&gt;=F17,$CG$7&lt;=G17),IF($CG$7&lt;=$AA17,2,1),0)</f>
        <v>0</v>
      </c>
      <c r="CH17" s="8">
        <f>IF(AND(F17&gt;0,G17&gt;0,$CH$7&gt;=F17,$CH$7&lt;=G17),IF($CH$7&lt;=$AA17,2,1),0)</f>
        <v>0</v>
      </c>
      <c r="CI17" s="8">
        <f>IF(AND(F17&gt;0,G17&gt;0,$CI$7&gt;=F17,$CI$7&lt;=G17),IF($CI$7&lt;=$AA17,2,1),0)</f>
        <v>0</v>
      </c>
      <c r="CJ17" s="8">
        <f>IF(AND(F17&gt;0,G17&gt;0,$CJ$7&gt;=F17,$CJ$7&lt;=G17),IF($CJ$7&lt;=$AA17,2,1),0)</f>
        <v>0</v>
      </c>
    </row>
    <row r="18" spans="1:88" ht="18" customHeight="1">
      <c r="A18" s="6"/>
      <c r="B18" s="6"/>
      <c r="C18" s="6"/>
      <c r="D18" s="6"/>
      <c r="E18" s="6"/>
      <c r="F18" s="3"/>
      <c r="G18" s="3"/>
      <c r="H18" s="6">
        <f>IF(AND(F18&gt;0,G18&gt;0),G18-F18+1,)</f>
        <v>0</v>
      </c>
      <c r="I18" s="7"/>
      <c r="J18" s="6"/>
      <c r="K18" s="8">
        <f>IF(AND(F18&gt;0,G18&gt;0,$K$7&gt;=F18,$K$7&lt;=G18),IF($K$7&lt;=$AA18,2,1),0)</f>
        <v>0</v>
      </c>
      <c r="L18" s="8">
        <f>IF(AND(F18&gt;0,G18&gt;0,$L$7&gt;=F18,$L$7&lt;=G18),IF($L$7&lt;=$AA18,2,1),0)</f>
        <v>0</v>
      </c>
      <c r="M18" s="8">
        <f>IF(AND(F18&gt;0,G18&gt;0,$M$7&gt;=F18,$M$7&lt;=G18),IF($M$7&lt;=$AA18,2,1),0)</f>
        <v>0</v>
      </c>
      <c r="N18" s="8">
        <f>IF(AND(F18&gt;0,G18&gt;0,$N$7&gt;=F18,$N$7&lt;=G18),IF($N$7&lt;=$AA18,2,1),0)</f>
        <v>0</v>
      </c>
      <c r="O18" s="8">
        <f>IF(AND(F18&gt;0,G18&gt;0,$O$7&gt;=F18,$O$7&lt;=G18),IF($O$7&lt;=$AA18,2,1),0)</f>
        <v>0</v>
      </c>
      <c r="P18" s="8">
        <f>IF(AND(F18&gt;0,G18&gt;0,$P$7&gt;=F18,$P$7&lt;=G18),IF($P$7&lt;=$AA18,2,1),0)</f>
        <v>0</v>
      </c>
      <c r="Q18" s="8">
        <f>IF(AND(F18&gt;0,G18&gt;0,$Q$7&gt;=F18,$Q$7&lt;=G18),IF($Q$7&lt;=$AA18,2,1),0)</f>
        <v>0</v>
      </c>
      <c r="R18" s="8">
        <f>IF(AND(F18&gt;0,G18&gt;0,$R$7&gt;=F18,$R$7&lt;=G18),IF($R$7&lt;=$AA18,2,1),0)</f>
        <v>0</v>
      </c>
      <c r="S18" s="8">
        <f>IF(AND(F18&gt;0,G18&gt;0,$S$7&gt;=F18,$S$7&lt;=G18),IF($S$7&lt;=$AA18,2,1),0)</f>
        <v>0</v>
      </c>
      <c r="T18" s="8">
        <f>IF(AND(F18&gt;0,G18&gt;0,$T$7&gt;=F18,$T$7&lt;=G18),IF($T$7&lt;=$AA18,2,1),0)</f>
        <v>0</v>
      </c>
      <c r="U18" s="8">
        <f>IF(AND(F18&gt;0,G18&gt;0,$U$7&gt;=F18,$U$7&lt;=G18),IF($U$7&lt;=$AA18,2,1),0)</f>
        <v>0</v>
      </c>
      <c r="V18" s="8">
        <f>IF(AND(F18&gt;0,G18&gt;0,$V$7&gt;=F18,$V$7&lt;=G18),IF($V$7&lt;=$AA18,2,1),0)</f>
        <v>0</v>
      </c>
      <c r="W18" s="8">
        <f>IF(AND(F18&gt;0,G18&gt;0,$W$7&gt;=F18,$W$7&lt;=G18),IF($W$7&lt;=$AA18,2,1),0)</f>
        <v>0</v>
      </c>
      <c r="X18" s="8">
        <f>IF(AND(F18&gt;0,G18&gt;0,$X$7&gt;=F18,$X$7&lt;=G18),IF($X$7&lt;=$AA18,2,1),0)</f>
        <v>0</v>
      </c>
      <c r="Y18" s="8">
        <f>IF(AND(F18&gt;0,G18&gt;0,$Y$7&gt;=F18,$Y$7&lt;=G18),IF($Y$7&lt;=$AA18,2,1),0)</f>
        <v>0</v>
      </c>
      <c r="Z18" s="8">
        <f>IF(AND(F18&gt;0,G18&gt;0,$Z$7&gt;=F18,$Z$7&lt;=G18),IF($Z$7&lt;=$AA18,2,1),0)</f>
        <v>0</v>
      </c>
      <c r="AA18" s="8">
        <f>IF(AND(F18&gt;0,G18&gt;0,$AA$7&gt;=F18,$AA$7&lt;=G18),IF($AA$7&lt;=$AA18,2,1),0)</f>
        <v>0</v>
      </c>
      <c r="AB18" s="8">
        <f>IF(AND(F18&gt;0,G18&gt;0,$AB$7&gt;=F18,$AB$7&lt;=G18),IF($AB$7&lt;=$AA18,2,1),0)</f>
        <v>0</v>
      </c>
      <c r="AC18" s="8">
        <f>IF(AND(F18&gt;0,G18&gt;0,$AC$7&gt;=F18,$AC$7&lt;=G18),IF($AC$7&lt;=$AA18,2,1),0)</f>
        <v>0</v>
      </c>
      <c r="AD18" s="8">
        <f>IF(AND(F18&gt;0,G18&gt;0,$AD$7&gt;=F18,$AD$7&lt;=G18),IF($AD$7&lt;=$AA18,2,1),0)</f>
        <v>0</v>
      </c>
      <c r="AE18" s="8">
        <f>IF(AND(F18&gt;0,G18&gt;0,$AE$7&gt;=F18,$AE$7&lt;=G18),IF($AE$7&lt;=$AA18,2,1),0)</f>
        <v>0</v>
      </c>
      <c r="AF18" s="8">
        <f>IF(AND(F18&gt;0,G18&gt;0,$AF$7&gt;=F18,$AF$7&lt;=G18),IF($AF$7&lt;=$AA18,2,1),0)</f>
        <v>0</v>
      </c>
      <c r="AG18" s="8">
        <f>IF(AND(F18&gt;0,G18&gt;0,$AG$7&gt;=F18,$AG$7&lt;=G18),IF($AG$7&lt;=$AA18,2,1),0)</f>
        <v>0</v>
      </c>
      <c r="AH18" s="8">
        <f>IF(AND(F18&gt;0,G18&gt;0,$AH$7&gt;=F18,$AH$7&lt;=G18),IF($AH$7&lt;=$AA18,2,1),0)</f>
        <v>0</v>
      </c>
      <c r="AI18" s="8">
        <f>IF(AND(F18&gt;0,G18&gt;0,$AI$7&gt;=F18,$AI$7&lt;=G18),IF($AI$7&lt;=$AA18,2,1),0)</f>
        <v>0</v>
      </c>
      <c r="AJ18" s="8">
        <f>IF(AND(F18&gt;0,G18&gt;0,$AJ$7&gt;=F18,$AJ$7&lt;=G18),IF($AJ$7&lt;=$AA18,2,1),0)</f>
        <v>0</v>
      </c>
      <c r="AK18" s="8">
        <f>IF(AND(F18&gt;0,G18&gt;0,$AK$7&gt;=F18,$AK$7&lt;=G18),IF($AK$7&lt;=$AA18,2,1),0)</f>
        <v>0</v>
      </c>
      <c r="AL18" s="8">
        <f>IF(AND(F18&gt;0,G18&gt;0,$AL$7&gt;=F18,$AL$7&lt;=G18),IF($AL$7&lt;=$AA18,2,1),0)</f>
        <v>0</v>
      </c>
      <c r="AM18" s="8">
        <f>IF(AND(F18&gt;0,G18&gt;0,$AM$7&gt;=F18,$AM$7&lt;=G18),IF($AM$7&lt;=$AA18,2,1),0)</f>
        <v>0</v>
      </c>
      <c r="AN18" s="8">
        <f>IF(AND(F18&gt;0,G18&gt;0,$AN$7&gt;=F18,$AN$7&lt;=G18),IF($AN$7&lt;=$AA18,2,1),0)</f>
        <v>0</v>
      </c>
      <c r="AO18" s="8">
        <f>IF(AND(F18&gt;0,G18&gt;0,$AO$7&gt;=F18,$AO$7&lt;=G18),IF($AO$7&lt;=$AA18,2,1),0)</f>
        <v>0</v>
      </c>
      <c r="AP18" s="8">
        <f>IF(AND(F18&gt;0,G18&gt;0,$AP$7&gt;=F18,$AP$7&lt;=G18),IF($AP$7&lt;=$AA18,2,1),0)</f>
        <v>0</v>
      </c>
      <c r="AQ18" s="8">
        <f>IF(AND(F18&gt;0,G18&gt;0,$AQ$7&gt;=F18,$AQ$7&lt;=G18),IF($AQ$7&lt;=$AA18,2,1),0)</f>
        <v>0</v>
      </c>
      <c r="AR18" s="8">
        <f>IF(AND(F18&gt;0,G18&gt;0,$AR$7&gt;=F18,$AR$7&lt;=G18),IF($AR$7&lt;=$AA18,2,1),0)</f>
        <v>0</v>
      </c>
      <c r="AS18" s="8">
        <f>IF(AND(F18&gt;0,G18&gt;0,$AS$7&gt;=F18,$AS$7&lt;=G18),IF($AS$7&lt;=$AA18,2,1),0)</f>
        <v>0</v>
      </c>
      <c r="AT18" s="8">
        <f>IF(AND(F18&gt;0,G18&gt;0,$AT$7&gt;=F18,$AT$7&lt;=G18),IF($AT$7&lt;=$AA18,2,1),0)</f>
        <v>0</v>
      </c>
      <c r="AU18" s="8">
        <f>IF(AND(F18&gt;0,G18&gt;0,$AU$7&gt;=F18,$AU$7&lt;=G18),IF($AU$7&lt;=$AA18,2,1),0)</f>
        <v>0</v>
      </c>
      <c r="AV18" s="8">
        <f>IF(AND(F18&gt;0,G18&gt;0,$AV$7&gt;=F18,$AV$7&lt;=G18),IF($AV$7&lt;=$AA18,2,1),0)</f>
        <v>0</v>
      </c>
      <c r="AW18" s="8">
        <f>IF(AND(F18&gt;0,G18&gt;0,$AW$7&gt;=F18,$AW$7&lt;=G18),IF($AW$7&lt;=$AA18,2,1),0)</f>
        <v>0</v>
      </c>
      <c r="AX18" s="8">
        <f>IF(AND(F18&gt;0,G18&gt;0,$AX$7&gt;=F18,$AX$7&lt;=G18),IF($AX$7&lt;=$AA18,2,1),0)</f>
        <v>0</v>
      </c>
      <c r="AY18" s="8">
        <f>IF(AND(F18&gt;0,G18&gt;0,$AY$7&gt;=F18,$AY$7&lt;=G18),IF($AY$7&lt;=$AA18,2,1),0)</f>
        <v>0</v>
      </c>
      <c r="AZ18" s="8">
        <f>IF(AND(F18&gt;0,G18&gt;0,$AZ$7&gt;=F18,$AZ$7&lt;=G18),IF($AZ$7&lt;=$AA18,2,1),0)</f>
        <v>0</v>
      </c>
      <c r="BA18" s="8">
        <f>IF(AND(F18&gt;0,G18&gt;0,$BA$7&gt;=F18,$BA$7&lt;=G18),IF($BA$7&lt;=$AA18,2,1),0)</f>
        <v>0</v>
      </c>
      <c r="BB18" s="8">
        <f>IF(AND(F18&gt;0,G18&gt;0,$BB$7&gt;=F18,$BB$7&lt;=G18),IF($BB$7&lt;=$AA18,2,1),0)</f>
        <v>0</v>
      </c>
      <c r="BC18" s="8">
        <f>IF(AND(F18&gt;0,G18&gt;0,$BC$7&gt;=F18,$BC$7&lt;=G18),IF($BC$7&lt;=$AA18,2,1),0)</f>
        <v>0</v>
      </c>
      <c r="BD18" s="8">
        <f>IF(AND(F18&gt;0,G18&gt;0,$BD$7&gt;=F18,$BD$7&lt;=G18),IF($BD$7&lt;=$AA18,2,1),0)</f>
        <v>0</v>
      </c>
      <c r="BE18" s="8">
        <f>IF(AND(F18&gt;0,G18&gt;0,$BE$7&gt;=F18,$BE$7&lt;=G18),IF($BE$7&lt;=$AA18,2,1),0)</f>
        <v>0</v>
      </c>
      <c r="BF18" s="8">
        <f>IF(AND(F18&gt;0,G18&gt;0,$BF$7&gt;=F18,$BF$7&lt;=G18),IF($BF$7&lt;=$AA18,2,1),0)</f>
        <v>0</v>
      </c>
      <c r="BG18" s="8">
        <f>IF(AND(F18&gt;0,G18&gt;0,$BG$7&gt;=F18,$BG$7&lt;=G18),IF($BG$7&lt;=$AA18,2,1),0)</f>
        <v>0</v>
      </c>
      <c r="BH18" s="8">
        <f>IF(AND(F18&gt;0,G18&gt;0,$BH$7&gt;=F18,$BH$7&lt;=G18),IF($BH$7&lt;=$AA18,2,1),0)</f>
        <v>0</v>
      </c>
      <c r="BI18" s="8">
        <f>IF(AND(F18&gt;0,G18&gt;0,$BI$7&gt;=F18,$BI$7&lt;=G18),IF($BI$7&lt;=$AA18,2,1),0)</f>
        <v>0</v>
      </c>
      <c r="BJ18" s="8">
        <f>IF(AND(F18&gt;0,G18&gt;0,$BJ$7&gt;=F18,$BJ$7&lt;=G18),IF($BJ$7&lt;=$AA18,2,1),0)</f>
        <v>0</v>
      </c>
      <c r="BK18" s="8">
        <f>IF(AND(F18&gt;0,G18&gt;0,$BK$7&gt;=F18,$BK$7&lt;=G18),IF($BK$7&lt;=$AA18,2,1),0)</f>
        <v>0</v>
      </c>
      <c r="BL18" s="8">
        <f>IF(AND(F18&gt;0,G18&gt;0,$BL$7&gt;=F18,$BL$7&lt;=G18),IF($BL$7&lt;=$AA18,2,1),0)</f>
        <v>0</v>
      </c>
      <c r="BM18" s="8">
        <f>IF(AND(F18&gt;0,G18&gt;0,$BM$7&gt;=F18,$BM$7&lt;=G18),IF($BM$7&lt;=$AA18,2,1),0)</f>
        <v>0</v>
      </c>
      <c r="BN18" s="8">
        <f>IF(AND(F18&gt;0,G18&gt;0,$BN$7&gt;=F18,$BN$7&lt;=G18),IF($BN$7&lt;=$AA18,2,1),0)</f>
        <v>0</v>
      </c>
      <c r="BO18" s="8">
        <f>IF(AND(F18&gt;0,G18&gt;0,$BO$7&gt;=F18,$BO$7&lt;=G18),IF($BO$7&lt;=$AA18,2,1),0)</f>
        <v>0</v>
      </c>
      <c r="BP18" s="8">
        <f>IF(AND(F18&gt;0,G18&gt;0,$BP$7&gt;=F18,$BP$7&lt;=G18),IF($BP$7&lt;=$AA18,2,1),0)</f>
        <v>0</v>
      </c>
      <c r="BQ18" s="8">
        <f>IF(AND(F18&gt;0,G18&gt;0,$BQ$7&gt;=F18,$BQ$7&lt;=G18),IF($BQ$7&lt;=$AA18,2,1),0)</f>
        <v>0</v>
      </c>
      <c r="BR18" s="8">
        <f>IF(AND(F18&gt;0,G18&gt;0,$BR$7&gt;=F18,$BR$7&lt;=G18),IF($BR$7&lt;=$AA18,2,1),0)</f>
        <v>0</v>
      </c>
      <c r="BS18" s="8">
        <f>IF(AND(F18&gt;0,G18&gt;0,$BS$7&gt;=F18,$BS$7&lt;=G18),IF($BS$7&lt;=$AA18,2,1),0)</f>
        <v>0</v>
      </c>
      <c r="BT18" s="8">
        <f>IF(AND(F18&gt;0,G18&gt;0,$BT$7&gt;=F18,$BT$7&lt;=G18),IF($BT$7&lt;=$AA18,2,1),0)</f>
        <v>0</v>
      </c>
      <c r="BU18" s="8">
        <f>IF(AND(F18&gt;0,G18&gt;0,$BU$7&gt;=F18,$BU$7&lt;=G18),IF($BU$7&lt;=$AA18,2,1),0)</f>
        <v>0</v>
      </c>
      <c r="BV18" s="8">
        <f>IF(AND(F18&gt;0,G18&gt;0,$BV$7&gt;=F18,$BV$7&lt;=G18),IF($BV$7&lt;=$AA18,2,1),0)</f>
        <v>0</v>
      </c>
      <c r="BW18" s="8">
        <f>IF(AND(F18&gt;0,G18&gt;0,$BW$7&gt;=F18,$BW$7&lt;=G18),IF($BW$7&lt;=$AA18,2,1),0)</f>
        <v>0</v>
      </c>
      <c r="BX18" s="8">
        <f>IF(AND(F18&gt;0,G18&gt;0,$BX$7&gt;=F18,$BX$7&lt;=G18),IF($BX$7&lt;=$AA18,2,1),0)</f>
        <v>0</v>
      </c>
      <c r="BY18" s="8">
        <f>IF(AND(F18&gt;0,G18&gt;0,$BY$7&gt;=F18,$BY$7&lt;=G18),IF($BY$7&lt;=$AA18,2,1),0)</f>
        <v>0</v>
      </c>
      <c r="BZ18" s="8">
        <f>IF(AND(F18&gt;0,G18&gt;0,$BZ$7&gt;=F18,$BZ$7&lt;=G18),IF($BZ$7&lt;=$AA18,2,1),0)</f>
        <v>0</v>
      </c>
      <c r="CA18" s="8">
        <f>IF(AND(F18&gt;0,G18&gt;0,$CA$7&gt;=F18,$CA$7&lt;=G18),IF($CA$7&lt;=$AA18,2,1),0)</f>
        <v>0</v>
      </c>
      <c r="CB18" s="8">
        <f>IF(AND(F18&gt;0,G18&gt;0,$CB$7&gt;=F18,$CB$7&lt;=G18),IF($CB$7&lt;=$AA18,2,1),0)</f>
        <v>0</v>
      </c>
      <c r="CC18" s="8">
        <f>IF(AND(F18&gt;0,G18&gt;0,$CC$7&gt;=F18,$CC$7&lt;=G18),IF($CC$7&lt;=$AA18,2,1),0)</f>
        <v>0</v>
      </c>
      <c r="CD18" s="8">
        <f>IF(AND(F18&gt;0,G18&gt;0,$CD$7&gt;=F18,$CD$7&lt;=G18),IF($CD$7&lt;=$AA18,2,1),0)</f>
        <v>0</v>
      </c>
      <c r="CE18" s="8">
        <f>IF(AND(F18&gt;0,G18&gt;0,$CE$7&gt;=F18,$CE$7&lt;=G18),IF($CE$7&lt;=$AA18,2,1),0)</f>
        <v>0</v>
      </c>
      <c r="CF18" s="8">
        <f>IF(AND(F18&gt;0,G18&gt;0,$CF$7&gt;=F18,$CF$7&lt;=G18),IF($CF$7&lt;=$AA18,2,1),0)</f>
        <v>0</v>
      </c>
      <c r="CG18" s="8">
        <f>IF(AND(F18&gt;0,G18&gt;0,$CG$7&gt;=F18,$CG$7&lt;=G18),IF($CG$7&lt;=$AA18,2,1),0)</f>
        <v>0</v>
      </c>
      <c r="CH18" s="8">
        <f>IF(AND(F18&gt;0,G18&gt;0,$CH$7&gt;=F18,$CH$7&lt;=G18),IF($CH$7&lt;=$AA18,2,1),0)</f>
        <v>0</v>
      </c>
      <c r="CI18" s="8">
        <f>IF(AND(F18&gt;0,G18&gt;0,$CI$7&gt;=F18,$CI$7&lt;=G18),IF($CI$7&lt;=$AA18,2,1),0)</f>
        <v>0</v>
      </c>
      <c r="CJ18" s="8">
        <f>IF(AND(F18&gt;0,G18&gt;0,$CJ$7&gt;=F18,$CJ$7&lt;=G18),IF($CJ$7&lt;=$AA18,2,1),0)</f>
        <v>0</v>
      </c>
    </row>
    <row r="19" spans="1:88" ht="18" customHeight="1">
      <c r="A19" s="6"/>
      <c r="B19" s="6"/>
      <c r="C19" s="6"/>
      <c r="D19" s="6"/>
      <c r="E19" s="6"/>
      <c r="F19" s="3"/>
      <c r="G19" s="3"/>
      <c r="H19" s="6">
        <f>IF(AND(F19&gt;0,G19&gt;0),G19-F19+1,)</f>
        <v>0</v>
      </c>
      <c r="I19" s="7"/>
      <c r="J19" s="6"/>
      <c r="K19" s="8">
        <f>IF(AND(F19&gt;0,G19&gt;0,$K$7&gt;=F19,$K$7&lt;=G19),IF($K$7&lt;=$AA19,2,1),0)</f>
        <v>0</v>
      </c>
      <c r="L19" s="8">
        <f>IF(AND(F19&gt;0,G19&gt;0,$L$7&gt;=F19,$L$7&lt;=G19),IF($L$7&lt;=$AA19,2,1),0)</f>
        <v>0</v>
      </c>
      <c r="M19" s="8">
        <f>IF(AND(F19&gt;0,G19&gt;0,$M$7&gt;=F19,$M$7&lt;=G19),IF($M$7&lt;=$AA19,2,1),0)</f>
        <v>0</v>
      </c>
      <c r="N19" s="8">
        <f>IF(AND(F19&gt;0,G19&gt;0,$N$7&gt;=F19,$N$7&lt;=G19),IF($N$7&lt;=$AA19,2,1),0)</f>
        <v>0</v>
      </c>
      <c r="O19" s="8">
        <f>IF(AND(F19&gt;0,G19&gt;0,$O$7&gt;=F19,$O$7&lt;=G19),IF($O$7&lt;=$AA19,2,1),0)</f>
        <v>0</v>
      </c>
      <c r="P19" s="8">
        <f>IF(AND(F19&gt;0,G19&gt;0,$P$7&gt;=F19,$P$7&lt;=G19),IF($P$7&lt;=$AA19,2,1),0)</f>
        <v>0</v>
      </c>
      <c r="Q19" s="8">
        <f>IF(AND(F19&gt;0,G19&gt;0,$Q$7&gt;=F19,$Q$7&lt;=G19),IF($Q$7&lt;=$AA19,2,1),0)</f>
        <v>0</v>
      </c>
      <c r="R19" s="8">
        <f>IF(AND(F19&gt;0,G19&gt;0,$R$7&gt;=F19,$R$7&lt;=G19),IF($R$7&lt;=$AA19,2,1),0)</f>
        <v>0</v>
      </c>
      <c r="S19" s="8">
        <f>IF(AND(F19&gt;0,G19&gt;0,$S$7&gt;=F19,$S$7&lt;=G19),IF($S$7&lt;=$AA19,2,1),0)</f>
        <v>0</v>
      </c>
      <c r="T19" s="8">
        <f>IF(AND(F19&gt;0,G19&gt;0,$T$7&gt;=F19,$T$7&lt;=G19),IF($T$7&lt;=$AA19,2,1),0)</f>
        <v>0</v>
      </c>
      <c r="U19" s="8">
        <f>IF(AND(F19&gt;0,G19&gt;0,$U$7&gt;=F19,$U$7&lt;=G19),IF($U$7&lt;=$AA19,2,1),0)</f>
        <v>0</v>
      </c>
      <c r="V19" s="8">
        <f>IF(AND(F19&gt;0,G19&gt;0,$V$7&gt;=F19,$V$7&lt;=G19),IF($V$7&lt;=$AA19,2,1),0)</f>
        <v>0</v>
      </c>
      <c r="W19" s="8">
        <f>IF(AND(F19&gt;0,G19&gt;0,$W$7&gt;=F19,$W$7&lt;=G19),IF($W$7&lt;=$AA19,2,1),0)</f>
        <v>0</v>
      </c>
      <c r="X19" s="8">
        <f>IF(AND(F19&gt;0,G19&gt;0,$X$7&gt;=F19,$X$7&lt;=G19),IF($X$7&lt;=$AA19,2,1),0)</f>
        <v>0</v>
      </c>
      <c r="Y19" s="8">
        <f>IF(AND(F19&gt;0,G19&gt;0,$Y$7&gt;=F19,$Y$7&lt;=G19),IF($Y$7&lt;=$AA19,2,1),0)</f>
        <v>0</v>
      </c>
      <c r="Z19" s="8">
        <f>IF(AND(F19&gt;0,G19&gt;0,$Z$7&gt;=F19,$Z$7&lt;=G19),IF($Z$7&lt;=$AA19,2,1),0)</f>
        <v>0</v>
      </c>
      <c r="AA19" s="8">
        <f>IF(AND(F19&gt;0,G19&gt;0,$AA$7&gt;=F19,$AA$7&lt;=G19),IF($AA$7&lt;=$AA19,2,1),0)</f>
        <v>0</v>
      </c>
      <c r="AB19" s="8">
        <f>IF(AND(F19&gt;0,G19&gt;0,$AB$7&gt;=F19,$AB$7&lt;=G19),IF($AB$7&lt;=$AA19,2,1),0)</f>
        <v>0</v>
      </c>
      <c r="AC19" s="8">
        <f>IF(AND(F19&gt;0,G19&gt;0,$AC$7&gt;=F19,$AC$7&lt;=G19),IF($AC$7&lt;=$AA19,2,1),0)</f>
        <v>0</v>
      </c>
      <c r="AD19" s="8">
        <f>IF(AND(F19&gt;0,G19&gt;0,$AD$7&gt;=F19,$AD$7&lt;=G19),IF($AD$7&lt;=$AA19,2,1),0)</f>
        <v>0</v>
      </c>
      <c r="AE19" s="8">
        <f>IF(AND(F19&gt;0,G19&gt;0,$AE$7&gt;=F19,$AE$7&lt;=G19),IF($AE$7&lt;=$AA19,2,1),0)</f>
        <v>0</v>
      </c>
      <c r="AF19" s="8">
        <f>IF(AND(F19&gt;0,G19&gt;0,$AF$7&gt;=F19,$AF$7&lt;=G19),IF($AF$7&lt;=$AA19,2,1),0)</f>
        <v>0</v>
      </c>
      <c r="AG19" s="8">
        <f>IF(AND(F19&gt;0,G19&gt;0,$AG$7&gt;=F19,$AG$7&lt;=G19),IF($AG$7&lt;=$AA19,2,1),0)</f>
        <v>0</v>
      </c>
      <c r="AH19" s="8">
        <f>IF(AND(F19&gt;0,G19&gt;0,$AH$7&gt;=F19,$AH$7&lt;=G19),IF($AH$7&lt;=$AA19,2,1),0)</f>
        <v>0</v>
      </c>
      <c r="AI19" s="8">
        <f>IF(AND(F19&gt;0,G19&gt;0,$AI$7&gt;=F19,$AI$7&lt;=G19),IF($AI$7&lt;=$AA19,2,1),0)</f>
        <v>0</v>
      </c>
      <c r="AJ19" s="8">
        <f>IF(AND(F19&gt;0,G19&gt;0,$AJ$7&gt;=F19,$AJ$7&lt;=G19),IF($AJ$7&lt;=$AA19,2,1),0)</f>
        <v>0</v>
      </c>
      <c r="AK19" s="8">
        <f>IF(AND(F19&gt;0,G19&gt;0,$AK$7&gt;=F19,$AK$7&lt;=G19),IF($AK$7&lt;=$AA19,2,1),0)</f>
        <v>0</v>
      </c>
      <c r="AL19" s="8">
        <f>IF(AND(F19&gt;0,G19&gt;0,$AL$7&gt;=F19,$AL$7&lt;=G19),IF($AL$7&lt;=$AA19,2,1),0)</f>
        <v>0</v>
      </c>
      <c r="AM19" s="8">
        <f>IF(AND(F19&gt;0,G19&gt;0,$AM$7&gt;=F19,$AM$7&lt;=G19),IF($AM$7&lt;=$AA19,2,1),0)</f>
        <v>0</v>
      </c>
      <c r="AN19" s="8">
        <f>IF(AND(F19&gt;0,G19&gt;0,$AN$7&gt;=F19,$AN$7&lt;=G19),IF($AN$7&lt;=$AA19,2,1),0)</f>
        <v>0</v>
      </c>
      <c r="AO19" s="8">
        <f>IF(AND(F19&gt;0,G19&gt;0,$AO$7&gt;=F19,$AO$7&lt;=G19),IF($AO$7&lt;=$AA19,2,1),0)</f>
        <v>0</v>
      </c>
      <c r="AP19" s="8">
        <f>IF(AND(F19&gt;0,G19&gt;0,$AP$7&gt;=F19,$AP$7&lt;=G19),IF($AP$7&lt;=$AA19,2,1),0)</f>
        <v>0</v>
      </c>
      <c r="AQ19" s="8">
        <f>IF(AND(F19&gt;0,G19&gt;0,$AQ$7&gt;=F19,$AQ$7&lt;=G19),IF($AQ$7&lt;=$AA19,2,1),0)</f>
        <v>0</v>
      </c>
      <c r="AR19" s="8">
        <f>IF(AND(F19&gt;0,G19&gt;0,$AR$7&gt;=F19,$AR$7&lt;=G19),IF($AR$7&lt;=$AA19,2,1),0)</f>
        <v>0</v>
      </c>
      <c r="AS19" s="8">
        <f>IF(AND(F19&gt;0,G19&gt;0,$AS$7&gt;=F19,$AS$7&lt;=G19),IF($AS$7&lt;=$AA19,2,1),0)</f>
        <v>0</v>
      </c>
      <c r="AT19" s="8">
        <f>IF(AND(F19&gt;0,G19&gt;0,$AT$7&gt;=F19,$AT$7&lt;=G19),IF($AT$7&lt;=$AA19,2,1),0)</f>
        <v>0</v>
      </c>
      <c r="AU19" s="8">
        <f>IF(AND(F19&gt;0,G19&gt;0,$AU$7&gt;=F19,$AU$7&lt;=G19),IF($AU$7&lt;=$AA19,2,1),0)</f>
        <v>0</v>
      </c>
      <c r="AV19" s="8">
        <f>IF(AND(F19&gt;0,G19&gt;0,$AV$7&gt;=F19,$AV$7&lt;=G19),IF($AV$7&lt;=$AA19,2,1),0)</f>
        <v>0</v>
      </c>
      <c r="AW19" s="8">
        <f>IF(AND(F19&gt;0,G19&gt;0,$AW$7&gt;=F19,$AW$7&lt;=G19),IF($AW$7&lt;=$AA19,2,1),0)</f>
        <v>0</v>
      </c>
      <c r="AX19" s="8">
        <f>IF(AND(F19&gt;0,G19&gt;0,$AX$7&gt;=F19,$AX$7&lt;=G19),IF($AX$7&lt;=$AA19,2,1),0)</f>
        <v>0</v>
      </c>
      <c r="AY19" s="8">
        <f>IF(AND(F19&gt;0,G19&gt;0,$AY$7&gt;=F19,$AY$7&lt;=G19),IF($AY$7&lt;=$AA19,2,1),0)</f>
        <v>0</v>
      </c>
      <c r="AZ19" s="8">
        <f>IF(AND(F19&gt;0,G19&gt;0,$AZ$7&gt;=F19,$AZ$7&lt;=G19),IF($AZ$7&lt;=$AA19,2,1),0)</f>
        <v>0</v>
      </c>
      <c r="BA19" s="8">
        <f>IF(AND(F19&gt;0,G19&gt;0,$BA$7&gt;=F19,$BA$7&lt;=G19),IF($BA$7&lt;=$AA19,2,1),0)</f>
        <v>0</v>
      </c>
      <c r="BB19" s="8">
        <f>IF(AND(F19&gt;0,G19&gt;0,$BB$7&gt;=F19,$BB$7&lt;=G19),IF($BB$7&lt;=$AA19,2,1),0)</f>
        <v>0</v>
      </c>
      <c r="BC19" s="8">
        <f>IF(AND(F19&gt;0,G19&gt;0,$BC$7&gt;=F19,$BC$7&lt;=G19),IF($BC$7&lt;=$AA19,2,1),0)</f>
        <v>0</v>
      </c>
      <c r="BD19" s="8">
        <f>IF(AND(F19&gt;0,G19&gt;0,$BD$7&gt;=F19,$BD$7&lt;=G19),IF($BD$7&lt;=$AA19,2,1),0)</f>
        <v>0</v>
      </c>
      <c r="BE19" s="8">
        <f>IF(AND(F19&gt;0,G19&gt;0,$BE$7&gt;=F19,$BE$7&lt;=G19),IF($BE$7&lt;=$AA19,2,1),0)</f>
        <v>0</v>
      </c>
      <c r="BF19" s="8">
        <f>IF(AND(F19&gt;0,G19&gt;0,$BF$7&gt;=F19,$BF$7&lt;=G19),IF($BF$7&lt;=$AA19,2,1),0)</f>
        <v>0</v>
      </c>
      <c r="BG19" s="8">
        <f>IF(AND(F19&gt;0,G19&gt;0,$BG$7&gt;=F19,$BG$7&lt;=G19),IF($BG$7&lt;=$AA19,2,1),0)</f>
        <v>0</v>
      </c>
      <c r="BH19" s="8">
        <f>IF(AND(F19&gt;0,G19&gt;0,$BH$7&gt;=F19,$BH$7&lt;=G19),IF($BH$7&lt;=$AA19,2,1),0)</f>
        <v>0</v>
      </c>
      <c r="BI19" s="8">
        <f>IF(AND(F19&gt;0,G19&gt;0,$BI$7&gt;=F19,$BI$7&lt;=G19),IF($BI$7&lt;=$AA19,2,1),0)</f>
        <v>0</v>
      </c>
      <c r="BJ19" s="8">
        <f>IF(AND(F19&gt;0,G19&gt;0,$BJ$7&gt;=F19,$BJ$7&lt;=G19),IF($BJ$7&lt;=$AA19,2,1),0)</f>
        <v>0</v>
      </c>
      <c r="BK19" s="8">
        <f>IF(AND(F19&gt;0,G19&gt;0,$BK$7&gt;=F19,$BK$7&lt;=G19),IF($BK$7&lt;=$AA19,2,1),0)</f>
        <v>0</v>
      </c>
      <c r="BL19" s="8">
        <f>IF(AND(F19&gt;0,G19&gt;0,$BL$7&gt;=F19,$BL$7&lt;=G19),IF($BL$7&lt;=$AA19,2,1),0)</f>
        <v>0</v>
      </c>
      <c r="BM19" s="8">
        <f>IF(AND(F19&gt;0,G19&gt;0,$BM$7&gt;=F19,$BM$7&lt;=G19),IF($BM$7&lt;=$AA19,2,1),0)</f>
        <v>0</v>
      </c>
      <c r="BN19" s="8">
        <f>IF(AND(F19&gt;0,G19&gt;0,$BN$7&gt;=F19,$BN$7&lt;=G19),IF($BN$7&lt;=$AA19,2,1),0)</f>
        <v>0</v>
      </c>
      <c r="BO19" s="8">
        <f>IF(AND(F19&gt;0,G19&gt;0,$BO$7&gt;=F19,$BO$7&lt;=G19),IF($BO$7&lt;=$AA19,2,1),0)</f>
        <v>0</v>
      </c>
      <c r="BP19" s="8">
        <f>IF(AND(F19&gt;0,G19&gt;0,$BP$7&gt;=F19,$BP$7&lt;=G19),IF($BP$7&lt;=$AA19,2,1),0)</f>
        <v>0</v>
      </c>
      <c r="BQ19" s="8">
        <f>IF(AND(F19&gt;0,G19&gt;0,$BQ$7&gt;=F19,$BQ$7&lt;=G19),IF($BQ$7&lt;=$AA19,2,1),0)</f>
        <v>0</v>
      </c>
      <c r="BR19" s="8">
        <f>IF(AND(F19&gt;0,G19&gt;0,$BR$7&gt;=F19,$BR$7&lt;=G19),IF($BR$7&lt;=$AA19,2,1),0)</f>
        <v>0</v>
      </c>
      <c r="BS19" s="8">
        <f>IF(AND(F19&gt;0,G19&gt;0,$BS$7&gt;=F19,$BS$7&lt;=G19),IF($BS$7&lt;=$AA19,2,1),0)</f>
        <v>0</v>
      </c>
      <c r="BT19" s="8">
        <f>IF(AND(F19&gt;0,G19&gt;0,$BT$7&gt;=F19,$BT$7&lt;=G19),IF($BT$7&lt;=$AA19,2,1),0)</f>
        <v>0</v>
      </c>
      <c r="BU19" s="8">
        <f>IF(AND(F19&gt;0,G19&gt;0,$BU$7&gt;=F19,$BU$7&lt;=G19),IF($BU$7&lt;=$AA19,2,1),0)</f>
        <v>0</v>
      </c>
      <c r="BV19" s="8">
        <f>IF(AND(F19&gt;0,G19&gt;0,$BV$7&gt;=F19,$BV$7&lt;=G19),IF($BV$7&lt;=$AA19,2,1),0)</f>
        <v>0</v>
      </c>
      <c r="BW19" s="8">
        <f>IF(AND(F19&gt;0,G19&gt;0,$BW$7&gt;=F19,$BW$7&lt;=G19),IF($BW$7&lt;=$AA19,2,1),0)</f>
        <v>0</v>
      </c>
      <c r="BX19" s="8">
        <f>IF(AND(F19&gt;0,G19&gt;0,$BX$7&gt;=F19,$BX$7&lt;=G19),IF($BX$7&lt;=$AA19,2,1),0)</f>
        <v>0</v>
      </c>
      <c r="BY19" s="8">
        <f>IF(AND(F19&gt;0,G19&gt;0,$BY$7&gt;=F19,$BY$7&lt;=G19),IF($BY$7&lt;=$AA19,2,1),0)</f>
        <v>0</v>
      </c>
      <c r="BZ19" s="8">
        <f>IF(AND(F19&gt;0,G19&gt;0,$BZ$7&gt;=F19,$BZ$7&lt;=G19),IF($BZ$7&lt;=$AA19,2,1),0)</f>
        <v>0</v>
      </c>
      <c r="CA19" s="8">
        <f>IF(AND(F19&gt;0,G19&gt;0,$CA$7&gt;=F19,$CA$7&lt;=G19),IF($CA$7&lt;=$AA19,2,1),0)</f>
        <v>0</v>
      </c>
      <c r="CB19" s="8">
        <f>IF(AND(F19&gt;0,G19&gt;0,$CB$7&gt;=F19,$CB$7&lt;=G19),IF($CB$7&lt;=$AA19,2,1),0)</f>
        <v>0</v>
      </c>
      <c r="CC19" s="8">
        <f>IF(AND(F19&gt;0,G19&gt;0,$CC$7&gt;=F19,$CC$7&lt;=G19),IF($CC$7&lt;=$AA19,2,1),0)</f>
        <v>0</v>
      </c>
      <c r="CD19" s="8">
        <f>IF(AND(F19&gt;0,G19&gt;0,$CD$7&gt;=F19,$CD$7&lt;=G19),IF($CD$7&lt;=$AA19,2,1),0)</f>
        <v>0</v>
      </c>
      <c r="CE19" s="8">
        <f>IF(AND(F19&gt;0,G19&gt;0,$CE$7&gt;=F19,$CE$7&lt;=G19),IF($CE$7&lt;=$AA19,2,1),0)</f>
        <v>0</v>
      </c>
      <c r="CF19" s="8">
        <f>IF(AND(F19&gt;0,G19&gt;0,$CF$7&gt;=F19,$CF$7&lt;=G19),IF($CF$7&lt;=$AA19,2,1),0)</f>
        <v>0</v>
      </c>
      <c r="CG19" s="8">
        <f>IF(AND(F19&gt;0,G19&gt;0,$CG$7&gt;=F19,$CG$7&lt;=G19),IF($CG$7&lt;=$AA19,2,1),0)</f>
        <v>0</v>
      </c>
      <c r="CH19" s="8">
        <f>IF(AND(F19&gt;0,G19&gt;0,$CH$7&gt;=F19,$CH$7&lt;=G19),IF($CH$7&lt;=$AA19,2,1),0)</f>
        <v>0</v>
      </c>
      <c r="CI19" s="8">
        <f>IF(AND(F19&gt;0,G19&gt;0,$CI$7&gt;=F19,$CI$7&lt;=G19),IF($CI$7&lt;=$AA19,2,1),0)</f>
        <v>0</v>
      </c>
      <c r="CJ19" s="8">
        <f>IF(AND(F19&gt;0,G19&gt;0,$CJ$7&gt;=F19,$CJ$7&lt;=G19),IF($CJ$7&lt;=$AA19,2,1),0)</f>
        <v>0</v>
      </c>
    </row>
    <row r="20" spans="1:88" ht="18" customHeight="1">
      <c r="A20" s="6"/>
      <c r="B20" s="6"/>
      <c r="C20" s="6"/>
      <c r="D20" s="6"/>
      <c r="E20" s="6"/>
      <c r="F20" s="3"/>
      <c r="G20" s="3"/>
      <c r="H20" s="6">
        <f>IF(AND(F20&gt;0,G20&gt;0),G20-F20+1,)</f>
        <v>0</v>
      </c>
      <c r="I20" s="7"/>
      <c r="J20" s="6"/>
      <c r="K20" s="8">
        <f>IF(AND(F20&gt;0,G20&gt;0,$K$7&gt;=F20,$K$7&lt;=G20),IF($K$7&lt;=$AA20,2,1),0)</f>
        <v>0</v>
      </c>
      <c r="L20" s="8">
        <f>IF(AND(F20&gt;0,G20&gt;0,$L$7&gt;=F20,$L$7&lt;=G20),IF($L$7&lt;=$AA20,2,1),0)</f>
        <v>0</v>
      </c>
      <c r="M20" s="8">
        <f>IF(AND(F20&gt;0,G20&gt;0,$M$7&gt;=F20,$M$7&lt;=G20),IF($M$7&lt;=$AA20,2,1),0)</f>
        <v>0</v>
      </c>
      <c r="N20" s="8">
        <f>IF(AND(F20&gt;0,G20&gt;0,$N$7&gt;=F20,$N$7&lt;=G20),IF($N$7&lt;=$AA20,2,1),0)</f>
        <v>0</v>
      </c>
      <c r="O20" s="8">
        <f>IF(AND(F20&gt;0,G20&gt;0,$O$7&gt;=F20,$O$7&lt;=G20),IF($O$7&lt;=$AA20,2,1),0)</f>
        <v>0</v>
      </c>
      <c r="P20" s="8">
        <f>IF(AND(F20&gt;0,G20&gt;0,$P$7&gt;=F20,$P$7&lt;=G20),IF($P$7&lt;=$AA20,2,1),0)</f>
        <v>0</v>
      </c>
      <c r="Q20" s="8">
        <f>IF(AND(F20&gt;0,G20&gt;0,$Q$7&gt;=F20,$Q$7&lt;=G20),IF($Q$7&lt;=$AA20,2,1),0)</f>
        <v>0</v>
      </c>
      <c r="R20" s="8">
        <f>IF(AND(F20&gt;0,G20&gt;0,$R$7&gt;=F20,$R$7&lt;=G20),IF($R$7&lt;=$AA20,2,1),0)</f>
        <v>0</v>
      </c>
      <c r="S20" s="8">
        <f>IF(AND(F20&gt;0,G20&gt;0,$S$7&gt;=F20,$S$7&lt;=G20),IF($S$7&lt;=$AA20,2,1),0)</f>
        <v>0</v>
      </c>
      <c r="T20" s="8">
        <f>IF(AND(F20&gt;0,G20&gt;0,$T$7&gt;=F20,$T$7&lt;=G20),IF($T$7&lt;=$AA20,2,1),0)</f>
        <v>0</v>
      </c>
      <c r="U20" s="8">
        <f>IF(AND(F20&gt;0,G20&gt;0,$U$7&gt;=F20,$U$7&lt;=G20),IF($U$7&lt;=$AA20,2,1),0)</f>
        <v>0</v>
      </c>
      <c r="V20" s="8">
        <f>IF(AND(F20&gt;0,G20&gt;0,$V$7&gt;=F20,$V$7&lt;=G20),IF($V$7&lt;=$AA20,2,1),0)</f>
        <v>0</v>
      </c>
      <c r="W20" s="8">
        <f>IF(AND(F20&gt;0,G20&gt;0,$W$7&gt;=F20,$W$7&lt;=G20),IF($W$7&lt;=$AA20,2,1),0)</f>
        <v>0</v>
      </c>
      <c r="X20" s="8">
        <f>IF(AND(F20&gt;0,G20&gt;0,$X$7&gt;=F20,$X$7&lt;=G20),IF($X$7&lt;=$AA20,2,1),0)</f>
        <v>0</v>
      </c>
      <c r="Y20" s="8">
        <f>IF(AND(F20&gt;0,G20&gt;0,$Y$7&gt;=F20,$Y$7&lt;=G20),IF($Y$7&lt;=$AA20,2,1),0)</f>
        <v>0</v>
      </c>
      <c r="Z20" s="8">
        <f>IF(AND(F20&gt;0,G20&gt;0,$Z$7&gt;=F20,$Z$7&lt;=G20),IF($Z$7&lt;=$AA20,2,1),0)</f>
        <v>0</v>
      </c>
      <c r="AA20" s="8">
        <f>IF(AND(F20&gt;0,G20&gt;0,$AA$7&gt;=F20,$AA$7&lt;=G20),IF($AA$7&lt;=$AA20,2,1),0)</f>
        <v>0</v>
      </c>
      <c r="AB20" s="8">
        <f>IF(AND(F20&gt;0,G20&gt;0,$AB$7&gt;=F20,$AB$7&lt;=G20),IF($AB$7&lt;=$AA20,2,1),0)</f>
        <v>0</v>
      </c>
      <c r="AC20" s="8">
        <f>IF(AND(F20&gt;0,G20&gt;0,$AC$7&gt;=F20,$AC$7&lt;=G20),IF($AC$7&lt;=$AA20,2,1),0)</f>
        <v>0</v>
      </c>
      <c r="AD20" s="8">
        <f>IF(AND(F20&gt;0,G20&gt;0,$AD$7&gt;=F20,$AD$7&lt;=G20),IF($AD$7&lt;=$AA20,2,1),0)</f>
        <v>0</v>
      </c>
      <c r="AE20" s="8">
        <f>IF(AND(F20&gt;0,G20&gt;0,$AE$7&gt;=F20,$AE$7&lt;=G20),IF($AE$7&lt;=$AA20,2,1),0)</f>
        <v>0</v>
      </c>
      <c r="AF20" s="8">
        <f>IF(AND(F20&gt;0,G20&gt;0,$AF$7&gt;=F20,$AF$7&lt;=G20),IF($AF$7&lt;=$AA20,2,1),0)</f>
        <v>0</v>
      </c>
      <c r="AG20" s="8">
        <f>IF(AND(F20&gt;0,G20&gt;0,$AG$7&gt;=F20,$AG$7&lt;=G20),IF($AG$7&lt;=$AA20,2,1),0)</f>
        <v>0</v>
      </c>
      <c r="AH20" s="8">
        <f>IF(AND(F20&gt;0,G20&gt;0,$AH$7&gt;=F20,$AH$7&lt;=G20),IF($AH$7&lt;=$AA20,2,1),0)</f>
        <v>0</v>
      </c>
      <c r="AI20" s="8">
        <f>IF(AND(F20&gt;0,G20&gt;0,$AI$7&gt;=F20,$AI$7&lt;=G20),IF($AI$7&lt;=$AA20,2,1),0)</f>
        <v>0</v>
      </c>
      <c r="AJ20" s="8">
        <f>IF(AND(F20&gt;0,G20&gt;0,$AJ$7&gt;=F20,$AJ$7&lt;=G20),IF($AJ$7&lt;=$AA20,2,1),0)</f>
        <v>0</v>
      </c>
      <c r="AK20" s="8">
        <f>IF(AND(F20&gt;0,G20&gt;0,$AK$7&gt;=F20,$AK$7&lt;=G20),IF($AK$7&lt;=$AA20,2,1),0)</f>
        <v>0</v>
      </c>
      <c r="AL20" s="8">
        <f>IF(AND(F20&gt;0,G20&gt;0,$AL$7&gt;=F20,$AL$7&lt;=G20),IF($AL$7&lt;=$AA20,2,1),0)</f>
        <v>0</v>
      </c>
      <c r="AM20" s="8">
        <f>IF(AND(F20&gt;0,G20&gt;0,$AM$7&gt;=F20,$AM$7&lt;=G20),IF($AM$7&lt;=$AA20,2,1),0)</f>
        <v>0</v>
      </c>
      <c r="AN20" s="8">
        <f>IF(AND(F20&gt;0,G20&gt;0,$AN$7&gt;=F20,$AN$7&lt;=G20),IF($AN$7&lt;=$AA20,2,1),0)</f>
        <v>0</v>
      </c>
      <c r="AO20" s="8">
        <f>IF(AND(F20&gt;0,G20&gt;0,$AO$7&gt;=F20,$AO$7&lt;=G20),IF($AO$7&lt;=$AA20,2,1),0)</f>
        <v>0</v>
      </c>
      <c r="AP20" s="8">
        <f>IF(AND(F20&gt;0,G20&gt;0,$AP$7&gt;=F20,$AP$7&lt;=G20),IF($AP$7&lt;=$AA20,2,1),0)</f>
        <v>0</v>
      </c>
      <c r="AQ20" s="8">
        <f>IF(AND(F20&gt;0,G20&gt;0,$AQ$7&gt;=F20,$AQ$7&lt;=G20),IF($AQ$7&lt;=$AA20,2,1),0)</f>
        <v>0</v>
      </c>
      <c r="AR20" s="8">
        <f>IF(AND(F20&gt;0,G20&gt;0,$AR$7&gt;=F20,$AR$7&lt;=G20),IF($AR$7&lt;=$AA20,2,1),0)</f>
        <v>0</v>
      </c>
      <c r="AS20" s="8">
        <f>IF(AND(F20&gt;0,G20&gt;0,$AS$7&gt;=F20,$AS$7&lt;=G20),IF($AS$7&lt;=$AA20,2,1),0)</f>
        <v>0</v>
      </c>
      <c r="AT20" s="8">
        <f>IF(AND(F20&gt;0,G20&gt;0,$AT$7&gt;=F20,$AT$7&lt;=G20),IF($AT$7&lt;=$AA20,2,1),0)</f>
        <v>0</v>
      </c>
      <c r="AU20" s="8">
        <f>IF(AND(F20&gt;0,G20&gt;0,$AU$7&gt;=F20,$AU$7&lt;=G20),IF($AU$7&lt;=$AA20,2,1),0)</f>
        <v>0</v>
      </c>
      <c r="AV20" s="8">
        <f>IF(AND(F20&gt;0,G20&gt;0,$AV$7&gt;=F20,$AV$7&lt;=G20),IF($AV$7&lt;=$AA20,2,1),0)</f>
        <v>0</v>
      </c>
      <c r="AW20" s="8">
        <f>IF(AND(F20&gt;0,G20&gt;0,$AW$7&gt;=F20,$AW$7&lt;=G20),IF($AW$7&lt;=$AA20,2,1),0)</f>
        <v>0</v>
      </c>
      <c r="AX20" s="8">
        <f>IF(AND(F20&gt;0,G20&gt;0,$AX$7&gt;=F20,$AX$7&lt;=G20),IF($AX$7&lt;=$AA20,2,1),0)</f>
        <v>0</v>
      </c>
      <c r="AY20" s="8">
        <f>IF(AND(F20&gt;0,G20&gt;0,$AY$7&gt;=F20,$AY$7&lt;=G20),IF($AY$7&lt;=$AA20,2,1),0)</f>
        <v>0</v>
      </c>
      <c r="AZ20" s="8">
        <f>IF(AND(F20&gt;0,G20&gt;0,$AZ$7&gt;=F20,$AZ$7&lt;=G20),IF($AZ$7&lt;=$AA20,2,1),0)</f>
        <v>0</v>
      </c>
      <c r="BA20" s="8">
        <f>IF(AND(F20&gt;0,G20&gt;0,$BA$7&gt;=F20,$BA$7&lt;=G20),IF($BA$7&lt;=$AA20,2,1),0)</f>
        <v>0</v>
      </c>
      <c r="BB20" s="8">
        <f>IF(AND(F20&gt;0,G20&gt;0,$BB$7&gt;=F20,$BB$7&lt;=G20),IF($BB$7&lt;=$AA20,2,1),0)</f>
        <v>0</v>
      </c>
      <c r="BC20" s="8">
        <f>IF(AND(F20&gt;0,G20&gt;0,$BC$7&gt;=F20,$BC$7&lt;=G20),IF($BC$7&lt;=$AA20,2,1),0)</f>
        <v>0</v>
      </c>
      <c r="BD20" s="8">
        <f>IF(AND(F20&gt;0,G20&gt;0,$BD$7&gt;=F20,$BD$7&lt;=G20),IF($BD$7&lt;=$AA20,2,1),0)</f>
        <v>0</v>
      </c>
      <c r="BE20" s="8">
        <f>IF(AND(F20&gt;0,G20&gt;0,$BE$7&gt;=F20,$BE$7&lt;=G20),IF($BE$7&lt;=$AA20,2,1),0)</f>
        <v>0</v>
      </c>
      <c r="BF20" s="8">
        <f>IF(AND(F20&gt;0,G20&gt;0,$BF$7&gt;=F20,$BF$7&lt;=G20),IF($BF$7&lt;=$AA20,2,1),0)</f>
        <v>0</v>
      </c>
      <c r="BG20" s="8">
        <f>IF(AND(F20&gt;0,G20&gt;0,$BG$7&gt;=F20,$BG$7&lt;=G20),IF($BG$7&lt;=$AA20,2,1),0)</f>
        <v>0</v>
      </c>
      <c r="BH20" s="8">
        <f>IF(AND(F20&gt;0,G20&gt;0,$BH$7&gt;=F20,$BH$7&lt;=G20),IF($BH$7&lt;=$AA20,2,1),0)</f>
        <v>0</v>
      </c>
      <c r="BI20" s="8">
        <f>IF(AND(F20&gt;0,G20&gt;0,$BI$7&gt;=F20,$BI$7&lt;=G20),IF($BI$7&lt;=$AA20,2,1),0)</f>
        <v>0</v>
      </c>
      <c r="BJ20" s="8">
        <f>IF(AND(F20&gt;0,G20&gt;0,$BJ$7&gt;=F20,$BJ$7&lt;=G20),IF($BJ$7&lt;=$AA20,2,1),0)</f>
        <v>0</v>
      </c>
      <c r="BK20" s="8">
        <f>IF(AND(F20&gt;0,G20&gt;0,$BK$7&gt;=F20,$BK$7&lt;=G20),IF($BK$7&lt;=$AA20,2,1),0)</f>
        <v>0</v>
      </c>
      <c r="BL20" s="8">
        <f>IF(AND(F20&gt;0,G20&gt;0,$BL$7&gt;=F20,$BL$7&lt;=G20),IF($BL$7&lt;=$AA20,2,1),0)</f>
        <v>0</v>
      </c>
      <c r="BM20" s="8">
        <f>IF(AND(F20&gt;0,G20&gt;0,$BM$7&gt;=F20,$BM$7&lt;=G20),IF($BM$7&lt;=$AA20,2,1),0)</f>
        <v>0</v>
      </c>
      <c r="BN20" s="8">
        <f>IF(AND(F20&gt;0,G20&gt;0,$BN$7&gt;=F20,$BN$7&lt;=G20),IF($BN$7&lt;=$AA20,2,1),0)</f>
        <v>0</v>
      </c>
      <c r="BO20" s="8">
        <f>IF(AND(F20&gt;0,G20&gt;0,$BO$7&gt;=F20,$BO$7&lt;=G20),IF($BO$7&lt;=$AA20,2,1),0)</f>
        <v>0</v>
      </c>
      <c r="BP20" s="8">
        <f>IF(AND(F20&gt;0,G20&gt;0,$BP$7&gt;=F20,$BP$7&lt;=G20),IF($BP$7&lt;=$AA20,2,1),0)</f>
        <v>0</v>
      </c>
      <c r="BQ20" s="8">
        <f>IF(AND(F20&gt;0,G20&gt;0,$BQ$7&gt;=F20,$BQ$7&lt;=G20),IF($BQ$7&lt;=$AA20,2,1),0)</f>
        <v>0</v>
      </c>
      <c r="BR20" s="8">
        <f>IF(AND(F20&gt;0,G20&gt;0,$BR$7&gt;=F20,$BR$7&lt;=G20),IF($BR$7&lt;=$AA20,2,1),0)</f>
        <v>0</v>
      </c>
      <c r="BS20" s="8">
        <f>IF(AND(F20&gt;0,G20&gt;0,$BS$7&gt;=F20,$BS$7&lt;=G20),IF($BS$7&lt;=$AA20,2,1),0)</f>
        <v>0</v>
      </c>
      <c r="BT20" s="8">
        <f>IF(AND(F20&gt;0,G20&gt;0,$BT$7&gt;=F20,$BT$7&lt;=G20),IF($BT$7&lt;=$AA20,2,1),0)</f>
        <v>0</v>
      </c>
      <c r="BU20" s="8">
        <f>IF(AND(F20&gt;0,G20&gt;0,$BU$7&gt;=F20,$BU$7&lt;=G20),IF($BU$7&lt;=$AA20,2,1),0)</f>
        <v>0</v>
      </c>
      <c r="BV20" s="8">
        <f>IF(AND(F20&gt;0,G20&gt;0,$BV$7&gt;=F20,$BV$7&lt;=G20),IF($BV$7&lt;=$AA20,2,1),0)</f>
        <v>0</v>
      </c>
      <c r="BW20" s="8">
        <f>IF(AND(F20&gt;0,G20&gt;0,$BW$7&gt;=F20,$BW$7&lt;=G20),IF($BW$7&lt;=$AA20,2,1),0)</f>
        <v>0</v>
      </c>
      <c r="BX20" s="8">
        <f>IF(AND(F20&gt;0,G20&gt;0,$BX$7&gt;=F20,$BX$7&lt;=G20),IF($BX$7&lt;=$AA20,2,1),0)</f>
        <v>0</v>
      </c>
      <c r="BY20" s="8">
        <f>IF(AND(F20&gt;0,G20&gt;0,$BY$7&gt;=F20,$BY$7&lt;=G20),IF($BY$7&lt;=$AA20,2,1),0)</f>
        <v>0</v>
      </c>
      <c r="BZ20" s="8">
        <f>IF(AND(F20&gt;0,G20&gt;0,$BZ$7&gt;=F20,$BZ$7&lt;=G20),IF($BZ$7&lt;=$AA20,2,1),0)</f>
        <v>0</v>
      </c>
      <c r="CA20" s="8">
        <f>IF(AND(F20&gt;0,G20&gt;0,$CA$7&gt;=F20,$CA$7&lt;=G20),IF($CA$7&lt;=$AA20,2,1),0)</f>
        <v>0</v>
      </c>
      <c r="CB20" s="8">
        <f>IF(AND(F20&gt;0,G20&gt;0,$CB$7&gt;=F20,$CB$7&lt;=G20),IF($CB$7&lt;=$AA20,2,1),0)</f>
        <v>0</v>
      </c>
      <c r="CC20" s="8">
        <f>IF(AND(F20&gt;0,G20&gt;0,$CC$7&gt;=F20,$CC$7&lt;=G20),IF($CC$7&lt;=$AA20,2,1),0)</f>
        <v>0</v>
      </c>
      <c r="CD20" s="8">
        <f>IF(AND(F20&gt;0,G20&gt;0,$CD$7&gt;=F20,$CD$7&lt;=G20),IF($CD$7&lt;=$AA20,2,1),0)</f>
        <v>0</v>
      </c>
      <c r="CE20" s="8">
        <f>IF(AND(F20&gt;0,G20&gt;0,$CE$7&gt;=F20,$CE$7&lt;=G20),IF($CE$7&lt;=$AA20,2,1),0)</f>
        <v>0</v>
      </c>
      <c r="CF20" s="8">
        <f>IF(AND(F20&gt;0,G20&gt;0,$CF$7&gt;=F20,$CF$7&lt;=G20),IF($CF$7&lt;=$AA20,2,1),0)</f>
        <v>0</v>
      </c>
      <c r="CG20" s="8">
        <f>IF(AND(F20&gt;0,G20&gt;0,$CG$7&gt;=F20,$CG$7&lt;=G20),IF($CG$7&lt;=$AA20,2,1),0)</f>
        <v>0</v>
      </c>
      <c r="CH20" s="8">
        <f>IF(AND(F20&gt;0,G20&gt;0,$CH$7&gt;=F20,$CH$7&lt;=G20),IF($CH$7&lt;=$AA20,2,1),0)</f>
        <v>0</v>
      </c>
      <c r="CI20" s="8">
        <f>IF(AND(F20&gt;0,G20&gt;0,$CI$7&gt;=F20,$CI$7&lt;=G20),IF($CI$7&lt;=$AA20,2,1),0)</f>
        <v>0</v>
      </c>
      <c r="CJ20" s="8">
        <f>IF(AND(F20&gt;0,G20&gt;0,$CJ$7&gt;=F20,$CJ$7&lt;=G20),IF($CJ$7&lt;=$AA20,2,1),0)</f>
        <v>0</v>
      </c>
    </row>
    <row r="21" spans="1:88" ht="18" customHeight="1">
      <c r="A21" s="6"/>
      <c r="B21" s="6"/>
      <c r="C21" s="6"/>
      <c r="D21" s="6"/>
      <c r="E21" s="6"/>
      <c r="F21" s="3"/>
      <c r="G21" s="3"/>
      <c r="H21" s="6">
        <f>IF(AND(F21&gt;0,G21&gt;0),G21-F21+1,)</f>
        <v>0</v>
      </c>
      <c r="I21" s="7"/>
      <c r="J21" s="6"/>
      <c r="K21" s="8">
        <f>IF(AND(F21&gt;0,G21&gt;0,$K$7&gt;=F21,$K$7&lt;=G21),IF($K$7&lt;=$AA21,2,1),0)</f>
        <v>0</v>
      </c>
      <c r="L21" s="8">
        <f>IF(AND(F21&gt;0,G21&gt;0,$L$7&gt;=F21,$L$7&lt;=G21),IF($L$7&lt;=$AA21,2,1),0)</f>
        <v>0</v>
      </c>
      <c r="M21" s="8">
        <f>IF(AND(F21&gt;0,G21&gt;0,$M$7&gt;=F21,$M$7&lt;=G21),IF($M$7&lt;=$AA21,2,1),0)</f>
        <v>0</v>
      </c>
      <c r="N21" s="8">
        <f>IF(AND(F21&gt;0,G21&gt;0,$N$7&gt;=F21,$N$7&lt;=G21),IF($N$7&lt;=$AA21,2,1),0)</f>
        <v>0</v>
      </c>
      <c r="O21" s="8">
        <f>IF(AND(F21&gt;0,G21&gt;0,$O$7&gt;=F21,$O$7&lt;=G21),IF($O$7&lt;=$AA21,2,1),0)</f>
        <v>0</v>
      </c>
      <c r="P21" s="8">
        <f>IF(AND(F21&gt;0,G21&gt;0,$P$7&gt;=F21,$P$7&lt;=G21),IF($P$7&lt;=$AA21,2,1),0)</f>
        <v>0</v>
      </c>
      <c r="Q21" s="8">
        <f>IF(AND(F21&gt;0,G21&gt;0,$Q$7&gt;=F21,$Q$7&lt;=G21),IF($Q$7&lt;=$AA21,2,1),0)</f>
        <v>0</v>
      </c>
      <c r="R21" s="8">
        <f>IF(AND(F21&gt;0,G21&gt;0,$R$7&gt;=F21,$R$7&lt;=G21),IF($R$7&lt;=$AA21,2,1),0)</f>
        <v>0</v>
      </c>
      <c r="S21" s="8">
        <f>IF(AND(F21&gt;0,G21&gt;0,$S$7&gt;=F21,$S$7&lt;=G21),IF($S$7&lt;=$AA21,2,1),0)</f>
        <v>0</v>
      </c>
      <c r="T21" s="8">
        <f>IF(AND(F21&gt;0,G21&gt;0,$T$7&gt;=F21,$T$7&lt;=G21),IF($T$7&lt;=$AA21,2,1),0)</f>
        <v>0</v>
      </c>
      <c r="U21" s="8">
        <f>IF(AND(F21&gt;0,G21&gt;0,$U$7&gt;=F21,$U$7&lt;=G21),IF($U$7&lt;=$AA21,2,1),0)</f>
        <v>0</v>
      </c>
      <c r="V21" s="8">
        <f>IF(AND(F21&gt;0,G21&gt;0,$V$7&gt;=F21,$V$7&lt;=G21),IF($V$7&lt;=$AA21,2,1),0)</f>
        <v>0</v>
      </c>
      <c r="W21" s="8">
        <f>IF(AND(F21&gt;0,G21&gt;0,$W$7&gt;=F21,$W$7&lt;=G21),IF($W$7&lt;=$AA21,2,1),0)</f>
        <v>0</v>
      </c>
      <c r="X21" s="8">
        <f>IF(AND(F21&gt;0,G21&gt;0,$X$7&gt;=F21,$X$7&lt;=G21),IF($X$7&lt;=$AA21,2,1),0)</f>
        <v>0</v>
      </c>
      <c r="Y21" s="8">
        <f>IF(AND(F21&gt;0,G21&gt;0,$Y$7&gt;=F21,$Y$7&lt;=G21),IF($Y$7&lt;=$AA21,2,1),0)</f>
        <v>0</v>
      </c>
      <c r="Z21" s="8">
        <f>IF(AND(F21&gt;0,G21&gt;0,$Z$7&gt;=F21,$Z$7&lt;=G21),IF($Z$7&lt;=$AA21,2,1),0)</f>
        <v>0</v>
      </c>
      <c r="AA21" s="8">
        <f>IF(AND(F21&gt;0,G21&gt;0,$AA$7&gt;=F21,$AA$7&lt;=G21),IF($AA$7&lt;=$AA21,2,1),0)</f>
        <v>0</v>
      </c>
      <c r="AB21" s="8">
        <f>IF(AND(F21&gt;0,G21&gt;0,$AB$7&gt;=F21,$AB$7&lt;=G21),IF($AB$7&lt;=$AA21,2,1),0)</f>
        <v>0</v>
      </c>
      <c r="AC21" s="8">
        <f>IF(AND(F21&gt;0,G21&gt;0,$AC$7&gt;=F21,$AC$7&lt;=G21),IF($AC$7&lt;=$AA21,2,1),0)</f>
        <v>0</v>
      </c>
      <c r="AD21" s="8">
        <f>IF(AND(F21&gt;0,G21&gt;0,$AD$7&gt;=F21,$AD$7&lt;=G21),IF($AD$7&lt;=$AA21,2,1),0)</f>
        <v>0</v>
      </c>
      <c r="AE21" s="8">
        <f>IF(AND(F21&gt;0,G21&gt;0,$AE$7&gt;=F21,$AE$7&lt;=G21),IF($AE$7&lt;=$AA21,2,1),0)</f>
        <v>0</v>
      </c>
      <c r="AF21" s="8">
        <f>IF(AND(F21&gt;0,G21&gt;0,$AF$7&gt;=F21,$AF$7&lt;=G21),IF($AF$7&lt;=$AA21,2,1),0)</f>
        <v>0</v>
      </c>
      <c r="AG21" s="8">
        <f>IF(AND(F21&gt;0,G21&gt;0,$AG$7&gt;=F21,$AG$7&lt;=G21),IF($AG$7&lt;=$AA21,2,1),0)</f>
        <v>0</v>
      </c>
      <c r="AH21" s="8">
        <f>IF(AND(F21&gt;0,G21&gt;0,$AH$7&gt;=F21,$AH$7&lt;=G21),IF($AH$7&lt;=$AA21,2,1),0)</f>
        <v>0</v>
      </c>
      <c r="AI21" s="8">
        <f>IF(AND(F21&gt;0,G21&gt;0,$AI$7&gt;=F21,$AI$7&lt;=G21),IF($AI$7&lt;=$AA21,2,1),0)</f>
        <v>0</v>
      </c>
      <c r="AJ21" s="8">
        <f>IF(AND(F21&gt;0,G21&gt;0,$AJ$7&gt;=F21,$AJ$7&lt;=G21),IF($AJ$7&lt;=$AA21,2,1),0)</f>
        <v>0</v>
      </c>
      <c r="AK21" s="8">
        <f>IF(AND(F21&gt;0,G21&gt;0,$AK$7&gt;=F21,$AK$7&lt;=G21),IF($AK$7&lt;=$AA21,2,1),0)</f>
        <v>0</v>
      </c>
      <c r="AL21" s="8">
        <f>IF(AND(F21&gt;0,G21&gt;0,$AL$7&gt;=F21,$AL$7&lt;=G21),IF($AL$7&lt;=$AA21,2,1),0)</f>
        <v>0</v>
      </c>
      <c r="AM21" s="8">
        <f>IF(AND(F21&gt;0,G21&gt;0,$AM$7&gt;=F21,$AM$7&lt;=G21),IF($AM$7&lt;=$AA21,2,1),0)</f>
        <v>0</v>
      </c>
      <c r="AN21" s="8">
        <f>IF(AND(F21&gt;0,G21&gt;0,$AN$7&gt;=F21,$AN$7&lt;=G21),IF($AN$7&lt;=$AA21,2,1),0)</f>
        <v>0</v>
      </c>
      <c r="AO21" s="8">
        <f>IF(AND(F21&gt;0,G21&gt;0,$AO$7&gt;=F21,$AO$7&lt;=G21),IF($AO$7&lt;=$AA21,2,1),0)</f>
        <v>0</v>
      </c>
      <c r="AP21" s="8">
        <f>IF(AND(F21&gt;0,G21&gt;0,$AP$7&gt;=F21,$AP$7&lt;=G21),IF($AP$7&lt;=$AA21,2,1),0)</f>
        <v>0</v>
      </c>
      <c r="AQ21" s="8">
        <f>IF(AND(F21&gt;0,G21&gt;0,$AQ$7&gt;=F21,$AQ$7&lt;=G21),IF($AQ$7&lt;=$AA21,2,1),0)</f>
        <v>0</v>
      </c>
      <c r="AR21" s="8">
        <f>IF(AND(F21&gt;0,G21&gt;0,$AR$7&gt;=F21,$AR$7&lt;=G21),IF($AR$7&lt;=$AA21,2,1),0)</f>
        <v>0</v>
      </c>
      <c r="AS21" s="8">
        <f>IF(AND(F21&gt;0,G21&gt;0,$AS$7&gt;=F21,$AS$7&lt;=G21),IF($AS$7&lt;=$AA21,2,1),0)</f>
        <v>0</v>
      </c>
      <c r="AT21" s="8">
        <f>IF(AND(F21&gt;0,G21&gt;0,$AT$7&gt;=F21,$AT$7&lt;=G21),IF($AT$7&lt;=$AA21,2,1),0)</f>
        <v>0</v>
      </c>
      <c r="AU21" s="8">
        <f>IF(AND(F21&gt;0,G21&gt;0,$AU$7&gt;=F21,$AU$7&lt;=G21),IF($AU$7&lt;=$AA21,2,1),0)</f>
        <v>0</v>
      </c>
      <c r="AV21" s="8">
        <f>IF(AND(F21&gt;0,G21&gt;0,$AV$7&gt;=F21,$AV$7&lt;=G21),IF($AV$7&lt;=$AA21,2,1),0)</f>
        <v>0</v>
      </c>
      <c r="AW21" s="8">
        <f>IF(AND(F21&gt;0,G21&gt;0,$AW$7&gt;=F21,$AW$7&lt;=G21),IF($AW$7&lt;=$AA21,2,1),0)</f>
        <v>0</v>
      </c>
      <c r="AX21" s="8">
        <f>IF(AND(F21&gt;0,G21&gt;0,$AX$7&gt;=F21,$AX$7&lt;=G21),IF($AX$7&lt;=$AA21,2,1),0)</f>
        <v>0</v>
      </c>
      <c r="AY21" s="8">
        <f>IF(AND(F21&gt;0,G21&gt;0,$AY$7&gt;=F21,$AY$7&lt;=G21),IF($AY$7&lt;=$AA21,2,1),0)</f>
        <v>0</v>
      </c>
      <c r="AZ21" s="8">
        <f>IF(AND(F21&gt;0,G21&gt;0,$AZ$7&gt;=F21,$AZ$7&lt;=G21),IF($AZ$7&lt;=$AA21,2,1),0)</f>
        <v>0</v>
      </c>
      <c r="BA21" s="8">
        <f>IF(AND(F21&gt;0,G21&gt;0,$BA$7&gt;=F21,$BA$7&lt;=G21),IF($BA$7&lt;=$AA21,2,1),0)</f>
        <v>0</v>
      </c>
      <c r="BB21" s="8">
        <f>IF(AND(F21&gt;0,G21&gt;0,$BB$7&gt;=F21,$BB$7&lt;=G21),IF($BB$7&lt;=$AA21,2,1),0)</f>
        <v>0</v>
      </c>
      <c r="BC21" s="8">
        <f>IF(AND(F21&gt;0,G21&gt;0,$BC$7&gt;=F21,$BC$7&lt;=G21),IF($BC$7&lt;=$AA21,2,1),0)</f>
        <v>0</v>
      </c>
      <c r="BD21" s="8">
        <f>IF(AND(F21&gt;0,G21&gt;0,$BD$7&gt;=F21,$BD$7&lt;=G21),IF($BD$7&lt;=$AA21,2,1),0)</f>
        <v>0</v>
      </c>
      <c r="BE21" s="8">
        <f>IF(AND(F21&gt;0,G21&gt;0,$BE$7&gt;=F21,$BE$7&lt;=G21),IF($BE$7&lt;=$AA21,2,1),0)</f>
        <v>0</v>
      </c>
      <c r="BF21" s="8">
        <f>IF(AND(F21&gt;0,G21&gt;0,$BF$7&gt;=F21,$BF$7&lt;=G21),IF($BF$7&lt;=$AA21,2,1),0)</f>
        <v>0</v>
      </c>
      <c r="BG21" s="8">
        <f>IF(AND(F21&gt;0,G21&gt;0,$BG$7&gt;=F21,$BG$7&lt;=G21),IF($BG$7&lt;=$AA21,2,1),0)</f>
        <v>0</v>
      </c>
      <c r="BH21" s="8">
        <f>IF(AND(F21&gt;0,G21&gt;0,$BH$7&gt;=F21,$BH$7&lt;=G21),IF($BH$7&lt;=$AA21,2,1),0)</f>
        <v>0</v>
      </c>
      <c r="BI21" s="8">
        <f>IF(AND(F21&gt;0,G21&gt;0,$BI$7&gt;=F21,$BI$7&lt;=G21),IF($BI$7&lt;=$AA21,2,1),0)</f>
        <v>0</v>
      </c>
      <c r="BJ21" s="8">
        <f>IF(AND(F21&gt;0,G21&gt;0,$BJ$7&gt;=F21,$BJ$7&lt;=G21),IF($BJ$7&lt;=$AA21,2,1),0)</f>
        <v>0</v>
      </c>
      <c r="BK21" s="8">
        <f>IF(AND(F21&gt;0,G21&gt;0,$BK$7&gt;=F21,$BK$7&lt;=G21),IF($BK$7&lt;=$AA21,2,1),0)</f>
        <v>0</v>
      </c>
      <c r="BL21" s="8">
        <f>IF(AND(F21&gt;0,G21&gt;0,$BL$7&gt;=F21,$BL$7&lt;=G21),IF($BL$7&lt;=$AA21,2,1),0)</f>
        <v>0</v>
      </c>
      <c r="BM21" s="8">
        <f>IF(AND(F21&gt;0,G21&gt;0,$BM$7&gt;=F21,$BM$7&lt;=G21),IF($BM$7&lt;=$AA21,2,1),0)</f>
        <v>0</v>
      </c>
      <c r="BN21" s="8">
        <f>IF(AND(F21&gt;0,G21&gt;0,$BN$7&gt;=F21,$BN$7&lt;=G21),IF($BN$7&lt;=$AA21,2,1),0)</f>
        <v>0</v>
      </c>
      <c r="BO21" s="8">
        <f>IF(AND(F21&gt;0,G21&gt;0,$BO$7&gt;=F21,$BO$7&lt;=G21),IF($BO$7&lt;=$AA21,2,1),0)</f>
        <v>0</v>
      </c>
      <c r="BP21" s="8">
        <f>IF(AND(F21&gt;0,G21&gt;0,$BP$7&gt;=F21,$BP$7&lt;=G21),IF($BP$7&lt;=$AA21,2,1),0)</f>
        <v>0</v>
      </c>
      <c r="BQ21" s="8">
        <f>IF(AND(F21&gt;0,G21&gt;0,$BQ$7&gt;=F21,$BQ$7&lt;=G21),IF($BQ$7&lt;=$AA21,2,1),0)</f>
        <v>0</v>
      </c>
      <c r="BR21" s="8">
        <f>IF(AND(F21&gt;0,G21&gt;0,$BR$7&gt;=F21,$BR$7&lt;=G21),IF($BR$7&lt;=$AA21,2,1),0)</f>
        <v>0</v>
      </c>
      <c r="BS21" s="8">
        <f>IF(AND(F21&gt;0,G21&gt;0,$BS$7&gt;=F21,$BS$7&lt;=G21),IF($BS$7&lt;=$AA21,2,1),0)</f>
        <v>0</v>
      </c>
      <c r="BT21" s="8">
        <f>IF(AND(F21&gt;0,G21&gt;0,$BT$7&gt;=F21,$BT$7&lt;=G21),IF($BT$7&lt;=$AA21,2,1),0)</f>
        <v>0</v>
      </c>
      <c r="BU21" s="8">
        <f>IF(AND(F21&gt;0,G21&gt;0,$BU$7&gt;=F21,$BU$7&lt;=G21),IF($BU$7&lt;=$AA21,2,1),0)</f>
        <v>0</v>
      </c>
      <c r="BV21" s="8">
        <f>IF(AND(F21&gt;0,G21&gt;0,$BV$7&gt;=F21,$BV$7&lt;=G21),IF($BV$7&lt;=$AA21,2,1),0)</f>
        <v>0</v>
      </c>
      <c r="BW21" s="8">
        <f>IF(AND(F21&gt;0,G21&gt;0,$BW$7&gt;=F21,$BW$7&lt;=G21),IF($BW$7&lt;=$AA21,2,1),0)</f>
        <v>0</v>
      </c>
      <c r="BX21" s="8">
        <f>IF(AND(F21&gt;0,G21&gt;0,$BX$7&gt;=F21,$BX$7&lt;=G21),IF($BX$7&lt;=$AA21,2,1),0)</f>
        <v>0</v>
      </c>
      <c r="BY21" s="8">
        <f>IF(AND(F21&gt;0,G21&gt;0,$BY$7&gt;=F21,$BY$7&lt;=G21),IF($BY$7&lt;=$AA21,2,1),0)</f>
        <v>0</v>
      </c>
      <c r="BZ21" s="8">
        <f>IF(AND(F21&gt;0,G21&gt;0,$BZ$7&gt;=F21,$BZ$7&lt;=G21),IF($BZ$7&lt;=$AA21,2,1),0)</f>
        <v>0</v>
      </c>
      <c r="CA21" s="8">
        <f>IF(AND(F21&gt;0,G21&gt;0,$CA$7&gt;=F21,$CA$7&lt;=G21),IF($CA$7&lt;=$AA21,2,1),0)</f>
        <v>0</v>
      </c>
      <c r="CB21" s="8">
        <f>IF(AND(F21&gt;0,G21&gt;0,$CB$7&gt;=F21,$CB$7&lt;=G21),IF($CB$7&lt;=$AA21,2,1),0)</f>
        <v>0</v>
      </c>
      <c r="CC21" s="8">
        <f>IF(AND(F21&gt;0,G21&gt;0,$CC$7&gt;=F21,$CC$7&lt;=G21),IF($CC$7&lt;=$AA21,2,1),0)</f>
        <v>0</v>
      </c>
      <c r="CD21" s="8">
        <f>IF(AND(F21&gt;0,G21&gt;0,$CD$7&gt;=F21,$CD$7&lt;=G21),IF($CD$7&lt;=$AA21,2,1),0)</f>
        <v>0</v>
      </c>
      <c r="CE21" s="8">
        <f>IF(AND(F21&gt;0,G21&gt;0,$CE$7&gt;=F21,$CE$7&lt;=G21),IF($CE$7&lt;=$AA21,2,1),0)</f>
        <v>0</v>
      </c>
      <c r="CF21" s="8">
        <f>IF(AND(F21&gt;0,G21&gt;0,$CF$7&gt;=F21,$CF$7&lt;=G21),IF($CF$7&lt;=$AA21,2,1),0)</f>
        <v>0</v>
      </c>
      <c r="CG21" s="8">
        <f>IF(AND(F21&gt;0,G21&gt;0,$CG$7&gt;=F21,$CG$7&lt;=G21),IF($CG$7&lt;=$AA21,2,1),0)</f>
        <v>0</v>
      </c>
      <c r="CH21" s="8">
        <f>IF(AND(F21&gt;0,G21&gt;0,$CH$7&gt;=F21,$CH$7&lt;=G21),IF($CH$7&lt;=$AA21,2,1),0)</f>
        <v>0</v>
      </c>
      <c r="CI21" s="8">
        <f>IF(AND(F21&gt;0,G21&gt;0,$CI$7&gt;=F21,$CI$7&lt;=G21),IF($CI$7&lt;=$AA21,2,1),0)</f>
        <v>0</v>
      </c>
      <c r="CJ21" s="8">
        <f>IF(AND(F21&gt;0,G21&gt;0,$CJ$7&gt;=F21,$CJ$7&lt;=G21),IF($CJ$7&lt;=$AA21,2,1),0)</f>
        <v>0</v>
      </c>
    </row>
    <row r="22" spans="1:88" ht="18" customHeight="1">
      <c r="A22" s="6"/>
      <c r="B22" s="6"/>
      <c r="C22" s="6"/>
      <c r="D22" s="6"/>
      <c r="E22" s="6"/>
      <c r="F22" s="3"/>
      <c r="G22" s="3"/>
      <c r="H22" s="6">
        <f>IF(AND(F22&gt;0,G22&gt;0),G22-F22+1,)</f>
        <v>0</v>
      </c>
      <c r="I22" s="7"/>
      <c r="J22" s="6"/>
      <c r="K22" s="8">
        <f>IF(AND(F22&gt;0,G22&gt;0,$K$7&gt;=F22,$K$7&lt;=G22),IF($K$7&lt;=$AA22,2,1),0)</f>
        <v>0</v>
      </c>
      <c r="L22" s="8">
        <f>IF(AND(F22&gt;0,G22&gt;0,$L$7&gt;=F22,$L$7&lt;=G22),IF($L$7&lt;=$AA22,2,1),0)</f>
        <v>0</v>
      </c>
      <c r="M22" s="8">
        <f>IF(AND(F22&gt;0,G22&gt;0,$M$7&gt;=F22,$M$7&lt;=G22),IF($M$7&lt;=$AA22,2,1),0)</f>
        <v>0</v>
      </c>
      <c r="N22" s="8">
        <f>IF(AND(F22&gt;0,G22&gt;0,$N$7&gt;=F22,$N$7&lt;=G22),IF($N$7&lt;=$AA22,2,1),0)</f>
        <v>0</v>
      </c>
      <c r="O22" s="8">
        <f>IF(AND(F22&gt;0,G22&gt;0,$O$7&gt;=F22,$O$7&lt;=G22),IF($O$7&lt;=$AA22,2,1),0)</f>
        <v>0</v>
      </c>
      <c r="P22" s="8">
        <f>IF(AND(F22&gt;0,G22&gt;0,$P$7&gt;=F22,$P$7&lt;=G22),IF($P$7&lt;=$AA22,2,1),0)</f>
        <v>0</v>
      </c>
      <c r="Q22" s="8">
        <f>IF(AND(F22&gt;0,G22&gt;0,$Q$7&gt;=F22,$Q$7&lt;=G22),IF($Q$7&lt;=$AA22,2,1),0)</f>
        <v>0</v>
      </c>
      <c r="R22" s="8">
        <f>IF(AND(F22&gt;0,G22&gt;0,$R$7&gt;=F22,$R$7&lt;=G22),IF($R$7&lt;=$AA22,2,1),0)</f>
        <v>0</v>
      </c>
      <c r="S22" s="8">
        <f>IF(AND(F22&gt;0,G22&gt;0,$S$7&gt;=F22,$S$7&lt;=G22),IF($S$7&lt;=$AA22,2,1),0)</f>
        <v>0</v>
      </c>
      <c r="T22" s="8">
        <f>IF(AND(F22&gt;0,G22&gt;0,$T$7&gt;=F22,$T$7&lt;=G22),IF($T$7&lt;=$AA22,2,1),0)</f>
        <v>0</v>
      </c>
      <c r="U22" s="8">
        <f>IF(AND(F22&gt;0,G22&gt;0,$U$7&gt;=F22,$U$7&lt;=G22),IF($U$7&lt;=$AA22,2,1),0)</f>
        <v>0</v>
      </c>
      <c r="V22" s="8">
        <f>IF(AND(F22&gt;0,G22&gt;0,$V$7&gt;=F22,$V$7&lt;=G22),IF($V$7&lt;=$AA22,2,1),0)</f>
        <v>0</v>
      </c>
      <c r="W22" s="8">
        <f>IF(AND(F22&gt;0,G22&gt;0,$W$7&gt;=F22,$W$7&lt;=G22),IF($W$7&lt;=$AA22,2,1),0)</f>
        <v>0</v>
      </c>
      <c r="X22" s="8">
        <f>IF(AND(F22&gt;0,G22&gt;0,$X$7&gt;=F22,$X$7&lt;=G22),IF($X$7&lt;=$AA22,2,1),0)</f>
        <v>0</v>
      </c>
      <c r="Y22" s="8">
        <f>IF(AND(F22&gt;0,G22&gt;0,$Y$7&gt;=F22,$Y$7&lt;=G22),IF($Y$7&lt;=$AA22,2,1),0)</f>
        <v>0</v>
      </c>
      <c r="Z22" s="8">
        <f>IF(AND(F22&gt;0,G22&gt;0,$Z$7&gt;=F22,$Z$7&lt;=G22),IF($Z$7&lt;=$AA22,2,1),0)</f>
        <v>0</v>
      </c>
      <c r="AA22" s="8">
        <f>IF(AND(F22&gt;0,G22&gt;0,$AA$7&gt;=F22,$AA$7&lt;=G22),IF($AA$7&lt;=$AA22,2,1),0)</f>
        <v>0</v>
      </c>
      <c r="AB22" s="8">
        <f>IF(AND(F22&gt;0,G22&gt;0,$AB$7&gt;=F22,$AB$7&lt;=G22),IF($AB$7&lt;=$AA22,2,1),0)</f>
        <v>0</v>
      </c>
      <c r="AC22" s="8">
        <f>IF(AND(F22&gt;0,G22&gt;0,$AC$7&gt;=F22,$AC$7&lt;=G22),IF($AC$7&lt;=$AA22,2,1),0)</f>
        <v>0</v>
      </c>
      <c r="AD22" s="8">
        <f>IF(AND(F22&gt;0,G22&gt;0,$AD$7&gt;=F22,$AD$7&lt;=G22),IF($AD$7&lt;=$AA22,2,1),0)</f>
        <v>0</v>
      </c>
      <c r="AE22" s="8">
        <f>IF(AND(F22&gt;0,G22&gt;0,$AE$7&gt;=F22,$AE$7&lt;=G22),IF($AE$7&lt;=$AA22,2,1),0)</f>
        <v>0</v>
      </c>
      <c r="AF22" s="8">
        <f>IF(AND(F22&gt;0,G22&gt;0,$AF$7&gt;=F22,$AF$7&lt;=G22),IF($AF$7&lt;=$AA22,2,1),0)</f>
        <v>0</v>
      </c>
      <c r="AG22" s="8">
        <f>IF(AND(F22&gt;0,G22&gt;0,$AG$7&gt;=F22,$AG$7&lt;=G22),IF($AG$7&lt;=$AA22,2,1),0)</f>
        <v>0</v>
      </c>
      <c r="AH22" s="8">
        <f>IF(AND(F22&gt;0,G22&gt;0,$AH$7&gt;=F22,$AH$7&lt;=G22),IF($AH$7&lt;=$AA22,2,1),0)</f>
        <v>0</v>
      </c>
      <c r="AI22" s="8">
        <f>IF(AND(F22&gt;0,G22&gt;0,$AI$7&gt;=F22,$AI$7&lt;=G22),IF($AI$7&lt;=$AA22,2,1),0)</f>
        <v>0</v>
      </c>
      <c r="AJ22" s="8">
        <f>IF(AND(F22&gt;0,G22&gt;0,$AJ$7&gt;=F22,$AJ$7&lt;=G22),IF($AJ$7&lt;=$AA22,2,1),0)</f>
        <v>0</v>
      </c>
      <c r="AK22" s="8">
        <f>IF(AND(F22&gt;0,G22&gt;0,$AK$7&gt;=F22,$AK$7&lt;=G22),IF($AK$7&lt;=$AA22,2,1),0)</f>
        <v>0</v>
      </c>
      <c r="AL22" s="8">
        <f>IF(AND(F22&gt;0,G22&gt;0,$AL$7&gt;=F22,$AL$7&lt;=G22),IF($AL$7&lt;=$AA22,2,1),0)</f>
        <v>0</v>
      </c>
      <c r="AM22" s="8">
        <f>IF(AND(F22&gt;0,G22&gt;0,$AM$7&gt;=F22,$AM$7&lt;=G22),IF($AM$7&lt;=$AA22,2,1),0)</f>
        <v>0</v>
      </c>
      <c r="AN22" s="8">
        <f>IF(AND(F22&gt;0,G22&gt;0,$AN$7&gt;=F22,$AN$7&lt;=G22),IF($AN$7&lt;=$AA22,2,1),0)</f>
        <v>0</v>
      </c>
      <c r="AO22" s="8">
        <f>IF(AND(F22&gt;0,G22&gt;0,$AO$7&gt;=F22,$AO$7&lt;=G22),IF($AO$7&lt;=$AA22,2,1),0)</f>
        <v>0</v>
      </c>
      <c r="AP22" s="8">
        <f>IF(AND(F22&gt;0,G22&gt;0,$AP$7&gt;=F22,$AP$7&lt;=G22),IF($AP$7&lt;=$AA22,2,1),0)</f>
        <v>0</v>
      </c>
      <c r="AQ22" s="8">
        <f>IF(AND(F22&gt;0,G22&gt;0,$AQ$7&gt;=F22,$AQ$7&lt;=G22),IF($AQ$7&lt;=$AA22,2,1),0)</f>
        <v>0</v>
      </c>
      <c r="AR22" s="8">
        <f>IF(AND(F22&gt;0,G22&gt;0,$AR$7&gt;=F22,$AR$7&lt;=G22),IF($AR$7&lt;=$AA22,2,1),0)</f>
        <v>0</v>
      </c>
      <c r="AS22" s="8">
        <f>IF(AND(F22&gt;0,G22&gt;0,$AS$7&gt;=F22,$AS$7&lt;=G22),IF($AS$7&lt;=$AA22,2,1),0)</f>
        <v>0</v>
      </c>
      <c r="AT22" s="8">
        <f>IF(AND(F22&gt;0,G22&gt;0,$AT$7&gt;=F22,$AT$7&lt;=G22),IF($AT$7&lt;=$AA22,2,1),0)</f>
        <v>0</v>
      </c>
      <c r="AU22" s="8">
        <f>IF(AND(F22&gt;0,G22&gt;0,$AU$7&gt;=F22,$AU$7&lt;=G22),IF($AU$7&lt;=$AA22,2,1),0)</f>
        <v>0</v>
      </c>
      <c r="AV22" s="8">
        <f>IF(AND(F22&gt;0,G22&gt;0,$AV$7&gt;=F22,$AV$7&lt;=G22),IF($AV$7&lt;=$AA22,2,1),0)</f>
        <v>0</v>
      </c>
      <c r="AW22" s="8">
        <f>IF(AND(F22&gt;0,G22&gt;0,$AW$7&gt;=F22,$AW$7&lt;=G22),IF($AW$7&lt;=$AA22,2,1),0)</f>
        <v>0</v>
      </c>
      <c r="AX22" s="8">
        <f>IF(AND(F22&gt;0,G22&gt;0,$AX$7&gt;=F22,$AX$7&lt;=G22),IF($AX$7&lt;=$AA22,2,1),0)</f>
        <v>0</v>
      </c>
      <c r="AY22" s="8">
        <f>IF(AND(F22&gt;0,G22&gt;0,$AY$7&gt;=F22,$AY$7&lt;=G22),IF($AY$7&lt;=$AA22,2,1),0)</f>
        <v>0</v>
      </c>
      <c r="AZ22" s="8">
        <f>IF(AND(F22&gt;0,G22&gt;0,$AZ$7&gt;=F22,$AZ$7&lt;=G22),IF($AZ$7&lt;=$AA22,2,1),0)</f>
        <v>0</v>
      </c>
      <c r="BA22" s="8">
        <f>IF(AND(F22&gt;0,G22&gt;0,$BA$7&gt;=F22,$BA$7&lt;=G22),IF($BA$7&lt;=$AA22,2,1),0)</f>
        <v>0</v>
      </c>
      <c r="BB22" s="8">
        <f>IF(AND(F22&gt;0,G22&gt;0,$BB$7&gt;=F22,$BB$7&lt;=G22),IF($BB$7&lt;=$AA22,2,1),0)</f>
        <v>0</v>
      </c>
      <c r="BC22" s="8">
        <f>IF(AND(F22&gt;0,G22&gt;0,$BC$7&gt;=F22,$BC$7&lt;=G22),IF($BC$7&lt;=$AA22,2,1),0)</f>
        <v>0</v>
      </c>
      <c r="BD22" s="8">
        <f>IF(AND(F22&gt;0,G22&gt;0,$BD$7&gt;=F22,$BD$7&lt;=G22),IF($BD$7&lt;=$AA22,2,1),0)</f>
        <v>0</v>
      </c>
      <c r="BE22" s="8">
        <f>IF(AND(F22&gt;0,G22&gt;0,$BE$7&gt;=F22,$BE$7&lt;=G22),IF($BE$7&lt;=$AA22,2,1),0)</f>
        <v>0</v>
      </c>
      <c r="BF22" s="8">
        <f>IF(AND(F22&gt;0,G22&gt;0,$BF$7&gt;=F22,$BF$7&lt;=G22),IF($BF$7&lt;=$AA22,2,1),0)</f>
        <v>0</v>
      </c>
      <c r="BG22" s="8">
        <f>IF(AND(F22&gt;0,G22&gt;0,$BG$7&gt;=F22,$BG$7&lt;=G22),IF($BG$7&lt;=$AA22,2,1),0)</f>
        <v>0</v>
      </c>
      <c r="BH22" s="8">
        <f>IF(AND(F22&gt;0,G22&gt;0,$BH$7&gt;=F22,$BH$7&lt;=G22),IF($BH$7&lt;=$AA22,2,1),0)</f>
        <v>0</v>
      </c>
      <c r="BI22" s="8">
        <f>IF(AND(F22&gt;0,G22&gt;0,$BI$7&gt;=F22,$BI$7&lt;=G22),IF($BI$7&lt;=$AA22,2,1),0)</f>
        <v>0</v>
      </c>
      <c r="BJ22" s="8">
        <f>IF(AND(F22&gt;0,G22&gt;0,$BJ$7&gt;=F22,$BJ$7&lt;=G22),IF($BJ$7&lt;=$AA22,2,1),0)</f>
        <v>0</v>
      </c>
      <c r="BK22" s="8">
        <f>IF(AND(F22&gt;0,G22&gt;0,$BK$7&gt;=F22,$BK$7&lt;=G22),IF($BK$7&lt;=$AA22,2,1),0)</f>
        <v>0</v>
      </c>
      <c r="BL22" s="8">
        <f>IF(AND(F22&gt;0,G22&gt;0,$BL$7&gt;=F22,$BL$7&lt;=G22),IF($BL$7&lt;=$AA22,2,1),0)</f>
        <v>0</v>
      </c>
      <c r="BM22" s="8">
        <f>IF(AND(F22&gt;0,G22&gt;0,$BM$7&gt;=F22,$BM$7&lt;=G22),IF($BM$7&lt;=$AA22,2,1),0)</f>
        <v>0</v>
      </c>
      <c r="BN22" s="8">
        <f>IF(AND(F22&gt;0,G22&gt;0,$BN$7&gt;=F22,$BN$7&lt;=G22),IF($BN$7&lt;=$AA22,2,1),0)</f>
        <v>0</v>
      </c>
      <c r="BO22" s="8">
        <f>IF(AND(F22&gt;0,G22&gt;0,$BO$7&gt;=F22,$BO$7&lt;=G22),IF($BO$7&lt;=$AA22,2,1),0)</f>
        <v>0</v>
      </c>
      <c r="BP22" s="8">
        <f>IF(AND(F22&gt;0,G22&gt;0,$BP$7&gt;=F22,$BP$7&lt;=G22),IF($BP$7&lt;=$AA22,2,1),0)</f>
        <v>0</v>
      </c>
      <c r="BQ22" s="8">
        <f>IF(AND(F22&gt;0,G22&gt;0,$BQ$7&gt;=F22,$BQ$7&lt;=G22),IF($BQ$7&lt;=$AA22,2,1),0)</f>
        <v>0</v>
      </c>
      <c r="BR22" s="8">
        <f>IF(AND(F22&gt;0,G22&gt;0,$BR$7&gt;=F22,$BR$7&lt;=G22),IF($BR$7&lt;=$AA22,2,1),0)</f>
        <v>0</v>
      </c>
      <c r="BS22" s="8">
        <f>IF(AND(F22&gt;0,G22&gt;0,$BS$7&gt;=F22,$BS$7&lt;=G22),IF($BS$7&lt;=$AA22,2,1),0)</f>
        <v>0</v>
      </c>
      <c r="BT22" s="8">
        <f>IF(AND(F22&gt;0,G22&gt;0,$BT$7&gt;=F22,$BT$7&lt;=G22),IF($BT$7&lt;=$AA22,2,1),0)</f>
        <v>0</v>
      </c>
      <c r="BU22" s="8">
        <f>IF(AND(F22&gt;0,G22&gt;0,$BU$7&gt;=F22,$BU$7&lt;=G22),IF($BU$7&lt;=$AA22,2,1),0)</f>
        <v>0</v>
      </c>
      <c r="BV22" s="8">
        <f>IF(AND(F22&gt;0,G22&gt;0,$BV$7&gt;=F22,$BV$7&lt;=G22),IF($BV$7&lt;=$AA22,2,1),0)</f>
        <v>0</v>
      </c>
      <c r="BW22" s="8">
        <f>IF(AND(F22&gt;0,G22&gt;0,$BW$7&gt;=F22,$BW$7&lt;=G22),IF($BW$7&lt;=$AA22,2,1),0)</f>
        <v>0</v>
      </c>
      <c r="BX22" s="8">
        <f>IF(AND(F22&gt;0,G22&gt;0,$BX$7&gt;=F22,$BX$7&lt;=G22),IF($BX$7&lt;=$AA22,2,1),0)</f>
        <v>0</v>
      </c>
      <c r="BY22" s="8">
        <f>IF(AND(F22&gt;0,G22&gt;0,$BY$7&gt;=F22,$BY$7&lt;=G22),IF($BY$7&lt;=$AA22,2,1),0)</f>
        <v>0</v>
      </c>
      <c r="BZ22" s="8">
        <f>IF(AND(F22&gt;0,G22&gt;0,$BZ$7&gt;=F22,$BZ$7&lt;=G22),IF($BZ$7&lt;=$AA22,2,1),0)</f>
        <v>0</v>
      </c>
      <c r="CA22" s="8">
        <f>IF(AND(F22&gt;0,G22&gt;0,$CA$7&gt;=F22,$CA$7&lt;=G22),IF($CA$7&lt;=$AA22,2,1),0)</f>
        <v>0</v>
      </c>
      <c r="CB22" s="8">
        <f>IF(AND(F22&gt;0,G22&gt;0,$CB$7&gt;=F22,$CB$7&lt;=G22),IF($CB$7&lt;=$AA22,2,1),0)</f>
        <v>0</v>
      </c>
      <c r="CC22" s="8">
        <f>IF(AND(F22&gt;0,G22&gt;0,$CC$7&gt;=F22,$CC$7&lt;=G22),IF($CC$7&lt;=$AA22,2,1),0)</f>
        <v>0</v>
      </c>
      <c r="CD22" s="8">
        <f>IF(AND(F22&gt;0,G22&gt;0,$CD$7&gt;=F22,$CD$7&lt;=G22),IF($CD$7&lt;=$AA22,2,1),0)</f>
        <v>0</v>
      </c>
      <c r="CE22" s="8">
        <f>IF(AND(F22&gt;0,G22&gt;0,$CE$7&gt;=F22,$CE$7&lt;=G22),IF($CE$7&lt;=$AA22,2,1),0)</f>
        <v>0</v>
      </c>
      <c r="CF22" s="8">
        <f>IF(AND(F22&gt;0,G22&gt;0,$CF$7&gt;=F22,$CF$7&lt;=G22),IF($CF$7&lt;=$AA22,2,1),0)</f>
        <v>0</v>
      </c>
      <c r="CG22" s="8">
        <f>IF(AND(F22&gt;0,G22&gt;0,$CG$7&gt;=F22,$CG$7&lt;=G22),IF($CG$7&lt;=$AA22,2,1),0)</f>
        <v>0</v>
      </c>
      <c r="CH22" s="8">
        <f>IF(AND(F22&gt;0,G22&gt;0,$CH$7&gt;=F22,$CH$7&lt;=G22),IF($CH$7&lt;=$AA22,2,1),0)</f>
        <v>0</v>
      </c>
      <c r="CI22" s="8">
        <f>IF(AND(F22&gt;0,G22&gt;0,$CI$7&gt;=F22,$CI$7&lt;=G22),IF($CI$7&lt;=$AA22,2,1),0)</f>
        <v>0</v>
      </c>
      <c r="CJ22" s="8">
        <f>IF(AND(F22&gt;0,G22&gt;0,$CJ$7&gt;=F22,$CJ$7&lt;=G22),IF($CJ$7&lt;=$AA22,2,1),0)</f>
        <v>0</v>
      </c>
    </row>
    <row r="23" spans="1:88" ht="18" customHeight="1">
      <c r="A23" s="6"/>
      <c r="B23" s="6"/>
      <c r="C23" s="6"/>
      <c r="D23" s="6"/>
      <c r="E23" s="6"/>
      <c r="F23" s="3"/>
      <c r="G23" s="3"/>
      <c r="H23" s="6">
        <f>IF(AND(F23&gt;0,G23&gt;0),G23-F23+1,)</f>
        <v>0</v>
      </c>
      <c r="I23" s="7"/>
      <c r="J23" s="6"/>
      <c r="K23" s="8">
        <f>IF(AND(F23&gt;0,G23&gt;0,$K$7&gt;=F23,$K$7&lt;=G23),IF($K$7&lt;=$AA23,2,1),0)</f>
        <v>0</v>
      </c>
      <c r="L23" s="8">
        <f>IF(AND(F23&gt;0,G23&gt;0,$L$7&gt;=F23,$L$7&lt;=G23),IF($L$7&lt;=$AA23,2,1),0)</f>
        <v>0</v>
      </c>
      <c r="M23" s="8">
        <f>IF(AND(F23&gt;0,G23&gt;0,$M$7&gt;=F23,$M$7&lt;=G23),IF($M$7&lt;=$AA23,2,1),0)</f>
        <v>0</v>
      </c>
      <c r="N23" s="8">
        <f>IF(AND(F23&gt;0,G23&gt;0,$N$7&gt;=F23,$N$7&lt;=G23),IF($N$7&lt;=$AA23,2,1),0)</f>
        <v>0</v>
      </c>
      <c r="O23" s="8">
        <f>IF(AND(F23&gt;0,G23&gt;0,$O$7&gt;=F23,$O$7&lt;=G23),IF($O$7&lt;=$AA23,2,1),0)</f>
        <v>0</v>
      </c>
      <c r="P23" s="8">
        <f>IF(AND(F23&gt;0,G23&gt;0,$P$7&gt;=F23,$P$7&lt;=G23),IF($P$7&lt;=$AA23,2,1),0)</f>
        <v>0</v>
      </c>
      <c r="Q23" s="8">
        <f>IF(AND(F23&gt;0,G23&gt;0,$Q$7&gt;=F23,$Q$7&lt;=G23),IF($Q$7&lt;=$AA23,2,1),0)</f>
        <v>0</v>
      </c>
      <c r="R23" s="8">
        <f>IF(AND(F23&gt;0,G23&gt;0,$R$7&gt;=F23,$R$7&lt;=G23),IF($R$7&lt;=$AA23,2,1),0)</f>
        <v>0</v>
      </c>
      <c r="S23" s="8">
        <f>IF(AND(F23&gt;0,G23&gt;0,$S$7&gt;=F23,$S$7&lt;=G23),IF($S$7&lt;=$AA23,2,1),0)</f>
        <v>0</v>
      </c>
      <c r="T23" s="8">
        <f>IF(AND(F23&gt;0,G23&gt;0,$T$7&gt;=F23,$T$7&lt;=G23),IF($T$7&lt;=$AA23,2,1),0)</f>
        <v>0</v>
      </c>
      <c r="U23" s="8">
        <f>IF(AND(F23&gt;0,G23&gt;0,$U$7&gt;=F23,$U$7&lt;=G23),IF($U$7&lt;=$AA23,2,1),0)</f>
        <v>0</v>
      </c>
      <c r="V23" s="8">
        <f>IF(AND(F23&gt;0,G23&gt;0,$V$7&gt;=F23,$V$7&lt;=G23),IF($V$7&lt;=$AA23,2,1),0)</f>
        <v>0</v>
      </c>
      <c r="W23" s="8">
        <f>IF(AND(F23&gt;0,G23&gt;0,$W$7&gt;=F23,$W$7&lt;=G23),IF($W$7&lt;=$AA23,2,1),0)</f>
        <v>0</v>
      </c>
      <c r="X23" s="8">
        <f>IF(AND(F23&gt;0,G23&gt;0,$X$7&gt;=F23,$X$7&lt;=G23),IF($X$7&lt;=$AA23,2,1),0)</f>
        <v>0</v>
      </c>
      <c r="Y23" s="8">
        <f>IF(AND(F23&gt;0,G23&gt;0,$Y$7&gt;=F23,$Y$7&lt;=G23),IF($Y$7&lt;=$AA23,2,1),0)</f>
        <v>0</v>
      </c>
      <c r="Z23" s="8">
        <f>IF(AND(F23&gt;0,G23&gt;0,$Z$7&gt;=F23,$Z$7&lt;=G23),IF($Z$7&lt;=$AA23,2,1),0)</f>
        <v>0</v>
      </c>
      <c r="AA23" s="8">
        <f>IF(AND(F23&gt;0,G23&gt;0,$AA$7&gt;=F23,$AA$7&lt;=G23),IF($AA$7&lt;=$AA23,2,1),0)</f>
        <v>0</v>
      </c>
      <c r="AB23" s="8">
        <f>IF(AND(F23&gt;0,G23&gt;0,$AB$7&gt;=F23,$AB$7&lt;=G23),IF($AB$7&lt;=$AA23,2,1),0)</f>
        <v>0</v>
      </c>
      <c r="AC23" s="8">
        <f>IF(AND(F23&gt;0,G23&gt;0,$AC$7&gt;=F23,$AC$7&lt;=G23),IF($AC$7&lt;=$AA23,2,1),0)</f>
        <v>0</v>
      </c>
      <c r="AD23" s="8">
        <f>IF(AND(F23&gt;0,G23&gt;0,$AD$7&gt;=F23,$AD$7&lt;=G23),IF($AD$7&lt;=$AA23,2,1),0)</f>
        <v>0</v>
      </c>
      <c r="AE23" s="8">
        <f>IF(AND(F23&gt;0,G23&gt;0,$AE$7&gt;=F23,$AE$7&lt;=G23),IF($AE$7&lt;=$AA23,2,1),0)</f>
        <v>0</v>
      </c>
      <c r="AF23" s="8">
        <f>IF(AND(F23&gt;0,G23&gt;0,$AF$7&gt;=F23,$AF$7&lt;=G23),IF($AF$7&lt;=$AA23,2,1),0)</f>
        <v>0</v>
      </c>
      <c r="AG23" s="8">
        <f>IF(AND(F23&gt;0,G23&gt;0,$AG$7&gt;=F23,$AG$7&lt;=G23),IF($AG$7&lt;=$AA23,2,1),0)</f>
        <v>0</v>
      </c>
      <c r="AH23" s="8">
        <f>IF(AND(F23&gt;0,G23&gt;0,$AH$7&gt;=F23,$AH$7&lt;=G23),IF($AH$7&lt;=$AA23,2,1),0)</f>
        <v>0</v>
      </c>
      <c r="AI23" s="8">
        <f>IF(AND(F23&gt;0,G23&gt;0,$AI$7&gt;=F23,$AI$7&lt;=G23),IF($AI$7&lt;=$AA23,2,1),0)</f>
        <v>0</v>
      </c>
      <c r="AJ23" s="8">
        <f>IF(AND(F23&gt;0,G23&gt;0,$AJ$7&gt;=F23,$AJ$7&lt;=G23),IF($AJ$7&lt;=$AA23,2,1),0)</f>
        <v>0</v>
      </c>
      <c r="AK23" s="8">
        <f>IF(AND(F23&gt;0,G23&gt;0,$AK$7&gt;=F23,$AK$7&lt;=G23),IF($AK$7&lt;=$AA23,2,1),0)</f>
        <v>0</v>
      </c>
      <c r="AL23" s="8">
        <f>IF(AND(F23&gt;0,G23&gt;0,$AL$7&gt;=F23,$AL$7&lt;=G23),IF($AL$7&lt;=$AA23,2,1),0)</f>
        <v>0</v>
      </c>
      <c r="AM23" s="8">
        <f>IF(AND(F23&gt;0,G23&gt;0,$AM$7&gt;=F23,$AM$7&lt;=G23),IF($AM$7&lt;=$AA23,2,1),0)</f>
        <v>0</v>
      </c>
      <c r="AN23" s="8">
        <f>IF(AND(F23&gt;0,G23&gt;0,$AN$7&gt;=F23,$AN$7&lt;=G23),IF($AN$7&lt;=$AA23,2,1),0)</f>
        <v>0</v>
      </c>
      <c r="AO23" s="8">
        <f>IF(AND(F23&gt;0,G23&gt;0,$AO$7&gt;=F23,$AO$7&lt;=G23),IF($AO$7&lt;=$AA23,2,1),0)</f>
        <v>0</v>
      </c>
      <c r="AP23" s="8">
        <f>IF(AND(F23&gt;0,G23&gt;0,$AP$7&gt;=F23,$AP$7&lt;=G23),IF($AP$7&lt;=$AA23,2,1),0)</f>
        <v>0</v>
      </c>
      <c r="AQ23" s="8">
        <f>IF(AND(F23&gt;0,G23&gt;0,$AQ$7&gt;=F23,$AQ$7&lt;=G23),IF($AQ$7&lt;=$AA23,2,1),0)</f>
        <v>0</v>
      </c>
      <c r="AR23" s="8">
        <f>IF(AND(F23&gt;0,G23&gt;0,$AR$7&gt;=F23,$AR$7&lt;=G23),IF($AR$7&lt;=$AA23,2,1),0)</f>
        <v>0</v>
      </c>
      <c r="AS23" s="8">
        <f>IF(AND(F23&gt;0,G23&gt;0,$AS$7&gt;=F23,$AS$7&lt;=G23),IF($AS$7&lt;=$AA23,2,1),0)</f>
        <v>0</v>
      </c>
      <c r="AT23" s="8">
        <f>IF(AND(F23&gt;0,G23&gt;0,$AT$7&gt;=F23,$AT$7&lt;=G23),IF($AT$7&lt;=$AA23,2,1),0)</f>
        <v>0</v>
      </c>
      <c r="AU23" s="8">
        <f>IF(AND(F23&gt;0,G23&gt;0,$AU$7&gt;=F23,$AU$7&lt;=G23),IF($AU$7&lt;=$AA23,2,1),0)</f>
        <v>0</v>
      </c>
      <c r="AV23" s="8">
        <f>IF(AND(F23&gt;0,G23&gt;0,$AV$7&gt;=F23,$AV$7&lt;=G23),IF($AV$7&lt;=$AA23,2,1),0)</f>
        <v>0</v>
      </c>
      <c r="AW23" s="8">
        <f>IF(AND(F23&gt;0,G23&gt;0,$AW$7&gt;=F23,$AW$7&lt;=G23),IF($AW$7&lt;=$AA23,2,1),0)</f>
        <v>0</v>
      </c>
      <c r="AX23" s="8">
        <f>IF(AND(F23&gt;0,G23&gt;0,$AX$7&gt;=F23,$AX$7&lt;=G23),IF($AX$7&lt;=$AA23,2,1),0)</f>
        <v>0</v>
      </c>
      <c r="AY23" s="8">
        <f>IF(AND(F23&gt;0,G23&gt;0,$AY$7&gt;=F23,$AY$7&lt;=G23),IF($AY$7&lt;=$AA23,2,1),0)</f>
        <v>0</v>
      </c>
      <c r="AZ23" s="8">
        <f>IF(AND(F23&gt;0,G23&gt;0,$AZ$7&gt;=F23,$AZ$7&lt;=G23),IF($AZ$7&lt;=$AA23,2,1),0)</f>
        <v>0</v>
      </c>
      <c r="BA23" s="8">
        <f>IF(AND(F23&gt;0,G23&gt;0,$BA$7&gt;=F23,$BA$7&lt;=G23),IF($BA$7&lt;=$AA23,2,1),0)</f>
        <v>0</v>
      </c>
      <c r="BB23" s="8">
        <f>IF(AND(F23&gt;0,G23&gt;0,$BB$7&gt;=F23,$BB$7&lt;=G23),IF($BB$7&lt;=$AA23,2,1),0)</f>
        <v>0</v>
      </c>
      <c r="BC23" s="8">
        <f>IF(AND(F23&gt;0,G23&gt;0,$BC$7&gt;=F23,$BC$7&lt;=G23),IF($BC$7&lt;=$AA23,2,1),0)</f>
        <v>0</v>
      </c>
      <c r="BD23" s="8">
        <f>IF(AND(F23&gt;0,G23&gt;0,$BD$7&gt;=F23,$BD$7&lt;=G23),IF($BD$7&lt;=$AA23,2,1),0)</f>
        <v>0</v>
      </c>
      <c r="BE23" s="8">
        <f>IF(AND(F23&gt;0,G23&gt;0,$BE$7&gt;=F23,$BE$7&lt;=G23),IF($BE$7&lt;=$AA23,2,1),0)</f>
        <v>0</v>
      </c>
      <c r="BF23" s="8">
        <f>IF(AND(F23&gt;0,G23&gt;0,$BF$7&gt;=F23,$BF$7&lt;=G23),IF($BF$7&lt;=$AA23,2,1),0)</f>
        <v>0</v>
      </c>
      <c r="BG23" s="8">
        <f>IF(AND(F23&gt;0,G23&gt;0,$BG$7&gt;=F23,$BG$7&lt;=G23),IF($BG$7&lt;=$AA23,2,1),0)</f>
        <v>0</v>
      </c>
      <c r="BH23" s="8">
        <f>IF(AND(F23&gt;0,G23&gt;0,$BH$7&gt;=F23,$BH$7&lt;=G23),IF($BH$7&lt;=$AA23,2,1),0)</f>
        <v>0</v>
      </c>
      <c r="BI23" s="8">
        <f>IF(AND(F23&gt;0,G23&gt;0,$BI$7&gt;=F23,$BI$7&lt;=G23),IF($BI$7&lt;=$AA23,2,1),0)</f>
        <v>0</v>
      </c>
      <c r="BJ23" s="8">
        <f>IF(AND(F23&gt;0,G23&gt;0,$BJ$7&gt;=F23,$BJ$7&lt;=G23),IF($BJ$7&lt;=$AA23,2,1),0)</f>
        <v>0</v>
      </c>
      <c r="BK23" s="8">
        <f>IF(AND(F23&gt;0,G23&gt;0,$BK$7&gt;=F23,$BK$7&lt;=G23),IF($BK$7&lt;=$AA23,2,1),0)</f>
        <v>0</v>
      </c>
      <c r="BL23" s="8">
        <f>IF(AND(F23&gt;0,G23&gt;0,$BL$7&gt;=F23,$BL$7&lt;=G23),IF($BL$7&lt;=$AA23,2,1),0)</f>
        <v>0</v>
      </c>
      <c r="BM23" s="8">
        <f>IF(AND(F23&gt;0,G23&gt;0,$BM$7&gt;=F23,$BM$7&lt;=G23),IF($BM$7&lt;=$AA23,2,1),0)</f>
        <v>0</v>
      </c>
      <c r="BN23" s="8">
        <f>IF(AND(F23&gt;0,G23&gt;0,$BN$7&gt;=F23,$BN$7&lt;=G23),IF($BN$7&lt;=$AA23,2,1),0)</f>
        <v>0</v>
      </c>
      <c r="BO23" s="8">
        <f>IF(AND(F23&gt;0,G23&gt;0,$BO$7&gt;=F23,$BO$7&lt;=G23),IF($BO$7&lt;=$AA23,2,1),0)</f>
        <v>0</v>
      </c>
      <c r="BP23" s="8">
        <f>IF(AND(F23&gt;0,G23&gt;0,$BP$7&gt;=F23,$BP$7&lt;=G23),IF($BP$7&lt;=$AA23,2,1),0)</f>
        <v>0</v>
      </c>
      <c r="BQ23" s="8">
        <f>IF(AND(F23&gt;0,G23&gt;0,$BQ$7&gt;=F23,$BQ$7&lt;=G23),IF($BQ$7&lt;=$AA23,2,1),0)</f>
        <v>0</v>
      </c>
      <c r="BR23" s="8">
        <f>IF(AND(F23&gt;0,G23&gt;0,$BR$7&gt;=F23,$BR$7&lt;=G23),IF($BR$7&lt;=$AA23,2,1),0)</f>
        <v>0</v>
      </c>
      <c r="BS23" s="8">
        <f>IF(AND(F23&gt;0,G23&gt;0,$BS$7&gt;=F23,$BS$7&lt;=G23),IF($BS$7&lt;=$AA23,2,1),0)</f>
        <v>0</v>
      </c>
      <c r="BT23" s="8">
        <f>IF(AND(F23&gt;0,G23&gt;0,$BT$7&gt;=F23,$BT$7&lt;=G23),IF($BT$7&lt;=$AA23,2,1),0)</f>
        <v>0</v>
      </c>
      <c r="BU23" s="8">
        <f>IF(AND(F23&gt;0,G23&gt;0,$BU$7&gt;=F23,$BU$7&lt;=G23),IF($BU$7&lt;=$AA23,2,1),0)</f>
        <v>0</v>
      </c>
      <c r="BV23" s="8">
        <f>IF(AND(F23&gt;0,G23&gt;0,$BV$7&gt;=F23,$BV$7&lt;=G23),IF($BV$7&lt;=$AA23,2,1),0)</f>
        <v>0</v>
      </c>
      <c r="BW23" s="8">
        <f>IF(AND(F23&gt;0,G23&gt;0,$BW$7&gt;=F23,$BW$7&lt;=G23),IF($BW$7&lt;=$AA23,2,1),0)</f>
        <v>0</v>
      </c>
      <c r="BX23" s="8">
        <f>IF(AND(F23&gt;0,G23&gt;0,$BX$7&gt;=F23,$BX$7&lt;=G23),IF($BX$7&lt;=$AA23,2,1),0)</f>
        <v>0</v>
      </c>
      <c r="BY23" s="8">
        <f>IF(AND(F23&gt;0,G23&gt;0,$BY$7&gt;=F23,$BY$7&lt;=G23),IF($BY$7&lt;=$AA23,2,1),0)</f>
        <v>0</v>
      </c>
      <c r="BZ23" s="8">
        <f>IF(AND(F23&gt;0,G23&gt;0,$BZ$7&gt;=F23,$BZ$7&lt;=G23),IF($BZ$7&lt;=$AA23,2,1),0)</f>
        <v>0</v>
      </c>
      <c r="CA23" s="8">
        <f>IF(AND(F23&gt;0,G23&gt;0,$CA$7&gt;=F23,$CA$7&lt;=G23),IF($CA$7&lt;=$AA23,2,1),0)</f>
        <v>0</v>
      </c>
      <c r="CB23" s="8">
        <f>IF(AND(F23&gt;0,G23&gt;0,$CB$7&gt;=F23,$CB$7&lt;=G23),IF($CB$7&lt;=$AA23,2,1),0)</f>
        <v>0</v>
      </c>
      <c r="CC23" s="8">
        <f>IF(AND(F23&gt;0,G23&gt;0,$CC$7&gt;=F23,$CC$7&lt;=G23),IF($CC$7&lt;=$AA23,2,1),0)</f>
        <v>0</v>
      </c>
      <c r="CD23" s="8">
        <f>IF(AND(F23&gt;0,G23&gt;0,$CD$7&gt;=F23,$CD$7&lt;=G23),IF($CD$7&lt;=$AA23,2,1),0)</f>
        <v>0</v>
      </c>
      <c r="CE23" s="8">
        <f>IF(AND(F23&gt;0,G23&gt;0,$CE$7&gt;=F23,$CE$7&lt;=G23),IF($CE$7&lt;=$AA23,2,1),0)</f>
        <v>0</v>
      </c>
      <c r="CF23" s="8">
        <f>IF(AND(F23&gt;0,G23&gt;0,$CF$7&gt;=F23,$CF$7&lt;=G23),IF($CF$7&lt;=$AA23,2,1),0)</f>
        <v>0</v>
      </c>
      <c r="CG23" s="8">
        <f>IF(AND(F23&gt;0,G23&gt;0,$CG$7&gt;=F23,$CG$7&lt;=G23),IF($CG$7&lt;=$AA23,2,1),0)</f>
        <v>0</v>
      </c>
      <c r="CH23" s="8">
        <f>IF(AND(F23&gt;0,G23&gt;0,$CH$7&gt;=F23,$CH$7&lt;=G23),IF($CH$7&lt;=$AA23,2,1),0)</f>
        <v>0</v>
      </c>
      <c r="CI23" s="8">
        <f>IF(AND(F23&gt;0,G23&gt;0,$CI$7&gt;=F23,$CI$7&lt;=G23),IF($CI$7&lt;=$AA23,2,1),0)</f>
        <v>0</v>
      </c>
      <c r="CJ23" s="8">
        <f>IF(AND(F23&gt;0,G23&gt;0,$CJ$7&gt;=F23,$CJ$7&lt;=G23),IF($CJ$7&lt;=$AA23,2,1),0)</f>
        <v>0</v>
      </c>
    </row>
    <row r="24" spans="1:88" ht="18" customHeight="1">
      <c r="A24" s="6"/>
      <c r="B24" s="6"/>
      <c r="C24" s="6"/>
      <c r="D24" s="6"/>
      <c r="E24" s="6"/>
      <c r="F24" s="3"/>
      <c r="G24" s="3"/>
      <c r="H24" s="6">
        <f>IF(AND(F24&gt;0,G24&gt;0),G24-F24+1,)</f>
        <v>0</v>
      </c>
      <c r="I24" s="7"/>
      <c r="J24" s="6"/>
      <c r="K24" s="8">
        <f>IF(AND(F24&gt;0,G24&gt;0,$K$7&gt;=F24,$K$7&lt;=G24),IF($K$7&lt;=$AA24,2,1),0)</f>
        <v>0</v>
      </c>
      <c r="L24" s="8">
        <f>IF(AND(F24&gt;0,G24&gt;0,$L$7&gt;=F24,$L$7&lt;=G24),IF($L$7&lt;=$AA24,2,1),0)</f>
        <v>0</v>
      </c>
      <c r="M24" s="8">
        <f>IF(AND(F24&gt;0,G24&gt;0,$M$7&gt;=F24,$M$7&lt;=G24),IF($M$7&lt;=$AA24,2,1),0)</f>
        <v>0</v>
      </c>
      <c r="N24" s="8">
        <f>IF(AND(F24&gt;0,G24&gt;0,$N$7&gt;=F24,$N$7&lt;=G24),IF($N$7&lt;=$AA24,2,1),0)</f>
        <v>0</v>
      </c>
      <c r="O24" s="8">
        <f>IF(AND(F24&gt;0,G24&gt;0,$O$7&gt;=F24,$O$7&lt;=G24),IF($O$7&lt;=$AA24,2,1),0)</f>
        <v>0</v>
      </c>
      <c r="P24" s="8">
        <f>IF(AND(F24&gt;0,G24&gt;0,$P$7&gt;=F24,$P$7&lt;=G24),IF($P$7&lt;=$AA24,2,1),0)</f>
        <v>0</v>
      </c>
      <c r="Q24" s="8">
        <f>IF(AND(F24&gt;0,G24&gt;0,$Q$7&gt;=F24,$Q$7&lt;=G24),IF($Q$7&lt;=$AA24,2,1),0)</f>
        <v>0</v>
      </c>
      <c r="R24" s="8">
        <f>IF(AND(F24&gt;0,G24&gt;0,$R$7&gt;=F24,$R$7&lt;=G24),IF($R$7&lt;=$AA24,2,1),0)</f>
        <v>0</v>
      </c>
      <c r="S24" s="8">
        <f>IF(AND(F24&gt;0,G24&gt;0,$S$7&gt;=F24,$S$7&lt;=G24),IF($S$7&lt;=$AA24,2,1),0)</f>
        <v>0</v>
      </c>
      <c r="T24" s="8">
        <f>IF(AND(F24&gt;0,G24&gt;0,$T$7&gt;=F24,$T$7&lt;=G24),IF($T$7&lt;=$AA24,2,1),0)</f>
        <v>0</v>
      </c>
      <c r="U24" s="8">
        <f>IF(AND(F24&gt;0,G24&gt;0,$U$7&gt;=F24,$U$7&lt;=G24),IF($U$7&lt;=$AA24,2,1),0)</f>
        <v>0</v>
      </c>
      <c r="V24" s="8">
        <f>IF(AND(F24&gt;0,G24&gt;0,$V$7&gt;=F24,$V$7&lt;=G24),IF($V$7&lt;=$AA24,2,1),0)</f>
        <v>0</v>
      </c>
      <c r="W24" s="8">
        <f>IF(AND(F24&gt;0,G24&gt;0,$W$7&gt;=F24,$W$7&lt;=G24),IF($W$7&lt;=$AA24,2,1),0)</f>
        <v>0</v>
      </c>
      <c r="X24" s="8">
        <f>IF(AND(F24&gt;0,G24&gt;0,$X$7&gt;=F24,$X$7&lt;=G24),IF($X$7&lt;=$AA24,2,1),0)</f>
        <v>0</v>
      </c>
      <c r="Y24" s="8">
        <f>IF(AND(F24&gt;0,G24&gt;0,$Y$7&gt;=F24,$Y$7&lt;=G24),IF($Y$7&lt;=$AA24,2,1),0)</f>
        <v>0</v>
      </c>
      <c r="Z24" s="8">
        <f>IF(AND(F24&gt;0,G24&gt;0,$Z$7&gt;=F24,$Z$7&lt;=G24),IF($Z$7&lt;=$AA24,2,1),0)</f>
        <v>0</v>
      </c>
      <c r="AA24" s="8">
        <f>IF(AND(F24&gt;0,G24&gt;0,$AA$7&gt;=F24,$AA$7&lt;=G24),IF($AA$7&lt;=$AA24,2,1),0)</f>
        <v>0</v>
      </c>
      <c r="AB24" s="8">
        <f>IF(AND(F24&gt;0,G24&gt;0,$AB$7&gt;=F24,$AB$7&lt;=G24),IF($AB$7&lt;=$AA24,2,1),0)</f>
        <v>0</v>
      </c>
      <c r="AC24" s="8">
        <f>IF(AND(F24&gt;0,G24&gt;0,$AC$7&gt;=F24,$AC$7&lt;=G24),IF($AC$7&lt;=$AA24,2,1),0)</f>
        <v>0</v>
      </c>
      <c r="AD24" s="8">
        <f>IF(AND(F24&gt;0,G24&gt;0,$AD$7&gt;=F24,$AD$7&lt;=G24),IF($AD$7&lt;=$AA24,2,1),0)</f>
        <v>0</v>
      </c>
      <c r="AE24" s="8">
        <f>IF(AND(F24&gt;0,G24&gt;0,$AE$7&gt;=F24,$AE$7&lt;=G24),IF($AE$7&lt;=$AA24,2,1),0)</f>
        <v>0</v>
      </c>
      <c r="AF24" s="8">
        <f>IF(AND(F24&gt;0,G24&gt;0,$AF$7&gt;=F24,$AF$7&lt;=G24),IF($AF$7&lt;=$AA24,2,1),0)</f>
        <v>0</v>
      </c>
      <c r="AG24" s="8">
        <f>IF(AND(F24&gt;0,G24&gt;0,$AG$7&gt;=F24,$AG$7&lt;=G24),IF($AG$7&lt;=$AA24,2,1),0)</f>
        <v>0</v>
      </c>
      <c r="AH24" s="8">
        <f>IF(AND(F24&gt;0,G24&gt;0,$AH$7&gt;=F24,$AH$7&lt;=G24),IF($AH$7&lt;=$AA24,2,1),0)</f>
        <v>0</v>
      </c>
      <c r="AI24" s="8">
        <f>IF(AND(F24&gt;0,G24&gt;0,$AI$7&gt;=F24,$AI$7&lt;=G24),IF($AI$7&lt;=$AA24,2,1),0)</f>
        <v>0</v>
      </c>
      <c r="AJ24" s="8">
        <f>IF(AND(F24&gt;0,G24&gt;0,$AJ$7&gt;=F24,$AJ$7&lt;=G24),IF($AJ$7&lt;=$AA24,2,1),0)</f>
        <v>0</v>
      </c>
      <c r="AK24" s="8">
        <f>IF(AND(F24&gt;0,G24&gt;0,$AK$7&gt;=F24,$AK$7&lt;=G24),IF($AK$7&lt;=$AA24,2,1),0)</f>
        <v>0</v>
      </c>
      <c r="AL24" s="8">
        <f>IF(AND(F24&gt;0,G24&gt;0,$AL$7&gt;=F24,$AL$7&lt;=G24),IF($AL$7&lt;=$AA24,2,1),0)</f>
        <v>0</v>
      </c>
      <c r="AM24" s="8">
        <f>IF(AND(F24&gt;0,G24&gt;0,$AM$7&gt;=F24,$AM$7&lt;=G24),IF($AM$7&lt;=$AA24,2,1),0)</f>
        <v>0</v>
      </c>
      <c r="AN24" s="8">
        <f>IF(AND(F24&gt;0,G24&gt;0,$AN$7&gt;=F24,$AN$7&lt;=G24),IF($AN$7&lt;=$AA24,2,1),0)</f>
        <v>0</v>
      </c>
      <c r="AO24" s="8">
        <f>IF(AND(F24&gt;0,G24&gt;0,$AO$7&gt;=F24,$AO$7&lt;=G24),IF($AO$7&lt;=$AA24,2,1),0)</f>
        <v>0</v>
      </c>
      <c r="AP24" s="8">
        <f>IF(AND(F24&gt;0,G24&gt;0,$AP$7&gt;=F24,$AP$7&lt;=G24),IF($AP$7&lt;=$AA24,2,1),0)</f>
        <v>0</v>
      </c>
      <c r="AQ24" s="8">
        <f>IF(AND(F24&gt;0,G24&gt;0,$AQ$7&gt;=F24,$AQ$7&lt;=G24),IF($AQ$7&lt;=$AA24,2,1),0)</f>
        <v>0</v>
      </c>
      <c r="AR24" s="8">
        <f>IF(AND(F24&gt;0,G24&gt;0,$AR$7&gt;=F24,$AR$7&lt;=G24),IF($AR$7&lt;=$AA24,2,1),0)</f>
        <v>0</v>
      </c>
      <c r="AS24" s="8">
        <f>IF(AND(F24&gt;0,G24&gt;0,$AS$7&gt;=F24,$AS$7&lt;=G24),IF($AS$7&lt;=$AA24,2,1),0)</f>
        <v>0</v>
      </c>
      <c r="AT24" s="8">
        <f>IF(AND(F24&gt;0,G24&gt;0,$AT$7&gt;=F24,$AT$7&lt;=G24),IF($AT$7&lt;=$AA24,2,1),0)</f>
        <v>0</v>
      </c>
      <c r="AU24" s="8">
        <f>IF(AND(F24&gt;0,G24&gt;0,$AU$7&gt;=F24,$AU$7&lt;=G24),IF($AU$7&lt;=$AA24,2,1),0)</f>
        <v>0</v>
      </c>
      <c r="AV24" s="8">
        <f>IF(AND(F24&gt;0,G24&gt;0,$AV$7&gt;=F24,$AV$7&lt;=G24),IF($AV$7&lt;=$AA24,2,1),0)</f>
        <v>0</v>
      </c>
      <c r="AW24" s="8">
        <f>IF(AND(F24&gt;0,G24&gt;0,$AW$7&gt;=F24,$AW$7&lt;=G24),IF($AW$7&lt;=$AA24,2,1),0)</f>
        <v>0</v>
      </c>
      <c r="AX24" s="8">
        <f>IF(AND(F24&gt;0,G24&gt;0,$AX$7&gt;=F24,$AX$7&lt;=G24),IF($AX$7&lt;=$AA24,2,1),0)</f>
        <v>0</v>
      </c>
      <c r="AY24" s="8">
        <f>IF(AND(F24&gt;0,G24&gt;0,$AY$7&gt;=F24,$AY$7&lt;=G24),IF($AY$7&lt;=$AA24,2,1),0)</f>
        <v>0</v>
      </c>
      <c r="AZ24" s="8">
        <f>IF(AND(F24&gt;0,G24&gt;0,$AZ$7&gt;=F24,$AZ$7&lt;=G24),IF($AZ$7&lt;=$AA24,2,1),0)</f>
        <v>0</v>
      </c>
      <c r="BA24" s="8">
        <f>IF(AND(F24&gt;0,G24&gt;0,$BA$7&gt;=F24,$BA$7&lt;=G24),IF($BA$7&lt;=$AA24,2,1),0)</f>
        <v>0</v>
      </c>
      <c r="BB24" s="8">
        <f>IF(AND(F24&gt;0,G24&gt;0,$BB$7&gt;=F24,$BB$7&lt;=G24),IF($BB$7&lt;=$AA24,2,1),0)</f>
        <v>0</v>
      </c>
      <c r="BC24" s="8">
        <f>IF(AND(F24&gt;0,G24&gt;0,$BC$7&gt;=F24,$BC$7&lt;=G24),IF($BC$7&lt;=$AA24,2,1),0)</f>
        <v>0</v>
      </c>
      <c r="BD24" s="8">
        <f>IF(AND(F24&gt;0,G24&gt;0,$BD$7&gt;=F24,$BD$7&lt;=G24),IF($BD$7&lt;=$AA24,2,1),0)</f>
        <v>0</v>
      </c>
      <c r="BE24" s="8">
        <f>IF(AND(F24&gt;0,G24&gt;0,$BE$7&gt;=F24,$BE$7&lt;=G24),IF($BE$7&lt;=$AA24,2,1),0)</f>
        <v>0</v>
      </c>
      <c r="BF24" s="8">
        <f>IF(AND(F24&gt;0,G24&gt;0,$BF$7&gt;=F24,$BF$7&lt;=G24),IF($BF$7&lt;=$AA24,2,1),0)</f>
        <v>0</v>
      </c>
      <c r="BG24" s="8">
        <f>IF(AND(F24&gt;0,G24&gt;0,$BG$7&gt;=F24,$BG$7&lt;=G24),IF($BG$7&lt;=$AA24,2,1),0)</f>
        <v>0</v>
      </c>
      <c r="BH24" s="8">
        <f>IF(AND(F24&gt;0,G24&gt;0,$BH$7&gt;=F24,$BH$7&lt;=G24),IF($BH$7&lt;=$AA24,2,1),0)</f>
        <v>0</v>
      </c>
      <c r="BI24" s="8">
        <f>IF(AND(F24&gt;0,G24&gt;0,$BI$7&gt;=F24,$BI$7&lt;=G24),IF($BI$7&lt;=$AA24,2,1),0)</f>
        <v>0</v>
      </c>
      <c r="BJ24" s="8">
        <f>IF(AND(F24&gt;0,G24&gt;0,$BJ$7&gt;=F24,$BJ$7&lt;=G24),IF($BJ$7&lt;=$AA24,2,1),0)</f>
        <v>0</v>
      </c>
      <c r="BK24" s="8">
        <f>IF(AND(F24&gt;0,G24&gt;0,$BK$7&gt;=F24,$BK$7&lt;=G24),IF($BK$7&lt;=$AA24,2,1),0)</f>
        <v>0</v>
      </c>
      <c r="BL24" s="8">
        <f>IF(AND(F24&gt;0,G24&gt;0,$BL$7&gt;=F24,$BL$7&lt;=G24),IF($BL$7&lt;=$AA24,2,1),0)</f>
        <v>0</v>
      </c>
      <c r="BM24" s="8">
        <f>IF(AND(F24&gt;0,G24&gt;0,$BM$7&gt;=F24,$BM$7&lt;=G24),IF($BM$7&lt;=$AA24,2,1),0)</f>
        <v>0</v>
      </c>
      <c r="BN24" s="8">
        <f>IF(AND(F24&gt;0,G24&gt;0,$BN$7&gt;=F24,$BN$7&lt;=G24),IF($BN$7&lt;=$AA24,2,1),0)</f>
        <v>0</v>
      </c>
      <c r="BO24" s="8">
        <f>IF(AND(F24&gt;0,G24&gt;0,$BO$7&gt;=F24,$BO$7&lt;=G24),IF($BO$7&lt;=$AA24,2,1),0)</f>
        <v>0</v>
      </c>
      <c r="BP24" s="8">
        <f>IF(AND(F24&gt;0,G24&gt;0,$BP$7&gt;=F24,$BP$7&lt;=G24),IF($BP$7&lt;=$AA24,2,1),0)</f>
        <v>0</v>
      </c>
      <c r="BQ24" s="8">
        <f>IF(AND(F24&gt;0,G24&gt;0,$BQ$7&gt;=F24,$BQ$7&lt;=G24),IF($BQ$7&lt;=$AA24,2,1),0)</f>
        <v>0</v>
      </c>
      <c r="BR24" s="8">
        <f>IF(AND(F24&gt;0,G24&gt;0,$BR$7&gt;=F24,$BR$7&lt;=G24),IF($BR$7&lt;=$AA24,2,1),0)</f>
        <v>0</v>
      </c>
      <c r="BS24" s="8">
        <f>IF(AND(F24&gt;0,G24&gt;0,$BS$7&gt;=F24,$BS$7&lt;=G24),IF($BS$7&lt;=$AA24,2,1),0)</f>
        <v>0</v>
      </c>
      <c r="BT24" s="8">
        <f>IF(AND(F24&gt;0,G24&gt;0,$BT$7&gt;=F24,$BT$7&lt;=G24),IF($BT$7&lt;=$AA24,2,1),0)</f>
        <v>0</v>
      </c>
      <c r="BU24" s="8">
        <f>IF(AND(F24&gt;0,G24&gt;0,$BU$7&gt;=F24,$BU$7&lt;=G24),IF($BU$7&lt;=$AA24,2,1),0)</f>
        <v>0</v>
      </c>
      <c r="BV24" s="8">
        <f>IF(AND(F24&gt;0,G24&gt;0,$BV$7&gt;=F24,$BV$7&lt;=G24),IF($BV$7&lt;=$AA24,2,1),0)</f>
        <v>0</v>
      </c>
      <c r="BW24" s="8">
        <f>IF(AND(F24&gt;0,G24&gt;0,$BW$7&gt;=F24,$BW$7&lt;=G24),IF($BW$7&lt;=$AA24,2,1),0)</f>
        <v>0</v>
      </c>
      <c r="BX24" s="8">
        <f>IF(AND(F24&gt;0,G24&gt;0,$BX$7&gt;=F24,$BX$7&lt;=G24),IF($BX$7&lt;=$AA24,2,1),0)</f>
        <v>0</v>
      </c>
      <c r="BY24" s="8">
        <f>IF(AND(F24&gt;0,G24&gt;0,$BY$7&gt;=F24,$BY$7&lt;=G24),IF($BY$7&lt;=$AA24,2,1),0)</f>
        <v>0</v>
      </c>
      <c r="BZ24" s="8">
        <f>IF(AND(F24&gt;0,G24&gt;0,$BZ$7&gt;=F24,$BZ$7&lt;=G24),IF($BZ$7&lt;=$AA24,2,1),0)</f>
        <v>0</v>
      </c>
      <c r="CA24" s="8">
        <f>IF(AND(F24&gt;0,G24&gt;0,$CA$7&gt;=F24,$CA$7&lt;=G24),IF($CA$7&lt;=$AA24,2,1),0)</f>
        <v>0</v>
      </c>
      <c r="CB24" s="8">
        <f>IF(AND(F24&gt;0,G24&gt;0,$CB$7&gt;=F24,$CB$7&lt;=G24),IF($CB$7&lt;=$AA24,2,1),0)</f>
        <v>0</v>
      </c>
      <c r="CC24" s="8">
        <f>IF(AND(F24&gt;0,G24&gt;0,$CC$7&gt;=F24,$CC$7&lt;=G24),IF($CC$7&lt;=$AA24,2,1),0)</f>
        <v>0</v>
      </c>
      <c r="CD24" s="8">
        <f>IF(AND(F24&gt;0,G24&gt;0,$CD$7&gt;=F24,$CD$7&lt;=G24),IF($CD$7&lt;=$AA24,2,1),0)</f>
        <v>0</v>
      </c>
      <c r="CE24" s="8">
        <f>IF(AND(F24&gt;0,G24&gt;0,$CE$7&gt;=F24,$CE$7&lt;=G24),IF($CE$7&lt;=$AA24,2,1),0)</f>
        <v>0</v>
      </c>
      <c r="CF24" s="8">
        <f>IF(AND(F24&gt;0,G24&gt;0,$CF$7&gt;=F24,$CF$7&lt;=G24),IF($CF$7&lt;=$AA24,2,1),0)</f>
        <v>0</v>
      </c>
      <c r="CG24" s="8">
        <f>IF(AND(F24&gt;0,G24&gt;0,$CG$7&gt;=F24,$CG$7&lt;=G24),IF($CG$7&lt;=$AA24,2,1),0)</f>
        <v>0</v>
      </c>
      <c r="CH24" s="8">
        <f>IF(AND(F24&gt;0,G24&gt;0,$CH$7&gt;=F24,$CH$7&lt;=G24),IF($CH$7&lt;=$AA24,2,1),0)</f>
        <v>0</v>
      </c>
      <c r="CI24" s="8">
        <f>IF(AND(F24&gt;0,G24&gt;0,$CI$7&gt;=F24,$CI$7&lt;=G24),IF($CI$7&lt;=$AA24,2,1),0)</f>
        <v>0</v>
      </c>
      <c r="CJ24" s="8">
        <f>IF(AND(F24&gt;0,G24&gt;0,$CJ$7&gt;=F24,$CJ$7&lt;=G24),IF($CJ$7&lt;=$AA24,2,1),0)</f>
        <v>0</v>
      </c>
    </row>
    <row r="25" spans="1:88" ht="18" customHeight="1">
      <c r="A25" s="6"/>
      <c r="B25" s="6"/>
      <c r="C25" s="6"/>
      <c r="D25" s="6"/>
      <c r="E25" s="6"/>
      <c r="F25" s="3"/>
      <c r="G25" s="3"/>
      <c r="H25" s="6">
        <f>IF(AND(F25&gt;0,G25&gt;0),G25-F25+1,)</f>
        <v>0</v>
      </c>
      <c r="I25" s="7"/>
      <c r="J25" s="6"/>
      <c r="K25" s="8">
        <f>IF(AND(F25&gt;0,G25&gt;0,$K$7&gt;=F25,$K$7&lt;=G25),IF($K$7&lt;=$AA25,2,1),0)</f>
        <v>0</v>
      </c>
      <c r="L25" s="8">
        <f>IF(AND(F25&gt;0,G25&gt;0,$L$7&gt;=F25,$L$7&lt;=G25),IF($L$7&lt;=$AA25,2,1),0)</f>
        <v>0</v>
      </c>
      <c r="M25" s="8">
        <f>IF(AND(F25&gt;0,G25&gt;0,$M$7&gt;=F25,$M$7&lt;=G25),IF($M$7&lt;=$AA25,2,1),0)</f>
        <v>0</v>
      </c>
      <c r="N25" s="8">
        <f>IF(AND(F25&gt;0,G25&gt;0,$N$7&gt;=F25,$N$7&lt;=G25),IF($N$7&lt;=$AA25,2,1),0)</f>
        <v>0</v>
      </c>
      <c r="O25" s="8">
        <f>IF(AND(F25&gt;0,G25&gt;0,$O$7&gt;=F25,$O$7&lt;=G25),IF($O$7&lt;=$AA25,2,1),0)</f>
        <v>0</v>
      </c>
      <c r="P25" s="8">
        <f>IF(AND(F25&gt;0,G25&gt;0,$P$7&gt;=F25,$P$7&lt;=G25),IF($P$7&lt;=$AA25,2,1),0)</f>
        <v>0</v>
      </c>
      <c r="Q25" s="8">
        <f>IF(AND(F25&gt;0,G25&gt;0,$Q$7&gt;=F25,$Q$7&lt;=G25),IF($Q$7&lt;=$AA25,2,1),0)</f>
        <v>0</v>
      </c>
      <c r="R25" s="8">
        <f>IF(AND(F25&gt;0,G25&gt;0,$R$7&gt;=F25,$R$7&lt;=G25),IF($R$7&lt;=$AA25,2,1),0)</f>
        <v>0</v>
      </c>
      <c r="S25" s="8">
        <f>IF(AND(F25&gt;0,G25&gt;0,$S$7&gt;=F25,$S$7&lt;=G25),IF($S$7&lt;=$AA25,2,1),0)</f>
        <v>0</v>
      </c>
      <c r="T25" s="8">
        <f>IF(AND(F25&gt;0,G25&gt;0,$T$7&gt;=F25,$T$7&lt;=G25),IF($T$7&lt;=$AA25,2,1),0)</f>
        <v>0</v>
      </c>
      <c r="U25" s="8">
        <f>IF(AND(F25&gt;0,G25&gt;0,$U$7&gt;=F25,$U$7&lt;=G25),IF($U$7&lt;=$AA25,2,1),0)</f>
        <v>0</v>
      </c>
      <c r="V25" s="8">
        <f>IF(AND(F25&gt;0,G25&gt;0,$V$7&gt;=F25,$V$7&lt;=G25),IF($V$7&lt;=$AA25,2,1),0)</f>
        <v>0</v>
      </c>
      <c r="W25" s="8">
        <f>IF(AND(F25&gt;0,G25&gt;0,$W$7&gt;=F25,$W$7&lt;=G25),IF($W$7&lt;=$AA25,2,1),0)</f>
        <v>0</v>
      </c>
      <c r="X25" s="8">
        <f>IF(AND(F25&gt;0,G25&gt;0,$X$7&gt;=F25,$X$7&lt;=G25),IF($X$7&lt;=$AA25,2,1),0)</f>
        <v>0</v>
      </c>
      <c r="Y25" s="8">
        <f>IF(AND(F25&gt;0,G25&gt;0,$Y$7&gt;=F25,$Y$7&lt;=G25),IF($Y$7&lt;=$AA25,2,1),0)</f>
        <v>0</v>
      </c>
      <c r="Z25" s="8">
        <f>IF(AND(F25&gt;0,G25&gt;0,$Z$7&gt;=F25,$Z$7&lt;=G25),IF($Z$7&lt;=$AA25,2,1),0)</f>
        <v>0</v>
      </c>
      <c r="AA25" s="8">
        <f>IF(AND(F25&gt;0,G25&gt;0,$AA$7&gt;=F25,$AA$7&lt;=G25),IF($AA$7&lt;=$AA25,2,1),0)</f>
        <v>0</v>
      </c>
      <c r="AB25" s="8">
        <f>IF(AND(F25&gt;0,G25&gt;0,$AB$7&gt;=F25,$AB$7&lt;=G25),IF($AB$7&lt;=$AA25,2,1),0)</f>
        <v>0</v>
      </c>
      <c r="AC25" s="8">
        <f>IF(AND(F25&gt;0,G25&gt;0,$AC$7&gt;=F25,$AC$7&lt;=G25),IF($AC$7&lt;=$AA25,2,1),0)</f>
        <v>0</v>
      </c>
      <c r="AD25" s="8">
        <f>IF(AND(F25&gt;0,G25&gt;0,$AD$7&gt;=F25,$AD$7&lt;=G25),IF($AD$7&lt;=$AA25,2,1),0)</f>
        <v>0</v>
      </c>
      <c r="AE25" s="8">
        <f>IF(AND(F25&gt;0,G25&gt;0,$AE$7&gt;=F25,$AE$7&lt;=G25),IF($AE$7&lt;=$AA25,2,1),0)</f>
        <v>0</v>
      </c>
      <c r="AF25" s="8">
        <f>IF(AND(F25&gt;0,G25&gt;0,$AF$7&gt;=F25,$AF$7&lt;=G25),IF($AF$7&lt;=$AA25,2,1),0)</f>
        <v>0</v>
      </c>
      <c r="AG25" s="8">
        <f>IF(AND(F25&gt;0,G25&gt;0,$AG$7&gt;=F25,$AG$7&lt;=G25),IF($AG$7&lt;=$AA25,2,1),0)</f>
        <v>0</v>
      </c>
      <c r="AH25" s="8">
        <f>IF(AND(F25&gt;0,G25&gt;0,$AH$7&gt;=F25,$AH$7&lt;=G25),IF($AH$7&lt;=$AA25,2,1),0)</f>
        <v>0</v>
      </c>
      <c r="AI25" s="8">
        <f>IF(AND(F25&gt;0,G25&gt;0,$AI$7&gt;=F25,$AI$7&lt;=G25),IF($AI$7&lt;=$AA25,2,1),0)</f>
        <v>0</v>
      </c>
      <c r="AJ25" s="8">
        <f>IF(AND(F25&gt;0,G25&gt;0,$AJ$7&gt;=F25,$AJ$7&lt;=G25),IF($AJ$7&lt;=$AA25,2,1),0)</f>
        <v>0</v>
      </c>
      <c r="AK25" s="8">
        <f>IF(AND(F25&gt;0,G25&gt;0,$AK$7&gt;=F25,$AK$7&lt;=G25),IF($AK$7&lt;=$AA25,2,1),0)</f>
        <v>0</v>
      </c>
      <c r="AL25" s="8">
        <f>IF(AND(F25&gt;0,G25&gt;0,$AL$7&gt;=F25,$AL$7&lt;=G25),IF($AL$7&lt;=$AA25,2,1),0)</f>
        <v>0</v>
      </c>
      <c r="AM25" s="8">
        <f>IF(AND(F25&gt;0,G25&gt;0,$AM$7&gt;=F25,$AM$7&lt;=G25),IF($AM$7&lt;=$AA25,2,1),0)</f>
        <v>0</v>
      </c>
      <c r="AN25" s="8">
        <f>IF(AND(F25&gt;0,G25&gt;0,$AN$7&gt;=F25,$AN$7&lt;=G25),IF($AN$7&lt;=$AA25,2,1),0)</f>
        <v>0</v>
      </c>
      <c r="AO25" s="8">
        <f>IF(AND(F25&gt;0,G25&gt;0,$AO$7&gt;=F25,$AO$7&lt;=G25),IF($AO$7&lt;=$AA25,2,1),0)</f>
        <v>0</v>
      </c>
      <c r="AP25" s="8">
        <f>IF(AND(F25&gt;0,G25&gt;0,$AP$7&gt;=F25,$AP$7&lt;=G25),IF($AP$7&lt;=$AA25,2,1),0)</f>
        <v>0</v>
      </c>
      <c r="AQ25" s="8">
        <f>IF(AND(F25&gt;0,G25&gt;0,$AQ$7&gt;=F25,$AQ$7&lt;=G25),IF($AQ$7&lt;=$AA25,2,1),0)</f>
        <v>0</v>
      </c>
      <c r="AR25" s="8">
        <f>IF(AND(F25&gt;0,G25&gt;0,$AR$7&gt;=F25,$AR$7&lt;=G25),IF($AR$7&lt;=$AA25,2,1),0)</f>
        <v>0</v>
      </c>
      <c r="AS25" s="8">
        <f>IF(AND(F25&gt;0,G25&gt;0,$AS$7&gt;=F25,$AS$7&lt;=G25),IF($AS$7&lt;=$AA25,2,1),0)</f>
        <v>0</v>
      </c>
      <c r="AT25" s="8">
        <f>IF(AND(F25&gt;0,G25&gt;0,$AT$7&gt;=F25,$AT$7&lt;=G25),IF($AT$7&lt;=$AA25,2,1),0)</f>
        <v>0</v>
      </c>
      <c r="AU25" s="8">
        <f>IF(AND(F25&gt;0,G25&gt;0,$AU$7&gt;=F25,$AU$7&lt;=G25),IF($AU$7&lt;=$AA25,2,1),0)</f>
        <v>0</v>
      </c>
      <c r="AV25" s="8">
        <f>IF(AND(F25&gt;0,G25&gt;0,$AV$7&gt;=F25,$AV$7&lt;=G25),IF($AV$7&lt;=$AA25,2,1),0)</f>
        <v>0</v>
      </c>
      <c r="AW25" s="8">
        <f>IF(AND(F25&gt;0,G25&gt;0,$AW$7&gt;=F25,$AW$7&lt;=G25),IF($AW$7&lt;=$AA25,2,1),0)</f>
        <v>0</v>
      </c>
      <c r="AX25" s="8">
        <f>IF(AND(F25&gt;0,G25&gt;0,$AX$7&gt;=F25,$AX$7&lt;=G25),IF($AX$7&lt;=$AA25,2,1),0)</f>
        <v>0</v>
      </c>
      <c r="AY25" s="8">
        <f>IF(AND(F25&gt;0,G25&gt;0,$AY$7&gt;=F25,$AY$7&lt;=G25),IF($AY$7&lt;=$AA25,2,1),0)</f>
        <v>0</v>
      </c>
      <c r="AZ25" s="8">
        <f>IF(AND(F25&gt;0,G25&gt;0,$AZ$7&gt;=F25,$AZ$7&lt;=G25),IF($AZ$7&lt;=$AA25,2,1),0)</f>
        <v>0</v>
      </c>
      <c r="BA25" s="8">
        <f>IF(AND(F25&gt;0,G25&gt;0,$BA$7&gt;=F25,$BA$7&lt;=G25),IF($BA$7&lt;=$AA25,2,1),0)</f>
        <v>0</v>
      </c>
      <c r="BB25" s="8">
        <f>IF(AND(F25&gt;0,G25&gt;0,$BB$7&gt;=F25,$BB$7&lt;=G25),IF($BB$7&lt;=$AA25,2,1),0)</f>
        <v>0</v>
      </c>
      <c r="BC25" s="8">
        <f>IF(AND(F25&gt;0,G25&gt;0,$BC$7&gt;=F25,$BC$7&lt;=G25),IF($BC$7&lt;=$AA25,2,1),0)</f>
        <v>0</v>
      </c>
      <c r="BD25" s="8">
        <f>IF(AND(F25&gt;0,G25&gt;0,$BD$7&gt;=F25,$BD$7&lt;=G25),IF($BD$7&lt;=$AA25,2,1),0)</f>
        <v>0</v>
      </c>
      <c r="BE25" s="8">
        <f>IF(AND(F25&gt;0,G25&gt;0,$BE$7&gt;=F25,$BE$7&lt;=G25),IF($BE$7&lt;=$AA25,2,1),0)</f>
        <v>0</v>
      </c>
      <c r="BF25" s="8">
        <f>IF(AND(F25&gt;0,G25&gt;0,$BF$7&gt;=F25,$BF$7&lt;=G25),IF($BF$7&lt;=$AA25,2,1),0)</f>
        <v>0</v>
      </c>
      <c r="BG25" s="8">
        <f>IF(AND(F25&gt;0,G25&gt;0,$BG$7&gt;=F25,$BG$7&lt;=G25),IF($BG$7&lt;=$AA25,2,1),0)</f>
        <v>0</v>
      </c>
      <c r="BH25" s="8">
        <f>IF(AND(F25&gt;0,G25&gt;0,$BH$7&gt;=F25,$BH$7&lt;=G25),IF($BH$7&lt;=$AA25,2,1),0)</f>
        <v>0</v>
      </c>
      <c r="BI25" s="8">
        <f>IF(AND(F25&gt;0,G25&gt;0,$BI$7&gt;=F25,$BI$7&lt;=G25),IF($BI$7&lt;=$AA25,2,1),0)</f>
        <v>0</v>
      </c>
      <c r="BJ25" s="8">
        <f>IF(AND(F25&gt;0,G25&gt;0,$BJ$7&gt;=F25,$BJ$7&lt;=G25),IF($BJ$7&lt;=$AA25,2,1),0)</f>
        <v>0</v>
      </c>
      <c r="BK25" s="8">
        <f>IF(AND(F25&gt;0,G25&gt;0,$BK$7&gt;=F25,$BK$7&lt;=G25),IF($BK$7&lt;=$AA25,2,1),0)</f>
        <v>0</v>
      </c>
      <c r="BL25" s="8">
        <f>IF(AND(F25&gt;0,G25&gt;0,$BL$7&gt;=F25,$BL$7&lt;=G25),IF($BL$7&lt;=$AA25,2,1),0)</f>
        <v>0</v>
      </c>
      <c r="BM25" s="8">
        <f>IF(AND(F25&gt;0,G25&gt;0,$BM$7&gt;=F25,$BM$7&lt;=G25),IF($BM$7&lt;=$AA25,2,1),0)</f>
        <v>0</v>
      </c>
      <c r="BN25" s="8">
        <f>IF(AND(F25&gt;0,G25&gt;0,$BN$7&gt;=F25,$BN$7&lt;=G25),IF($BN$7&lt;=$AA25,2,1),0)</f>
        <v>0</v>
      </c>
      <c r="BO25" s="8">
        <f>IF(AND(F25&gt;0,G25&gt;0,$BO$7&gt;=F25,$BO$7&lt;=G25),IF($BO$7&lt;=$AA25,2,1),0)</f>
        <v>0</v>
      </c>
      <c r="BP25" s="8">
        <f>IF(AND(F25&gt;0,G25&gt;0,$BP$7&gt;=F25,$BP$7&lt;=G25),IF($BP$7&lt;=$AA25,2,1),0)</f>
        <v>0</v>
      </c>
      <c r="BQ25" s="8">
        <f>IF(AND(F25&gt;0,G25&gt;0,$BQ$7&gt;=F25,$BQ$7&lt;=G25),IF($BQ$7&lt;=$AA25,2,1),0)</f>
        <v>0</v>
      </c>
      <c r="BR25" s="8">
        <f>IF(AND(F25&gt;0,G25&gt;0,$BR$7&gt;=F25,$BR$7&lt;=G25),IF($BR$7&lt;=$AA25,2,1),0)</f>
        <v>0</v>
      </c>
      <c r="BS25" s="8">
        <f>IF(AND(F25&gt;0,G25&gt;0,$BS$7&gt;=F25,$BS$7&lt;=G25),IF($BS$7&lt;=$AA25,2,1),0)</f>
        <v>0</v>
      </c>
      <c r="BT25" s="8">
        <f>IF(AND(F25&gt;0,G25&gt;0,$BT$7&gt;=F25,$BT$7&lt;=G25),IF($BT$7&lt;=$AA25,2,1),0)</f>
        <v>0</v>
      </c>
      <c r="BU25" s="8">
        <f>IF(AND(F25&gt;0,G25&gt;0,$BU$7&gt;=F25,$BU$7&lt;=G25),IF($BU$7&lt;=$AA25,2,1),0)</f>
        <v>0</v>
      </c>
      <c r="BV25" s="8">
        <f>IF(AND(F25&gt;0,G25&gt;0,$BV$7&gt;=F25,$BV$7&lt;=G25),IF($BV$7&lt;=$AA25,2,1),0)</f>
        <v>0</v>
      </c>
      <c r="BW25" s="8">
        <f>IF(AND(F25&gt;0,G25&gt;0,$BW$7&gt;=F25,$BW$7&lt;=G25),IF($BW$7&lt;=$AA25,2,1),0)</f>
        <v>0</v>
      </c>
      <c r="BX25" s="8">
        <f>IF(AND(F25&gt;0,G25&gt;0,$BX$7&gt;=F25,$BX$7&lt;=G25),IF($BX$7&lt;=$AA25,2,1),0)</f>
        <v>0</v>
      </c>
      <c r="BY25" s="8">
        <f>IF(AND(F25&gt;0,G25&gt;0,$BY$7&gt;=F25,$BY$7&lt;=G25),IF($BY$7&lt;=$AA25,2,1),0)</f>
        <v>0</v>
      </c>
      <c r="BZ25" s="8">
        <f>IF(AND(F25&gt;0,G25&gt;0,$BZ$7&gt;=F25,$BZ$7&lt;=G25),IF($BZ$7&lt;=$AA25,2,1),0)</f>
        <v>0</v>
      </c>
      <c r="CA25" s="8">
        <f>IF(AND(F25&gt;0,G25&gt;0,$CA$7&gt;=F25,$CA$7&lt;=G25),IF($CA$7&lt;=$AA25,2,1),0)</f>
        <v>0</v>
      </c>
      <c r="CB25" s="8">
        <f>IF(AND(F25&gt;0,G25&gt;0,$CB$7&gt;=F25,$CB$7&lt;=G25),IF($CB$7&lt;=$AA25,2,1),0)</f>
        <v>0</v>
      </c>
      <c r="CC25" s="8">
        <f>IF(AND(F25&gt;0,G25&gt;0,$CC$7&gt;=F25,$CC$7&lt;=G25),IF($CC$7&lt;=$AA25,2,1),0)</f>
        <v>0</v>
      </c>
      <c r="CD25" s="8">
        <f>IF(AND(F25&gt;0,G25&gt;0,$CD$7&gt;=F25,$CD$7&lt;=G25),IF($CD$7&lt;=$AA25,2,1),0)</f>
        <v>0</v>
      </c>
      <c r="CE25" s="8">
        <f>IF(AND(F25&gt;0,G25&gt;0,$CE$7&gt;=F25,$CE$7&lt;=G25),IF($CE$7&lt;=$AA25,2,1),0)</f>
        <v>0</v>
      </c>
      <c r="CF25" s="8">
        <f>IF(AND(F25&gt;0,G25&gt;0,$CF$7&gt;=F25,$CF$7&lt;=G25),IF($CF$7&lt;=$AA25,2,1),0)</f>
        <v>0</v>
      </c>
      <c r="CG25" s="8">
        <f>IF(AND(F25&gt;0,G25&gt;0,$CG$7&gt;=F25,$CG$7&lt;=G25),IF($CG$7&lt;=$AA25,2,1),0)</f>
        <v>0</v>
      </c>
      <c r="CH25" s="8">
        <f>IF(AND(F25&gt;0,G25&gt;0,$CH$7&gt;=F25,$CH$7&lt;=G25),IF($CH$7&lt;=$AA25,2,1),0)</f>
        <v>0</v>
      </c>
      <c r="CI25" s="8">
        <f>IF(AND(F25&gt;0,G25&gt;0,$CI$7&gt;=F25,$CI$7&lt;=G25),IF($CI$7&lt;=$AA25,2,1),0)</f>
        <v>0</v>
      </c>
      <c r="CJ25" s="8">
        <f>IF(AND(F25&gt;0,G25&gt;0,$CJ$7&gt;=F25,$CJ$7&lt;=G25),IF($CJ$7&lt;=$AA25,2,1),0)</f>
        <v>0</v>
      </c>
    </row>
    <row r="26" spans="1:88" ht="18" customHeight="1">
      <c r="A26" s="6"/>
      <c r="B26" s="6"/>
      <c r="C26" s="6"/>
      <c r="D26" s="6"/>
      <c r="E26" s="6"/>
      <c r="F26" s="3"/>
      <c r="G26" s="3"/>
      <c r="H26" s="6">
        <f>IF(AND(F26&gt;0,G26&gt;0),G26-F26+1,)</f>
        <v>0</v>
      </c>
      <c r="I26" s="7"/>
      <c r="J26" s="6"/>
      <c r="K26" s="8">
        <f>IF(AND(F26&gt;0,G26&gt;0,$K$7&gt;=F26,$K$7&lt;=G26),IF($K$7&lt;=$AA26,2,1),0)</f>
        <v>0</v>
      </c>
      <c r="L26" s="8">
        <f>IF(AND(F26&gt;0,G26&gt;0,$L$7&gt;=F26,$L$7&lt;=G26),IF($L$7&lt;=$AA26,2,1),0)</f>
        <v>0</v>
      </c>
      <c r="M26" s="8">
        <f>IF(AND(F26&gt;0,G26&gt;0,$M$7&gt;=F26,$M$7&lt;=G26),IF($M$7&lt;=$AA26,2,1),0)</f>
        <v>0</v>
      </c>
      <c r="N26" s="8">
        <f>IF(AND(F26&gt;0,G26&gt;0,$N$7&gt;=F26,$N$7&lt;=G26),IF($N$7&lt;=$AA26,2,1),0)</f>
        <v>0</v>
      </c>
      <c r="O26" s="8">
        <f>IF(AND(F26&gt;0,G26&gt;0,$O$7&gt;=F26,$O$7&lt;=G26),IF($O$7&lt;=$AA26,2,1),0)</f>
        <v>0</v>
      </c>
      <c r="P26" s="8">
        <f>IF(AND(F26&gt;0,G26&gt;0,$P$7&gt;=F26,$P$7&lt;=G26),IF($P$7&lt;=$AA26,2,1),0)</f>
        <v>0</v>
      </c>
      <c r="Q26" s="8">
        <f>IF(AND(F26&gt;0,G26&gt;0,$Q$7&gt;=F26,$Q$7&lt;=G26),IF($Q$7&lt;=$AA26,2,1),0)</f>
        <v>0</v>
      </c>
      <c r="R26" s="8">
        <f>IF(AND(F26&gt;0,G26&gt;0,$R$7&gt;=F26,$R$7&lt;=G26),IF($R$7&lt;=$AA26,2,1),0)</f>
        <v>0</v>
      </c>
      <c r="S26" s="8">
        <f>IF(AND(F26&gt;0,G26&gt;0,$S$7&gt;=F26,$S$7&lt;=G26),IF($S$7&lt;=$AA26,2,1),0)</f>
        <v>0</v>
      </c>
      <c r="T26" s="8">
        <f>IF(AND(F26&gt;0,G26&gt;0,$T$7&gt;=F26,$T$7&lt;=G26),IF($T$7&lt;=$AA26,2,1),0)</f>
        <v>0</v>
      </c>
      <c r="U26" s="8">
        <f>IF(AND(F26&gt;0,G26&gt;0,$U$7&gt;=F26,$U$7&lt;=G26),IF($U$7&lt;=$AA26,2,1),0)</f>
        <v>0</v>
      </c>
      <c r="V26" s="8">
        <f>IF(AND(F26&gt;0,G26&gt;0,$V$7&gt;=F26,$V$7&lt;=G26),IF($V$7&lt;=$AA26,2,1),0)</f>
        <v>0</v>
      </c>
      <c r="W26" s="8">
        <f>IF(AND(F26&gt;0,G26&gt;0,$W$7&gt;=F26,$W$7&lt;=G26),IF($W$7&lt;=$AA26,2,1),0)</f>
        <v>0</v>
      </c>
      <c r="X26" s="8">
        <f>IF(AND(F26&gt;0,G26&gt;0,$X$7&gt;=F26,$X$7&lt;=G26),IF($X$7&lt;=$AA26,2,1),0)</f>
        <v>0</v>
      </c>
      <c r="Y26" s="8">
        <f>IF(AND(F26&gt;0,G26&gt;0,$Y$7&gt;=F26,$Y$7&lt;=G26),IF($Y$7&lt;=$AA26,2,1),0)</f>
        <v>0</v>
      </c>
      <c r="Z26" s="8">
        <f>IF(AND(F26&gt;0,G26&gt;0,$Z$7&gt;=F26,$Z$7&lt;=G26),IF($Z$7&lt;=$AA26,2,1),0)</f>
        <v>0</v>
      </c>
      <c r="AA26" s="8">
        <f>IF(AND(F26&gt;0,G26&gt;0,$AA$7&gt;=F26,$AA$7&lt;=G26),IF($AA$7&lt;=$AA26,2,1),0)</f>
        <v>0</v>
      </c>
      <c r="AB26" s="8">
        <f>IF(AND(F26&gt;0,G26&gt;0,$AB$7&gt;=F26,$AB$7&lt;=G26),IF($AB$7&lt;=$AA26,2,1),0)</f>
        <v>0</v>
      </c>
      <c r="AC26" s="8">
        <f>IF(AND(F26&gt;0,G26&gt;0,$AC$7&gt;=F26,$AC$7&lt;=G26),IF($AC$7&lt;=$AA26,2,1),0)</f>
        <v>0</v>
      </c>
      <c r="AD26" s="8">
        <f>IF(AND(F26&gt;0,G26&gt;0,$AD$7&gt;=F26,$AD$7&lt;=G26),IF($AD$7&lt;=$AA26,2,1),0)</f>
        <v>0</v>
      </c>
      <c r="AE26" s="8">
        <f>IF(AND(F26&gt;0,G26&gt;0,$AE$7&gt;=F26,$AE$7&lt;=G26),IF($AE$7&lt;=$AA26,2,1),0)</f>
        <v>0</v>
      </c>
      <c r="AF26" s="8">
        <f>IF(AND(F26&gt;0,G26&gt;0,$AF$7&gt;=F26,$AF$7&lt;=G26),IF($AF$7&lt;=$AA26,2,1),0)</f>
        <v>0</v>
      </c>
      <c r="AG26" s="8">
        <f>IF(AND(F26&gt;0,G26&gt;0,$AG$7&gt;=F26,$AG$7&lt;=G26),IF($AG$7&lt;=$AA26,2,1),0)</f>
        <v>0</v>
      </c>
      <c r="AH26" s="8">
        <f>IF(AND(F26&gt;0,G26&gt;0,$AH$7&gt;=F26,$AH$7&lt;=G26),IF($AH$7&lt;=$AA26,2,1),0)</f>
        <v>0</v>
      </c>
      <c r="AI26" s="8">
        <f>IF(AND(F26&gt;0,G26&gt;0,$AI$7&gt;=F26,$AI$7&lt;=G26),IF($AI$7&lt;=$AA26,2,1),0)</f>
        <v>0</v>
      </c>
      <c r="AJ26" s="8">
        <f>IF(AND(F26&gt;0,G26&gt;0,$AJ$7&gt;=F26,$AJ$7&lt;=G26),IF($AJ$7&lt;=$AA26,2,1),0)</f>
        <v>0</v>
      </c>
      <c r="AK26" s="8">
        <f>IF(AND(F26&gt;0,G26&gt;0,$AK$7&gt;=F26,$AK$7&lt;=G26),IF($AK$7&lt;=$AA26,2,1),0)</f>
        <v>0</v>
      </c>
      <c r="AL26" s="8">
        <f>IF(AND(F26&gt;0,G26&gt;0,$AL$7&gt;=F26,$AL$7&lt;=G26),IF($AL$7&lt;=$AA26,2,1),0)</f>
        <v>0</v>
      </c>
      <c r="AM26" s="8">
        <f>IF(AND(F26&gt;0,G26&gt;0,$AM$7&gt;=F26,$AM$7&lt;=G26),IF($AM$7&lt;=$AA26,2,1),0)</f>
        <v>0</v>
      </c>
      <c r="AN26" s="8">
        <f>IF(AND(F26&gt;0,G26&gt;0,$AN$7&gt;=F26,$AN$7&lt;=G26),IF($AN$7&lt;=$AA26,2,1),0)</f>
        <v>0</v>
      </c>
      <c r="AO26" s="8">
        <f>IF(AND(F26&gt;0,G26&gt;0,$AO$7&gt;=F26,$AO$7&lt;=G26),IF($AO$7&lt;=$AA26,2,1),0)</f>
        <v>0</v>
      </c>
      <c r="AP26" s="8">
        <f>IF(AND(F26&gt;0,G26&gt;0,$AP$7&gt;=F26,$AP$7&lt;=G26),IF($AP$7&lt;=$AA26,2,1),0)</f>
        <v>0</v>
      </c>
      <c r="AQ26" s="8">
        <f>IF(AND(F26&gt;0,G26&gt;0,$AQ$7&gt;=F26,$AQ$7&lt;=G26),IF($AQ$7&lt;=$AA26,2,1),0)</f>
        <v>0</v>
      </c>
      <c r="AR26" s="8">
        <f>IF(AND(F26&gt;0,G26&gt;0,$AR$7&gt;=F26,$AR$7&lt;=G26),IF($AR$7&lt;=$AA26,2,1),0)</f>
        <v>0</v>
      </c>
      <c r="AS26" s="8">
        <f>IF(AND(F26&gt;0,G26&gt;0,$AS$7&gt;=F26,$AS$7&lt;=G26),IF($AS$7&lt;=$AA26,2,1),0)</f>
        <v>0</v>
      </c>
      <c r="AT26" s="8">
        <f>IF(AND(F26&gt;0,G26&gt;0,$AT$7&gt;=F26,$AT$7&lt;=G26),IF($AT$7&lt;=$AA26,2,1),0)</f>
        <v>0</v>
      </c>
      <c r="AU26" s="8">
        <f>IF(AND(F26&gt;0,G26&gt;0,$AU$7&gt;=F26,$AU$7&lt;=G26),IF($AU$7&lt;=$AA26,2,1),0)</f>
        <v>0</v>
      </c>
      <c r="AV26" s="8">
        <f>IF(AND(F26&gt;0,G26&gt;0,$AV$7&gt;=F26,$AV$7&lt;=G26),IF($AV$7&lt;=$AA26,2,1),0)</f>
        <v>0</v>
      </c>
      <c r="AW26" s="8">
        <f>IF(AND(F26&gt;0,G26&gt;0,$AW$7&gt;=F26,$AW$7&lt;=G26),IF($AW$7&lt;=$AA26,2,1),0)</f>
        <v>0</v>
      </c>
      <c r="AX26" s="8">
        <f>IF(AND(F26&gt;0,G26&gt;0,$AX$7&gt;=F26,$AX$7&lt;=G26),IF($AX$7&lt;=$AA26,2,1),0)</f>
        <v>0</v>
      </c>
      <c r="AY26" s="8">
        <f>IF(AND(F26&gt;0,G26&gt;0,$AY$7&gt;=F26,$AY$7&lt;=G26),IF($AY$7&lt;=$AA26,2,1),0)</f>
        <v>0</v>
      </c>
      <c r="AZ26" s="8">
        <f>IF(AND(F26&gt;0,G26&gt;0,$AZ$7&gt;=F26,$AZ$7&lt;=G26),IF($AZ$7&lt;=$AA26,2,1),0)</f>
        <v>0</v>
      </c>
      <c r="BA26" s="8">
        <f>IF(AND(F26&gt;0,G26&gt;0,$BA$7&gt;=F26,$BA$7&lt;=G26),IF($BA$7&lt;=$AA26,2,1),0)</f>
        <v>0</v>
      </c>
      <c r="BB26" s="8">
        <f>IF(AND(F26&gt;0,G26&gt;0,$BB$7&gt;=F26,$BB$7&lt;=G26),IF($BB$7&lt;=$AA26,2,1),0)</f>
        <v>0</v>
      </c>
      <c r="BC26" s="8">
        <f>IF(AND(F26&gt;0,G26&gt;0,$BC$7&gt;=F26,$BC$7&lt;=G26),IF($BC$7&lt;=$AA26,2,1),0)</f>
        <v>0</v>
      </c>
      <c r="BD26" s="8">
        <f>IF(AND(F26&gt;0,G26&gt;0,$BD$7&gt;=F26,$BD$7&lt;=G26),IF($BD$7&lt;=$AA26,2,1),0)</f>
        <v>0</v>
      </c>
      <c r="BE26" s="8">
        <f>IF(AND(F26&gt;0,G26&gt;0,$BE$7&gt;=F26,$BE$7&lt;=G26),IF($BE$7&lt;=$AA26,2,1),0)</f>
        <v>0</v>
      </c>
      <c r="BF26" s="8">
        <f>IF(AND(F26&gt;0,G26&gt;0,$BF$7&gt;=F26,$BF$7&lt;=G26),IF($BF$7&lt;=$AA26,2,1),0)</f>
        <v>0</v>
      </c>
      <c r="BG26" s="8">
        <f>IF(AND(F26&gt;0,G26&gt;0,$BG$7&gt;=F26,$BG$7&lt;=G26),IF($BG$7&lt;=$AA26,2,1),0)</f>
        <v>0</v>
      </c>
      <c r="BH26" s="8">
        <f>IF(AND(F26&gt;0,G26&gt;0,$BH$7&gt;=F26,$BH$7&lt;=G26),IF($BH$7&lt;=$AA26,2,1),0)</f>
        <v>0</v>
      </c>
      <c r="BI26" s="8">
        <f>IF(AND(F26&gt;0,G26&gt;0,$BI$7&gt;=F26,$BI$7&lt;=G26),IF($BI$7&lt;=$AA26,2,1),0)</f>
        <v>0</v>
      </c>
      <c r="BJ26" s="8">
        <f>IF(AND(F26&gt;0,G26&gt;0,$BJ$7&gt;=F26,$BJ$7&lt;=G26),IF($BJ$7&lt;=$AA26,2,1),0)</f>
        <v>0</v>
      </c>
      <c r="BK26" s="8">
        <f>IF(AND(F26&gt;0,G26&gt;0,$BK$7&gt;=F26,$BK$7&lt;=G26),IF($BK$7&lt;=$AA26,2,1),0)</f>
        <v>0</v>
      </c>
      <c r="BL26" s="8">
        <f>IF(AND(F26&gt;0,G26&gt;0,$BL$7&gt;=F26,$BL$7&lt;=G26),IF($BL$7&lt;=$AA26,2,1),0)</f>
        <v>0</v>
      </c>
      <c r="BM26" s="8">
        <f>IF(AND(F26&gt;0,G26&gt;0,$BM$7&gt;=F26,$BM$7&lt;=G26),IF($BM$7&lt;=$AA26,2,1),0)</f>
        <v>0</v>
      </c>
      <c r="BN26" s="8">
        <f>IF(AND(F26&gt;0,G26&gt;0,$BN$7&gt;=F26,$BN$7&lt;=G26),IF($BN$7&lt;=$AA26,2,1),0)</f>
        <v>0</v>
      </c>
      <c r="BO26" s="8">
        <f>IF(AND(F26&gt;0,G26&gt;0,$BO$7&gt;=F26,$BO$7&lt;=G26),IF($BO$7&lt;=$AA26,2,1),0)</f>
        <v>0</v>
      </c>
      <c r="BP26" s="8">
        <f>IF(AND(F26&gt;0,G26&gt;0,$BP$7&gt;=F26,$BP$7&lt;=G26),IF($BP$7&lt;=$AA26,2,1),0)</f>
        <v>0</v>
      </c>
      <c r="BQ26" s="8">
        <f>IF(AND(F26&gt;0,G26&gt;0,$BQ$7&gt;=F26,$BQ$7&lt;=G26),IF($BQ$7&lt;=$AA26,2,1),0)</f>
        <v>0</v>
      </c>
      <c r="BR26" s="8">
        <f>IF(AND(F26&gt;0,G26&gt;0,$BR$7&gt;=F26,$BR$7&lt;=G26),IF($BR$7&lt;=$AA26,2,1),0)</f>
        <v>0</v>
      </c>
      <c r="BS26" s="8">
        <f>IF(AND(F26&gt;0,G26&gt;0,$BS$7&gt;=F26,$BS$7&lt;=G26),IF($BS$7&lt;=$AA26,2,1),0)</f>
        <v>0</v>
      </c>
      <c r="BT26" s="8">
        <f>IF(AND(F26&gt;0,G26&gt;0,$BT$7&gt;=F26,$BT$7&lt;=G26),IF($BT$7&lt;=$AA26,2,1),0)</f>
        <v>0</v>
      </c>
      <c r="BU26" s="8">
        <f>IF(AND(F26&gt;0,G26&gt;0,$BU$7&gt;=F26,$BU$7&lt;=G26),IF($BU$7&lt;=$AA26,2,1),0)</f>
        <v>0</v>
      </c>
      <c r="BV26" s="8">
        <f>IF(AND(F26&gt;0,G26&gt;0,$BV$7&gt;=F26,$BV$7&lt;=G26),IF($BV$7&lt;=$AA26,2,1),0)</f>
        <v>0</v>
      </c>
      <c r="BW26" s="8">
        <f>IF(AND(F26&gt;0,G26&gt;0,$BW$7&gt;=F26,$BW$7&lt;=G26),IF($BW$7&lt;=$AA26,2,1),0)</f>
        <v>0</v>
      </c>
      <c r="BX26" s="8">
        <f>IF(AND(F26&gt;0,G26&gt;0,$BX$7&gt;=F26,$BX$7&lt;=G26),IF($BX$7&lt;=$AA26,2,1),0)</f>
        <v>0</v>
      </c>
      <c r="BY26" s="8">
        <f>IF(AND(F26&gt;0,G26&gt;0,$BY$7&gt;=F26,$BY$7&lt;=G26),IF($BY$7&lt;=$AA26,2,1),0)</f>
        <v>0</v>
      </c>
      <c r="BZ26" s="8">
        <f>IF(AND(F26&gt;0,G26&gt;0,$BZ$7&gt;=F26,$BZ$7&lt;=G26),IF($BZ$7&lt;=$AA26,2,1),0)</f>
        <v>0</v>
      </c>
      <c r="CA26" s="8">
        <f>IF(AND(F26&gt;0,G26&gt;0,$CA$7&gt;=F26,$CA$7&lt;=G26),IF($CA$7&lt;=$AA26,2,1),0)</f>
        <v>0</v>
      </c>
      <c r="CB26" s="8">
        <f>IF(AND(F26&gt;0,G26&gt;0,$CB$7&gt;=F26,$CB$7&lt;=G26),IF($CB$7&lt;=$AA26,2,1),0)</f>
        <v>0</v>
      </c>
      <c r="CC26" s="8">
        <f>IF(AND(F26&gt;0,G26&gt;0,$CC$7&gt;=F26,$CC$7&lt;=G26),IF($CC$7&lt;=$AA26,2,1),0)</f>
        <v>0</v>
      </c>
      <c r="CD26" s="8">
        <f>IF(AND(F26&gt;0,G26&gt;0,$CD$7&gt;=F26,$CD$7&lt;=G26),IF($CD$7&lt;=$AA26,2,1),0)</f>
        <v>0</v>
      </c>
      <c r="CE26" s="8">
        <f>IF(AND(F26&gt;0,G26&gt;0,$CE$7&gt;=F26,$CE$7&lt;=G26),IF($CE$7&lt;=$AA26,2,1),0)</f>
        <v>0</v>
      </c>
      <c r="CF26" s="8">
        <f>IF(AND(F26&gt;0,G26&gt;0,$CF$7&gt;=F26,$CF$7&lt;=G26),IF($CF$7&lt;=$AA26,2,1),0)</f>
        <v>0</v>
      </c>
      <c r="CG26" s="8">
        <f>IF(AND(F26&gt;0,G26&gt;0,$CG$7&gt;=F26,$CG$7&lt;=G26),IF($CG$7&lt;=$AA26,2,1),0)</f>
        <v>0</v>
      </c>
      <c r="CH26" s="8">
        <f>IF(AND(F26&gt;0,G26&gt;0,$CH$7&gt;=F26,$CH$7&lt;=G26),IF($CH$7&lt;=$AA26,2,1),0)</f>
        <v>0</v>
      </c>
      <c r="CI26" s="8">
        <f>IF(AND(F26&gt;0,G26&gt;0,$CI$7&gt;=F26,$CI$7&lt;=G26),IF($CI$7&lt;=$AA26,2,1),0)</f>
        <v>0</v>
      </c>
      <c r="CJ26" s="8">
        <f>IF(AND(F26&gt;0,G26&gt;0,$CJ$7&gt;=F26,$CJ$7&lt;=G26),IF($CJ$7&lt;=$AA26,2,1),0)</f>
        <v>0</v>
      </c>
    </row>
    <row r="27" spans="1:88" ht="18" customHeight="1">
      <c r="A27" s="6"/>
      <c r="B27" s="6"/>
      <c r="C27" s="6"/>
      <c r="D27" s="6"/>
      <c r="E27" s="6"/>
      <c r="F27" s="3"/>
      <c r="G27" s="3"/>
      <c r="H27" s="6">
        <f>IF(AND(F27&gt;0,G27&gt;0),G27-F27+1,)</f>
        <v>0</v>
      </c>
      <c r="I27" s="7"/>
      <c r="J27" s="6"/>
      <c r="K27" s="8">
        <f>IF(AND(F27&gt;0,G27&gt;0,$K$7&gt;=F27,$K$7&lt;=G27),IF($K$7&lt;=$AA27,2,1),0)</f>
        <v>0</v>
      </c>
      <c r="L27" s="8">
        <f>IF(AND(F27&gt;0,G27&gt;0,$L$7&gt;=F27,$L$7&lt;=G27),IF($L$7&lt;=$AA27,2,1),0)</f>
        <v>0</v>
      </c>
      <c r="M27" s="8">
        <f>IF(AND(F27&gt;0,G27&gt;0,$M$7&gt;=F27,$M$7&lt;=G27),IF($M$7&lt;=$AA27,2,1),0)</f>
        <v>0</v>
      </c>
      <c r="N27" s="8">
        <f>IF(AND(F27&gt;0,G27&gt;0,$N$7&gt;=F27,$N$7&lt;=G27),IF($N$7&lt;=$AA27,2,1),0)</f>
        <v>0</v>
      </c>
      <c r="O27" s="8">
        <f>IF(AND(F27&gt;0,G27&gt;0,$O$7&gt;=F27,$O$7&lt;=G27),IF($O$7&lt;=$AA27,2,1),0)</f>
        <v>0</v>
      </c>
      <c r="P27" s="8">
        <f>IF(AND(F27&gt;0,G27&gt;0,$P$7&gt;=F27,$P$7&lt;=G27),IF($P$7&lt;=$AA27,2,1),0)</f>
        <v>0</v>
      </c>
      <c r="Q27" s="8">
        <f>IF(AND(F27&gt;0,G27&gt;0,$Q$7&gt;=F27,$Q$7&lt;=G27),IF($Q$7&lt;=$AA27,2,1),0)</f>
        <v>0</v>
      </c>
      <c r="R27" s="8">
        <f>IF(AND(F27&gt;0,G27&gt;0,$R$7&gt;=F27,$R$7&lt;=G27),IF($R$7&lt;=$AA27,2,1),0)</f>
        <v>0</v>
      </c>
      <c r="S27" s="8">
        <f>IF(AND(F27&gt;0,G27&gt;0,$S$7&gt;=F27,$S$7&lt;=G27),IF($S$7&lt;=$AA27,2,1),0)</f>
        <v>0</v>
      </c>
      <c r="T27" s="8">
        <f>IF(AND(F27&gt;0,G27&gt;0,$T$7&gt;=F27,$T$7&lt;=G27),IF($T$7&lt;=$AA27,2,1),0)</f>
        <v>0</v>
      </c>
      <c r="U27" s="8">
        <f>IF(AND(F27&gt;0,G27&gt;0,$U$7&gt;=F27,$U$7&lt;=G27),IF($U$7&lt;=$AA27,2,1),0)</f>
        <v>0</v>
      </c>
      <c r="V27" s="8">
        <f>IF(AND(F27&gt;0,G27&gt;0,$V$7&gt;=F27,$V$7&lt;=G27),IF($V$7&lt;=$AA27,2,1),0)</f>
        <v>0</v>
      </c>
      <c r="W27" s="8">
        <f>IF(AND(F27&gt;0,G27&gt;0,$W$7&gt;=F27,$W$7&lt;=G27),IF($W$7&lt;=$AA27,2,1),0)</f>
        <v>0</v>
      </c>
      <c r="X27" s="8">
        <f>IF(AND(F27&gt;0,G27&gt;0,$X$7&gt;=F27,$X$7&lt;=G27),IF($X$7&lt;=$AA27,2,1),0)</f>
        <v>0</v>
      </c>
      <c r="Y27" s="8">
        <f>IF(AND(F27&gt;0,G27&gt;0,$Y$7&gt;=F27,$Y$7&lt;=G27),IF($Y$7&lt;=$AA27,2,1),0)</f>
        <v>0</v>
      </c>
      <c r="Z27" s="8">
        <f>IF(AND(F27&gt;0,G27&gt;0,$Z$7&gt;=F27,$Z$7&lt;=G27),IF($Z$7&lt;=$AA27,2,1),0)</f>
        <v>0</v>
      </c>
      <c r="AA27" s="8">
        <f>IF(AND(F27&gt;0,G27&gt;0,$AA$7&gt;=F27,$AA$7&lt;=G27),IF($AA$7&lt;=$AA27,2,1),0)</f>
        <v>0</v>
      </c>
      <c r="AB27" s="8">
        <f>IF(AND(F27&gt;0,G27&gt;0,$AB$7&gt;=F27,$AB$7&lt;=G27),IF($AB$7&lt;=$AA27,2,1),0)</f>
        <v>0</v>
      </c>
      <c r="AC27" s="8">
        <f>IF(AND(F27&gt;0,G27&gt;0,$AC$7&gt;=F27,$AC$7&lt;=G27),IF($AC$7&lt;=$AA27,2,1),0)</f>
        <v>0</v>
      </c>
      <c r="AD27" s="8">
        <f>IF(AND(F27&gt;0,G27&gt;0,$AD$7&gt;=F27,$AD$7&lt;=G27),IF($AD$7&lt;=$AA27,2,1),0)</f>
        <v>0</v>
      </c>
      <c r="AE27" s="8">
        <f>IF(AND(F27&gt;0,G27&gt;0,$AE$7&gt;=F27,$AE$7&lt;=G27),IF($AE$7&lt;=$AA27,2,1),0)</f>
        <v>0</v>
      </c>
      <c r="AF27" s="8">
        <f>IF(AND(F27&gt;0,G27&gt;0,$AF$7&gt;=F27,$AF$7&lt;=G27),IF($AF$7&lt;=$AA27,2,1),0)</f>
        <v>0</v>
      </c>
      <c r="AG27" s="8">
        <f>IF(AND(F27&gt;0,G27&gt;0,$AG$7&gt;=F27,$AG$7&lt;=G27),IF($AG$7&lt;=$AA27,2,1),0)</f>
        <v>0</v>
      </c>
      <c r="AH27" s="8">
        <f>IF(AND(F27&gt;0,G27&gt;0,$AH$7&gt;=F27,$AH$7&lt;=G27),IF($AH$7&lt;=$AA27,2,1),0)</f>
        <v>0</v>
      </c>
      <c r="AI27" s="8">
        <f>IF(AND(F27&gt;0,G27&gt;0,$AI$7&gt;=F27,$AI$7&lt;=G27),IF($AI$7&lt;=$AA27,2,1),0)</f>
        <v>0</v>
      </c>
      <c r="AJ27" s="8">
        <f>IF(AND(F27&gt;0,G27&gt;0,$AJ$7&gt;=F27,$AJ$7&lt;=G27),IF($AJ$7&lt;=$AA27,2,1),0)</f>
        <v>0</v>
      </c>
      <c r="AK27" s="8">
        <f>IF(AND(F27&gt;0,G27&gt;0,$AK$7&gt;=F27,$AK$7&lt;=G27),IF($AK$7&lt;=$AA27,2,1),0)</f>
        <v>0</v>
      </c>
      <c r="AL27" s="8">
        <f>IF(AND(F27&gt;0,G27&gt;0,$AL$7&gt;=F27,$AL$7&lt;=G27),IF($AL$7&lt;=$AA27,2,1),0)</f>
        <v>0</v>
      </c>
      <c r="AM27" s="8">
        <f>IF(AND(F27&gt;0,G27&gt;0,$AM$7&gt;=F27,$AM$7&lt;=G27),IF($AM$7&lt;=$AA27,2,1),0)</f>
        <v>0</v>
      </c>
      <c r="AN27" s="8">
        <f>IF(AND(F27&gt;0,G27&gt;0,$AN$7&gt;=F27,$AN$7&lt;=G27),IF($AN$7&lt;=$AA27,2,1),0)</f>
        <v>0</v>
      </c>
      <c r="AO27" s="8">
        <f>IF(AND(F27&gt;0,G27&gt;0,$AO$7&gt;=F27,$AO$7&lt;=G27),IF($AO$7&lt;=$AA27,2,1),0)</f>
        <v>0</v>
      </c>
      <c r="AP27" s="8">
        <f>IF(AND(F27&gt;0,G27&gt;0,$AP$7&gt;=F27,$AP$7&lt;=G27),IF($AP$7&lt;=$AA27,2,1),0)</f>
        <v>0</v>
      </c>
      <c r="AQ27" s="8">
        <f>IF(AND(F27&gt;0,G27&gt;0,$AQ$7&gt;=F27,$AQ$7&lt;=G27),IF($AQ$7&lt;=$AA27,2,1),0)</f>
        <v>0</v>
      </c>
      <c r="AR27" s="8">
        <f>IF(AND(F27&gt;0,G27&gt;0,$AR$7&gt;=F27,$AR$7&lt;=G27),IF($AR$7&lt;=$AA27,2,1),0)</f>
        <v>0</v>
      </c>
      <c r="AS27" s="8">
        <f>IF(AND(F27&gt;0,G27&gt;0,$AS$7&gt;=F27,$AS$7&lt;=G27),IF($AS$7&lt;=$AA27,2,1),0)</f>
        <v>0</v>
      </c>
      <c r="AT27" s="8">
        <f>IF(AND(F27&gt;0,G27&gt;0,$AT$7&gt;=F27,$AT$7&lt;=G27),IF($AT$7&lt;=$AA27,2,1),0)</f>
        <v>0</v>
      </c>
      <c r="AU27" s="8">
        <f>IF(AND(F27&gt;0,G27&gt;0,$AU$7&gt;=F27,$AU$7&lt;=G27),IF($AU$7&lt;=$AA27,2,1),0)</f>
        <v>0</v>
      </c>
      <c r="AV27" s="8">
        <f>IF(AND(F27&gt;0,G27&gt;0,$AV$7&gt;=F27,$AV$7&lt;=G27),IF($AV$7&lt;=$AA27,2,1),0)</f>
        <v>0</v>
      </c>
      <c r="AW27" s="8">
        <f>IF(AND(F27&gt;0,G27&gt;0,$AW$7&gt;=F27,$AW$7&lt;=G27),IF($AW$7&lt;=$AA27,2,1),0)</f>
        <v>0</v>
      </c>
      <c r="AX27" s="8">
        <f>IF(AND(F27&gt;0,G27&gt;0,$AX$7&gt;=F27,$AX$7&lt;=G27),IF($AX$7&lt;=$AA27,2,1),0)</f>
        <v>0</v>
      </c>
      <c r="AY27" s="8">
        <f>IF(AND(F27&gt;0,G27&gt;0,$AY$7&gt;=F27,$AY$7&lt;=G27),IF($AY$7&lt;=$AA27,2,1),0)</f>
        <v>0</v>
      </c>
      <c r="AZ27" s="8">
        <f>IF(AND(F27&gt;0,G27&gt;0,$AZ$7&gt;=F27,$AZ$7&lt;=G27),IF($AZ$7&lt;=$AA27,2,1),0)</f>
        <v>0</v>
      </c>
      <c r="BA27" s="8">
        <f>IF(AND(F27&gt;0,G27&gt;0,$BA$7&gt;=F27,$BA$7&lt;=G27),IF($BA$7&lt;=$AA27,2,1),0)</f>
        <v>0</v>
      </c>
      <c r="BB27" s="8">
        <f>IF(AND(F27&gt;0,G27&gt;0,$BB$7&gt;=F27,$BB$7&lt;=G27),IF($BB$7&lt;=$AA27,2,1),0)</f>
        <v>0</v>
      </c>
      <c r="BC27" s="8">
        <f>IF(AND(F27&gt;0,G27&gt;0,$BC$7&gt;=F27,$BC$7&lt;=G27),IF($BC$7&lt;=$AA27,2,1),0)</f>
        <v>0</v>
      </c>
      <c r="BD27" s="8">
        <f>IF(AND(F27&gt;0,G27&gt;0,$BD$7&gt;=F27,$BD$7&lt;=G27),IF($BD$7&lt;=$AA27,2,1),0)</f>
        <v>0</v>
      </c>
      <c r="BE27" s="8">
        <f>IF(AND(F27&gt;0,G27&gt;0,$BE$7&gt;=F27,$BE$7&lt;=G27),IF($BE$7&lt;=$AA27,2,1),0)</f>
        <v>0</v>
      </c>
      <c r="BF27" s="8">
        <f>IF(AND(F27&gt;0,G27&gt;0,$BF$7&gt;=F27,$BF$7&lt;=G27),IF($BF$7&lt;=$AA27,2,1),0)</f>
        <v>0</v>
      </c>
      <c r="BG27" s="8">
        <f>IF(AND(F27&gt;0,G27&gt;0,$BG$7&gt;=F27,$BG$7&lt;=G27),IF($BG$7&lt;=$AA27,2,1),0)</f>
        <v>0</v>
      </c>
      <c r="BH27" s="8">
        <f>IF(AND(F27&gt;0,G27&gt;0,$BH$7&gt;=F27,$BH$7&lt;=G27),IF($BH$7&lt;=$AA27,2,1),0)</f>
        <v>0</v>
      </c>
      <c r="BI27" s="8">
        <f>IF(AND(F27&gt;0,G27&gt;0,$BI$7&gt;=F27,$BI$7&lt;=G27),IF($BI$7&lt;=$AA27,2,1),0)</f>
        <v>0</v>
      </c>
      <c r="BJ27" s="8">
        <f>IF(AND(F27&gt;0,G27&gt;0,$BJ$7&gt;=F27,$BJ$7&lt;=G27),IF($BJ$7&lt;=$AA27,2,1),0)</f>
        <v>0</v>
      </c>
      <c r="BK27" s="8">
        <f>IF(AND(F27&gt;0,G27&gt;0,$BK$7&gt;=F27,$BK$7&lt;=G27),IF($BK$7&lt;=$AA27,2,1),0)</f>
        <v>0</v>
      </c>
      <c r="BL27" s="8">
        <f>IF(AND(F27&gt;0,G27&gt;0,$BL$7&gt;=F27,$BL$7&lt;=G27),IF($BL$7&lt;=$AA27,2,1),0)</f>
        <v>0</v>
      </c>
      <c r="BM27" s="8">
        <f>IF(AND(F27&gt;0,G27&gt;0,$BM$7&gt;=F27,$BM$7&lt;=G27),IF($BM$7&lt;=$AA27,2,1),0)</f>
        <v>0</v>
      </c>
      <c r="BN27" s="8">
        <f>IF(AND(F27&gt;0,G27&gt;0,$BN$7&gt;=F27,$BN$7&lt;=G27),IF($BN$7&lt;=$AA27,2,1),0)</f>
        <v>0</v>
      </c>
      <c r="BO27" s="8">
        <f>IF(AND(F27&gt;0,G27&gt;0,$BO$7&gt;=F27,$BO$7&lt;=G27),IF($BO$7&lt;=$AA27,2,1),0)</f>
        <v>0</v>
      </c>
      <c r="BP27" s="8">
        <f>IF(AND(F27&gt;0,G27&gt;0,$BP$7&gt;=F27,$BP$7&lt;=G27),IF($BP$7&lt;=$AA27,2,1),0)</f>
        <v>0</v>
      </c>
      <c r="BQ27" s="8">
        <f>IF(AND(F27&gt;0,G27&gt;0,$BQ$7&gt;=F27,$BQ$7&lt;=G27),IF($BQ$7&lt;=$AA27,2,1),0)</f>
        <v>0</v>
      </c>
      <c r="BR27" s="8">
        <f>IF(AND(F27&gt;0,G27&gt;0,$BR$7&gt;=F27,$BR$7&lt;=G27),IF($BR$7&lt;=$AA27,2,1),0)</f>
        <v>0</v>
      </c>
      <c r="BS27" s="8">
        <f>IF(AND(F27&gt;0,G27&gt;0,$BS$7&gt;=F27,$BS$7&lt;=G27),IF($BS$7&lt;=$AA27,2,1),0)</f>
        <v>0</v>
      </c>
      <c r="BT27" s="8">
        <f>IF(AND(F27&gt;0,G27&gt;0,$BT$7&gt;=F27,$BT$7&lt;=G27),IF($BT$7&lt;=$AA27,2,1),0)</f>
        <v>0</v>
      </c>
      <c r="BU27" s="8">
        <f>IF(AND(F27&gt;0,G27&gt;0,$BU$7&gt;=F27,$BU$7&lt;=G27),IF($BU$7&lt;=$AA27,2,1),0)</f>
        <v>0</v>
      </c>
      <c r="BV27" s="8">
        <f>IF(AND(F27&gt;0,G27&gt;0,$BV$7&gt;=F27,$BV$7&lt;=G27),IF($BV$7&lt;=$AA27,2,1),0)</f>
        <v>0</v>
      </c>
      <c r="BW27" s="8">
        <f>IF(AND(F27&gt;0,G27&gt;0,$BW$7&gt;=F27,$BW$7&lt;=G27),IF($BW$7&lt;=$AA27,2,1),0)</f>
        <v>0</v>
      </c>
      <c r="BX27" s="8">
        <f>IF(AND(F27&gt;0,G27&gt;0,$BX$7&gt;=F27,$BX$7&lt;=G27),IF($BX$7&lt;=$AA27,2,1),0)</f>
        <v>0</v>
      </c>
      <c r="BY27" s="8">
        <f>IF(AND(F27&gt;0,G27&gt;0,$BY$7&gt;=F27,$BY$7&lt;=G27),IF($BY$7&lt;=$AA27,2,1),0)</f>
        <v>0</v>
      </c>
      <c r="BZ27" s="8">
        <f>IF(AND(F27&gt;0,G27&gt;0,$BZ$7&gt;=F27,$BZ$7&lt;=G27),IF($BZ$7&lt;=$AA27,2,1),0)</f>
        <v>0</v>
      </c>
      <c r="CA27" s="8">
        <f>IF(AND(F27&gt;0,G27&gt;0,$CA$7&gt;=F27,$CA$7&lt;=G27),IF($CA$7&lt;=$AA27,2,1),0)</f>
        <v>0</v>
      </c>
      <c r="CB27" s="8">
        <f>IF(AND(F27&gt;0,G27&gt;0,$CB$7&gt;=F27,$CB$7&lt;=G27),IF($CB$7&lt;=$AA27,2,1),0)</f>
        <v>0</v>
      </c>
      <c r="CC27" s="8">
        <f>IF(AND(F27&gt;0,G27&gt;0,$CC$7&gt;=F27,$CC$7&lt;=G27),IF($CC$7&lt;=$AA27,2,1),0)</f>
        <v>0</v>
      </c>
      <c r="CD27" s="8">
        <f>IF(AND(F27&gt;0,G27&gt;0,$CD$7&gt;=F27,$CD$7&lt;=G27),IF($CD$7&lt;=$AA27,2,1),0)</f>
        <v>0</v>
      </c>
      <c r="CE27" s="8">
        <f>IF(AND(F27&gt;0,G27&gt;0,$CE$7&gt;=F27,$CE$7&lt;=G27),IF($CE$7&lt;=$AA27,2,1),0)</f>
        <v>0</v>
      </c>
      <c r="CF27" s="8">
        <f>IF(AND(F27&gt;0,G27&gt;0,$CF$7&gt;=F27,$CF$7&lt;=G27),IF($CF$7&lt;=$AA27,2,1),0)</f>
        <v>0</v>
      </c>
      <c r="CG27" s="8">
        <f>IF(AND(F27&gt;0,G27&gt;0,$CG$7&gt;=F27,$CG$7&lt;=G27),IF($CG$7&lt;=$AA27,2,1),0)</f>
        <v>0</v>
      </c>
      <c r="CH27" s="8">
        <f>IF(AND(F27&gt;0,G27&gt;0,$CH$7&gt;=F27,$CH$7&lt;=G27),IF($CH$7&lt;=$AA27,2,1),0)</f>
        <v>0</v>
      </c>
      <c r="CI27" s="8">
        <f>IF(AND(F27&gt;0,G27&gt;0,$CI$7&gt;=F27,$CI$7&lt;=G27),IF($CI$7&lt;=$AA27,2,1),0)</f>
        <v>0</v>
      </c>
      <c r="CJ27" s="8">
        <f>IF(AND(F27&gt;0,G27&gt;0,$CJ$7&gt;=F27,$CJ$7&lt;=G27),IF($CJ$7&lt;=$AA27,2,1),0)</f>
        <v>0</v>
      </c>
    </row>
    <row r="28" spans="1:88" ht="18" customHeight="1">
      <c r="A28" s="6"/>
      <c r="B28" s="6"/>
      <c r="C28" s="6"/>
      <c r="D28" s="6"/>
      <c r="E28" s="6"/>
      <c r="F28" s="3"/>
      <c r="G28" s="3"/>
      <c r="H28" s="6">
        <f>IF(AND(F28&gt;0,G28&gt;0),G28-F28+1,)</f>
        <v>0</v>
      </c>
      <c r="I28" s="7"/>
      <c r="J28" s="6"/>
      <c r="K28" s="8">
        <f>IF(AND(F28&gt;0,G28&gt;0,$K$7&gt;=F28,$K$7&lt;=G28),IF($K$7&lt;=$AA28,2,1),0)</f>
        <v>0</v>
      </c>
      <c r="L28" s="8">
        <f>IF(AND(F28&gt;0,G28&gt;0,$L$7&gt;=F28,$L$7&lt;=G28),IF($L$7&lt;=$AA28,2,1),0)</f>
        <v>0</v>
      </c>
      <c r="M28" s="8">
        <f>IF(AND(F28&gt;0,G28&gt;0,$M$7&gt;=F28,$M$7&lt;=G28),IF($M$7&lt;=$AA28,2,1),0)</f>
        <v>0</v>
      </c>
      <c r="N28" s="8">
        <f>IF(AND(F28&gt;0,G28&gt;0,$N$7&gt;=F28,$N$7&lt;=G28),IF($N$7&lt;=$AA28,2,1),0)</f>
        <v>0</v>
      </c>
      <c r="O28" s="8">
        <f>IF(AND(F28&gt;0,G28&gt;0,$O$7&gt;=F28,$O$7&lt;=G28),IF($O$7&lt;=$AA28,2,1),0)</f>
        <v>0</v>
      </c>
      <c r="P28" s="8">
        <f>IF(AND(F28&gt;0,G28&gt;0,$P$7&gt;=F28,$P$7&lt;=G28),IF($P$7&lt;=$AA28,2,1),0)</f>
        <v>0</v>
      </c>
      <c r="Q28" s="8">
        <f>IF(AND(F28&gt;0,G28&gt;0,$Q$7&gt;=F28,$Q$7&lt;=G28),IF($Q$7&lt;=$AA28,2,1),0)</f>
        <v>0</v>
      </c>
      <c r="R28" s="8">
        <f>IF(AND(F28&gt;0,G28&gt;0,$R$7&gt;=F28,$R$7&lt;=G28),IF($R$7&lt;=$AA28,2,1),0)</f>
        <v>0</v>
      </c>
      <c r="S28" s="8">
        <f>IF(AND(F28&gt;0,G28&gt;0,$S$7&gt;=F28,$S$7&lt;=G28),IF($S$7&lt;=$AA28,2,1),0)</f>
        <v>0</v>
      </c>
      <c r="T28" s="8">
        <f>IF(AND(F28&gt;0,G28&gt;0,$T$7&gt;=F28,$T$7&lt;=G28),IF($T$7&lt;=$AA28,2,1),0)</f>
        <v>0</v>
      </c>
      <c r="U28" s="8">
        <f>IF(AND(F28&gt;0,G28&gt;0,$U$7&gt;=F28,$U$7&lt;=G28),IF($U$7&lt;=$AA28,2,1),0)</f>
        <v>0</v>
      </c>
      <c r="V28" s="8">
        <f>IF(AND(F28&gt;0,G28&gt;0,$V$7&gt;=F28,$V$7&lt;=G28),IF($V$7&lt;=$AA28,2,1),0)</f>
        <v>0</v>
      </c>
      <c r="W28" s="8">
        <f>IF(AND(F28&gt;0,G28&gt;0,$W$7&gt;=F28,$W$7&lt;=G28),IF($W$7&lt;=$AA28,2,1),0)</f>
        <v>0</v>
      </c>
      <c r="X28" s="8">
        <f>IF(AND(F28&gt;0,G28&gt;0,$X$7&gt;=F28,$X$7&lt;=G28),IF($X$7&lt;=$AA28,2,1),0)</f>
        <v>0</v>
      </c>
      <c r="Y28" s="8">
        <f>IF(AND(F28&gt;0,G28&gt;0,$Y$7&gt;=F28,$Y$7&lt;=G28),IF($Y$7&lt;=$AA28,2,1),0)</f>
        <v>0</v>
      </c>
      <c r="Z28" s="8">
        <f>IF(AND(F28&gt;0,G28&gt;0,$Z$7&gt;=F28,$Z$7&lt;=G28),IF($Z$7&lt;=$AA28,2,1),0)</f>
        <v>0</v>
      </c>
      <c r="AA28" s="8">
        <f>IF(AND(F28&gt;0,G28&gt;0,$AA$7&gt;=F28,$AA$7&lt;=G28),IF($AA$7&lt;=$AA28,2,1),0)</f>
        <v>0</v>
      </c>
      <c r="AB28" s="8">
        <f>IF(AND(F28&gt;0,G28&gt;0,$AB$7&gt;=F28,$AB$7&lt;=G28),IF($AB$7&lt;=$AA28,2,1),0)</f>
        <v>0</v>
      </c>
      <c r="AC28" s="8">
        <f>IF(AND(F28&gt;0,G28&gt;0,$AC$7&gt;=F28,$AC$7&lt;=G28),IF($AC$7&lt;=$AA28,2,1),0)</f>
        <v>0</v>
      </c>
      <c r="AD28" s="8">
        <f>IF(AND(F28&gt;0,G28&gt;0,$AD$7&gt;=F28,$AD$7&lt;=G28),IF($AD$7&lt;=$AA28,2,1),0)</f>
        <v>0</v>
      </c>
      <c r="AE28" s="8">
        <f>IF(AND(F28&gt;0,G28&gt;0,$AE$7&gt;=F28,$AE$7&lt;=G28),IF($AE$7&lt;=$AA28,2,1),0)</f>
        <v>0</v>
      </c>
      <c r="AF28" s="8">
        <f>IF(AND(F28&gt;0,G28&gt;0,$AF$7&gt;=F28,$AF$7&lt;=G28),IF($AF$7&lt;=$AA28,2,1),0)</f>
        <v>0</v>
      </c>
      <c r="AG28" s="8">
        <f>IF(AND(F28&gt;0,G28&gt;0,$AG$7&gt;=F28,$AG$7&lt;=G28),IF($AG$7&lt;=$AA28,2,1),0)</f>
        <v>0</v>
      </c>
      <c r="AH28" s="8">
        <f>IF(AND(F28&gt;0,G28&gt;0,$AH$7&gt;=F28,$AH$7&lt;=G28),IF($AH$7&lt;=$AA28,2,1),0)</f>
        <v>0</v>
      </c>
      <c r="AI28" s="8">
        <f>IF(AND(F28&gt;0,G28&gt;0,$AI$7&gt;=F28,$AI$7&lt;=G28),IF($AI$7&lt;=$AA28,2,1),0)</f>
        <v>0</v>
      </c>
      <c r="AJ28" s="8">
        <f>IF(AND(F28&gt;0,G28&gt;0,$AJ$7&gt;=F28,$AJ$7&lt;=G28),IF($AJ$7&lt;=$AA28,2,1),0)</f>
        <v>0</v>
      </c>
      <c r="AK28" s="8">
        <f>IF(AND(F28&gt;0,G28&gt;0,$AK$7&gt;=F28,$AK$7&lt;=G28),IF($AK$7&lt;=$AA28,2,1),0)</f>
        <v>0</v>
      </c>
      <c r="AL28" s="8">
        <f>IF(AND(F28&gt;0,G28&gt;0,$AL$7&gt;=F28,$AL$7&lt;=G28),IF($AL$7&lt;=$AA28,2,1),0)</f>
        <v>0</v>
      </c>
      <c r="AM28" s="8">
        <f>IF(AND(F28&gt;0,G28&gt;0,$AM$7&gt;=F28,$AM$7&lt;=G28),IF($AM$7&lt;=$AA28,2,1),0)</f>
        <v>0</v>
      </c>
      <c r="AN28" s="8">
        <f>IF(AND(F28&gt;0,G28&gt;0,$AN$7&gt;=F28,$AN$7&lt;=G28),IF($AN$7&lt;=$AA28,2,1),0)</f>
        <v>0</v>
      </c>
      <c r="AO28" s="8">
        <f>IF(AND(F28&gt;0,G28&gt;0,$AO$7&gt;=F28,$AO$7&lt;=G28),IF($AO$7&lt;=$AA28,2,1),0)</f>
        <v>0</v>
      </c>
      <c r="AP28" s="8">
        <f>IF(AND(F28&gt;0,G28&gt;0,$AP$7&gt;=F28,$AP$7&lt;=G28),IF($AP$7&lt;=$AA28,2,1),0)</f>
        <v>0</v>
      </c>
      <c r="AQ28" s="8">
        <f>IF(AND(F28&gt;0,G28&gt;0,$AQ$7&gt;=F28,$AQ$7&lt;=G28),IF($AQ$7&lt;=$AA28,2,1),0)</f>
        <v>0</v>
      </c>
      <c r="AR28" s="8">
        <f>IF(AND(F28&gt;0,G28&gt;0,$AR$7&gt;=F28,$AR$7&lt;=G28),IF($AR$7&lt;=$AA28,2,1),0)</f>
        <v>0</v>
      </c>
      <c r="AS28" s="8">
        <f>IF(AND(F28&gt;0,G28&gt;0,$AS$7&gt;=F28,$AS$7&lt;=G28),IF($AS$7&lt;=$AA28,2,1),0)</f>
        <v>0</v>
      </c>
      <c r="AT28" s="8">
        <f>IF(AND(F28&gt;0,G28&gt;0,$AT$7&gt;=F28,$AT$7&lt;=G28),IF($AT$7&lt;=$AA28,2,1),0)</f>
        <v>0</v>
      </c>
      <c r="AU28" s="8">
        <f>IF(AND(F28&gt;0,G28&gt;0,$AU$7&gt;=F28,$AU$7&lt;=G28),IF($AU$7&lt;=$AA28,2,1),0)</f>
        <v>0</v>
      </c>
      <c r="AV28" s="8">
        <f>IF(AND(F28&gt;0,G28&gt;0,$AV$7&gt;=F28,$AV$7&lt;=G28),IF($AV$7&lt;=$AA28,2,1),0)</f>
        <v>0</v>
      </c>
      <c r="AW28" s="8">
        <f>IF(AND(F28&gt;0,G28&gt;0,$AW$7&gt;=F28,$AW$7&lt;=G28),IF($AW$7&lt;=$AA28,2,1),0)</f>
        <v>0</v>
      </c>
      <c r="AX28" s="8">
        <f>IF(AND(F28&gt;0,G28&gt;0,$AX$7&gt;=F28,$AX$7&lt;=G28),IF($AX$7&lt;=$AA28,2,1),0)</f>
        <v>0</v>
      </c>
      <c r="AY28" s="8">
        <f>IF(AND(F28&gt;0,G28&gt;0,$AY$7&gt;=F28,$AY$7&lt;=G28),IF($AY$7&lt;=$AA28,2,1),0)</f>
        <v>0</v>
      </c>
      <c r="AZ28" s="8">
        <f>IF(AND(F28&gt;0,G28&gt;0,$AZ$7&gt;=F28,$AZ$7&lt;=G28),IF($AZ$7&lt;=$AA28,2,1),0)</f>
        <v>0</v>
      </c>
      <c r="BA28" s="8">
        <f>IF(AND(F28&gt;0,G28&gt;0,$BA$7&gt;=F28,$BA$7&lt;=G28),IF($BA$7&lt;=$AA28,2,1),0)</f>
        <v>0</v>
      </c>
      <c r="BB28" s="8">
        <f>IF(AND(F28&gt;0,G28&gt;0,$BB$7&gt;=F28,$BB$7&lt;=G28),IF($BB$7&lt;=$AA28,2,1),0)</f>
        <v>0</v>
      </c>
      <c r="BC28" s="8">
        <f>IF(AND(F28&gt;0,G28&gt;0,$BC$7&gt;=F28,$BC$7&lt;=G28),IF($BC$7&lt;=$AA28,2,1),0)</f>
        <v>0</v>
      </c>
      <c r="BD28" s="8">
        <f>IF(AND(F28&gt;0,G28&gt;0,$BD$7&gt;=F28,$BD$7&lt;=G28),IF($BD$7&lt;=$AA28,2,1),0)</f>
        <v>0</v>
      </c>
      <c r="BE28" s="8">
        <f>IF(AND(F28&gt;0,G28&gt;0,$BE$7&gt;=F28,$BE$7&lt;=G28),IF($BE$7&lt;=$AA28,2,1),0)</f>
        <v>0</v>
      </c>
      <c r="BF28" s="8">
        <f>IF(AND(F28&gt;0,G28&gt;0,$BF$7&gt;=F28,$BF$7&lt;=G28),IF($BF$7&lt;=$AA28,2,1),0)</f>
        <v>0</v>
      </c>
      <c r="BG28" s="8">
        <f>IF(AND(F28&gt;0,G28&gt;0,$BG$7&gt;=F28,$BG$7&lt;=G28),IF($BG$7&lt;=$AA28,2,1),0)</f>
        <v>0</v>
      </c>
      <c r="BH28" s="8">
        <f>IF(AND(F28&gt;0,G28&gt;0,$BH$7&gt;=F28,$BH$7&lt;=G28),IF($BH$7&lt;=$AA28,2,1),0)</f>
        <v>0</v>
      </c>
      <c r="BI28" s="8">
        <f>IF(AND(F28&gt;0,G28&gt;0,$BI$7&gt;=F28,$BI$7&lt;=G28),IF($BI$7&lt;=$AA28,2,1),0)</f>
        <v>0</v>
      </c>
      <c r="BJ28" s="8">
        <f>IF(AND(F28&gt;0,G28&gt;0,$BJ$7&gt;=F28,$BJ$7&lt;=G28),IF($BJ$7&lt;=$AA28,2,1),0)</f>
        <v>0</v>
      </c>
      <c r="BK28" s="8">
        <f>IF(AND(F28&gt;0,G28&gt;0,$BK$7&gt;=F28,$BK$7&lt;=G28),IF($BK$7&lt;=$AA28,2,1),0)</f>
        <v>0</v>
      </c>
      <c r="BL28" s="8">
        <f>IF(AND(F28&gt;0,G28&gt;0,$BL$7&gt;=F28,$BL$7&lt;=G28),IF($BL$7&lt;=$AA28,2,1),0)</f>
        <v>0</v>
      </c>
      <c r="BM28" s="8">
        <f>IF(AND(F28&gt;0,G28&gt;0,$BM$7&gt;=F28,$BM$7&lt;=G28),IF($BM$7&lt;=$AA28,2,1),0)</f>
        <v>0</v>
      </c>
      <c r="BN28" s="8">
        <f>IF(AND(F28&gt;0,G28&gt;0,$BN$7&gt;=F28,$BN$7&lt;=G28),IF($BN$7&lt;=$AA28,2,1),0)</f>
        <v>0</v>
      </c>
      <c r="BO28" s="8">
        <f>IF(AND(F28&gt;0,G28&gt;0,$BO$7&gt;=F28,$BO$7&lt;=G28),IF($BO$7&lt;=$AA28,2,1),0)</f>
        <v>0</v>
      </c>
      <c r="BP28" s="8">
        <f>IF(AND(F28&gt;0,G28&gt;0,$BP$7&gt;=F28,$BP$7&lt;=G28),IF($BP$7&lt;=$AA28,2,1),0)</f>
        <v>0</v>
      </c>
      <c r="BQ28" s="8">
        <f>IF(AND(F28&gt;0,G28&gt;0,$BQ$7&gt;=F28,$BQ$7&lt;=G28),IF($BQ$7&lt;=$AA28,2,1),0)</f>
        <v>0</v>
      </c>
      <c r="BR28" s="8">
        <f>IF(AND(F28&gt;0,G28&gt;0,$BR$7&gt;=F28,$BR$7&lt;=G28),IF($BR$7&lt;=$AA28,2,1),0)</f>
        <v>0</v>
      </c>
      <c r="BS28" s="8">
        <f>IF(AND(F28&gt;0,G28&gt;0,$BS$7&gt;=F28,$BS$7&lt;=G28),IF($BS$7&lt;=$AA28,2,1),0)</f>
        <v>0</v>
      </c>
      <c r="BT28" s="8">
        <f>IF(AND(F28&gt;0,G28&gt;0,$BT$7&gt;=F28,$BT$7&lt;=G28),IF($BT$7&lt;=$AA28,2,1),0)</f>
        <v>0</v>
      </c>
      <c r="BU28" s="8">
        <f>IF(AND(F28&gt;0,G28&gt;0,$BU$7&gt;=F28,$BU$7&lt;=G28),IF($BU$7&lt;=$AA28,2,1),0)</f>
        <v>0</v>
      </c>
      <c r="BV28" s="8">
        <f>IF(AND(F28&gt;0,G28&gt;0,$BV$7&gt;=F28,$BV$7&lt;=G28),IF($BV$7&lt;=$AA28,2,1),0)</f>
        <v>0</v>
      </c>
      <c r="BW28" s="8">
        <f>IF(AND(F28&gt;0,G28&gt;0,$BW$7&gt;=F28,$BW$7&lt;=G28),IF($BW$7&lt;=$AA28,2,1),0)</f>
        <v>0</v>
      </c>
      <c r="BX28" s="8">
        <f>IF(AND(F28&gt;0,G28&gt;0,$BX$7&gt;=F28,$BX$7&lt;=G28),IF($BX$7&lt;=$AA28,2,1),0)</f>
        <v>0</v>
      </c>
      <c r="BY28" s="8">
        <f>IF(AND(F28&gt;0,G28&gt;0,$BY$7&gt;=F28,$BY$7&lt;=G28),IF($BY$7&lt;=$AA28,2,1),0)</f>
        <v>0</v>
      </c>
      <c r="BZ28" s="8">
        <f>IF(AND(F28&gt;0,G28&gt;0,$BZ$7&gt;=F28,$BZ$7&lt;=G28),IF($BZ$7&lt;=$AA28,2,1),0)</f>
        <v>0</v>
      </c>
      <c r="CA28" s="8">
        <f>IF(AND(F28&gt;0,G28&gt;0,$CA$7&gt;=F28,$CA$7&lt;=G28),IF($CA$7&lt;=$AA28,2,1),0)</f>
        <v>0</v>
      </c>
      <c r="CB28" s="8">
        <f>IF(AND(F28&gt;0,G28&gt;0,$CB$7&gt;=F28,$CB$7&lt;=G28),IF($CB$7&lt;=$AA28,2,1),0)</f>
        <v>0</v>
      </c>
      <c r="CC28" s="8">
        <f>IF(AND(F28&gt;0,G28&gt;0,$CC$7&gt;=F28,$CC$7&lt;=G28),IF($CC$7&lt;=$AA28,2,1),0)</f>
        <v>0</v>
      </c>
      <c r="CD28" s="8">
        <f>IF(AND(F28&gt;0,G28&gt;0,$CD$7&gt;=F28,$CD$7&lt;=G28),IF($CD$7&lt;=$AA28,2,1),0)</f>
        <v>0</v>
      </c>
      <c r="CE28" s="8">
        <f>IF(AND(F28&gt;0,G28&gt;0,$CE$7&gt;=F28,$CE$7&lt;=G28),IF($CE$7&lt;=$AA28,2,1),0)</f>
        <v>0</v>
      </c>
      <c r="CF28" s="8">
        <f>IF(AND(F28&gt;0,G28&gt;0,$CF$7&gt;=F28,$CF$7&lt;=G28),IF($CF$7&lt;=$AA28,2,1),0)</f>
        <v>0</v>
      </c>
      <c r="CG28" s="8">
        <f>IF(AND(F28&gt;0,G28&gt;0,$CG$7&gt;=F28,$CG$7&lt;=G28),IF($CG$7&lt;=$AA28,2,1),0)</f>
        <v>0</v>
      </c>
      <c r="CH28" s="8">
        <f>IF(AND(F28&gt;0,G28&gt;0,$CH$7&gt;=F28,$CH$7&lt;=G28),IF($CH$7&lt;=$AA28,2,1),0)</f>
        <v>0</v>
      </c>
      <c r="CI28" s="8">
        <f>IF(AND(F28&gt;0,G28&gt;0,$CI$7&gt;=F28,$CI$7&lt;=G28),IF($CI$7&lt;=$AA28,2,1),0)</f>
        <v>0</v>
      </c>
      <c r="CJ28" s="8">
        <f>IF(AND(F28&gt;0,G28&gt;0,$CJ$7&gt;=F28,$CJ$7&lt;=G28),IF($CJ$7&lt;=$AA28,2,1),0)</f>
        <v>0</v>
      </c>
    </row>
    <row r="29" spans="1:88" ht="18" customHeight="1">
      <c r="A29" s="6"/>
      <c r="B29" s="6"/>
      <c r="C29" s="6"/>
      <c r="D29" s="6"/>
      <c r="E29" s="6"/>
      <c r="F29" s="3"/>
      <c r="G29" s="3"/>
      <c r="H29" s="6">
        <f>IF(AND(F29&gt;0,G29&gt;0),G29-F29+1,)</f>
        <v>0</v>
      </c>
      <c r="I29" s="7"/>
      <c r="J29" s="6"/>
      <c r="K29" s="8">
        <f>IF(AND(F29&gt;0,G29&gt;0,$K$7&gt;=F29,$K$7&lt;=G29),IF($K$7&lt;=$AA29,2,1),0)</f>
        <v>0</v>
      </c>
      <c r="L29" s="8">
        <f>IF(AND(F29&gt;0,G29&gt;0,$L$7&gt;=F29,$L$7&lt;=G29),IF($L$7&lt;=$AA29,2,1),0)</f>
        <v>0</v>
      </c>
      <c r="M29" s="8">
        <f>IF(AND(F29&gt;0,G29&gt;0,$M$7&gt;=F29,$M$7&lt;=G29),IF($M$7&lt;=$AA29,2,1),0)</f>
        <v>0</v>
      </c>
      <c r="N29" s="8">
        <f>IF(AND(F29&gt;0,G29&gt;0,$N$7&gt;=F29,$N$7&lt;=G29),IF($N$7&lt;=$AA29,2,1),0)</f>
        <v>0</v>
      </c>
      <c r="O29" s="8">
        <f>IF(AND(F29&gt;0,G29&gt;0,$O$7&gt;=F29,$O$7&lt;=G29),IF($O$7&lt;=$AA29,2,1),0)</f>
        <v>0</v>
      </c>
      <c r="P29" s="8">
        <f>IF(AND(F29&gt;0,G29&gt;0,$P$7&gt;=F29,$P$7&lt;=G29),IF($P$7&lt;=$AA29,2,1),0)</f>
        <v>0</v>
      </c>
      <c r="Q29" s="8">
        <f>IF(AND(F29&gt;0,G29&gt;0,$Q$7&gt;=F29,$Q$7&lt;=G29),IF($Q$7&lt;=$AA29,2,1),0)</f>
        <v>0</v>
      </c>
      <c r="R29" s="8">
        <f>IF(AND(F29&gt;0,G29&gt;0,$R$7&gt;=F29,$R$7&lt;=G29),IF($R$7&lt;=$AA29,2,1),0)</f>
        <v>0</v>
      </c>
      <c r="S29" s="8">
        <f>IF(AND(F29&gt;0,G29&gt;0,$S$7&gt;=F29,$S$7&lt;=G29),IF($S$7&lt;=$AA29,2,1),0)</f>
        <v>0</v>
      </c>
      <c r="T29" s="8">
        <f>IF(AND(F29&gt;0,G29&gt;0,$T$7&gt;=F29,$T$7&lt;=G29),IF($T$7&lt;=$AA29,2,1),0)</f>
        <v>0</v>
      </c>
      <c r="U29" s="8">
        <f>IF(AND(F29&gt;0,G29&gt;0,$U$7&gt;=F29,$U$7&lt;=G29),IF($U$7&lt;=$AA29,2,1),0)</f>
        <v>0</v>
      </c>
      <c r="V29" s="8">
        <f>IF(AND(F29&gt;0,G29&gt;0,$V$7&gt;=F29,$V$7&lt;=G29),IF($V$7&lt;=$AA29,2,1),0)</f>
        <v>0</v>
      </c>
      <c r="W29" s="8">
        <f>IF(AND(F29&gt;0,G29&gt;0,$W$7&gt;=F29,$W$7&lt;=G29),IF($W$7&lt;=$AA29,2,1),0)</f>
        <v>0</v>
      </c>
      <c r="X29" s="8">
        <f>IF(AND(F29&gt;0,G29&gt;0,$X$7&gt;=F29,$X$7&lt;=G29),IF($X$7&lt;=$AA29,2,1),0)</f>
        <v>0</v>
      </c>
      <c r="Y29" s="8">
        <f>IF(AND(F29&gt;0,G29&gt;0,$Y$7&gt;=F29,$Y$7&lt;=G29),IF($Y$7&lt;=$AA29,2,1),0)</f>
        <v>0</v>
      </c>
      <c r="Z29" s="8">
        <f>IF(AND(F29&gt;0,G29&gt;0,$Z$7&gt;=F29,$Z$7&lt;=G29),IF($Z$7&lt;=$AA29,2,1),0)</f>
        <v>0</v>
      </c>
      <c r="AA29" s="8">
        <f>IF(AND(F29&gt;0,G29&gt;0,$AA$7&gt;=F29,$AA$7&lt;=G29),IF($AA$7&lt;=$AA29,2,1),0)</f>
        <v>0</v>
      </c>
      <c r="AB29" s="8">
        <f>IF(AND(F29&gt;0,G29&gt;0,$AB$7&gt;=F29,$AB$7&lt;=G29),IF($AB$7&lt;=$AA29,2,1),0)</f>
        <v>0</v>
      </c>
      <c r="AC29" s="8">
        <f>IF(AND(F29&gt;0,G29&gt;0,$AC$7&gt;=F29,$AC$7&lt;=G29),IF($AC$7&lt;=$AA29,2,1),0)</f>
        <v>0</v>
      </c>
      <c r="AD29" s="8">
        <f>IF(AND(F29&gt;0,G29&gt;0,$AD$7&gt;=F29,$AD$7&lt;=G29),IF($AD$7&lt;=$AA29,2,1),0)</f>
        <v>0</v>
      </c>
      <c r="AE29" s="8">
        <f>IF(AND(F29&gt;0,G29&gt;0,$AE$7&gt;=F29,$AE$7&lt;=G29),IF($AE$7&lt;=$AA29,2,1),0)</f>
        <v>0</v>
      </c>
      <c r="AF29" s="8">
        <f>IF(AND(F29&gt;0,G29&gt;0,$AF$7&gt;=F29,$AF$7&lt;=G29),IF($AF$7&lt;=$AA29,2,1),0)</f>
        <v>0</v>
      </c>
      <c r="AG29" s="8">
        <f>IF(AND(F29&gt;0,G29&gt;0,$AG$7&gt;=F29,$AG$7&lt;=G29),IF($AG$7&lt;=$AA29,2,1),0)</f>
        <v>0</v>
      </c>
      <c r="AH29" s="8">
        <f>IF(AND(F29&gt;0,G29&gt;0,$AH$7&gt;=F29,$AH$7&lt;=G29),IF($AH$7&lt;=$AA29,2,1),0)</f>
        <v>0</v>
      </c>
      <c r="AI29" s="8">
        <f>IF(AND(F29&gt;0,G29&gt;0,$AI$7&gt;=F29,$AI$7&lt;=G29),IF($AI$7&lt;=$AA29,2,1),0)</f>
        <v>0</v>
      </c>
      <c r="AJ29" s="8">
        <f>IF(AND(F29&gt;0,G29&gt;0,$AJ$7&gt;=F29,$AJ$7&lt;=G29),IF($AJ$7&lt;=$AA29,2,1),0)</f>
        <v>0</v>
      </c>
      <c r="AK29" s="8">
        <f>IF(AND(F29&gt;0,G29&gt;0,$AK$7&gt;=F29,$AK$7&lt;=G29),IF($AK$7&lt;=$AA29,2,1),0)</f>
        <v>0</v>
      </c>
      <c r="AL29" s="8">
        <f>IF(AND(F29&gt;0,G29&gt;0,$AL$7&gt;=F29,$AL$7&lt;=G29),IF($AL$7&lt;=$AA29,2,1),0)</f>
        <v>0</v>
      </c>
      <c r="AM29" s="8">
        <f>IF(AND(F29&gt;0,G29&gt;0,$AM$7&gt;=F29,$AM$7&lt;=G29),IF($AM$7&lt;=$AA29,2,1),0)</f>
        <v>0</v>
      </c>
      <c r="AN29" s="8">
        <f>IF(AND(F29&gt;0,G29&gt;0,$AN$7&gt;=F29,$AN$7&lt;=G29),IF($AN$7&lt;=$AA29,2,1),0)</f>
        <v>0</v>
      </c>
      <c r="AO29" s="8">
        <f>IF(AND(F29&gt;0,G29&gt;0,$AO$7&gt;=F29,$AO$7&lt;=G29),IF($AO$7&lt;=$AA29,2,1),0)</f>
        <v>0</v>
      </c>
      <c r="AP29" s="8">
        <f>IF(AND(F29&gt;0,G29&gt;0,$AP$7&gt;=F29,$AP$7&lt;=G29),IF($AP$7&lt;=$AA29,2,1),0)</f>
        <v>0</v>
      </c>
      <c r="AQ29" s="8">
        <f>IF(AND(F29&gt;0,G29&gt;0,$AQ$7&gt;=F29,$AQ$7&lt;=G29),IF($AQ$7&lt;=$AA29,2,1),0)</f>
        <v>0</v>
      </c>
      <c r="AR29" s="8">
        <f>IF(AND(F29&gt;0,G29&gt;0,$AR$7&gt;=F29,$AR$7&lt;=G29),IF($AR$7&lt;=$AA29,2,1),0)</f>
        <v>0</v>
      </c>
      <c r="AS29" s="8">
        <f>IF(AND(F29&gt;0,G29&gt;0,$AS$7&gt;=F29,$AS$7&lt;=G29),IF($AS$7&lt;=$AA29,2,1),0)</f>
        <v>0</v>
      </c>
      <c r="AT29" s="8">
        <f>IF(AND(F29&gt;0,G29&gt;0,$AT$7&gt;=F29,$AT$7&lt;=G29),IF($AT$7&lt;=$AA29,2,1),0)</f>
        <v>0</v>
      </c>
      <c r="AU29" s="8">
        <f>IF(AND(F29&gt;0,G29&gt;0,$AU$7&gt;=F29,$AU$7&lt;=G29),IF($AU$7&lt;=$AA29,2,1),0)</f>
        <v>0</v>
      </c>
      <c r="AV29" s="8">
        <f>IF(AND(F29&gt;0,G29&gt;0,$AV$7&gt;=F29,$AV$7&lt;=G29),IF($AV$7&lt;=$AA29,2,1),0)</f>
        <v>0</v>
      </c>
      <c r="AW29" s="8">
        <f>IF(AND(F29&gt;0,G29&gt;0,$AW$7&gt;=F29,$AW$7&lt;=G29),IF($AW$7&lt;=$AA29,2,1),0)</f>
        <v>0</v>
      </c>
      <c r="AX29" s="8">
        <f>IF(AND(F29&gt;0,G29&gt;0,$AX$7&gt;=F29,$AX$7&lt;=G29),IF($AX$7&lt;=$AA29,2,1),0)</f>
        <v>0</v>
      </c>
      <c r="AY29" s="8">
        <f>IF(AND(F29&gt;0,G29&gt;0,$AY$7&gt;=F29,$AY$7&lt;=G29),IF($AY$7&lt;=$AA29,2,1),0)</f>
        <v>0</v>
      </c>
      <c r="AZ29" s="8">
        <f>IF(AND(F29&gt;0,G29&gt;0,$AZ$7&gt;=F29,$AZ$7&lt;=G29),IF($AZ$7&lt;=$AA29,2,1),0)</f>
        <v>0</v>
      </c>
      <c r="BA29" s="8">
        <f>IF(AND(F29&gt;0,G29&gt;0,$BA$7&gt;=F29,$BA$7&lt;=G29),IF($BA$7&lt;=$AA29,2,1),0)</f>
        <v>0</v>
      </c>
      <c r="BB29" s="8">
        <f>IF(AND(F29&gt;0,G29&gt;0,$BB$7&gt;=F29,$BB$7&lt;=G29),IF($BB$7&lt;=$AA29,2,1),0)</f>
        <v>0</v>
      </c>
      <c r="BC29" s="8">
        <f>IF(AND(F29&gt;0,G29&gt;0,$BC$7&gt;=F29,$BC$7&lt;=G29),IF($BC$7&lt;=$AA29,2,1),0)</f>
        <v>0</v>
      </c>
      <c r="BD29" s="8">
        <f>IF(AND(F29&gt;0,G29&gt;0,$BD$7&gt;=F29,$BD$7&lt;=G29),IF($BD$7&lt;=$AA29,2,1),0)</f>
        <v>0</v>
      </c>
      <c r="BE29" s="8">
        <f>IF(AND(F29&gt;0,G29&gt;0,$BE$7&gt;=F29,$BE$7&lt;=G29),IF($BE$7&lt;=$AA29,2,1),0)</f>
        <v>0</v>
      </c>
      <c r="BF29" s="8">
        <f>IF(AND(F29&gt;0,G29&gt;0,$BF$7&gt;=F29,$BF$7&lt;=G29),IF($BF$7&lt;=$AA29,2,1),0)</f>
        <v>0</v>
      </c>
      <c r="BG29" s="8">
        <f>IF(AND(F29&gt;0,G29&gt;0,$BG$7&gt;=F29,$BG$7&lt;=G29),IF($BG$7&lt;=$AA29,2,1),0)</f>
        <v>0</v>
      </c>
      <c r="BH29" s="8">
        <f>IF(AND(F29&gt;0,G29&gt;0,$BH$7&gt;=F29,$BH$7&lt;=G29),IF($BH$7&lt;=$AA29,2,1),0)</f>
        <v>0</v>
      </c>
      <c r="BI29" s="8">
        <f>IF(AND(F29&gt;0,G29&gt;0,$BI$7&gt;=F29,$BI$7&lt;=G29),IF($BI$7&lt;=$AA29,2,1),0)</f>
        <v>0</v>
      </c>
      <c r="BJ29" s="8">
        <f>IF(AND(F29&gt;0,G29&gt;0,$BJ$7&gt;=F29,$BJ$7&lt;=G29),IF($BJ$7&lt;=$AA29,2,1),0)</f>
        <v>0</v>
      </c>
      <c r="BK29" s="8">
        <f>IF(AND(F29&gt;0,G29&gt;0,$BK$7&gt;=F29,$BK$7&lt;=G29),IF($BK$7&lt;=$AA29,2,1),0)</f>
        <v>0</v>
      </c>
      <c r="BL29" s="8">
        <f>IF(AND(F29&gt;0,G29&gt;0,$BL$7&gt;=F29,$BL$7&lt;=G29),IF($BL$7&lt;=$AA29,2,1),0)</f>
        <v>0</v>
      </c>
      <c r="BM29" s="8">
        <f>IF(AND(F29&gt;0,G29&gt;0,$BM$7&gt;=F29,$BM$7&lt;=G29),IF($BM$7&lt;=$AA29,2,1),0)</f>
        <v>0</v>
      </c>
      <c r="BN29" s="8">
        <f>IF(AND(F29&gt;0,G29&gt;0,$BN$7&gt;=F29,$BN$7&lt;=G29),IF($BN$7&lt;=$AA29,2,1),0)</f>
        <v>0</v>
      </c>
      <c r="BO29" s="8">
        <f>IF(AND(F29&gt;0,G29&gt;0,$BO$7&gt;=F29,$BO$7&lt;=G29),IF($BO$7&lt;=$AA29,2,1),0)</f>
        <v>0</v>
      </c>
      <c r="BP29" s="8">
        <f>IF(AND(F29&gt;0,G29&gt;0,$BP$7&gt;=F29,$BP$7&lt;=G29),IF($BP$7&lt;=$AA29,2,1),0)</f>
        <v>0</v>
      </c>
      <c r="BQ29" s="8">
        <f>IF(AND(F29&gt;0,G29&gt;0,$BQ$7&gt;=F29,$BQ$7&lt;=G29),IF($BQ$7&lt;=$AA29,2,1),0)</f>
        <v>0</v>
      </c>
      <c r="BR29" s="8">
        <f>IF(AND(F29&gt;0,G29&gt;0,$BR$7&gt;=F29,$BR$7&lt;=G29),IF($BR$7&lt;=$AA29,2,1),0)</f>
        <v>0</v>
      </c>
      <c r="BS29" s="8">
        <f>IF(AND(F29&gt;0,G29&gt;0,$BS$7&gt;=F29,$BS$7&lt;=G29),IF($BS$7&lt;=$AA29,2,1),0)</f>
        <v>0</v>
      </c>
      <c r="BT29" s="8">
        <f>IF(AND(F29&gt;0,G29&gt;0,$BT$7&gt;=F29,$BT$7&lt;=G29),IF($BT$7&lt;=$AA29,2,1),0)</f>
        <v>0</v>
      </c>
      <c r="BU29" s="8">
        <f>IF(AND(F29&gt;0,G29&gt;0,$BU$7&gt;=F29,$BU$7&lt;=G29),IF($BU$7&lt;=$AA29,2,1),0)</f>
        <v>0</v>
      </c>
      <c r="BV29" s="8">
        <f>IF(AND(F29&gt;0,G29&gt;0,$BV$7&gt;=F29,$BV$7&lt;=G29),IF($BV$7&lt;=$AA29,2,1),0)</f>
        <v>0</v>
      </c>
      <c r="BW29" s="8">
        <f>IF(AND(F29&gt;0,G29&gt;0,$BW$7&gt;=F29,$BW$7&lt;=G29),IF($BW$7&lt;=$AA29,2,1),0)</f>
        <v>0</v>
      </c>
      <c r="BX29" s="8">
        <f>IF(AND(F29&gt;0,G29&gt;0,$BX$7&gt;=F29,$BX$7&lt;=G29),IF($BX$7&lt;=$AA29,2,1),0)</f>
        <v>0</v>
      </c>
      <c r="BY29" s="8">
        <f>IF(AND(F29&gt;0,G29&gt;0,$BY$7&gt;=F29,$BY$7&lt;=G29),IF($BY$7&lt;=$AA29,2,1),0)</f>
        <v>0</v>
      </c>
      <c r="BZ29" s="8">
        <f>IF(AND(F29&gt;0,G29&gt;0,$BZ$7&gt;=F29,$BZ$7&lt;=G29),IF($BZ$7&lt;=$AA29,2,1),0)</f>
        <v>0</v>
      </c>
      <c r="CA29" s="8">
        <f>IF(AND(F29&gt;0,G29&gt;0,$CA$7&gt;=F29,$CA$7&lt;=G29),IF($CA$7&lt;=$AA29,2,1),0)</f>
        <v>0</v>
      </c>
      <c r="CB29" s="8">
        <f>IF(AND(F29&gt;0,G29&gt;0,$CB$7&gt;=F29,$CB$7&lt;=G29),IF($CB$7&lt;=$AA29,2,1),0)</f>
        <v>0</v>
      </c>
      <c r="CC29" s="8">
        <f>IF(AND(F29&gt;0,G29&gt;0,$CC$7&gt;=F29,$CC$7&lt;=G29),IF($CC$7&lt;=$AA29,2,1),0)</f>
        <v>0</v>
      </c>
      <c r="CD29" s="8">
        <f>IF(AND(F29&gt;0,G29&gt;0,$CD$7&gt;=F29,$CD$7&lt;=G29),IF($CD$7&lt;=$AA29,2,1),0)</f>
        <v>0</v>
      </c>
      <c r="CE29" s="8">
        <f>IF(AND(F29&gt;0,G29&gt;0,$CE$7&gt;=F29,$CE$7&lt;=G29),IF($CE$7&lt;=$AA29,2,1),0)</f>
        <v>0</v>
      </c>
      <c r="CF29" s="8">
        <f>IF(AND(F29&gt;0,G29&gt;0,$CF$7&gt;=F29,$CF$7&lt;=G29),IF($CF$7&lt;=$AA29,2,1),0)</f>
        <v>0</v>
      </c>
      <c r="CG29" s="8">
        <f>IF(AND(F29&gt;0,G29&gt;0,$CG$7&gt;=F29,$CG$7&lt;=G29),IF($CG$7&lt;=$AA29,2,1),0)</f>
        <v>0</v>
      </c>
      <c r="CH29" s="8">
        <f>IF(AND(F29&gt;0,G29&gt;0,$CH$7&gt;=F29,$CH$7&lt;=G29),IF($CH$7&lt;=$AA29,2,1),0)</f>
        <v>0</v>
      </c>
      <c r="CI29" s="8">
        <f>IF(AND(F29&gt;0,G29&gt;0,$CI$7&gt;=F29,$CI$7&lt;=G29),IF($CI$7&lt;=$AA29,2,1),0)</f>
        <v>0</v>
      </c>
      <c r="CJ29" s="8">
        <f>IF(AND(F29&gt;0,G29&gt;0,$CJ$7&gt;=F29,$CJ$7&lt;=G29),IF($CJ$7&lt;=$AA29,2,1),0)</f>
        <v>0</v>
      </c>
    </row>
    <row r="30" spans="1:88" ht="18" customHeight="1">
      <c r="A30" s="6"/>
      <c r="B30" s="6"/>
      <c r="C30" s="6"/>
      <c r="D30" s="6"/>
      <c r="E30" s="6"/>
      <c r="F30" s="3"/>
      <c r="G30" s="3"/>
      <c r="H30" s="6">
        <f>IF(AND(F30&gt;0,G30&gt;0),G30-F30+1,)</f>
        <v>0</v>
      </c>
      <c r="I30" s="7"/>
      <c r="J30" s="6"/>
      <c r="K30" s="8">
        <f>IF(AND(F30&gt;0,G30&gt;0,$K$7&gt;=F30,$K$7&lt;=G30),IF($K$7&lt;=$AA30,2,1),0)</f>
        <v>0</v>
      </c>
      <c r="L30" s="8">
        <f>IF(AND(F30&gt;0,G30&gt;0,$L$7&gt;=F30,$L$7&lt;=G30),IF($L$7&lt;=$AA30,2,1),0)</f>
        <v>0</v>
      </c>
      <c r="M30" s="8">
        <f>IF(AND(F30&gt;0,G30&gt;0,$M$7&gt;=F30,$M$7&lt;=G30),IF($M$7&lt;=$AA30,2,1),0)</f>
        <v>0</v>
      </c>
      <c r="N30" s="8">
        <f>IF(AND(F30&gt;0,G30&gt;0,$N$7&gt;=F30,$N$7&lt;=G30),IF($N$7&lt;=$AA30,2,1),0)</f>
        <v>0</v>
      </c>
      <c r="O30" s="8">
        <f>IF(AND(F30&gt;0,G30&gt;0,$O$7&gt;=F30,$O$7&lt;=G30),IF($O$7&lt;=$AA30,2,1),0)</f>
        <v>0</v>
      </c>
      <c r="P30" s="8">
        <f>IF(AND(F30&gt;0,G30&gt;0,$P$7&gt;=F30,$P$7&lt;=G30),IF($P$7&lt;=$AA30,2,1),0)</f>
        <v>0</v>
      </c>
      <c r="Q30" s="8">
        <f>IF(AND(F30&gt;0,G30&gt;0,$Q$7&gt;=F30,$Q$7&lt;=G30),IF($Q$7&lt;=$AA30,2,1),0)</f>
        <v>0</v>
      </c>
      <c r="R30" s="8">
        <f>IF(AND(F30&gt;0,G30&gt;0,$R$7&gt;=F30,$R$7&lt;=G30),IF($R$7&lt;=$AA30,2,1),0)</f>
        <v>0</v>
      </c>
      <c r="S30" s="8">
        <f>IF(AND(F30&gt;0,G30&gt;0,$S$7&gt;=F30,$S$7&lt;=G30),IF($S$7&lt;=$AA30,2,1),0)</f>
        <v>0</v>
      </c>
      <c r="T30" s="8">
        <f>IF(AND(F30&gt;0,G30&gt;0,$T$7&gt;=F30,$T$7&lt;=G30),IF($T$7&lt;=$AA30,2,1),0)</f>
        <v>0</v>
      </c>
      <c r="U30" s="8">
        <f>IF(AND(F30&gt;0,G30&gt;0,$U$7&gt;=F30,$U$7&lt;=G30),IF($U$7&lt;=$AA30,2,1),0)</f>
        <v>0</v>
      </c>
      <c r="V30" s="8">
        <f>IF(AND(F30&gt;0,G30&gt;0,$V$7&gt;=F30,$V$7&lt;=G30),IF($V$7&lt;=$AA30,2,1),0)</f>
        <v>0</v>
      </c>
      <c r="W30" s="8">
        <f>IF(AND(F30&gt;0,G30&gt;0,$W$7&gt;=F30,$W$7&lt;=G30),IF($W$7&lt;=$AA30,2,1),0)</f>
        <v>0</v>
      </c>
      <c r="X30" s="8">
        <f>IF(AND(F30&gt;0,G30&gt;0,$X$7&gt;=F30,$X$7&lt;=G30),IF($X$7&lt;=$AA30,2,1),0)</f>
        <v>0</v>
      </c>
      <c r="Y30" s="8">
        <f>IF(AND(F30&gt;0,G30&gt;0,$Y$7&gt;=F30,$Y$7&lt;=G30),IF($Y$7&lt;=$AA30,2,1),0)</f>
        <v>0</v>
      </c>
      <c r="Z30" s="8">
        <f>IF(AND(F30&gt;0,G30&gt;0,$Z$7&gt;=F30,$Z$7&lt;=G30),IF($Z$7&lt;=$AA30,2,1),0)</f>
        <v>0</v>
      </c>
      <c r="AA30" s="8">
        <f>IF(AND(F30&gt;0,G30&gt;0,$AA$7&gt;=F30,$AA$7&lt;=G30),IF($AA$7&lt;=$AA30,2,1),0)</f>
        <v>0</v>
      </c>
      <c r="AB30" s="8">
        <f>IF(AND(F30&gt;0,G30&gt;0,$AB$7&gt;=F30,$AB$7&lt;=G30),IF($AB$7&lt;=$AA30,2,1),0)</f>
        <v>0</v>
      </c>
      <c r="AC30" s="8">
        <f>IF(AND(F30&gt;0,G30&gt;0,$AC$7&gt;=F30,$AC$7&lt;=G30),IF($AC$7&lt;=$AA30,2,1),0)</f>
        <v>0</v>
      </c>
      <c r="AD30" s="8">
        <f>IF(AND(F30&gt;0,G30&gt;0,$AD$7&gt;=F30,$AD$7&lt;=G30),IF($AD$7&lt;=$AA30,2,1),0)</f>
        <v>0</v>
      </c>
      <c r="AE30" s="8">
        <f>IF(AND(F30&gt;0,G30&gt;0,$AE$7&gt;=F30,$AE$7&lt;=G30),IF($AE$7&lt;=$AA30,2,1),0)</f>
        <v>0</v>
      </c>
      <c r="AF30" s="8">
        <f>IF(AND(F30&gt;0,G30&gt;0,$AF$7&gt;=F30,$AF$7&lt;=G30),IF($AF$7&lt;=$AA30,2,1),0)</f>
        <v>0</v>
      </c>
      <c r="AG30" s="8">
        <f>IF(AND(F30&gt;0,G30&gt;0,$AG$7&gt;=F30,$AG$7&lt;=G30),IF($AG$7&lt;=$AA30,2,1),0)</f>
        <v>0</v>
      </c>
      <c r="AH30" s="8">
        <f>IF(AND(F30&gt;0,G30&gt;0,$AH$7&gt;=F30,$AH$7&lt;=G30),IF($AH$7&lt;=$AA30,2,1),0)</f>
        <v>0</v>
      </c>
      <c r="AI30" s="8">
        <f>IF(AND(F30&gt;0,G30&gt;0,$AI$7&gt;=F30,$AI$7&lt;=G30),IF($AI$7&lt;=$AA30,2,1),0)</f>
        <v>0</v>
      </c>
      <c r="AJ30" s="8">
        <f>IF(AND(F30&gt;0,G30&gt;0,$AJ$7&gt;=F30,$AJ$7&lt;=G30),IF($AJ$7&lt;=$AA30,2,1),0)</f>
        <v>0</v>
      </c>
      <c r="AK30" s="8">
        <f>IF(AND(F30&gt;0,G30&gt;0,$AK$7&gt;=F30,$AK$7&lt;=G30),IF($AK$7&lt;=$AA30,2,1),0)</f>
        <v>0</v>
      </c>
      <c r="AL30" s="8">
        <f>IF(AND(F30&gt;0,G30&gt;0,$AL$7&gt;=F30,$AL$7&lt;=G30),IF($AL$7&lt;=$AA30,2,1),0)</f>
        <v>0</v>
      </c>
      <c r="AM30" s="8">
        <f>IF(AND(F30&gt;0,G30&gt;0,$AM$7&gt;=F30,$AM$7&lt;=G30),IF($AM$7&lt;=$AA30,2,1),0)</f>
        <v>0</v>
      </c>
      <c r="AN30" s="8">
        <f>IF(AND(F30&gt;0,G30&gt;0,$AN$7&gt;=F30,$AN$7&lt;=G30),IF($AN$7&lt;=$AA30,2,1),0)</f>
        <v>0</v>
      </c>
      <c r="AO30" s="8">
        <f>IF(AND(F30&gt;0,G30&gt;0,$AO$7&gt;=F30,$AO$7&lt;=G30),IF($AO$7&lt;=$AA30,2,1),0)</f>
        <v>0</v>
      </c>
      <c r="AP30" s="8">
        <f>IF(AND(F30&gt;0,G30&gt;0,$AP$7&gt;=F30,$AP$7&lt;=G30),IF($AP$7&lt;=$AA30,2,1),0)</f>
        <v>0</v>
      </c>
      <c r="AQ30" s="8">
        <f>IF(AND(F30&gt;0,G30&gt;0,$AQ$7&gt;=F30,$AQ$7&lt;=G30),IF($AQ$7&lt;=$AA30,2,1),0)</f>
        <v>0</v>
      </c>
      <c r="AR30" s="8">
        <f>IF(AND(F30&gt;0,G30&gt;0,$AR$7&gt;=F30,$AR$7&lt;=G30),IF($AR$7&lt;=$AA30,2,1),0)</f>
        <v>0</v>
      </c>
      <c r="AS30" s="8">
        <f>IF(AND(F30&gt;0,G30&gt;0,$AS$7&gt;=F30,$AS$7&lt;=G30),IF($AS$7&lt;=$AA30,2,1),0)</f>
        <v>0</v>
      </c>
      <c r="AT30" s="8">
        <f>IF(AND(F30&gt;0,G30&gt;0,$AT$7&gt;=F30,$AT$7&lt;=G30),IF($AT$7&lt;=$AA30,2,1),0)</f>
        <v>0</v>
      </c>
      <c r="AU30" s="8">
        <f>IF(AND(F30&gt;0,G30&gt;0,$AU$7&gt;=F30,$AU$7&lt;=G30),IF($AU$7&lt;=$AA30,2,1),0)</f>
        <v>0</v>
      </c>
      <c r="AV30" s="8">
        <f>IF(AND(F30&gt;0,G30&gt;0,$AV$7&gt;=F30,$AV$7&lt;=G30),IF($AV$7&lt;=$AA30,2,1),0)</f>
        <v>0</v>
      </c>
      <c r="AW30" s="8">
        <f>IF(AND(F30&gt;0,G30&gt;0,$AW$7&gt;=F30,$AW$7&lt;=G30),IF($AW$7&lt;=$AA30,2,1),0)</f>
        <v>0</v>
      </c>
      <c r="AX30" s="8">
        <f>IF(AND(F30&gt;0,G30&gt;0,$AX$7&gt;=F30,$AX$7&lt;=G30),IF($AX$7&lt;=$AA30,2,1),0)</f>
        <v>0</v>
      </c>
      <c r="AY30" s="8">
        <f>IF(AND(F30&gt;0,G30&gt;0,$AY$7&gt;=F30,$AY$7&lt;=G30),IF($AY$7&lt;=$AA30,2,1),0)</f>
        <v>0</v>
      </c>
      <c r="AZ30" s="8">
        <f>IF(AND(F30&gt;0,G30&gt;0,$AZ$7&gt;=F30,$AZ$7&lt;=G30),IF($AZ$7&lt;=$AA30,2,1),0)</f>
        <v>0</v>
      </c>
      <c r="BA30" s="8">
        <f>IF(AND(F30&gt;0,G30&gt;0,$BA$7&gt;=F30,$BA$7&lt;=G30),IF($BA$7&lt;=$AA30,2,1),0)</f>
        <v>0</v>
      </c>
      <c r="BB30" s="8">
        <f>IF(AND(F30&gt;0,G30&gt;0,$BB$7&gt;=F30,$BB$7&lt;=G30),IF($BB$7&lt;=$AA30,2,1),0)</f>
        <v>0</v>
      </c>
      <c r="BC30" s="8">
        <f>IF(AND(F30&gt;0,G30&gt;0,$BC$7&gt;=F30,$BC$7&lt;=G30),IF($BC$7&lt;=$AA30,2,1),0)</f>
        <v>0</v>
      </c>
      <c r="BD30" s="8">
        <f>IF(AND(F30&gt;0,G30&gt;0,$BD$7&gt;=F30,$BD$7&lt;=G30),IF($BD$7&lt;=$AA30,2,1),0)</f>
        <v>0</v>
      </c>
      <c r="BE30" s="8">
        <f>IF(AND(F30&gt;0,G30&gt;0,$BE$7&gt;=F30,$BE$7&lt;=G30),IF($BE$7&lt;=$AA30,2,1),0)</f>
        <v>0</v>
      </c>
      <c r="BF30" s="8">
        <f>IF(AND(F30&gt;0,G30&gt;0,$BF$7&gt;=F30,$BF$7&lt;=G30),IF($BF$7&lt;=$AA30,2,1),0)</f>
        <v>0</v>
      </c>
      <c r="BG30" s="8">
        <f>IF(AND(F30&gt;0,G30&gt;0,$BG$7&gt;=F30,$BG$7&lt;=G30),IF($BG$7&lt;=$AA30,2,1),0)</f>
        <v>0</v>
      </c>
      <c r="BH30" s="8">
        <f>IF(AND(F30&gt;0,G30&gt;0,$BH$7&gt;=F30,$BH$7&lt;=G30),IF($BH$7&lt;=$AA30,2,1),0)</f>
        <v>0</v>
      </c>
      <c r="BI30" s="8">
        <f>IF(AND(F30&gt;0,G30&gt;0,$BI$7&gt;=F30,$BI$7&lt;=G30),IF($BI$7&lt;=$AA30,2,1),0)</f>
        <v>0</v>
      </c>
      <c r="BJ30" s="8">
        <f>IF(AND(F30&gt;0,G30&gt;0,$BJ$7&gt;=F30,$BJ$7&lt;=G30),IF($BJ$7&lt;=$AA30,2,1),0)</f>
        <v>0</v>
      </c>
      <c r="BK30" s="8">
        <f>IF(AND(F30&gt;0,G30&gt;0,$BK$7&gt;=F30,$BK$7&lt;=G30),IF($BK$7&lt;=$AA30,2,1),0)</f>
        <v>0</v>
      </c>
      <c r="BL30" s="8">
        <f>IF(AND(F30&gt;0,G30&gt;0,$BL$7&gt;=F30,$BL$7&lt;=G30),IF($BL$7&lt;=$AA30,2,1),0)</f>
        <v>0</v>
      </c>
      <c r="BM30" s="8">
        <f>IF(AND(F30&gt;0,G30&gt;0,$BM$7&gt;=F30,$BM$7&lt;=G30),IF($BM$7&lt;=$AA30,2,1),0)</f>
        <v>0</v>
      </c>
      <c r="BN30" s="8">
        <f>IF(AND(F30&gt;0,G30&gt;0,$BN$7&gt;=F30,$BN$7&lt;=G30),IF($BN$7&lt;=$AA30,2,1),0)</f>
        <v>0</v>
      </c>
      <c r="BO30" s="8">
        <f>IF(AND(F30&gt;0,G30&gt;0,$BO$7&gt;=F30,$BO$7&lt;=G30),IF($BO$7&lt;=$AA30,2,1),0)</f>
        <v>0</v>
      </c>
      <c r="BP30" s="8">
        <f>IF(AND(F30&gt;0,G30&gt;0,$BP$7&gt;=F30,$BP$7&lt;=G30),IF($BP$7&lt;=$AA30,2,1),0)</f>
        <v>0</v>
      </c>
      <c r="BQ30" s="8">
        <f>IF(AND(F30&gt;0,G30&gt;0,$BQ$7&gt;=F30,$BQ$7&lt;=G30),IF($BQ$7&lt;=$AA30,2,1),0)</f>
        <v>0</v>
      </c>
      <c r="BR30" s="8">
        <f>IF(AND(F30&gt;0,G30&gt;0,$BR$7&gt;=F30,$BR$7&lt;=G30),IF($BR$7&lt;=$AA30,2,1),0)</f>
        <v>0</v>
      </c>
      <c r="BS30" s="8">
        <f>IF(AND(F30&gt;0,G30&gt;0,$BS$7&gt;=F30,$BS$7&lt;=G30),IF($BS$7&lt;=$AA30,2,1),0)</f>
        <v>0</v>
      </c>
      <c r="BT30" s="8">
        <f>IF(AND(F30&gt;0,G30&gt;0,$BT$7&gt;=F30,$BT$7&lt;=G30),IF($BT$7&lt;=$AA30,2,1),0)</f>
        <v>0</v>
      </c>
      <c r="BU30" s="8">
        <f>IF(AND(F30&gt;0,G30&gt;0,$BU$7&gt;=F30,$BU$7&lt;=G30),IF($BU$7&lt;=$AA30,2,1),0)</f>
        <v>0</v>
      </c>
      <c r="BV30" s="8">
        <f>IF(AND(F30&gt;0,G30&gt;0,$BV$7&gt;=F30,$BV$7&lt;=G30),IF($BV$7&lt;=$AA30,2,1),0)</f>
        <v>0</v>
      </c>
      <c r="BW30" s="8">
        <f>IF(AND(F30&gt;0,G30&gt;0,$BW$7&gt;=F30,$BW$7&lt;=G30),IF($BW$7&lt;=$AA30,2,1),0)</f>
        <v>0</v>
      </c>
      <c r="BX30" s="8">
        <f>IF(AND(F30&gt;0,G30&gt;0,$BX$7&gt;=F30,$BX$7&lt;=G30),IF($BX$7&lt;=$AA30,2,1),0)</f>
        <v>0</v>
      </c>
      <c r="BY30" s="8">
        <f>IF(AND(F30&gt;0,G30&gt;0,$BY$7&gt;=F30,$BY$7&lt;=G30),IF($BY$7&lt;=$AA30,2,1),0)</f>
        <v>0</v>
      </c>
      <c r="BZ30" s="8">
        <f>IF(AND(F30&gt;0,G30&gt;0,$BZ$7&gt;=F30,$BZ$7&lt;=G30),IF($BZ$7&lt;=$AA30,2,1),0)</f>
        <v>0</v>
      </c>
      <c r="CA30" s="8">
        <f>IF(AND(F30&gt;0,G30&gt;0,$CA$7&gt;=F30,$CA$7&lt;=G30),IF($CA$7&lt;=$AA30,2,1),0)</f>
        <v>0</v>
      </c>
      <c r="CB30" s="8">
        <f>IF(AND(F30&gt;0,G30&gt;0,$CB$7&gt;=F30,$CB$7&lt;=G30),IF($CB$7&lt;=$AA30,2,1),0)</f>
        <v>0</v>
      </c>
      <c r="CC30" s="8">
        <f>IF(AND(F30&gt;0,G30&gt;0,$CC$7&gt;=F30,$CC$7&lt;=G30),IF($CC$7&lt;=$AA30,2,1),0)</f>
        <v>0</v>
      </c>
      <c r="CD30" s="8">
        <f>IF(AND(F30&gt;0,G30&gt;0,$CD$7&gt;=F30,$CD$7&lt;=G30),IF($CD$7&lt;=$AA30,2,1),0)</f>
        <v>0</v>
      </c>
      <c r="CE30" s="8">
        <f>IF(AND(F30&gt;0,G30&gt;0,$CE$7&gt;=F30,$CE$7&lt;=G30),IF($CE$7&lt;=$AA30,2,1),0)</f>
        <v>0</v>
      </c>
      <c r="CF30" s="8">
        <f>IF(AND(F30&gt;0,G30&gt;0,$CF$7&gt;=F30,$CF$7&lt;=G30),IF($CF$7&lt;=$AA30,2,1),0)</f>
        <v>0</v>
      </c>
      <c r="CG30" s="8">
        <f>IF(AND(F30&gt;0,G30&gt;0,$CG$7&gt;=F30,$CG$7&lt;=G30),IF($CG$7&lt;=$AA30,2,1),0)</f>
        <v>0</v>
      </c>
      <c r="CH30" s="8">
        <f>IF(AND(F30&gt;0,G30&gt;0,$CH$7&gt;=F30,$CH$7&lt;=G30),IF($CH$7&lt;=$AA30,2,1),0)</f>
        <v>0</v>
      </c>
      <c r="CI30" s="8">
        <f>IF(AND(F30&gt;0,G30&gt;0,$CI$7&gt;=F30,$CI$7&lt;=G30),IF($CI$7&lt;=$AA30,2,1),0)</f>
        <v>0</v>
      </c>
      <c r="CJ30" s="8">
        <f>IF(AND(F30&gt;0,G30&gt;0,$CJ$7&gt;=F30,$CJ$7&lt;=G30),IF($CJ$7&lt;=$AA30,2,1),0)</f>
        <v>0</v>
      </c>
    </row>
    <row r="31" spans="1:88" ht="18" customHeight="1">
      <c r="A31" s="6"/>
      <c r="B31" s="6"/>
      <c r="C31" s="6"/>
      <c r="D31" s="6"/>
      <c r="E31" s="6"/>
      <c r="F31" s="3"/>
      <c r="G31" s="3"/>
      <c r="H31" s="6">
        <f>IF(AND(F31&gt;0,G31&gt;0),G31-F31+1,)</f>
        <v>0</v>
      </c>
      <c r="I31" s="7"/>
      <c r="J31" s="6"/>
      <c r="K31" s="8">
        <f>IF(AND(F31&gt;0,G31&gt;0,$K$7&gt;=F31,$K$7&lt;=G31),IF($K$7&lt;=$AA31,2,1),0)</f>
        <v>0</v>
      </c>
      <c r="L31" s="8">
        <f>IF(AND(F31&gt;0,G31&gt;0,$L$7&gt;=F31,$L$7&lt;=G31),IF($L$7&lt;=$AA31,2,1),0)</f>
        <v>0</v>
      </c>
      <c r="M31" s="8">
        <f>IF(AND(F31&gt;0,G31&gt;0,$M$7&gt;=F31,$M$7&lt;=G31),IF($M$7&lt;=$AA31,2,1),0)</f>
        <v>0</v>
      </c>
      <c r="N31" s="8">
        <f>IF(AND(F31&gt;0,G31&gt;0,$N$7&gt;=F31,$N$7&lt;=G31),IF($N$7&lt;=$AA31,2,1),0)</f>
        <v>0</v>
      </c>
      <c r="O31" s="8">
        <f>IF(AND(F31&gt;0,G31&gt;0,$O$7&gt;=F31,$O$7&lt;=G31),IF($O$7&lt;=$AA31,2,1),0)</f>
        <v>0</v>
      </c>
      <c r="P31" s="8">
        <f>IF(AND(F31&gt;0,G31&gt;0,$P$7&gt;=F31,$P$7&lt;=G31),IF($P$7&lt;=$AA31,2,1),0)</f>
        <v>0</v>
      </c>
      <c r="Q31" s="8">
        <f>IF(AND(F31&gt;0,G31&gt;0,$Q$7&gt;=F31,$Q$7&lt;=G31),IF($Q$7&lt;=$AA31,2,1),0)</f>
        <v>0</v>
      </c>
      <c r="R31" s="8">
        <f>IF(AND(F31&gt;0,G31&gt;0,$R$7&gt;=F31,$R$7&lt;=G31),IF($R$7&lt;=$AA31,2,1),0)</f>
        <v>0</v>
      </c>
      <c r="S31" s="8">
        <f>IF(AND(F31&gt;0,G31&gt;0,$S$7&gt;=F31,$S$7&lt;=G31),IF($S$7&lt;=$AA31,2,1),0)</f>
        <v>0</v>
      </c>
      <c r="T31" s="8">
        <f>IF(AND(F31&gt;0,G31&gt;0,$T$7&gt;=F31,$T$7&lt;=G31),IF($T$7&lt;=$AA31,2,1),0)</f>
        <v>0</v>
      </c>
      <c r="U31" s="8">
        <f>IF(AND(F31&gt;0,G31&gt;0,$U$7&gt;=F31,$U$7&lt;=G31),IF($U$7&lt;=$AA31,2,1),0)</f>
        <v>0</v>
      </c>
      <c r="V31" s="8">
        <f>IF(AND(F31&gt;0,G31&gt;0,$V$7&gt;=F31,$V$7&lt;=G31),IF($V$7&lt;=$AA31,2,1),0)</f>
        <v>0</v>
      </c>
      <c r="W31" s="8">
        <f>IF(AND(F31&gt;0,G31&gt;0,$W$7&gt;=F31,$W$7&lt;=G31),IF($W$7&lt;=$AA31,2,1),0)</f>
        <v>0</v>
      </c>
      <c r="X31" s="8">
        <f>IF(AND(F31&gt;0,G31&gt;0,$X$7&gt;=F31,$X$7&lt;=G31),IF($X$7&lt;=$AA31,2,1),0)</f>
        <v>0</v>
      </c>
      <c r="Y31" s="8">
        <f>IF(AND(F31&gt;0,G31&gt;0,$Y$7&gt;=F31,$Y$7&lt;=G31),IF($Y$7&lt;=$AA31,2,1),0)</f>
        <v>0</v>
      </c>
      <c r="Z31" s="8">
        <f>IF(AND(F31&gt;0,G31&gt;0,$Z$7&gt;=F31,$Z$7&lt;=G31),IF($Z$7&lt;=$AA31,2,1),0)</f>
        <v>0</v>
      </c>
      <c r="AA31" s="8">
        <f>IF(AND(F31&gt;0,G31&gt;0,$AA$7&gt;=F31,$AA$7&lt;=G31),IF($AA$7&lt;=$AA31,2,1),0)</f>
        <v>0</v>
      </c>
      <c r="AB31" s="8">
        <f>IF(AND(F31&gt;0,G31&gt;0,$AB$7&gt;=F31,$AB$7&lt;=G31),IF($AB$7&lt;=$AA31,2,1),0)</f>
        <v>0</v>
      </c>
      <c r="AC31" s="8">
        <f>IF(AND(F31&gt;0,G31&gt;0,$AC$7&gt;=F31,$AC$7&lt;=G31),IF($AC$7&lt;=$AA31,2,1),0)</f>
        <v>0</v>
      </c>
      <c r="AD31" s="8">
        <f>IF(AND(F31&gt;0,G31&gt;0,$AD$7&gt;=F31,$AD$7&lt;=G31),IF($AD$7&lt;=$AA31,2,1),0)</f>
        <v>0</v>
      </c>
      <c r="AE31" s="8">
        <f>IF(AND(F31&gt;0,G31&gt;0,$AE$7&gt;=F31,$AE$7&lt;=G31),IF($AE$7&lt;=$AA31,2,1),0)</f>
        <v>0</v>
      </c>
      <c r="AF31" s="8">
        <f>IF(AND(F31&gt;0,G31&gt;0,$AF$7&gt;=F31,$AF$7&lt;=G31),IF($AF$7&lt;=$AA31,2,1),0)</f>
        <v>0</v>
      </c>
      <c r="AG31" s="8">
        <f>IF(AND(F31&gt;0,G31&gt;0,$AG$7&gt;=F31,$AG$7&lt;=G31),IF($AG$7&lt;=$AA31,2,1),0)</f>
        <v>0</v>
      </c>
      <c r="AH31" s="8">
        <f>IF(AND(F31&gt;0,G31&gt;0,$AH$7&gt;=F31,$AH$7&lt;=G31),IF($AH$7&lt;=$AA31,2,1),0)</f>
        <v>0</v>
      </c>
      <c r="AI31" s="8">
        <f>IF(AND(F31&gt;0,G31&gt;0,$AI$7&gt;=F31,$AI$7&lt;=G31),IF($AI$7&lt;=$AA31,2,1),0)</f>
        <v>0</v>
      </c>
      <c r="AJ31" s="8">
        <f>IF(AND(F31&gt;0,G31&gt;0,$AJ$7&gt;=F31,$AJ$7&lt;=G31),IF($AJ$7&lt;=$AA31,2,1),0)</f>
        <v>0</v>
      </c>
      <c r="AK31" s="8">
        <f>IF(AND(F31&gt;0,G31&gt;0,$AK$7&gt;=F31,$AK$7&lt;=G31),IF($AK$7&lt;=$AA31,2,1),0)</f>
        <v>0</v>
      </c>
      <c r="AL31" s="8">
        <f>IF(AND(F31&gt;0,G31&gt;0,$AL$7&gt;=F31,$AL$7&lt;=G31),IF($AL$7&lt;=$AA31,2,1),0)</f>
        <v>0</v>
      </c>
      <c r="AM31" s="8">
        <f>IF(AND(F31&gt;0,G31&gt;0,$AM$7&gt;=F31,$AM$7&lt;=G31),IF($AM$7&lt;=$AA31,2,1),0)</f>
        <v>0</v>
      </c>
      <c r="AN31" s="8">
        <f>IF(AND(F31&gt;0,G31&gt;0,$AN$7&gt;=F31,$AN$7&lt;=G31),IF($AN$7&lt;=$AA31,2,1),0)</f>
        <v>0</v>
      </c>
      <c r="AO31" s="8">
        <f>IF(AND(F31&gt;0,G31&gt;0,$AO$7&gt;=F31,$AO$7&lt;=G31),IF($AO$7&lt;=$AA31,2,1),0)</f>
        <v>0</v>
      </c>
      <c r="AP31" s="8">
        <f>IF(AND(F31&gt;0,G31&gt;0,$AP$7&gt;=F31,$AP$7&lt;=G31),IF($AP$7&lt;=$AA31,2,1),0)</f>
        <v>0</v>
      </c>
      <c r="AQ31" s="8">
        <f>IF(AND(F31&gt;0,G31&gt;0,$AQ$7&gt;=F31,$AQ$7&lt;=G31),IF($AQ$7&lt;=$AA31,2,1),0)</f>
        <v>0</v>
      </c>
      <c r="AR31" s="8">
        <f>IF(AND(F31&gt;0,G31&gt;0,$AR$7&gt;=F31,$AR$7&lt;=G31),IF($AR$7&lt;=$AA31,2,1),0)</f>
        <v>0</v>
      </c>
      <c r="AS31" s="8">
        <f>IF(AND(F31&gt;0,G31&gt;0,$AS$7&gt;=F31,$AS$7&lt;=G31),IF($AS$7&lt;=$AA31,2,1),0)</f>
        <v>0</v>
      </c>
      <c r="AT31" s="8">
        <f>IF(AND(F31&gt;0,G31&gt;0,$AT$7&gt;=F31,$AT$7&lt;=G31),IF($AT$7&lt;=$AA31,2,1),0)</f>
        <v>0</v>
      </c>
      <c r="AU31" s="8">
        <f>IF(AND(F31&gt;0,G31&gt;0,$AU$7&gt;=F31,$AU$7&lt;=G31),IF($AU$7&lt;=$AA31,2,1),0)</f>
        <v>0</v>
      </c>
      <c r="AV31" s="8">
        <f>IF(AND(F31&gt;0,G31&gt;0,$AV$7&gt;=F31,$AV$7&lt;=G31),IF($AV$7&lt;=$AA31,2,1),0)</f>
        <v>0</v>
      </c>
      <c r="AW31" s="8">
        <f>IF(AND(F31&gt;0,G31&gt;0,$AW$7&gt;=F31,$AW$7&lt;=G31),IF($AW$7&lt;=$AA31,2,1),0)</f>
        <v>0</v>
      </c>
      <c r="AX31" s="8">
        <f>IF(AND(F31&gt;0,G31&gt;0,$AX$7&gt;=F31,$AX$7&lt;=G31),IF($AX$7&lt;=$AA31,2,1),0)</f>
        <v>0</v>
      </c>
      <c r="AY31" s="8">
        <f>IF(AND(F31&gt;0,G31&gt;0,$AY$7&gt;=F31,$AY$7&lt;=G31),IF($AY$7&lt;=$AA31,2,1),0)</f>
        <v>0</v>
      </c>
      <c r="AZ31" s="8">
        <f>IF(AND(F31&gt;0,G31&gt;0,$AZ$7&gt;=F31,$AZ$7&lt;=G31),IF($AZ$7&lt;=$AA31,2,1),0)</f>
        <v>0</v>
      </c>
      <c r="BA31" s="8">
        <f>IF(AND(F31&gt;0,G31&gt;0,$BA$7&gt;=F31,$BA$7&lt;=G31),IF($BA$7&lt;=$AA31,2,1),0)</f>
        <v>0</v>
      </c>
      <c r="BB31" s="8">
        <f>IF(AND(F31&gt;0,G31&gt;0,$BB$7&gt;=F31,$BB$7&lt;=G31),IF($BB$7&lt;=$AA31,2,1),0)</f>
        <v>0</v>
      </c>
      <c r="BC31" s="8">
        <f>IF(AND(F31&gt;0,G31&gt;0,$BC$7&gt;=F31,$BC$7&lt;=G31),IF($BC$7&lt;=$AA31,2,1),0)</f>
        <v>0</v>
      </c>
      <c r="BD31" s="8">
        <f>IF(AND(F31&gt;0,G31&gt;0,$BD$7&gt;=F31,$BD$7&lt;=G31),IF($BD$7&lt;=$AA31,2,1),0)</f>
        <v>0</v>
      </c>
      <c r="BE31" s="8">
        <f>IF(AND(F31&gt;0,G31&gt;0,$BE$7&gt;=F31,$BE$7&lt;=G31),IF($BE$7&lt;=$AA31,2,1),0)</f>
        <v>0</v>
      </c>
      <c r="BF31" s="8">
        <f>IF(AND(F31&gt;0,G31&gt;0,$BF$7&gt;=F31,$BF$7&lt;=G31),IF($BF$7&lt;=$AA31,2,1),0)</f>
        <v>0</v>
      </c>
      <c r="BG31" s="8">
        <f>IF(AND(F31&gt;0,G31&gt;0,$BG$7&gt;=F31,$BG$7&lt;=G31),IF($BG$7&lt;=$AA31,2,1),0)</f>
        <v>0</v>
      </c>
      <c r="BH31" s="8">
        <f>IF(AND(F31&gt;0,G31&gt;0,$BH$7&gt;=F31,$BH$7&lt;=G31),IF($BH$7&lt;=$AA31,2,1),0)</f>
        <v>0</v>
      </c>
      <c r="BI31" s="8">
        <f>IF(AND(F31&gt;0,G31&gt;0,$BI$7&gt;=F31,$BI$7&lt;=G31),IF($BI$7&lt;=$AA31,2,1),0)</f>
        <v>0</v>
      </c>
      <c r="BJ31" s="8">
        <f>IF(AND(F31&gt;0,G31&gt;0,$BJ$7&gt;=F31,$BJ$7&lt;=G31),IF($BJ$7&lt;=$AA31,2,1),0)</f>
        <v>0</v>
      </c>
      <c r="BK31" s="8">
        <f>IF(AND(F31&gt;0,G31&gt;0,$BK$7&gt;=F31,$BK$7&lt;=G31),IF($BK$7&lt;=$AA31,2,1),0)</f>
        <v>0</v>
      </c>
      <c r="BL31" s="8">
        <f>IF(AND(F31&gt;0,G31&gt;0,$BL$7&gt;=F31,$BL$7&lt;=G31),IF($BL$7&lt;=$AA31,2,1),0)</f>
        <v>0</v>
      </c>
      <c r="BM31" s="8">
        <f>IF(AND(F31&gt;0,G31&gt;0,$BM$7&gt;=F31,$BM$7&lt;=G31),IF($BM$7&lt;=$AA31,2,1),0)</f>
        <v>0</v>
      </c>
      <c r="BN31" s="8">
        <f>IF(AND(F31&gt;0,G31&gt;0,$BN$7&gt;=F31,$BN$7&lt;=G31),IF($BN$7&lt;=$AA31,2,1),0)</f>
        <v>0</v>
      </c>
      <c r="BO31" s="8">
        <f>IF(AND(F31&gt;0,G31&gt;0,$BO$7&gt;=F31,$BO$7&lt;=G31),IF($BO$7&lt;=$AA31,2,1),0)</f>
        <v>0</v>
      </c>
      <c r="BP31" s="8">
        <f>IF(AND(F31&gt;0,G31&gt;0,$BP$7&gt;=F31,$BP$7&lt;=G31),IF($BP$7&lt;=$AA31,2,1),0)</f>
        <v>0</v>
      </c>
      <c r="BQ31" s="8">
        <f>IF(AND(F31&gt;0,G31&gt;0,$BQ$7&gt;=F31,$BQ$7&lt;=G31),IF($BQ$7&lt;=$AA31,2,1),0)</f>
        <v>0</v>
      </c>
      <c r="BR31" s="8">
        <f>IF(AND(F31&gt;0,G31&gt;0,$BR$7&gt;=F31,$BR$7&lt;=G31),IF($BR$7&lt;=$AA31,2,1),0)</f>
        <v>0</v>
      </c>
      <c r="BS31" s="8">
        <f>IF(AND(F31&gt;0,G31&gt;0,$BS$7&gt;=F31,$BS$7&lt;=G31),IF($BS$7&lt;=$AA31,2,1),0)</f>
        <v>0</v>
      </c>
      <c r="BT31" s="8">
        <f>IF(AND(F31&gt;0,G31&gt;0,$BT$7&gt;=F31,$BT$7&lt;=G31),IF($BT$7&lt;=$AA31,2,1),0)</f>
        <v>0</v>
      </c>
      <c r="BU31" s="8">
        <f>IF(AND(F31&gt;0,G31&gt;0,$BU$7&gt;=F31,$BU$7&lt;=G31),IF($BU$7&lt;=$AA31,2,1),0)</f>
        <v>0</v>
      </c>
      <c r="BV31" s="8">
        <f>IF(AND(F31&gt;0,G31&gt;0,$BV$7&gt;=F31,$BV$7&lt;=G31),IF($BV$7&lt;=$AA31,2,1),0)</f>
        <v>0</v>
      </c>
      <c r="BW31" s="8">
        <f>IF(AND(F31&gt;0,G31&gt;0,$BW$7&gt;=F31,$BW$7&lt;=G31),IF($BW$7&lt;=$AA31,2,1),0)</f>
        <v>0</v>
      </c>
      <c r="BX31" s="8">
        <f>IF(AND(F31&gt;0,G31&gt;0,$BX$7&gt;=F31,$BX$7&lt;=G31),IF($BX$7&lt;=$AA31,2,1),0)</f>
        <v>0</v>
      </c>
      <c r="BY31" s="8">
        <f>IF(AND(F31&gt;0,G31&gt;0,$BY$7&gt;=F31,$BY$7&lt;=G31),IF($BY$7&lt;=$AA31,2,1),0)</f>
        <v>0</v>
      </c>
      <c r="BZ31" s="8">
        <f>IF(AND(F31&gt;0,G31&gt;0,$BZ$7&gt;=F31,$BZ$7&lt;=G31),IF($BZ$7&lt;=$AA31,2,1),0)</f>
        <v>0</v>
      </c>
      <c r="CA31" s="8">
        <f>IF(AND(F31&gt;0,G31&gt;0,$CA$7&gt;=F31,$CA$7&lt;=G31),IF($CA$7&lt;=$AA31,2,1),0)</f>
        <v>0</v>
      </c>
      <c r="CB31" s="8">
        <f>IF(AND(F31&gt;0,G31&gt;0,$CB$7&gt;=F31,$CB$7&lt;=G31),IF($CB$7&lt;=$AA31,2,1),0)</f>
        <v>0</v>
      </c>
      <c r="CC31" s="8">
        <f>IF(AND(F31&gt;0,G31&gt;0,$CC$7&gt;=F31,$CC$7&lt;=G31),IF($CC$7&lt;=$AA31,2,1),0)</f>
        <v>0</v>
      </c>
      <c r="CD31" s="8">
        <f>IF(AND(F31&gt;0,G31&gt;0,$CD$7&gt;=F31,$CD$7&lt;=G31),IF($CD$7&lt;=$AA31,2,1),0)</f>
        <v>0</v>
      </c>
      <c r="CE31" s="8">
        <f>IF(AND(F31&gt;0,G31&gt;0,$CE$7&gt;=F31,$CE$7&lt;=G31),IF($CE$7&lt;=$AA31,2,1),0)</f>
        <v>0</v>
      </c>
      <c r="CF31" s="8">
        <f>IF(AND(F31&gt;0,G31&gt;0,$CF$7&gt;=F31,$CF$7&lt;=G31),IF($CF$7&lt;=$AA31,2,1),0)</f>
        <v>0</v>
      </c>
      <c r="CG31" s="8">
        <f>IF(AND(F31&gt;0,G31&gt;0,$CG$7&gt;=F31,$CG$7&lt;=G31),IF($CG$7&lt;=$AA31,2,1),0)</f>
        <v>0</v>
      </c>
      <c r="CH31" s="8">
        <f>IF(AND(F31&gt;0,G31&gt;0,$CH$7&gt;=F31,$CH$7&lt;=G31),IF($CH$7&lt;=$AA31,2,1),0)</f>
        <v>0</v>
      </c>
      <c r="CI31" s="8">
        <f>IF(AND(F31&gt;0,G31&gt;0,$CI$7&gt;=F31,$CI$7&lt;=G31),IF($CI$7&lt;=$AA31,2,1),0)</f>
        <v>0</v>
      </c>
      <c r="CJ31" s="8">
        <f>IF(AND(F31&gt;0,G31&gt;0,$CJ$7&gt;=F31,$CJ$7&lt;=G31),IF($CJ$7&lt;=$AA31,2,1),0)</f>
        <v>0</v>
      </c>
    </row>
    <row r="32" spans="1:88" ht="18" customHeight="1">
      <c r="A32" s="6"/>
      <c r="B32" s="6"/>
      <c r="C32" s="6"/>
      <c r="D32" s="6"/>
      <c r="E32" s="6"/>
      <c r="F32" s="3"/>
      <c r="G32" s="3"/>
      <c r="H32" s="6">
        <f>IF(AND(F32&gt;0,G32&gt;0),G32-F32+1,)</f>
        <v>0</v>
      </c>
      <c r="I32" s="7"/>
      <c r="J32" s="6"/>
      <c r="K32" s="8">
        <f>IF(AND(F32&gt;0,G32&gt;0,$K$7&gt;=F32,$K$7&lt;=G32),IF($K$7&lt;=$AA32,2,1),0)</f>
        <v>0</v>
      </c>
      <c r="L32" s="8">
        <f>IF(AND(F32&gt;0,G32&gt;0,$L$7&gt;=F32,$L$7&lt;=G32),IF($L$7&lt;=$AA32,2,1),0)</f>
        <v>0</v>
      </c>
      <c r="M32" s="8">
        <f>IF(AND(F32&gt;0,G32&gt;0,$M$7&gt;=F32,$M$7&lt;=G32),IF($M$7&lt;=$AA32,2,1),0)</f>
        <v>0</v>
      </c>
      <c r="N32" s="8">
        <f>IF(AND(F32&gt;0,G32&gt;0,$N$7&gt;=F32,$N$7&lt;=G32),IF($N$7&lt;=$AA32,2,1),0)</f>
        <v>0</v>
      </c>
      <c r="O32" s="8">
        <f>IF(AND(F32&gt;0,G32&gt;0,$O$7&gt;=F32,$O$7&lt;=G32),IF($O$7&lt;=$AA32,2,1),0)</f>
        <v>0</v>
      </c>
      <c r="P32" s="8">
        <f>IF(AND(F32&gt;0,G32&gt;0,$P$7&gt;=F32,$P$7&lt;=G32),IF($P$7&lt;=$AA32,2,1),0)</f>
        <v>0</v>
      </c>
      <c r="Q32" s="8">
        <f>IF(AND(F32&gt;0,G32&gt;0,$Q$7&gt;=F32,$Q$7&lt;=G32),IF($Q$7&lt;=$AA32,2,1),0)</f>
        <v>0</v>
      </c>
      <c r="R32" s="8">
        <f>IF(AND(F32&gt;0,G32&gt;0,$R$7&gt;=F32,$R$7&lt;=G32),IF($R$7&lt;=$AA32,2,1),0)</f>
        <v>0</v>
      </c>
      <c r="S32" s="8">
        <f>IF(AND(F32&gt;0,G32&gt;0,$S$7&gt;=F32,$S$7&lt;=G32),IF($S$7&lt;=$AA32,2,1),0)</f>
        <v>0</v>
      </c>
      <c r="T32" s="8">
        <f>IF(AND(F32&gt;0,G32&gt;0,$T$7&gt;=F32,$T$7&lt;=G32),IF($T$7&lt;=$AA32,2,1),0)</f>
        <v>0</v>
      </c>
      <c r="U32" s="8">
        <f>IF(AND(F32&gt;0,G32&gt;0,$U$7&gt;=F32,$U$7&lt;=G32),IF($U$7&lt;=$AA32,2,1),0)</f>
        <v>0</v>
      </c>
      <c r="V32" s="8">
        <f>IF(AND(F32&gt;0,G32&gt;0,$V$7&gt;=F32,$V$7&lt;=G32),IF($V$7&lt;=$AA32,2,1),0)</f>
        <v>0</v>
      </c>
      <c r="W32" s="8">
        <f>IF(AND(F32&gt;0,G32&gt;0,$W$7&gt;=F32,$W$7&lt;=G32),IF($W$7&lt;=$AA32,2,1),0)</f>
        <v>0</v>
      </c>
      <c r="X32" s="8">
        <f>IF(AND(F32&gt;0,G32&gt;0,$X$7&gt;=F32,$X$7&lt;=G32),IF($X$7&lt;=$AA32,2,1),0)</f>
        <v>0</v>
      </c>
      <c r="Y32" s="8">
        <f>IF(AND(F32&gt;0,G32&gt;0,$Y$7&gt;=F32,$Y$7&lt;=G32),IF($Y$7&lt;=$AA32,2,1),0)</f>
        <v>0</v>
      </c>
      <c r="Z32" s="8">
        <f>IF(AND(F32&gt;0,G32&gt;0,$Z$7&gt;=F32,$Z$7&lt;=G32),IF($Z$7&lt;=$AA32,2,1),0)</f>
        <v>0</v>
      </c>
      <c r="AA32" s="8">
        <f>IF(AND(F32&gt;0,G32&gt;0,$AA$7&gt;=F32,$AA$7&lt;=G32),IF($AA$7&lt;=$AA32,2,1),0)</f>
        <v>0</v>
      </c>
      <c r="AB32" s="8">
        <f>IF(AND(F32&gt;0,G32&gt;0,$AB$7&gt;=F32,$AB$7&lt;=G32),IF($AB$7&lt;=$AA32,2,1),0)</f>
        <v>0</v>
      </c>
      <c r="AC32" s="8">
        <f>IF(AND(F32&gt;0,G32&gt;0,$AC$7&gt;=F32,$AC$7&lt;=G32),IF($AC$7&lt;=$AA32,2,1),0)</f>
        <v>0</v>
      </c>
      <c r="AD32" s="8">
        <f>IF(AND(F32&gt;0,G32&gt;0,$AD$7&gt;=F32,$AD$7&lt;=G32),IF($AD$7&lt;=$AA32,2,1),0)</f>
        <v>0</v>
      </c>
      <c r="AE32" s="8">
        <f>IF(AND(F32&gt;0,G32&gt;0,$AE$7&gt;=F32,$AE$7&lt;=G32),IF($AE$7&lt;=$AA32,2,1),0)</f>
        <v>0</v>
      </c>
      <c r="AF32" s="8">
        <f>IF(AND(F32&gt;0,G32&gt;0,$AF$7&gt;=F32,$AF$7&lt;=G32),IF($AF$7&lt;=$AA32,2,1),0)</f>
        <v>0</v>
      </c>
      <c r="AG32" s="8">
        <f>IF(AND(F32&gt;0,G32&gt;0,$AG$7&gt;=F32,$AG$7&lt;=G32),IF($AG$7&lt;=$AA32,2,1),0)</f>
        <v>0</v>
      </c>
      <c r="AH32" s="8">
        <f>IF(AND(F32&gt;0,G32&gt;0,$AH$7&gt;=F32,$AH$7&lt;=G32),IF($AH$7&lt;=$AA32,2,1),0)</f>
        <v>0</v>
      </c>
      <c r="AI32" s="8">
        <f>IF(AND(F32&gt;0,G32&gt;0,$AI$7&gt;=F32,$AI$7&lt;=G32),IF($AI$7&lt;=$AA32,2,1),0)</f>
        <v>0</v>
      </c>
      <c r="AJ32" s="8">
        <f>IF(AND(F32&gt;0,G32&gt;0,$AJ$7&gt;=F32,$AJ$7&lt;=G32),IF($AJ$7&lt;=$AA32,2,1),0)</f>
        <v>0</v>
      </c>
      <c r="AK32" s="8">
        <f>IF(AND(F32&gt;0,G32&gt;0,$AK$7&gt;=F32,$AK$7&lt;=G32),IF($AK$7&lt;=$AA32,2,1),0)</f>
        <v>0</v>
      </c>
      <c r="AL32" s="8">
        <f>IF(AND(F32&gt;0,G32&gt;0,$AL$7&gt;=F32,$AL$7&lt;=G32),IF($AL$7&lt;=$AA32,2,1),0)</f>
        <v>0</v>
      </c>
      <c r="AM32" s="8">
        <f>IF(AND(F32&gt;0,G32&gt;0,$AM$7&gt;=F32,$AM$7&lt;=G32),IF($AM$7&lt;=$AA32,2,1),0)</f>
        <v>0</v>
      </c>
      <c r="AN32" s="8">
        <f>IF(AND(F32&gt;0,G32&gt;0,$AN$7&gt;=F32,$AN$7&lt;=G32),IF($AN$7&lt;=$AA32,2,1),0)</f>
        <v>0</v>
      </c>
      <c r="AO32" s="8">
        <f>IF(AND(F32&gt;0,G32&gt;0,$AO$7&gt;=F32,$AO$7&lt;=G32),IF($AO$7&lt;=$AA32,2,1),0)</f>
        <v>0</v>
      </c>
      <c r="AP32" s="8">
        <f>IF(AND(F32&gt;0,G32&gt;0,$AP$7&gt;=F32,$AP$7&lt;=G32),IF($AP$7&lt;=$AA32,2,1),0)</f>
        <v>0</v>
      </c>
      <c r="AQ32" s="8">
        <f>IF(AND(F32&gt;0,G32&gt;0,$AQ$7&gt;=F32,$AQ$7&lt;=G32),IF($AQ$7&lt;=$AA32,2,1),0)</f>
        <v>0</v>
      </c>
      <c r="AR32" s="8">
        <f>IF(AND(F32&gt;0,G32&gt;0,$AR$7&gt;=F32,$AR$7&lt;=G32),IF($AR$7&lt;=$AA32,2,1),0)</f>
        <v>0</v>
      </c>
      <c r="AS32" s="8">
        <f>IF(AND(F32&gt;0,G32&gt;0,$AS$7&gt;=F32,$AS$7&lt;=G32),IF($AS$7&lt;=$AA32,2,1),0)</f>
        <v>0</v>
      </c>
      <c r="AT32" s="8">
        <f>IF(AND(F32&gt;0,G32&gt;0,$AT$7&gt;=F32,$AT$7&lt;=G32),IF($AT$7&lt;=$AA32,2,1),0)</f>
        <v>0</v>
      </c>
      <c r="AU32" s="8">
        <f>IF(AND(F32&gt;0,G32&gt;0,$AU$7&gt;=F32,$AU$7&lt;=G32),IF($AU$7&lt;=$AA32,2,1),0)</f>
        <v>0</v>
      </c>
      <c r="AV32" s="8">
        <f>IF(AND(F32&gt;0,G32&gt;0,$AV$7&gt;=F32,$AV$7&lt;=G32),IF($AV$7&lt;=$AA32,2,1),0)</f>
        <v>0</v>
      </c>
      <c r="AW32" s="8">
        <f>IF(AND(F32&gt;0,G32&gt;0,$AW$7&gt;=F32,$AW$7&lt;=G32),IF($AW$7&lt;=$AA32,2,1),0)</f>
        <v>0</v>
      </c>
      <c r="AX32" s="8">
        <f>IF(AND(F32&gt;0,G32&gt;0,$AX$7&gt;=F32,$AX$7&lt;=G32),IF($AX$7&lt;=$AA32,2,1),0)</f>
        <v>0</v>
      </c>
      <c r="AY32" s="8">
        <f>IF(AND(F32&gt;0,G32&gt;0,$AY$7&gt;=F32,$AY$7&lt;=G32),IF($AY$7&lt;=$AA32,2,1),0)</f>
        <v>0</v>
      </c>
      <c r="AZ32" s="8">
        <f>IF(AND(F32&gt;0,G32&gt;0,$AZ$7&gt;=F32,$AZ$7&lt;=G32),IF($AZ$7&lt;=$AA32,2,1),0)</f>
        <v>0</v>
      </c>
      <c r="BA32" s="8">
        <f>IF(AND(F32&gt;0,G32&gt;0,$BA$7&gt;=F32,$BA$7&lt;=G32),IF($BA$7&lt;=$AA32,2,1),0)</f>
        <v>0</v>
      </c>
      <c r="BB32" s="8">
        <f>IF(AND(F32&gt;0,G32&gt;0,$BB$7&gt;=F32,$BB$7&lt;=G32),IF($BB$7&lt;=$AA32,2,1),0)</f>
        <v>0</v>
      </c>
      <c r="BC32" s="8">
        <f>IF(AND(F32&gt;0,G32&gt;0,$BC$7&gt;=F32,$BC$7&lt;=G32),IF($BC$7&lt;=$AA32,2,1),0)</f>
        <v>0</v>
      </c>
      <c r="BD32" s="8">
        <f>IF(AND(F32&gt;0,G32&gt;0,$BD$7&gt;=F32,$BD$7&lt;=G32),IF($BD$7&lt;=$AA32,2,1),0)</f>
        <v>0</v>
      </c>
      <c r="BE32" s="8">
        <f>IF(AND(F32&gt;0,G32&gt;0,$BE$7&gt;=F32,$BE$7&lt;=G32),IF($BE$7&lt;=$AA32,2,1),0)</f>
        <v>0</v>
      </c>
      <c r="BF32" s="8">
        <f>IF(AND(F32&gt;0,G32&gt;0,$BF$7&gt;=F32,$BF$7&lt;=G32),IF($BF$7&lt;=$AA32,2,1),0)</f>
        <v>0</v>
      </c>
      <c r="BG32" s="8">
        <f>IF(AND(F32&gt;0,G32&gt;0,$BG$7&gt;=F32,$BG$7&lt;=G32),IF($BG$7&lt;=$AA32,2,1),0)</f>
        <v>0</v>
      </c>
      <c r="BH32" s="8">
        <f>IF(AND(F32&gt;0,G32&gt;0,$BH$7&gt;=F32,$BH$7&lt;=G32),IF($BH$7&lt;=$AA32,2,1),0)</f>
        <v>0</v>
      </c>
      <c r="BI32" s="8">
        <f>IF(AND(F32&gt;0,G32&gt;0,$BI$7&gt;=F32,$BI$7&lt;=G32),IF($BI$7&lt;=$AA32,2,1),0)</f>
        <v>0</v>
      </c>
      <c r="BJ32" s="8">
        <f>IF(AND(F32&gt;0,G32&gt;0,$BJ$7&gt;=F32,$BJ$7&lt;=G32),IF($BJ$7&lt;=$AA32,2,1),0)</f>
        <v>0</v>
      </c>
      <c r="BK32" s="8">
        <f>IF(AND(F32&gt;0,G32&gt;0,$BK$7&gt;=F32,$BK$7&lt;=G32),IF($BK$7&lt;=$AA32,2,1),0)</f>
        <v>0</v>
      </c>
      <c r="BL32" s="8">
        <f>IF(AND(F32&gt;0,G32&gt;0,$BL$7&gt;=F32,$BL$7&lt;=G32),IF($BL$7&lt;=$AA32,2,1),0)</f>
        <v>0</v>
      </c>
      <c r="BM32" s="8">
        <f>IF(AND(F32&gt;0,G32&gt;0,$BM$7&gt;=F32,$BM$7&lt;=G32),IF($BM$7&lt;=$AA32,2,1),0)</f>
        <v>0</v>
      </c>
      <c r="BN32" s="8">
        <f>IF(AND(F32&gt;0,G32&gt;0,$BN$7&gt;=F32,$BN$7&lt;=G32),IF($BN$7&lt;=$AA32,2,1),0)</f>
        <v>0</v>
      </c>
      <c r="BO32" s="8">
        <f>IF(AND(F32&gt;0,G32&gt;0,$BO$7&gt;=F32,$BO$7&lt;=G32),IF($BO$7&lt;=$AA32,2,1),0)</f>
        <v>0</v>
      </c>
      <c r="BP32" s="8">
        <f>IF(AND(F32&gt;0,G32&gt;0,$BP$7&gt;=F32,$BP$7&lt;=G32),IF($BP$7&lt;=$AA32,2,1),0)</f>
        <v>0</v>
      </c>
      <c r="BQ32" s="8">
        <f>IF(AND(F32&gt;0,G32&gt;0,$BQ$7&gt;=F32,$BQ$7&lt;=G32),IF($BQ$7&lt;=$AA32,2,1),0)</f>
        <v>0</v>
      </c>
      <c r="BR32" s="8">
        <f>IF(AND(F32&gt;0,G32&gt;0,$BR$7&gt;=F32,$BR$7&lt;=G32),IF($BR$7&lt;=$AA32,2,1),0)</f>
        <v>0</v>
      </c>
      <c r="BS32" s="8">
        <f>IF(AND(F32&gt;0,G32&gt;0,$BS$7&gt;=F32,$BS$7&lt;=G32),IF($BS$7&lt;=$AA32,2,1),0)</f>
        <v>0</v>
      </c>
      <c r="BT32" s="8">
        <f>IF(AND(F32&gt;0,G32&gt;0,$BT$7&gt;=F32,$BT$7&lt;=G32),IF($BT$7&lt;=$AA32,2,1),0)</f>
        <v>0</v>
      </c>
      <c r="BU32" s="8">
        <f>IF(AND(F32&gt;0,G32&gt;0,$BU$7&gt;=F32,$BU$7&lt;=G32),IF($BU$7&lt;=$AA32,2,1),0)</f>
        <v>0</v>
      </c>
      <c r="BV32" s="8">
        <f>IF(AND(F32&gt;0,G32&gt;0,$BV$7&gt;=F32,$BV$7&lt;=G32),IF($BV$7&lt;=$AA32,2,1),0)</f>
        <v>0</v>
      </c>
      <c r="BW32" s="8">
        <f>IF(AND(F32&gt;0,G32&gt;0,$BW$7&gt;=F32,$BW$7&lt;=G32),IF($BW$7&lt;=$AA32,2,1),0)</f>
        <v>0</v>
      </c>
      <c r="BX32" s="8">
        <f>IF(AND(F32&gt;0,G32&gt;0,$BX$7&gt;=F32,$BX$7&lt;=G32),IF($BX$7&lt;=$AA32,2,1),0)</f>
        <v>0</v>
      </c>
      <c r="BY32" s="8">
        <f>IF(AND(F32&gt;0,G32&gt;0,$BY$7&gt;=F32,$BY$7&lt;=G32),IF($BY$7&lt;=$AA32,2,1),0)</f>
        <v>0</v>
      </c>
      <c r="BZ32" s="8">
        <f>IF(AND(F32&gt;0,G32&gt;0,$BZ$7&gt;=F32,$BZ$7&lt;=G32),IF($BZ$7&lt;=$AA32,2,1),0)</f>
        <v>0</v>
      </c>
      <c r="CA32" s="8">
        <f>IF(AND(F32&gt;0,G32&gt;0,$CA$7&gt;=F32,$CA$7&lt;=G32),IF($CA$7&lt;=$AA32,2,1),0)</f>
        <v>0</v>
      </c>
      <c r="CB32" s="8">
        <f>IF(AND(F32&gt;0,G32&gt;0,$CB$7&gt;=F32,$CB$7&lt;=G32),IF($CB$7&lt;=$AA32,2,1),0)</f>
        <v>0</v>
      </c>
      <c r="CC32" s="8">
        <f>IF(AND(F32&gt;0,G32&gt;0,$CC$7&gt;=F32,$CC$7&lt;=G32),IF($CC$7&lt;=$AA32,2,1),0)</f>
        <v>0</v>
      </c>
      <c r="CD32" s="8">
        <f>IF(AND(F32&gt;0,G32&gt;0,$CD$7&gt;=F32,$CD$7&lt;=G32),IF($CD$7&lt;=$AA32,2,1),0)</f>
        <v>0</v>
      </c>
      <c r="CE32" s="8">
        <f>IF(AND(F32&gt;0,G32&gt;0,$CE$7&gt;=F32,$CE$7&lt;=G32),IF($CE$7&lt;=$AA32,2,1),0)</f>
        <v>0</v>
      </c>
      <c r="CF32" s="8">
        <f>IF(AND(F32&gt;0,G32&gt;0,$CF$7&gt;=F32,$CF$7&lt;=G32),IF($CF$7&lt;=$AA32,2,1),0)</f>
        <v>0</v>
      </c>
      <c r="CG32" s="8">
        <f>IF(AND(F32&gt;0,G32&gt;0,$CG$7&gt;=F32,$CG$7&lt;=G32),IF($CG$7&lt;=$AA32,2,1),0)</f>
        <v>0</v>
      </c>
      <c r="CH32" s="8">
        <f>IF(AND(F32&gt;0,G32&gt;0,$CH$7&gt;=F32,$CH$7&lt;=G32),IF($CH$7&lt;=$AA32,2,1),0)</f>
        <v>0</v>
      </c>
      <c r="CI32" s="8">
        <f>IF(AND(F32&gt;0,G32&gt;0,$CI$7&gt;=F32,$CI$7&lt;=G32),IF($CI$7&lt;=$AA32,2,1),0)</f>
        <v>0</v>
      </c>
      <c r="CJ32" s="8">
        <f>IF(AND(F32&gt;0,G32&gt;0,$CJ$7&gt;=F32,$CJ$7&lt;=G32),IF($CJ$7&lt;=$AA32,2,1),0)</f>
        <v>0</v>
      </c>
    </row>
    <row r="33" spans="1:88" ht="18" customHeight="1">
      <c r="A33" s="6"/>
      <c r="B33" s="6"/>
      <c r="C33" s="6"/>
      <c r="D33" s="6"/>
      <c r="E33" s="6"/>
      <c r="F33" s="3"/>
      <c r="G33" s="3"/>
      <c r="H33" s="6">
        <f>IF(AND(F33&gt;0,G33&gt;0),G33-F33+1,)</f>
        <v>0</v>
      </c>
      <c r="I33" s="7"/>
      <c r="J33" s="6"/>
      <c r="K33" s="8">
        <f>IF(AND(F33&gt;0,G33&gt;0,$K$7&gt;=F33,$K$7&lt;=G33),IF($K$7&lt;=$AA33,2,1),0)</f>
        <v>0</v>
      </c>
      <c r="L33" s="8">
        <f>IF(AND(F33&gt;0,G33&gt;0,$L$7&gt;=F33,$L$7&lt;=G33),IF($L$7&lt;=$AA33,2,1),0)</f>
        <v>0</v>
      </c>
      <c r="M33" s="8">
        <f>IF(AND(F33&gt;0,G33&gt;0,$M$7&gt;=F33,$M$7&lt;=G33),IF($M$7&lt;=$AA33,2,1),0)</f>
        <v>0</v>
      </c>
      <c r="N33" s="8">
        <f>IF(AND(F33&gt;0,G33&gt;0,$N$7&gt;=F33,$N$7&lt;=G33),IF($N$7&lt;=$AA33,2,1),0)</f>
        <v>0</v>
      </c>
      <c r="O33" s="8">
        <f>IF(AND(F33&gt;0,G33&gt;0,$O$7&gt;=F33,$O$7&lt;=G33),IF($O$7&lt;=$AA33,2,1),0)</f>
        <v>0</v>
      </c>
      <c r="P33" s="8">
        <f>IF(AND(F33&gt;0,G33&gt;0,$P$7&gt;=F33,$P$7&lt;=G33),IF($P$7&lt;=$AA33,2,1),0)</f>
        <v>0</v>
      </c>
      <c r="Q33" s="8">
        <f>IF(AND(F33&gt;0,G33&gt;0,$Q$7&gt;=F33,$Q$7&lt;=G33),IF($Q$7&lt;=$AA33,2,1),0)</f>
        <v>0</v>
      </c>
      <c r="R33" s="8">
        <f>IF(AND(F33&gt;0,G33&gt;0,$R$7&gt;=F33,$R$7&lt;=G33),IF($R$7&lt;=$AA33,2,1),0)</f>
        <v>0</v>
      </c>
      <c r="S33" s="8">
        <f>IF(AND(F33&gt;0,G33&gt;0,$S$7&gt;=F33,$S$7&lt;=G33),IF($S$7&lt;=$AA33,2,1),0)</f>
        <v>0</v>
      </c>
      <c r="T33" s="8">
        <f>IF(AND(F33&gt;0,G33&gt;0,$T$7&gt;=F33,$T$7&lt;=G33),IF($T$7&lt;=$AA33,2,1),0)</f>
        <v>0</v>
      </c>
      <c r="U33" s="8">
        <f>IF(AND(F33&gt;0,G33&gt;0,$U$7&gt;=F33,$U$7&lt;=G33),IF($U$7&lt;=$AA33,2,1),0)</f>
        <v>0</v>
      </c>
      <c r="V33" s="8">
        <f>IF(AND(F33&gt;0,G33&gt;0,$V$7&gt;=F33,$V$7&lt;=G33),IF($V$7&lt;=$AA33,2,1),0)</f>
        <v>0</v>
      </c>
      <c r="W33" s="8">
        <f>IF(AND(F33&gt;0,G33&gt;0,$W$7&gt;=F33,$W$7&lt;=G33),IF($W$7&lt;=$AA33,2,1),0)</f>
        <v>0</v>
      </c>
      <c r="X33" s="8">
        <f>IF(AND(F33&gt;0,G33&gt;0,$X$7&gt;=F33,$X$7&lt;=G33),IF($X$7&lt;=$AA33,2,1),0)</f>
        <v>0</v>
      </c>
      <c r="Y33" s="8">
        <f>IF(AND(F33&gt;0,G33&gt;0,$Y$7&gt;=F33,$Y$7&lt;=G33),IF($Y$7&lt;=$AA33,2,1),0)</f>
        <v>0</v>
      </c>
      <c r="Z33" s="8">
        <f>IF(AND(F33&gt;0,G33&gt;0,$Z$7&gt;=F33,$Z$7&lt;=G33),IF($Z$7&lt;=$AA33,2,1),0)</f>
        <v>0</v>
      </c>
      <c r="AA33" s="8">
        <f>IF(AND(F33&gt;0,G33&gt;0,$AA$7&gt;=F33,$AA$7&lt;=G33),IF($AA$7&lt;=$AA33,2,1),0)</f>
        <v>0</v>
      </c>
      <c r="AB33" s="8">
        <f>IF(AND(F33&gt;0,G33&gt;0,$AB$7&gt;=F33,$AB$7&lt;=G33),IF($AB$7&lt;=$AA33,2,1),0)</f>
        <v>0</v>
      </c>
      <c r="AC33" s="8">
        <f>IF(AND(F33&gt;0,G33&gt;0,$AC$7&gt;=F33,$AC$7&lt;=G33),IF($AC$7&lt;=$AA33,2,1),0)</f>
        <v>0</v>
      </c>
      <c r="AD33" s="8">
        <f>IF(AND(F33&gt;0,G33&gt;0,$AD$7&gt;=F33,$AD$7&lt;=G33),IF($AD$7&lt;=$AA33,2,1),0)</f>
        <v>0</v>
      </c>
      <c r="AE33" s="8">
        <f>IF(AND(F33&gt;0,G33&gt;0,$AE$7&gt;=F33,$AE$7&lt;=G33),IF($AE$7&lt;=$AA33,2,1),0)</f>
        <v>0</v>
      </c>
      <c r="AF33" s="8">
        <f>IF(AND(F33&gt;0,G33&gt;0,$AF$7&gt;=F33,$AF$7&lt;=G33),IF($AF$7&lt;=$AA33,2,1),0)</f>
        <v>0</v>
      </c>
      <c r="AG33" s="8">
        <f>IF(AND(F33&gt;0,G33&gt;0,$AG$7&gt;=F33,$AG$7&lt;=G33),IF($AG$7&lt;=$AA33,2,1),0)</f>
        <v>0</v>
      </c>
      <c r="AH33" s="8">
        <f>IF(AND(F33&gt;0,G33&gt;0,$AH$7&gt;=F33,$AH$7&lt;=G33),IF($AH$7&lt;=$AA33,2,1),0)</f>
        <v>0</v>
      </c>
      <c r="AI33" s="8">
        <f>IF(AND(F33&gt;0,G33&gt;0,$AI$7&gt;=F33,$AI$7&lt;=G33),IF($AI$7&lt;=$AA33,2,1),0)</f>
        <v>0</v>
      </c>
      <c r="AJ33" s="8">
        <f>IF(AND(F33&gt;0,G33&gt;0,$AJ$7&gt;=F33,$AJ$7&lt;=G33),IF($AJ$7&lt;=$AA33,2,1),0)</f>
        <v>0</v>
      </c>
      <c r="AK33" s="8">
        <f>IF(AND(F33&gt;0,G33&gt;0,$AK$7&gt;=F33,$AK$7&lt;=G33),IF($AK$7&lt;=$AA33,2,1),0)</f>
        <v>0</v>
      </c>
      <c r="AL33" s="8">
        <f>IF(AND(F33&gt;0,G33&gt;0,$AL$7&gt;=F33,$AL$7&lt;=G33),IF($AL$7&lt;=$AA33,2,1),0)</f>
        <v>0</v>
      </c>
      <c r="AM33" s="8">
        <f>IF(AND(F33&gt;0,G33&gt;0,$AM$7&gt;=F33,$AM$7&lt;=G33),IF($AM$7&lt;=$AA33,2,1),0)</f>
        <v>0</v>
      </c>
      <c r="AN33" s="8">
        <f>IF(AND(F33&gt;0,G33&gt;0,$AN$7&gt;=F33,$AN$7&lt;=G33),IF($AN$7&lt;=$AA33,2,1),0)</f>
        <v>0</v>
      </c>
      <c r="AO33" s="8">
        <f>IF(AND(F33&gt;0,G33&gt;0,$AO$7&gt;=F33,$AO$7&lt;=G33),IF($AO$7&lt;=$AA33,2,1),0)</f>
        <v>0</v>
      </c>
      <c r="AP33" s="8">
        <f>IF(AND(F33&gt;0,G33&gt;0,$AP$7&gt;=F33,$AP$7&lt;=G33),IF($AP$7&lt;=$AA33,2,1),0)</f>
        <v>0</v>
      </c>
      <c r="AQ33" s="8">
        <f>IF(AND(F33&gt;0,G33&gt;0,$AQ$7&gt;=F33,$AQ$7&lt;=G33),IF($AQ$7&lt;=$AA33,2,1),0)</f>
        <v>0</v>
      </c>
      <c r="AR33" s="8">
        <f>IF(AND(F33&gt;0,G33&gt;0,$AR$7&gt;=F33,$AR$7&lt;=G33),IF($AR$7&lt;=$AA33,2,1),0)</f>
        <v>0</v>
      </c>
      <c r="AS33" s="8">
        <f>IF(AND(F33&gt;0,G33&gt;0,$AS$7&gt;=F33,$AS$7&lt;=G33),IF($AS$7&lt;=$AA33,2,1),0)</f>
        <v>0</v>
      </c>
      <c r="AT33" s="8">
        <f>IF(AND(F33&gt;0,G33&gt;0,$AT$7&gt;=F33,$AT$7&lt;=G33),IF($AT$7&lt;=$AA33,2,1),0)</f>
        <v>0</v>
      </c>
      <c r="AU33" s="8">
        <f>IF(AND(F33&gt;0,G33&gt;0,$AU$7&gt;=F33,$AU$7&lt;=G33),IF($AU$7&lt;=$AA33,2,1),0)</f>
        <v>0</v>
      </c>
      <c r="AV33" s="8">
        <f>IF(AND(F33&gt;0,G33&gt;0,$AV$7&gt;=F33,$AV$7&lt;=G33),IF($AV$7&lt;=$AA33,2,1),0)</f>
        <v>0</v>
      </c>
      <c r="AW33" s="8">
        <f>IF(AND(F33&gt;0,G33&gt;0,$AW$7&gt;=F33,$AW$7&lt;=G33),IF($AW$7&lt;=$AA33,2,1),0)</f>
        <v>0</v>
      </c>
      <c r="AX33" s="8">
        <f>IF(AND(F33&gt;0,G33&gt;0,$AX$7&gt;=F33,$AX$7&lt;=G33),IF($AX$7&lt;=$AA33,2,1),0)</f>
        <v>0</v>
      </c>
      <c r="AY33" s="8">
        <f>IF(AND(F33&gt;0,G33&gt;0,$AY$7&gt;=F33,$AY$7&lt;=G33),IF($AY$7&lt;=$AA33,2,1),0)</f>
        <v>0</v>
      </c>
      <c r="AZ33" s="8">
        <f>IF(AND(F33&gt;0,G33&gt;0,$AZ$7&gt;=F33,$AZ$7&lt;=G33),IF($AZ$7&lt;=$AA33,2,1),0)</f>
        <v>0</v>
      </c>
      <c r="BA33" s="8">
        <f>IF(AND(F33&gt;0,G33&gt;0,$BA$7&gt;=F33,$BA$7&lt;=G33),IF($BA$7&lt;=$AA33,2,1),0)</f>
        <v>0</v>
      </c>
      <c r="BB33" s="8">
        <f>IF(AND(F33&gt;0,G33&gt;0,$BB$7&gt;=F33,$BB$7&lt;=G33),IF($BB$7&lt;=$AA33,2,1),0)</f>
        <v>0</v>
      </c>
      <c r="BC33" s="8">
        <f>IF(AND(F33&gt;0,G33&gt;0,$BC$7&gt;=F33,$BC$7&lt;=G33),IF($BC$7&lt;=$AA33,2,1),0)</f>
        <v>0</v>
      </c>
      <c r="BD33" s="8">
        <f>IF(AND(F33&gt;0,G33&gt;0,$BD$7&gt;=F33,$BD$7&lt;=G33),IF($BD$7&lt;=$AA33,2,1),0)</f>
        <v>0</v>
      </c>
      <c r="BE33" s="8">
        <f>IF(AND(F33&gt;0,G33&gt;0,$BE$7&gt;=F33,$BE$7&lt;=G33),IF($BE$7&lt;=$AA33,2,1),0)</f>
        <v>0</v>
      </c>
      <c r="BF33" s="8">
        <f>IF(AND(F33&gt;0,G33&gt;0,$BF$7&gt;=F33,$BF$7&lt;=G33),IF($BF$7&lt;=$AA33,2,1),0)</f>
        <v>0</v>
      </c>
      <c r="BG33" s="8">
        <f>IF(AND(F33&gt;0,G33&gt;0,$BG$7&gt;=F33,$BG$7&lt;=G33),IF($BG$7&lt;=$AA33,2,1),0)</f>
        <v>0</v>
      </c>
      <c r="BH33" s="8">
        <f>IF(AND(F33&gt;0,G33&gt;0,$BH$7&gt;=F33,$BH$7&lt;=G33),IF($BH$7&lt;=$AA33,2,1),0)</f>
        <v>0</v>
      </c>
      <c r="BI33" s="8">
        <f>IF(AND(F33&gt;0,G33&gt;0,$BI$7&gt;=F33,$BI$7&lt;=G33),IF($BI$7&lt;=$AA33,2,1),0)</f>
        <v>0</v>
      </c>
      <c r="BJ33" s="8">
        <f>IF(AND(F33&gt;0,G33&gt;0,$BJ$7&gt;=F33,$BJ$7&lt;=G33),IF($BJ$7&lt;=$AA33,2,1),0)</f>
        <v>0</v>
      </c>
      <c r="BK33" s="8">
        <f>IF(AND(F33&gt;0,G33&gt;0,$BK$7&gt;=F33,$BK$7&lt;=G33),IF($BK$7&lt;=$AA33,2,1),0)</f>
        <v>0</v>
      </c>
      <c r="BL33" s="8">
        <f>IF(AND(F33&gt;0,G33&gt;0,$BL$7&gt;=F33,$BL$7&lt;=G33),IF($BL$7&lt;=$AA33,2,1),0)</f>
        <v>0</v>
      </c>
      <c r="BM33" s="8">
        <f>IF(AND(F33&gt;0,G33&gt;0,$BM$7&gt;=F33,$BM$7&lt;=G33),IF($BM$7&lt;=$AA33,2,1),0)</f>
        <v>0</v>
      </c>
      <c r="BN33" s="8">
        <f>IF(AND(F33&gt;0,G33&gt;0,$BN$7&gt;=F33,$BN$7&lt;=G33),IF($BN$7&lt;=$AA33,2,1),0)</f>
        <v>0</v>
      </c>
      <c r="BO33" s="8">
        <f>IF(AND(F33&gt;0,G33&gt;0,$BO$7&gt;=F33,$BO$7&lt;=G33),IF($BO$7&lt;=$AA33,2,1),0)</f>
        <v>0</v>
      </c>
      <c r="BP33" s="8">
        <f>IF(AND(F33&gt;0,G33&gt;0,$BP$7&gt;=F33,$BP$7&lt;=G33),IF($BP$7&lt;=$AA33,2,1),0)</f>
        <v>0</v>
      </c>
      <c r="BQ33" s="8">
        <f>IF(AND(F33&gt;0,G33&gt;0,$BQ$7&gt;=F33,$BQ$7&lt;=G33),IF($BQ$7&lt;=$AA33,2,1),0)</f>
        <v>0</v>
      </c>
      <c r="BR33" s="8">
        <f>IF(AND(F33&gt;0,G33&gt;0,$BR$7&gt;=F33,$BR$7&lt;=G33),IF($BR$7&lt;=$AA33,2,1),0)</f>
        <v>0</v>
      </c>
      <c r="BS33" s="8">
        <f>IF(AND(F33&gt;0,G33&gt;0,$BS$7&gt;=F33,$BS$7&lt;=G33),IF($BS$7&lt;=$AA33,2,1),0)</f>
        <v>0</v>
      </c>
      <c r="BT33" s="8">
        <f>IF(AND(F33&gt;0,G33&gt;0,$BT$7&gt;=F33,$BT$7&lt;=G33),IF($BT$7&lt;=$AA33,2,1),0)</f>
        <v>0</v>
      </c>
      <c r="BU33" s="8">
        <f>IF(AND(F33&gt;0,G33&gt;0,$BU$7&gt;=F33,$BU$7&lt;=G33),IF($BU$7&lt;=$AA33,2,1),0)</f>
        <v>0</v>
      </c>
      <c r="BV33" s="8">
        <f>IF(AND(F33&gt;0,G33&gt;0,$BV$7&gt;=F33,$BV$7&lt;=G33),IF($BV$7&lt;=$AA33,2,1),0)</f>
        <v>0</v>
      </c>
      <c r="BW33" s="8">
        <f>IF(AND(F33&gt;0,G33&gt;0,$BW$7&gt;=F33,$BW$7&lt;=G33),IF($BW$7&lt;=$AA33,2,1),0)</f>
        <v>0</v>
      </c>
      <c r="BX33" s="8">
        <f>IF(AND(F33&gt;0,G33&gt;0,$BX$7&gt;=F33,$BX$7&lt;=G33),IF($BX$7&lt;=$AA33,2,1),0)</f>
        <v>0</v>
      </c>
      <c r="BY33" s="8">
        <f>IF(AND(F33&gt;0,G33&gt;0,$BY$7&gt;=F33,$BY$7&lt;=G33),IF($BY$7&lt;=$AA33,2,1),0)</f>
        <v>0</v>
      </c>
      <c r="BZ33" s="8">
        <f>IF(AND(F33&gt;0,G33&gt;0,$BZ$7&gt;=F33,$BZ$7&lt;=G33),IF($BZ$7&lt;=$AA33,2,1),0)</f>
        <v>0</v>
      </c>
      <c r="CA33" s="8">
        <f>IF(AND(F33&gt;0,G33&gt;0,$CA$7&gt;=F33,$CA$7&lt;=G33),IF($CA$7&lt;=$AA33,2,1),0)</f>
        <v>0</v>
      </c>
      <c r="CB33" s="8">
        <f>IF(AND(F33&gt;0,G33&gt;0,$CB$7&gt;=F33,$CB$7&lt;=G33),IF($CB$7&lt;=$AA33,2,1),0)</f>
        <v>0</v>
      </c>
      <c r="CC33" s="8">
        <f>IF(AND(F33&gt;0,G33&gt;0,$CC$7&gt;=F33,$CC$7&lt;=G33),IF($CC$7&lt;=$AA33,2,1),0)</f>
        <v>0</v>
      </c>
      <c r="CD33" s="8">
        <f>IF(AND(F33&gt;0,G33&gt;0,$CD$7&gt;=F33,$CD$7&lt;=G33),IF($CD$7&lt;=$AA33,2,1),0)</f>
        <v>0</v>
      </c>
      <c r="CE33" s="8">
        <f>IF(AND(F33&gt;0,G33&gt;0,$CE$7&gt;=F33,$CE$7&lt;=G33),IF($CE$7&lt;=$AA33,2,1),0)</f>
        <v>0</v>
      </c>
      <c r="CF33" s="8">
        <f>IF(AND(F33&gt;0,G33&gt;0,$CF$7&gt;=F33,$CF$7&lt;=G33),IF($CF$7&lt;=$AA33,2,1),0)</f>
        <v>0</v>
      </c>
      <c r="CG33" s="8">
        <f>IF(AND(F33&gt;0,G33&gt;0,$CG$7&gt;=F33,$CG$7&lt;=G33),IF($CG$7&lt;=$AA33,2,1),0)</f>
        <v>0</v>
      </c>
      <c r="CH33" s="8">
        <f>IF(AND(F33&gt;0,G33&gt;0,$CH$7&gt;=F33,$CH$7&lt;=G33),IF($CH$7&lt;=$AA33,2,1),0)</f>
        <v>0</v>
      </c>
      <c r="CI33" s="8">
        <f>IF(AND(F33&gt;0,G33&gt;0,$CI$7&gt;=F33,$CI$7&lt;=G33),IF($CI$7&lt;=$AA33,2,1),0)</f>
        <v>0</v>
      </c>
      <c r="CJ33" s="8">
        <f>IF(AND(F33&gt;0,G33&gt;0,$CJ$7&gt;=F33,$CJ$7&lt;=G33),IF($CJ$7&lt;=$AA33,2,1),0)</f>
        <v>0</v>
      </c>
    </row>
    <row r="34" spans="1:88" ht="18" customHeight="1">
      <c r="A34" s="6"/>
      <c r="B34" s="6"/>
      <c r="C34" s="6"/>
      <c r="D34" s="6"/>
      <c r="E34" s="6"/>
      <c r="F34" s="3"/>
      <c r="G34" s="3"/>
      <c r="H34" s="6">
        <f>IF(AND(F34&gt;0,G34&gt;0),G34-F34+1,)</f>
        <v>0</v>
      </c>
      <c r="I34" s="7"/>
      <c r="J34" s="6"/>
      <c r="K34" s="8">
        <f>IF(AND(F34&gt;0,G34&gt;0,$K$7&gt;=F34,$K$7&lt;=G34),IF($K$7&lt;=$AA34,2,1),0)</f>
        <v>0</v>
      </c>
      <c r="L34" s="8">
        <f>IF(AND(F34&gt;0,G34&gt;0,$L$7&gt;=F34,$L$7&lt;=G34),IF($L$7&lt;=$AA34,2,1),0)</f>
        <v>0</v>
      </c>
      <c r="M34" s="8">
        <f>IF(AND(F34&gt;0,G34&gt;0,$M$7&gt;=F34,$M$7&lt;=G34),IF($M$7&lt;=$AA34,2,1),0)</f>
        <v>0</v>
      </c>
      <c r="N34" s="8">
        <f>IF(AND(F34&gt;0,G34&gt;0,$N$7&gt;=F34,$N$7&lt;=G34),IF($N$7&lt;=$AA34,2,1),0)</f>
        <v>0</v>
      </c>
      <c r="O34" s="8">
        <f>IF(AND(F34&gt;0,G34&gt;0,$O$7&gt;=F34,$O$7&lt;=G34),IF($O$7&lt;=$AA34,2,1),0)</f>
        <v>0</v>
      </c>
      <c r="P34" s="8">
        <f>IF(AND(F34&gt;0,G34&gt;0,$P$7&gt;=F34,$P$7&lt;=G34),IF($P$7&lt;=$AA34,2,1),0)</f>
        <v>0</v>
      </c>
      <c r="Q34" s="8">
        <f>IF(AND(F34&gt;0,G34&gt;0,$Q$7&gt;=F34,$Q$7&lt;=G34),IF($Q$7&lt;=$AA34,2,1),0)</f>
        <v>0</v>
      </c>
      <c r="R34" s="8">
        <f>IF(AND(F34&gt;0,G34&gt;0,$R$7&gt;=F34,$R$7&lt;=G34),IF($R$7&lt;=$AA34,2,1),0)</f>
        <v>0</v>
      </c>
      <c r="S34" s="8">
        <f>IF(AND(F34&gt;0,G34&gt;0,$S$7&gt;=F34,$S$7&lt;=G34),IF($S$7&lt;=$AA34,2,1),0)</f>
        <v>0</v>
      </c>
      <c r="T34" s="8">
        <f>IF(AND(F34&gt;0,G34&gt;0,$T$7&gt;=F34,$T$7&lt;=G34),IF($T$7&lt;=$AA34,2,1),0)</f>
        <v>0</v>
      </c>
      <c r="U34" s="8">
        <f>IF(AND(F34&gt;0,G34&gt;0,$U$7&gt;=F34,$U$7&lt;=G34),IF($U$7&lt;=$AA34,2,1),0)</f>
        <v>0</v>
      </c>
      <c r="V34" s="8">
        <f>IF(AND(F34&gt;0,G34&gt;0,$V$7&gt;=F34,$V$7&lt;=G34),IF($V$7&lt;=$AA34,2,1),0)</f>
        <v>0</v>
      </c>
      <c r="W34" s="8">
        <f>IF(AND(F34&gt;0,G34&gt;0,$W$7&gt;=F34,$W$7&lt;=G34),IF($W$7&lt;=$AA34,2,1),0)</f>
        <v>0</v>
      </c>
      <c r="X34" s="8">
        <f>IF(AND(F34&gt;0,G34&gt;0,$X$7&gt;=F34,$X$7&lt;=G34),IF($X$7&lt;=$AA34,2,1),0)</f>
        <v>0</v>
      </c>
      <c r="Y34" s="8">
        <f>IF(AND(F34&gt;0,G34&gt;0,$Y$7&gt;=F34,$Y$7&lt;=G34),IF($Y$7&lt;=$AA34,2,1),0)</f>
        <v>0</v>
      </c>
      <c r="Z34" s="8">
        <f>IF(AND(F34&gt;0,G34&gt;0,$Z$7&gt;=F34,$Z$7&lt;=G34),IF($Z$7&lt;=$AA34,2,1),0)</f>
        <v>0</v>
      </c>
      <c r="AA34" s="8">
        <f>IF(AND(F34&gt;0,G34&gt;0,$AA$7&gt;=F34,$AA$7&lt;=G34),IF($AA$7&lt;=$AA34,2,1),0)</f>
        <v>0</v>
      </c>
      <c r="AB34" s="8">
        <f>IF(AND(F34&gt;0,G34&gt;0,$AB$7&gt;=F34,$AB$7&lt;=G34),IF($AB$7&lt;=$AA34,2,1),0)</f>
        <v>0</v>
      </c>
      <c r="AC34" s="8">
        <f>IF(AND(F34&gt;0,G34&gt;0,$AC$7&gt;=F34,$AC$7&lt;=G34),IF($AC$7&lt;=$AA34,2,1),0)</f>
        <v>0</v>
      </c>
      <c r="AD34" s="8">
        <f>IF(AND(F34&gt;0,G34&gt;0,$AD$7&gt;=F34,$AD$7&lt;=G34),IF($AD$7&lt;=$AA34,2,1),0)</f>
        <v>0</v>
      </c>
      <c r="AE34" s="8">
        <f>IF(AND(F34&gt;0,G34&gt;0,$AE$7&gt;=F34,$AE$7&lt;=G34),IF($AE$7&lt;=$AA34,2,1),0)</f>
        <v>0</v>
      </c>
      <c r="AF34" s="8">
        <f>IF(AND(F34&gt;0,G34&gt;0,$AF$7&gt;=F34,$AF$7&lt;=G34),IF($AF$7&lt;=$AA34,2,1),0)</f>
        <v>0</v>
      </c>
      <c r="AG34" s="8">
        <f>IF(AND(F34&gt;0,G34&gt;0,$AG$7&gt;=F34,$AG$7&lt;=G34),IF($AG$7&lt;=$AA34,2,1),0)</f>
        <v>0</v>
      </c>
      <c r="AH34" s="8">
        <f>IF(AND(F34&gt;0,G34&gt;0,$AH$7&gt;=F34,$AH$7&lt;=G34),IF($AH$7&lt;=$AA34,2,1),0)</f>
        <v>0</v>
      </c>
      <c r="AI34" s="8">
        <f>IF(AND(F34&gt;0,G34&gt;0,$AI$7&gt;=F34,$AI$7&lt;=G34),IF($AI$7&lt;=$AA34,2,1),0)</f>
        <v>0</v>
      </c>
      <c r="AJ34" s="8">
        <f>IF(AND(F34&gt;0,G34&gt;0,$AJ$7&gt;=F34,$AJ$7&lt;=G34),IF($AJ$7&lt;=$AA34,2,1),0)</f>
        <v>0</v>
      </c>
      <c r="AK34" s="8">
        <f>IF(AND(F34&gt;0,G34&gt;0,$AK$7&gt;=F34,$AK$7&lt;=G34),IF($AK$7&lt;=$AA34,2,1),0)</f>
        <v>0</v>
      </c>
      <c r="AL34" s="8">
        <f>IF(AND(F34&gt;0,G34&gt;0,$AL$7&gt;=F34,$AL$7&lt;=G34),IF($AL$7&lt;=$AA34,2,1),0)</f>
        <v>0</v>
      </c>
      <c r="AM34" s="8">
        <f>IF(AND(F34&gt;0,G34&gt;0,$AM$7&gt;=F34,$AM$7&lt;=G34),IF($AM$7&lt;=$AA34,2,1),0)</f>
        <v>0</v>
      </c>
      <c r="AN34" s="8">
        <f>IF(AND(F34&gt;0,G34&gt;0,$AN$7&gt;=F34,$AN$7&lt;=G34),IF($AN$7&lt;=$AA34,2,1),0)</f>
        <v>0</v>
      </c>
      <c r="AO34" s="8">
        <f>IF(AND(F34&gt;0,G34&gt;0,$AO$7&gt;=F34,$AO$7&lt;=G34),IF($AO$7&lt;=$AA34,2,1),0)</f>
        <v>0</v>
      </c>
      <c r="AP34" s="8">
        <f>IF(AND(F34&gt;0,G34&gt;0,$AP$7&gt;=F34,$AP$7&lt;=G34),IF($AP$7&lt;=$AA34,2,1),0)</f>
        <v>0</v>
      </c>
      <c r="AQ34" s="8">
        <f>IF(AND(F34&gt;0,G34&gt;0,$AQ$7&gt;=F34,$AQ$7&lt;=G34),IF($AQ$7&lt;=$AA34,2,1),0)</f>
        <v>0</v>
      </c>
      <c r="AR34" s="8">
        <f>IF(AND(F34&gt;0,G34&gt;0,$AR$7&gt;=F34,$AR$7&lt;=G34),IF($AR$7&lt;=$AA34,2,1),0)</f>
        <v>0</v>
      </c>
      <c r="AS34" s="8">
        <f>IF(AND(F34&gt;0,G34&gt;0,$AS$7&gt;=F34,$AS$7&lt;=G34),IF($AS$7&lt;=$AA34,2,1),0)</f>
        <v>0</v>
      </c>
      <c r="AT34" s="8">
        <f>IF(AND(F34&gt;0,G34&gt;0,$AT$7&gt;=F34,$AT$7&lt;=G34),IF($AT$7&lt;=$AA34,2,1),0)</f>
        <v>0</v>
      </c>
      <c r="AU34" s="8">
        <f>IF(AND(F34&gt;0,G34&gt;0,$AU$7&gt;=F34,$AU$7&lt;=G34),IF($AU$7&lt;=$AA34,2,1),0)</f>
        <v>0</v>
      </c>
      <c r="AV34" s="8">
        <f>IF(AND(F34&gt;0,G34&gt;0,$AV$7&gt;=F34,$AV$7&lt;=G34),IF($AV$7&lt;=$AA34,2,1),0)</f>
        <v>0</v>
      </c>
      <c r="AW34" s="8">
        <f>IF(AND(F34&gt;0,G34&gt;0,$AW$7&gt;=F34,$AW$7&lt;=G34),IF($AW$7&lt;=$AA34,2,1),0)</f>
        <v>0</v>
      </c>
      <c r="AX34" s="8">
        <f>IF(AND(F34&gt;0,G34&gt;0,$AX$7&gt;=F34,$AX$7&lt;=G34),IF($AX$7&lt;=$AA34,2,1),0)</f>
        <v>0</v>
      </c>
      <c r="AY34" s="8">
        <f>IF(AND(F34&gt;0,G34&gt;0,$AY$7&gt;=F34,$AY$7&lt;=G34),IF($AY$7&lt;=$AA34,2,1),0)</f>
        <v>0</v>
      </c>
      <c r="AZ34" s="8">
        <f>IF(AND(F34&gt;0,G34&gt;0,$AZ$7&gt;=F34,$AZ$7&lt;=G34),IF($AZ$7&lt;=$AA34,2,1),0)</f>
        <v>0</v>
      </c>
      <c r="BA34" s="8">
        <f>IF(AND(F34&gt;0,G34&gt;0,$BA$7&gt;=F34,$BA$7&lt;=G34),IF($BA$7&lt;=$AA34,2,1),0)</f>
        <v>0</v>
      </c>
      <c r="BB34" s="8">
        <f>IF(AND(F34&gt;0,G34&gt;0,$BB$7&gt;=F34,$BB$7&lt;=G34),IF($BB$7&lt;=$AA34,2,1),0)</f>
        <v>0</v>
      </c>
      <c r="BC34" s="8">
        <f>IF(AND(F34&gt;0,G34&gt;0,$BC$7&gt;=F34,$BC$7&lt;=G34),IF($BC$7&lt;=$AA34,2,1),0)</f>
        <v>0</v>
      </c>
      <c r="BD34" s="8">
        <f>IF(AND(F34&gt;0,G34&gt;0,$BD$7&gt;=F34,$BD$7&lt;=G34),IF($BD$7&lt;=$AA34,2,1),0)</f>
        <v>0</v>
      </c>
      <c r="BE34" s="8">
        <f>IF(AND(F34&gt;0,G34&gt;0,$BE$7&gt;=F34,$BE$7&lt;=G34),IF($BE$7&lt;=$AA34,2,1),0)</f>
        <v>0</v>
      </c>
      <c r="BF34" s="8">
        <f>IF(AND(F34&gt;0,G34&gt;0,$BF$7&gt;=F34,$BF$7&lt;=G34),IF($BF$7&lt;=$AA34,2,1),0)</f>
        <v>0</v>
      </c>
      <c r="BG34" s="8">
        <f>IF(AND(F34&gt;0,G34&gt;0,$BG$7&gt;=F34,$BG$7&lt;=G34),IF($BG$7&lt;=$AA34,2,1),0)</f>
        <v>0</v>
      </c>
      <c r="BH34" s="8">
        <f>IF(AND(F34&gt;0,G34&gt;0,$BH$7&gt;=F34,$BH$7&lt;=G34),IF($BH$7&lt;=$AA34,2,1),0)</f>
        <v>0</v>
      </c>
      <c r="BI34" s="8">
        <f>IF(AND(F34&gt;0,G34&gt;0,$BI$7&gt;=F34,$BI$7&lt;=G34),IF($BI$7&lt;=$AA34,2,1),0)</f>
        <v>0</v>
      </c>
      <c r="BJ34" s="8">
        <f>IF(AND(F34&gt;0,G34&gt;0,$BJ$7&gt;=F34,$BJ$7&lt;=G34),IF($BJ$7&lt;=$AA34,2,1),0)</f>
        <v>0</v>
      </c>
      <c r="BK34" s="8">
        <f>IF(AND(F34&gt;0,G34&gt;0,$BK$7&gt;=F34,$BK$7&lt;=G34),IF($BK$7&lt;=$AA34,2,1),0)</f>
        <v>0</v>
      </c>
      <c r="BL34" s="8">
        <f>IF(AND(F34&gt;0,G34&gt;0,$BL$7&gt;=F34,$BL$7&lt;=G34),IF($BL$7&lt;=$AA34,2,1),0)</f>
        <v>0</v>
      </c>
      <c r="BM34" s="8">
        <f>IF(AND(F34&gt;0,G34&gt;0,$BM$7&gt;=F34,$BM$7&lt;=G34),IF($BM$7&lt;=$AA34,2,1),0)</f>
        <v>0</v>
      </c>
      <c r="BN34" s="8">
        <f>IF(AND(F34&gt;0,G34&gt;0,$BN$7&gt;=F34,$BN$7&lt;=G34),IF($BN$7&lt;=$AA34,2,1),0)</f>
        <v>0</v>
      </c>
      <c r="BO34" s="8">
        <f>IF(AND(F34&gt;0,G34&gt;0,$BO$7&gt;=F34,$BO$7&lt;=G34),IF($BO$7&lt;=$AA34,2,1),0)</f>
        <v>0</v>
      </c>
      <c r="BP34" s="8">
        <f>IF(AND(F34&gt;0,G34&gt;0,$BP$7&gt;=F34,$BP$7&lt;=G34),IF($BP$7&lt;=$AA34,2,1),0)</f>
        <v>0</v>
      </c>
      <c r="BQ34" s="8">
        <f>IF(AND(F34&gt;0,G34&gt;0,$BQ$7&gt;=F34,$BQ$7&lt;=G34),IF($BQ$7&lt;=$AA34,2,1),0)</f>
        <v>0</v>
      </c>
      <c r="BR34" s="8">
        <f>IF(AND(F34&gt;0,G34&gt;0,$BR$7&gt;=F34,$BR$7&lt;=G34),IF($BR$7&lt;=$AA34,2,1),0)</f>
        <v>0</v>
      </c>
      <c r="BS34" s="8">
        <f>IF(AND(F34&gt;0,G34&gt;0,$BS$7&gt;=F34,$BS$7&lt;=G34),IF($BS$7&lt;=$AA34,2,1),0)</f>
        <v>0</v>
      </c>
      <c r="BT34" s="8">
        <f>IF(AND(F34&gt;0,G34&gt;0,$BT$7&gt;=F34,$BT$7&lt;=G34),IF($BT$7&lt;=$AA34,2,1),0)</f>
        <v>0</v>
      </c>
      <c r="BU34" s="8">
        <f>IF(AND(F34&gt;0,G34&gt;0,$BU$7&gt;=F34,$BU$7&lt;=G34),IF($BU$7&lt;=$AA34,2,1),0)</f>
        <v>0</v>
      </c>
      <c r="BV34" s="8">
        <f>IF(AND(F34&gt;0,G34&gt;0,$BV$7&gt;=F34,$BV$7&lt;=G34),IF($BV$7&lt;=$AA34,2,1),0)</f>
        <v>0</v>
      </c>
      <c r="BW34" s="8">
        <f>IF(AND(F34&gt;0,G34&gt;0,$BW$7&gt;=F34,$BW$7&lt;=G34),IF($BW$7&lt;=$AA34,2,1),0)</f>
        <v>0</v>
      </c>
      <c r="BX34" s="8">
        <f>IF(AND(F34&gt;0,G34&gt;0,$BX$7&gt;=F34,$BX$7&lt;=G34),IF($BX$7&lt;=$AA34,2,1),0)</f>
        <v>0</v>
      </c>
      <c r="BY34" s="8">
        <f>IF(AND(F34&gt;0,G34&gt;0,$BY$7&gt;=F34,$BY$7&lt;=G34),IF($BY$7&lt;=$AA34,2,1),0)</f>
        <v>0</v>
      </c>
      <c r="BZ34" s="8">
        <f>IF(AND(F34&gt;0,G34&gt;0,$BZ$7&gt;=F34,$BZ$7&lt;=G34),IF($BZ$7&lt;=$AA34,2,1),0)</f>
        <v>0</v>
      </c>
      <c r="CA34" s="8">
        <f>IF(AND(F34&gt;0,G34&gt;0,$CA$7&gt;=F34,$CA$7&lt;=G34),IF($CA$7&lt;=$AA34,2,1),0)</f>
        <v>0</v>
      </c>
      <c r="CB34" s="8">
        <f>IF(AND(F34&gt;0,G34&gt;0,$CB$7&gt;=F34,$CB$7&lt;=G34),IF($CB$7&lt;=$AA34,2,1),0)</f>
        <v>0</v>
      </c>
      <c r="CC34" s="8">
        <f>IF(AND(F34&gt;0,G34&gt;0,$CC$7&gt;=F34,$CC$7&lt;=G34),IF($CC$7&lt;=$AA34,2,1),0)</f>
        <v>0</v>
      </c>
      <c r="CD34" s="8">
        <f>IF(AND(F34&gt;0,G34&gt;0,$CD$7&gt;=F34,$CD$7&lt;=G34),IF($CD$7&lt;=$AA34,2,1),0)</f>
        <v>0</v>
      </c>
      <c r="CE34" s="8">
        <f>IF(AND(F34&gt;0,G34&gt;0,$CE$7&gt;=F34,$CE$7&lt;=G34),IF($CE$7&lt;=$AA34,2,1),0)</f>
        <v>0</v>
      </c>
      <c r="CF34" s="8">
        <f>IF(AND(F34&gt;0,G34&gt;0,$CF$7&gt;=F34,$CF$7&lt;=G34),IF($CF$7&lt;=$AA34,2,1),0)</f>
        <v>0</v>
      </c>
      <c r="CG34" s="8">
        <f>IF(AND(F34&gt;0,G34&gt;0,$CG$7&gt;=F34,$CG$7&lt;=G34),IF($CG$7&lt;=$AA34,2,1),0)</f>
        <v>0</v>
      </c>
      <c r="CH34" s="8">
        <f>IF(AND(F34&gt;0,G34&gt;0,$CH$7&gt;=F34,$CH$7&lt;=G34),IF($CH$7&lt;=$AA34,2,1),0)</f>
        <v>0</v>
      </c>
      <c r="CI34" s="8">
        <f>IF(AND(F34&gt;0,G34&gt;0,$CI$7&gt;=F34,$CI$7&lt;=G34),IF($CI$7&lt;=$AA34,2,1),0)</f>
        <v>0</v>
      </c>
      <c r="CJ34" s="8">
        <f>IF(AND(F34&gt;0,G34&gt;0,$CJ$7&gt;=F34,$CJ$7&lt;=G34),IF($CJ$7&lt;=$AA34,2,1),0)</f>
        <v>0</v>
      </c>
    </row>
    <row r="35" spans="1:88" ht="18" customHeight="1">
      <c r="A35" s="6"/>
      <c r="B35" s="6"/>
      <c r="C35" s="6"/>
      <c r="D35" s="6"/>
      <c r="E35" s="6"/>
      <c r="F35" s="3"/>
      <c r="G35" s="3"/>
      <c r="H35" s="6">
        <f>IF(AND(F35&gt;0,G35&gt;0),G35-F35+1,)</f>
        <v>0</v>
      </c>
      <c r="I35" s="7"/>
      <c r="J35" s="6"/>
      <c r="K35" s="8">
        <f>IF(AND(F35&gt;0,G35&gt;0,$K$7&gt;=F35,$K$7&lt;=G35),IF($K$7&lt;=$AA35,2,1),0)</f>
        <v>0</v>
      </c>
      <c r="L35" s="8">
        <f>IF(AND(F35&gt;0,G35&gt;0,$L$7&gt;=F35,$L$7&lt;=G35),IF($L$7&lt;=$AA35,2,1),0)</f>
        <v>0</v>
      </c>
      <c r="M35" s="8">
        <f>IF(AND(F35&gt;0,G35&gt;0,$M$7&gt;=F35,$M$7&lt;=G35),IF($M$7&lt;=$AA35,2,1),0)</f>
        <v>0</v>
      </c>
      <c r="N35" s="8">
        <f>IF(AND(F35&gt;0,G35&gt;0,$N$7&gt;=F35,$N$7&lt;=G35),IF($N$7&lt;=$AA35,2,1),0)</f>
        <v>0</v>
      </c>
      <c r="O35" s="8">
        <f>IF(AND(F35&gt;0,G35&gt;0,$O$7&gt;=F35,$O$7&lt;=G35),IF($O$7&lt;=$AA35,2,1),0)</f>
        <v>0</v>
      </c>
      <c r="P35" s="8">
        <f>IF(AND(F35&gt;0,G35&gt;0,$P$7&gt;=F35,$P$7&lt;=G35),IF($P$7&lt;=$AA35,2,1),0)</f>
        <v>0</v>
      </c>
      <c r="Q35" s="8">
        <f>IF(AND(F35&gt;0,G35&gt;0,$Q$7&gt;=F35,$Q$7&lt;=G35),IF($Q$7&lt;=$AA35,2,1),0)</f>
        <v>0</v>
      </c>
      <c r="R35" s="8">
        <f>IF(AND(F35&gt;0,G35&gt;0,$R$7&gt;=F35,$R$7&lt;=G35),IF($R$7&lt;=$AA35,2,1),0)</f>
        <v>0</v>
      </c>
      <c r="S35" s="8">
        <f>IF(AND(F35&gt;0,G35&gt;0,$S$7&gt;=F35,$S$7&lt;=G35),IF($S$7&lt;=$AA35,2,1),0)</f>
        <v>0</v>
      </c>
      <c r="T35" s="8">
        <f>IF(AND(F35&gt;0,G35&gt;0,$T$7&gt;=F35,$T$7&lt;=G35),IF($T$7&lt;=$AA35,2,1),0)</f>
        <v>0</v>
      </c>
      <c r="U35" s="8">
        <f>IF(AND(F35&gt;0,G35&gt;0,$U$7&gt;=F35,$U$7&lt;=G35),IF($U$7&lt;=$AA35,2,1),0)</f>
        <v>0</v>
      </c>
      <c r="V35" s="8">
        <f>IF(AND(F35&gt;0,G35&gt;0,$V$7&gt;=F35,$V$7&lt;=G35),IF($V$7&lt;=$AA35,2,1),0)</f>
        <v>0</v>
      </c>
      <c r="W35" s="8">
        <f>IF(AND(F35&gt;0,G35&gt;0,$W$7&gt;=F35,$W$7&lt;=G35),IF($W$7&lt;=$AA35,2,1),0)</f>
        <v>0</v>
      </c>
      <c r="X35" s="8">
        <f>IF(AND(F35&gt;0,G35&gt;0,$X$7&gt;=F35,$X$7&lt;=G35),IF($X$7&lt;=$AA35,2,1),0)</f>
        <v>0</v>
      </c>
      <c r="Y35" s="8">
        <f>IF(AND(F35&gt;0,G35&gt;0,$Y$7&gt;=F35,$Y$7&lt;=G35),IF($Y$7&lt;=$AA35,2,1),0)</f>
        <v>0</v>
      </c>
      <c r="Z35" s="8">
        <f>IF(AND(F35&gt;0,G35&gt;0,$Z$7&gt;=F35,$Z$7&lt;=G35),IF($Z$7&lt;=$AA35,2,1),0)</f>
        <v>0</v>
      </c>
      <c r="AA35" s="8">
        <f>IF(AND(F35&gt;0,G35&gt;0,$AA$7&gt;=F35,$AA$7&lt;=G35),IF($AA$7&lt;=$AA35,2,1),0)</f>
        <v>0</v>
      </c>
      <c r="AB35" s="8">
        <f>IF(AND(F35&gt;0,G35&gt;0,$AB$7&gt;=F35,$AB$7&lt;=G35),IF($AB$7&lt;=$AA35,2,1),0)</f>
        <v>0</v>
      </c>
      <c r="AC35" s="8">
        <f>IF(AND(F35&gt;0,G35&gt;0,$AC$7&gt;=F35,$AC$7&lt;=G35),IF($AC$7&lt;=$AA35,2,1),0)</f>
        <v>0</v>
      </c>
      <c r="AD35" s="8">
        <f>IF(AND(F35&gt;0,G35&gt;0,$AD$7&gt;=F35,$AD$7&lt;=G35),IF($AD$7&lt;=$AA35,2,1),0)</f>
        <v>0</v>
      </c>
      <c r="AE35" s="8">
        <f>IF(AND(F35&gt;0,G35&gt;0,$AE$7&gt;=F35,$AE$7&lt;=G35),IF($AE$7&lt;=$AA35,2,1),0)</f>
        <v>0</v>
      </c>
      <c r="AF35" s="8">
        <f>IF(AND(F35&gt;0,G35&gt;0,$AF$7&gt;=F35,$AF$7&lt;=G35),IF($AF$7&lt;=$AA35,2,1),0)</f>
        <v>0</v>
      </c>
      <c r="AG35" s="8">
        <f>IF(AND(F35&gt;0,G35&gt;0,$AG$7&gt;=F35,$AG$7&lt;=G35),IF($AG$7&lt;=$AA35,2,1),0)</f>
        <v>0</v>
      </c>
      <c r="AH35" s="8">
        <f>IF(AND(F35&gt;0,G35&gt;0,$AH$7&gt;=F35,$AH$7&lt;=G35),IF($AH$7&lt;=$AA35,2,1),0)</f>
        <v>0</v>
      </c>
      <c r="AI35" s="8">
        <f>IF(AND(F35&gt;0,G35&gt;0,$AI$7&gt;=F35,$AI$7&lt;=G35),IF($AI$7&lt;=$AA35,2,1),0)</f>
        <v>0</v>
      </c>
      <c r="AJ35" s="8">
        <f>IF(AND(F35&gt;0,G35&gt;0,$AJ$7&gt;=F35,$AJ$7&lt;=G35),IF($AJ$7&lt;=$AA35,2,1),0)</f>
        <v>0</v>
      </c>
      <c r="AK35" s="8">
        <f>IF(AND(F35&gt;0,G35&gt;0,$AK$7&gt;=F35,$AK$7&lt;=G35),IF($AK$7&lt;=$AA35,2,1),0)</f>
        <v>0</v>
      </c>
      <c r="AL35" s="8">
        <f>IF(AND(F35&gt;0,G35&gt;0,$AL$7&gt;=F35,$AL$7&lt;=G35),IF($AL$7&lt;=$AA35,2,1),0)</f>
        <v>0</v>
      </c>
      <c r="AM35" s="8">
        <f>IF(AND(F35&gt;0,G35&gt;0,$AM$7&gt;=F35,$AM$7&lt;=G35),IF($AM$7&lt;=$AA35,2,1),0)</f>
        <v>0</v>
      </c>
      <c r="AN35" s="8">
        <f>IF(AND(F35&gt;0,G35&gt;0,$AN$7&gt;=F35,$AN$7&lt;=G35),IF($AN$7&lt;=$AA35,2,1),0)</f>
        <v>0</v>
      </c>
      <c r="AO35" s="8">
        <f>IF(AND(F35&gt;0,G35&gt;0,$AO$7&gt;=F35,$AO$7&lt;=G35),IF($AO$7&lt;=$AA35,2,1),0)</f>
        <v>0</v>
      </c>
      <c r="AP35" s="8">
        <f>IF(AND(F35&gt;0,G35&gt;0,$AP$7&gt;=F35,$AP$7&lt;=G35),IF($AP$7&lt;=$AA35,2,1),0)</f>
        <v>0</v>
      </c>
      <c r="AQ35" s="8">
        <f>IF(AND(F35&gt;0,G35&gt;0,$AQ$7&gt;=F35,$AQ$7&lt;=G35),IF($AQ$7&lt;=$AA35,2,1),0)</f>
        <v>0</v>
      </c>
      <c r="AR35" s="8">
        <f>IF(AND(F35&gt;0,G35&gt;0,$AR$7&gt;=F35,$AR$7&lt;=G35),IF($AR$7&lt;=$AA35,2,1),0)</f>
        <v>0</v>
      </c>
      <c r="AS35" s="8">
        <f>IF(AND(F35&gt;0,G35&gt;0,$AS$7&gt;=F35,$AS$7&lt;=G35),IF($AS$7&lt;=$AA35,2,1),0)</f>
        <v>0</v>
      </c>
      <c r="AT35" s="8">
        <f>IF(AND(F35&gt;0,G35&gt;0,$AT$7&gt;=F35,$AT$7&lt;=G35),IF($AT$7&lt;=$AA35,2,1),0)</f>
        <v>0</v>
      </c>
      <c r="AU35" s="8">
        <f>IF(AND(F35&gt;0,G35&gt;0,$AU$7&gt;=F35,$AU$7&lt;=G35),IF($AU$7&lt;=$AA35,2,1),0)</f>
        <v>0</v>
      </c>
      <c r="AV35" s="8">
        <f>IF(AND(F35&gt;0,G35&gt;0,$AV$7&gt;=F35,$AV$7&lt;=G35),IF($AV$7&lt;=$AA35,2,1),0)</f>
        <v>0</v>
      </c>
      <c r="AW35" s="8">
        <f>IF(AND(F35&gt;0,G35&gt;0,$AW$7&gt;=F35,$AW$7&lt;=G35),IF($AW$7&lt;=$AA35,2,1),0)</f>
        <v>0</v>
      </c>
      <c r="AX35" s="8">
        <f>IF(AND(F35&gt;0,G35&gt;0,$AX$7&gt;=F35,$AX$7&lt;=G35),IF($AX$7&lt;=$AA35,2,1),0)</f>
        <v>0</v>
      </c>
      <c r="AY35" s="8">
        <f>IF(AND(F35&gt;0,G35&gt;0,$AY$7&gt;=F35,$AY$7&lt;=G35),IF($AY$7&lt;=$AA35,2,1),0)</f>
        <v>0</v>
      </c>
      <c r="AZ35" s="8">
        <f>IF(AND(F35&gt;0,G35&gt;0,$AZ$7&gt;=F35,$AZ$7&lt;=G35),IF($AZ$7&lt;=$AA35,2,1),0)</f>
        <v>0</v>
      </c>
      <c r="BA35" s="8">
        <f>IF(AND(F35&gt;0,G35&gt;0,$BA$7&gt;=F35,$BA$7&lt;=G35),IF($BA$7&lt;=$AA35,2,1),0)</f>
        <v>0</v>
      </c>
      <c r="BB35" s="8">
        <f>IF(AND(F35&gt;0,G35&gt;0,$BB$7&gt;=F35,$BB$7&lt;=G35),IF($BB$7&lt;=$AA35,2,1),0)</f>
        <v>0</v>
      </c>
      <c r="BC35" s="8">
        <f>IF(AND(F35&gt;0,G35&gt;0,$BC$7&gt;=F35,$BC$7&lt;=G35),IF($BC$7&lt;=$AA35,2,1),0)</f>
        <v>0</v>
      </c>
      <c r="BD35" s="8">
        <f>IF(AND(F35&gt;0,G35&gt;0,$BD$7&gt;=F35,$BD$7&lt;=G35),IF($BD$7&lt;=$AA35,2,1),0)</f>
        <v>0</v>
      </c>
      <c r="BE35" s="8">
        <f>IF(AND(F35&gt;0,G35&gt;0,$BE$7&gt;=F35,$BE$7&lt;=G35),IF($BE$7&lt;=$AA35,2,1),0)</f>
        <v>0</v>
      </c>
      <c r="BF35" s="8">
        <f>IF(AND(F35&gt;0,G35&gt;0,$BF$7&gt;=F35,$BF$7&lt;=G35),IF($BF$7&lt;=$AA35,2,1),0)</f>
        <v>0</v>
      </c>
      <c r="BG35" s="8">
        <f>IF(AND(F35&gt;0,G35&gt;0,$BG$7&gt;=F35,$BG$7&lt;=G35),IF($BG$7&lt;=$AA35,2,1),0)</f>
        <v>0</v>
      </c>
      <c r="BH35" s="8">
        <f>IF(AND(F35&gt;0,G35&gt;0,$BH$7&gt;=F35,$BH$7&lt;=G35),IF($BH$7&lt;=$AA35,2,1),0)</f>
        <v>0</v>
      </c>
      <c r="BI35" s="8">
        <f>IF(AND(F35&gt;0,G35&gt;0,$BI$7&gt;=F35,$BI$7&lt;=G35),IF($BI$7&lt;=$AA35,2,1),0)</f>
        <v>0</v>
      </c>
      <c r="BJ35" s="8">
        <f>IF(AND(F35&gt;0,G35&gt;0,$BJ$7&gt;=F35,$BJ$7&lt;=G35),IF($BJ$7&lt;=$AA35,2,1),0)</f>
        <v>0</v>
      </c>
      <c r="BK35" s="8">
        <f>IF(AND(F35&gt;0,G35&gt;0,$BK$7&gt;=F35,$BK$7&lt;=G35),IF($BK$7&lt;=$AA35,2,1),0)</f>
        <v>0</v>
      </c>
      <c r="BL35" s="8">
        <f>IF(AND(F35&gt;0,G35&gt;0,$BL$7&gt;=F35,$BL$7&lt;=G35),IF($BL$7&lt;=$AA35,2,1),0)</f>
        <v>0</v>
      </c>
      <c r="BM35" s="8">
        <f>IF(AND(F35&gt;0,G35&gt;0,$BM$7&gt;=F35,$BM$7&lt;=G35),IF($BM$7&lt;=$AA35,2,1),0)</f>
        <v>0</v>
      </c>
      <c r="BN35" s="8">
        <f>IF(AND(F35&gt;0,G35&gt;0,$BN$7&gt;=F35,$BN$7&lt;=G35),IF($BN$7&lt;=$AA35,2,1),0)</f>
        <v>0</v>
      </c>
      <c r="BO35" s="8">
        <f>IF(AND(F35&gt;0,G35&gt;0,$BO$7&gt;=F35,$BO$7&lt;=G35),IF($BO$7&lt;=$AA35,2,1),0)</f>
        <v>0</v>
      </c>
      <c r="BP35" s="8">
        <f>IF(AND(F35&gt;0,G35&gt;0,$BP$7&gt;=F35,$BP$7&lt;=G35),IF($BP$7&lt;=$AA35,2,1),0)</f>
        <v>0</v>
      </c>
      <c r="BQ35" s="8">
        <f>IF(AND(F35&gt;0,G35&gt;0,$BQ$7&gt;=F35,$BQ$7&lt;=G35),IF($BQ$7&lt;=$AA35,2,1),0)</f>
        <v>0</v>
      </c>
      <c r="BR35" s="8">
        <f>IF(AND(F35&gt;0,G35&gt;0,$BR$7&gt;=F35,$BR$7&lt;=G35),IF($BR$7&lt;=$AA35,2,1),0)</f>
        <v>0</v>
      </c>
      <c r="BS35" s="8">
        <f>IF(AND(F35&gt;0,G35&gt;0,$BS$7&gt;=F35,$BS$7&lt;=G35),IF($BS$7&lt;=$AA35,2,1),0)</f>
        <v>0</v>
      </c>
      <c r="BT35" s="8">
        <f>IF(AND(F35&gt;0,G35&gt;0,$BT$7&gt;=F35,$BT$7&lt;=G35),IF($BT$7&lt;=$AA35,2,1),0)</f>
        <v>0</v>
      </c>
      <c r="BU35" s="8">
        <f>IF(AND(F35&gt;0,G35&gt;0,$BU$7&gt;=F35,$BU$7&lt;=G35),IF($BU$7&lt;=$AA35,2,1),0)</f>
        <v>0</v>
      </c>
      <c r="BV35" s="8">
        <f>IF(AND(F35&gt;0,G35&gt;0,$BV$7&gt;=F35,$BV$7&lt;=G35),IF($BV$7&lt;=$AA35,2,1),0)</f>
        <v>0</v>
      </c>
      <c r="BW35" s="8">
        <f>IF(AND(F35&gt;0,G35&gt;0,$BW$7&gt;=F35,$BW$7&lt;=G35),IF($BW$7&lt;=$AA35,2,1),0)</f>
        <v>0</v>
      </c>
      <c r="BX35" s="8">
        <f>IF(AND(F35&gt;0,G35&gt;0,$BX$7&gt;=F35,$BX$7&lt;=G35),IF($BX$7&lt;=$AA35,2,1),0)</f>
        <v>0</v>
      </c>
      <c r="BY35" s="8">
        <f>IF(AND(F35&gt;0,G35&gt;0,$BY$7&gt;=F35,$BY$7&lt;=G35),IF($BY$7&lt;=$AA35,2,1),0)</f>
        <v>0</v>
      </c>
      <c r="BZ35" s="8">
        <f>IF(AND(F35&gt;0,G35&gt;0,$BZ$7&gt;=F35,$BZ$7&lt;=G35),IF($BZ$7&lt;=$AA35,2,1),0)</f>
        <v>0</v>
      </c>
      <c r="CA35" s="8">
        <f>IF(AND(F35&gt;0,G35&gt;0,$CA$7&gt;=F35,$CA$7&lt;=G35),IF($CA$7&lt;=$AA35,2,1),0)</f>
        <v>0</v>
      </c>
      <c r="CB35" s="8">
        <f>IF(AND(F35&gt;0,G35&gt;0,$CB$7&gt;=F35,$CB$7&lt;=G35),IF($CB$7&lt;=$AA35,2,1),0)</f>
        <v>0</v>
      </c>
      <c r="CC35" s="8">
        <f>IF(AND(F35&gt;0,G35&gt;0,$CC$7&gt;=F35,$CC$7&lt;=G35),IF($CC$7&lt;=$AA35,2,1),0)</f>
        <v>0</v>
      </c>
      <c r="CD35" s="8">
        <f>IF(AND(F35&gt;0,G35&gt;0,$CD$7&gt;=F35,$CD$7&lt;=G35),IF($CD$7&lt;=$AA35,2,1),0)</f>
        <v>0</v>
      </c>
      <c r="CE35" s="8">
        <f>IF(AND(F35&gt;0,G35&gt;0,$CE$7&gt;=F35,$CE$7&lt;=G35),IF($CE$7&lt;=$AA35,2,1),0)</f>
        <v>0</v>
      </c>
      <c r="CF35" s="8">
        <f>IF(AND(F35&gt;0,G35&gt;0,$CF$7&gt;=F35,$CF$7&lt;=G35),IF($CF$7&lt;=$AA35,2,1),0)</f>
        <v>0</v>
      </c>
      <c r="CG35" s="8">
        <f>IF(AND(F35&gt;0,G35&gt;0,$CG$7&gt;=F35,$CG$7&lt;=G35),IF($CG$7&lt;=$AA35,2,1),0)</f>
        <v>0</v>
      </c>
      <c r="CH35" s="8">
        <f>IF(AND(F35&gt;0,G35&gt;0,$CH$7&gt;=F35,$CH$7&lt;=G35),IF($CH$7&lt;=$AA35,2,1),0)</f>
        <v>0</v>
      </c>
      <c r="CI35" s="8">
        <f>IF(AND(F35&gt;0,G35&gt;0,$CI$7&gt;=F35,$CI$7&lt;=G35),IF($CI$7&lt;=$AA35,2,1),0)</f>
        <v>0</v>
      </c>
      <c r="CJ35" s="8">
        <f>IF(AND(F35&gt;0,G35&gt;0,$CJ$7&gt;=F35,$CJ$7&lt;=G35),IF($CJ$7&lt;=$AA35,2,1),0)</f>
        <v>0</v>
      </c>
    </row>
    <row r="36" spans="1:88" ht="18" customHeight="1">
      <c r="A36" s="6"/>
      <c r="B36" s="6"/>
      <c r="C36" s="6"/>
      <c r="D36" s="6"/>
      <c r="E36" s="6"/>
      <c r="F36" s="3"/>
      <c r="G36" s="3"/>
      <c r="H36" s="6">
        <f>IF(AND(F36&gt;0,G36&gt;0),G36-F36+1,)</f>
        <v>0</v>
      </c>
      <c r="I36" s="7"/>
      <c r="J36" s="6"/>
      <c r="K36" s="8">
        <f>IF(AND(F36&gt;0,G36&gt;0,$K$7&gt;=F36,$K$7&lt;=G36),IF($K$7&lt;=$AA36,2,1),0)</f>
        <v>0</v>
      </c>
      <c r="L36" s="8">
        <f>IF(AND(F36&gt;0,G36&gt;0,$L$7&gt;=F36,$L$7&lt;=G36),IF($L$7&lt;=$AA36,2,1),0)</f>
        <v>0</v>
      </c>
      <c r="M36" s="8">
        <f>IF(AND(F36&gt;0,G36&gt;0,$M$7&gt;=F36,$M$7&lt;=G36),IF($M$7&lt;=$AA36,2,1),0)</f>
        <v>0</v>
      </c>
      <c r="N36" s="8">
        <f>IF(AND(F36&gt;0,G36&gt;0,$N$7&gt;=F36,$N$7&lt;=G36),IF($N$7&lt;=$AA36,2,1),0)</f>
        <v>0</v>
      </c>
      <c r="O36" s="8">
        <f>IF(AND(F36&gt;0,G36&gt;0,$O$7&gt;=F36,$O$7&lt;=G36),IF($O$7&lt;=$AA36,2,1),0)</f>
        <v>0</v>
      </c>
      <c r="P36" s="8">
        <f>IF(AND(F36&gt;0,G36&gt;0,$P$7&gt;=F36,$P$7&lt;=G36),IF($P$7&lt;=$AA36,2,1),0)</f>
        <v>0</v>
      </c>
      <c r="Q36" s="8">
        <f>IF(AND(F36&gt;0,G36&gt;0,$Q$7&gt;=F36,$Q$7&lt;=G36),IF($Q$7&lt;=$AA36,2,1),0)</f>
        <v>0</v>
      </c>
      <c r="R36" s="8">
        <f>IF(AND(F36&gt;0,G36&gt;0,$R$7&gt;=F36,$R$7&lt;=G36),IF($R$7&lt;=$AA36,2,1),0)</f>
        <v>0</v>
      </c>
      <c r="S36" s="8">
        <f>IF(AND(F36&gt;0,G36&gt;0,$S$7&gt;=F36,$S$7&lt;=G36),IF($S$7&lt;=$AA36,2,1),0)</f>
        <v>0</v>
      </c>
      <c r="T36" s="8">
        <f>IF(AND(F36&gt;0,G36&gt;0,$T$7&gt;=F36,$T$7&lt;=G36),IF($T$7&lt;=$AA36,2,1),0)</f>
        <v>0</v>
      </c>
      <c r="U36" s="8">
        <f>IF(AND(F36&gt;0,G36&gt;0,$U$7&gt;=F36,$U$7&lt;=G36),IF($U$7&lt;=$AA36,2,1),0)</f>
        <v>0</v>
      </c>
      <c r="V36" s="8">
        <f>IF(AND(F36&gt;0,G36&gt;0,$V$7&gt;=F36,$V$7&lt;=G36),IF($V$7&lt;=$AA36,2,1),0)</f>
        <v>0</v>
      </c>
      <c r="W36" s="8">
        <f>IF(AND(F36&gt;0,G36&gt;0,$W$7&gt;=F36,$W$7&lt;=G36),IF($W$7&lt;=$AA36,2,1),0)</f>
        <v>0</v>
      </c>
      <c r="X36" s="8">
        <f>IF(AND(F36&gt;0,G36&gt;0,$X$7&gt;=F36,$X$7&lt;=G36),IF($X$7&lt;=$AA36,2,1),0)</f>
        <v>0</v>
      </c>
      <c r="Y36" s="8">
        <f>IF(AND(F36&gt;0,G36&gt;0,$Y$7&gt;=F36,$Y$7&lt;=G36),IF($Y$7&lt;=$AA36,2,1),0)</f>
        <v>0</v>
      </c>
      <c r="Z36" s="8">
        <f>IF(AND(F36&gt;0,G36&gt;0,$Z$7&gt;=F36,$Z$7&lt;=G36),IF($Z$7&lt;=$AA36,2,1),0)</f>
        <v>0</v>
      </c>
      <c r="AA36" s="8">
        <f>IF(AND(F36&gt;0,G36&gt;0,$AA$7&gt;=F36,$AA$7&lt;=G36),IF($AA$7&lt;=$AA36,2,1),0)</f>
        <v>0</v>
      </c>
      <c r="AB36" s="8">
        <f>IF(AND(F36&gt;0,G36&gt;0,$AB$7&gt;=F36,$AB$7&lt;=G36),IF($AB$7&lt;=$AA36,2,1),0)</f>
        <v>0</v>
      </c>
      <c r="AC36" s="8">
        <f>IF(AND(F36&gt;0,G36&gt;0,$AC$7&gt;=F36,$AC$7&lt;=G36),IF($AC$7&lt;=$AA36,2,1),0)</f>
        <v>0</v>
      </c>
      <c r="AD36" s="8">
        <f>IF(AND(F36&gt;0,G36&gt;0,$AD$7&gt;=F36,$AD$7&lt;=G36),IF($AD$7&lt;=$AA36,2,1),0)</f>
        <v>0</v>
      </c>
      <c r="AE36" s="8">
        <f>IF(AND(F36&gt;0,G36&gt;0,$AE$7&gt;=F36,$AE$7&lt;=G36),IF($AE$7&lt;=$AA36,2,1),0)</f>
        <v>0</v>
      </c>
      <c r="AF36" s="8">
        <f>IF(AND(F36&gt;0,G36&gt;0,$AF$7&gt;=F36,$AF$7&lt;=G36),IF($AF$7&lt;=$AA36,2,1),0)</f>
        <v>0</v>
      </c>
      <c r="AG36" s="8">
        <f>IF(AND(F36&gt;0,G36&gt;0,$AG$7&gt;=F36,$AG$7&lt;=G36),IF($AG$7&lt;=$AA36,2,1),0)</f>
        <v>0</v>
      </c>
      <c r="AH36" s="8">
        <f>IF(AND(F36&gt;0,G36&gt;0,$AH$7&gt;=F36,$AH$7&lt;=G36),IF($AH$7&lt;=$AA36,2,1),0)</f>
        <v>0</v>
      </c>
      <c r="AI36" s="8">
        <f>IF(AND(F36&gt;0,G36&gt;0,$AI$7&gt;=F36,$AI$7&lt;=G36),IF($AI$7&lt;=$AA36,2,1),0)</f>
        <v>0</v>
      </c>
      <c r="AJ36" s="8">
        <f>IF(AND(F36&gt;0,G36&gt;0,$AJ$7&gt;=F36,$AJ$7&lt;=G36),IF($AJ$7&lt;=$AA36,2,1),0)</f>
        <v>0</v>
      </c>
      <c r="AK36" s="8">
        <f>IF(AND(F36&gt;0,G36&gt;0,$AK$7&gt;=F36,$AK$7&lt;=G36),IF($AK$7&lt;=$AA36,2,1),0)</f>
        <v>0</v>
      </c>
      <c r="AL36" s="8">
        <f>IF(AND(F36&gt;0,G36&gt;0,$AL$7&gt;=F36,$AL$7&lt;=G36),IF($AL$7&lt;=$AA36,2,1),0)</f>
        <v>0</v>
      </c>
      <c r="AM36" s="8">
        <f>IF(AND(F36&gt;0,G36&gt;0,$AM$7&gt;=F36,$AM$7&lt;=G36),IF($AM$7&lt;=$AA36,2,1),0)</f>
        <v>0</v>
      </c>
      <c r="AN36" s="8">
        <f>IF(AND(F36&gt;0,G36&gt;0,$AN$7&gt;=F36,$AN$7&lt;=G36),IF($AN$7&lt;=$AA36,2,1),0)</f>
        <v>0</v>
      </c>
      <c r="AO36" s="8">
        <f>IF(AND(F36&gt;0,G36&gt;0,$AO$7&gt;=F36,$AO$7&lt;=G36),IF($AO$7&lt;=$AA36,2,1),0)</f>
        <v>0</v>
      </c>
      <c r="AP36" s="8">
        <f>IF(AND(F36&gt;0,G36&gt;0,$AP$7&gt;=F36,$AP$7&lt;=G36),IF($AP$7&lt;=$AA36,2,1),0)</f>
        <v>0</v>
      </c>
      <c r="AQ36" s="8">
        <f>IF(AND(F36&gt;0,G36&gt;0,$AQ$7&gt;=F36,$AQ$7&lt;=G36),IF($AQ$7&lt;=$AA36,2,1),0)</f>
        <v>0</v>
      </c>
      <c r="AR36" s="8">
        <f>IF(AND(F36&gt;0,G36&gt;0,$AR$7&gt;=F36,$AR$7&lt;=G36),IF($AR$7&lt;=$AA36,2,1),0)</f>
        <v>0</v>
      </c>
      <c r="AS36" s="8">
        <f>IF(AND(F36&gt;0,G36&gt;0,$AS$7&gt;=F36,$AS$7&lt;=G36),IF($AS$7&lt;=$AA36,2,1),0)</f>
        <v>0</v>
      </c>
      <c r="AT36" s="8">
        <f>IF(AND(F36&gt;0,G36&gt;0,$AT$7&gt;=F36,$AT$7&lt;=G36),IF($AT$7&lt;=$AA36,2,1),0)</f>
        <v>0</v>
      </c>
      <c r="AU36" s="8">
        <f>IF(AND(F36&gt;0,G36&gt;0,$AU$7&gt;=F36,$AU$7&lt;=G36),IF($AU$7&lt;=$AA36,2,1),0)</f>
        <v>0</v>
      </c>
      <c r="AV36" s="8">
        <f>IF(AND(F36&gt;0,G36&gt;0,$AV$7&gt;=F36,$AV$7&lt;=G36),IF($AV$7&lt;=$AA36,2,1),0)</f>
        <v>0</v>
      </c>
      <c r="AW36" s="8">
        <f>IF(AND(F36&gt;0,G36&gt;0,$AW$7&gt;=F36,$AW$7&lt;=G36),IF($AW$7&lt;=$AA36,2,1),0)</f>
        <v>0</v>
      </c>
      <c r="AX36" s="8">
        <f>IF(AND(F36&gt;0,G36&gt;0,$AX$7&gt;=F36,$AX$7&lt;=G36),IF($AX$7&lt;=$AA36,2,1),0)</f>
        <v>0</v>
      </c>
      <c r="AY36" s="8">
        <f>IF(AND(F36&gt;0,G36&gt;0,$AY$7&gt;=F36,$AY$7&lt;=G36),IF($AY$7&lt;=$AA36,2,1),0)</f>
        <v>0</v>
      </c>
      <c r="AZ36" s="8">
        <f>IF(AND(F36&gt;0,G36&gt;0,$AZ$7&gt;=F36,$AZ$7&lt;=G36),IF($AZ$7&lt;=$AA36,2,1),0)</f>
        <v>0</v>
      </c>
      <c r="BA36" s="8">
        <f>IF(AND(F36&gt;0,G36&gt;0,$BA$7&gt;=F36,$BA$7&lt;=G36),IF($BA$7&lt;=$AA36,2,1),0)</f>
        <v>0</v>
      </c>
      <c r="BB36" s="8">
        <f>IF(AND(F36&gt;0,G36&gt;0,$BB$7&gt;=F36,$BB$7&lt;=G36),IF($BB$7&lt;=$AA36,2,1),0)</f>
        <v>0</v>
      </c>
      <c r="BC36" s="8">
        <f>IF(AND(F36&gt;0,G36&gt;0,$BC$7&gt;=F36,$BC$7&lt;=G36),IF($BC$7&lt;=$AA36,2,1),0)</f>
        <v>0</v>
      </c>
      <c r="BD36" s="8">
        <f>IF(AND(F36&gt;0,G36&gt;0,$BD$7&gt;=F36,$BD$7&lt;=G36),IF($BD$7&lt;=$AA36,2,1),0)</f>
        <v>0</v>
      </c>
      <c r="BE36" s="8">
        <f>IF(AND(F36&gt;0,G36&gt;0,$BE$7&gt;=F36,$BE$7&lt;=G36),IF($BE$7&lt;=$AA36,2,1),0)</f>
        <v>0</v>
      </c>
      <c r="BF36" s="8">
        <f>IF(AND(F36&gt;0,G36&gt;0,$BF$7&gt;=F36,$BF$7&lt;=G36),IF($BF$7&lt;=$AA36,2,1),0)</f>
        <v>0</v>
      </c>
      <c r="BG36" s="8">
        <f>IF(AND(F36&gt;0,G36&gt;0,$BG$7&gt;=F36,$BG$7&lt;=G36),IF($BG$7&lt;=$AA36,2,1),0)</f>
        <v>0</v>
      </c>
      <c r="BH36" s="8">
        <f>IF(AND(F36&gt;0,G36&gt;0,$BH$7&gt;=F36,$BH$7&lt;=G36),IF($BH$7&lt;=$AA36,2,1),0)</f>
        <v>0</v>
      </c>
      <c r="BI36" s="8">
        <f>IF(AND(F36&gt;0,G36&gt;0,$BI$7&gt;=F36,$BI$7&lt;=G36),IF($BI$7&lt;=$AA36,2,1),0)</f>
        <v>0</v>
      </c>
      <c r="BJ36" s="8">
        <f>IF(AND(F36&gt;0,G36&gt;0,$BJ$7&gt;=F36,$BJ$7&lt;=G36),IF($BJ$7&lt;=$AA36,2,1),0)</f>
        <v>0</v>
      </c>
      <c r="BK36" s="8">
        <f>IF(AND(F36&gt;0,G36&gt;0,$BK$7&gt;=F36,$BK$7&lt;=G36),IF($BK$7&lt;=$AA36,2,1),0)</f>
        <v>0</v>
      </c>
      <c r="BL36" s="8">
        <f>IF(AND(F36&gt;0,G36&gt;0,$BL$7&gt;=F36,$BL$7&lt;=G36),IF($BL$7&lt;=$AA36,2,1),0)</f>
        <v>0</v>
      </c>
      <c r="BM36" s="8">
        <f>IF(AND(F36&gt;0,G36&gt;0,$BM$7&gt;=F36,$BM$7&lt;=G36),IF($BM$7&lt;=$AA36,2,1),0)</f>
        <v>0</v>
      </c>
      <c r="BN36" s="8">
        <f>IF(AND(F36&gt;0,G36&gt;0,$BN$7&gt;=F36,$BN$7&lt;=G36),IF($BN$7&lt;=$AA36,2,1),0)</f>
        <v>0</v>
      </c>
      <c r="BO36" s="8">
        <f>IF(AND(F36&gt;0,G36&gt;0,$BO$7&gt;=F36,$BO$7&lt;=G36),IF($BO$7&lt;=$AA36,2,1),0)</f>
        <v>0</v>
      </c>
      <c r="BP36" s="8">
        <f>IF(AND(F36&gt;0,G36&gt;0,$BP$7&gt;=F36,$BP$7&lt;=G36),IF($BP$7&lt;=$AA36,2,1),0)</f>
        <v>0</v>
      </c>
      <c r="BQ36" s="8">
        <f>IF(AND(F36&gt;0,G36&gt;0,$BQ$7&gt;=F36,$BQ$7&lt;=G36),IF($BQ$7&lt;=$AA36,2,1),0)</f>
        <v>0</v>
      </c>
      <c r="BR36" s="8">
        <f>IF(AND(F36&gt;0,G36&gt;0,$BR$7&gt;=F36,$BR$7&lt;=G36),IF($BR$7&lt;=$AA36,2,1),0)</f>
        <v>0</v>
      </c>
      <c r="BS36" s="8">
        <f>IF(AND(F36&gt;0,G36&gt;0,$BS$7&gt;=F36,$BS$7&lt;=G36),IF($BS$7&lt;=$AA36,2,1),0)</f>
        <v>0</v>
      </c>
      <c r="BT36" s="8">
        <f>IF(AND(F36&gt;0,G36&gt;0,$BT$7&gt;=F36,$BT$7&lt;=G36),IF($BT$7&lt;=$AA36,2,1),0)</f>
        <v>0</v>
      </c>
      <c r="BU36" s="8">
        <f>IF(AND(F36&gt;0,G36&gt;0,$BU$7&gt;=F36,$BU$7&lt;=G36),IF($BU$7&lt;=$AA36,2,1),0)</f>
        <v>0</v>
      </c>
      <c r="BV36" s="8">
        <f>IF(AND(F36&gt;0,G36&gt;0,$BV$7&gt;=F36,$BV$7&lt;=G36),IF($BV$7&lt;=$AA36,2,1),0)</f>
        <v>0</v>
      </c>
      <c r="BW36" s="8">
        <f>IF(AND(F36&gt;0,G36&gt;0,$BW$7&gt;=F36,$BW$7&lt;=G36),IF($BW$7&lt;=$AA36,2,1),0)</f>
        <v>0</v>
      </c>
      <c r="BX36" s="8">
        <f>IF(AND(F36&gt;0,G36&gt;0,$BX$7&gt;=F36,$BX$7&lt;=G36),IF($BX$7&lt;=$AA36,2,1),0)</f>
        <v>0</v>
      </c>
      <c r="BY36" s="8">
        <f>IF(AND(F36&gt;0,G36&gt;0,$BY$7&gt;=F36,$BY$7&lt;=G36),IF($BY$7&lt;=$AA36,2,1),0)</f>
        <v>0</v>
      </c>
      <c r="BZ36" s="8">
        <f>IF(AND(F36&gt;0,G36&gt;0,$BZ$7&gt;=F36,$BZ$7&lt;=G36),IF($BZ$7&lt;=$AA36,2,1),0)</f>
        <v>0</v>
      </c>
      <c r="CA36" s="8">
        <f>IF(AND(F36&gt;0,G36&gt;0,$CA$7&gt;=F36,$CA$7&lt;=G36),IF($CA$7&lt;=$AA36,2,1),0)</f>
        <v>0</v>
      </c>
      <c r="CB36" s="8">
        <f>IF(AND(F36&gt;0,G36&gt;0,$CB$7&gt;=F36,$CB$7&lt;=G36),IF($CB$7&lt;=$AA36,2,1),0)</f>
        <v>0</v>
      </c>
      <c r="CC36" s="8">
        <f>IF(AND(F36&gt;0,G36&gt;0,$CC$7&gt;=F36,$CC$7&lt;=G36),IF($CC$7&lt;=$AA36,2,1),0)</f>
        <v>0</v>
      </c>
      <c r="CD36" s="8">
        <f>IF(AND(F36&gt;0,G36&gt;0,$CD$7&gt;=F36,$CD$7&lt;=G36),IF($CD$7&lt;=$AA36,2,1),0)</f>
        <v>0</v>
      </c>
      <c r="CE36" s="8">
        <f>IF(AND(F36&gt;0,G36&gt;0,$CE$7&gt;=F36,$CE$7&lt;=G36),IF($CE$7&lt;=$AA36,2,1),0)</f>
        <v>0</v>
      </c>
      <c r="CF36" s="8">
        <f>IF(AND(F36&gt;0,G36&gt;0,$CF$7&gt;=F36,$CF$7&lt;=G36),IF($CF$7&lt;=$AA36,2,1),0)</f>
        <v>0</v>
      </c>
      <c r="CG36" s="8">
        <f>IF(AND(F36&gt;0,G36&gt;0,$CG$7&gt;=F36,$CG$7&lt;=G36),IF($CG$7&lt;=$AA36,2,1),0)</f>
        <v>0</v>
      </c>
      <c r="CH36" s="8">
        <f>IF(AND(F36&gt;0,G36&gt;0,$CH$7&gt;=F36,$CH$7&lt;=G36),IF($CH$7&lt;=$AA36,2,1),0)</f>
        <v>0</v>
      </c>
      <c r="CI36" s="8">
        <f>IF(AND(F36&gt;0,G36&gt;0,$CI$7&gt;=F36,$CI$7&lt;=G36),IF($CI$7&lt;=$AA36,2,1),0)</f>
        <v>0</v>
      </c>
      <c r="CJ36" s="8">
        <f>IF(AND(F36&gt;0,G36&gt;0,$CJ$7&gt;=F36,$CJ$7&lt;=G36),IF($CJ$7&lt;=$AA36,2,1),0)</f>
        <v>0</v>
      </c>
    </row>
    <row r="37" spans="1:88" ht="18" customHeight="1">
      <c r="A37" s="6"/>
      <c r="B37" s="6"/>
      <c r="C37" s="6"/>
      <c r="D37" s="6"/>
      <c r="E37" s="6"/>
      <c r="F37" s="3"/>
      <c r="G37" s="3"/>
      <c r="H37" s="6">
        <f>IF(AND(F37&gt;0,G37&gt;0),G37-F37+1,)</f>
        <v>0</v>
      </c>
      <c r="I37" s="7"/>
      <c r="J37" s="6"/>
      <c r="K37" s="8">
        <f>IF(AND(F37&gt;0,G37&gt;0,$K$7&gt;=F37,$K$7&lt;=G37),IF($K$7&lt;=$AA37,2,1),0)</f>
        <v>0</v>
      </c>
      <c r="L37" s="8">
        <f>IF(AND(F37&gt;0,G37&gt;0,$L$7&gt;=F37,$L$7&lt;=G37),IF($L$7&lt;=$AA37,2,1),0)</f>
        <v>0</v>
      </c>
      <c r="M37" s="8">
        <f>IF(AND(F37&gt;0,G37&gt;0,$M$7&gt;=F37,$M$7&lt;=G37),IF($M$7&lt;=$AA37,2,1),0)</f>
        <v>0</v>
      </c>
      <c r="N37" s="8">
        <f>IF(AND(F37&gt;0,G37&gt;0,$N$7&gt;=F37,$N$7&lt;=G37),IF($N$7&lt;=$AA37,2,1),0)</f>
        <v>0</v>
      </c>
      <c r="O37" s="8">
        <f>IF(AND(F37&gt;0,G37&gt;0,$O$7&gt;=F37,$O$7&lt;=G37),IF($O$7&lt;=$AA37,2,1),0)</f>
        <v>0</v>
      </c>
      <c r="P37" s="8">
        <f>IF(AND(F37&gt;0,G37&gt;0,$P$7&gt;=F37,$P$7&lt;=G37),IF($P$7&lt;=$AA37,2,1),0)</f>
        <v>0</v>
      </c>
      <c r="Q37" s="8">
        <f>IF(AND(F37&gt;0,G37&gt;0,$Q$7&gt;=F37,$Q$7&lt;=G37),IF($Q$7&lt;=$AA37,2,1),0)</f>
        <v>0</v>
      </c>
      <c r="R37" s="8">
        <f>IF(AND(F37&gt;0,G37&gt;0,$R$7&gt;=F37,$R$7&lt;=G37),IF($R$7&lt;=$AA37,2,1),0)</f>
        <v>0</v>
      </c>
      <c r="S37" s="8">
        <f>IF(AND(F37&gt;0,G37&gt;0,$S$7&gt;=F37,$S$7&lt;=G37),IF($S$7&lt;=$AA37,2,1),0)</f>
        <v>0</v>
      </c>
      <c r="T37" s="8">
        <f>IF(AND(F37&gt;0,G37&gt;0,$T$7&gt;=F37,$T$7&lt;=G37),IF($T$7&lt;=$AA37,2,1),0)</f>
        <v>0</v>
      </c>
      <c r="U37" s="8">
        <f>IF(AND(F37&gt;0,G37&gt;0,$U$7&gt;=F37,$U$7&lt;=G37),IF($U$7&lt;=$AA37,2,1),0)</f>
        <v>0</v>
      </c>
      <c r="V37" s="8">
        <f>IF(AND(F37&gt;0,G37&gt;0,$V$7&gt;=F37,$V$7&lt;=G37),IF($V$7&lt;=$AA37,2,1),0)</f>
        <v>0</v>
      </c>
      <c r="W37" s="8">
        <f>IF(AND(F37&gt;0,G37&gt;0,$W$7&gt;=F37,$W$7&lt;=G37),IF($W$7&lt;=$AA37,2,1),0)</f>
        <v>0</v>
      </c>
      <c r="X37" s="8">
        <f>IF(AND(F37&gt;0,G37&gt;0,$X$7&gt;=F37,$X$7&lt;=G37),IF($X$7&lt;=$AA37,2,1),0)</f>
        <v>0</v>
      </c>
      <c r="Y37" s="8">
        <f>IF(AND(F37&gt;0,G37&gt;0,$Y$7&gt;=F37,$Y$7&lt;=G37),IF($Y$7&lt;=$AA37,2,1),0)</f>
        <v>0</v>
      </c>
      <c r="Z37" s="8">
        <f>IF(AND(F37&gt;0,G37&gt;0,$Z$7&gt;=F37,$Z$7&lt;=G37),IF($Z$7&lt;=$AA37,2,1),0)</f>
        <v>0</v>
      </c>
      <c r="AA37" s="8">
        <f>IF(AND(F37&gt;0,G37&gt;0,$AA$7&gt;=F37,$AA$7&lt;=G37),IF($AA$7&lt;=$AA37,2,1),0)</f>
        <v>0</v>
      </c>
      <c r="AB37" s="8">
        <f>IF(AND(F37&gt;0,G37&gt;0,$AB$7&gt;=F37,$AB$7&lt;=G37),IF($AB$7&lt;=$AA37,2,1),0)</f>
        <v>0</v>
      </c>
      <c r="AC37" s="8">
        <f>IF(AND(F37&gt;0,G37&gt;0,$AC$7&gt;=F37,$AC$7&lt;=G37),IF($AC$7&lt;=$AA37,2,1),0)</f>
        <v>0</v>
      </c>
      <c r="AD37" s="8">
        <f>IF(AND(F37&gt;0,G37&gt;0,$AD$7&gt;=F37,$AD$7&lt;=G37),IF($AD$7&lt;=$AA37,2,1),0)</f>
        <v>0</v>
      </c>
      <c r="AE37" s="8">
        <f>IF(AND(F37&gt;0,G37&gt;0,$AE$7&gt;=F37,$AE$7&lt;=G37),IF($AE$7&lt;=$AA37,2,1),0)</f>
        <v>0</v>
      </c>
      <c r="AF37" s="8">
        <f>IF(AND(F37&gt;0,G37&gt;0,$AF$7&gt;=F37,$AF$7&lt;=G37),IF($AF$7&lt;=$AA37,2,1),0)</f>
        <v>0</v>
      </c>
      <c r="AG37" s="8">
        <f>IF(AND(F37&gt;0,G37&gt;0,$AG$7&gt;=F37,$AG$7&lt;=G37),IF($AG$7&lt;=$AA37,2,1),0)</f>
        <v>0</v>
      </c>
      <c r="AH37" s="8">
        <f>IF(AND(F37&gt;0,G37&gt;0,$AH$7&gt;=F37,$AH$7&lt;=G37),IF($AH$7&lt;=$AA37,2,1),0)</f>
        <v>0</v>
      </c>
      <c r="AI37" s="8">
        <f>IF(AND(F37&gt;0,G37&gt;0,$AI$7&gt;=F37,$AI$7&lt;=G37),IF($AI$7&lt;=$AA37,2,1),0)</f>
        <v>0</v>
      </c>
      <c r="AJ37" s="8">
        <f>IF(AND(F37&gt;0,G37&gt;0,$AJ$7&gt;=F37,$AJ$7&lt;=G37),IF($AJ$7&lt;=$AA37,2,1),0)</f>
        <v>0</v>
      </c>
      <c r="AK37" s="8">
        <f>IF(AND(F37&gt;0,G37&gt;0,$AK$7&gt;=F37,$AK$7&lt;=G37),IF($AK$7&lt;=$AA37,2,1),0)</f>
        <v>0</v>
      </c>
      <c r="AL37" s="8">
        <f>IF(AND(F37&gt;0,G37&gt;0,$AL$7&gt;=F37,$AL$7&lt;=G37),IF($AL$7&lt;=$AA37,2,1),0)</f>
        <v>0</v>
      </c>
      <c r="AM37" s="8">
        <f>IF(AND(F37&gt;0,G37&gt;0,$AM$7&gt;=F37,$AM$7&lt;=G37),IF($AM$7&lt;=$AA37,2,1),0)</f>
        <v>0</v>
      </c>
      <c r="AN37" s="8">
        <f>IF(AND(F37&gt;0,G37&gt;0,$AN$7&gt;=F37,$AN$7&lt;=G37),IF($AN$7&lt;=$AA37,2,1),0)</f>
        <v>0</v>
      </c>
      <c r="AO37" s="8">
        <f>IF(AND(F37&gt;0,G37&gt;0,$AO$7&gt;=F37,$AO$7&lt;=G37),IF($AO$7&lt;=$AA37,2,1),0)</f>
        <v>0</v>
      </c>
      <c r="AP37" s="8">
        <f>IF(AND(F37&gt;0,G37&gt;0,$AP$7&gt;=F37,$AP$7&lt;=G37),IF($AP$7&lt;=$AA37,2,1),0)</f>
        <v>0</v>
      </c>
      <c r="AQ37" s="8">
        <f>IF(AND(F37&gt;0,G37&gt;0,$AQ$7&gt;=F37,$AQ$7&lt;=G37),IF($AQ$7&lt;=$AA37,2,1),0)</f>
        <v>0</v>
      </c>
      <c r="AR37" s="8">
        <f>IF(AND(F37&gt;0,G37&gt;0,$AR$7&gt;=F37,$AR$7&lt;=G37),IF($AR$7&lt;=$AA37,2,1),0)</f>
        <v>0</v>
      </c>
      <c r="AS37" s="8">
        <f>IF(AND(F37&gt;0,G37&gt;0,$AS$7&gt;=F37,$AS$7&lt;=G37),IF($AS$7&lt;=$AA37,2,1),0)</f>
        <v>0</v>
      </c>
      <c r="AT37" s="8">
        <f>IF(AND(F37&gt;0,G37&gt;0,$AT$7&gt;=F37,$AT$7&lt;=G37),IF($AT$7&lt;=$AA37,2,1),0)</f>
        <v>0</v>
      </c>
      <c r="AU37" s="8">
        <f>IF(AND(F37&gt;0,G37&gt;0,$AU$7&gt;=F37,$AU$7&lt;=G37),IF($AU$7&lt;=$AA37,2,1),0)</f>
        <v>0</v>
      </c>
      <c r="AV37" s="8">
        <f>IF(AND(F37&gt;0,G37&gt;0,$AV$7&gt;=F37,$AV$7&lt;=G37),IF($AV$7&lt;=$AA37,2,1),0)</f>
        <v>0</v>
      </c>
      <c r="AW37" s="8">
        <f>IF(AND(F37&gt;0,G37&gt;0,$AW$7&gt;=F37,$AW$7&lt;=G37),IF($AW$7&lt;=$AA37,2,1),0)</f>
        <v>0</v>
      </c>
      <c r="AX37" s="8">
        <f>IF(AND(F37&gt;0,G37&gt;0,$AX$7&gt;=F37,$AX$7&lt;=G37),IF($AX$7&lt;=$AA37,2,1),0)</f>
        <v>0</v>
      </c>
      <c r="AY37" s="8">
        <f>IF(AND(F37&gt;0,G37&gt;0,$AY$7&gt;=F37,$AY$7&lt;=G37),IF($AY$7&lt;=$AA37,2,1),0)</f>
        <v>0</v>
      </c>
      <c r="AZ37" s="8">
        <f>IF(AND(F37&gt;0,G37&gt;0,$AZ$7&gt;=F37,$AZ$7&lt;=G37),IF($AZ$7&lt;=$AA37,2,1),0)</f>
        <v>0</v>
      </c>
      <c r="BA37" s="8">
        <f>IF(AND(F37&gt;0,G37&gt;0,$BA$7&gt;=F37,$BA$7&lt;=G37),IF($BA$7&lt;=$AA37,2,1),0)</f>
        <v>0</v>
      </c>
      <c r="BB37" s="8">
        <f>IF(AND(F37&gt;0,G37&gt;0,$BB$7&gt;=F37,$BB$7&lt;=G37),IF($BB$7&lt;=$AA37,2,1),0)</f>
        <v>0</v>
      </c>
      <c r="BC37" s="8">
        <f>IF(AND(F37&gt;0,G37&gt;0,$BC$7&gt;=F37,$BC$7&lt;=G37),IF($BC$7&lt;=$AA37,2,1),0)</f>
        <v>0</v>
      </c>
      <c r="BD37" s="8">
        <f>IF(AND(F37&gt;0,G37&gt;0,$BD$7&gt;=F37,$BD$7&lt;=G37),IF($BD$7&lt;=$AA37,2,1),0)</f>
        <v>0</v>
      </c>
      <c r="BE37" s="8">
        <f>IF(AND(F37&gt;0,G37&gt;0,$BE$7&gt;=F37,$BE$7&lt;=G37),IF($BE$7&lt;=$AA37,2,1),0)</f>
        <v>0</v>
      </c>
      <c r="BF37" s="8">
        <f>IF(AND(F37&gt;0,G37&gt;0,$BF$7&gt;=F37,$BF$7&lt;=G37),IF($BF$7&lt;=$AA37,2,1),0)</f>
        <v>0</v>
      </c>
      <c r="BG37" s="8">
        <f>IF(AND(F37&gt;0,G37&gt;0,$BG$7&gt;=F37,$BG$7&lt;=G37),IF($BG$7&lt;=$AA37,2,1),0)</f>
        <v>0</v>
      </c>
      <c r="BH37" s="8">
        <f>IF(AND(F37&gt;0,G37&gt;0,$BH$7&gt;=F37,$BH$7&lt;=G37),IF($BH$7&lt;=$AA37,2,1),0)</f>
        <v>0</v>
      </c>
      <c r="BI37" s="8">
        <f>IF(AND(F37&gt;0,G37&gt;0,$BI$7&gt;=F37,$BI$7&lt;=G37),IF($BI$7&lt;=$AA37,2,1),0)</f>
        <v>0</v>
      </c>
      <c r="BJ37" s="8">
        <f>IF(AND(F37&gt;0,G37&gt;0,$BJ$7&gt;=F37,$BJ$7&lt;=G37),IF($BJ$7&lt;=$AA37,2,1),0)</f>
        <v>0</v>
      </c>
      <c r="BK37" s="8">
        <f>IF(AND(F37&gt;0,G37&gt;0,$BK$7&gt;=F37,$BK$7&lt;=G37),IF($BK$7&lt;=$AA37,2,1),0)</f>
        <v>0</v>
      </c>
      <c r="BL37" s="8">
        <f>IF(AND(F37&gt;0,G37&gt;0,$BL$7&gt;=F37,$BL$7&lt;=G37),IF($BL$7&lt;=$AA37,2,1),0)</f>
        <v>0</v>
      </c>
      <c r="BM37" s="8">
        <f>IF(AND(F37&gt;0,G37&gt;0,$BM$7&gt;=F37,$BM$7&lt;=G37),IF($BM$7&lt;=$AA37,2,1),0)</f>
        <v>0</v>
      </c>
      <c r="BN37" s="8">
        <f>IF(AND(F37&gt;0,G37&gt;0,$BN$7&gt;=F37,$BN$7&lt;=G37),IF($BN$7&lt;=$AA37,2,1),0)</f>
        <v>0</v>
      </c>
      <c r="BO37" s="8">
        <f>IF(AND(F37&gt;0,G37&gt;0,$BO$7&gt;=F37,$BO$7&lt;=G37),IF($BO$7&lt;=$AA37,2,1),0)</f>
        <v>0</v>
      </c>
      <c r="BP37" s="8">
        <f>IF(AND(F37&gt;0,G37&gt;0,$BP$7&gt;=F37,$BP$7&lt;=G37),IF($BP$7&lt;=$AA37,2,1),0)</f>
        <v>0</v>
      </c>
      <c r="BQ37" s="8">
        <f>IF(AND(F37&gt;0,G37&gt;0,$BQ$7&gt;=F37,$BQ$7&lt;=G37),IF($BQ$7&lt;=$AA37,2,1),0)</f>
        <v>0</v>
      </c>
      <c r="BR37" s="8">
        <f>IF(AND(F37&gt;0,G37&gt;0,$BR$7&gt;=F37,$BR$7&lt;=G37),IF($BR$7&lt;=$AA37,2,1),0)</f>
        <v>0</v>
      </c>
      <c r="BS37" s="8">
        <f>IF(AND(F37&gt;0,G37&gt;0,$BS$7&gt;=F37,$BS$7&lt;=G37),IF($BS$7&lt;=$AA37,2,1),0)</f>
        <v>0</v>
      </c>
      <c r="BT37" s="8">
        <f>IF(AND(F37&gt;0,G37&gt;0,$BT$7&gt;=F37,$BT$7&lt;=G37),IF($BT$7&lt;=$AA37,2,1),0)</f>
        <v>0</v>
      </c>
      <c r="BU37" s="8">
        <f>IF(AND(F37&gt;0,G37&gt;0,$BU$7&gt;=F37,$BU$7&lt;=G37),IF($BU$7&lt;=$AA37,2,1),0)</f>
        <v>0</v>
      </c>
      <c r="BV37" s="8">
        <f>IF(AND(F37&gt;0,G37&gt;0,$BV$7&gt;=F37,$BV$7&lt;=G37),IF($BV$7&lt;=$AA37,2,1),0)</f>
        <v>0</v>
      </c>
      <c r="BW37" s="8">
        <f>IF(AND(F37&gt;0,G37&gt;0,$BW$7&gt;=F37,$BW$7&lt;=G37),IF($BW$7&lt;=$AA37,2,1),0)</f>
        <v>0</v>
      </c>
      <c r="BX37" s="8">
        <f>IF(AND(F37&gt;0,G37&gt;0,$BX$7&gt;=F37,$BX$7&lt;=G37),IF($BX$7&lt;=$AA37,2,1),0)</f>
        <v>0</v>
      </c>
      <c r="BY37" s="8">
        <f>IF(AND(F37&gt;0,G37&gt;0,$BY$7&gt;=F37,$BY$7&lt;=G37),IF($BY$7&lt;=$AA37,2,1),0)</f>
        <v>0</v>
      </c>
      <c r="BZ37" s="8">
        <f>IF(AND(F37&gt;0,G37&gt;0,$BZ$7&gt;=F37,$BZ$7&lt;=G37),IF($BZ$7&lt;=$AA37,2,1),0)</f>
        <v>0</v>
      </c>
      <c r="CA37" s="8">
        <f>IF(AND(F37&gt;0,G37&gt;0,$CA$7&gt;=F37,$CA$7&lt;=G37),IF($CA$7&lt;=$AA37,2,1),0)</f>
        <v>0</v>
      </c>
      <c r="CB37" s="8">
        <f>IF(AND(F37&gt;0,G37&gt;0,$CB$7&gt;=F37,$CB$7&lt;=G37),IF($CB$7&lt;=$AA37,2,1),0)</f>
        <v>0</v>
      </c>
      <c r="CC37" s="8">
        <f>IF(AND(F37&gt;0,G37&gt;0,$CC$7&gt;=F37,$CC$7&lt;=G37),IF($CC$7&lt;=$AA37,2,1),0)</f>
        <v>0</v>
      </c>
      <c r="CD37" s="8">
        <f>IF(AND(F37&gt;0,G37&gt;0,$CD$7&gt;=F37,$CD$7&lt;=G37),IF($CD$7&lt;=$AA37,2,1),0)</f>
        <v>0</v>
      </c>
      <c r="CE37" s="8">
        <f>IF(AND(F37&gt;0,G37&gt;0,$CE$7&gt;=F37,$CE$7&lt;=G37),IF($CE$7&lt;=$AA37,2,1),0)</f>
        <v>0</v>
      </c>
      <c r="CF37" s="8">
        <f>IF(AND(F37&gt;0,G37&gt;0,$CF$7&gt;=F37,$CF$7&lt;=G37),IF($CF$7&lt;=$AA37,2,1),0)</f>
        <v>0</v>
      </c>
      <c r="CG37" s="8">
        <f>IF(AND(F37&gt;0,G37&gt;0,$CG$7&gt;=F37,$CG$7&lt;=G37),IF($CG$7&lt;=$AA37,2,1),0)</f>
        <v>0</v>
      </c>
      <c r="CH37" s="8">
        <f>IF(AND(F37&gt;0,G37&gt;0,$CH$7&gt;=F37,$CH$7&lt;=G37),IF($CH$7&lt;=$AA37,2,1),0)</f>
        <v>0</v>
      </c>
      <c r="CI37" s="8">
        <f>IF(AND(F37&gt;0,G37&gt;0,$CI$7&gt;=F37,$CI$7&lt;=G37),IF($CI$7&lt;=$AA37,2,1),0)</f>
        <v>0</v>
      </c>
      <c r="CJ37" s="8">
        <f>IF(AND(F37&gt;0,G37&gt;0,$CJ$7&gt;=F37,$CJ$7&lt;=G37),IF($CJ$7&lt;=$AA37,2,1),0)</f>
        <v>0</v>
      </c>
    </row>
    <row r="38" spans="1:88" ht="18" customHeight="1">
      <c r="A38" s="6"/>
      <c r="B38" s="6"/>
      <c r="C38" s="6"/>
      <c r="D38" s="6"/>
      <c r="E38" s="6"/>
      <c r="F38" s="3"/>
      <c r="G38" s="3"/>
      <c r="H38" s="6">
        <f>IF(AND(F38&gt;0,G38&gt;0),G38-F38+1,)</f>
        <v>0</v>
      </c>
      <c r="I38" s="7"/>
      <c r="J38" s="6"/>
      <c r="K38" s="8">
        <f>IF(AND(F38&gt;0,G38&gt;0,$K$7&gt;=F38,$K$7&lt;=G38),IF($K$7&lt;=$AA38,2,1),0)</f>
        <v>0</v>
      </c>
      <c r="L38" s="8">
        <f>IF(AND(F38&gt;0,G38&gt;0,$L$7&gt;=F38,$L$7&lt;=G38),IF($L$7&lt;=$AA38,2,1),0)</f>
        <v>0</v>
      </c>
      <c r="M38" s="8">
        <f>IF(AND(F38&gt;0,G38&gt;0,$M$7&gt;=F38,$M$7&lt;=G38),IF($M$7&lt;=$AA38,2,1),0)</f>
        <v>0</v>
      </c>
      <c r="N38" s="8">
        <f>IF(AND(F38&gt;0,G38&gt;0,$N$7&gt;=F38,$N$7&lt;=G38),IF($N$7&lt;=$AA38,2,1),0)</f>
        <v>0</v>
      </c>
      <c r="O38" s="8">
        <f>IF(AND(F38&gt;0,G38&gt;0,$O$7&gt;=F38,$O$7&lt;=G38),IF($O$7&lt;=$AA38,2,1),0)</f>
        <v>0</v>
      </c>
      <c r="P38" s="8">
        <f>IF(AND(F38&gt;0,G38&gt;0,$P$7&gt;=F38,$P$7&lt;=G38),IF($P$7&lt;=$AA38,2,1),0)</f>
        <v>0</v>
      </c>
      <c r="Q38" s="8">
        <f>IF(AND(F38&gt;0,G38&gt;0,$Q$7&gt;=F38,$Q$7&lt;=G38),IF($Q$7&lt;=$AA38,2,1),0)</f>
        <v>0</v>
      </c>
      <c r="R38" s="8">
        <f>IF(AND(F38&gt;0,G38&gt;0,$R$7&gt;=F38,$R$7&lt;=G38),IF($R$7&lt;=$AA38,2,1),0)</f>
        <v>0</v>
      </c>
      <c r="S38" s="8">
        <f>IF(AND(F38&gt;0,G38&gt;0,$S$7&gt;=F38,$S$7&lt;=G38),IF($S$7&lt;=$AA38,2,1),0)</f>
        <v>0</v>
      </c>
      <c r="T38" s="8">
        <f>IF(AND(F38&gt;0,G38&gt;0,$T$7&gt;=F38,$T$7&lt;=G38),IF($T$7&lt;=$AA38,2,1),0)</f>
        <v>0</v>
      </c>
      <c r="U38" s="8">
        <f>IF(AND(F38&gt;0,G38&gt;0,$U$7&gt;=F38,$U$7&lt;=G38),IF($U$7&lt;=$AA38,2,1),0)</f>
        <v>0</v>
      </c>
      <c r="V38" s="8">
        <f>IF(AND(F38&gt;0,G38&gt;0,$V$7&gt;=F38,$V$7&lt;=G38),IF($V$7&lt;=$AA38,2,1),0)</f>
        <v>0</v>
      </c>
      <c r="W38" s="8">
        <f>IF(AND(F38&gt;0,G38&gt;0,$W$7&gt;=F38,$W$7&lt;=G38),IF($W$7&lt;=$AA38,2,1),0)</f>
        <v>0</v>
      </c>
      <c r="X38" s="8">
        <f>IF(AND(F38&gt;0,G38&gt;0,$X$7&gt;=F38,$X$7&lt;=G38),IF($X$7&lt;=$AA38,2,1),0)</f>
        <v>0</v>
      </c>
      <c r="Y38" s="8">
        <f>IF(AND(F38&gt;0,G38&gt;0,$Y$7&gt;=F38,$Y$7&lt;=G38),IF($Y$7&lt;=$AA38,2,1),0)</f>
        <v>0</v>
      </c>
      <c r="Z38" s="8">
        <f>IF(AND(F38&gt;0,G38&gt;0,$Z$7&gt;=F38,$Z$7&lt;=G38),IF($Z$7&lt;=$AA38,2,1),0)</f>
        <v>0</v>
      </c>
      <c r="AA38" s="8">
        <f>IF(AND(F38&gt;0,G38&gt;0,$AA$7&gt;=F38,$AA$7&lt;=G38),IF($AA$7&lt;=$AA38,2,1),0)</f>
        <v>0</v>
      </c>
      <c r="AB38" s="8">
        <f>IF(AND(F38&gt;0,G38&gt;0,$AB$7&gt;=F38,$AB$7&lt;=G38),IF($AB$7&lt;=$AA38,2,1),0)</f>
        <v>0</v>
      </c>
      <c r="AC38" s="8">
        <f>IF(AND(F38&gt;0,G38&gt;0,$AC$7&gt;=F38,$AC$7&lt;=G38),IF($AC$7&lt;=$AA38,2,1),0)</f>
        <v>0</v>
      </c>
      <c r="AD38" s="8">
        <f>IF(AND(F38&gt;0,G38&gt;0,$AD$7&gt;=F38,$AD$7&lt;=G38),IF($AD$7&lt;=$AA38,2,1),0)</f>
        <v>0</v>
      </c>
      <c r="AE38" s="8">
        <f>IF(AND(F38&gt;0,G38&gt;0,$AE$7&gt;=F38,$AE$7&lt;=G38),IF($AE$7&lt;=$AA38,2,1),0)</f>
        <v>0</v>
      </c>
      <c r="AF38" s="8">
        <f>IF(AND(F38&gt;0,G38&gt;0,$AF$7&gt;=F38,$AF$7&lt;=G38),IF($AF$7&lt;=$AA38,2,1),0)</f>
        <v>0</v>
      </c>
      <c r="AG38" s="8">
        <f>IF(AND(F38&gt;0,G38&gt;0,$AG$7&gt;=F38,$AG$7&lt;=G38),IF($AG$7&lt;=$AA38,2,1),0)</f>
        <v>0</v>
      </c>
      <c r="AH38" s="8">
        <f>IF(AND(F38&gt;0,G38&gt;0,$AH$7&gt;=F38,$AH$7&lt;=G38),IF($AH$7&lt;=$AA38,2,1),0)</f>
        <v>0</v>
      </c>
      <c r="AI38" s="8">
        <f>IF(AND(F38&gt;0,G38&gt;0,$AI$7&gt;=F38,$AI$7&lt;=G38),IF($AI$7&lt;=$AA38,2,1),0)</f>
        <v>0</v>
      </c>
      <c r="AJ38" s="8">
        <f>IF(AND(F38&gt;0,G38&gt;0,$AJ$7&gt;=F38,$AJ$7&lt;=G38),IF($AJ$7&lt;=$AA38,2,1),0)</f>
        <v>0</v>
      </c>
      <c r="AK38" s="8">
        <f>IF(AND(F38&gt;0,G38&gt;0,$AK$7&gt;=F38,$AK$7&lt;=G38),IF($AK$7&lt;=$AA38,2,1),0)</f>
        <v>0</v>
      </c>
      <c r="AL38" s="8">
        <f>IF(AND(F38&gt;0,G38&gt;0,$AL$7&gt;=F38,$AL$7&lt;=G38),IF($AL$7&lt;=$AA38,2,1),0)</f>
        <v>0</v>
      </c>
      <c r="AM38" s="8">
        <f>IF(AND(F38&gt;0,G38&gt;0,$AM$7&gt;=F38,$AM$7&lt;=G38),IF($AM$7&lt;=$AA38,2,1),0)</f>
        <v>0</v>
      </c>
      <c r="AN38" s="8">
        <f>IF(AND(F38&gt;0,G38&gt;0,$AN$7&gt;=F38,$AN$7&lt;=G38),IF($AN$7&lt;=$AA38,2,1),0)</f>
        <v>0</v>
      </c>
      <c r="AO38" s="8">
        <f>IF(AND(F38&gt;0,G38&gt;0,$AO$7&gt;=F38,$AO$7&lt;=G38),IF($AO$7&lt;=$AA38,2,1),0)</f>
        <v>0</v>
      </c>
      <c r="AP38" s="8">
        <f>IF(AND(F38&gt;0,G38&gt;0,$AP$7&gt;=F38,$AP$7&lt;=G38),IF($AP$7&lt;=$AA38,2,1),0)</f>
        <v>0</v>
      </c>
      <c r="AQ38" s="8">
        <f>IF(AND(F38&gt;0,G38&gt;0,$AQ$7&gt;=F38,$AQ$7&lt;=G38),IF($AQ$7&lt;=$AA38,2,1),0)</f>
        <v>0</v>
      </c>
      <c r="AR38" s="8">
        <f>IF(AND(F38&gt;0,G38&gt;0,$AR$7&gt;=F38,$AR$7&lt;=G38),IF($AR$7&lt;=$AA38,2,1),0)</f>
        <v>0</v>
      </c>
      <c r="AS38" s="8">
        <f>IF(AND(F38&gt;0,G38&gt;0,$AS$7&gt;=F38,$AS$7&lt;=G38),IF($AS$7&lt;=$AA38,2,1),0)</f>
        <v>0</v>
      </c>
      <c r="AT38" s="8">
        <f>IF(AND(F38&gt;0,G38&gt;0,$AT$7&gt;=F38,$AT$7&lt;=G38),IF($AT$7&lt;=$AA38,2,1),0)</f>
        <v>0</v>
      </c>
      <c r="AU38" s="8">
        <f>IF(AND(F38&gt;0,G38&gt;0,$AU$7&gt;=F38,$AU$7&lt;=G38),IF($AU$7&lt;=$AA38,2,1),0)</f>
        <v>0</v>
      </c>
      <c r="AV38" s="8">
        <f>IF(AND(F38&gt;0,G38&gt;0,$AV$7&gt;=F38,$AV$7&lt;=G38),IF($AV$7&lt;=$AA38,2,1),0)</f>
        <v>0</v>
      </c>
      <c r="AW38" s="8">
        <f>IF(AND(F38&gt;0,G38&gt;0,$AW$7&gt;=F38,$AW$7&lt;=G38),IF($AW$7&lt;=$AA38,2,1),0)</f>
        <v>0</v>
      </c>
      <c r="AX38" s="8">
        <f>IF(AND(F38&gt;0,G38&gt;0,$AX$7&gt;=F38,$AX$7&lt;=G38),IF($AX$7&lt;=$AA38,2,1),0)</f>
        <v>0</v>
      </c>
      <c r="AY38" s="8">
        <f>IF(AND(F38&gt;0,G38&gt;0,$AY$7&gt;=F38,$AY$7&lt;=G38),IF($AY$7&lt;=$AA38,2,1),0)</f>
        <v>0</v>
      </c>
      <c r="AZ38" s="8">
        <f>IF(AND(F38&gt;0,G38&gt;0,$AZ$7&gt;=F38,$AZ$7&lt;=G38),IF($AZ$7&lt;=$AA38,2,1),0)</f>
        <v>0</v>
      </c>
      <c r="BA38" s="8">
        <f>IF(AND(F38&gt;0,G38&gt;0,$BA$7&gt;=F38,$BA$7&lt;=G38),IF($BA$7&lt;=$AA38,2,1),0)</f>
        <v>0</v>
      </c>
      <c r="BB38" s="8">
        <f>IF(AND(F38&gt;0,G38&gt;0,$BB$7&gt;=F38,$BB$7&lt;=G38),IF($BB$7&lt;=$AA38,2,1),0)</f>
        <v>0</v>
      </c>
      <c r="BC38" s="8">
        <f>IF(AND(F38&gt;0,G38&gt;0,$BC$7&gt;=F38,$BC$7&lt;=G38),IF($BC$7&lt;=$AA38,2,1),0)</f>
        <v>0</v>
      </c>
      <c r="BD38" s="8">
        <f>IF(AND(F38&gt;0,G38&gt;0,$BD$7&gt;=F38,$BD$7&lt;=G38),IF($BD$7&lt;=$AA38,2,1),0)</f>
        <v>0</v>
      </c>
      <c r="BE38" s="8">
        <f>IF(AND(F38&gt;0,G38&gt;0,$BE$7&gt;=F38,$BE$7&lt;=G38),IF($BE$7&lt;=$AA38,2,1),0)</f>
        <v>0</v>
      </c>
      <c r="BF38" s="8">
        <f>IF(AND(F38&gt;0,G38&gt;0,$BF$7&gt;=F38,$BF$7&lt;=G38),IF($BF$7&lt;=$AA38,2,1),0)</f>
        <v>0</v>
      </c>
      <c r="BG38" s="8">
        <f>IF(AND(F38&gt;0,G38&gt;0,$BG$7&gt;=F38,$BG$7&lt;=G38),IF($BG$7&lt;=$AA38,2,1),0)</f>
        <v>0</v>
      </c>
      <c r="BH38" s="8">
        <f>IF(AND(F38&gt;0,G38&gt;0,$BH$7&gt;=F38,$BH$7&lt;=G38),IF($BH$7&lt;=$AA38,2,1),0)</f>
        <v>0</v>
      </c>
      <c r="BI38" s="8">
        <f>IF(AND(F38&gt;0,G38&gt;0,$BI$7&gt;=F38,$BI$7&lt;=G38),IF($BI$7&lt;=$AA38,2,1),0)</f>
        <v>0</v>
      </c>
      <c r="BJ38" s="8">
        <f>IF(AND(F38&gt;0,G38&gt;0,$BJ$7&gt;=F38,$BJ$7&lt;=G38),IF($BJ$7&lt;=$AA38,2,1),0)</f>
        <v>0</v>
      </c>
      <c r="BK38" s="8">
        <f>IF(AND(F38&gt;0,G38&gt;0,$BK$7&gt;=F38,$BK$7&lt;=G38),IF($BK$7&lt;=$AA38,2,1),0)</f>
        <v>0</v>
      </c>
      <c r="BL38" s="8">
        <f>IF(AND(F38&gt;0,G38&gt;0,$BL$7&gt;=F38,$BL$7&lt;=G38),IF($BL$7&lt;=$AA38,2,1),0)</f>
        <v>0</v>
      </c>
      <c r="BM38" s="8">
        <f>IF(AND(F38&gt;0,G38&gt;0,$BM$7&gt;=F38,$BM$7&lt;=G38),IF($BM$7&lt;=$AA38,2,1),0)</f>
        <v>0</v>
      </c>
      <c r="BN38" s="8">
        <f>IF(AND(F38&gt;0,G38&gt;0,$BN$7&gt;=F38,$BN$7&lt;=G38),IF($BN$7&lt;=$AA38,2,1),0)</f>
        <v>0</v>
      </c>
      <c r="BO38" s="8">
        <f>IF(AND(F38&gt;0,G38&gt;0,$BO$7&gt;=F38,$BO$7&lt;=G38),IF($BO$7&lt;=$AA38,2,1),0)</f>
        <v>0</v>
      </c>
      <c r="BP38" s="8">
        <f>IF(AND(F38&gt;0,G38&gt;0,$BP$7&gt;=F38,$BP$7&lt;=G38),IF($BP$7&lt;=$AA38,2,1),0)</f>
        <v>0</v>
      </c>
      <c r="BQ38" s="8">
        <f>IF(AND(F38&gt;0,G38&gt;0,$BQ$7&gt;=F38,$BQ$7&lt;=G38),IF($BQ$7&lt;=$AA38,2,1),0)</f>
        <v>0</v>
      </c>
      <c r="BR38" s="8">
        <f>IF(AND(F38&gt;0,G38&gt;0,$BR$7&gt;=F38,$BR$7&lt;=G38),IF($BR$7&lt;=$AA38,2,1),0)</f>
        <v>0</v>
      </c>
      <c r="BS38" s="8">
        <f>IF(AND(F38&gt;0,G38&gt;0,$BS$7&gt;=F38,$BS$7&lt;=G38),IF($BS$7&lt;=$AA38,2,1),0)</f>
        <v>0</v>
      </c>
      <c r="BT38" s="8">
        <f>IF(AND(F38&gt;0,G38&gt;0,$BT$7&gt;=F38,$BT$7&lt;=G38),IF($BT$7&lt;=$AA38,2,1),0)</f>
        <v>0</v>
      </c>
      <c r="BU38" s="8">
        <f>IF(AND(F38&gt;0,G38&gt;0,$BU$7&gt;=F38,$BU$7&lt;=G38),IF($BU$7&lt;=$AA38,2,1),0)</f>
        <v>0</v>
      </c>
      <c r="BV38" s="8">
        <f>IF(AND(F38&gt;0,G38&gt;0,$BV$7&gt;=F38,$BV$7&lt;=G38),IF($BV$7&lt;=$AA38,2,1),0)</f>
        <v>0</v>
      </c>
      <c r="BW38" s="8">
        <f>IF(AND(F38&gt;0,G38&gt;0,$BW$7&gt;=F38,$BW$7&lt;=G38),IF($BW$7&lt;=$AA38,2,1),0)</f>
        <v>0</v>
      </c>
      <c r="BX38" s="8">
        <f>IF(AND(F38&gt;0,G38&gt;0,$BX$7&gt;=F38,$BX$7&lt;=G38),IF($BX$7&lt;=$AA38,2,1),0)</f>
        <v>0</v>
      </c>
      <c r="BY38" s="8">
        <f>IF(AND(F38&gt;0,G38&gt;0,$BY$7&gt;=F38,$BY$7&lt;=G38),IF($BY$7&lt;=$AA38,2,1),0)</f>
        <v>0</v>
      </c>
      <c r="BZ38" s="8">
        <f>IF(AND(F38&gt;0,G38&gt;0,$BZ$7&gt;=F38,$BZ$7&lt;=G38),IF($BZ$7&lt;=$AA38,2,1),0)</f>
        <v>0</v>
      </c>
      <c r="CA38" s="8">
        <f>IF(AND(F38&gt;0,G38&gt;0,$CA$7&gt;=F38,$CA$7&lt;=G38),IF($CA$7&lt;=$AA38,2,1),0)</f>
        <v>0</v>
      </c>
      <c r="CB38" s="8">
        <f>IF(AND(F38&gt;0,G38&gt;0,$CB$7&gt;=F38,$CB$7&lt;=G38),IF($CB$7&lt;=$AA38,2,1),0)</f>
        <v>0</v>
      </c>
      <c r="CC38" s="8">
        <f>IF(AND(F38&gt;0,G38&gt;0,$CC$7&gt;=F38,$CC$7&lt;=G38),IF($CC$7&lt;=$AA38,2,1),0)</f>
        <v>0</v>
      </c>
      <c r="CD38" s="8">
        <f>IF(AND(F38&gt;0,G38&gt;0,$CD$7&gt;=F38,$CD$7&lt;=G38),IF($CD$7&lt;=$AA38,2,1),0)</f>
        <v>0</v>
      </c>
      <c r="CE38" s="8">
        <f>IF(AND(F38&gt;0,G38&gt;0,$CE$7&gt;=F38,$CE$7&lt;=G38),IF($CE$7&lt;=$AA38,2,1),0)</f>
        <v>0</v>
      </c>
      <c r="CF38" s="8">
        <f>IF(AND(F38&gt;0,G38&gt;0,$CF$7&gt;=F38,$CF$7&lt;=G38),IF($CF$7&lt;=$AA38,2,1),0)</f>
        <v>0</v>
      </c>
      <c r="CG38" s="8">
        <f>IF(AND(F38&gt;0,G38&gt;0,$CG$7&gt;=F38,$CG$7&lt;=G38),IF($CG$7&lt;=$AA38,2,1),0)</f>
        <v>0</v>
      </c>
      <c r="CH38" s="8">
        <f>IF(AND(F38&gt;0,G38&gt;0,$CH$7&gt;=F38,$CH$7&lt;=G38),IF($CH$7&lt;=$AA38,2,1),0)</f>
        <v>0</v>
      </c>
      <c r="CI38" s="8">
        <f>IF(AND(F38&gt;0,G38&gt;0,$CI$7&gt;=F38,$CI$7&lt;=G38),IF($CI$7&lt;=$AA38,2,1),0)</f>
        <v>0</v>
      </c>
      <c r="CJ38" s="8">
        <f>IF(AND(F38&gt;0,G38&gt;0,$CJ$7&gt;=F38,$CJ$7&lt;=G38),IF($CJ$7&lt;=$AA38,2,1),0)</f>
        <v>0</v>
      </c>
    </row>
    <row r="39" spans="1:88" ht="18" customHeight="1">
      <c r="A39" s="6"/>
      <c r="B39" s="6"/>
      <c r="C39" s="6"/>
      <c r="D39" s="6"/>
      <c r="E39" s="6"/>
      <c r="F39" s="3"/>
      <c r="G39" s="3"/>
      <c r="H39" s="6">
        <f>IF(AND(F39&gt;0,G39&gt;0),G39-F39+1,)</f>
        <v>0</v>
      </c>
      <c r="I39" s="7"/>
      <c r="J39" s="6"/>
      <c r="K39" s="8">
        <f>IF(AND(F39&gt;0,G39&gt;0,$K$7&gt;=F39,$K$7&lt;=G39),IF($K$7&lt;=$AA39,2,1),0)</f>
        <v>0</v>
      </c>
      <c r="L39" s="8">
        <f>IF(AND(F39&gt;0,G39&gt;0,$L$7&gt;=F39,$L$7&lt;=G39),IF($L$7&lt;=$AA39,2,1),0)</f>
        <v>0</v>
      </c>
      <c r="M39" s="8">
        <f>IF(AND(F39&gt;0,G39&gt;0,$M$7&gt;=F39,$M$7&lt;=G39),IF($M$7&lt;=$AA39,2,1),0)</f>
        <v>0</v>
      </c>
      <c r="N39" s="8">
        <f>IF(AND(F39&gt;0,G39&gt;0,$N$7&gt;=F39,$N$7&lt;=G39),IF($N$7&lt;=$AA39,2,1),0)</f>
        <v>0</v>
      </c>
      <c r="O39" s="8">
        <f>IF(AND(F39&gt;0,G39&gt;0,$O$7&gt;=F39,$O$7&lt;=G39),IF($O$7&lt;=$AA39,2,1),0)</f>
        <v>0</v>
      </c>
      <c r="P39" s="8">
        <f>IF(AND(F39&gt;0,G39&gt;0,$P$7&gt;=F39,$P$7&lt;=G39),IF($P$7&lt;=$AA39,2,1),0)</f>
        <v>0</v>
      </c>
      <c r="Q39" s="8">
        <f>IF(AND(F39&gt;0,G39&gt;0,$Q$7&gt;=F39,$Q$7&lt;=G39),IF($Q$7&lt;=$AA39,2,1),0)</f>
        <v>0</v>
      </c>
      <c r="R39" s="8">
        <f>IF(AND(F39&gt;0,G39&gt;0,$R$7&gt;=F39,$R$7&lt;=G39),IF($R$7&lt;=$AA39,2,1),0)</f>
        <v>0</v>
      </c>
      <c r="S39" s="8">
        <f>IF(AND(F39&gt;0,G39&gt;0,$S$7&gt;=F39,$S$7&lt;=G39),IF($S$7&lt;=$AA39,2,1),0)</f>
        <v>0</v>
      </c>
      <c r="T39" s="8">
        <f>IF(AND(F39&gt;0,G39&gt;0,$T$7&gt;=F39,$T$7&lt;=G39),IF($T$7&lt;=$AA39,2,1),0)</f>
        <v>0</v>
      </c>
      <c r="U39" s="8">
        <f>IF(AND(F39&gt;0,G39&gt;0,$U$7&gt;=F39,$U$7&lt;=G39),IF($U$7&lt;=$AA39,2,1),0)</f>
        <v>0</v>
      </c>
      <c r="V39" s="8">
        <f>IF(AND(F39&gt;0,G39&gt;0,$V$7&gt;=F39,$V$7&lt;=G39),IF($V$7&lt;=$AA39,2,1),0)</f>
        <v>0</v>
      </c>
      <c r="W39" s="8">
        <f>IF(AND(F39&gt;0,G39&gt;0,$W$7&gt;=F39,$W$7&lt;=G39),IF($W$7&lt;=$AA39,2,1),0)</f>
        <v>0</v>
      </c>
      <c r="X39" s="8">
        <f>IF(AND(F39&gt;0,G39&gt;0,$X$7&gt;=F39,$X$7&lt;=G39),IF($X$7&lt;=$AA39,2,1),0)</f>
        <v>0</v>
      </c>
      <c r="Y39" s="8">
        <f>IF(AND(F39&gt;0,G39&gt;0,$Y$7&gt;=F39,$Y$7&lt;=G39),IF($Y$7&lt;=$AA39,2,1),0)</f>
        <v>0</v>
      </c>
      <c r="Z39" s="8">
        <f>IF(AND(F39&gt;0,G39&gt;0,$Z$7&gt;=F39,$Z$7&lt;=G39),IF($Z$7&lt;=$AA39,2,1),0)</f>
        <v>0</v>
      </c>
      <c r="AA39" s="8">
        <f>IF(AND(F39&gt;0,G39&gt;0,$AA$7&gt;=F39,$AA$7&lt;=G39),IF($AA$7&lt;=$AA39,2,1),0)</f>
        <v>0</v>
      </c>
      <c r="AB39" s="8">
        <f>IF(AND(F39&gt;0,G39&gt;0,$AB$7&gt;=F39,$AB$7&lt;=G39),IF($AB$7&lt;=$AA39,2,1),0)</f>
        <v>0</v>
      </c>
      <c r="AC39" s="8">
        <f>IF(AND(F39&gt;0,G39&gt;0,$AC$7&gt;=F39,$AC$7&lt;=G39),IF($AC$7&lt;=$AA39,2,1),0)</f>
        <v>0</v>
      </c>
      <c r="AD39" s="8">
        <f>IF(AND(F39&gt;0,G39&gt;0,$AD$7&gt;=F39,$AD$7&lt;=G39),IF($AD$7&lt;=$AA39,2,1),0)</f>
        <v>0</v>
      </c>
      <c r="AE39" s="8">
        <f>IF(AND(F39&gt;0,G39&gt;0,$AE$7&gt;=F39,$AE$7&lt;=G39),IF($AE$7&lt;=$AA39,2,1),0)</f>
        <v>0</v>
      </c>
      <c r="AF39" s="8">
        <f>IF(AND(F39&gt;0,G39&gt;0,$AF$7&gt;=F39,$AF$7&lt;=G39),IF($AF$7&lt;=$AA39,2,1),0)</f>
        <v>0</v>
      </c>
      <c r="AG39" s="8">
        <f>IF(AND(F39&gt;0,G39&gt;0,$AG$7&gt;=F39,$AG$7&lt;=G39),IF($AG$7&lt;=$AA39,2,1),0)</f>
        <v>0</v>
      </c>
      <c r="AH39" s="8">
        <f>IF(AND(F39&gt;0,G39&gt;0,$AH$7&gt;=F39,$AH$7&lt;=G39),IF($AH$7&lt;=$AA39,2,1),0)</f>
        <v>0</v>
      </c>
      <c r="AI39" s="8">
        <f>IF(AND(F39&gt;0,G39&gt;0,$AI$7&gt;=F39,$AI$7&lt;=G39),IF($AI$7&lt;=$AA39,2,1),0)</f>
        <v>0</v>
      </c>
      <c r="AJ39" s="8">
        <f>IF(AND(F39&gt;0,G39&gt;0,$AJ$7&gt;=F39,$AJ$7&lt;=G39),IF($AJ$7&lt;=$AA39,2,1),0)</f>
        <v>0</v>
      </c>
      <c r="AK39" s="8">
        <f>IF(AND(F39&gt;0,G39&gt;0,$AK$7&gt;=F39,$AK$7&lt;=G39),IF($AK$7&lt;=$AA39,2,1),0)</f>
        <v>0</v>
      </c>
      <c r="AL39" s="8">
        <f>IF(AND(F39&gt;0,G39&gt;0,$AL$7&gt;=F39,$AL$7&lt;=G39),IF($AL$7&lt;=$AA39,2,1),0)</f>
        <v>0</v>
      </c>
      <c r="AM39" s="8">
        <f>IF(AND(F39&gt;0,G39&gt;0,$AM$7&gt;=F39,$AM$7&lt;=G39),IF($AM$7&lt;=$AA39,2,1),0)</f>
        <v>0</v>
      </c>
      <c r="AN39" s="8">
        <f>IF(AND(F39&gt;0,G39&gt;0,$AN$7&gt;=F39,$AN$7&lt;=G39),IF($AN$7&lt;=$AA39,2,1),0)</f>
        <v>0</v>
      </c>
      <c r="AO39" s="8">
        <f>IF(AND(F39&gt;0,G39&gt;0,$AO$7&gt;=F39,$AO$7&lt;=G39),IF($AO$7&lt;=$AA39,2,1),0)</f>
        <v>0</v>
      </c>
      <c r="AP39" s="8">
        <f>IF(AND(F39&gt;0,G39&gt;0,$AP$7&gt;=F39,$AP$7&lt;=G39),IF($AP$7&lt;=$AA39,2,1),0)</f>
        <v>0</v>
      </c>
      <c r="AQ39" s="8">
        <f>IF(AND(F39&gt;0,G39&gt;0,$AQ$7&gt;=F39,$AQ$7&lt;=G39),IF($AQ$7&lt;=$AA39,2,1),0)</f>
        <v>0</v>
      </c>
      <c r="AR39" s="8">
        <f>IF(AND(F39&gt;0,G39&gt;0,$AR$7&gt;=F39,$AR$7&lt;=G39),IF($AR$7&lt;=$AA39,2,1),0)</f>
        <v>0</v>
      </c>
      <c r="AS39" s="8">
        <f>IF(AND(F39&gt;0,G39&gt;0,$AS$7&gt;=F39,$AS$7&lt;=G39),IF($AS$7&lt;=$AA39,2,1),0)</f>
        <v>0</v>
      </c>
      <c r="AT39" s="8">
        <f>IF(AND(F39&gt;0,G39&gt;0,$AT$7&gt;=F39,$AT$7&lt;=G39),IF($AT$7&lt;=$AA39,2,1),0)</f>
        <v>0</v>
      </c>
      <c r="AU39" s="8">
        <f>IF(AND(F39&gt;0,G39&gt;0,$AU$7&gt;=F39,$AU$7&lt;=G39),IF($AU$7&lt;=$AA39,2,1),0)</f>
        <v>0</v>
      </c>
      <c r="AV39" s="8">
        <f>IF(AND(F39&gt;0,G39&gt;0,$AV$7&gt;=F39,$AV$7&lt;=G39),IF($AV$7&lt;=$AA39,2,1),0)</f>
        <v>0</v>
      </c>
      <c r="AW39" s="8">
        <f>IF(AND(F39&gt;0,G39&gt;0,$AW$7&gt;=F39,$AW$7&lt;=G39),IF($AW$7&lt;=$AA39,2,1),0)</f>
        <v>0</v>
      </c>
      <c r="AX39" s="8">
        <f>IF(AND(F39&gt;0,G39&gt;0,$AX$7&gt;=F39,$AX$7&lt;=G39),IF($AX$7&lt;=$AA39,2,1),0)</f>
        <v>0</v>
      </c>
      <c r="AY39" s="8">
        <f>IF(AND(F39&gt;0,G39&gt;0,$AY$7&gt;=F39,$AY$7&lt;=G39),IF($AY$7&lt;=$AA39,2,1),0)</f>
        <v>0</v>
      </c>
      <c r="AZ39" s="8">
        <f>IF(AND(F39&gt;0,G39&gt;0,$AZ$7&gt;=F39,$AZ$7&lt;=G39),IF($AZ$7&lt;=$AA39,2,1),0)</f>
        <v>0</v>
      </c>
      <c r="BA39" s="8">
        <f>IF(AND(F39&gt;0,G39&gt;0,$BA$7&gt;=F39,$BA$7&lt;=G39),IF($BA$7&lt;=$AA39,2,1),0)</f>
        <v>0</v>
      </c>
      <c r="BB39" s="8">
        <f>IF(AND(F39&gt;0,G39&gt;0,$BB$7&gt;=F39,$BB$7&lt;=G39),IF($BB$7&lt;=$AA39,2,1),0)</f>
        <v>0</v>
      </c>
      <c r="BC39" s="8">
        <f>IF(AND(F39&gt;0,G39&gt;0,$BC$7&gt;=F39,$BC$7&lt;=G39),IF($BC$7&lt;=$AA39,2,1),0)</f>
        <v>0</v>
      </c>
      <c r="BD39" s="8">
        <f>IF(AND(F39&gt;0,G39&gt;0,$BD$7&gt;=F39,$BD$7&lt;=G39),IF($BD$7&lt;=$AA39,2,1),0)</f>
        <v>0</v>
      </c>
      <c r="BE39" s="8">
        <f>IF(AND(F39&gt;0,G39&gt;0,$BE$7&gt;=F39,$BE$7&lt;=G39),IF($BE$7&lt;=$AA39,2,1),0)</f>
        <v>0</v>
      </c>
      <c r="BF39" s="8">
        <f>IF(AND(F39&gt;0,G39&gt;0,$BF$7&gt;=F39,$BF$7&lt;=G39),IF($BF$7&lt;=$AA39,2,1),0)</f>
        <v>0</v>
      </c>
      <c r="BG39" s="8">
        <f>IF(AND(F39&gt;0,G39&gt;0,$BG$7&gt;=F39,$BG$7&lt;=G39),IF($BG$7&lt;=$AA39,2,1),0)</f>
        <v>0</v>
      </c>
      <c r="BH39" s="8">
        <f>IF(AND(F39&gt;0,G39&gt;0,$BH$7&gt;=F39,$BH$7&lt;=G39),IF($BH$7&lt;=$AA39,2,1),0)</f>
        <v>0</v>
      </c>
      <c r="BI39" s="8">
        <f>IF(AND(F39&gt;0,G39&gt;0,$BI$7&gt;=F39,$BI$7&lt;=G39),IF($BI$7&lt;=$AA39,2,1),0)</f>
        <v>0</v>
      </c>
      <c r="BJ39" s="8">
        <f>IF(AND(F39&gt;0,G39&gt;0,$BJ$7&gt;=F39,$BJ$7&lt;=G39),IF($BJ$7&lt;=$AA39,2,1),0)</f>
        <v>0</v>
      </c>
      <c r="BK39" s="8">
        <f>IF(AND(F39&gt;0,G39&gt;0,$BK$7&gt;=F39,$BK$7&lt;=G39),IF($BK$7&lt;=$AA39,2,1),0)</f>
        <v>0</v>
      </c>
      <c r="BL39" s="8">
        <f>IF(AND(F39&gt;0,G39&gt;0,$BL$7&gt;=F39,$BL$7&lt;=G39),IF($BL$7&lt;=$AA39,2,1),0)</f>
        <v>0</v>
      </c>
      <c r="BM39" s="8">
        <f>IF(AND(F39&gt;0,G39&gt;0,$BM$7&gt;=F39,$BM$7&lt;=G39),IF($BM$7&lt;=$AA39,2,1),0)</f>
        <v>0</v>
      </c>
      <c r="BN39" s="8">
        <f>IF(AND(F39&gt;0,G39&gt;0,$BN$7&gt;=F39,$BN$7&lt;=G39),IF($BN$7&lt;=$AA39,2,1),0)</f>
        <v>0</v>
      </c>
      <c r="BO39" s="8">
        <f>IF(AND(F39&gt;0,G39&gt;0,$BO$7&gt;=F39,$BO$7&lt;=G39),IF($BO$7&lt;=$AA39,2,1),0)</f>
        <v>0</v>
      </c>
      <c r="BP39" s="8">
        <f>IF(AND(F39&gt;0,G39&gt;0,$BP$7&gt;=F39,$BP$7&lt;=G39),IF($BP$7&lt;=$AA39,2,1),0)</f>
        <v>0</v>
      </c>
      <c r="BQ39" s="8">
        <f>IF(AND(F39&gt;0,G39&gt;0,$BQ$7&gt;=F39,$BQ$7&lt;=G39),IF($BQ$7&lt;=$AA39,2,1),0)</f>
        <v>0</v>
      </c>
      <c r="BR39" s="8">
        <f>IF(AND(F39&gt;0,G39&gt;0,$BR$7&gt;=F39,$BR$7&lt;=G39),IF($BR$7&lt;=$AA39,2,1),0)</f>
        <v>0</v>
      </c>
      <c r="BS39" s="8">
        <f>IF(AND(F39&gt;0,G39&gt;0,$BS$7&gt;=F39,$BS$7&lt;=G39),IF($BS$7&lt;=$AA39,2,1),0)</f>
        <v>0</v>
      </c>
      <c r="BT39" s="8">
        <f>IF(AND(F39&gt;0,G39&gt;0,$BT$7&gt;=F39,$BT$7&lt;=G39),IF($BT$7&lt;=$AA39,2,1),0)</f>
        <v>0</v>
      </c>
      <c r="BU39" s="8">
        <f>IF(AND(F39&gt;0,G39&gt;0,$BU$7&gt;=F39,$BU$7&lt;=G39),IF($BU$7&lt;=$AA39,2,1),0)</f>
        <v>0</v>
      </c>
      <c r="BV39" s="8">
        <f>IF(AND(F39&gt;0,G39&gt;0,$BV$7&gt;=F39,$BV$7&lt;=G39),IF($BV$7&lt;=$AA39,2,1),0)</f>
        <v>0</v>
      </c>
      <c r="BW39" s="8">
        <f>IF(AND(F39&gt;0,G39&gt;0,$BW$7&gt;=F39,$BW$7&lt;=G39),IF($BW$7&lt;=$AA39,2,1),0)</f>
        <v>0</v>
      </c>
      <c r="BX39" s="8">
        <f>IF(AND(F39&gt;0,G39&gt;0,$BX$7&gt;=F39,$BX$7&lt;=G39),IF($BX$7&lt;=$AA39,2,1),0)</f>
        <v>0</v>
      </c>
      <c r="BY39" s="8">
        <f>IF(AND(F39&gt;0,G39&gt;0,$BY$7&gt;=F39,$BY$7&lt;=G39),IF($BY$7&lt;=$AA39,2,1),0)</f>
        <v>0</v>
      </c>
      <c r="BZ39" s="8">
        <f>IF(AND(F39&gt;0,G39&gt;0,$BZ$7&gt;=F39,$BZ$7&lt;=G39),IF($BZ$7&lt;=$AA39,2,1),0)</f>
        <v>0</v>
      </c>
      <c r="CA39" s="8">
        <f>IF(AND(F39&gt;0,G39&gt;0,$CA$7&gt;=F39,$CA$7&lt;=G39),IF($CA$7&lt;=$AA39,2,1),0)</f>
        <v>0</v>
      </c>
      <c r="CB39" s="8">
        <f>IF(AND(F39&gt;0,G39&gt;0,$CB$7&gt;=F39,$CB$7&lt;=G39),IF($CB$7&lt;=$AA39,2,1),0)</f>
        <v>0</v>
      </c>
      <c r="CC39" s="8">
        <f>IF(AND(F39&gt;0,G39&gt;0,$CC$7&gt;=F39,$CC$7&lt;=G39),IF($CC$7&lt;=$AA39,2,1),0)</f>
        <v>0</v>
      </c>
      <c r="CD39" s="8">
        <f>IF(AND(F39&gt;0,G39&gt;0,$CD$7&gt;=F39,$CD$7&lt;=G39),IF($CD$7&lt;=$AA39,2,1),0)</f>
        <v>0</v>
      </c>
      <c r="CE39" s="8">
        <f>IF(AND(F39&gt;0,G39&gt;0,$CE$7&gt;=F39,$CE$7&lt;=G39),IF($CE$7&lt;=$AA39,2,1),0)</f>
        <v>0</v>
      </c>
      <c r="CF39" s="8">
        <f>IF(AND(F39&gt;0,G39&gt;0,$CF$7&gt;=F39,$CF$7&lt;=G39),IF($CF$7&lt;=$AA39,2,1),0)</f>
        <v>0</v>
      </c>
      <c r="CG39" s="8">
        <f>IF(AND(F39&gt;0,G39&gt;0,$CG$7&gt;=F39,$CG$7&lt;=G39),IF($CG$7&lt;=$AA39,2,1),0)</f>
        <v>0</v>
      </c>
      <c r="CH39" s="8">
        <f>IF(AND(F39&gt;0,G39&gt;0,$CH$7&gt;=F39,$CH$7&lt;=G39),IF($CH$7&lt;=$AA39,2,1),0)</f>
        <v>0</v>
      </c>
      <c r="CI39" s="8">
        <f>IF(AND(F39&gt;0,G39&gt;0,$CI$7&gt;=F39,$CI$7&lt;=G39),IF($CI$7&lt;=$AA39,2,1),0)</f>
        <v>0</v>
      </c>
      <c r="CJ39" s="8">
        <f>IF(AND(F39&gt;0,G39&gt;0,$CJ$7&gt;=F39,$CJ$7&lt;=G39),IF($CJ$7&lt;=$AA39,2,1),0)</f>
        <v>0</v>
      </c>
    </row>
    <row r="40" spans="1:88" ht="18" customHeight="1">
      <c r="A40" s="6"/>
      <c r="B40" s="6"/>
      <c r="C40" s="6"/>
      <c r="D40" s="6"/>
      <c r="E40" s="6"/>
      <c r="F40" s="3"/>
      <c r="G40" s="3"/>
      <c r="H40" s="6">
        <f>IF(AND(F40&gt;0,G40&gt;0),G40-F40+1,)</f>
        <v>0</v>
      </c>
      <c r="I40" s="7"/>
      <c r="J40" s="6"/>
      <c r="K40" s="8">
        <f>IF(AND(F40&gt;0,G40&gt;0,$K$7&gt;=F40,$K$7&lt;=G40),IF($K$7&lt;=$AA40,2,1),0)</f>
        <v>0</v>
      </c>
      <c r="L40" s="8">
        <f>IF(AND(F40&gt;0,G40&gt;0,$L$7&gt;=F40,$L$7&lt;=G40),IF($L$7&lt;=$AA40,2,1),0)</f>
        <v>0</v>
      </c>
      <c r="M40" s="8">
        <f>IF(AND(F40&gt;0,G40&gt;0,$M$7&gt;=F40,$M$7&lt;=G40),IF($M$7&lt;=$AA40,2,1),0)</f>
        <v>0</v>
      </c>
      <c r="N40" s="8">
        <f>IF(AND(F40&gt;0,G40&gt;0,$N$7&gt;=F40,$N$7&lt;=G40),IF($N$7&lt;=$AA40,2,1),0)</f>
        <v>0</v>
      </c>
      <c r="O40" s="8">
        <f>IF(AND(F40&gt;0,G40&gt;0,$O$7&gt;=F40,$O$7&lt;=G40),IF($O$7&lt;=$AA40,2,1),0)</f>
        <v>0</v>
      </c>
      <c r="P40" s="8">
        <f>IF(AND(F40&gt;0,G40&gt;0,$P$7&gt;=F40,$P$7&lt;=G40),IF($P$7&lt;=$AA40,2,1),0)</f>
        <v>0</v>
      </c>
      <c r="Q40" s="8">
        <f>IF(AND(F40&gt;0,G40&gt;0,$Q$7&gt;=F40,$Q$7&lt;=G40),IF($Q$7&lt;=$AA40,2,1),0)</f>
        <v>0</v>
      </c>
      <c r="R40" s="8">
        <f>IF(AND(F40&gt;0,G40&gt;0,$R$7&gt;=F40,$R$7&lt;=G40),IF($R$7&lt;=$AA40,2,1),0)</f>
        <v>0</v>
      </c>
      <c r="S40" s="8">
        <f>IF(AND(F40&gt;0,G40&gt;0,$S$7&gt;=F40,$S$7&lt;=G40),IF($S$7&lt;=$AA40,2,1),0)</f>
        <v>0</v>
      </c>
      <c r="T40" s="8">
        <f>IF(AND(F40&gt;0,G40&gt;0,$T$7&gt;=F40,$T$7&lt;=G40),IF($T$7&lt;=$AA40,2,1),0)</f>
        <v>0</v>
      </c>
      <c r="U40" s="8">
        <f>IF(AND(F40&gt;0,G40&gt;0,$U$7&gt;=F40,$U$7&lt;=G40),IF($U$7&lt;=$AA40,2,1),0)</f>
        <v>0</v>
      </c>
      <c r="V40" s="8">
        <f>IF(AND(F40&gt;0,G40&gt;0,$V$7&gt;=F40,$V$7&lt;=G40),IF($V$7&lt;=$AA40,2,1),0)</f>
        <v>0</v>
      </c>
      <c r="W40" s="8">
        <f>IF(AND(F40&gt;0,G40&gt;0,$W$7&gt;=F40,$W$7&lt;=G40),IF($W$7&lt;=$AA40,2,1),0)</f>
        <v>0</v>
      </c>
      <c r="X40" s="8">
        <f>IF(AND(F40&gt;0,G40&gt;0,$X$7&gt;=F40,$X$7&lt;=G40),IF($X$7&lt;=$AA40,2,1),0)</f>
        <v>0</v>
      </c>
      <c r="Y40" s="8">
        <f>IF(AND(F40&gt;0,G40&gt;0,$Y$7&gt;=F40,$Y$7&lt;=G40),IF($Y$7&lt;=$AA40,2,1),0)</f>
        <v>0</v>
      </c>
      <c r="Z40" s="8">
        <f>IF(AND(F40&gt;0,G40&gt;0,$Z$7&gt;=F40,$Z$7&lt;=G40),IF($Z$7&lt;=$AA40,2,1),0)</f>
        <v>0</v>
      </c>
      <c r="AA40" s="8">
        <f>IF(AND(F40&gt;0,G40&gt;0,$AA$7&gt;=F40,$AA$7&lt;=G40),IF($AA$7&lt;=$AA40,2,1),0)</f>
        <v>0</v>
      </c>
      <c r="AB40" s="8">
        <f>IF(AND(F40&gt;0,G40&gt;0,$AB$7&gt;=F40,$AB$7&lt;=G40),IF($AB$7&lt;=$AA40,2,1),0)</f>
        <v>0</v>
      </c>
      <c r="AC40" s="8">
        <f>IF(AND(F40&gt;0,G40&gt;0,$AC$7&gt;=F40,$AC$7&lt;=G40),IF($AC$7&lt;=$AA40,2,1),0)</f>
        <v>0</v>
      </c>
      <c r="AD40" s="8">
        <f>IF(AND(F40&gt;0,G40&gt;0,$AD$7&gt;=F40,$AD$7&lt;=G40),IF($AD$7&lt;=$AA40,2,1),0)</f>
        <v>0</v>
      </c>
      <c r="AE40" s="8">
        <f>IF(AND(F40&gt;0,G40&gt;0,$AE$7&gt;=F40,$AE$7&lt;=G40),IF($AE$7&lt;=$AA40,2,1),0)</f>
        <v>0</v>
      </c>
      <c r="AF40" s="8">
        <f>IF(AND(F40&gt;0,G40&gt;0,$AF$7&gt;=F40,$AF$7&lt;=G40),IF($AF$7&lt;=$AA40,2,1),0)</f>
        <v>0</v>
      </c>
      <c r="AG40" s="8">
        <f>IF(AND(F40&gt;0,G40&gt;0,$AG$7&gt;=F40,$AG$7&lt;=G40),IF($AG$7&lt;=$AA40,2,1),0)</f>
        <v>0</v>
      </c>
      <c r="AH40" s="8">
        <f>IF(AND(F40&gt;0,G40&gt;0,$AH$7&gt;=F40,$AH$7&lt;=G40),IF($AH$7&lt;=$AA40,2,1),0)</f>
        <v>0</v>
      </c>
      <c r="AI40" s="8">
        <f>IF(AND(F40&gt;0,G40&gt;0,$AI$7&gt;=F40,$AI$7&lt;=G40),IF($AI$7&lt;=$AA40,2,1),0)</f>
        <v>0</v>
      </c>
      <c r="AJ40" s="8">
        <f>IF(AND(F40&gt;0,G40&gt;0,$AJ$7&gt;=F40,$AJ$7&lt;=G40),IF($AJ$7&lt;=$AA40,2,1),0)</f>
        <v>0</v>
      </c>
      <c r="AK40" s="8">
        <f>IF(AND(F40&gt;0,G40&gt;0,$AK$7&gt;=F40,$AK$7&lt;=G40),IF($AK$7&lt;=$AA40,2,1),0)</f>
        <v>0</v>
      </c>
      <c r="AL40" s="8">
        <f>IF(AND(F40&gt;0,G40&gt;0,$AL$7&gt;=F40,$AL$7&lt;=G40),IF($AL$7&lt;=$AA40,2,1),0)</f>
        <v>0</v>
      </c>
      <c r="AM40" s="8">
        <f>IF(AND(F40&gt;0,G40&gt;0,$AM$7&gt;=F40,$AM$7&lt;=G40),IF($AM$7&lt;=$AA40,2,1),0)</f>
        <v>0</v>
      </c>
      <c r="AN40" s="8">
        <f>IF(AND(F40&gt;0,G40&gt;0,$AN$7&gt;=F40,$AN$7&lt;=G40),IF($AN$7&lt;=$AA40,2,1),0)</f>
        <v>0</v>
      </c>
      <c r="AO40" s="8">
        <f>IF(AND(F40&gt;0,G40&gt;0,$AO$7&gt;=F40,$AO$7&lt;=G40),IF($AO$7&lt;=$AA40,2,1),0)</f>
        <v>0</v>
      </c>
      <c r="AP40" s="8">
        <f>IF(AND(F40&gt;0,G40&gt;0,$AP$7&gt;=F40,$AP$7&lt;=G40),IF($AP$7&lt;=$AA40,2,1),0)</f>
        <v>0</v>
      </c>
      <c r="AQ40" s="8">
        <f>IF(AND(F40&gt;0,G40&gt;0,$AQ$7&gt;=F40,$AQ$7&lt;=G40),IF($AQ$7&lt;=$AA40,2,1),0)</f>
        <v>0</v>
      </c>
      <c r="AR40" s="8">
        <f>IF(AND(F40&gt;0,G40&gt;0,$AR$7&gt;=F40,$AR$7&lt;=G40),IF($AR$7&lt;=$AA40,2,1),0)</f>
        <v>0</v>
      </c>
      <c r="AS40" s="8">
        <f>IF(AND(F40&gt;0,G40&gt;0,$AS$7&gt;=F40,$AS$7&lt;=G40),IF($AS$7&lt;=$AA40,2,1),0)</f>
        <v>0</v>
      </c>
      <c r="AT40" s="8">
        <f>IF(AND(F40&gt;0,G40&gt;0,$AT$7&gt;=F40,$AT$7&lt;=G40),IF($AT$7&lt;=$AA40,2,1),0)</f>
        <v>0</v>
      </c>
      <c r="AU40" s="8">
        <f>IF(AND(F40&gt;0,G40&gt;0,$AU$7&gt;=F40,$AU$7&lt;=G40),IF($AU$7&lt;=$AA40,2,1),0)</f>
        <v>0</v>
      </c>
      <c r="AV40" s="8">
        <f>IF(AND(F40&gt;0,G40&gt;0,$AV$7&gt;=F40,$AV$7&lt;=G40),IF($AV$7&lt;=$AA40,2,1),0)</f>
        <v>0</v>
      </c>
      <c r="AW40" s="8">
        <f>IF(AND(F40&gt;0,G40&gt;0,$AW$7&gt;=F40,$AW$7&lt;=G40),IF($AW$7&lt;=$AA40,2,1),0)</f>
        <v>0</v>
      </c>
      <c r="AX40" s="8">
        <f>IF(AND(F40&gt;0,G40&gt;0,$AX$7&gt;=F40,$AX$7&lt;=G40),IF($AX$7&lt;=$AA40,2,1),0)</f>
        <v>0</v>
      </c>
      <c r="AY40" s="8">
        <f>IF(AND(F40&gt;0,G40&gt;0,$AY$7&gt;=F40,$AY$7&lt;=G40),IF($AY$7&lt;=$AA40,2,1),0)</f>
        <v>0</v>
      </c>
      <c r="AZ40" s="8">
        <f>IF(AND(F40&gt;0,G40&gt;0,$AZ$7&gt;=F40,$AZ$7&lt;=G40),IF($AZ$7&lt;=$AA40,2,1),0)</f>
        <v>0</v>
      </c>
      <c r="BA40" s="8">
        <f>IF(AND(F40&gt;0,G40&gt;0,$BA$7&gt;=F40,$BA$7&lt;=G40),IF($BA$7&lt;=$AA40,2,1),0)</f>
        <v>0</v>
      </c>
      <c r="BB40" s="8">
        <f>IF(AND(F40&gt;0,G40&gt;0,$BB$7&gt;=F40,$BB$7&lt;=G40),IF($BB$7&lt;=$AA40,2,1),0)</f>
        <v>0</v>
      </c>
      <c r="BC40" s="8">
        <f>IF(AND(F40&gt;0,G40&gt;0,$BC$7&gt;=F40,$BC$7&lt;=G40),IF($BC$7&lt;=$AA40,2,1),0)</f>
        <v>0</v>
      </c>
      <c r="BD40" s="8">
        <f>IF(AND(F40&gt;0,G40&gt;0,$BD$7&gt;=F40,$BD$7&lt;=G40),IF($BD$7&lt;=$AA40,2,1),0)</f>
        <v>0</v>
      </c>
      <c r="BE40" s="8">
        <f>IF(AND(F40&gt;0,G40&gt;0,$BE$7&gt;=F40,$BE$7&lt;=G40),IF($BE$7&lt;=$AA40,2,1),0)</f>
        <v>0</v>
      </c>
      <c r="BF40" s="8">
        <f>IF(AND(F40&gt;0,G40&gt;0,$BF$7&gt;=F40,$BF$7&lt;=G40),IF($BF$7&lt;=$AA40,2,1),0)</f>
        <v>0</v>
      </c>
      <c r="BG40" s="8">
        <f>IF(AND(F40&gt;0,G40&gt;0,$BG$7&gt;=F40,$BG$7&lt;=G40),IF($BG$7&lt;=$AA40,2,1),0)</f>
        <v>0</v>
      </c>
      <c r="BH40" s="8">
        <f>IF(AND(F40&gt;0,G40&gt;0,$BH$7&gt;=F40,$BH$7&lt;=G40),IF($BH$7&lt;=$AA40,2,1),0)</f>
        <v>0</v>
      </c>
      <c r="BI40" s="8">
        <f>IF(AND(F40&gt;0,G40&gt;0,$BI$7&gt;=F40,$BI$7&lt;=G40),IF($BI$7&lt;=$AA40,2,1),0)</f>
        <v>0</v>
      </c>
      <c r="BJ40" s="8">
        <f>IF(AND(F40&gt;0,G40&gt;0,$BJ$7&gt;=F40,$BJ$7&lt;=G40),IF($BJ$7&lt;=$AA40,2,1),0)</f>
        <v>0</v>
      </c>
      <c r="BK40" s="8">
        <f>IF(AND(F40&gt;0,G40&gt;0,$BK$7&gt;=F40,$BK$7&lt;=G40),IF($BK$7&lt;=$AA40,2,1),0)</f>
        <v>0</v>
      </c>
      <c r="BL40" s="8">
        <f>IF(AND(F40&gt;0,G40&gt;0,$BL$7&gt;=F40,$BL$7&lt;=G40),IF($BL$7&lt;=$AA40,2,1),0)</f>
        <v>0</v>
      </c>
      <c r="BM40" s="8">
        <f>IF(AND(F40&gt;0,G40&gt;0,$BM$7&gt;=F40,$BM$7&lt;=G40),IF($BM$7&lt;=$AA40,2,1),0)</f>
        <v>0</v>
      </c>
      <c r="BN40" s="8">
        <f>IF(AND(F40&gt;0,G40&gt;0,$BN$7&gt;=F40,$BN$7&lt;=G40),IF($BN$7&lt;=$AA40,2,1),0)</f>
        <v>0</v>
      </c>
      <c r="BO40" s="8">
        <f>IF(AND(F40&gt;0,G40&gt;0,$BO$7&gt;=F40,$BO$7&lt;=G40),IF($BO$7&lt;=$AA40,2,1),0)</f>
        <v>0</v>
      </c>
      <c r="BP40" s="8">
        <f>IF(AND(F40&gt;0,G40&gt;0,$BP$7&gt;=F40,$BP$7&lt;=G40),IF($BP$7&lt;=$AA40,2,1),0)</f>
        <v>0</v>
      </c>
      <c r="BQ40" s="8">
        <f>IF(AND(F40&gt;0,G40&gt;0,$BQ$7&gt;=F40,$BQ$7&lt;=G40),IF($BQ$7&lt;=$AA40,2,1),0)</f>
        <v>0</v>
      </c>
      <c r="BR40" s="8">
        <f>IF(AND(F40&gt;0,G40&gt;0,$BR$7&gt;=F40,$BR$7&lt;=G40),IF($BR$7&lt;=$AA40,2,1),0)</f>
        <v>0</v>
      </c>
      <c r="BS40" s="8">
        <f>IF(AND(F40&gt;0,G40&gt;0,$BS$7&gt;=F40,$BS$7&lt;=G40),IF($BS$7&lt;=$AA40,2,1),0)</f>
        <v>0</v>
      </c>
      <c r="BT40" s="8">
        <f>IF(AND(F40&gt;0,G40&gt;0,$BT$7&gt;=F40,$BT$7&lt;=G40),IF($BT$7&lt;=$AA40,2,1),0)</f>
        <v>0</v>
      </c>
      <c r="BU40" s="8">
        <f>IF(AND(F40&gt;0,G40&gt;0,$BU$7&gt;=F40,$BU$7&lt;=G40),IF($BU$7&lt;=$AA40,2,1),0)</f>
        <v>0</v>
      </c>
      <c r="BV40" s="8">
        <f>IF(AND(F40&gt;0,G40&gt;0,$BV$7&gt;=F40,$BV$7&lt;=G40),IF($BV$7&lt;=$AA40,2,1),0)</f>
        <v>0</v>
      </c>
      <c r="BW40" s="8">
        <f>IF(AND(F40&gt;0,G40&gt;0,$BW$7&gt;=F40,$BW$7&lt;=G40),IF($BW$7&lt;=$AA40,2,1),0)</f>
        <v>0</v>
      </c>
      <c r="BX40" s="8">
        <f>IF(AND(F40&gt;0,G40&gt;0,$BX$7&gt;=F40,$BX$7&lt;=G40),IF($BX$7&lt;=$AA40,2,1),0)</f>
        <v>0</v>
      </c>
      <c r="BY40" s="8">
        <f>IF(AND(F40&gt;0,G40&gt;0,$BY$7&gt;=F40,$BY$7&lt;=G40),IF($BY$7&lt;=$AA40,2,1),0)</f>
        <v>0</v>
      </c>
      <c r="BZ40" s="8">
        <f>IF(AND(F40&gt;0,G40&gt;0,$BZ$7&gt;=F40,$BZ$7&lt;=G40),IF($BZ$7&lt;=$AA40,2,1),0)</f>
        <v>0</v>
      </c>
      <c r="CA40" s="8">
        <f>IF(AND(F40&gt;0,G40&gt;0,$CA$7&gt;=F40,$CA$7&lt;=G40),IF($CA$7&lt;=$AA40,2,1),0)</f>
        <v>0</v>
      </c>
      <c r="CB40" s="8">
        <f>IF(AND(F40&gt;0,G40&gt;0,$CB$7&gt;=F40,$CB$7&lt;=G40),IF($CB$7&lt;=$AA40,2,1),0)</f>
        <v>0</v>
      </c>
      <c r="CC40" s="8">
        <f>IF(AND(F40&gt;0,G40&gt;0,$CC$7&gt;=F40,$CC$7&lt;=G40),IF($CC$7&lt;=$AA40,2,1),0)</f>
        <v>0</v>
      </c>
      <c r="CD40" s="8">
        <f>IF(AND(F40&gt;0,G40&gt;0,$CD$7&gt;=F40,$CD$7&lt;=G40),IF($CD$7&lt;=$AA40,2,1),0)</f>
        <v>0</v>
      </c>
      <c r="CE40" s="8">
        <f>IF(AND(F40&gt;0,G40&gt;0,$CE$7&gt;=F40,$CE$7&lt;=G40),IF($CE$7&lt;=$AA40,2,1),0)</f>
        <v>0</v>
      </c>
      <c r="CF40" s="8">
        <f>IF(AND(F40&gt;0,G40&gt;0,$CF$7&gt;=F40,$CF$7&lt;=G40),IF($CF$7&lt;=$AA40,2,1),0)</f>
        <v>0</v>
      </c>
      <c r="CG40" s="8">
        <f>IF(AND(F40&gt;0,G40&gt;0,$CG$7&gt;=F40,$CG$7&lt;=G40),IF($CG$7&lt;=$AA40,2,1),0)</f>
        <v>0</v>
      </c>
      <c r="CH40" s="8">
        <f>IF(AND(F40&gt;0,G40&gt;0,$CH$7&gt;=F40,$CH$7&lt;=G40),IF($CH$7&lt;=$AA40,2,1),0)</f>
        <v>0</v>
      </c>
      <c r="CI40" s="8">
        <f>IF(AND(F40&gt;0,G40&gt;0,$CI$7&gt;=F40,$CI$7&lt;=G40),IF($CI$7&lt;=$AA40,2,1),0)</f>
        <v>0</v>
      </c>
      <c r="CJ40" s="8">
        <f>IF(AND(F40&gt;0,G40&gt;0,$CJ$7&gt;=F40,$CJ$7&lt;=G40),IF($CJ$7&lt;=$AA40,2,1),0)</f>
        <v>0</v>
      </c>
    </row>
    <row r="41" spans="1:88" ht="18" customHeight="1">
      <c r="A41" s="6"/>
      <c r="B41" s="6"/>
      <c r="C41" s="6"/>
      <c r="D41" s="6"/>
      <c r="E41" s="6"/>
      <c r="F41" s="3"/>
      <c r="G41" s="3"/>
      <c r="H41" s="6">
        <f>IF(AND(F41&gt;0,G41&gt;0),G41-F41+1,)</f>
        <v>0</v>
      </c>
      <c r="I41" s="7"/>
      <c r="J41" s="6"/>
      <c r="K41" s="8">
        <f>IF(AND(F41&gt;0,G41&gt;0,$K$7&gt;=F41,$K$7&lt;=G41),IF($K$7&lt;=$AA41,2,1),0)</f>
        <v>0</v>
      </c>
      <c r="L41" s="8">
        <f>IF(AND(F41&gt;0,G41&gt;0,$L$7&gt;=F41,$L$7&lt;=G41),IF($L$7&lt;=$AA41,2,1),0)</f>
        <v>0</v>
      </c>
      <c r="M41" s="8">
        <f>IF(AND(F41&gt;0,G41&gt;0,$M$7&gt;=F41,$M$7&lt;=G41),IF($M$7&lt;=$AA41,2,1),0)</f>
        <v>0</v>
      </c>
      <c r="N41" s="8">
        <f>IF(AND(F41&gt;0,G41&gt;0,$N$7&gt;=F41,$N$7&lt;=G41),IF($N$7&lt;=$AA41,2,1),0)</f>
        <v>0</v>
      </c>
      <c r="O41" s="8">
        <f>IF(AND(F41&gt;0,G41&gt;0,$O$7&gt;=F41,$O$7&lt;=G41),IF($O$7&lt;=$AA41,2,1),0)</f>
        <v>0</v>
      </c>
      <c r="P41" s="8">
        <f>IF(AND(F41&gt;0,G41&gt;0,$P$7&gt;=F41,$P$7&lt;=G41),IF($P$7&lt;=$AA41,2,1),0)</f>
        <v>0</v>
      </c>
      <c r="Q41" s="8">
        <f>IF(AND(F41&gt;0,G41&gt;0,$Q$7&gt;=F41,$Q$7&lt;=G41),IF($Q$7&lt;=$AA41,2,1),0)</f>
        <v>0</v>
      </c>
      <c r="R41" s="8">
        <f>IF(AND(F41&gt;0,G41&gt;0,$R$7&gt;=F41,$R$7&lt;=G41),IF($R$7&lt;=$AA41,2,1),0)</f>
        <v>0</v>
      </c>
      <c r="S41" s="8">
        <f>IF(AND(F41&gt;0,G41&gt;0,$S$7&gt;=F41,$S$7&lt;=G41),IF($S$7&lt;=$AA41,2,1),0)</f>
        <v>0</v>
      </c>
      <c r="T41" s="8">
        <f>IF(AND(F41&gt;0,G41&gt;0,$T$7&gt;=F41,$T$7&lt;=G41),IF($T$7&lt;=$AA41,2,1),0)</f>
        <v>0</v>
      </c>
      <c r="U41" s="8">
        <f>IF(AND(F41&gt;0,G41&gt;0,$U$7&gt;=F41,$U$7&lt;=G41),IF($U$7&lt;=$AA41,2,1),0)</f>
        <v>0</v>
      </c>
      <c r="V41" s="8">
        <f>IF(AND(F41&gt;0,G41&gt;0,$V$7&gt;=F41,$V$7&lt;=G41),IF($V$7&lt;=$AA41,2,1),0)</f>
        <v>0</v>
      </c>
      <c r="W41" s="8">
        <f>IF(AND(F41&gt;0,G41&gt;0,$W$7&gt;=F41,$W$7&lt;=G41),IF($W$7&lt;=$AA41,2,1),0)</f>
        <v>0</v>
      </c>
      <c r="X41" s="8">
        <f>IF(AND(F41&gt;0,G41&gt;0,$X$7&gt;=F41,$X$7&lt;=G41),IF($X$7&lt;=$AA41,2,1),0)</f>
        <v>0</v>
      </c>
      <c r="Y41" s="8">
        <f>IF(AND(F41&gt;0,G41&gt;0,$Y$7&gt;=F41,$Y$7&lt;=G41),IF($Y$7&lt;=$AA41,2,1),0)</f>
        <v>0</v>
      </c>
      <c r="Z41" s="8">
        <f>IF(AND(F41&gt;0,G41&gt;0,$Z$7&gt;=F41,$Z$7&lt;=G41),IF($Z$7&lt;=$AA41,2,1),0)</f>
        <v>0</v>
      </c>
      <c r="AA41" s="8">
        <f>IF(AND(F41&gt;0,G41&gt;0,$AA$7&gt;=F41,$AA$7&lt;=G41),IF($AA$7&lt;=$AA41,2,1),0)</f>
        <v>0</v>
      </c>
      <c r="AB41" s="8">
        <f>IF(AND(F41&gt;0,G41&gt;0,$AB$7&gt;=F41,$AB$7&lt;=G41),IF($AB$7&lt;=$AA41,2,1),0)</f>
        <v>0</v>
      </c>
      <c r="AC41" s="8">
        <f>IF(AND(F41&gt;0,G41&gt;0,$AC$7&gt;=F41,$AC$7&lt;=G41),IF($AC$7&lt;=$AA41,2,1),0)</f>
        <v>0</v>
      </c>
      <c r="AD41" s="8">
        <f>IF(AND(F41&gt;0,G41&gt;0,$AD$7&gt;=F41,$AD$7&lt;=G41),IF($AD$7&lt;=$AA41,2,1),0)</f>
        <v>0</v>
      </c>
      <c r="AE41" s="8">
        <f>IF(AND(F41&gt;0,G41&gt;0,$AE$7&gt;=F41,$AE$7&lt;=G41),IF($AE$7&lt;=$AA41,2,1),0)</f>
        <v>0</v>
      </c>
      <c r="AF41" s="8">
        <f>IF(AND(F41&gt;0,G41&gt;0,$AF$7&gt;=F41,$AF$7&lt;=G41),IF($AF$7&lt;=$AA41,2,1),0)</f>
        <v>0</v>
      </c>
      <c r="AG41" s="8">
        <f>IF(AND(F41&gt;0,G41&gt;0,$AG$7&gt;=F41,$AG$7&lt;=G41),IF($AG$7&lt;=$AA41,2,1),0)</f>
        <v>0</v>
      </c>
      <c r="AH41" s="8">
        <f>IF(AND(F41&gt;0,G41&gt;0,$AH$7&gt;=F41,$AH$7&lt;=G41),IF($AH$7&lt;=$AA41,2,1),0)</f>
        <v>0</v>
      </c>
      <c r="AI41" s="8">
        <f>IF(AND(F41&gt;0,G41&gt;0,$AI$7&gt;=F41,$AI$7&lt;=G41),IF($AI$7&lt;=$AA41,2,1),0)</f>
        <v>0</v>
      </c>
      <c r="AJ41" s="8">
        <f>IF(AND(F41&gt;0,G41&gt;0,$AJ$7&gt;=F41,$AJ$7&lt;=G41),IF($AJ$7&lt;=$AA41,2,1),0)</f>
        <v>0</v>
      </c>
      <c r="AK41" s="8">
        <f>IF(AND(F41&gt;0,G41&gt;0,$AK$7&gt;=F41,$AK$7&lt;=G41),IF($AK$7&lt;=$AA41,2,1),0)</f>
        <v>0</v>
      </c>
      <c r="AL41" s="8">
        <f>IF(AND(F41&gt;0,G41&gt;0,$AL$7&gt;=F41,$AL$7&lt;=G41),IF($AL$7&lt;=$AA41,2,1),0)</f>
        <v>0</v>
      </c>
      <c r="AM41" s="8">
        <f>IF(AND(F41&gt;0,G41&gt;0,$AM$7&gt;=F41,$AM$7&lt;=G41),IF($AM$7&lt;=$AA41,2,1),0)</f>
        <v>0</v>
      </c>
      <c r="AN41" s="8">
        <f>IF(AND(F41&gt;0,G41&gt;0,$AN$7&gt;=F41,$AN$7&lt;=G41),IF($AN$7&lt;=$AA41,2,1),0)</f>
        <v>0</v>
      </c>
      <c r="AO41" s="8">
        <f>IF(AND(F41&gt;0,G41&gt;0,$AO$7&gt;=F41,$AO$7&lt;=G41),IF($AO$7&lt;=$AA41,2,1),0)</f>
        <v>0</v>
      </c>
      <c r="AP41" s="8">
        <f>IF(AND(F41&gt;0,G41&gt;0,$AP$7&gt;=F41,$AP$7&lt;=G41),IF($AP$7&lt;=$AA41,2,1),0)</f>
        <v>0</v>
      </c>
      <c r="AQ41" s="8">
        <f>IF(AND(F41&gt;0,G41&gt;0,$AQ$7&gt;=F41,$AQ$7&lt;=G41),IF($AQ$7&lt;=$AA41,2,1),0)</f>
        <v>0</v>
      </c>
      <c r="AR41" s="8">
        <f>IF(AND(F41&gt;0,G41&gt;0,$AR$7&gt;=F41,$AR$7&lt;=G41),IF($AR$7&lt;=$AA41,2,1),0)</f>
        <v>0</v>
      </c>
      <c r="AS41" s="8">
        <f>IF(AND(F41&gt;0,G41&gt;0,$AS$7&gt;=F41,$AS$7&lt;=G41),IF($AS$7&lt;=$AA41,2,1),0)</f>
        <v>0</v>
      </c>
      <c r="AT41" s="8">
        <f>IF(AND(F41&gt;0,G41&gt;0,$AT$7&gt;=F41,$AT$7&lt;=G41),IF($AT$7&lt;=$AA41,2,1),0)</f>
        <v>0</v>
      </c>
      <c r="AU41" s="8">
        <f>IF(AND(F41&gt;0,G41&gt;0,$AU$7&gt;=F41,$AU$7&lt;=G41),IF($AU$7&lt;=$AA41,2,1),0)</f>
        <v>0</v>
      </c>
      <c r="AV41" s="8">
        <f>IF(AND(F41&gt;0,G41&gt;0,$AV$7&gt;=F41,$AV$7&lt;=G41),IF($AV$7&lt;=$AA41,2,1),0)</f>
        <v>0</v>
      </c>
      <c r="AW41" s="8">
        <f>IF(AND(F41&gt;0,G41&gt;0,$AW$7&gt;=F41,$AW$7&lt;=G41),IF($AW$7&lt;=$AA41,2,1),0)</f>
        <v>0</v>
      </c>
      <c r="AX41" s="8">
        <f>IF(AND(F41&gt;0,G41&gt;0,$AX$7&gt;=F41,$AX$7&lt;=G41),IF($AX$7&lt;=$AA41,2,1),0)</f>
        <v>0</v>
      </c>
      <c r="AY41" s="8">
        <f>IF(AND(F41&gt;0,G41&gt;0,$AY$7&gt;=F41,$AY$7&lt;=G41),IF($AY$7&lt;=$AA41,2,1),0)</f>
        <v>0</v>
      </c>
      <c r="AZ41" s="8">
        <f>IF(AND(F41&gt;0,G41&gt;0,$AZ$7&gt;=F41,$AZ$7&lt;=G41),IF($AZ$7&lt;=$AA41,2,1),0)</f>
        <v>0</v>
      </c>
      <c r="BA41" s="8">
        <f>IF(AND(F41&gt;0,G41&gt;0,$BA$7&gt;=F41,$BA$7&lt;=G41),IF($BA$7&lt;=$AA41,2,1),0)</f>
        <v>0</v>
      </c>
      <c r="BB41" s="8">
        <f>IF(AND(F41&gt;0,G41&gt;0,$BB$7&gt;=F41,$BB$7&lt;=G41),IF($BB$7&lt;=$AA41,2,1),0)</f>
        <v>0</v>
      </c>
      <c r="BC41" s="8">
        <f>IF(AND(F41&gt;0,G41&gt;0,$BC$7&gt;=F41,$BC$7&lt;=G41),IF($BC$7&lt;=$AA41,2,1),0)</f>
        <v>0</v>
      </c>
      <c r="BD41" s="8">
        <f>IF(AND(F41&gt;0,G41&gt;0,$BD$7&gt;=F41,$BD$7&lt;=G41),IF($BD$7&lt;=$AA41,2,1),0)</f>
        <v>0</v>
      </c>
      <c r="BE41" s="8">
        <f>IF(AND(F41&gt;0,G41&gt;0,$BE$7&gt;=F41,$BE$7&lt;=G41),IF($BE$7&lt;=$AA41,2,1),0)</f>
        <v>0</v>
      </c>
      <c r="BF41" s="8">
        <f>IF(AND(F41&gt;0,G41&gt;0,$BF$7&gt;=F41,$BF$7&lt;=G41),IF($BF$7&lt;=$AA41,2,1),0)</f>
        <v>0</v>
      </c>
      <c r="BG41" s="8">
        <f>IF(AND(F41&gt;0,G41&gt;0,$BG$7&gt;=F41,$BG$7&lt;=G41),IF($BG$7&lt;=$AA41,2,1),0)</f>
        <v>0</v>
      </c>
      <c r="BH41" s="8">
        <f>IF(AND(F41&gt;0,G41&gt;0,$BH$7&gt;=F41,$BH$7&lt;=G41),IF($BH$7&lt;=$AA41,2,1),0)</f>
        <v>0</v>
      </c>
      <c r="BI41" s="8">
        <f>IF(AND(F41&gt;0,G41&gt;0,$BI$7&gt;=F41,$BI$7&lt;=G41),IF($BI$7&lt;=$AA41,2,1),0)</f>
        <v>0</v>
      </c>
      <c r="BJ41" s="8">
        <f>IF(AND(F41&gt;0,G41&gt;0,$BJ$7&gt;=F41,$BJ$7&lt;=G41),IF($BJ$7&lt;=$AA41,2,1),0)</f>
        <v>0</v>
      </c>
      <c r="BK41" s="8">
        <f>IF(AND(F41&gt;0,G41&gt;0,$BK$7&gt;=F41,$BK$7&lt;=G41),IF($BK$7&lt;=$AA41,2,1),0)</f>
        <v>0</v>
      </c>
      <c r="BL41" s="8">
        <f>IF(AND(F41&gt;0,G41&gt;0,$BL$7&gt;=F41,$BL$7&lt;=G41),IF($BL$7&lt;=$AA41,2,1),0)</f>
        <v>0</v>
      </c>
      <c r="BM41" s="8">
        <f>IF(AND(F41&gt;0,G41&gt;0,$BM$7&gt;=F41,$BM$7&lt;=G41),IF($BM$7&lt;=$AA41,2,1),0)</f>
        <v>0</v>
      </c>
      <c r="BN41" s="8">
        <f>IF(AND(F41&gt;0,G41&gt;0,$BN$7&gt;=F41,$BN$7&lt;=G41),IF($BN$7&lt;=$AA41,2,1),0)</f>
        <v>0</v>
      </c>
      <c r="BO41" s="8">
        <f>IF(AND(F41&gt;0,G41&gt;0,$BO$7&gt;=F41,$BO$7&lt;=G41),IF($BO$7&lt;=$AA41,2,1),0)</f>
        <v>0</v>
      </c>
      <c r="BP41" s="8">
        <f>IF(AND(F41&gt;0,G41&gt;0,$BP$7&gt;=F41,$BP$7&lt;=G41),IF($BP$7&lt;=$AA41,2,1),0)</f>
        <v>0</v>
      </c>
      <c r="BQ41" s="8">
        <f>IF(AND(F41&gt;0,G41&gt;0,$BQ$7&gt;=F41,$BQ$7&lt;=G41),IF($BQ$7&lt;=$AA41,2,1),0)</f>
        <v>0</v>
      </c>
      <c r="BR41" s="8">
        <f>IF(AND(F41&gt;0,G41&gt;0,$BR$7&gt;=F41,$BR$7&lt;=G41),IF($BR$7&lt;=$AA41,2,1),0)</f>
        <v>0</v>
      </c>
      <c r="BS41" s="8">
        <f>IF(AND(F41&gt;0,G41&gt;0,$BS$7&gt;=F41,$BS$7&lt;=G41),IF($BS$7&lt;=$AA41,2,1),0)</f>
        <v>0</v>
      </c>
      <c r="BT41" s="8">
        <f>IF(AND(F41&gt;0,G41&gt;0,$BT$7&gt;=F41,$BT$7&lt;=G41),IF($BT$7&lt;=$AA41,2,1),0)</f>
        <v>0</v>
      </c>
      <c r="BU41" s="8">
        <f>IF(AND(F41&gt;0,G41&gt;0,$BU$7&gt;=F41,$BU$7&lt;=G41),IF($BU$7&lt;=$AA41,2,1),0)</f>
        <v>0</v>
      </c>
      <c r="BV41" s="8">
        <f>IF(AND(F41&gt;0,G41&gt;0,$BV$7&gt;=F41,$BV$7&lt;=G41),IF($BV$7&lt;=$AA41,2,1),0)</f>
        <v>0</v>
      </c>
      <c r="BW41" s="8">
        <f>IF(AND(F41&gt;0,G41&gt;0,$BW$7&gt;=F41,$BW$7&lt;=G41),IF($BW$7&lt;=$AA41,2,1),0)</f>
        <v>0</v>
      </c>
      <c r="BX41" s="8">
        <f>IF(AND(F41&gt;0,G41&gt;0,$BX$7&gt;=F41,$BX$7&lt;=G41),IF($BX$7&lt;=$AA41,2,1),0)</f>
        <v>0</v>
      </c>
      <c r="BY41" s="8">
        <f>IF(AND(F41&gt;0,G41&gt;0,$BY$7&gt;=F41,$BY$7&lt;=G41),IF($BY$7&lt;=$AA41,2,1),0)</f>
        <v>0</v>
      </c>
      <c r="BZ41" s="8">
        <f>IF(AND(F41&gt;0,G41&gt;0,$BZ$7&gt;=F41,$BZ$7&lt;=G41),IF($BZ$7&lt;=$AA41,2,1),0)</f>
        <v>0</v>
      </c>
      <c r="CA41" s="8">
        <f>IF(AND(F41&gt;0,G41&gt;0,$CA$7&gt;=F41,$CA$7&lt;=G41),IF($CA$7&lt;=$AA41,2,1),0)</f>
        <v>0</v>
      </c>
      <c r="CB41" s="8">
        <f>IF(AND(F41&gt;0,G41&gt;0,$CB$7&gt;=F41,$CB$7&lt;=G41),IF($CB$7&lt;=$AA41,2,1),0)</f>
        <v>0</v>
      </c>
      <c r="CC41" s="8">
        <f>IF(AND(F41&gt;0,G41&gt;0,$CC$7&gt;=F41,$CC$7&lt;=G41),IF($CC$7&lt;=$AA41,2,1),0)</f>
        <v>0</v>
      </c>
      <c r="CD41" s="8">
        <f>IF(AND(F41&gt;0,G41&gt;0,$CD$7&gt;=F41,$CD$7&lt;=G41),IF($CD$7&lt;=$AA41,2,1),0)</f>
        <v>0</v>
      </c>
      <c r="CE41" s="8">
        <f>IF(AND(F41&gt;0,G41&gt;0,$CE$7&gt;=F41,$CE$7&lt;=G41),IF($CE$7&lt;=$AA41,2,1),0)</f>
        <v>0</v>
      </c>
      <c r="CF41" s="8">
        <f>IF(AND(F41&gt;0,G41&gt;0,$CF$7&gt;=F41,$CF$7&lt;=G41),IF($CF$7&lt;=$AA41,2,1),0)</f>
        <v>0</v>
      </c>
      <c r="CG41" s="8">
        <f>IF(AND(F41&gt;0,G41&gt;0,$CG$7&gt;=F41,$CG$7&lt;=G41),IF($CG$7&lt;=$AA41,2,1),0)</f>
        <v>0</v>
      </c>
      <c r="CH41" s="8">
        <f>IF(AND(F41&gt;0,G41&gt;0,$CH$7&gt;=F41,$CH$7&lt;=G41),IF($CH$7&lt;=$AA41,2,1),0)</f>
        <v>0</v>
      </c>
      <c r="CI41" s="8">
        <f>IF(AND(F41&gt;0,G41&gt;0,$CI$7&gt;=F41,$CI$7&lt;=G41),IF($CI$7&lt;=$AA41,2,1),0)</f>
        <v>0</v>
      </c>
      <c r="CJ41" s="8">
        <f>IF(AND(F41&gt;0,G41&gt;0,$CJ$7&gt;=F41,$CJ$7&lt;=G41),IF($CJ$7&lt;=$AA41,2,1),0)</f>
        <v>0</v>
      </c>
    </row>
    <row r="42" spans="1:88" ht="18" customHeight="1">
      <c r="A42" s="6"/>
      <c r="B42" s="6"/>
      <c r="C42" s="6"/>
      <c r="D42" s="6"/>
      <c r="E42" s="6"/>
      <c r="F42" s="3"/>
      <c r="G42" s="3"/>
      <c r="H42" s="6">
        <f>IF(AND(F42&gt;0,G42&gt;0),G42-F42+1,)</f>
        <v>0</v>
      </c>
      <c r="I42" s="7"/>
      <c r="J42" s="6"/>
      <c r="K42" s="8">
        <f>IF(AND(F42&gt;0,G42&gt;0,$K$7&gt;=F42,$K$7&lt;=G42),IF($K$7&lt;=$AA42,2,1),0)</f>
        <v>0</v>
      </c>
      <c r="L42" s="8">
        <f>IF(AND(F42&gt;0,G42&gt;0,$L$7&gt;=F42,$L$7&lt;=G42),IF($L$7&lt;=$AA42,2,1),0)</f>
        <v>0</v>
      </c>
      <c r="M42" s="8">
        <f>IF(AND(F42&gt;0,G42&gt;0,$M$7&gt;=F42,$M$7&lt;=G42),IF($M$7&lt;=$AA42,2,1),0)</f>
        <v>0</v>
      </c>
      <c r="N42" s="8">
        <f>IF(AND(F42&gt;0,G42&gt;0,$N$7&gt;=F42,$N$7&lt;=G42),IF($N$7&lt;=$AA42,2,1),0)</f>
        <v>0</v>
      </c>
      <c r="O42" s="8">
        <f>IF(AND(F42&gt;0,G42&gt;0,$O$7&gt;=F42,$O$7&lt;=G42),IF($O$7&lt;=$AA42,2,1),0)</f>
        <v>0</v>
      </c>
      <c r="P42" s="8">
        <f>IF(AND(F42&gt;0,G42&gt;0,$P$7&gt;=F42,$P$7&lt;=G42),IF($P$7&lt;=$AA42,2,1),0)</f>
        <v>0</v>
      </c>
      <c r="Q42" s="8">
        <f>IF(AND(F42&gt;0,G42&gt;0,$Q$7&gt;=F42,$Q$7&lt;=G42),IF($Q$7&lt;=$AA42,2,1),0)</f>
        <v>0</v>
      </c>
      <c r="R42" s="8">
        <f>IF(AND(F42&gt;0,G42&gt;0,$R$7&gt;=F42,$R$7&lt;=G42),IF($R$7&lt;=$AA42,2,1),0)</f>
        <v>0</v>
      </c>
      <c r="S42" s="8">
        <f>IF(AND(F42&gt;0,G42&gt;0,$S$7&gt;=F42,$S$7&lt;=G42),IF($S$7&lt;=$AA42,2,1),0)</f>
        <v>0</v>
      </c>
      <c r="T42" s="8">
        <f>IF(AND(F42&gt;0,G42&gt;0,$T$7&gt;=F42,$T$7&lt;=G42),IF($T$7&lt;=$AA42,2,1),0)</f>
        <v>0</v>
      </c>
      <c r="U42" s="8">
        <f>IF(AND(F42&gt;0,G42&gt;0,$U$7&gt;=F42,$U$7&lt;=G42),IF($U$7&lt;=$AA42,2,1),0)</f>
        <v>0</v>
      </c>
      <c r="V42" s="8">
        <f>IF(AND(F42&gt;0,G42&gt;0,$V$7&gt;=F42,$V$7&lt;=G42),IF($V$7&lt;=$AA42,2,1),0)</f>
        <v>0</v>
      </c>
      <c r="W42" s="8">
        <f>IF(AND(F42&gt;0,G42&gt;0,$W$7&gt;=F42,$W$7&lt;=G42),IF($W$7&lt;=$AA42,2,1),0)</f>
        <v>0</v>
      </c>
      <c r="X42" s="8">
        <f>IF(AND(F42&gt;0,G42&gt;0,$X$7&gt;=F42,$X$7&lt;=G42),IF($X$7&lt;=$AA42,2,1),0)</f>
        <v>0</v>
      </c>
      <c r="Y42" s="8">
        <f>IF(AND(F42&gt;0,G42&gt;0,$Y$7&gt;=F42,$Y$7&lt;=G42),IF($Y$7&lt;=$AA42,2,1),0)</f>
        <v>0</v>
      </c>
      <c r="Z42" s="8">
        <f>IF(AND(F42&gt;0,G42&gt;0,$Z$7&gt;=F42,$Z$7&lt;=G42),IF($Z$7&lt;=$AA42,2,1),0)</f>
        <v>0</v>
      </c>
      <c r="AA42" s="8">
        <f>IF(AND(F42&gt;0,G42&gt;0,$AA$7&gt;=F42,$AA$7&lt;=G42),IF($AA$7&lt;=$AA42,2,1),0)</f>
        <v>0</v>
      </c>
      <c r="AB42" s="8">
        <f>IF(AND(F42&gt;0,G42&gt;0,$AB$7&gt;=F42,$AB$7&lt;=G42),IF($AB$7&lt;=$AA42,2,1),0)</f>
        <v>0</v>
      </c>
      <c r="AC42" s="8">
        <f>IF(AND(F42&gt;0,G42&gt;0,$AC$7&gt;=F42,$AC$7&lt;=G42),IF($AC$7&lt;=$AA42,2,1),0)</f>
        <v>0</v>
      </c>
      <c r="AD42" s="8">
        <f>IF(AND(F42&gt;0,G42&gt;0,$AD$7&gt;=F42,$AD$7&lt;=G42),IF($AD$7&lt;=$AA42,2,1),0)</f>
        <v>0</v>
      </c>
      <c r="AE42" s="8">
        <f>IF(AND(F42&gt;0,G42&gt;0,$AE$7&gt;=F42,$AE$7&lt;=G42),IF($AE$7&lt;=$AA42,2,1),0)</f>
        <v>0</v>
      </c>
      <c r="AF42" s="8">
        <f>IF(AND(F42&gt;0,G42&gt;0,$AF$7&gt;=F42,$AF$7&lt;=G42),IF($AF$7&lt;=$AA42,2,1),0)</f>
        <v>0</v>
      </c>
      <c r="AG42" s="8">
        <f>IF(AND(F42&gt;0,G42&gt;0,$AG$7&gt;=F42,$AG$7&lt;=G42),IF($AG$7&lt;=$AA42,2,1),0)</f>
        <v>0</v>
      </c>
      <c r="AH42" s="8">
        <f>IF(AND(F42&gt;0,G42&gt;0,$AH$7&gt;=F42,$AH$7&lt;=G42),IF($AH$7&lt;=$AA42,2,1),0)</f>
        <v>0</v>
      </c>
      <c r="AI42" s="8">
        <f>IF(AND(F42&gt;0,G42&gt;0,$AI$7&gt;=F42,$AI$7&lt;=G42),IF($AI$7&lt;=$AA42,2,1),0)</f>
        <v>0</v>
      </c>
      <c r="AJ42" s="8">
        <f>IF(AND(F42&gt;0,G42&gt;0,$AJ$7&gt;=F42,$AJ$7&lt;=G42),IF($AJ$7&lt;=$AA42,2,1),0)</f>
        <v>0</v>
      </c>
      <c r="AK42" s="8">
        <f>IF(AND(F42&gt;0,G42&gt;0,$AK$7&gt;=F42,$AK$7&lt;=G42),IF($AK$7&lt;=$AA42,2,1),0)</f>
        <v>0</v>
      </c>
      <c r="AL42" s="8">
        <f>IF(AND(F42&gt;0,G42&gt;0,$AL$7&gt;=F42,$AL$7&lt;=G42),IF($AL$7&lt;=$AA42,2,1),0)</f>
        <v>0</v>
      </c>
      <c r="AM42" s="8">
        <f>IF(AND(F42&gt;0,G42&gt;0,$AM$7&gt;=F42,$AM$7&lt;=G42),IF($AM$7&lt;=$AA42,2,1),0)</f>
        <v>0</v>
      </c>
      <c r="AN42" s="8">
        <f>IF(AND(F42&gt;0,G42&gt;0,$AN$7&gt;=F42,$AN$7&lt;=G42),IF($AN$7&lt;=$AA42,2,1),0)</f>
        <v>0</v>
      </c>
      <c r="AO42" s="8">
        <f>IF(AND(F42&gt;0,G42&gt;0,$AO$7&gt;=F42,$AO$7&lt;=G42),IF($AO$7&lt;=$AA42,2,1),0)</f>
        <v>0</v>
      </c>
      <c r="AP42" s="8">
        <f>IF(AND(F42&gt;0,G42&gt;0,$AP$7&gt;=F42,$AP$7&lt;=G42),IF($AP$7&lt;=$AA42,2,1),0)</f>
        <v>0</v>
      </c>
      <c r="AQ42" s="8">
        <f>IF(AND(F42&gt;0,G42&gt;0,$AQ$7&gt;=F42,$AQ$7&lt;=G42),IF($AQ$7&lt;=$AA42,2,1),0)</f>
        <v>0</v>
      </c>
      <c r="AR42" s="8">
        <f>IF(AND(F42&gt;0,G42&gt;0,$AR$7&gt;=F42,$AR$7&lt;=G42),IF($AR$7&lt;=$AA42,2,1),0)</f>
        <v>0</v>
      </c>
      <c r="AS42" s="8">
        <f>IF(AND(F42&gt;0,G42&gt;0,$AS$7&gt;=F42,$AS$7&lt;=G42),IF($AS$7&lt;=$AA42,2,1),0)</f>
        <v>0</v>
      </c>
      <c r="AT42" s="8">
        <f>IF(AND(F42&gt;0,G42&gt;0,$AT$7&gt;=F42,$AT$7&lt;=G42),IF($AT$7&lt;=$AA42,2,1),0)</f>
        <v>0</v>
      </c>
      <c r="AU42" s="8">
        <f>IF(AND(F42&gt;0,G42&gt;0,$AU$7&gt;=F42,$AU$7&lt;=G42),IF($AU$7&lt;=$AA42,2,1),0)</f>
        <v>0</v>
      </c>
      <c r="AV42" s="8">
        <f>IF(AND(F42&gt;0,G42&gt;0,$AV$7&gt;=F42,$AV$7&lt;=G42),IF($AV$7&lt;=$AA42,2,1),0)</f>
        <v>0</v>
      </c>
      <c r="AW42" s="8">
        <f>IF(AND(F42&gt;0,G42&gt;0,$AW$7&gt;=F42,$AW$7&lt;=G42),IF($AW$7&lt;=$AA42,2,1),0)</f>
        <v>0</v>
      </c>
      <c r="AX42" s="8">
        <f>IF(AND(F42&gt;0,G42&gt;0,$AX$7&gt;=F42,$AX$7&lt;=G42),IF($AX$7&lt;=$AA42,2,1),0)</f>
        <v>0</v>
      </c>
      <c r="AY42" s="8">
        <f>IF(AND(F42&gt;0,G42&gt;0,$AY$7&gt;=F42,$AY$7&lt;=G42),IF($AY$7&lt;=$AA42,2,1),0)</f>
        <v>0</v>
      </c>
      <c r="AZ42" s="8">
        <f>IF(AND(F42&gt;0,G42&gt;0,$AZ$7&gt;=F42,$AZ$7&lt;=G42),IF($AZ$7&lt;=$AA42,2,1),0)</f>
        <v>0</v>
      </c>
      <c r="BA42" s="8">
        <f>IF(AND(F42&gt;0,G42&gt;0,$BA$7&gt;=F42,$BA$7&lt;=G42),IF($BA$7&lt;=$AA42,2,1),0)</f>
        <v>0</v>
      </c>
      <c r="BB42" s="8">
        <f>IF(AND(F42&gt;0,G42&gt;0,$BB$7&gt;=F42,$BB$7&lt;=G42),IF($BB$7&lt;=$AA42,2,1),0)</f>
        <v>0</v>
      </c>
      <c r="BC42" s="8">
        <f>IF(AND(F42&gt;0,G42&gt;0,$BC$7&gt;=F42,$BC$7&lt;=G42),IF($BC$7&lt;=$AA42,2,1),0)</f>
        <v>0</v>
      </c>
      <c r="BD42" s="8">
        <f>IF(AND(F42&gt;0,G42&gt;0,$BD$7&gt;=F42,$BD$7&lt;=G42),IF($BD$7&lt;=$AA42,2,1),0)</f>
        <v>0</v>
      </c>
      <c r="BE42" s="8">
        <f>IF(AND(F42&gt;0,G42&gt;0,$BE$7&gt;=F42,$BE$7&lt;=G42),IF($BE$7&lt;=$AA42,2,1),0)</f>
        <v>0</v>
      </c>
      <c r="BF42" s="8">
        <f>IF(AND(F42&gt;0,G42&gt;0,$BF$7&gt;=F42,$BF$7&lt;=G42),IF($BF$7&lt;=$AA42,2,1),0)</f>
        <v>0</v>
      </c>
      <c r="BG42" s="8">
        <f>IF(AND(F42&gt;0,G42&gt;0,$BG$7&gt;=F42,$BG$7&lt;=G42),IF($BG$7&lt;=$AA42,2,1),0)</f>
        <v>0</v>
      </c>
      <c r="BH42" s="8">
        <f>IF(AND(F42&gt;0,G42&gt;0,$BH$7&gt;=F42,$BH$7&lt;=G42),IF($BH$7&lt;=$AA42,2,1),0)</f>
        <v>0</v>
      </c>
      <c r="BI42" s="8">
        <f>IF(AND(F42&gt;0,G42&gt;0,$BI$7&gt;=F42,$BI$7&lt;=G42),IF($BI$7&lt;=$AA42,2,1),0)</f>
        <v>0</v>
      </c>
      <c r="BJ42" s="8">
        <f>IF(AND(F42&gt;0,G42&gt;0,$BJ$7&gt;=F42,$BJ$7&lt;=G42),IF($BJ$7&lt;=$AA42,2,1),0)</f>
        <v>0</v>
      </c>
      <c r="BK42" s="8">
        <f>IF(AND(F42&gt;0,G42&gt;0,$BK$7&gt;=F42,$BK$7&lt;=G42),IF($BK$7&lt;=$AA42,2,1),0)</f>
        <v>0</v>
      </c>
      <c r="BL42" s="8">
        <f>IF(AND(F42&gt;0,G42&gt;0,$BL$7&gt;=F42,$BL$7&lt;=G42),IF($BL$7&lt;=$AA42,2,1),0)</f>
        <v>0</v>
      </c>
      <c r="BM42" s="8">
        <f>IF(AND(F42&gt;0,G42&gt;0,$BM$7&gt;=F42,$BM$7&lt;=G42),IF($BM$7&lt;=$AA42,2,1),0)</f>
        <v>0</v>
      </c>
      <c r="BN42" s="8">
        <f>IF(AND(F42&gt;0,G42&gt;0,$BN$7&gt;=F42,$BN$7&lt;=G42),IF($BN$7&lt;=$AA42,2,1),0)</f>
        <v>0</v>
      </c>
      <c r="BO42" s="8">
        <f>IF(AND(F42&gt;0,G42&gt;0,$BO$7&gt;=F42,$BO$7&lt;=G42),IF($BO$7&lt;=$AA42,2,1),0)</f>
        <v>0</v>
      </c>
      <c r="BP42" s="8">
        <f>IF(AND(F42&gt;0,G42&gt;0,$BP$7&gt;=F42,$BP$7&lt;=G42),IF($BP$7&lt;=$AA42,2,1),0)</f>
        <v>0</v>
      </c>
      <c r="BQ42" s="8">
        <f>IF(AND(F42&gt;0,G42&gt;0,$BQ$7&gt;=F42,$BQ$7&lt;=G42),IF($BQ$7&lt;=$AA42,2,1),0)</f>
        <v>0</v>
      </c>
      <c r="BR42" s="8">
        <f>IF(AND(F42&gt;0,G42&gt;0,$BR$7&gt;=F42,$BR$7&lt;=G42),IF($BR$7&lt;=$AA42,2,1),0)</f>
        <v>0</v>
      </c>
      <c r="BS42" s="8">
        <f>IF(AND(F42&gt;0,G42&gt;0,$BS$7&gt;=F42,$BS$7&lt;=G42),IF($BS$7&lt;=$AA42,2,1),0)</f>
        <v>0</v>
      </c>
      <c r="BT42" s="8">
        <f>IF(AND(F42&gt;0,G42&gt;0,$BT$7&gt;=F42,$BT$7&lt;=G42),IF($BT$7&lt;=$AA42,2,1),0)</f>
        <v>0</v>
      </c>
      <c r="BU42" s="8">
        <f>IF(AND(F42&gt;0,G42&gt;0,$BU$7&gt;=F42,$BU$7&lt;=G42),IF($BU$7&lt;=$AA42,2,1),0)</f>
        <v>0</v>
      </c>
      <c r="BV42" s="8">
        <f>IF(AND(F42&gt;0,G42&gt;0,$BV$7&gt;=F42,$BV$7&lt;=G42),IF($BV$7&lt;=$AA42,2,1),0)</f>
        <v>0</v>
      </c>
      <c r="BW42" s="8">
        <f>IF(AND(F42&gt;0,G42&gt;0,$BW$7&gt;=F42,$BW$7&lt;=G42),IF($BW$7&lt;=$AA42,2,1),0)</f>
        <v>0</v>
      </c>
      <c r="BX42" s="8">
        <f>IF(AND(F42&gt;0,G42&gt;0,$BX$7&gt;=F42,$BX$7&lt;=G42),IF($BX$7&lt;=$AA42,2,1),0)</f>
        <v>0</v>
      </c>
      <c r="BY42" s="8">
        <f>IF(AND(F42&gt;0,G42&gt;0,$BY$7&gt;=F42,$BY$7&lt;=G42),IF($BY$7&lt;=$AA42,2,1),0)</f>
        <v>0</v>
      </c>
      <c r="BZ42" s="8">
        <f>IF(AND(F42&gt;0,G42&gt;0,$BZ$7&gt;=F42,$BZ$7&lt;=G42),IF($BZ$7&lt;=$AA42,2,1),0)</f>
        <v>0</v>
      </c>
      <c r="CA42" s="8">
        <f>IF(AND(F42&gt;0,G42&gt;0,$CA$7&gt;=F42,$CA$7&lt;=G42),IF($CA$7&lt;=$AA42,2,1),0)</f>
        <v>0</v>
      </c>
      <c r="CB42" s="8">
        <f>IF(AND(F42&gt;0,G42&gt;0,$CB$7&gt;=F42,$CB$7&lt;=G42),IF($CB$7&lt;=$AA42,2,1),0)</f>
        <v>0</v>
      </c>
      <c r="CC42" s="8">
        <f>IF(AND(F42&gt;0,G42&gt;0,$CC$7&gt;=F42,$CC$7&lt;=G42),IF($CC$7&lt;=$AA42,2,1),0)</f>
        <v>0</v>
      </c>
      <c r="CD42" s="8">
        <f>IF(AND(F42&gt;0,G42&gt;0,$CD$7&gt;=F42,$CD$7&lt;=G42),IF($CD$7&lt;=$AA42,2,1),0)</f>
        <v>0</v>
      </c>
      <c r="CE42" s="8">
        <f>IF(AND(F42&gt;0,G42&gt;0,$CE$7&gt;=F42,$CE$7&lt;=G42),IF($CE$7&lt;=$AA42,2,1),0)</f>
        <v>0</v>
      </c>
      <c r="CF42" s="8">
        <f>IF(AND(F42&gt;0,G42&gt;0,$CF$7&gt;=F42,$CF$7&lt;=G42),IF($CF$7&lt;=$AA42,2,1),0)</f>
        <v>0</v>
      </c>
      <c r="CG42" s="8">
        <f>IF(AND(F42&gt;0,G42&gt;0,$CG$7&gt;=F42,$CG$7&lt;=G42),IF($CG$7&lt;=$AA42,2,1),0)</f>
        <v>0</v>
      </c>
      <c r="CH42" s="8">
        <f>IF(AND(F42&gt;0,G42&gt;0,$CH$7&gt;=F42,$CH$7&lt;=G42),IF($CH$7&lt;=$AA42,2,1),0)</f>
        <v>0</v>
      </c>
      <c r="CI42" s="8">
        <f>IF(AND(F42&gt;0,G42&gt;0,$CI$7&gt;=F42,$CI$7&lt;=G42),IF($CI$7&lt;=$AA42,2,1),0)</f>
        <v>0</v>
      </c>
      <c r="CJ42" s="8">
        <f>IF(AND(F42&gt;0,G42&gt;0,$CJ$7&gt;=F42,$CJ$7&lt;=G42),IF($CJ$7&lt;=$AA42,2,1),0)</f>
        <v>0</v>
      </c>
    </row>
    <row r="43" spans="1:88" ht="18" customHeight="1">
      <c r="A43" s="6"/>
      <c r="B43" s="6"/>
      <c r="C43" s="6"/>
      <c r="D43" s="6"/>
      <c r="E43" s="6"/>
      <c r="F43" s="3"/>
      <c r="G43" s="3"/>
      <c r="H43" s="6">
        <f>IF(AND(F43&gt;0,G43&gt;0),G43-F43+1,)</f>
        <v>0</v>
      </c>
      <c r="I43" s="7"/>
      <c r="J43" s="6"/>
      <c r="K43" s="8">
        <f>IF(AND(F43&gt;0,G43&gt;0,$K$7&gt;=F43,$K$7&lt;=G43),IF($K$7&lt;=$AA43,2,1),0)</f>
        <v>0</v>
      </c>
      <c r="L43" s="8">
        <f>IF(AND(F43&gt;0,G43&gt;0,$L$7&gt;=F43,$L$7&lt;=G43),IF($L$7&lt;=$AA43,2,1),0)</f>
        <v>0</v>
      </c>
      <c r="M43" s="8">
        <f>IF(AND(F43&gt;0,G43&gt;0,$M$7&gt;=F43,$M$7&lt;=G43),IF($M$7&lt;=$AA43,2,1),0)</f>
        <v>0</v>
      </c>
      <c r="N43" s="8">
        <f>IF(AND(F43&gt;0,G43&gt;0,$N$7&gt;=F43,$N$7&lt;=G43),IF($N$7&lt;=$AA43,2,1),0)</f>
        <v>0</v>
      </c>
      <c r="O43" s="8">
        <f>IF(AND(F43&gt;0,G43&gt;0,$O$7&gt;=F43,$O$7&lt;=G43),IF($O$7&lt;=$AA43,2,1),0)</f>
        <v>0</v>
      </c>
      <c r="P43" s="8">
        <f>IF(AND(F43&gt;0,G43&gt;0,$P$7&gt;=F43,$P$7&lt;=G43),IF($P$7&lt;=$AA43,2,1),0)</f>
        <v>0</v>
      </c>
      <c r="Q43" s="8">
        <f>IF(AND(F43&gt;0,G43&gt;0,$Q$7&gt;=F43,$Q$7&lt;=G43),IF($Q$7&lt;=$AA43,2,1),0)</f>
        <v>0</v>
      </c>
      <c r="R43" s="8">
        <f>IF(AND(F43&gt;0,G43&gt;0,$R$7&gt;=F43,$R$7&lt;=G43),IF($R$7&lt;=$AA43,2,1),0)</f>
        <v>0</v>
      </c>
      <c r="S43" s="8">
        <f>IF(AND(F43&gt;0,G43&gt;0,$S$7&gt;=F43,$S$7&lt;=G43),IF($S$7&lt;=$AA43,2,1),0)</f>
        <v>0</v>
      </c>
      <c r="T43" s="8">
        <f>IF(AND(F43&gt;0,G43&gt;0,$T$7&gt;=F43,$T$7&lt;=G43),IF($T$7&lt;=$AA43,2,1),0)</f>
        <v>0</v>
      </c>
      <c r="U43" s="8">
        <f>IF(AND(F43&gt;0,G43&gt;0,$U$7&gt;=F43,$U$7&lt;=G43),IF($U$7&lt;=$AA43,2,1),0)</f>
        <v>0</v>
      </c>
      <c r="V43" s="8">
        <f>IF(AND(F43&gt;0,G43&gt;0,$V$7&gt;=F43,$V$7&lt;=G43),IF($V$7&lt;=$AA43,2,1),0)</f>
        <v>0</v>
      </c>
      <c r="W43" s="8">
        <f>IF(AND(F43&gt;0,G43&gt;0,$W$7&gt;=F43,$W$7&lt;=G43),IF($W$7&lt;=$AA43,2,1),0)</f>
        <v>0</v>
      </c>
      <c r="X43" s="8">
        <f>IF(AND(F43&gt;0,G43&gt;0,$X$7&gt;=F43,$X$7&lt;=G43),IF($X$7&lt;=$AA43,2,1),0)</f>
        <v>0</v>
      </c>
      <c r="Y43" s="8">
        <f>IF(AND(F43&gt;0,G43&gt;0,$Y$7&gt;=F43,$Y$7&lt;=G43),IF($Y$7&lt;=$AA43,2,1),0)</f>
        <v>0</v>
      </c>
      <c r="Z43" s="8">
        <f>IF(AND(F43&gt;0,G43&gt;0,$Z$7&gt;=F43,$Z$7&lt;=G43),IF($Z$7&lt;=$AA43,2,1),0)</f>
        <v>0</v>
      </c>
      <c r="AA43" s="8">
        <f>IF(AND(F43&gt;0,G43&gt;0,$AA$7&gt;=F43,$AA$7&lt;=G43),IF($AA$7&lt;=$AA43,2,1),0)</f>
        <v>0</v>
      </c>
      <c r="AB43" s="8">
        <f>IF(AND(F43&gt;0,G43&gt;0,$AB$7&gt;=F43,$AB$7&lt;=G43),IF($AB$7&lt;=$AA43,2,1),0)</f>
        <v>0</v>
      </c>
      <c r="AC43" s="8">
        <f>IF(AND(F43&gt;0,G43&gt;0,$AC$7&gt;=F43,$AC$7&lt;=G43),IF($AC$7&lt;=$AA43,2,1),0)</f>
        <v>0</v>
      </c>
      <c r="AD43" s="8">
        <f>IF(AND(F43&gt;0,G43&gt;0,$AD$7&gt;=F43,$AD$7&lt;=G43),IF($AD$7&lt;=$AA43,2,1),0)</f>
        <v>0</v>
      </c>
      <c r="AE43" s="8">
        <f>IF(AND(F43&gt;0,G43&gt;0,$AE$7&gt;=F43,$AE$7&lt;=G43),IF($AE$7&lt;=$AA43,2,1),0)</f>
        <v>0</v>
      </c>
      <c r="AF43" s="8">
        <f>IF(AND(F43&gt;0,G43&gt;0,$AF$7&gt;=F43,$AF$7&lt;=G43),IF($AF$7&lt;=$AA43,2,1),0)</f>
        <v>0</v>
      </c>
      <c r="AG43" s="8">
        <f>IF(AND(F43&gt;0,G43&gt;0,$AG$7&gt;=F43,$AG$7&lt;=G43),IF($AG$7&lt;=$AA43,2,1),0)</f>
        <v>0</v>
      </c>
      <c r="AH43" s="8">
        <f>IF(AND(F43&gt;0,G43&gt;0,$AH$7&gt;=F43,$AH$7&lt;=G43),IF($AH$7&lt;=$AA43,2,1),0)</f>
        <v>0</v>
      </c>
      <c r="AI43" s="8">
        <f>IF(AND(F43&gt;0,G43&gt;0,$AI$7&gt;=F43,$AI$7&lt;=G43),IF($AI$7&lt;=$AA43,2,1),0)</f>
        <v>0</v>
      </c>
      <c r="AJ43" s="8">
        <f>IF(AND(F43&gt;0,G43&gt;0,$AJ$7&gt;=F43,$AJ$7&lt;=G43),IF($AJ$7&lt;=$AA43,2,1),0)</f>
        <v>0</v>
      </c>
      <c r="AK43" s="8">
        <f>IF(AND(F43&gt;0,G43&gt;0,$AK$7&gt;=F43,$AK$7&lt;=G43),IF($AK$7&lt;=$AA43,2,1),0)</f>
        <v>0</v>
      </c>
      <c r="AL43" s="8">
        <f>IF(AND(F43&gt;0,G43&gt;0,$AL$7&gt;=F43,$AL$7&lt;=G43),IF($AL$7&lt;=$AA43,2,1),0)</f>
        <v>0</v>
      </c>
      <c r="AM43" s="8">
        <f>IF(AND(F43&gt;0,G43&gt;0,$AM$7&gt;=F43,$AM$7&lt;=G43),IF($AM$7&lt;=$AA43,2,1),0)</f>
        <v>0</v>
      </c>
      <c r="AN43" s="8">
        <f>IF(AND(F43&gt;0,G43&gt;0,$AN$7&gt;=F43,$AN$7&lt;=G43),IF($AN$7&lt;=$AA43,2,1),0)</f>
        <v>0</v>
      </c>
      <c r="AO43" s="8">
        <f>IF(AND(F43&gt;0,G43&gt;0,$AO$7&gt;=F43,$AO$7&lt;=G43),IF($AO$7&lt;=$AA43,2,1),0)</f>
        <v>0</v>
      </c>
      <c r="AP43" s="8">
        <f>IF(AND(F43&gt;0,G43&gt;0,$AP$7&gt;=F43,$AP$7&lt;=G43),IF($AP$7&lt;=$AA43,2,1),0)</f>
        <v>0</v>
      </c>
      <c r="AQ43" s="8">
        <f>IF(AND(F43&gt;0,G43&gt;0,$AQ$7&gt;=F43,$AQ$7&lt;=G43),IF($AQ$7&lt;=$AA43,2,1),0)</f>
        <v>0</v>
      </c>
      <c r="AR43" s="8">
        <f>IF(AND(F43&gt;0,G43&gt;0,$AR$7&gt;=F43,$AR$7&lt;=G43),IF($AR$7&lt;=$AA43,2,1),0)</f>
        <v>0</v>
      </c>
      <c r="AS43" s="8">
        <f>IF(AND(F43&gt;0,G43&gt;0,$AS$7&gt;=F43,$AS$7&lt;=G43),IF($AS$7&lt;=$AA43,2,1),0)</f>
        <v>0</v>
      </c>
      <c r="AT43" s="8">
        <f>IF(AND(F43&gt;0,G43&gt;0,$AT$7&gt;=F43,$AT$7&lt;=G43),IF($AT$7&lt;=$AA43,2,1),0)</f>
        <v>0</v>
      </c>
      <c r="AU43" s="8">
        <f>IF(AND(F43&gt;0,G43&gt;0,$AU$7&gt;=F43,$AU$7&lt;=G43),IF($AU$7&lt;=$AA43,2,1),0)</f>
        <v>0</v>
      </c>
      <c r="AV43" s="8">
        <f>IF(AND(F43&gt;0,G43&gt;0,$AV$7&gt;=F43,$AV$7&lt;=G43),IF($AV$7&lt;=$AA43,2,1),0)</f>
        <v>0</v>
      </c>
      <c r="AW43" s="8">
        <f>IF(AND(F43&gt;0,G43&gt;0,$AW$7&gt;=F43,$AW$7&lt;=G43),IF($AW$7&lt;=$AA43,2,1),0)</f>
        <v>0</v>
      </c>
      <c r="AX43" s="8">
        <f>IF(AND(F43&gt;0,G43&gt;0,$AX$7&gt;=F43,$AX$7&lt;=G43),IF($AX$7&lt;=$AA43,2,1),0)</f>
        <v>0</v>
      </c>
      <c r="AY43" s="8">
        <f>IF(AND(F43&gt;0,G43&gt;0,$AY$7&gt;=F43,$AY$7&lt;=G43),IF($AY$7&lt;=$AA43,2,1),0)</f>
        <v>0</v>
      </c>
      <c r="AZ43" s="8">
        <f>IF(AND(F43&gt;0,G43&gt;0,$AZ$7&gt;=F43,$AZ$7&lt;=G43),IF($AZ$7&lt;=$AA43,2,1),0)</f>
        <v>0</v>
      </c>
      <c r="BA43" s="8">
        <f>IF(AND(F43&gt;0,G43&gt;0,$BA$7&gt;=F43,$BA$7&lt;=G43),IF($BA$7&lt;=$AA43,2,1),0)</f>
        <v>0</v>
      </c>
      <c r="BB43" s="8">
        <f>IF(AND(F43&gt;0,G43&gt;0,$BB$7&gt;=F43,$BB$7&lt;=G43),IF($BB$7&lt;=$AA43,2,1),0)</f>
        <v>0</v>
      </c>
      <c r="BC43" s="8">
        <f>IF(AND(F43&gt;0,G43&gt;0,$BC$7&gt;=F43,$BC$7&lt;=G43),IF($BC$7&lt;=$AA43,2,1),0)</f>
        <v>0</v>
      </c>
      <c r="BD43" s="8">
        <f>IF(AND(F43&gt;0,G43&gt;0,$BD$7&gt;=F43,$BD$7&lt;=G43),IF($BD$7&lt;=$AA43,2,1),0)</f>
        <v>0</v>
      </c>
      <c r="BE43" s="8">
        <f>IF(AND(F43&gt;0,G43&gt;0,$BE$7&gt;=F43,$BE$7&lt;=G43),IF($BE$7&lt;=$AA43,2,1),0)</f>
        <v>0</v>
      </c>
      <c r="BF43" s="8">
        <f>IF(AND(F43&gt;0,G43&gt;0,$BF$7&gt;=F43,$BF$7&lt;=G43),IF($BF$7&lt;=$AA43,2,1),0)</f>
        <v>0</v>
      </c>
      <c r="BG43" s="8">
        <f>IF(AND(F43&gt;0,G43&gt;0,$BG$7&gt;=F43,$BG$7&lt;=G43),IF($BG$7&lt;=$AA43,2,1),0)</f>
        <v>0</v>
      </c>
      <c r="BH43" s="8">
        <f>IF(AND(F43&gt;0,G43&gt;0,$BH$7&gt;=F43,$BH$7&lt;=G43),IF($BH$7&lt;=$AA43,2,1),0)</f>
        <v>0</v>
      </c>
      <c r="BI43" s="8">
        <f>IF(AND(F43&gt;0,G43&gt;0,$BI$7&gt;=F43,$BI$7&lt;=G43),IF($BI$7&lt;=$AA43,2,1),0)</f>
        <v>0</v>
      </c>
      <c r="BJ43" s="8">
        <f>IF(AND(F43&gt;0,G43&gt;0,$BJ$7&gt;=F43,$BJ$7&lt;=G43),IF($BJ$7&lt;=$AA43,2,1),0)</f>
        <v>0</v>
      </c>
      <c r="BK43" s="8">
        <f>IF(AND(F43&gt;0,G43&gt;0,$BK$7&gt;=F43,$BK$7&lt;=G43),IF($BK$7&lt;=$AA43,2,1),0)</f>
        <v>0</v>
      </c>
      <c r="BL43" s="8">
        <f>IF(AND(F43&gt;0,G43&gt;0,$BL$7&gt;=F43,$BL$7&lt;=G43),IF($BL$7&lt;=$AA43,2,1),0)</f>
        <v>0</v>
      </c>
      <c r="BM43" s="8">
        <f>IF(AND(F43&gt;0,G43&gt;0,$BM$7&gt;=F43,$BM$7&lt;=G43),IF($BM$7&lt;=$AA43,2,1),0)</f>
        <v>0</v>
      </c>
      <c r="BN43" s="8">
        <f>IF(AND(F43&gt;0,G43&gt;0,$BN$7&gt;=F43,$BN$7&lt;=G43),IF($BN$7&lt;=$AA43,2,1),0)</f>
        <v>0</v>
      </c>
      <c r="BO43" s="8">
        <f>IF(AND(F43&gt;0,G43&gt;0,$BO$7&gt;=F43,$BO$7&lt;=G43),IF($BO$7&lt;=$AA43,2,1),0)</f>
        <v>0</v>
      </c>
      <c r="BP43" s="8">
        <f>IF(AND(F43&gt;0,G43&gt;0,$BP$7&gt;=F43,$BP$7&lt;=G43),IF($BP$7&lt;=$AA43,2,1),0)</f>
        <v>0</v>
      </c>
      <c r="BQ43" s="8">
        <f>IF(AND(F43&gt;0,G43&gt;0,$BQ$7&gt;=F43,$BQ$7&lt;=G43),IF($BQ$7&lt;=$AA43,2,1),0)</f>
        <v>0</v>
      </c>
      <c r="BR43" s="8">
        <f>IF(AND(F43&gt;0,G43&gt;0,$BR$7&gt;=F43,$BR$7&lt;=G43),IF($BR$7&lt;=$AA43,2,1),0)</f>
        <v>0</v>
      </c>
      <c r="BS43" s="8">
        <f>IF(AND(F43&gt;0,G43&gt;0,$BS$7&gt;=F43,$BS$7&lt;=G43),IF($BS$7&lt;=$AA43,2,1),0)</f>
        <v>0</v>
      </c>
      <c r="BT43" s="8">
        <f>IF(AND(F43&gt;0,G43&gt;0,$BT$7&gt;=F43,$BT$7&lt;=G43),IF($BT$7&lt;=$AA43,2,1),0)</f>
        <v>0</v>
      </c>
      <c r="BU43" s="8">
        <f>IF(AND(F43&gt;0,G43&gt;0,$BU$7&gt;=F43,$BU$7&lt;=G43),IF($BU$7&lt;=$AA43,2,1),0)</f>
        <v>0</v>
      </c>
      <c r="BV43" s="8">
        <f>IF(AND(F43&gt;0,G43&gt;0,$BV$7&gt;=F43,$BV$7&lt;=G43),IF($BV$7&lt;=$AA43,2,1),0)</f>
        <v>0</v>
      </c>
      <c r="BW43" s="8">
        <f>IF(AND(F43&gt;0,G43&gt;0,$BW$7&gt;=F43,$BW$7&lt;=G43),IF($BW$7&lt;=$AA43,2,1),0)</f>
        <v>0</v>
      </c>
      <c r="BX43" s="8">
        <f>IF(AND(F43&gt;0,G43&gt;0,$BX$7&gt;=F43,$BX$7&lt;=G43),IF($BX$7&lt;=$AA43,2,1),0)</f>
        <v>0</v>
      </c>
      <c r="BY43" s="8">
        <f>IF(AND(F43&gt;0,G43&gt;0,$BY$7&gt;=F43,$BY$7&lt;=G43),IF($BY$7&lt;=$AA43,2,1),0)</f>
        <v>0</v>
      </c>
      <c r="BZ43" s="8">
        <f>IF(AND(F43&gt;0,G43&gt;0,$BZ$7&gt;=F43,$BZ$7&lt;=G43),IF($BZ$7&lt;=$AA43,2,1),0)</f>
        <v>0</v>
      </c>
      <c r="CA43" s="8">
        <f>IF(AND(F43&gt;0,G43&gt;0,$CA$7&gt;=F43,$CA$7&lt;=G43),IF($CA$7&lt;=$AA43,2,1),0)</f>
        <v>0</v>
      </c>
      <c r="CB43" s="8">
        <f>IF(AND(F43&gt;0,G43&gt;0,$CB$7&gt;=F43,$CB$7&lt;=G43),IF($CB$7&lt;=$AA43,2,1),0)</f>
        <v>0</v>
      </c>
      <c r="CC43" s="8">
        <f>IF(AND(F43&gt;0,G43&gt;0,$CC$7&gt;=F43,$CC$7&lt;=G43),IF($CC$7&lt;=$AA43,2,1),0)</f>
        <v>0</v>
      </c>
      <c r="CD43" s="8">
        <f>IF(AND(F43&gt;0,G43&gt;0,$CD$7&gt;=F43,$CD$7&lt;=G43),IF($CD$7&lt;=$AA43,2,1),0)</f>
        <v>0</v>
      </c>
      <c r="CE43" s="8">
        <f>IF(AND(F43&gt;0,G43&gt;0,$CE$7&gt;=F43,$CE$7&lt;=G43),IF($CE$7&lt;=$AA43,2,1),0)</f>
        <v>0</v>
      </c>
      <c r="CF43" s="8">
        <f>IF(AND(F43&gt;0,G43&gt;0,$CF$7&gt;=F43,$CF$7&lt;=G43),IF($CF$7&lt;=$AA43,2,1),0)</f>
        <v>0</v>
      </c>
      <c r="CG43" s="8">
        <f>IF(AND(F43&gt;0,G43&gt;0,$CG$7&gt;=F43,$CG$7&lt;=G43),IF($CG$7&lt;=$AA43,2,1),0)</f>
        <v>0</v>
      </c>
      <c r="CH43" s="8">
        <f>IF(AND(F43&gt;0,G43&gt;0,$CH$7&gt;=F43,$CH$7&lt;=G43),IF($CH$7&lt;=$AA43,2,1),0)</f>
        <v>0</v>
      </c>
      <c r="CI43" s="8">
        <f>IF(AND(F43&gt;0,G43&gt;0,$CI$7&gt;=F43,$CI$7&lt;=G43),IF($CI$7&lt;=$AA43,2,1),0)</f>
        <v>0</v>
      </c>
      <c r="CJ43" s="8">
        <f>IF(AND(F43&gt;0,G43&gt;0,$CJ$7&gt;=F43,$CJ$7&lt;=G43),IF($CJ$7&lt;=$AA43,2,1),0)</f>
        <v>0</v>
      </c>
    </row>
    <row r="44" spans="1:88" ht="18" customHeight="1">
      <c r="A44" s="6"/>
      <c r="B44" s="6"/>
      <c r="C44" s="6"/>
      <c r="D44" s="6"/>
      <c r="E44" s="6"/>
      <c r="F44" s="3"/>
      <c r="G44" s="3"/>
      <c r="H44" s="6">
        <f>IF(AND(F44&gt;0,G44&gt;0),G44-F44+1,)</f>
        <v>0</v>
      </c>
      <c r="I44" s="7"/>
      <c r="J44" s="6"/>
      <c r="K44" s="8">
        <f>IF(AND(F44&gt;0,G44&gt;0,$K$7&gt;=F44,$K$7&lt;=G44),IF($K$7&lt;=$AA44,2,1),0)</f>
        <v>0</v>
      </c>
      <c r="L44" s="8">
        <f>IF(AND(F44&gt;0,G44&gt;0,$L$7&gt;=F44,$L$7&lt;=G44),IF($L$7&lt;=$AA44,2,1),0)</f>
        <v>0</v>
      </c>
      <c r="M44" s="8">
        <f>IF(AND(F44&gt;0,G44&gt;0,$M$7&gt;=F44,$M$7&lt;=G44),IF($M$7&lt;=$AA44,2,1),0)</f>
        <v>0</v>
      </c>
      <c r="N44" s="8">
        <f>IF(AND(F44&gt;0,G44&gt;0,$N$7&gt;=F44,$N$7&lt;=G44),IF($N$7&lt;=$AA44,2,1),0)</f>
        <v>0</v>
      </c>
      <c r="O44" s="8">
        <f>IF(AND(F44&gt;0,G44&gt;0,$O$7&gt;=F44,$O$7&lt;=G44),IF($O$7&lt;=$AA44,2,1),0)</f>
        <v>0</v>
      </c>
      <c r="P44" s="8">
        <f>IF(AND(F44&gt;0,G44&gt;0,$P$7&gt;=F44,$P$7&lt;=G44),IF($P$7&lt;=$AA44,2,1),0)</f>
        <v>0</v>
      </c>
      <c r="Q44" s="8">
        <f>IF(AND(F44&gt;0,G44&gt;0,$Q$7&gt;=F44,$Q$7&lt;=G44),IF($Q$7&lt;=$AA44,2,1),0)</f>
        <v>0</v>
      </c>
      <c r="R44" s="8">
        <f>IF(AND(F44&gt;0,G44&gt;0,$R$7&gt;=F44,$R$7&lt;=G44),IF($R$7&lt;=$AA44,2,1),0)</f>
        <v>0</v>
      </c>
      <c r="S44" s="8">
        <f>IF(AND(F44&gt;0,G44&gt;0,$S$7&gt;=F44,$S$7&lt;=G44),IF($S$7&lt;=$AA44,2,1),0)</f>
        <v>0</v>
      </c>
      <c r="T44" s="8">
        <f>IF(AND(F44&gt;0,G44&gt;0,$T$7&gt;=F44,$T$7&lt;=G44),IF($T$7&lt;=$AA44,2,1),0)</f>
        <v>0</v>
      </c>
      <c r="U44" s="8">
        <f>IF(AND(F44&gt;0,G44&gt;0,$U$7&gt;=F44,$U$7&lt;=G44),IF($U$7&lt;=$AA44,2,1),0)</f>
        <v>0</v>
      </c>
      <c r="V44" s="8">
        <f>IF(AND(F44&gt;0,G44&gt;0,$V$7&gt;=F44,$V$7&lt;=G44),IF($V$7&lt;=$AA44,2,1),0)</f>
        <v>0</v>
      </c>
      <c r="W44" s="8">
        <f>IF(AND(F44&gt;0,G44&gt;0,$W$7&gt;=F44,$W$7&lt;=G44),IF($W$7&lt;=$AA44,2,1),0)</f>
        <v>0</v>
      </c>
      <c r="X44" s="8">
        <f>IF(AND(F44&gt;0,G44&gt;0,$X$7&gt;=F44,$X$7&lt;=G44),IF($X$7&lt;=$AA44,2,1),0)</f>
        <v>0</v>
      </c>
      <c r="Y44" s="8">
        <f>IF(AND(F44&gt;0,G44&gt;0,$Y$7&gt;=F44,$Y$7&lt;=G44),IF($Y$7&lt;=$AA44,2,1),0)</f>
        <v>0</v>
      </c>
      <c r="Z44" s="8">
        <f>IF(AND(F44&gt;0,G44&gt;0,$Z$7&gt;=F44,$Z$7&lt;=G44),IF($Z$7&lt;=$AA44,2,1),0)</f>
        <v>0</v>
      </c>
      <c r="AA44" s="8">
        <f>IF(AND(F44&gt;0,G44&gt;0,$AA$7&gt;=F44,$AA$7&lt;=G44),IF($AA$7&lt;=$AA44,2,1),0)</f>
        <v>0</v>
      </c>
      <c r="AB44" s="8">
        <f>IF(AND(F44&gt;0,G44&gt;0,$AB$7&gt;=F44,$AB$7&lt;=G44),IF($AB$7&lt;=$AA44,2,1),0)</f>
        <v>0</v>
      </c>
      <c r="AC44" s="8">
        <f>IF(AND(F44&gt;0,G44&gt;0,$AC$7&gt;=F44,$AC$7&lt;=G44),IF($AC$7&lt;=$AA44,2,1),0)</f>
        <v>0</v>
      </c>
      <c r="AD44" s="8">
        <f>IF(AND(F44&gt;0,G44&gt;0,$AD$7&gt;=F44,$AD$7&lt;=G44),IF($AD$7&lt;=$AA44,2,1),0)</f>
        <v>0</v>
      </c>
      <c r="AE44" s="8">
        <f>IF(AND(F44&gt;0,G44&gt;0,$AE$7&gt;=F44,$AE$7&lt;=G44),IF($AE$7&lt;=$AA44,2,1),0)</f>
        <v>0</v>
      </c>
      <c r="AF44" s="8">
        <f>IF(AND(F44&gt;0,G44&gt;0,$AF$7&gt;=F44,$AF$7&lt;=G44),IF($AF$7&lt;=$AA44,2,1),0)</f>
        <v>0</v>
      </c>
      <c r="AG44" s="8">
        <f>IF(AND(F44&gt;0,G44&gt;0,$AG$7&gt;=F44,$AG$7&lt;=G44),IF($AG$7&lt;=$AA44,2,1),0)</f>
        <v>0</v>
      </c>
      <c r="AH44" s="8">
        <f>IF(AND(F44&gt;0,G44&gt;0,$AH$7&gt;=F44,$AH$7&lt;=G44),IF($AH$7&lt;=$AA44,2,1),0)</f>
        <v>0</v>
      </c>
      <c r="AI44" s="8">
        <f>IF(AND(F44&gt;0,G44&gt;0,$AI$7&gt;=F44,$AI$7&lt;=G44),IF($AI$7&lt;=$AA44,2,1),0)</f>
        <v>0</v>
      </c>
      <c r="AJ44" s="8">
        <f>IF(AND(F44&gt;0,G44&gt;0,$AJ$7&gt;=F44,$AJ$7&lt;=G44),IF($AJ$7&lt;=$AA44,2,1),0)</f>
        <v>0</v>
      </c>
      <c r="AK44" s="8">
        <f>IF(AND(F44&gt;0,G44&gt;0,$AK$7&gt;=F44,$AK$7&lt;=G44),IF($AK$7&lt;=$AA44,2,1),0)</f>
        <v>0</v>
      </c>
      <c r="AL44" s="8">
        <f>IF(AND(F44&gt;0,G44&gt;0,$AL$7&gt;=F44,$AL$7&lt;=G44),IF($AL$7&lt;=$AA44,2,1),0)</f>
        <v>0</v>
      </c>
      <c r="AM44" s="8">
        <f>IF(AND(F44&gt;0,G44&gt;0,$AM$7&gt;=F44,$AM$7&lt;=G44),IF($AM$7&lt;=$AA44,2,1),0)</f>
        <v>0</v>
      </c>
      <c r="AN44" s="8">
        <f>IF(AND(F44&gt;0,G44&gt;0,$AN$7&gt;=F44,$AN$7&lt;=G44),IF($AN$7&lt;=$AA44,2,1),0)</f>
        <v>0</v>
      </c>
      <c r="AO44" s="8">
        <f>IF(AND(F44&gt;0,G44&gt;0,$AO$7&gt;=F44,$AO$7&lt;=G44),IF($AO$7&lt;=$AA44,2,1),0)</f>
        <v>0</v>
      </c>
      <c r="AP44" s="8">
        <f>IF(AND(F44&gt;0,G44&gt;0,$AP$7&gt;=F44,$AP$7&lt;=G44),IF($AP$7&lt;=$AA44,2,1),0)</f>
        <v>0</v>
      </c>
      <c r="AQ44" s="8">
        <f>IF(AND(F44&gt;0,G44&gt;0,$AQ$7&gt;=F44,$AQ$7&lt;=G44),IF($AQ$7&lt;=$AA44,2,1),0)</f>
        <v>0</v>
      </c>
      <c r="AR44" s="8">
        <f>IF(AND(F44&gt;0,G44&gt;0,$AR$7&gt;=F44,$AR$7&lt;=G44),IF($AR$7&lt;=$AA44,2,1),0)</f>
        <v>0</v>
      </c>
      <c r="AS44" s="8">
        <f>IF(AND(F44&gt;0,G44&gt;0,$AS$7&gt;=F44,$AS$7&lt;=G44),IF($AS$7&lt;=$AA44,2,1),0)</f>
        <v>0</v>
      </c>
      <c r="AT44" s="8">
        <f>IF(AND(F44&gt;0,G44&gt;0,$AT$7&gt;=F44,$AT$7&lt;=G44),IF($AT$7&lt;=$AA44,2,1),0)</f>
        <v>0</v>
      </c>
      <c r="AU44" s="8">
        <f>IF(AND(F44&gt;0,G44&gt;0,$AU$7&gt;=F44,$AU$7&lt;=G44),IF($AU$7&lt;=$AA44,2,1),0)</f>
        <v>0</v>
      </c>
      <c r="AV44" s="8">
        <f>IF(AND(F44&gt;0,G44&gt;0,$AV$7&gt;=F44,$AV$7&lt;=G44),IF($AV$7&lt;=$AA44,2,1),0)</f>
        <v>0</v>
      </c>
      <c r="AW44" s="8">
        <f>IF(AND(F44&gt;0,G44&gt;0,$AW$7&gt;=F44,$AW$7&lt;=G44),IF($AW$7&lt;=$AA44,2,1),0)</f>
        <v>0</v>
      </c>
      <c r="AX44" s="8">
        <f>IF(AND(F44&gt;0,G44&gt;0,$AX$7&gt;=F44,$AX$7&lt;=G44),IF($AX$7&lt;=$AA44,2,1),0)</f>
        <v>0</v>
      </c>
      <c r="AY44" s="8">
        <f>IF(AND(F44&gt;0,G44&gt;0,$AY$7&gt;=F44,$AY$7&lt;=G44),IF($AY$7&lt;=$AA44,2,1),0)</f>
        <v>0</v>
      </c>
      <c r="AZ44" s="8">
        <f>IF(AND(F44&gt;0,G44&gt;0,$AZ$7&gt;=F44,$AZ$7&lt;=G44),IF($AZ$7&lt;=$AA44,2,1),0)</f>
        <v>0</v>
      </c>
      <c r="BA44" s="8">
        <f>IF(AND(F44&gt;0,G44&gt;0,$BA$7&gt;=F44,$BA$7&lt;=G44),IF($BA$7&lt;=$AA44,2,1),0)</f>
        <v>0</v>
      </c>
      <c r="BB44" s="8">
        <f>IF(AND(F44&gt;0,G44&gt;0,$BB$7&gt;=F44,$BB$7&lt;=G44),IF($BB$7&lt;=$AA44,2,1),0)</f>
        <v>0</v>
      </c>
      <c r="BC44" s="8">
        <f>IF(AND(F44&gt;0,G44&gt;0,$BC$7&gt;=F44,$BC$7&lt;=G44),IF($BC$7&lt;=$AA44,2,1),0)</f>
        <v>0</v>
      </c>
      <c r="BD44" s="8">
        <f>IF(AND(F44&gt;0,G44&gt;0,$BD$7&gt;=F44,$BD$7&lt;=G44),IF($BD$7&lt;=$AA44,2,1),0)</f>
        <v>0</v>
      </c>
      <c r="BE44" s="8">
        <f>IF(AND(F44&gt;0,G44&gt;0,$BE$7&gt;=F44,$BE$7&lt;=G44),IF($BE$7&lt;=$AA44,2,1),0)</f>
        <v>0</v>
      </c>
      <c r="BF44" s="8">
        <f>IF(AND(F44&gt;0,G44&gt;0,$BF$7&gt;=F44,$BF$7&lt;=G44),IF($BF$7&lt;=$AA44,2,1),0)</f>
        <v>0</v>
      </c>
      <c r="BG44" s="8">
        <f>IF(AND(F44&gt;0,G44&gt;0,$BG$7&gt;=F44,$BG$7&lt;=G44),IF($BG$7&lt;=$AA44,2,1),0)</f>
        <v>0</v>
      </c>
      <c r="BH44" s="8">
        <f>IF(AND(F44&gt;0,G44&gt;0,$BH$7&gt;=F44,$BH$7&lt;=G44),IF($BH$7&lt;=$AA44,2,1),0)</f>
        <v>0</v>
      </c>
      <c r="BI44" s="8">
        <f>IF(AND(F44&gt;0,G44&gt;0,$BI$7&gt;=F44,$BI$7&lt;=G44),IF($BI$7&lt;=$AA44,2,1),0)</f>
        <v>0</v>
      </c>
      <c r="BJ44" s="8">
        <f>IF(AND(F44&gt;0,G44&gt;0,$BJ$7&gt;=F44,$BJ$7&lt;=G44),IF($BJ$7&lt;=$AA44,2,1),0)</f>
        <v>0</v>
      </c>
      <c r="BK44" s="8">
        <f>IF(AND(F44&gt;0,G44&gt;0,$BK$7&gt;=F44,$BK$7&lt;=G44),IF($BK$7&lt;=$AA44,2,1),0)</f>
        <v>0</v>
      </c>
      <c r="BL44" s="8">
        <f>IF(AND(F44&gt;0,G44&gt;0,$BL$7&gt;=F44,$BL$7&lt;=G44),IF($BL$7&lt;=$AA44,2,1),0)</f>
        <v>0</v>
      </c>
      <c r="BM44" s="8">
        <f>IF(AND(F44&gt;0,G44&gt;0,$BM$7&gt;=F44,$BM$7&lt;=G44),IF($BM$7&lt;=$AA44,2,1),0)</f>
        <v>0</v>
      </c>
      <c r="BN44" s="8">
        <f>IF(AND(F44&gt;0,G44&gt;0,$BN$7&gt;=F44,$BN$7&lt;=G44),IF($BN$7&lt;=$AA44,2,1),0)</f>
        <v>0</v>
      </c>
      <c r="BO44" s="8">
        <f>IF(AND(F44&gt;0,G44&gt;0,$BO$7&gt;=F44,$BO$7&lt;=G44),IF($BO$7&lt;=$AA44,2,1),0)</f>
        <v>0</v>
      </c>
      <c r="BP44" s="8">
        <f>IF(AND(F44&gt;0,G44&gt;0,$BP$7&gt;=F44,$BP$7&lt;=G44),IF($BP$7&lt;=$AA44,2,1),0)</f>
        <v>0</v>
      </c>
      <c r="BQ44" s="8">
        <f>IF(AND(F44&gt;0,G44&gt;0,$BQ$7&gt;=F44,$BQ$7&lt;=G44),IF($BQ$7&lt;=$AA44,2,1),0)</f>
        <v>0</v>
      </c>
      <c r="BR44" s="8">
        <f>IF(AND(F44&gt;0,G44&gt;0,$BR$7&gt;=F44,$BR$7&lt;=G44),IF($BR$7&lt;=$AA44,2,1),0)</f>
        <v>0</v>
      </c>
      <c r="BS44" s="8">
        <f>IF(AND(F44&gt;0,G44&gt;0,$BS$7&gt;=F44,$BS$7&lt;=G44),IF($BS$7&lt;=$AA44,2,1),0)</f>
        <v>0</v>
      </c>
      <c r="BT44" s="8">
        <f>IF(AND(F44&gt;0,G44&gt;0,$BT$7&gt;=F44,$BT$7&lt;=G44),IF($BT$7&lt;=$AA44,2,1),0)</f>
        <v>0</v>
      </c>
      <c r="BU44" s="8">
        <f>IF(AND(F44&gt;0,G44&gt;0,$BU$7&gt;=F44,$BU$7&lt;=G44),IF($BU$7&lt;=$AA44,2,1),0)</f>
        <v>0</v>
      </c>
      <c r="BV44" s="8">
        <f>IF(AND(F44&gt;0,G44&gt;0,$BV$7&gt;=F44,$BV$7&lt;=G44),IF($BV$7&lt;=$AA44,2,1),0)</f>
        <v>0</v>
      </c>
      <c r="BW44" s="8">
        <f>IF(AND(F44&gt;0,G44&gt;0,$BW$7&gt;=F44,$BW$7&lt;=G44),IF($BW$7&lt;=$AA44,2,1),0)</f>
        <v>0</v>
      </c>
      <c r="BX44" s="8">
        <f>IF(AND(F44&gt;0,G44&gt;0,$BX$7&gt;=F44,$BX$7&lt;=G44),IF($BX$7&lt;=$AA44,2,1),0)</f>
        <v>0</v>
      </c>
      <c r="BY44" s="8">
        <f>IF(AND(F44&gt;0,G44&gt;0,$BY$7&gt;=F44,$BY$7&lt;=G44),IF($BY$7&lt;=$AA44,2,1),0)</f>
        <v>0</v>
      </c>
      <c r="BZ44" s="8">
        <f>IF(AND(F44&gt;0,G44&gt;0,$BZ$7&gt;=F44,$BZ$7&lt;=G44),IF($BZ$7&lt;=$AA44,2,1),0)</f>
        <v>0</v>
      </c>
      <c r="CA44" s="8">
        <f>IF(AND(F44&gt;0,G44&gt;0,$CA$7&gt;=F44,$CA$7&lt;=G44),IF($CA$7&lt;=$AA44,2,1),0)</f>
        <v>0</v>
      </c>
      <c r="CB44" s="8">
        <f>IF(AND(F44&gt;0,G44&gt;0,$CB$7&gt;=F44,$CB$7&lt;=G44),IF($CB$7&lt;=$AA44,2,1),0)</f>
        <v>0</v>
      </c>
      <c r="CC44" s="8">
        <f>IF(AND(F44&gt;0,G44&gt;0,$CC$7&gt;=F44,$CC$7&lt;=G44),IF($CC$7&lt;=$AA44,2,1),0)</f>
        <v>0</v>
      </c>
      <c r="CD44" s="8">
        <f>IF(AND(F44&gt;0,G44&gt;0,$CD$7&gt;=F44,$CD$7&lt;=G44),IF($CD$7&lt;=$AA44,2,1),0)</f>
        <v>0</v>
      </c>
      <c r="CE44" s="8">
        <f>IF(AND(F44&gt;0,G44&gt;0,$CE$7&gt;=F44,$CE$7&lt;=G44),IF($CE$7&lt;=$AA44,2,1),0)</f>
        <v>0</v>
      </c>
      <c r="CF44" s="8">
        <f>IF(AND(F44&gt;0,G44&gt;0,$CF$7&gt;=F44,$CF$7&lt;=G44),IF($CF$7&lt;=$AA44,2,1),0)</f>
        <v>0</v>
      </c>
      <c r="CG44" s="8">
        <f>IF(AND(F44&gt;0,G44&gt;0,$CG$7&gt;=F44,$CG$7&lt;=G44),IF($CG$7&lt;=$AA44,2,1),0)</f>
        <v>0</v>
      </c>
      <c r="CH44" s="8">
        <f>IF(AND(F44&gt;0,G44&gt;0,$CH$7&gt;=F44,$CH$7&lt;=G44),IF($CH$7&lt;=$AA44,2,1),0)</f>
        <v>0</v>
      </c>
      <c r="CI44" s="8">
        <f>IF(AND(F44&gt;0,G44&gt;0,$CI$7&gt;=F44,$CI$7&lt;=G44),IF($CI$7&lt;=$AA44,2,1),0)</f>
        <v>0</v>
      </c>
      <c r="CJ44" s="8">
        <f>IF(AND(F44&gt;0,G44&gt;0,$CJ$7&gt;=F44,$CJ$7&lt;=G44),IF($CJ$7&lt;=$AA44,2,1),0)</f>
        <v>0</v>
      </c>
    </row>
    <row r="45" spans="1:88" ht="18" customHeight="1">
      <c r="A45" s="6"/>
      <c r="B45" s="6"/>
      <c r="C45" s="6"/>
      <c r="D45" s="6"/>
      <c r="E45" s="6"/>
      <c r="F45" s="3"/>
      <c r="G45" s="3"/>
      <c r="H45" s="6">
        <f>IF(AND(F45&gt;0,G45&gt;0),G45-F45+1,)</f>
        <v>0</v>
      </c>
      <c r="I45" s="7"/>
      <c r="J45" s="6"/>
      <c r="K45" s="8">
        <f>IF(AND(F45&gt;0,G45&gt;0,$K$7&gt;=F45,$K$7&lt;=G45),IF($K$7&lt;=$AA45,2,1),0)</f>
        <v>0</v>
      </c>
      <c r="L45" s="8">
        <f>IF(AND(F45&gt;0,G45&gt;0,$L$7&gt;=F45,$L$7&lt;=G45),IF($L$7&lt;=$AA45,2,1),0)</f>
        <v>0</v>
      </c>
      <c r="M45" s="8">
        <f>IF(AND(F45&gt;0,G45&gt;0,$M$7&gt;=F45,$M$7&lt;=G45),IF($M$7&lt;=$AA45,2,1),0)</f>
        <v>0</v>
      </c>
      <c r="N45" s="8">
        <f>IF(AND(F45&gt;0,G45&gt;0,$N$7&gt;=F45,$N$7&lt;=G45),IF($N$7&lt;=$AA45,2,1),0)</f>
        <v>0</v>
      </c>
      <c r="O45" s="8">
        <f>IF(AND(F45&gt;0,G45&gt;0,$O$7&gt;=F45,$O$7&lt;=G45),IF($O$7&lt;=$AA45,2,1),0)</f>
        <v>0</v>
      </c>
      <c r="P45" s="8">
        <f>IF(AND(F45&gt;0,G45&gt;0,$P$7&gt;=F45,$P$7&lt;=G45),IF($P$7&lt;=$AA45,2,1),0)</f>
        <v>0</v>
      </c>
      <c r="Q45" s="8">
        <f>IF(AND(F45&gt;0,G45&gt;0,$Q$7&gt;=F45,$Q$7&lt;=G45),IF($Q$7&lt;=$AA45,2,1),0)</f>
        <v>0</v>
      </c>
      <c r="R45" s="8">
        <f>IF(AND(F45&gt;0,G45&gt;0,$R$7&gt;=F45,$R$7&lt;=G45),IF($R$7&lt;=$AA45,2,1),0)</f>
        <v>0</v>
      </c>
      <c r="S45" s="8">
        <f>IF(AND(F45&gt;0,G45&gt;0,$S$7&gt;=F45,$S$7&lt;=G45),IF($S$7&lt;=$AA45,2,1),0)</f>
        <v>0</v>
      </c>
      <c r="T45" s="8">
        <f>IF(AND(F45&gt;0,G45&gt;0,$T$7&gt;=F45,$T$7&lt;=G45),IF($T$7&lt;=$AA45,2,1),0)</f>
        <v>0</v>
      </c>
      <c r="U45" s="8">
        <f>IF(AND(F45&gt;0,G45&gt;0,$U$7&gt;=F45,$U$7&lt;=G45),IF($U$7&lt;=$AA45,2,1),0)</f>
        <v>0</v>
      </c>
      <c r="V45" s="8">
        <f>IF(AND(F45&gt;0,G45&gt;0,$V$7&gt;=F45,$V$7&lt;=G45),IF($V$7&lt;=$AA45,2,1),0)</f>
        <v>0</v>
      </c>
      <c r="W45" s="8">
        <f>IF(AND(F45&gt;0,G45&gt;0,$W$7&gt;=F45,$W$7&lt;=G45),IF($W$7&lt;=$AA45,2,1),0)</f>
        <v>0</v>
      </c>
      <c r="X45" s="8">
        <f>IF(AND(F45&gt;0,G45&gt;0,$X$7&gt;=F45,$X$7&lt;=G45),IF($X$7&lt;=$AA45,2,1),0)</f>
        <v>0</v>
      </c>
      <c r="Y45" s="8">
        <f>IF(AND(F45&gt;0,G45&gt;0,$Y$7&gt;=F45,$Y$7&lt;=G45),IF($Y$7&lt;=$AA45,2,1),0)</f>
        <v>0</v>
      </c>
      <c r="Z45" s="8">
        <f>IF(AND(F45&gt;0,G45&gt;0,$Z$7&gt;=F45,$Z$7&lt;=G45),IF($Z$7&lt;=$AA45,2,1),0)</f>
        <v>0</v>
      </c>
      <c r="AA45" s="8">
        <f>IF(AND(F45&gt;0,G45&gt;0,$AA$7&gt;=F45,$AA$7&lt;=G45),IF($AA$7&lt;=$AA45,2,1),0)</f>
        <v>0</v>
      </c>
      <c r="AB45" s="8">
        <f>IF(AND(F45&gt;0,G45&gt;0,$AB$7&gt;=F45,$AB$7&lt;=G45),IF($AB$7&lt;=$AA45,2,1),0)</f>
        <v>0</v>
      </c>
      <c r="AC45" s="8">
        <f>IF(AND(F45&gt;0,G45&gt;0,$AC$7&gt;=F45,$AC$7&lt;=G45),IF($AC$7&lt;=$AA45,2,1),0)</f>
        <v>0</v>
      </c>
      <c r="AD45" s="8">
        <f>IF(AND(F45&gt;0,G45&gt;0,$AD$7&gt;=F45,$AD$7&lt;=G45),IF($AD$7&lt;=$AA45,2,1),0)</f>
        <v>0</v>
      </c>
      <c r="AE45" s="8">
        <f>IF(AND(F45&gt;0,G45&gt;0,$AE$7&gt;=F45,$AE$7&lt;=G45),IF($AE$7&lt;=$AA45,2,1),0)</f>
        <v>0</v>
      </c>
      <c r="AF45" s="8">
        <f>IF(AND(F45&gt;0,G45&gt;0,$AF$7&gt;=F45,$AF$7&lt;=G45),IF($AF$7&lt;=$AA45,2,1),0)</f>
        <v>0</v>
      </c>
      <c r="AG45" s="8">
        <f>IF(AND(F45&gt;0,G45&gt;0,$AG$7&gt;=F45,$AG$7&lt;=G45),IF($AG$7&lt;=$AA45,2,1),0)</f>
        <v>0</v>
      </c>
      <c r="AH45" s="8">
        <f>IF(AND(F45&gt;0,G45&gt;0,$AH$7&gt;=F45,$AH$7&lt;=G45),IF($AH$7&lt;=$AA45,2,1),0)</f>
        <v>0</v>
      </c>
      <c r="AI45" s="8">
        <f>IF(AND(F45&gt;0,G45&gt;0,$AI$7&gt;=F45,$AI$7&lt;=G45),IF($AI$7&lt;=$AA45,2,1),0)</f>
        <v>0</v>
      </c>
      <c r="AJ45" s="8">
        <f>IF(AND(F45&gt;0,G45&gt;0,$AJ$7&gt;=F45,$AJ$7&lt;=G45),IF($AJ$7&lt;=$AA45,2,1),0)</f>
        <v>0</v>
      </c>
      <c r="AK45" s="8">
        <f>IF(AND(F45&gt;0,G45&gt;0,$AK$7&gt;=F45,$AK$7&lt;=G45),IF($AK$7&lt;=$AA45,2,1),0)</f>
        <v>0</v>
      </c>
      <c r="AL45" s="8">
        <f>IF(AND(F45&gt;0,G45&gt;0,$AL$7&gt;=F45,$AL$7&lt;=G45),IF($AL$7&lt;=$AA45,2,1),0)</f>
        <v>0</v>
      </c>
      <c r="AM45" s="8">
        <f>IF(AND(F45&gt;0,G45&gt;0,$AM$7&gt;=F45,$AM$7&lt;=G45),IF($AM$7&lt;=$AA45,2,1),0)</f>
        <v>0</v>
      </c>
      <c r="AN45" s="8">
        <f>IF(AND(F45&gt;0,G45&gt;0,$AN$7&gt;=F45,$AN$7&lt;=G45),IF($AN$7&lt;=$AA45,2,1),0)</f>
        <v>0</v>
      </c>
      <c r="AO45" s="8">
        <f>IF(AND(F45&gt;0,G45&gt;0,$AO$7&gt;=F45,$AO$7&lt;=G45),IF($AO$7&lt;=$AA45,2,1),0)</f>
        <v>0</v>
      </c>
      <c r="AP45" s="8">
        <f>IF(AND(F45&gt;0,G45&gt;0,$AP$7&gt;=F45,$AP$7&lt;=G45),IF($AP$7&lt;=$AA45,2,1),0)</f>
        <v>0</v>
      </c>
      <c r="AQ45" s="8">
        <f>IF(AND(F45&gt;0,G45&gt;0,$AQ$7&gt;=F45,$AQ$7&lt;=G45),IF($AQ$7&lt;=$AA45,2,1),0)</f>
        <v>0</v>
      </c>
      <c r="AR45" s="8">
        <f>IF(AND(F45&gt;0,G45&gt;0,$AR$7&gt;=F45,$AR$7&lt;=G45),IF($AR$7&lt;=$AA45,2,1),0)</f>
        <v>0</v>
      </c>
      <c r="AS45" s="8">
        <f>IF(AND(F45&gt;0,G45&gt;0,$AS$7&gt;=F45,$AS$7&lt;=G45),IF($AS$7&lt;=$AA45,2,1),0)</f>
        <v>0</v>
      </c>
      <c r="AT45" s="8">
        <f>IF(AND(F45&gt;0,G45&gt;0,$AT$7&gt;=F45,$AT$7&lt;=G45),IF($AT$7&lt;=$AA45,2,1),0)</f>
        <v>0</v>
      </c>
      <c r="AU45" s="8">
        <f>IF(AND(F45&gt;0,G45&gt;0,$AU$7&gt;=F45,$AU$7&lt;=G45),IF($AU$7&lt;=$AA45,2,1),0)</f>
        <v>0</v>
      </c>
      <c r="AV45" s="8">
        <f>IF(AND(F45&gt;0,G45&gt;0,$AV$7&gt;=F45,$AV$7&lt;=G45),IF($AV$7&lt;=$AA45,2,1),0)</f>
        <v>0</v>
      </c>
      <c r="AW45" s="8">
        <f>IF(AND(F45&gt;0,G45&gt;0,$AW$7&gt;=F45,$AW$7&lt;=G45),IF($AW$7&lt;=$AA45,2,1),0)</f>
        <v>0</v>
      </c>
      <c r="AX45" s="8">
        <f>IF(AND(F45&gt;0,G45&gt;0,$AX$7&gt;=F45,$AX$7&lt;=G45),IF($AX$7&lt;=$AA45,2,1),0)</f>
        <v>0</v>
      </c>
      <c r="AY45" s="8">
        <f>IF(AND(F45&gt;0,G45&gt;0,$AY$7&gt;=F45,$AY$7&lt;=G45),IF($AY$7&lt;=$AA45,2,1),0)</f>
        <v>0</v>
      </c>
      <c r="AZ45" s="8">
        <f>IF(AND(F45&gt;0,G45&gt;0,$AZ$7&gt;=F45,$AZ$7&lt;=G45),IF($AZ$7&lt;=$AA45,2,1),0)</f>
        <v>0</v>
      </c>
      <c r="BA45" s="8">
        <f>IF(AND(F45&gt;0,G45&gt;0,$BA$7&gt;=F45,$BA$7&lt;=G45),IF($BA$7&lt;=$AA45,2,1),0)</f>
        <v>0</v>
      </c>
      <c r="BB45" s="8">
        <f>IF(AND(F45&gt;0,G45&gt;0,$BB$7&gt;=F45,$BB$7&lt;=G45),IF($BB$7&lt;=$AA45,2,1),0)</f>
        <v>0</v>
      </c>
      <c r="BC45" s="8">
        <f>IF(AND(F45&gt;0,G45&gt;0,$BC$7&gt;=F45,$BC$7&lt;=G45),IF($BC$7&lt;=$AA45,2,1),0)</f>
        <v>0</v>
      </c>
      <c r="BD45" s="8">
        <f>IF(AND(F45&gt;0,G45&gt;0,$BD$7&gt;=F45,$BD$7&lt;=G45),IF($BD$7&lt;=$AA45,2,1),0)</f>
        <v>0</v>
      </c>
      <c r="BE45" s="8">
        <f>IF(AND(F45&gt;0,G45&gt;0,$BE$7&gt;=F45,$BE$7&lt;=G45),IF($BE$7&lt;=$AA45,2,1),0)</f>
        <v>0</v>
      </c>
      <c r="BF45" s="8">
        <f>IF(AND(F45&gt;0,G45&gt;0,$BF$7&gt;=F45,$BF$7&lt;=G45),IF($BF$7&lt;=$AA45,2,1),0)</f>
        <v>0</v>
      </c>
      <c r="BG45" s="8">
        <f>IF(AND(F45&gt;0,G45&gt;0,$BG$7&gt;=F45,$BG$7&lt;=G45),IF($BG$7&lt;=$AA45,2,1),0)</f>
        <v>0</v>
      </c>
      <c r="BH45" s="8">
        <f>IF(AND(F45&gt;0,G45&gt;0,$BH$7&gt;=F45,$BH$7&lt;=G45),IF($BH$7&lt;=$AA45,2,1),0)</f>
        <v>0</v>
      </c>
      <c r="BI45" s="8">
        <f>IF(AND(F45&gt;0,G45&gt;0,$BI$7&gt;=F45,$BI$7&lt;=G45),IF($BI$7&lt;=$AA45,2,1),0)</f>
        <v>0</v>
      </c>
      <c r="BJ45" s="8">
        <f>IF(AND(F45&gt;0,G45&gt;0,$BJ$7&gt;=F45,$BJ$7&lt;=G45),IF($BJ$7&lt;=$AA45,2,1),0)</f>
        <v>0</v>
      </c>
      <c r="BK45" s="8">
        <f>IF(AND(F45&gt;0,G45&gt;0,$BK$7&gt;=F45,$BK$7&lt;=G45),IF($BK$7&lt;=$AA45,2,1),0)</f>
        <v>0</v>
      </c>
      <c r="BL45" s="8">
        <f>IF(AND(F45&gt;0,G45&gt;0,$BL$7&gt;=F45,$BL$7&lt;=G45),IF($BL$7&lt;=$AA45,2,1),0)</f>
        <v>0</v>
      </c>
      <c r="BM45" s="8">
        <f>IF(AND(F45&gt;0,G45&gt;0,$BM$7&gt;=F45,$BM$7&lt;=G45),IF($BM$7&lt;=$AA45,2,1),0)</f>
        <v>0</v>
      </c>
      <c r="BN45" s="8">
        <f>IF(AND(F45&gt;0,G45&gt;0,$BN$7&gt;=F45,$BN$7&lt;=G45),IF($BN$7&lt;=$AA45,2,1),0)</f>
        <v>0</v>
      </c>
      <c r="BO45" s="8">
        <f>IF(AND(F45&gt;0,G45&gt;0,$BO$7&gt;=F45,$BO$7&lt;=G45),IF($BO$7&lt;=$AA45,2,1),0)</f>
        <v>0</v>
      </c>
      <c r="BP45" s="8">
        <f>IF(AND(F45&gt;0,G45&gt;0,$BP$7&gt;=F45,$BP$7&lt;=G45),IF($BP$7&lt;=$AA45,2,1),0)</f>
        <v>0</v>
      </c>
      <c r="BQ45" s="8">
        <f>IF(AND(F45&gt;0,G45&gt;0,$BQ$7&gt;=F45,$BQ$7&lt;=G45),IF($BQ$7&lt;=$AA45,2,1),0)</f>
        <v>0</v>
      </c>
      <c r="BR45" s="8">
        <f>IF(AND(F45&gt;0,G45&gt;0,$BR$7&gt;=F45,$BR$7&lt;=G45),IF($BR$7&lt;=$AA45,2,1),0)</f>
        <v>0</v>
      </c>
      <c r="BS45" s="8">
        <f>IF(AND(F45&gt;0,G45&gt;0,$BS$7&gt;=F45,$BS$7&lt;=G45),IF($BS$7&lt;=$AA45,2,1),0)</f>
        <v>0</v>
      </c>
      <c r="BT45" s="8">
        <f>IF(AND(F45&gt;0,G45&gt;0,$BT$7&gt;=F45,$BT$7&lt;=G45),IF($BT$7&lt;=$AA45,2,1),0)</f>
        <v>0</v>
      </c>
      <c r="BU45" s="8">
        <f>IF(AND(F45&gt;0,G45&gt;0,$BU$7&gt;=F45,$BU$7&lt;=G45),IF($BU$7&lt;=$AA45,2,1),0)</f>
        <v>0</v>
      </c>
      <c r="BV45" s="8">
        <f>IF(AND(F45&gt;0,G45&gt;0,$BV$7&gt;=F45,$BV$7&lt;=G45),IF($BV$7&lt;=$AA45,2,1),0)</f>
        <v>0</v>
      </c>
      <c r="BW45" s="8">
        <f>IF(AND(F45&gt;0,G45&gt;0,$BW$7&gt;=F45,$BW$7&lt;=G45),IF($BW$7&lt;=$AA45,2,1),0)</f>
        <v>0</v>
      </c>
      <c r="BX45" s="8">
        <f>IF(AND(F45&gt;0,G45&gt;0,$BX$7&gt;=F45,$BX$7&lt;=G45),IF($BX$7&lt;=$AA45,2,1),0)</f>
        <v>0</v>
      </c>
      <c r="BY45" s="8">
        <f>IF(AND(F45&gt;0,G45&gt;0,$BY$7&gt;=F45,$BY$7&lt;=G45),IF($BY$7&lt;=$AA45,2,1),0)</f>
        <v>0</v>
      </c>
      <c r="BZ45" s="8">
        <f>IF(AND(F45&gt;0,G45&gt;0,$BZ$7&gt;=F45,$BZ$7&lt;=G45),IF($BZ$7&lt;=$AA45,2,1),0)</f>
        <v>0</v>
      </c>
      <c r="CA45" s="8">
        <f>IF(AND(F45&gt;0,G45&gt;0,$CA$7&gt;=F45,$CA$7&lt;=G45),IF($CA$7&lt;=$AA45,2,1),0)</f>
        <v>0</v>
      </c>
      <c r="CB45" s="8">
        <f>IF(AND(F45&gt;0,G45&gt;0,$CB$7&gt;=F45,$CB$7&lt;=G45),IF($CB$7&lt;=$AA45,2,1),0)</f>
        <v>0</v>
      </c>
      <c r="CC45" s="8">
        <f>IF(AND(F45&gt;0,G45&gt;0,$CC$7&gt;=F45,$CC$7&lt;=G45),IF($CC$7&lt;=$AA45,2,1),0)</f>
        <v>0</v>
      </c>
      <c r="CD45" s="8">
        <f>IF(AND(F45&gt;0,G45&gt;0,$CD$7&gt;=F45,$CD$7&lt;=G45),IF($CD$7&lt;=$AA45,2,1),0)</f>
        <v>0</v>
      </c>
      <c r="CE45" s="8">
        <f>IF(AND(F45&gt;0,G45&gt;0,$CE$7&gt;=F45,$CE$7&lt;=G45),IF($CE$7&lt;=$AA45,2,1),0)</f>
        <v>0</v>
      </c>
      <c r="CF45" s="8">
        <f>IF(AND(F45&gt;0,G45&gt;0,$CF$7&gt;=F45,$CF$7&lt;=G45),IF($CF$7&lt;=$AA45,2,1),0)</f>
        <v>0</v>
      </c>
      <c r="CG45" s="8">
        <f>IF(AND(F45&gt;0,G45&gt;0,$CG$7&gt;=F45,$CG$7&lt;=G45),IF($CG$7&lt;=$AA45,2,1),0)</f>
        <v>0</v>
      </c>
      <c r="CH45" s="8">
        <f>IF(AND(F45&gt;0,G45&gt;0,$CH$7&gt;=F45,$CH$7&lt;=G45),IF($CH$7&lt;=$AA45,2,1),0)</f>
        <v>0</v>
      </c>
      <c r="CI45" s="8">
        <f>IF(AND(F45&gt;0,G45&gt;0,$CI$7&gt;=F45,$CI$7&lt;=G45),IF($CI$7&lt;=$AA45,2,1),0)</f>
        <v>0</v>
      </c>
      <c r="CJ45" s="8">
        <f>IF(AND(F45&gt;0,G45&gt;0,$CJ$7&gt;=F45,$CJ$7&lt;=G45),IF($CJ$7&lt;=$AA45,2,1),0)</f>
        <v>0</v>
      </c>
    </row>
    <row r="46" spans="1:88" ht="18" customHeight="1">
      <c r="A46" s="6"/>
      <c r="B46" s="6"/>
      <c r="C46" s="6"/>
      <c r="D46" s="6"/>
      <c r="E46" s="6"/>
      <c r="F46" s="3"/>
      <c r="G46" s="3"/>
      <c r="H46" s="6">
        <f>IF(AND(F46&gt;0,G46&gt;0),G46-F46+1,)</f>
        <v>0</v>
      </c>
      <c r="I46" s="7"/>
      <c r="J46" s="6"/>
      <c r="K46" s="8">
        <f>IF(AND(F46&gt;0,G46&gt;0,$K$7&gt;=F46,$K$7&lt;=G46),IF($K$7&lt;=$AA46,2,1),0)</f>
        <v>0</v>
      </c>
      <c r="L46" s="8">
        <f>IF(AND(F46&gt;0,G46&gt;0,$L$7&gt;=F46,$L$7&lt;=G46),IF($L$7&lt;=$AA46,2,1),0)</f>
        <v>0</v>
      </c>
      <c r="M46" s="8">
        <f>IF(AND(F46&gt;0,G46&gt;0,$M$7&gt;=F46,$M$7&lt;=G46),IF($M$7&lt;=$AA46,2,1),0)</f>
        <v>0</v>
      </c>
      <c r="N46" s="8">
        <f>IF(AND(F46&gt;0,G46&gt;0,$N$7&gt;=F46,$N$7&lt;=G46),IF($N$7&lt;=$AA46,2,1),0)</f>
        <v>0</v>
      </c>
      <c r="O46" s="8">
        <f>IF(AND(F46&gt;0,G46&gt;0,$O$7&gt;=F46,$O$7&lt;=G46),IF($O$7&lt;=$AA46,2,1),0)</f>
        <v>0</v>
      </c>
      <c r="P46" s="8">
        <f>IF(AND(F46&gt;0,G46&gt;0,$P$7&gt;=F46,$P$7&lt;=G46),IF($P$7&lt;=$AA46,2,1),0)</f>
        <v>0</v>
      </c>
      <c r="Q46" s="8">
        <f>IF(AND(F46&gt;0,G46&gt;0,$Q$7&gt;=F46,$Q$7&lt;=G46),IF($Q$7&lt;=$AA46,2,1),0)</f>
        <v>0</v>
      </c>
      <c r="R46" s="8">
        <f>IF(AND(F46&gt;0,G46&gt;0,$R$7&gt;=F46,$R$7&lt;=G46),IF($R$7&lt;=$AA46,2,1),0)</f>
        <v>0</v>
      </c>
      <c r="S46" s="8">
        <f>IF(AND(F46&gt;0,G46&gt;0,$S$7&gt;=F46,$S$7&lt;=G46),IF($S$7&lt;=$AA46,2,1),0)</f>
        <v>0</v>
      </c>
      <c r="T46" s="8">
        <f>IF(AND(F46&gt;0,G46&gt;0,$T$7&gt;=F46,$T$7&lt;=G46),IF($T$7&lt;=$AA46,2,1),0)</f>
        <v>0</v>
      </c>
      <c r="U46" s="8">
        <f>IF(AND(F46&gt;0,G46&gt;0,$U$7&gt;=F46,$U$7&lt;=G46),IF($U$7&lt;=$AA46,2,1),0)</f>
        <v>0</v>
      </c>
      <c r="V46" s="8">
        <f>IF(AND(F46&gt;0,G46&gt;0,$V$7&gt;=F46,$V$7&lt;=G46),IF($V$7&lt;=$AA46,2,1),0)</f>
        <v>0</v>
      </c>
      <c r="W46" s="8">
        <f>IF(AND(F46&gt;0,G46&gt;0,$W$7&gt;=F46,$W$7&lt;=G46),IF($W$7&lt;=$AA46,2,1),0)</f>
        <v>0</v>
      </c>
      <c r="X46" s="8">
        <f>IF(AND(F46&gt;0,G46&gt;0,$X$7&gt;=F46,$X$7&lt;=G46),IF($X$7&lt;=$AA46,2,1),0)</f>
        <v>0</v>
      </c>
      <c r="Y46" s="8">
        <f>IF(AND(F46&gt;0,G46&gt;0,$Y$7&gt;=F46,$Y$7&lt;=G46),IF($Y$7&lt;=$AA46,2,1),0)</f>
        <v>0</v>
      </c>
      <c r="Z46" s="8">
        <f>IF(AND(F46&gt;0,G46&gt;0,$Z$7&gt;=F46,$Z$7&lt;=G46),IF($Z$7&lt;=$AA46,2,1),0)</f>
        <v>0</v>
      </c>
      <c r="AA46" s="8">
        <f>IF(AND(F46&gt;0,G46&gt;0,$AA$7&gt;=F46,$AA$7&lt;=G46),IF($AA$7&lt;=$AA46,2,1),0)</f>
        <v>0</v>
      </c>
      <c r="AB46" s="8">
        <f>IF(AND(F46&gt;0,G46&gt;0,$AB$7&gt;=F46,$AB$7&lt;=G46),IF($AB$7&lt;=$AA46,2,1),0)</f>
        <v>0</v>
      </c>
      <c r="AC46" s="8">
        <f>IF(AND(F46&gt;0,G46&gt;0,$AC$7&gt;=F46,$AC$7&lt;=G46),IF($AC$7&lt;=$AA46,2,1),0)</f>
        <v>0</v>
      </c>
      <c r="AD46" s="8">
        <f>IF(AND(F46&gt;0,G46&gt;0,$AD$7&gt;=F46,$AD$7&lt;=G46),IF($AD$7&lt;=$AA46,2,1),0)</f>
        <v>0</v>
      </c>
      <c r="AE46" s="8">
        <f>IF(AND(F46&gt;0,G46&gt;0,$AE$7&gt;=F46,$AE$7&lt;=G46),IF($AE$7&lt;=$AA46,2,1),0)</f>
        <v>0</v>
      </c>
      <c r="AF46" s="8">
        <f>IF(AND(F46&gt;0,G46&gt;0,$AF$7&gt;=F46,$AF$7&lt;=G46),IF($AF$7&lt;=$AA46,2,1),0)</f>
        <v>0</v>
      </c>
      <c r="AG46" s="8">
        <f>IF(AND(F46&gt;0,G46&gt;0,$AG$7&gt;=F46,$AG$7&lt;=G46),IF($AG$7&lt;=$AA46,2,1),0)</f>
        <v>0</v>
      </c>
      <c r="AH46" s="8">
        <f>IF(AND(F46&gt;0,G46&gt;0,$AH$7&gt;=F46,$AH$7&lt;=G46),IF($AH$7&lt;=$AA46,2,1),0)</f>
        <v>0</v>
      </c>
      <c r="AI46" s="8">
        <f>IF(AND(F46&gt;0,G46&gt;0,$AI$7&gt;=F46,$AI$7&lt;=G46),IF($AI$7&lt;=$AA46,2,1),0)</f>
        <v>0</v>
      </c>
      <c r="AJ46" s="8">
        <f>IF(AND(F46&gt;0,G46&gt;0,$AJ$7&gt;=F46,$AJ$7&lt;=G46),IF($AJ$7&lt;=$AA46,2,1),0)</f>
        <v>0</v>
      </c>
      <c r="AK46" s="8">
        <f>IF(AND(F46&gt;0,G46&gt;0,$AK$7&gt;=F46,$AK$7&lt;=G46),IF($AK$7&lt;=$AA46,2,1),0)</f>
        <v>0</v>
      </c>
      <c r="AL46" s="8">
        <f>IF(AND(F46&gt;0,G46&gt;0,$AL$7&gt;=F46,$AL$7&lt;=G46),IF($AL$7&lt;=$AA46,2,1),0)</f>
        <v>0</v>
      </c>
      <c r="AM46" s="8">
        <f>IF(AND(F46&gt;0,G46&gt;0,$AM$7&gt;=F46,$AM$7&lt;=G46),IF($AM$7&lt;=$AA46,2,1),0)</f>
        <v>0</v>
      </c>
      <c r="AN46" s="8">
        <f>IF(AND(F46&gt;0,G46&gt;0,$AN$7&gt;=F46,$AN$7&lt;=G46),IF($AN$7&lt;=$AA46,2,1),0)</f>
        <v>0</v>
      </c>
      <c r="AO46" s="8">
        <f>IF(AND(F46&gt;0,G46&gt;0,$AO$7&gt;=F46,$AO$7&lt;=G46),IF($AO$7&lt;=$AA46,2,1),0)</f>
        <v>0</v>
      </c>
      <c r="AP46" s="8">
        <f>IF(AND(F46&gt;0,G46&gt;0,$AP$7&gt;=F46,$AP$7&lt;=G46),IF($AP$7&lt;=$AA46,2,1),0)</f>
        <v>0</v>
      </c>
      <c r="AQ46" s="8">
        <f>IF(AND(F46&gt;0,G46&gt;0,$AQ$7&gt;=F46,$AQ$7&lt;=G46),IF($AQ$7&lt;=$AA46,2,1),0)</f>
        <v>0</v>
      </c>
      <c r="AR46" s="8">
        <f>IF(AND(F46&gt;0,G46&gt;0,$AR$7&gt;=F46,$AR$7&lt;=G46),IF($AR$7&lt;=$AA46,2,1),0)</f>
        <v>0</v>
      </c>
      <c r="AS46" s="8">
        <f>IF(AND(F46&gt;0,G46&gt;0,$AS$7&gt;=F46,$AS$7&lt;=G46),IF($AS$7&lt;=$AA46,2,1),0)</f>
        <v>0</v>
      </c>
      <c r="AT46" s="8">
        <f>IF(AND(F46&gt;0,G46&gt;0,$AT$7&gt;=F46,$AT$7&lt;=G46),IF($AT$7&lt;=$AA46,2,1),0)</f>
        <v>0</v>
      </c>
      <c r="AU46" s="8">
        <f>IF(AND(F46&gt;0,G46&gt;0,$AU$7&gt;=F46,$AU$7&lt;=G46),IF($AU$7&lt;=$AA46,2,1),0)</f>
        <v>0</v>
      </c>
      <c r="AV46" s="8">
        <f>IF(AND(F46&gt;0,G46&gt;0,$AV$7&gt;=F46,$AV$7&lt;=G46),IF($AV$7&lt;=$AA46,2,1),0)</f>
        <v>0</v>
      </c>
      <c r="AW46" s="8">
        <f>IF(AND(F46&gt;0,G46&gt;0,$AW$7&gt;=F46,$AW$7&lt;=G46),IF($AW$7&lt;=$AA46,2,1),0)</f>
        <v>0</v>
      </c>
      <c r="AX46" s="8">
        <f>IF(AND(F46&gt;0,G46&gt;0,$AX$7&gt;=F46,$AX$7&lt;=G46),IF($AX$7&lt;=$AA46,2,1),0)</f>
        <v>0</v>
      </c>
      <c r="AY46" s="8">
        <f>IF(AND(F46&gt;0,G46&gt;0,$AY$7&gt;=F46,$AY$7&lt;=G46),IF($AY$7&lt;=$AA46,2,1),0)</f>
        <v>0</v>
      </c>
      <c r="AZ46" s="8">
        <f>IF(AND(F46&gt;0,G46&gt;0,$AZ$7&gt;=F46,$AZ$7&lt;=G46),IF($AZ$7&lt;=$AA46,2,1),0)</f>
        <v>0</v>
      </c>
      <c r="BA46" s="8">
        <f>IF(AND(F46&gt;0,G46&gt;0,$BA$7&gt;=F46,$BA$7&lt;=G46),IF($BA$7&lt;=$AA46,2,1),0)</f>
        <v>0</v>
      </c>
      <c r="BB46" s="8">
        <f>IF(AND(F46&gt;0,G46&gt;0,$BB$7&gt;=F46,$BB$7&lt;=G46),IF($BB$7&lt;=$AA46,2,1),0)</f>
        <v>0</v>
      </c>
      <c r="BC46" s="8">
        <f>IF(AND(F46&gt;0,G46&gt;0,$BC$7&gt;=F46,$BC$7&lt;=G46),IF($BC$7&lt;=$AA46,2,1),0)</f>
        <v>0</v>
      </c>
      <c r="BD46" s="8">
        <f>IF(AND(F46&gt;0,G46&gt;0,$BD$7&gt;=F46,$BD$7&lt;=G46),IF($BD$7&lt;=$AA46,2,1),0)</f>
        <v>0</v>
      </c>
      <c r="BE46" s="8">
        <f>IF(AND(F46&gt;0,G46&gt;0,$BE$7&gt;=F46,$BE$7&lt;=G46),IF($BE$7&lt;=$AA46,2,1),0)</f>
        <v>0</v>
      </c>
      <c r="BF46" s="8">
        <f>IF(AND(F46&gt;0,G46&gt;0,$BF$7&gt;=F46,$BF$7&lt;=G46),IF($BF$7&lt;=$AA46,2,1),0)</f>
        <v>0</v>
      </c>
      <c r="BG46" s="8">
        <f>IF(AND(F46&gt;0,G46&gt;0,$BG$7&gt;=F46,$BG$7&lt;=G46),IF($BG$7&lt;=$AA46,2,1),0)</f>
        <v>0</v>
      </c>
      <c r="BH46" s="8">
        <f>IF(AND(F46&gt;0,G46&gt;0,$BH$7&gt;=F46,$BH$7&lt;=G46),IF($BH$7&lt;=$AA46,2,1),0)</f>
        <v>0</v>
      </c>
      <c r="BI46" s="8">
        <f>IF(AND(F46&gt;0,G46&gt;0,$BI$7&gt;=F46,$BI$7&lt;=G46),IF($BI$7&lt;=$AA46,2,1),0)</f>
        <v>0</v>
      </c>
      <c r="BJ46" s="8">
        <f>IF(AND(F46&gt;0,G46&gt;0,$BJ$7&gt;=F46,$BJ$7&lt;=G46),IF($BJ$7&lt;=$AA46,2,1),0)</f>
        <v>0</v>
      </c>
      <c r="BK46" s="8">
        <f>IF(AND(F46&gt;0,G46&gt;0,$BK$7&gt;=F46,$BK$7&lt;=G46),IF($BK$7&lt;=$AA46,2,1),0)</f>
        <v>0</v>
      </c>
      <c r="BL46" s="8">
        <f>IF(AND(F46&gt;0,G46&gt;0,$BL$7&gt;=F46,$BL$7&lt;=G46),IF($BL$7&lt;=$AA46,2,1),0)</f>
        <v>0</v>
      </c>
      <c r="BM46" s="8">
        <f>IF(AND(F46&gt;0,G46&gt;0,$BM$7&gt;=F46,$BM$7&lt;=G46),IF($BM$7&lt;=$AA46,2,1),0)</f>
        <v>0</v>
      </c>
      <c r="BN46" s="8">
        <f>IF(AND(F46&gt;0,G46&gt;0,$BN$7&gt;=F46,$BN$7&lt;=G46),IF($BN$7&lt;=$AA46,2,1),0)</f>
        <v>0</v>
      </c>
      <c r="BO46" s="8">
        <f>IF(AND(F46&gt;0,G46&gt;0,$BO$7&gt;=F46,$BO$7&lt;=G46),IF($BO$7&lt;=$AA46,2,1),0)</f>
        <v>0</v>
      </c>
      <c r="BP46" s="8">
        <f>IF(AND(F46&gt;0,G46&gt;0,$BP$7&gt;=F46,$BP$7&lt;=G46),IF($BP$7&lt;=$AA46,2,1),0)</f>
        <v>0</v>
      </c>
      <c r="BQ46" s="8">
        <f>IF(AND(F46&gt;0,G46&gt;0,$BQ$7&gt;=F46,$BQ$7&lt;=G46),IF($BQ$7&lt;=$AA46,2,1),0)</f>
        <v>0</v>
      </c>
      <c r="BR46" s="8">
        <f>IF(AND(F46&gt;0,G46&gt;0,$BR$7&gt;=F46,$BR$7&lt;=G46),IF($BR$7&lt;=$AA46,2,1),0)</f>
        <v>0</v>
      </c>
      <c r="BS46" s="8">
        <f>IF(AND(F46&gt;0,G46&gt;0,$BS$7&gt;=F46,$BS$7&lt;=G46),IF($BS$7&lt;=$AA46,2,1),0)</f>
        <v>0</v>
      </c>
      <c r="BT46" s="8">
        <f>IF(AND(F46&gt;0,G46&gt;0,$BT$7&gt;=F46,$BT$7&lt;=G46),IF($BT$7&lt;=$AA46,2,1),0)</f>
        <v>0</v>
      </c>
      <c r="BU46" s="8">
        <f>IF(AND(F46&gt;0,G46&gt;0,$BU$7&gt;=F46,$BU$7&lt;=G46),IF($BU$7&lt;=$AA46,2,1),0)</f>
        <v>0</v>
      </c>
      <c r="BV46" s="8">
        <f>IF(AND(F46&gt;0,G46&gt;0,$BV$7&gt;=F46,$BV$7&lt;=G46),IF($BV$7&lt;=$AA46,2,1),0)</f>
        <v>0</v>
      </c>
      <c r="BW46" s="8">
        <f>IF(AND(F46&gt;0,G46&gt;0,$BW$7&gt;=F46,$BW$7&lt;=G46),IF($BW$7&lt;=$AA46,2,1),0)</f>
        <v>0</v>
      </c>
      <c r="BX46" s="8">
        <f>IF(AND(F46&gt;0,G46&gt;0,$BX$7&gt;=F46,$BX$7&lt;=G46),IF($BX$7&lt;=$AA46,2,1),0)</f>
        <v>0</v>
      </c>
      <c r="BY46" s="8">
        <f>IF(AND(F46&gt;0,G46&gt;0,$BY$7&gt;=F46,$BY$7&lt;=G46),IF($BY$7&lt;=$AA46,2,1),0)</f>
        <v>0</v>
      </c>
      <c r="BZ46" s="8">
        <f>IF(AND(F46&gt;0,G46&gt;0,$BZ$7&gt;=F46,$BZ$7&lt;=G46),IF($BZ$7&lt;=$AA46,2,1),0)</f>
        <v>0</v>
      </c>
      <c r="CA46" s="8">
        <f>IF(AND(F46&gt;0,G46&gt;0,$CA$7&gt;=F46,$CA$7&lt;=G46),IF($CA$7&lt;=$AA46,2,1),0)</f>
        <v>0</v>
      </c>
      <c r="CB46" s="8">
        <f>IF(AND(F46&gt;0,G46&gt;0,$CB$7&gt;=F46,$CB$7&lt;=G46),IF($CB$7&lt;=$AA46,2,1),0)</f>
        <v>0</v>
      </c>
      <c r="CC46" s="8">
        <f>IF(AND(F46&gt;0,G46&gt;0,$CC$7&gt;=F46,$CC$7&lt;=G46),IF($CC$7&lt;=$AA46,2,1),0)</f>
        <v>0</v>
      </c>
      <c r="CD46" s="8">
        <f>IF(AND(F46&gt;0,G46&gt;0,$CD$7&gt;=F46,$CD$7&lt;=G46),IF($CD$7&lt;=$AA46,2,1),0)</f>
        <v>0</v>
      </c>
      <c r="CE46" s="8">
        <f>IF(AND(F46&gt;0,G46&gt;0,$CE$7&gt;=F46,$CE$7&lt;=G46),IF($CE$7&lt;=$AA46,2,1),0)</f>
        <v>0</v>
      </c>
      <c r="CF46" s="8">
        <f>IF(AND(F46&gt;0,G46&gt;0,$CF$7&gt;=F46,$CF$7&lt;=G46),IF($CF$7&lt;=$AA46,2,1),0)</f>
        <v>0</v>
      </c>
      <c r="CG46" s="8">
        <f>IF(AND(F46&gt;0,G46&gt;0,$CG$7&gt;=F46,$CG$7&lt;=G46),IF($CG$7&lt;=$AA46,2,1),0)</f>
        <v>0</v>
      </c>
      <c r="CH46" s="8">
        <f>IF(AND(F46&gt;0,G46&gt;0,$CH$7&gt;=F46,$CH$7&lt;=G46),IF($CH$7&lt;=$AA46,2,1),0)</f>
        <v>0</v>
      </c>
      <c r="CI46" s="8">
        <f>IF(AND(F46&gt;0,G46&gt;0,$CI$7&gt;=F46,$CI$7&lt;=G46),IF($CI$7&lt;=$AA46,2,1),0)</f>
        <v>0</v>
      </c>
      <c r="CJ46" s="8">
        <f>IF(AND(F46&gt;0,G46&gt;0,$CJ$7&gt;=F46,$CJ$7&lt;=G46),IF($CJ$7&lt;=$AA46,2,1),0)</f>
        <v>0</v>
      </c>
    </row>
    <row r="47" spans="1:88" ht="18" customHeight="1">
      <c r="A47" s="6"/>
      <c r="B47" s="6"/>
      <c r="C47" s="6"/>
      <c r="D47" s="6"/>
      <c r="E47" s="6"/>
      <c r="F47" s="3"/>
      <c r="G47" s="3"/>
      <c r="H47" s="6">
        <f>IF(AND(F47&gt;0,G47&gt;0),G47-F47+1,)</f>
        <v>0</v>
      </c>
      <c r="I47" s="7"/>
      <c r="J47" s="6"/>
      <c r="K47" s="8">
        <f>IF(AND(F47&gt;0,G47&gt;0,$K$7&gt;=F47,$K$7&lt;=G47),IF($K$7&lt;=$AA47,2,1),0)</f>
        <v>0</v>
      </c>
      <c r="L47" s="8">
        <f>IF(AND(F47&gt;0,G47&gt;0,$L$7&gt;=F47,$L$7&lt;=G47),IF($L$7&lt;=$AA47,2,1),0)</f>
        <v>0</v>
      </c>
      <c r="M47" s="8">
        <f>IF(AND(F47&gt;0,G47&gt;0,$M$7&gt;=F47,$M$7&lt;=G47),IF($M$7&lt;=$AA47,2,1),0)</f>
        <v>0</v>
      </c>
      <c r="N47" s="8">
        <f>IF(AND(F47&gt;0,G47&gt;0,$N$7&gt;=F47,$N$7&lt;=G47),IF($N$7&lt;=$AA47,2,1),0)</f>
        <v>0</v>
      </c>
      <c r="O47" s="8">
        <f>IF(AND(F47&gt;0,G47&gt;0,$O$7&gt;=F47,$O$7&lt;=G47),IF($O$7&lt;=$AA47,2,1),0)</f>
        <v>0</v>
      </c>
      <c r="P47" s="8">
        <f>IF(AND(F47&gt;0,G47&gt;0,$P$7&gt;=F47,$P$7&lt;=G47),IF($P$7&lt;=$AA47,2,1),0)</f>
        <v>0</v>
      </c>
      <c r="Q47" s="8">
        <f>IF(AND(F47&gt;0,G47&gt;0,$Q$7&gt;=F47,$Q$7&lt;=G47),IF($Q$7&lt;=$AA47,2,1),0)</f>
        <v>0</v>
      </c>
      <c r="R47" s="8">
        <f>IF(AND(F47&gt;0,G47&gt;0,$R$7&gt;=F47,$R$7&lt;=G47),IF($R$7&lt;=$AA47,2,1),0)</f>
        <v>0</v>
      </c>
      <c r="S47" s="8">
        <f>IF(AND(F47&gt;0,G47&gt;0,$S$7&gt;=F47,$S$7&lt;=G47),IF($S$7&lt;=$AA47,2,1),0)</f>
        <v>0</v>
      </c>
      <c r="T47" s="8">
        <f>IF(AND(F47&gt;0,G47&gt;0,$T$7&gt;=F47,$T$7&lt;=G47),IF($T$7&lt;=$AA47,2,1),0)</f>
        <v>0</v>
      </c>
      <c r="U47" s="8">
        <f>IF(AND(F47&gt;0,G47&gt;0,$U$7&gt;=F47,$U$7&lt;=G47),IF($U$7&lt;=$AA47,2,1),0)</f>
        <v>0</v>
      </c>
      <c r="V47" s="8">
        <f>IF(AND(F47&gt;0,G47&gt;0,$V$7&gt;=F47,$V$7&lt;=G47),IF($V$7&lt;=$AA47,2,1),0)</f>
        <v>0</v>
      </c>
      <c r="W47" s="8">
        <f>IF(AND(F47&gt;0,G47&gt;0,$W$7&gt;=F47,$W$7&lt;=G47),IF($W$7&lt;=$AA47,2,1),0)</f>
        <v>0</v>
      </c>
      <c r="X47" s="8">
        <f>IF(AND(F47&gt;0,G47&gt;0,$X$7&gt;=F47,$X$7&lt;=G47),IF($X$7&lt;=$AA47,2,1),0)</f>
        <v>0</v>
      </c>
      <c r="Y47" s="8">
        <f>IF(AND(F47&gt;0,G47&gt;0,$Y$7&gt;=F47,$Y$7&lt;=G47),IF($Y$7&lt;=$AA47,2,1),0)</f>
        <v>0</v>
      </c>
      <c r="Z47" s="8">
        <f>IF(AND(F47&gt;0,G47&gt;0,$Z$7&gt;=F47,$Z$7&lt;=G47),IF($Z$7&lt;=$AA47,2,1),0)</f>
        <v>0</v>
      </c>
      <c r="AA47" s="8">
        <f>IF(AND(F47&gt;0,G47&gt;0,$AA$7&gt;=F47,$AA$7&lt;=G47),IF($AA$7&lt;=$AA47,2,1),0)</f>
        <v>0</v>
      </c>
      <c r="AB47" s="8">
        <f>IF(AND(F47&gt;0,G47&gt;0,$AB$7&gt;=F47,$AB$7&lt;=G47),IF($AB$7&lt;=$AA47,2,1),0)</f>
        <v>0</v>
      </c>
      <c r="AC47" s="8">
        <f>IF(AND(F47&gt;0,G47&gt;0,$AC$7&gt;=F47,$AC$7&lt;=G47),IF($AC$7&lt;=$AA47,2,1),0)</f>
        <v>0</v>
      </c>
      <c r="AD47" s="8">
        <f>IF(AND(F47&gt;0,G47&gt;0,$AD$7&gt;=F47,$AD$7&lt;=G47),IF($AD$7&lt;=$AA47,2,1),0)</f>
        <v>0</v>
      </c>
      <c r="AE47" s="8">
        <f>IF(AND(F47&gt;0,G47&gt;0,$AE$7&gt;=F47,$AE$7&lt;=G47),IF($AE$7&lt;=$AA47,2,1),0)</f>
        <v>0</v>
      </c>
      <c r="AF47" s="8">
        <f>IF(AND(F47&gt;0,G47&gt;0,$AF$7&gt;=F47,$AF$7&lt;=G47),IF($AF$7&lt;=$AA47,2,1),0)</f>
        <v>0</v>
      </c>
      <c r="AG47" s="8">
        <f>IF(AND(F47&gt;0,G47&gt;0,$AG$7&gt;=F47,$AG$7&lt;=G47),IF($AG$7&lt;=$AA47,2,1),0)</f>
        <v>0</v>
      </c>
      <c r="AH47" s="8">
        <f>IF(AND(F47&gt;0,G47&gt;0,$AH$7&gt;=F47,$AH$7&lt;=G47),IF($AH$7&lt;=$AA47,2,1),0)</f>
        <v>0</v>
      </c>
      <c r="AI47" s="8">
        <f>IF(AND(F47&gt;0,G47&gt;0,$AI$7&gt;=F47,$AI$7&lt;=G47),IF($AI$7&lt;=$AA47,2,1),0)</f>
        <v>0</v>
      </c>
      <c r="AJ47" s="8">
        <f>IF(AND(F47&gt;0,G47&gt;0,$AJ$7&gt;=F47,$AJ$7&lt;=G47),IF($AJ$7&lt;=$AA47,2,1),0)</f>
        <v>0</v>
      </c>
      <c r="AK47" s="8">
        <f>IF(AND(F47&gt;0,G47&gt;0,$AK$7&gt;=F47,$AK$7&lt;=G47),IF($AK$7&lt;=$AA47,2,1),0)</f>
        <v>0</v>
      </c>
      <c r="AL47" s="8">
        <f>IF(AND(F47&gt;0,G47&gt;0,$AL$7&gt;=F47,$AL$7&lt;=G47),IF($AL$7&lt;=$AA47,2,1),0)</f>
        <v>0</v>
      </c>
      <c r="AM47" s="8">
        <f>IF(AND(F47&gt;0,G47&gt;0,$AM$7&gt;=F47,$AM$7&lt;=G47),IF($AM$7&lt;=$AA47,2,1),0)</f>
        <v>0</v>
      </c>
      <c r="AN47" s="8">
        <f>IF(AND(F47&gt;0,G47&gt;0,$AN$7&gt;=F47,$AN$7&lt;=G47),IF($AN$7&lt;=$AA47,2,1),0)</f>
        <v>0</v>
      </c>
      <c r="AO47" s="8">
        <f>IF(AND(F47&gt;0,G47&gt;0,$AO$7&gt;=F47,$AO$7&lt;=G47),IF($AO$7&lt;=$AA47,2,1),0)</f>
        <v>0</v>
      </c>
      <c r="AP47" s="8">
        <f>IF(AND(F47&gt;0,G47&gt;0,$AP$7&gt;=F47,$AP$7&lt;=G47),IF($AP$7&lt;=$AA47,2,1),0)</f>
        <v>0</v>
      </c>
      <c r="AQ47" s="8">
        <f>IF(AND(F47&gt;0,G47&gt;0,$AQ$7&gt;=F47,$AQ$7&lt;=G47),IF($AQ$7&lt;=$AA47,2,1),0)</f>
        <v>0</v>
      </c>
      <c r="AR47" s="8">
        <f>IF(AND(F47&gt;0,G47&gt;0,$AR$7&gt;=F47,$AR$7&lt;=G47),IF($AR$7&lt;=$AA47,2,1),0)</f>
        <v>0</v>
      </c>
      <c r="AS47" s="8">
        <f>IF(AND(F47&gt;0,G47&gt;0,$AS$7&gt;=F47,$AS$7&lt;=G47),IF($AS$7&lt;=$AA47,2,1),0)</f>
        <v>0</v>
      </c>
      <c r="AT47" s="8">
        <f>IF(AND(F47&gt;0,G47&gt;0,$AT$7&gt;=F47,$AT$7&lt;=G47),IF($AT$7&lt;=$AA47,2,1),0)</f>
        <v>0</v>
      </c>
      <c r="AU47" s="8">
        <f>IF(AND(F47&gt;0,G47&gt;0,$AU$7&gt;=F47,$AU$7&lt;=G47),IF($AU$7&lt;=$AA47,2,1),0)</f>
        <v>0</v>
      </c>
      <c r="AV47" s="8">
        <f>IF(AND(F47&gt;0,G47&gt;0,$AV$7&gt;=F47,$AV$7&lt;=G47),IF($AV$7&lt;=$AA47,2,1),0)</f>
        <v>0</v>
      </c>
      <c r="AW47" s="8">
        <f>IF(AND(F47&gt;0,G47&gt;0,$AW$7&gt;=F47,$AW$7&lt;=G47),IF($AW$7&lt;=$AA47,2,1),0)</f>
        <v>0</v>
      </c>
      <c r="AX47" s="8">
        <f>IF(AND(F47&gt;0,G47&gt;0,$AX$7&gt;=F47,$AX$7&lt;=G47),IF($AX$7&lt;=$AA47,2,1),0)</f>
        <v>0</v>
      </c>
      <c r="AY47" s="8">
        <f>IF(AND(F47&gt;0,G47&gt;0,$AY$7&gt;=F47,$AY$7&lt;=G47),IF($AY$7&lt;=$AA47,2,1),0)</f>
        <v>0</v>
      </c>
      <c r="AZ47" s="8">
        <f>IF(AND(F47&gt;0,G47&gt;0,$AZ$7&gt;=F47,$AZ$7&lt;=G47),IF($AZ$7&lt;=$AA47,2,1),0)</f>
        <v>0</v>
      </c>
      <c r="BA47" s="8">
        <f>IF(AND(F47&gt;0,G47&gt;0,$BA$7&gt;=F47,$BA$7&lt;=G47),IF($BA$7&lt;=$AA47,2,1),0)</f>
        <v>0</v>
      </c>
      <c r="BB47" s="8">
        <f>IF(AND(F47&gt;0,G47&gt;0,$BB$7&gt;=F47,$BB$7&lt;=G47),IF($BB$7&lt;=$AA47,2,1),0)</f>
        <v>0</v>
      </c>
      <c r="BC47" s="8">
        <f>IF(AND(F47&gt;0,G47&gt;0,$BC$7&gt;=F47,$BC$7&lt;=G47),IF($BC$7&lt;=$AA47,2,1),0)</f>
        <v>0</v>
      </c>
      <c r="BD47" s="8">
        <f>IF(AND(F47&gt;0,G47&gt;0,$BD$7&gt;=F47,$BD$7&lt;=G47),IF($BD$7&lt;=$AA47,2,1),0)</f>
        <v>0</v>
      </c>
      <c r="BE47" s="8">
        <f>IF(AND(F47&gt;0,G47&gt;0,$BE$7&gt;=F47,$BE$7&lt;=G47),IF($BE$7&lt;=$AA47,2,1),0)</f>
        <v>0</v>
      </c>
      <c r="BF47" s="8">
        <f>IF(AND(F47&gt;0,G47&gt;0,$BF$7&gt;=F47,$BF$7&lt;=G47),IF($BF$7&lt;=$AA47,2,1),0)</f>
        <v>0</v>
      </c>
      <c r="BG47" s="8">
        <f>IF(AND(F47&gt;0,G47&gt;0,$BG$7&gt;=F47,$BG$7&lt;=G47),IF($BG$7&lt;=$AA47,2,1),0)</f>
        <v>0</v>
      </c>
      <c r="BH47" s="8">
        <f>IF(AND(F47&gt;0,G47&gt;0,$BH$7&gt;=F47,$BH$7&lt;=G47),IF($BH$7&lt;=$AA47,2,1),0)</f>
        <v>0</v>
      </c>
      <c r="BI47" s="8">
        <f>IF(AND(F47&gt;0,G47&gt;0,$BI$7&gt;=F47,$BI$7&lt;=G47),IF($BI$7&lt;=$AA47,2,1),0)</f>
        <v>0</v>
      </c>
      <c r="BJ47" s="8">
        <f>IF(AND(F47&gt;0,G47&gt;0,$BJ$7&gt;=F47,$BJ$7&lt;=G47),IF($BJ$7&lt;=$AA47,2,1),0)</f>
        <v>0</v>
      </c>
      <c r="BK47" s="8">
        <f>IF(AND(F47&gt;0,G47&gt;0,$BK$7&gt;=F47,$BK$7&lt;=G47),IF($BK$7&lt;=$AA47,2,1),0)</f>
        <v>0</v>
      </c>
      <c r="BL47" s="8">
        <f>IF(AND(F47&gt;0,G47&gt;0,$BL$7&gt;=F47,$BL$7&lt;=G47),IF($BL$7&lt;=$AA47,2,1),0)</f>
        <v>0</v>
      </c>
      <c r="BM47" s="8">
        <f>IF(AND(F47&gt;0,G47&gt;0,$BM$7&gt;=F47,$BM$7&lt;=G47),IF($BM$7&lt;=$AA47,2,1),0)</f>
        <v>0</v>
      </c>
      <c r="BN47" s="8">
        <f>IF(AND(F47&gt;0,G47&gt;0,$BN$7&gt;=F47,$BN$7&lt;=G47),IF($BN$7&lt;=$AA47,2,1),0)</f>
        <v>0</v>
      </c>
      <c r="BO47" s="8">
        <f>IF(AND(F47&gt;0,G47&gt;0,$BO$7&gt;=F47,$BO$7&lt;=G47),IF($BO$7&lt;=$AA47,2,1),0)</f>
        <v>0</v>
      </c>
      <c r="BP47" s="8">
        <f>IF(AND(F47&gt;0,G47&gt;0,$BP$7&gt;=F47,$BP$7&lt;=G47),IF($BP$7&lt;=$AA47,2,1),0)</f>
        <v>0</v>
      </c>
      <c r="BQ47" s="8">
        <f>IF(AND(F47&gt;0,G47&gt;0,$BQ$7&gt;=F47,$BQ$7&lt;=G47),IF($BQ$7&lt;=$AA47,2,1),0)</f>
        <v>0</v>
      </c>
      <c r="BR47" s="8">
        <f>IF(AND(F47&gt;0,G47&gt;0,$BR$7&gt;=F47,$BR$7&lt;=G47),IF($BR$7&lt;=$AA47,2,1),0)</f>
        <v>0</v>
      </c>
      <c r="BS47" s="8">
        <f>IF(AND(F47&gt;0,G47&gt;0,$BS$7&gt;=F47,$BS$7&lt;=G47),IF($BS$7&lt;=$AA47,2,1),0)</f>
        <v>0</v>
      </c>
      <c r="BT47" s="8">
        <f>IF(AND(F47&gt;0,G47&gt;0,$BT$7&gt;=F47,$BT$7&lt;=G47),IF($BT$7&lt;=$AA47,2,1),0)</f>
        <v>0</v>
      </c>
      <c r="BU47" s="8">
        <f>IF(AND(F47&gt;0,G47&gt;0,$BU$7&gt;=F47,$BU$7&lt;=G47),IF($BU$7&lt;=$AA47,2,1),0)</f>
        <v>0</v>
      </c>
      <c r="BV47" s="8">
        <f>IF(AND(F47&gt;0,G47&gt;0,$BV$7&gt;=F47,$BV$7&lt;=G47),IF($BV$7&lt;=$AA47,2,1),0)</f>
        <v>0</v>
      </c>
      <c r="BW47" s="8">
        <f>IF(AND(F47&gt;0,G47&gt;0,$BW$7&gt;=F47,$BW$7&lt;=G47),IF($BW$7&lt;=$AA47,2,1),0)</f>
        <v>0</v>
      </c>
      <c r="BX47" s="8">
        <f>IF(AND(F47&gt;0,G47&gt;0,$BX$7&gt;=F47,$BX$7&lt;=G47),IF($BX$7&lt;=$AA47,2,1),0)</f>
        <v>0</v>
      </c>
      <c r="BY47" s="8">
        <f>IF(AND(F47&gt;0,G47&gt;0,$BY$7&gt;=F47,$BY$7&lt;=G47),IF($BY$7&lt;=$AA47,2,1),0)</f>
        <v>0</v>
      </c>
      <c r="BZ47" s="8">
        <f>IF(AND(F47&gt;0,G47&gt;0,$BZ$7&gt;=F47,$BZ$7&lt;=G47),IF($BZ$7&lt;=$AA47,2,1),0)</f>
        <v>0</v>
      </c>
      <c r="CA47" s="8">
        <f>IF(AND(F47&gt;0,G47&gt;0,$CA$7&gt;=F47,$CA$7&lt;=G47),IF($CA$7&lt;=$AA47,2,1),0)</f>
        <v>0</v>
      </c>
      <c r="CB47" s="8">
        <f>IF(AND(F47&gt;0,G47&gt;0,$CB$7&gt;=F47,$CB$7&lt;=G47),IF($CB$7&lt;=$AA47,2,1),0)</f>
        <v>0</v>
      </c>
      <c r="CC47" s="8">
        <f>IF(AND(F47&gt;0,G47&gt;0,$CC$7&gt;=F47,$CC$7&lt;=G47),IF($CC$7&lt;=$AA47,2,1),0)</f>
        <v>0</v>
      </c>
      <c r="CD47" s="8">
        <f>IF(AND(F47&gt;0,G47&gt;0,$CD$7&gt;=F47,$CD$7&lt;=G47),IF($CD$7&lt;=$AA47,2,1),0)</f>
        <v>0</v>
      </c>
      <c r="CE47" s="8">
        <f>IF(AND(F47&gt;0,G47&gt;0,$CE$7&gt;=F47,$CE$7&lt;=G47),IF($CE$7&lt;=$AA47,2,1),0)</f>
        <v>0</v>
      </c>
      <c r="CF47" s="8">
        <f>IF(AND(F47&gt;0,G47&gt;0,$CF$7&gt;=F47,$CF$7&lt;=G47),IF($CF$7&lt;=$AA47,2,1),0)</f>
        <v>0</v>
      </c>
      <c r="CG47" s="8">
        <f>IF(AND(F47&gt;0,G47&gt;0,$CG$7&gt;=F47,$CG$7&lt;=G47),IF($CG$7&lt;=$AA47,2,1),0)</f>
        <v>0</v>
      </c>
      <c r="CH47" s="8">
        <f>IF(AND(F47&gt;0,G47&gt;0,$CH$7&gt;=F47,$CH$7&lt;=G47),IF($CH$7&lt;=$AA47,2,1),0)</f>
        <v>0</v>
      </c>
      <c r="CI47" s="8">
        <f>IF(AND(F47&gt;0,G47&gt;0,$CI$7&gt;=F47,$CI$7&lt;=G47),IF($CI$7&lt;=$AA47,2,1),0)</f>
        <v>0</v>
      </c>
      <c r="CJ47" s="8">
        <f>IF(AND(F47&gt;0,G47&gt;0,$CJ$7&gt;=F47,$CJ$7&lt;=G47),IF($CJ$7&lt;=$AA47,2,1),0)</f>
        <v>0</v>
      </c>
    </row>
    <row r="48" spans="1:88" ht="18" customHeight="1">
      <c r="A48" s="6"/>
      <c r="B48" s="6"/>
      <c r="C48" s="6"/>
      <c r="D48" s="6"/>
      <c r="E48" s="6"/>
      <c r="F48" s="3"/>
      <c r="G48" s="3"/>
      <c r="H48" s="6">
        <f>IF(AND(F48&gt;0,G48&gt;0),G48-F48+1,)</f>
        <v>0</v>
      </c>
      <c r="I48" s="7"/>
      <c r="J48" s="6"/>
      <c r="K48" s="8">
        <f>IF(AND(F48&gt;0,G48&gt;0,$K$7&gt;=F48,$K$7&lt;=G48),IF($K$7&lt;=$AA48,2,1),0)</f>
        <v>0</v>
      </c>
      <c r="L48" s="8">
        <f>IF(AND(F48&gt;0,G48&gt;0,$L$7&gt;=F48,$L$7&lt;=G48),IF($L$7&lt;=$AA48,2,1),0)</f>
        <v>0</v>
      </c>
      <c r="M48" s="8">
        <f>IF(AND(F48&gt;0,G48&gt;0,$M$7&gt;=F48,$M$7&lt;=G48),IF($M$7&lt;=$AA48,2,1),0)</f>
        <v>0</v>
      </c>
      <c r="N48" s="8">
        <f>IF(AND(F48&gt;0,G48&gt;0,$N$7&gt;=F48,$N$7&lt;=G48),IF($N$7&lt;=$AA48,2,1),0)</f>
        <v>0</v>
      </c>
      <c r="O48" s="8">
        <f>IF(AND(F48&gt;0,G48&gt;0,$O$7&gt;=F48,$O$7&lt;=G48),IF($O$7&lt;=$AA48,2,1),0)</f>
        <v>0</v>
      </c>
      <c r="P48" s="8">
        <f>IF(AND(F48&gt;0,G48&gt;0,$P$7&gt;=F48,$P$7&lt;=G48),IF($P$7&lt;=$AA48,2,1),0)</f>
        <v>0</v>
      </c>
      <c r="Q48" s="8">
        <f>IF(AND(F48&gt;0,G48&gt;0,$Q$7&gt;=F48,$Q$7&lt;=G48),IF($Q$7&lt;=$AA48,2,1),0)</f>
        <v>0</v>
      </c>
      <c r="R48" s="8">
        <f>IF(AND(F48&gt;0,G48&gt;0,$R$7&gt;=F48,$R$7&lt;=G48),IF($R$7&lt;=$AA48,2,1),0)</f>
        <v>0</v>
      </c>
      <c r="S48" s="8">
        <f>IF(AND(F48&gt;0,G48&gt;0,$S$7&gt;=F48,$S$7&lt;=G48),IF($S$7&lt;=$AA48,2,1),0)</f>
        <v>0</v>
      </c>
      <c r="T48" s="8">
        <f>IF(AND(F48&gt;0,G48&gt;0,$T$7&gt;=F48,$T$7&lt;=G48),IF($T$7&lt;=$AA48,2,1),0)</f>
        <v>0</v>
      </c>
      <c r="U48" s="8">
        <f>IF(AND(F48&gt;0,G48&gt;0,$U$7&gt;=F48,$U$7&lt;=G48),IF($U$7&lt;=$AA48,2,1),0)</f>
        <v>0</v>
      </c>
      <c r="V48" s="8">
        <f>IF(AND(F48&gt;0,G48&gt;0,$V$7&gt;=F48,$V$7&lt;=G48),IF($V$7&lt;=$AA48,2,1),0)</f>
        <v>0</v>
      </c>
      <c r="W48" s="8">
        <f>IF(AND(F48&gt;0,G48&gt;0,$W$7&gt;=F48,$W$7&lt;=G48),IF($W$7&lt;=$AA48,2,1),0)</f>
        <v>0</v>
      </c>
      <c r="X48" s="8">
        <f>IF(AND(F48&gt;0,G48&gt;0,$X$7&gt;=F48,$X$7&lt;=G48),IF($X$7&lt;=$AA48,2,1),0)</f>
        <v>0</v>
      </c>
      <c r="Y48" s="8">
        <f>IF(AND(F48&gt;0,G48&gt;0,$Y$7&gt;=F48,$Y$7&lt;=G48),IF($Y$7&lt;=$AA48,2,1),0)</f>
        <v>0</v>
      </c>
      <c r="Z48" s="8">
        <f>IF(AND(F48&gt;0,G48&gt;0,$Z$7&gt;=F48,$Z$7&lt;=G48),IF($Z$7&lt;=$AA48,2,1),0)</f>
        <v>0</v>
      </c>
      <c r="AA48" s="8">
        <f>IF(AND(F48&gt;0,G48&gt;0,$AA$7&gt;=F48,$AA$7&lt;=G48),IF($AA$7&lt;=$AA48,2,1),0)</f>
        <v>0</v>
      </c>
      <c r="AB48" s="8">
        <f>IF(AND(F48&gt;0,G48&gt;0,$AB$7&gt;=F48,$AB$7&lt;=G48),IF($AB$7&lt;=$AA48,2,1),0)</f>
        <v>0</v>
      </c>
      <c r="AC48" s="8">
        <f>IF(AND(F48&gt;0,G48&gt;0,$AC$7&gt;=F48,$AC$7&lt;=G48),IF($AC$7&lt;=$AA48,2,1),0)</f>
        <v>0</v>
      </c>
      <c r="AD48" s="8">
        <f>IF(AND(F48&gt;0,G48&gt;0,$AD$7&gt;=F48,$AD$7&lt;=G48),IF($AD$7&lt;=$AA48,2,1),0)</f>
        <v>0</v>
      </c>
      <c r="AE48" s="8">
        <f>IF(AND(F48&gt;0,G48&gt;0,$AE$7&gt;=F48,$AE$7&lt;=G48),IF($AE$7&lt;=$AA48,2,1),0)</f>
        <v>0</v>
      </c>
      <c r="AF48" s="8">
        <f>IF(AND(F48&gt;0,G48&gt;0,$AF$7&gt;=F48,$AF$7&lt;=G48),IF($AF$7&lt;=$AA48,2,1),0)</f>
        <v>0</v>
      </c>
      <c r="AG48" s="8">
        <f>IF(AND(F48&gt;0,G48&gt;0,$AG$7&gt;=F48,$AG$7&lt;=G48),IF($AG$7&lt;=$AA48,2,1),0)</f>
        <v>0</v>
      </c>
      <c r="AH48" s="8">
        <f>IF(AND(F48&gt;0,G48&gt;0,$AH$7&gt;=F48,$AH$7&lt;=G48),IF($AH$7&lt;=$AA48,2,1),0)</f>
        <v>0</v>
      </c>
      <c r="AI48" s="8">
        <f>IF(AND(F48&gt;0,G48&gt;0,$AI$7&gt;=F48,$AI$7&lt;=G48),IF($AI$7&lt;=$AA48,2,1),0)</f>
        <v>0</v>
      </c>
      <c r="AJ48" s="8">
        <f>IF(AND(F48&gt;0,G48&gt;0,$AJ$7&gt;=F48,$AJ$7&lt;=G48),IF($AJ$7&lt;=$AA48,2,1),0)</f>
        <v>0</v>
      </c>
      <c r="AK48" s="8">
        <f>IF(AND(F48&gt;0,G48&gt;0,$AK$7&gt;=F48,$AK$7&lt;=G48),IF($AK$7&lt;=$AA48,2,1),0)</f>
        <v>0</v>
      </c>
      <c r="AL48" s="8">
        <f>IF(AND(F48&gt;0,G48&gt;0,$AL$7&gt;=F48,$AL$7&lt;=G48),IF($AL$7&lt;=$AA48,2,1),0)</f>
        <v>0</v>
      </c>
      <c r="AM48" s="8">
        <f>IF(AND(F48&gt;0,G48&gt;0,$AM$7&gt;=F48,$AM$7&lt;=G48),IF($AM$7&lt;=$AA48,2,1),0)</f>
        <v>0</v>
      </c>
      <c r="AN48" s="8">
        <f>IF(AND(F48&gt;0,G48&gt;0,$AN$7&gt;=F48,$AN$7&lt;=G48),IF($AN$7&lt;=$AA48,2,1),0)</f>
        <v>0</v>
      </c>
      <c r="AO48" s="8">
        <f>IF(AND(F48&gt;0,G48&gt;0,$AO$7&gt;=F48,$AO$7&lt;=G48),IF($AO$7&lt;=$AA48,2,1),0)</f>
        <v>0</v>
      </c>
      <c r="AP48" s="8">
        <f>IF(AND(F48&gt;0,G48&gt;0,$AP$7&gt;=F48,$AP$7&lt;=G48),IF($AP$7&lt;=$AA48,2,1),0)</f>
        <v>0</v>
      </c>
      <c r="AQ48" s="8">
        <f>IF(AND(F48&gt;0,G48&gt;0,$AQ$7&gt;=F48,$AQ$7&lt;=G48),IF($AQ$7&lt;=$AA48,2,1),0)</f>
        <v>0</v>
      </c>
      <c r="AR48" s="8">
        <f>IF(AND(F48&gt;0,G48&gt;0,$AR$7&gt;=F48,$AR$7&lt;=G48),IF($AR$7&lt;=$AA48,2,1),0)</f>
        <v>0</v>
      </c>
      <c r="AS48" s="8">
        <f>IF(AND(F48&gt;0,G48&gt;0,$AS$7&gt;=F48,$AS$7&lt;=G48),IF($AS$7&lt;=$AA48,2,1),0)</f>
        <v>0</v>
      </c>
      <c r="AT48" s="8">
        <f>IF(AND(F48&gt;0,G48&gt;0,$AT$7&gt;=F48,$AT$7&lt;=G48),IF($AT$7&lt;=$AA48,2,1),0)</f>
        <v>0</v>
      </c>
      <c r="AU48" s="8">
        <f>IF(AND(F48&gt;0,G48&gt;0,$AU$7&gt;=F48,$AU$7&lt;=G48),IF($AU$7&lt;=$AA48,2,1),0)</f>
        <v>0</v>
      </c>
      <c r="AV48" s="8">
        <f>IF(AND(F48&gt;0,G48&gt;0,$AV$7&gt;=F48,$AV$7&lt;=G48),IF($AV$7&lt;=$AA48,2,1),0)</f>
        <v>0</v>
      </c>
      <c r="AW48" s="8">
        <f>IF(AND(F48&gt;0,G48&gt;0,$AW$7&gt;=F48,$AW$7&lt;=G48),IF($AW$7&lt;=$AA48,2,1),0)</f>
        <v>0</v>
      </c>
      <c r="AX48" s="8">
        <f>IF(AND(F48&gt;0,G48&gt;0,$AX$7&gt;=F48,$AX$7&lt;=G48),IF($AX$7&lt;=$AA48,2,1),0)</f>
        <v>0</v>
      </c>
      <c r="AY48" s="8">
        <f>IF(AND(F48&gt;0,G48&gt;0,$AY$7&gt;=F48,$AY$7&lt;=G48),IF($AY$7&lt;=$AA48,2,1),0)</f>
        <v>0</v>
      </c>
      <c r="AZ48" s="8">
        <f>IF(AND(F48&gt;0,G48&gt;0,$AZ$7&gt;=F48,$AZ$7&lt;=G48),IF($AZ$7&lt;=$AA48,2,1),0)</f>
        <v>0</v>
      </c>
      <c r="BA48" s="8">
        <f>IF(AND(F48&gt;0,G48&gt;0,$BA$7&gt;=F48,$BA$7&lt;=G48),IF($BA$7&lt;=$AA48,2,1),0)</f>
        <v>0</v>
      </c>
      <c r="BB48" s="8">
        <f>IF(AND(F48&gt;0,G48&gt;0,$BB$7&gt;=F48,$BB$7&lt;=G48),IF($BB$7&lt;=$AA48,2,1),0)</f>
        <v>0</v>
      </c>
      <c r="BC48" s="8">
        <f>IF(AND(F48&gt;0,G48&gt;0,$BC$7&gt;=F48,$BC$7&lt;=G48),IF($BC$7&lt;=$AA48,2,1),0)</f>
        <v>0</v>
      </c>
      <c r="BD48" s="8">
        <f>IF(AND(F48&gt;0,G48&gt;0,$BD$7&gt;=F48,$BD$7&lt;=G48),IF($BD$7&lt;=$AA48,2,1),0)</f>
        <v>0</v>
      </c>
      <c r="BE48" s="8">
        <f>IF(AND(F48&gt;0,G48&gt;0,$BE$7&gt;=F48,$BE$7&lt;=G48),IF($BE$7&lt;=$AA48,2,1),0)</f>
        <v>0</v>
      </c>
      <c r="BF48" s="8">
        <f>IF(AND(F48&gt;0,G48&gt;0,$BF$7&gt;=F48,$BF$7&lt;=G48),IF($BF$7&lt;=$AA48,2,1),0)</f>
        <v>0</v>
      </c>
      <c r="BG48" s="8">
        <f>IF(AND(F48&gt;0,G48&gt;0,$BG$7&gt;=F48,$BG$7&lt;=G48),IF($BG$7&lt;=$AA48,2,1),0)</f>
        <v>0</v>
      </c>
      <c r="BH48" s="8">
        <f>IF(AND(F48&gt;0,G48&gt;0,$BH$7&gt;=F48,$BH$7&lt;=G48),IF($BH$7&lt;=$AA48,2,1),0)</f>
        <v>0</v>
      </c>
      <c r="BI48" s="8">
        <f>IF(AND(F48&gt;0,G48&gt;0,$BI$7&gt;=F48,$BI$7&lt;=G48),IF($BI$7&lt;=$AA48,2,1),0)</f>
        <v>0</v>
      </c>
      <c r="BJ48" s="8">
        <f>IF(AND(F48&gt;0,G48&gt;0,$BJ$7&gt;=F48,$BJ$7&lt;=G48),IF($BJ$7&lt;=$AA48,2,1),0)</f>
        <v>0</v>
      </c>
      <c r="BK48" s="8">
        <f>IF(AND(F48&gt;0,G48&gt;0,$BK$7&gt;=F48,$BK$7&lt;=G48),IF($BK$7&lt;=$AA48,2,1),0)</f>
        <v>0</v>
      </c>
      <c r="BL48" s="8">
        <f>IF(AND(F48&gt;0,G48&gt;0,$BL$7&gt;=F48,$BL$7&lt;=G48),IF($BL$7&lt;=$AA48,2,1),0)</f>
        <v>0</v>
      </c>
      <c r="BM48" s="8">
        <f>IF(AND(F48&gt;0,G48&gt;0,$BM$7&gt;=F48,$BM$7&lt;=G48),IF($BM$7&lt;=$AA48,2,1),0)</f>
        <v>0</v>
      </c>
      <c r="BN48" s="8">
        <f>IF(AND(F48&gt;0,G48&gt;0,$BN$7&gt;=F48,$BN$7&lt;=G48),IF($BN$7&lt;=$AA48,2,1),0)</f>
        <v>0</v>
      </c>
      <c r="BO48" s="8">
        <f>IF(AND(F48&gt;0,G48&gt;0,$BO$7&gt;=F48,$BO$7&lt;=G48),IF($BO$7&lt;=$AA48,2,1),0)</f>
        <v>0</v>
      </c>
      <c r="BP48" s="8">
        <f>IF(AND(F48&gt;0,G48&gt;0,$BP$7&gt;=F48,$BP$7&lt;=G48),IF($BP$7&lt;=$AA48,2,1),0)</f>
        <v>0</v>
      </c>
      <c r="BQ48" s="8">
        <f>IF(AND(F48&gt;0,G48&gt;0,$BQ$7&gt;=F48,$BQ$7&lt;=G48),IF($BQ$7&lt;=$AA48,2,1),0)</f>
        <v>0</v>
      </c>
      <c r="BR48" s="8">
        <f>IF(AND(F48&gt;0,G48&gt;0,$BR$7&gt;=F48,$BR$7&lt;=G48),IF($BR$7&lt;=$AA48,2,1),0)</f>
        <v>0</v>
      </c>
      <c r="BS48" s="8">
        <f>IF(AND(F48&gt;0,G48&gt;0,$BS$7&gt;=F48,$BS$7&lt;=G48),IF($BS$7&lt;=$AA48,2,1),0)</f>
        <v>0</v>
      </c>
      <c r="BT48" s="8">
        <f>IF(AND(F48&gt;0,G48&gt;0,$BT$7&gt;=F48,$BT$7&lt;=G48),IF($BT$7&lt;=$AA48,2,1),0)</f>
        <v>0</v>
      </c>
      <c r="BU48" s="8">
        <f>IF(AND(F48&gt;0,G48&gt;0,$BU$7&gt;=F48,$BU$7&lt;=G48),IF($BU$7&lt;=$AA48,2,1),0)</f>
        <v>0</v>
      </c>
      <c r="BV48" s="8">
        <f>IF(AND(F48&gt;0,G48&gt;0,$BV$7&gt;=F48,$BV$7&lt;=G48),IF($BV$7&lt;=$AA48,2,1),0)</f>
        <v>0</v>
      </c>
      <c r="BW48" s="8">
        <f>IF(AND(F48&gt;0,G48&gt;0,$BW$7&gt;=F48,$BW$7&lt;=G48),IF($BW$7&lt;=$AA48,2,1),0)</f>
        <v>0</v>
      </c>
      <c r="BX48" s="8">
        <f>IF(AND(F48&gt;0,G48&gt;0,$BX$7&gt;=F48,$BX$7&lt;=G48),IF($BX$7&lt;=$AA48,2,1),0)</f>
        <v>0</v>
      </c>
      <c r="BY48" s="8">
        <f>IF(AND(F48&gt;0,G48&gt;0,$BY$7&gt;=F48,$BY$7&lt;=G48),IF($BY$7&lt;=$AA48,2,1),0)</f>
        <v>0</v>
      </c>
      <c r="BZ48" s="8">
        <f>IF(AND(F48&gt;0,G48&gt;0,$BZ$7&gt;=F48,$BZ$7&lt;=G48),IF($BZ$7&lt;=$AA48,2,1),0)</f>
        <v>0</v>
      </c>
      <c r="CA48" s="8">
        <f>IF(AND(F48&gt;0,G48&gt;0,$CA$7&gt;=F48,$CA$7&lt;=G48),IF($CA$7&lt;=$AA48,2,1),0)</f>
        <v>0</v>
      </c>
      <c r="CB48" s="8">
        <f>IF(AND(F48&gt;0,G48&gt;0,$CB$7&gt;=F48,$CB$7&lt;=G48),IF($CB$7&lt;=$AA48,2,1),0)</f>
        <v>0</v>
      </c>
      <c r="CC48" s="8">
        <f>IF(AND(F48&gt;0,G48&gt;0,$CC$7&gt;=F48,$CC$7&lt;=G48),IF($CC$7&lt;=$AA48,2,1),0)</f>
        <v>0</v>
      </c>
      <c r="CD48" s="8">
        <f>IF(AND(F48&gt;0,G48&gt;0,$CD$7&gt;=F48,$CD$7&lt;=G48),IF($CD$7&lt;=$AA48,2,1),0)</f>
        <v>0</v>
      </c>
      <c r="CE48" s="8">
        <f>IF(AND(F48&gt;0,G48&gt;0,$CE$7&gt;=F48,$CE$7&lt;=G48),IF($CE$7&lt;=$AA48,2,1),0)</f>
        <v>0</v>
      </c>
      <c r="CF48" s="8">
        <f>IF(AND(F48&gt;0,G48&gt;0,$CF$7&gt;=F48,$CF$7&lt;=G48),IF($CF$7&lt;=$AA48,2,1),0)</f>
        <v>0</v>
      </c>
      <c r="CG48" s="8">
        <f>IF(AND(F48&gt;0,G48&gt;0,$CG$7&gt;=F48,$CG$7&lt;=G48),IF($CG$7&lt;=$AA48,2,1),0)</f>
        <v>0</v>
      </c>
      <c r="CH48" s="8">
        <f>IF(AND(F48&gt;0,G48&gt;0,$CH$7&gt;=F48,$CH$7&lt;=G48),IF($CH$7&lt;=$AA48,2,1),0)</f>
        <v>0</v>
      </c>
      <c r="CI48" s="8">
        <f>IF(AND(F48&gt;0,G48&gt;0,$CI$7&gt;=F48,$CI$7&lt;=G48),IF($CI$7&lt;=$AA48,2,1),0)</f>
        <v>0</v>
      </c>
      <c r="CJ48" s="8">
        <f>IF(AND(F48&gt;0,G48&gt;0,$CJ$7&gt;=F48,$CJ$7&lt;=G48),IF($CJ$7&lt;=$AA48,2,1),0)</f>
        <v>0</v>
      </c>
    </row>
    <row r="49" spans="1:88" ht="18" customHeight="1">
      <c r="A49" s="6"/>
      <c r="B49" s="6"/>
      <c r="C49" s="6"/>
      <c r="D49" s="6"/>
      <c r="E49" s="6"/>
      <c r="F49" s="3"/>
      <c r="G49" s="3"/>
      <c r="H49" s="6">
        <f>IF(AND(F49&gt;0,G49&gt;0),G49-F49+1,)</f>
        <v>0</v>
      </c>
      <c r="I49" s="7"/>
      <c r="J49" s="6"/>
      <c r="K49" s="8">
        <f>IF(AND(F49&gt;0,G49&gt;0,$K$7&gt;=F49,$K$7&lt;=G49),IF($K$7&lt;=$AA49,2,1),0)</f>
        <v>0</v>
      </c>
      <c r="L49" s="8">
        <f>IF(AND(F49&gt;0,G49&gt;0,$L$7&gt;=F49,$L$7&lt;=G49),IF($L$7&lt;=$AA49,2,1),0)</f>
        <v>0</v>
      </c>
      <c r="M49" s="8">
        <f>IF(AND(F49&gt;0,G49&gt;0,$M$7&gt;=F49,$M$7&lt;=G49),IF($M$7&lt;=$AA49,2,1),0)</f>
        <v>0</v>
      </c>
      <c r="N49" s="8">
        <f>IF(AND(F49&gt;0,G49&gt;0,$N$7&gt;=F49,$N$7&lt;=G49),IF($N$7&lt;=$AA49,2,1),0)</f>
        <v>0</v>
      </c>
      <c r="O49" s="8">
        <f>IF(AND(F49&gt;0,G49&gt;0,$O$7&gt;=F49,$O$7&lt;=G49),IF($O$7&lt;=$AA49,2,1),0)</f>
        <v>0</v>
      </c>
      <c r="P49" s="8">
        <f>IF(AND(F49&gt;0,G49&gt;0,$P$7&gt;=F49,$P$7&lt;=G49),IF($P$7&lt;=$AA49,2,1),0)</f>
        <v>0</v>
      </c>
      <c r="Q49" s="8">
        <f>IF(AND(F49&gt;0,G49&gt;0,$Q$7&gt;=F49,$Q$7&lt;=G49),IF($Q$7&lt;=$AA49,2,1),0)</f>
        <v>0</v>
      </c>
      <c r="R49" s="8">
        <f>IF(AND(F49&gt;0,G49&gt;0,$R$7&gt;=F49,$R$7&lt;=G49),IF($R$7&lt;=$AA49,2,1),0)</f>
        <v>0</v>
      </c>
      <c r="S49" s="8">
        <f>IF(AND(F49&gt;0,G49&gt;0,$S$7&gt;=F49,$S$7&lt;=G49),IF($S$7&lt;=$AA49,2,1),0)</f>
        <v>0</v>
      </c>
      <c r="T49" s="8">
        <f>IF(AND(F49&gt;0,G49&gt;0,$T$7&gt;=F49,$T$7&lt;=G49),IF($T$7&lt;=$AA49,2,1),0)</f>
        <v>0</v>
      </c>
      <c r="U49" s="8">
        <f>IF(AND(F49&gt;0,G49&gt;0,$U$7&gt;=F49,$U$7&lt;=G49),IF($U$7&lt;=$AA49,2,1),0)</f>
        <v>0</v>
      </c>
      <c r="V49" s="8">
        <f>IF(AND(F49&gt;0,G49&gt;0,$V$7&gt;=F49,$V$7&lt;=G49),IF($V$7&lt;=$AA49,2,1),0)</f>
        <v>0</v>
      </c>
      <c r="W49" s="8">
        <f>IF(AND(F49&gt;0,G49&gt;0,$W$7&gt;=F49,$W$7&lt;=G49),IF($W$7&lt;=$AA49,2,1),0)</f>
        <v>0</v>
      </c>
      <c r="X49" s="8">
        <f>IF(AND(F49&gt;0,G49&gt;0,$X$7&gt;=F49,$X$7&lt;=G49),IF($X$7&lt;=$AA49,2,1),0)</f>
        <v>0</v>
      </c>
      <c r="Y49" s="8">
        <f>IF(AND(F49&gt;0,G49&gt;0,$Y$7&gt;=F49,$Y$7&lt;=G49),IF($Y$7&lt;=$AA49,2,1),0)</f>
        <v>0</v>
      </c>
      <c r="Z49" s="8">
        <f>IF(AND(F49&gt;0,G49&gt;0,$Z$7&gt;=F49,$Z$7&lt;=G49),IF($Z$7&lt;=$AA49,2,1),0)</f>
        <v>0</v>
      </c>
      <c r="AA49" s="8">
        <f>IF(AND(F49&gt;0,G49&gt;0,$AA$7&gt;=F49,$AA$7&lt;=G49),IF($AA$7&lt;=$AA49,2,1),0)</f>
        <v>0</v>
      </c>
      <c r="AB49" s="8">
        <f>IF(AND(F49&gt;0,G49&gt;0,$AB$7&gt;=F49,$AB$7&lt;=G49),IF($AB$7&lt;=$AA49,2,1),0)</f>
        <v>0</v>
      </c>
      <c r="AC49" s="8">
        <f>IF(AND(F49&gt;0,G49&gt;0,$AC$7&gt;=F49,$AC$7&lt;=G49),IF($AC$7&lt;=$AA49,2,1),0)</f>
        <v>0</v>
      </c>
      <c r="AD49" s="8">
        <f>IF(AND(F49&gt;0,G49&gt;0,$AD$7&gt;=F49,$AD$7&lt;=G49),IF($AD$7&lt;=$AA49,2,1),0)</f>
        <v>0</v>
      </c>
      <c r="AE49" s="8">
        <f>IF(AND(F49&gt;0,G49&gt;0,$AE$7&gt;=F49,$AE$7&lt;=G49),IF($AE$7&lt;=$AA49,2,1),0)</f>
        <v>0</v>
      </c>
      <c r="AF49" s="8">
        <f>IF(AND(F49&gt;0,G49&gt;0,$AF$7&gt;=F49,$AF$7&lt;=G49),IF($AF$7&lt;=$AA49,2,1),0)</f>
        <v>0</v>
      </c>
      <c r="AG49" s="8">
        <f>IF(AND(F49&gt;0,G49&gt;0,$AG$7&gt;=F49,$AG$7&lt;=G49),IF($AG$7&lt;=$AA49,2,1),0)</f>
        <v>0</v>
      </c>
      <c r="AH49" s="8">
        <f>IF(AND(F49&gt;0,G49&gt;0,$AH$7&gt;=F49,$AH$7&lt;=G49),IF($AH$7&lt;=$AA49,2,1),0)</f>
        <v>0</v>
      </c>
      <c r="AI49" s="8">
        <f>IF(AND(F49&gt;0,G49&gt;0,$AI$7&gt;=F49,$AI$7&lt;=G49),IF($AI$7&lt;=$AA49,2,1),0)</f>
        <v>0</v>
      </c>
      <c r="AJ49" s="8">
        <f>IF(AND(F49&gt;0,G49&gt;0,$AJ$7&gt;=F49,$AJ$7&lt;=G49),IF($AJ$7&lt;=$AA49,2,1),0)</f>
        <v>0</v>
      </c>
      <c r="AK49" s="8">
        <f>IF(AND(F49&gt;0,G49&gt;0,$AK$7&gt;=F49,$AK$7&lt;=G49),IF($AK$7&lt;=$AA49,2,1),0)</f>
        <v>0</v>
      </c>
      <c r="AL49" s="8">
        <f>IF(AND(F49&gt;0,G49&gt;0,$AL$7&gt;=F49,$AL$7&lt;=G49),IF($AL$7&lt;=$AA49,2,1),0)</f>
        <v>0</v>
      </c>
      <c r="AM49" s="8">
        <f>IF(AND(F49&gt;0,G49&gt;0,$AM$7&gt;=F49,$AM$7&lt;=G49),IF($AM$7&lt;=$AA49,2,1),0)</f>
        <v>0</v>
      </c>
      <c r="AN49" s="8">
        <f>IF(AND(F49&gt;0,G49&gt;0,$AN$7&gt;=F49,$AN$7&lt;=G49),IF($AN$7&lt;=$AA49,2,1),0)</f>
        <v>0</v>
      </c>
      <c r="AO49" s="8">
        <f>IF(AND(F49&gt;0,G49&gt;0,$AO$7&gt;=F49,$AO$7&lt;=G49),IF($AO$7&lt;=$AA49,2,1),0)</f>
        <v>0</v>
      </c>
      <c r="AP49" s="8">
        <f>IF(AND(F49&gt;0,G49&gt;0,$AP$7&gt;=F49,$AP$7&lt;=G49),IF($AP$7&lt;=$AA49,2,1),0)</f>
        <v>0</v>
      </c>
      <c r="AQ49" s="8">
        <f>IF(AND(F49&gt;0,G49&gt;0,$AQ$7&gt;=F49,$AQ$7&lt;=G49),IF($AQ$7&lt;=$AA49,2,1),0)</f>
        <v>0</v>
      </c>
      <c r="AR49" s="8">
        <f>IF(AND(F49&gt;0,G49&gt;0,$AR$7&gt;=F49,$AR$7&lt;=G49),IF($AR$7&lt;=$AA49,2,1),0)</f>
        <v>0</v>
      </c>
      <c r="AS49" s="8">
        <f>IF(AND(F49&gt;0,G49&gt;0,$AS$7&gt;=F49,$AS$7&lt;=G49),IF($AS$7&lt;=$AA49,2,1),0)</f>
        <v>0</v>
      </c>
      <c r="AT49" s="8">
        <f>IF(AND(F49&gt;0,G49&gt;0,$AT$7&gt;=F49,$AT$7&lt;=G49),IF($AT$7&lt;=$AA49,2,1),0)</f>
        <v>0</v>
      </c>
      <c r="AU49" s="8">
        <f>IF(AND(F49&gt;0,G49&gt;0,$AU$7&gt;=F49,$AU$7&lt;=G49),IF($AU$7&lt;=$AA49,2,1),0)</f>
        <v>0</v>
      </c>
      <c r="AV49" s="8">
        <f>IF(AND(F49&gt;0,G49&gt;0,$AV$7&gt;=F49,$AV$7&lt;=G49),IF($AV$7&lt;=$AA49,2,1),0)</f>
        <v>0</v>
      </c>
      <c r="AW49" s="8">
        <f>IF(AND(F49&gt;0,G49&gt;0,$AW$7&gt;=F49,$AW$7&lt;=G49),IF($AW$7&lt;=$AA49,2,1),0)</f>
        <v>0</v>
      </c>
      <c r="AX49" s="8">
        <f>IF(AND(F49&gt;0,G49&gt;0,$AX$7&gt;=F49,$AX$7&lt;=G49),IF($AX$7&lt;=$AA49,2,1),0)</f>
        <v>0</v>
      </c>
      <c r="AY49" s="8">
        <f>IF(AND(F49&gt;0,G49&gt;0,$AY$7&gt;=F49,$AY$7&lt;=G49),IF($AY$7&lt;=$AA49,2,1),0)</f>
        <v>0</v>
      </c>
      <c r="AZ49" s="8">
        <f>IF(AND(F49&gt;0,G49&gt;0,$AZ$7&gt;=F49,$AZ$7&lt;=G49),IF($AZ$7&lt;=$AA49,2,1),0)</f>
        <v>0</v>
      </c>
      <c r="BA49" s="8">
        <f>IF(AND(F49&gt;0,G49&gt;0,$BA$7&gt;=F49,$BA$7&lt;=G49),IF($BA$7&lt;=$AA49,2,1),0)</f>
        <v>0</v>
      </c>
      <c r="BB49" s="8">
        <f>IF(AND(F49&gt;0,G49&gt;0,$BB$7&gt;=F49,$BB$7&lt;=G49),IF($BB$7&lt;=$AA49,2,1),0)</f>
        <v>0</v>
      </c>
      <c r="BC49" s="8">
        <f>IF(AND(F49&gt;0,G49&gt;0,$BC$7&gt;=F49,$BC$7&lt;=G49),IF($BC$7&lt;=$AA49,2,1),0)</f>
        <v>0</v>
      </c>
      <c r="BD49" s="8">
        <f>IF(AND(F49&gt;0,G49&gt;0,$BD$7&gt;=F49,$BD$7&lt;=G49),IF($BD$7&lt;=$AA49,2,1),0)</f>
        <v>0</v>
      </c>
      <c r="BE49" s="8">
        <f>IF(AND(F49&gt;0,G49&gt;0,$BE$7&gt;=F49,$BE$7&lt;=G49),IF($BE$7&lt;=$AA49,2,1),0)</f>
        <v>0</v>
      </c>
      <c r="BF49" s="8">
        <f>IF(AND(F49&gt;0,G49&gt;0,$BF$7&gt;=F49,$BF$7&lt;=G49),IF($BF$7&lt;=$AA49,2,1),0)</f>
        <v>0</v>
      </c>
      <c r="BG49" s="8">
        <f>IF(AND(F49&gt;0,G49&gt;0,$BG$7&gt;=F49,$BG$7&lt;=G49),IF($BG$7&lt;=$AA49,2,1),0)</f>
        <v>0</v>
      </c>
      <c r="BH49" s="8">
        <f>IF(AND(F49&gt;0,G49&gt;0,$BH$7&gt;=F49,$BH$7&lt;=G49),IF($BH$7&lt;=$AA49,2,1),0)</f>
        <v>0</v>
      </c>
      <c r="BI49" s="8">
        <f>IF(AND(F49&gt;0,G49&gt;0,$BI$7&gt;=F49,$BI$7&lt;=G49),IF($BI$7&lt;=$AA49,2,1),0)</f>
        <v>0</v>
      </c>
      <c r="BJ49" s="8">
        <f>IF(AND(F49&gt;0,G49&gt;0,$BJ$7&gt;=F49,$BJ$7&lt;=G49),IF($BJ$7&lt;=$AA49,2,1),0)</f>
        <v>0</v>
      </c>
      <c r="BK49" s="8">
        <f>IF(AND(F49&gt;0,G49&gt;0,$BK$7&gt;=F49,$BK$7&lt;=G49),IF($BK$7&lt;=$AA49,2,1),0)</f>
        <v>0</v>
      </c>
      <c r="BL49" s="8">
        <f>IF(AND(F49&gt;0,G49&gt;0,$BL$7&gt;=F49,$BL$7&lt;=G49),IF($BL$7&lt;=$AA49,2,1),0)</f>
        <v>0</v>
      </c>
      <c r="BM49" s="8">
        <f>IF(AND(F49&gt;0,G49&gt;0,$BM$7&gt;=F49,$BM$7&lt;=G49),IF($BM$7&lt;=$AA49,2,1),0)</f>
        <v>0</v>
      </c>
      <c r="BN49" s="8">
        <f>IF(AND(F49&gt;0,G49&gt;0,$BN$7&gt;=F49,$BN$7&lt;=G49),IF($BN$7&lt;=$AA49,2,1),0)</f>
        <v>0</v>
      </c>
      <c r="BO49" s="8">
        <f>IF(AND(F49&gt;0,G49&gt;0,$BO$7&gt;=F49,$BO$7&lt;=G49),IF($BO$7&lt;=$AA49,2,1),0)</f>
        <v>0</v>
      </c>
      <c r="BP49" s="8">
        <f>IF(AND(F49&gt;0,G49&gt;0,$BP$7&gt;=F49,$BP$7&lt;=G49),IF($BP$7&lt;=$AA49,2,1),0)</f>
        <v>0</v>
      </c>
      <c r="BQ49" s="8">
        <f>IF(AND(F49&gt;0,G49&gt;0,$BQ$7&gt;=F49,$BQ$7&lt;=G49),IF($BQ$7&lt;=$AA49,2,1),0)</f>
        <v>0</v>
      </c>
      <c r="BR49" s="8">
        <f>IF(AND(F49&gt;0,G49&gt;0,$BR$7&gt;=F49,$BR$7&lt;=G49),IF($BR$7&lt;=$AA49,2,1),0)</f>
        <v>0</v>
      </c>
      <c r="BS49" s="8">
        <f>IF(AND(F49&gt;0,G49&gt;0,$BS$7&gt;=F49,$BS$7&lt;=G49),IF($BS$7&lt;=$AA49,2,1),0)</f>
        <v>0</v>
      </c>
      <c r="BT49" s="8">
        <f>IF(AND(F49&gt;0,G49&gt;0,$BT$7&gt;=F49,$BT$7&lt;=G49),IF($BT$7&lt;=$AA49,2,1),0)</f>
        <v>0</v>
      </c>
      <c r="BU49" s="8">
        <f>IF(AND(F49&gt;0,G49&gt;0,$BU$7&gt;=F49,$BU$7&lt;=G49),IF($BU$7&lt;=$AA49,2,1),0)</f>
        <v>0</v>
      </c>
      <c r="BV49" s="8">
        <f>IF(AND(F49&gt;0,G49&gt;0,$BV$7&gt;=F49,$BV$7&lt;=G49),IF($BV$7&lt;=$AA49,2,1),0)</f>
        <v>0</v>
      </c>
      <c r="BW49" s="8">
        <f>IF(AND(F49&gt;0,G49&gt;0,$BW$7&gt;=F49,$BW$7&lt;=G49),IF($BW$7&lt;=$AA49,2,1),0)</f>
        <v>0</v>
      </c>
      <c r="BX49" s="8">
        <f>IF(AND(F49&gt;0,G49&gt;0,$BX$7&gt;=F49,$BX$7&lt;=G49),IF($BX$7&lt;=$AA49,2,1),0)</f>
        <v>0</v>
      </c>
      <c r="BY49" s="8">
        <f>IF(AND(F49&gt;0,G49&gt;0,$BY$7&gt;=F49,$BY$7&lt;=G49),IF($BY$7&lt;=$AA49,2,1),0)</f>
        <v>0</v>
      </c>
      <c r="BZ49" s="8">
        <f>IF(AND(F49&gt;0,G49&gt;0,$BZ$7&gt;=F49,$BZ$7&lt;=G49),IF($BZ$7&lt;=$AA49,2,1),0)</f>
        <v>0</v>
      </c>
      <c r="CA49" s="8">
        <f>IF(AND(F49&gt;0,G49&gt;0,$CA$7&gt;=F49,$CA$7&lt;=G49),IF($CA$7&lt;=$AA49,2,1),0)</f>
        <v>0</v>
      </c>
      <c r="CB49" s="8">
        <f>IF(AND(F49&gt;0,G49&gt;0,$CB$7&gt;=F49,$CB$7&lt;=G49),IF($CB$7&lt;=$AA49,2,1),0)</f>
        <v>0</v>
      </c>
      <c r="CC49" s="8">
        <f>IF(AND(F49&gt;0,G49&gt;0,$CC$7&gt;=F49,$CC$7&lt;=G49),IF($CC$7&lt;=$AA49,2,1),0)</f>
        <v>0</v>
      </c>
      <c r="CD49" s="8">
        <f>IF(AND(F49&gt;0,G49&gt;0,$CD$7&gt;=F49,$CD$7&lt;=G49),IF($CD$7&lt;=$AA49,2,1),0)</f>
        <v>0</v>
      </c>
      <c r="CE49" s="8">
        <f>IF(AND(F49&gt;0,G49&gt;0,$CE$7&gt;=F49,$CE$7&lt;=G49),IF($CE$7&lt;=$AA49,2,1),0)</f>
        <v>0</v>
      </c>
      <c r="CF49" s="8">
        <f>IF(AND(F49&gt;0,G49&gt;0,$CF$7&gt;=F49,$CF$7&lt;=G49),IF($CF$7&lt;=$AA49,2,1),0)</f>
        <v>0</v>
      </c>
      <c r="CG49" s="8">
        <f>IF(AND(F49&gt;0,G49&gt;0,$CG$7&gt;=F49,$CG$7&lt;=G49),IF($CG$7&lt;=$AA49,2,1),0)</f>
        <v>0</v>
      </c>
      <c r="CH49" s="8">
        <f>IF(AND(F49&gt;0,G49&gt;0,$CH$7&gt;=F49,$CH$7&lt;=G49),IF($CH$7&lt;=$AA49,2,1),0)</f>
        <v>0</v>
      </c>
      <c r="CI49" s="8">
        <f>IF(AND(F49&gt;0,G49&gt;0,$CI$7&gt;=F49,$CI$7&lt;=G49),IF($CI$7&lt;=$AA49,2,1),0)</f>
        <v>0</v>
      </c>
      <c r="CJ49" s="8">
        <f>IF(AND(F49&gt;0,G49&gt;0,$CJ$7&gt;=F49,$CJ$7&lt;=G49),IF($CJ$7&lt;=$AA49,2,1),0)</f>
        <v>0</v>
      </c>
    </row>
    <row r="50" spans="1:88" ht="18" customHeight="1">
      <c r="A50" s="6"/>
      <c r="B50" s="6"/>
      <c r="C50" s="6"/>
      <c r="D50" s="6"/>
      <c r="E50" s="6"/>
      <c r="F50" s="3"/>
      <c r="G50" s="3"/>
      <c r="H50" s="6">
        <f>IF(AND(F50&gt;0,G50&gt;0),G50-F50+1,)</f>
        <v>0</v>
      </c>
      <c r="I50" s="7"/>
      <c r="J50" s="6"/>
      <c r="K50" s="8">
        <f>IF(AND(F50&gt;0,G50&gt;0,$K$7&gt;=F50,$K$7&lt;=G50),IF($K$7&lt;=$AA50,2,1),0)</f>
        <v>0</v>
      </c>
      <c r="L50" s="8">
        <f>IF(AND(F50&gt;0,G50&gt;0,$L$7&gt;=F50,$L$7&lt;=G50),IF($L$7&lt;=$AA50,2,1),0)</f>
        <v>0</v>
      </c>
      <c r="M50" s="8">
        <f>IF(AND(F50&gt;0,G50&gt;0,$M$7&gt;=F50,$M$7&lt;=G50),IF($M$7&lt;=$AA50,2,1),0)</f>
        <v>0</v>
      </c>
      <c r="N50" s="8">
        <f>IF(AND(F50&gt;0,G50&gt;0,$N$7&gt;=F50,$N$7&lt;=G50),IF($N$7&lt;=$AA50,2,1),0)</f>
        <v>0</v>
      </c>
      <c r="O50" s="8">
        <f>IF(AND(F50&gt;0,G50&gt;0,$O$7&gt;=F50,$O$7&lt;=G50),IF($O$7&lt;=$AA50,2,1),0)</f>
        <v>0</v>
      </c>
      <c r="P50" s="8">
        <f>IF(AND(F50&gt;0,G50&gt;0,$P$7&gt;=F50,$P$7&lt;=G50),IF($P$7&lt;=$AA50,2,1),0)</f>
        <v>0</v>
      </c>
      <c r="Q50" s="8">
        <f>IF(AND(F50&gt;0,G50&gt;0,$Q$7&gt;=F50,$Q$7&lt;=G50),IF($Q$7&lt;=$AA50,2,1),0)</f>
        <v>0</v>
      </c>
      <c r="R50" s="8">
        <f>IF(AND(F50&gt;0,G50&gt;0,$R$7&gt;=F50,$R$7&lt;=G50),IF($R$7&lt;=$AA50,2,1),0)</f>
        <v>0</v>
      </c>
      <c r="S50" s="8">
        <f>IF(AND(F50&gt;0,G50&gt;0,$S$7&gt;=F50,$S$7&lt;=G50),IF($S$7&lt;=$AA50,2,1),0)</f>
        <v>0</v>
      </c>
      <c r="T50" s="8">
        <f>IF(AND(F50&gt;0,G50&gt;0,$T$7&gt;=F50,$T$7&lt;=G50),IF($T$7&lt;=$AA50,2,1),0)</f>
        <v>0</v>
      </c>
      <c r="U50" s="8">
        <f>IF(AND(F50&gt;0,G50&gt;0,$U$7&gt;=F50,$U$7&lt;=G50),IF($U$7&lt;=$AA50,2,1),0)</f>
        <v>0</v>
      </c>
      <c r="V50" s="8">
        <f>IF(AND(F50&gt;0,G50&gt;0,$V$7&gt;=F50,$V$7&lt;=G50),IF($V$7&lt;=$AA50,2,1),0)</f>
        <v>0</v>
      </c>
      <c r="W50" s="8">
        <f>IF(AND(F50&gt;0,G50&gt;0,$W$7&gt;=F50,$W$7&lt;=G50),IF($W$7&lt;=$AA50,2,1),0)</f>
        <v>0</v>
      </c>
      <c r="X50" s="8">
        <f>IF(AND(F50&gt;0,G50&gt;0,$X$7&gt;=F50,$X$7&lt;=G50),IF($X$7&lt;=$AA50,2,1),0)</f>
        <v>0</v>
      </c>
      <c r="Y50" s="8">
        <f>IF(AND(F50&gt;0,G50&gt;0,$Y$7&gt;=F50,$Y$7&lt;=G50),IF($Y$7&lt;=$AA50,2,1),0)</f>
        <v>0</v>
      </c>
      <c r="Z50" s="8">
        <f>IF(AND(F50&gt;0,G50&gt;0,$Z$7&gt;=F50,$Z$7&lt;=G50),IF($Z$7&lt;=$AA50,2,1),0)</f>
        <v>0</v>
      </c>
      <c r="AA50" s="8">
        <f>IF(AND(F50&gt;0,G50&gt;0,$AA$7&gt;=F50,$AA$7&lt;=G50),IF($AA$7&lt;=$AA50,2,1),0)</f>
        <v>0</v>
      </c>
      <c r="AB50" s="8">
        <f>IF(AND(F50&gt;0,G50&gt;0,$AB$7&gt;=F50,$AB$7&lt;=G50),IF($AB$7&lt;=$AA50,2,1),0)</f>
        <v>0</v>
      </c>
      <c r="AC50" s="8">
        <f>IF(AND(F50&gt;0,G50&gt;0,$AC$7&gt;=F50,$AC$7&lt;=G50),IF($AC$7&lt;=$AA50,2,1),0)</f>
        <v>0</v>
      </c>
      <c r="AD50" s="8">
        <f>IF(AND(F50&gt;0,G50&gt;0,$AD$7&gt;=F50,$AD$7&lt;=G50),IF($AD$7&lt;=$AA50,2,1),0)</f>
        <v>0</v>
      </c>
      <c r="AE50" s="8">
        <f>IF(AND(F50&gt;0,G50&gt;0,$AE$7&gt;=F50,$AE$7&lt;=G50),IF($AE$7&lt;=$AA50,2,1),0)</f>
        <v>0</v>
      </c>
      <c r="AF50" s="8">
        <f>IF(AND(F50&gt;0,G50&gt;0,$AF$7&gt;=F50,$AF$7&lt;=G50),IF($AF$7&lt;=$AA50,2,1),0)</f>
        <v>0</v>
      </c>
      <c r="AG50" s="8">
        <f>IF(AND(F50&gt;0,G50&gt;0,$AG$7&gt;=F50,$AG$7&lt;=G50),IF($AG$7&lt;=$AA50,2,1),0)</f>
        <v>0</v>
      </c>
      <c r="AH50" s="8">
        <f>IF(AND(F50&gt;0,G50&gt;0,$AH$7&gt;=F50,$AH$7&lt;=G50),IF($AH$7&lt;=$AA50,2,1),0)</f>
        <v>0</v>
      </c>
      <c r="AI50" s="8">
        <f>IF(AND(F50&gt;0,G50&gt;0,$AI$7&gt;=F50,$AI$7&lt;=G50),IF($AI$7&lt;=$AA50,2,1),0)</f>
        <v>0</v>
      </c>
      <c r="AJ50" s="8">
        <f>IF(AND(F50&gt;0,G50&gt;0,$AJ$7&gt;=F50,$AJ$7&lt;=G50),IF($AJ$7&lt;=$AA50,2,1),0)</f>
        <v>0</v>
      </c>
      <c r="AK50" s="8">
        <f>IF(AND(F50&gt;0,G50&gt;0,$AK$7&gt;=F50,$AK$7&lt;=G50),IF($AK$7&lt;=$AA50,2,1),0)</f>
        <v>0</v>
      </c>
      <c r="AL50" s="8">
        <f>IF(AND(F50&gt;0,G50&gt;0,$AL$7&gt;=F50,$AL$7&lt;=G50),IF($AL$7&lt;=$AA50,2,1),0)</f>
        <v>0</v>
      </c>
      <c r="AM50" s="8">
        <f>IF(AND(F50&gt;0,G50&gt;0,$AM$7&gt;=F50,$AM$7&lt;=G50),IF($AM$7&lt;=$AA50,2,1),0)</f>
        <v>0</v>
      </c>
      <c r="AN50" s="8">
        <f>IF(AND(F50&gt;0,G50&gt;0,$AN$7&gt;=F50,$AN$7&lt;=G50),IF($AN$7&lt;=$AA50,2,1),0)</f>
        <v>0</v>
      </c>
      <c r="AO50" s="8">
        <f>IF(AND(F50&gt;0,G50&gt;0,$AO$7&gt;=F50,$AO$7&lt;=G50),IF($AO$7&lt;=$AA50,2,1),0)</f>
        <v>0</v>
      </c>
      <c r="AP50" s="8">
        <f>IF(AND(F50&gt;0,G50&gt;0,$AP$7&gt;=F50,$AP$7&lt;=G50),IF($AP$7&lt;=$AA50,2,1),0)</f>
        <v>0</v>
      </c>
      <c r="AQ50" s="8">
        <f>IF(AND(F50&gt;0,G50&gt;0,$AQ$7&gt;=F50,$AQ$7&lt;=G50),IF($AQ$7&lt;=$AA50,2,1),0)</f>
        <v>0</v>
      </c>
      <c r="AR50" s="8">
        <f>IF(AND(F50&gt;0,G50&gt;0,$AR$7&gt;=F50,$AR$7&lt;=G50),IF($AR$7&lt;=$AA50,2,1),0)</f>
        <v>0</v>
      </c>
      <c r="AS50" s="8">
        <f>IF(AND(F50&gt;0,G50&gt;0,$AS$7&gt;=F50,$AS$7&lt;=G50),IF($AS$7&lt;=$AA50,2,1),0)</f>
        <v>0</v>
      </c>
      <c r="AT50" s="8">
        <f>IF(AND(F50&gt;0,G50&gt;0,$AT$7&gt;=F50,$AT$7&lt;=G50),IF($AT$7&lt;=$AA50,2,1),0)</f>
        <v>0</v>
      </c>
      <c r="AU50" s="8">
        <f>IF(AND(F50&gt;0,G50&gt;0,$AU$7&gt;=F50,$AU$7&lt;=G50),IF($AU$7&lt;=$AA50,2,1),0)</f>
        <v>0</v>
      </c>
      <c r="AV50" s="8">
        <f>IF(AND(F50&gt;0,G50&gt;0,$AV$7&gt;=F50,$AV$7&lt;=G50),IF($AV$7&lt;=$AA50,2,1),0)</f>
        <v>0</v>
      </c>
      <c r="AW50" s="8">
        <f>IF(AND(F50&gt;0,G50&gt;0,$AW$7&gt;=F50,$AW$7&lt;=G50),IF($AW$7&lt;=$AA50,2,1),0)</f>
        <v>0</v>
      </c>
      <c r="AX50" s="8">
        <f>IF(AND(F50&gt;0,G50&gt;0,$AX$7&gt;=F50,$AX$7&lt;=G50),IF($AX$7&lt;=$AA50,2,1),0)</f>
        <v>0</v>
      </c>
      <c r="AY50" s="8">
        <f>IF(AND(F50&gt;0,G50&gt;0,$AY$7&gt;=F50,$AY$7&lt;=G50),IF($AY$7&lt;=$AA50,2,1),0)</f>
        <v>0</v>
      </c>
      <c r="AZ50" s="8">
        <f>IF(AND(F50&gt;0,G50&gt;0,$AZ$7&gt;=F50,$AZ$7&lt;=G50),IF($AZ$7&lt;=$AA50,2,1),0)</f>
        <v>0</v>
      </c>
      <c r="BA50" s="8">
        <f>IF(AND(F50&gt;0,G50&gt;0,$BA$7&gt;=F50,$BA$7&lt;=G50),IF($BA$7&lt;=$AA50,2,1),0)</f>
        <v>0</v>
      </c>
      <c r="BB50" s="8">
        <f>IF(AND(F50&gt;0,G50&gt;0,$BB$7&gt;=F50,$BB$7&lt;=G50),IF($BB$7&lt;=$AA50,2,1),0)</f>
        <v>0</v>
      </c>
      <c r="BC50" s="8">
        <f>IF(AND(F50&gt;0,G50&gt;0,$BC$7&gt;=F50,$BC$7&lt;=G50),IF($BC$7&lt;=$AA50,2,1),0)</f>
        <v>0</v>
      </c>
      <c r="BD50" s="8">
        <f>IF(AND(F50&gt;0,G50&gt;0,$BD$7&gt;=F50,$BD$7&lt;=G50),IF($BD$7&lt;=$AA50,2,1),0)</f>
        <v>0</v>
      </c>
      <c r="BE50" s="8">
        <f>IF(AND(F50&gt;0,G50&gt;0,$BE$7&gt;=F50,$BE$7&lt;=G50),IF($BE$7&lt;=$AA50,2,1),0)</f>
        <v>0</v>
      </c>
      <c r="BF50" s="8">
        <f>IF(AND(F50&gt;0,G50&gt;0,$BF$7&gt;=F50,$BF$7&lt;=G50),IF($BF$7&lt;=$AA50,2,1),0)</f>
        <v>0</v>
      </c>
      <c r="BG50" s="8">
        <f>IF(AND(F50&gt;0,G50&gt;0,$BG$7&gt;=F50,$BG$7&lt;=G50),IF($BG$7&lt;=$AA50,2,1),0)</f>
        <v>0</v>
      </c>
      <c r="BH50" s="8">
        <f>IF(AND(F50&gt;0,G50&gt;0,$BH$7&gt;=F50,$BH$7&lt;=G50),IF($BH$7&lt;=$AA50,2,1),0)</f>
        <v>0</v>
      </c>
      <c r="BI50" s="8">
        <f>IF(AND(F50&gt;0,G50&gt;0,$BI$7&gt;=F50,$BI$7&lt;=G50),IF($BI$7&lt;=$AA50,2,1),0)</f>
        <v>0</v>
      </c>
      <c r="BJ50" s="8">
        <f>IF(AND(F50&gt;0,G50&gt;0,$BJ$7&gt;=F50,$BJ$7&lt;=G50),IF($BJ$7&lt;=$AA50,2,1),0)</f>
        <v>0</v>
      </c>
      <c r="BK50" s="8">
        <f>IF(AND(F50&gt;0,G50&gt;0,$BK$7&gt;=F50,$BK$7&lt;=G50),IF($BK$7&lt;=$AA50,2,1),0)</f>
        <v>0</v>
      </c>
      <c r="BL50" s="8">
        <f>IF(AND(F50&gt;0,G50&gt;0,$BL$7&gt;=F50,$BL$7&lt;=G50),IF($BL$7&lt;=$AA50,2,1),0)</f>
        <v>0</v>
      </c>
      <c r="BM50" s="8">
        <f>IF(AND(F50&gt;0,G50&gt;0,$BM$7&gt;=F50,$BM$7&lt;=G50),IF($BM$7&lt;=$AA50,2,1),0)</f>
        <v>0</v>
      </c>
      <c r="BN50" s="8">
        <f>IF(AND(F50&gt;0,G50&gt;0,$BN$7&gt;=F50,$BN$7&lt;=G50),IF($BN$7&lt;=$AA50,2,1),0)</f>
        <v>0</v>
      </c>
      <c r="BO50" s="8">
        <f>IF(AND(F50&gt;0,G50&gt;0,$BO$7&gt;=F50,$BO$7&lt;=G50),IF($BO$7&lt;=$AA50,2,1),0)</f>
        <v>0</v>
      </c>
      <c r="BP50" s="8">
        <f>IF(AND(F50&gt;0,G50&gt;0,$BP$7&gt;=F50,$BP$7&lt;=G50),IF($BP$7&lt;=$AA50,2,1),0)</f>
        <v>0</v>
      </c>
      <c r="BQ50" s="8">
        <f>IF(AND(F50&gt;0,G50&gt;0,$BQ$7&gt;=F50,$BQ$7&lt;=G50),IF($BQ$7&lt;=$AA50,2,1),0)</f>
        <v>0</v>
      </c>
      <c r="BR50" s="8">
        <f>IF(AND(F50&gt;0,G50&gt;0,$BR$7&gt;=F50,$BR$7&lt;=G50),IF($BR$7&lt;=$AA50,2,1),0)</f>
        <v>0</v>
      </c>
      <c r="BS50" s="8">
        <f>IF(AND(F50&gt;0,G50&gt;0,$BS$7&gt;=F50,$BS$7&lt;=G50),IF($BS$7&lt;=$AA50,2,1),0)</f>
        <v>0</v>
      </c>
      <c r="BT50" s="8">
        <f>IF(AND(F50&gt;0,G50&gt;0,$BT$7&gt;=F50,$BT$7&lt;=G50),IF($BT$7&lt;=$AA50,2,1),0)</f>
        <v>0</v>
      </c>
      <c r="BU50" s="8">
        <f>IF(AND(F50&gt;0,G50&gt;0,$BU$7&gt;=F50,$BU$7&lt;=G50),IF($BU$7&lt;=$AA50,2,1),0)</f>
        <v>0</v>
      </c>
      <c r="BV50" s="8">
        <f>IF(AND(F50&gt;0,G50&gt;0,$BV$7&gt;=F50,$BV$7&lt;=G50),IF($BV$7&lt;=$AA50,2,1),0)</f>
        <v>0</v>
      </c>
      <c r="BW50" s="8">
        <f>IF(AND(F50&gt;0,G50&gt;0,$BW$7&gt;=F50,$BW$7&lt;=G50),IF($BW$7&lt;=$AA50,2,1),0)</f>
        <v>0</v>
      </c>
      <c r="BX50" s="8">
        <f>IF(AND(F50&gt;0,G50&gt;0,$BX$7&gt;=F50,$BX$7&lt;=G50),IF($BX$7&lt;=$AA50,2,1),0)</f>
        <v>0</v>
      </c>
      <c r="BY50" s="8">
        <f>IF(AND(F50&gt;0,G50&gt;0,$BY$7&gt;=F50,$BY$7&lt;=G50),IF($BY$7&lt;=$AA50,2,1),0)</f>
        <v>0</v>
      </c>
      <c r="BZ50" s="8">
        <f>IF(AND(F50&gt;0,G50&gt;0,$BZ$7&gt;=F50,$BZ$7&lt;=G50),IF($BZ$7&lt;=$AA50,2,1),0)</f>
        <v>0</v>
      </c>
      <c r="CA50" s="8">
        <f>IF(AND(F50&gt;0,G50&gt;0,$CA$7&gt;=F50,$CA$7&lt;=G50),IF($CA$7&lt;=$AA50,2,1),0)</f>
        <v>0</v>
      </c>
      <c r="CB50" s="8">
        <f>IF(AND(F50&gt;0,G50&gt;0,$CB$7&gt;=F50,$CB$7&lt;=G50),IF($CB$7&lt;=$AA50,2,1),0)</f>
        <v>0</v>
      </c>
      <c r="CC50" s="8">
        <f>IF(AND(F50&gt;0,G50&gt;0,$CC$7&gt;=F50,$CC$7&lt;=G50),IF($CC$7&lt;=$AA50,2,1),0)</f>
        <v>0</v>
      </c>
      <c r="CD50" s="8">
        <f>IF(AND(F50&gt;0,G50&gt;0,$CD$7&gt;=F50,$CD$7&lt;=G50),IF($CD$7&lt;=$AA50,2,1),0)</f>
        <v>0</v>
      </c>
      <c r="CE50" s="8">
        <f>IF(AND(F50&gt;0,G50&gt;0,$CE$7&gt;=F50,$CE$7&lt;=G50),IF($CE$7&lt;=$AA50,2,1),0)</f>
        <v>0</v>
      </c>
      <c r="CF50" s="8">
        <f>IF(AND(F50&gt;0,G50&gt;0,$CF$7&gt;=F50,$CF$7&lt;=G50),IF($CF$7&lt;=$AA50,2,1),0)</f>
        <v>0</v>
      </c>
      <c r="CG50" s="8">
        <f>IF(AND(F50&gt;0,G50&gt;0,$CG$7&gt;=F50,$CG$7&lt;=G50),IF($CG$7&lt;=$AA50,2,1),0)</f>
        <v>0</v>
      </c>
      <c r="CH50" s="8">
        <f>IF(AND(F50&gt;0,G50&gt;0,$CH$7&gt;=F50,$CH$7&lt;=G50),IF($CH$7&lt;=$AA50,2,1),0)</f>
        <v>0</v>
      </c>
      <c r="CI50" s="8">
        <f>IF(AND(F50&gt;0,G50&gt;0,$CI$7&gt;=F50,$CI$7&lt;=G50),IF($CI$7&lt;=$AA50,2,1),0)</f>
        <v>0</v>
      </c>
      <c r="CJ50" s="8">
        <f>IF(AND(F50&gt;0,G50&gt;0,$CJ$7&gt;=F50,$CJ$7&lt;=G50),IF($CJ$7&lt;=$AA50,2,1),0)</f>
        <v>0</v>
      </c>
    </row>
    <row r="51" spans="1:88" ht="18" customHeight="1">
      <c r="A51" s="6"/>
      <c r="B51" s="6"/>
      <c r="C51" s="6"/>
      <c r="D51" s="6"/>
      <c r="E51" s="6"/>
      <c r="F51" s="3"/>
      <c r="G51" s="3"/>
      <c r="H51" s="6">
        <f>IF(AND(F51&gt;0,G51&gt;0),G51-F51+1,)</f>
        <v>0</v>
      </c>
      <c r="I51" s="7"/>
      <c r="J51" s="6"/>
      <c r="K51" s="8">
        <f>IF(AND(F51&gt;0,G51&gt;0,$K$7&gt;=F51,$K$7&lt;=G51),IF($K$7&lt;=$AA51,2,1),0)</f>
        <v>0</v>
      </c>
      <c r="L51" s="8">
        <f>IF(AND(F51&gt;0,G51&gt;0,$L$7&gt;=F51,$L$7&lt;=G51),IF($L$7&lt;=$AA51,2,1),0)</f>
        <v>0</v>
      </c>
      <c r="M51" s="8">
        <f>IF(AND(F51&gt;0,G51&gt;0,$M$7&gt;=F51,$M$7&lt;=G51),IF($M$7&lt;=$AA51,2,1),0)</f>
        <v>0</v>
      </c>
      <c r="N51" s="8">
        <f>IF(AND(F51&gt;0,G51&gt;0,$N$7&gt;=F51,$N$7&lt;=G51),IF($N$7&lt;=$AA51,2,1),0)</f>
        <v>0</v>
      </c>
      <c r="O51" s="8">
        <f>IF(AND(F51&gt;0,G51&gt;0,$O$7&gt;=F51,$O$7&lt;=G51),IF($O$7&lt;=$AA51,2,1),0)</f>
        <v>0</v>
      </c>
      <c r="P51" s="8">
        <f>IF(AND(F51&gt;0,G51&gt;0,$P$7&gt;=F51,$P$7&lt;=G51),IF($P$7&lt;=$AA51,2,1),0)</f>
        <v>0</v>
      </c>
      <c r="Q51" s="8">
        <f>IF(AND(F51&gt;0,G51&gt;0,$Q$7&gt;=F51,$Q$7&lt;=G51),IF($Q$7&lt;=$AA51,2,1),0)</f>
        <v>0</v>
      </c>
      <c r="R51" s="8">
        <f>IF(AND(F51&gt;0,G51&gt;0,$R$7&gt;=F51,$R$7&lt;=G51),IF($R$7&lt;=$AA51,2,1),0)</f>
        <v>0</v>
      </c>
      <c r="S51" s="8">
        <f>IF(AND(F51&gt;0,G51&gt;0,$S$7&gt;=F51,$S$7&lt;=G51),IF($S$7&lt;=$AA51,2,1),0)</f>
        <v>0</v>
      </c>
      <c r="T51" s="8">
        <f>IF(AND(F51&gt;0,G51&gt;0,$T$7&gt;=F51,$T$7&lt;=G51),IF($T$7&lt;=$AA51,2,1),0)</f>
        <v>0</v>
      </c>
      <c r="U51" s="8">
        <f>IF(AND(F51&gt;0,G51&gt;0,$U$7&gt;=F51,$U$7&lt;=G51),IF($U$7&lt;=$AA51,2,1),0)</f>
        <v>0</v>
      </c>
      <c r="V51" s="8">
        <f>IF(AND(F51&gt;0,G51&gt;0,$V$7&gt;=F51,$V$7&lt;=G51),IF($V$7&lt;=$AA51,2,1),0)</f>
        <v>0</v>
      </c>
      <c r="W51" s="8">
        <f>IF(AND(F51&gt;0,G51&gt;0,$W$7&gt;=F51,$W$7&lt;=G51),IF($W$7&lt;=$AA51,2,1),0)</f>
        <v>0</v>
      </c>
      <c r="X51" s="8">
        <f>IF(AND(F51&gt;0,G51&gt;0,$X$7&gt;=F51,$X$7&lt;=G51),IF($X$7&lt;=$AA51,2,1),0)</f>
        <v>0</v>
      </c>
      <c r="Y51" s="8">
        <f>IF(AND(F51&gt;0,G51&gt;0,$Y$7&gt;=F51,$Y$7&lt;=G51),IF($Y$7&lt;=$AA51,2,1),0)</f>
        <v>0</v>
      </c>
      <c r="Z51" s="8">
        <f>IF(AND(F51&gt;0,G51&gt;0,$Z$7&gt;=F51,$Z$7&lt;=G51),IF($Z$7&lt;=$AA51,2,1),0)</f>
        <v>0</v>
      </c>
      <c r="AA51" s="8">
        <f>IF(AND(F51&gt;0,G51&gt;0,$AA$7&gt;=F51,$AA$7&lt;=G51),IF($AA$7&lt;=$AA51,2,1),0)</f>
        <v>0</v>
      </c>
      <c r="AB51" s="8">
        <f>IF(AND(F51&gt;0,G51&gt;0,$AB$7&gt;=F51,$AB$7&lt;=G51),IF($AB$7&lt;=$AA51,2,1),0)</f>
        <v>0</v>
      </c>
      <c r="AC51" s="8">
        <f>IF(AND(F51&gt;0,G51&gt;0,$AC$7&gt;=F51,$AC$7&lt;=G51),IF($AC$7&lt;=$AA51,2,1),0)</f>
        <v>0</v>
      </c>
      <c r="AD51" s="8">
        <f>IF(AND(F51&gt;0,G51&gt;0,$AD$7&gt;=F51,$AD$7&lt;=G51),IF($AD$7&lt;=$AA51,2,1),0)</f>
        <v>0</v>
      </c>
      <c r="AE51" s="8">
        <f>IF(AND(F51&gt;0,G51&gt;0,$AE$7&gt;=F51,$AE$7&lt;=G51),IF($AE$7&lt;=$AA51,2,1),0)</f>
        <v>0</v>
      </c>
      <c r="AF51" s="8">
        <f>IF(AND(F51&gt;0,G51&gt;0,$AF$7&gt;=F51,$AF$7&lt;=G51),IF($AF$7&lt;=$AA51,2,1),0)</f>
        <v>0</v>
      </c>
      <c r="AG51" s="8">
        <f>IF(AND(F51&gt;0,G51&gt;0,$AG$7&gt;=F51,$AG$7&lt;=G51),IF($AG$7&lt;=$AA51,2,1),0)</f>
        <v>0</v>
      </c>
      <c r="AH51" s="8">
        <f>IF(AND(F51&gt;0,G51&gt;0,$AH$7&gt;=F51,$AH$7&lt;=G51),IF($AH$7&lt;=$AA51,2,1),0)</f>
        <v>0</v>
      </c>
      <c r="AI51" s="8">
        <f>IF(AND(F51&gt;0,G51&gt;0,$AI$7&gt;=F51,$AI$7&lt;=G51),IF($AI$7&lt;=$AA51,2,1),0)</f>
        <v>0</v>
      </c>
      <c r="AJ51" s="8">
        <f>IF(AND(F51&gt;0,G51&gt;0,$AJ$7&gt;=F51,$AJ$7&lt;=G51),IF($AJ$7&lt;=$AA51,2,1),0)</f>
        <v>0</v>
      </c>
      <c r="AK51" s="8">
        <f>IF(AND(F51&gt;0,G51&gt;0,$AK$7&gt;=F51,$AK$7&lt;=G51),IF($AK$7&lt;=$AA51,2,1),0)</f>
        <v>0</v>
      </c>
      <c r="AL51" s="8">
        <f>IF(AND(F51&gt;0,G51&gt;0,$AL$7&gt;=F51,$AL$7&lt;=G51),IF($AL$7&lt;=$AA51,2,1),0)</f>
        <v>0</v>
      </c>
      <c r="AM51" s="8">
        <f>IF(AND(F51&gt;0,G51&gt;0,$AM$7&gt;=F51,$AM$7&lt;=G51),IF($AM$7&lt;=$AA51,2,1),0)</f>
        <v>0</v>
      </c>
      <c r="AN51" s="8">
        <f>IF(AND(F51&gt;0,G51&gt;0,$AN$7&gt;=F51,$AN$7&lt;=G51),IF($AN$7&lt;=$AA51,2,1),0)</f>
        <v>0</v>
      </c>
      <c r="AO51" s="8">
        <f>IF(AND(F51&gt;0,G51&gt;0,$AO$7&gt;=F51,$AO$7&lt;=G51),IF($AO$7&lt;=$AA51,2,1),0)</f>
        <v>0</v>
      </c>
      <c r="AP51" s="8">
        <f>IF(AND(F51&gt;0,G51&gt;0,$AP$7&gt;=F51,$AP$7&lt;=G51),IF($AP$7&lt;=$AA51,2,1),0)</f>
        <v>0</v>
      </c>
      <c r="AQ51" s="8">
        <f>IF(AND(F51&gt;0,G51&gt;0,$AQ$7&gt;=F51,$AQ$7&lt;=G51),IF($AQ$7&lt;=$AA51,2,1),0)</f>
        <v>0</v>
      </c>
      <c r="AR51" s="8">
        <f>IF(AND(F51&gt;0,G51&gt;0,$AR$7&gt;=F51,$AR$7&lt;=G51),IF($AR$7&lt;=$AA51,2,1),0)</f>
        <v>0</v>
      </c>
      <c r="AS51" s="8">
        <f>IF(AND(F51&gt;0,G51&gt;0,$AS$7&gt;=F51,$AS$7&lt;=G51),IF($AS$7&lt;=$AA51,2,1),0)</f>
        <v>0</v>
      </c>
      <c r="AT51" s="8">
        <f>IF(AND(F51&gt;0,G51&gt;0,$AT$7&gt;=F51,$AT$7&lt;=G51),IF($AT$7&lt;=$AA51,2,1),0)</f>
        <v>0</v>
      </c>
      <c r="AU51" s="8">
        <f>IF(AND(F51&gt;0,G51&gt;0,$AU$7&gt;=F51,$AU$7&lt;=G51),IF($AU$7&lt;=$AA51,2,1),0)</f>
        <v>0</v>
      </c>
      <c r="AV51" s="8">
        <f>IF(AND(F51&gt;0,G51&gt;0,$AV$7&gt;=F51,$AV$7&lt;=G51),IF($AV$7&lt;=$AA51,2,1),0)</f>
        <v>0</v>
      </c>
      <c r="AW51" s="8">
        <f>IF(AND(F51&gt;0,G51&gt;0,$AW$7&gt;=F51,$AW$7&lt;=G51),IF($AW$7&lt;=$AA51,2,1),0)</f>
        <v>0</v>
      </c>
      <c r="AX51" s="8">
        <f>IF(AND(F51&gt;0,G51&gt;0,$AX$7&gt;=F51,$AX$7&lt;=G51),IF($AX$7&lt;=$AA51,2,1),0)</f>
        <v>0</v>
      </c>
      <c r="AY51" s="8">
        <f>IF(AND(F51&gt;0,G51&gt;0,$AY$7&gt;=F51,$AY$7&lt;=G51),IF($AY$7&lt;=$AA51,2,1),0)</f>
        <v>0</v>
      </c>
      <c r="AZ51" s="8">
        <f>IF(AND(F51&gt;0,G51&gt;0,$AZ$7&gt;=F51,$AZ$7&lt;=G51),IF($AZ$7&lt;=$AA51,2,1),0)</f>
        <v>0</v>
      </c>
      <c r="BA51" s="8">
        <f>IF(AND(F51&gt;0,G51&gt;0,$BA$7&gt;=F51,$BA$7&lt;=G51),IF($BA$7&lt;=$AA51,2,1),0)</f>
        <v>0</v>
      </c>
      <c r="BB51" s="8">
        <f>IF(AND(F51&gt;0,G51&gt;0,$BB$7&gt;=F51,$BB$7&lt;=G51),IF($BB$7&lt;=$AA51,2,1),0)</f>
        <v>0</v>
      </c>
      <c r="BC51" s="8">
        <f>IF(AND(F51&gt;0,G51&gt;0,$BC$7&gt;=F51,$BC$7&lt;=G51),IF($BC$7&lt;=$AA51,2,1),0)</f>
        <v>0</v>
      </c>
      <c r="BD51" s="8">
        <f>IF(AND(F51&gt;0,G51&gt;0,$BD$7&gt;=F51,$BD$7&lt;=G51),IF($BD$7&lt;=$AA51,2,1),0)</f>
        <v>0</v>
      </c>
      <c r="BE51" s="8">
        <f>IF(AND(F51&gt;0,G51&gt;0,$BE$7&gt;=F51,$BE$7&lt;=G51),IF($BE$7&lt;=$AA51,2,1),0)</f>
        <v>0</v>
      </c>
      <c r="BF51" s="8">
        <f>IF(AND(F51&gt;0,G51&gt;0,$BF$7&gt;=F51,$BF$7&lt;=G51),IF($BF$7&lt;=$AA51,2,1),0)</f>
        <v>0</v>
      </c>
      <c r="BG51" s="8">
        <f>IF(AND(F51&gt;0,G51&gt;0,$BG$7&gt;=F51,$BG$7&lt;=G51),IF($BG$7&lt;=$AA51,2,1),0)</f>
        <v>0</v>
      </c>
      <c r="BH51" s="8">
        <f>IF(AND(F51&gt;0,G51&gt;0,$BH$7&gt;=F51,$BH$7&lt;=G51),IF($BH$7&lt;=$AA51,2,1),0)</f>
        <v>0</v>
      </c>
      <c r="BI51" s="8">
        <f>IF(AND(F51&gt;0,G51&gt;0,$BI$7&gt;=F51,$BI$7&lt;=G51),IF($BI$7&lt;=$AA51,2,1),0)</f>
        <v>0</v>
      </c>
      <c r="BJ51" s="8">
        <f>IF(AND(F51&gt;0,G51&gt;0,$BJ$7&gt;=F51,$BJ$7&lt;=G51),IF($BJ$7&lt;=$AA51,2,1),0)</f>
        <v>0</v>
      </c>
      <c r="BK51" s="8">
        <f>IF(AND(F51&gt;0,G51&gt;0,$BK$7&gt;=F51,$BK$7&lt;=G51),IF($BK$7&lt;=$AA51,2,1),0)</f>
        <v>0</v>
      </c>
      <c r="BL51" s="8">
        <f>IF(AND(F51&gt;0,G51&gt;0,$BL$7&gt;=F51,$BL$7&lt;=G51),IF($BL$7&lt;=$AA51,2,1),0)</f>
        <v>0</v>
      </c>
      <c r="BM51" s="8">
        <f>IF(AND(F51&gt;0,G51&gt;0,$BM$7&gt;=F51,$BM$7&lt;=G51),IF($BM$7&lt;=$AA51,2,1),0)</f>
        <v>0</v>
      </c>
      <c r="BN51" s="8">
        <f>IF(AND(F51&gt;0,G51&gt;0,$BN$7&gt;=F51,$BN$7&lt;=G51),IF($BN$7&lt;=$AA51,2,1),0)</f>
        <v>0</v>
      </c>
      <c r="BO51" s="8">
        <f>IF(AND(F51&gt;0,G51&gt;0,$BO$7&gt;=F51,$BO$7&lt;=G51),IF($BO$7&lt;=$AA51,2,1),0)</f>
        <v>0</v>
      </c>
      <c r="BP51" s="8">
        <f>IF(AND(F51&gt;0,G51&gt;0,$BP$7&gt;=F51,$BP$7&lt;=G51),IF($BP$7&lt;=$AA51,2,1),0)</f>
        <v>0</v>
      </c>
      <c r="BQ51" s="8">
        <f>IF(AND(F51&gt;0,G51&gt;0,$BQ$7&gt;=F51,$BQ$7&lt;=G51),IF($BQ$7&lt;=$AA51,2,1),0)</f>
        <v>0</v>
      </c>
      <c r="BR51" s="8">
        <f>IF(AND(F51&gt;0,G51&gt;0,$BR$7&gt;=F51,$BR$7&lt;=G51),IF($BR$7&lt;=$AA51,2,1),0)</f>
        <v>0</v>
      </c>
      <c r="BS51" s="8">
        <f>IF(AND(F51&gt;0,G51&gt;0,$BS$7&gt;=F51,$BS$7&lt;=G51),IF($BS$7&lt;=$AA51,2,1),0)</f>
        <v>0</v>
      </c>
      <c r="BT51" s="8">
        <f>IF(AND(F51&gt;0,G51&gt;0,$BT$7&gt;=F51,$BT$7&lt;=G51),IF($BT$7&lt;=$AA51,2,1),0)</f>
        <v>0</v>
      </c>
      <c r="BU51" s="8">
        <f>IF(AND(F51&gt;0,G51&gt;0,$BU$7&gt;=F51,$BU$7&lt;=G51),IF($BU$7&lt;=$AA51,2,1),0)</f>
        <v>0</v>
      </c>
      <c r="BV51" s="8">
        <f>IF(AND(F51&gt;0,G51&gt;0,$BV$7&gt;=F51,$BV$7&lt;=G51),IF($BV$7&lt;=$AA51,2,1),0)</f>
        <v>0</v>
      </c>
      <c r="BW51" s="8">
        <f>IF(AND(F51&gt;0,G51&gt;0,$BW$7&gt;=F51,$BW$7&lt;=G51),IF($BW$7&lt;=$AA51,2,1),0)</f>
        <v>0</v>
      </c>
      <c r="BX51" s="8">
        <f>IF(AND(F51&gt;0,G51&gt;0,$BX$7&gt;=F51,$BX$7&lt;=G51),IF($BX$7&lt;=$AA51,2,1),0)</f>
        <v>0</v>
      </c>
      <c r="BY51" s="8">
        <f>IF(AND(F51&gt;0,G51&gt;0,$BY$7&gt;=F51,$BY$7&lt;=G51),IF($BY$7&lt;=$AA51,2,1),0)</f>
        <v>0</v>
      </c>
      <c r="BZ51" s="8">
        <f>IF(AND(F51&gt;0,G51&gt;0,$BZ$7&gt;=F51,$BZ$7&lt;=G51),IF($BZ$7&lt;=$AA51,2,1),0)</f>
        <v>0</v>
      </c>
      <c r="CA51" s="8">
        <f>IF(AND(F51&gt;0,G51&gt;0,$CA$7&gt;=F51,$CA$7&lt;=G51),IF($CA$7&lt;=$AA51,2,1),0)</f>
        <v>0</v>
      </c>
      <c r="CB51" s="8">
        <f>IF(AND(F51&gt;0,G51&gt;0,$CB$7&gt;=F51,$CB$7&lt;=G51),IF($CB$7&lt;=$AA51,2,1),0)</f>
        <v>0</v>
      </c>
      <c r="CC51" s="8">
        <f>IF(AND(F51&gt;0,G51&gt;0,$CC$7&gt;=F51,$CC$7&lt;=G51),IF($CC$7&lt;=$AA51,2,1),0)</f>
        <v>0</v>
      </c>
      <c r="CD51" s="8">
        <f>IF(AND(F51&gt;0,G51&gt;0,$CD$7&gt;=F51,$CD$7&lt;=G51),IF($CD$7&lt;=$AA51,2,1),0)</f>
        <v>0</v>
      </c>
      <c r="CE51" s="8">
        <f>IF(AND(F51&gt;0,G51&gt;0,$CE$7&gt;=F51,$CE$7&lt;=G51),IF($CE$7&lt;=$AA51,2,1),0)</f>
        <v>0</v>
      </c>
      <c r="CF51" s="8">
        <f>IF(AND(F51&gt;0,G51&gt;0,$CF$7&gt;=F51,$CF$7&lt;=G51),IF($CF$7&lt;=$AA51,2,1),0)</f>
        <v>0</v>
      </c>
      <c r="CG51" s="8">
        <f>IF(AND(F51&gt;0,G51&gt;0,$CG$7&gt;=F51,$CG$7&lt;=G51),IF($CG$7&lt;=$AA51,2,1),0)</f>
        <v>0</v>
      </c>
      <c r="CH51" s="8">
        <f>IF(AND(F51&gt;0,G51&gt;0,$CH$7&gt;=F51,$CH$7&lt;=G51),IF($CH$7&lt;=$AA51,2,1),0)</f>
        <v>0</v>
      </c>
      <c r="CI51" s="8">
        <f>IF(AND(F51&gt;0,G51&gt;0,$CI$7&gt;=F51,$CI$7&lt;=G51),IF($CI$7&lt;=$AA51,2,1),0)</f>
        <v>0</v>
      </c>
      <c r="CJ51" s="8">
        <f>IF(AND(F51&gt;0,G51&gt;0,$CJ$7&gt;=F51,$CJ$7&lt;=G51),IF($CJ$7&lt;=$AA51,2,1),0)</f>
        <v>0</v>
      </c>
    </row>
    <row r="52" spans="1:88" ht="18" customHeight="1">
      <c r="A52" s="6"/>
      <c r="B52" s="6"/>
      <c r="C52" s="6"/>
      <c r="D52" s="6"/>
      <c r="E52" s="6"/>
      <c r="F52" s="3"/>
      <c r="G52" s="3"/>
      <c r="H52" s="6">
        <f>IF(AND(F52&gt;0,G52&gt;0),G52-F52+1,)</f>
        <v>0</v>
      </c>
      <c r="I52" s="7"/>
      <c r="J52" s="6"/>
      <c r="K52" s="8">
        <f>IF(AND(F52&gt;0,G52&gt;0,$K$7&gt;=F52,$K$7&lt;=G52),IF($K$7&lt;=$AA52,2,1),0)</f>
        <v>0</v>
      </c>
      <c r="L52" s="8">
        <f>IF(AND(F52&gt;0,G52&gt;0,$L$7&gt;=F52,$L$7&lt;=G52),IF($L$7&lt;=$AA52,2,1),0)</f>
        <v>0</v>
      </c>
      <c r="M52" s="8">
        <f>IF(AND(F52&gt;0,G52&gt;0,$M$7&gt;=F52,$M$7&lt;=G52),IF($M$7&lt;=$AA52,2,1),0)</f>
        <v>0</v>
      </c>
      <c r="N52" s="8">
        <f>IF(AND(F52&gt;0,G52&gt;0,$N$7&gt;=F52,$N$7&lt;=G52),IF($N$7&lt;=$AA52,2,1),0)</f>
        <v>0</v>
      </c>
      <c r="O52" s="8">
        <f>IF(AND(F52&gt;0,G52&gt;0,$O$7&gt;=F52,$O$7&lt;=G52),IF($O$7&lt;=$AA52,2,1),0)</f>
        <v>0</v>
      </c>
      <c r="P52" s="8">
        <f>IF(AND(F52&gt;0,G52&gt;0,$P$7&gt;=F52,$P$7&lt;=G52),IF($P$7&lt;=$AA52,2,1),0)</f>
        <v>0</v>
      </c>
      <c r="Q52" s="8">
        <f>IF(AND(F52&gt;0,G52&gt;0,$Q$7&gt;=F52,$Q$7&lt;=G52),IF($Q$7&lt;=$AA52,2,1),0)</f>
        <v>0</v>
      </c>
      <c r="R52" s="8">
        <f>IF(AND(F52&gt;0,G52&gt;0,$R$7&gt;=F52,$R$7&lt;=G52),IF($R$7&lt;=$AA52,2,1),0)</f>
        <v>0</v>
      </c>
      <c r="S52" s="8">
        <f>IF(AND(F52&gt;0,G52&gt;0,$S$7&gt;=F52,$S$7&lt;=G52),IF($S$7&lt;=$AA52,2,1),0)</f>
        <v>0</v>
      </c>
      <c r="T52" s="8">
        <f>IF(AND(F52&gt;0,G52&gt;0,$T$7&gt;=F52,$T$7&lt;=G52),IF($T$7&lt;=$AA52,2,1),0)</f>
        <v>0</v>
      </c>
      <c r="U52" s="8">
        <f>IF(AND(F52&gt;0,G52&gt;0,$U$7&gt;=F52,$U$7&lt;=G52),IF($U$7&lt;=$AA52,2,1),0)</f>
        <v>0</v>
      </c>
      <c r="V52" s="8">
        <f>IF(AND(F52&gt;0,G52&gt;0,$V$7&gt;=F52,$V$7&lt;=G52),IF($V$7&lt;=$AA52,2,1),0)</f>
        <v>0</v>
      </c>
      <c r="W52" s="8">
        <f>IF(AND(F52&gt;0,G52&gt;0,$W$7&gt;=F52,$W$7&lt;=G52),IF($W$7&lt;=$AA52,2,1),0)</f>
        <v>0</v>
      </c>
      <c r="X52" s="8">
        <f>IF(AND(F52&gt;0,G52&gt;0,$X$7&gt;=F52,$X$7&lt;=G52),IF($X$7&lt;=$AA52,2,1),0)</f>
        <v>0</v>
      </c>
      <c r="Y52" s="8">
        <f>IF(AND(F52&gt;0,G52&gt;0,$Y$7&gt;=F52,$Y$7&lt;=G52),IF($Y$7&lt;=$AA52,2,1),0)</f>
        <v>0</v>
      </c>
      <c r="Z52" s="8">
        <f>IF(AND(F52&gt;0,G52&gt;0,$Z$7&gt;=F52,$Z$7&lt;=G52),IF($Z$7&lt;=$AA52,2,1),0)</f>
        <v>0</v>
      </c>
      <c r="AA52" s="8">
        <f>IF(AND(F52&gt;0,G52&gt;0,$AA$7&gt;=F52,$AA$7&lt;=G52),IF($AA$7&lt;=$AA52,2,1),0)</f>
        <v>0</v>
      </c>
      <c r="AB52" s="8">
        <f>IF(AND(F52&gt;0,G52&gt;0,$AB$7&gt;=F52,$AB$7&lt;=G52),IF($AB$7&lt;=$AA52,2,1),0)</f>
        <v>0</v>
      </c>
      <c r="AC52" s="8">
        <f>IF(AND(F52&gt;0,G52&gt;0,$AC$7&gt;=F52,$AC$7&lt;=G52),IF($AC$7&lt;=$AA52,2,1),0)</f>
        <v>0</v>
      </c>
      <c r="AD52" s="8">
        <f>IF(AND(F52&gt;0,G52&gt;0,$AD$7&gt;=F52,$AD$7&lt;=G52),IF($AD$7&lt;=$AA52,2,1),0)</f>
        <v>0</v>
      </c>
      <c r="AE52" s="8">
        <f>IF(AND(F52&gt;0,G52&gt;0,$AE$7&gt;=F52,$AE$7&lt;=G52),IF($AE$7&lt;=$AA52,2,1),0)</f>
        <v>0</v>
      </c>
      <c r="AF52" s="8">
        <f>IF(AND(F52&gt;0,G52&gt;0,$AF$7&gt;=F52,$AF$7&lt;=G52),IF($AF$7&lt;=$AA52,2,1),0)</f>
        <v>0</v>
      </c>
      <c r="AG52" s="8">
        <f>IF(AND(F52&gt;0,G52&gt;0,$AG$7&gt;=F52,$AG$7&lt;=G52),IF($AG$7&lt;=$AA52,2,1),0)</f>
        <v>0</v>
      </c>
      <c r="AH52" s="8">
        <f>IF(AND(F52&gt;0,G52&gt;0,$AH$7&gt;=F52,$AH$7&lt;=G52),IF($AH$7&lt;=$AA52,2,1),0)</f>
        <v>0</v>
      </c>
      <c r="AI52" s="8">
        <f>IF(AND(F52&gt;0,G52&gt;0,$AI$7&gt;=F52,$AI$7&lt;=G52),IF($AI$7&lt;=$AA52,2,1),0)</f>
        <v>0</v>
      </c>
      <c r="AJ52" s="8">
        <f>IF(AND(F52&gt;0,G52&gt;0,$AJ$7&gt;=F52,$AJ$7&lt;=G52),IF($AJ$7&lt;=$AA52,2,1),0)</f>
        <v>0</v>
      </c>
      <c r="AK52" s="8">
        <f>IF(AND(F52&gt;0,G52&gt;0,$AK$7&gt;=F52,$AK$7&lt;=G52),IF($AK$7&lt;=$AA52,2,1),0)</f>
        <v>0</v>
      </c>
      <c r="AL52" s="8">
        <f>IF(AND(F52&gt;0,G52&gt;0,$AL$7&gt;=F52,$AL$7&lt;=G52),IF($AL$7&lt;=$AA52,2,1),0)</f>
        <v>0</v>
      </c>
      <c r="AM52" s="8">
        <f>IF(AND(F52&gt;0,G52&gt;0,$AM$7&gt;=F52,$AM$7&lt;=G52),IF($AM$7&lt;=$AA52,2,1),0)</f>
        <v>0</v>
      </c>
      <c r="AN52" s="8">
        <f>IF(AND(F52&gt;0,G52&gt;0,$AN$7&gt;=F52,$AN$7&lt;=G52),IF($AN$7&lt;=$AA52,2,1),0)</f>
        <v>0</v>
      </c>
      <c r="AO52" s="8">
        <f>IF(AND(F52&gt;0,G52&gt;0,$AO$7&gt;=F52,$AO$7&lt;=G52),IF($AO$7&lt;=$AA52,2,1),0)</f>
        <v>0</v>
      </c>
      <c r="AP52" s="8">
        <f>IF(AND(F52&gt;0,G52&gt;0,$AP$7&gt;=F52,$AP$7&lt;=G52),IF($AP$7&lt;=$AA52,2,1),0)</f>
        <v>0</v>
      </c>
      <c r="AQ52" s="8">
        <f>IF(AND(F52&gt;0,G52&gt;0,$AQ$7&gt;=F52,$AQ$7&lt;=G52),IF($AQ$7&lt;=$AA52,2,1),0)</f>
        <v>0</v>
      </c>
      <c r="AR52" s="8">
        <f>IF(AND(F52&gt;0,G52&gt;0,$AR$7&gt;=F52,$AR$7&lt;=G52),IF($AR$7&lt;=$AA52,2,1),0)</f>
        <v>0</v>
      </c>
      <c r="AS52" s="8">
        <f>IF(AND(F52&gt;0,G52&gt;0,$AS$7&gt;=F52,$AS$7&lt;=G52),IF($AS$7&lt;=$AA52,2,1),0)</f>
        <v>0</v>
      </c>
      <c r="AT52" s="8">
        <f>IF(AND(F52&gt;0,G52&gt;0,$AT$7&gt;=F52,$AT$7&lt;=G52),IF($AT$7&lt;=$AA52,2,1),0)</f>
        <v>0</v>
      </c>
      <c r="AU52" s="8">
        <f>IF(AND(F52&gt;0,G52&gt;0,$AU$7&gt;=F52,$AU$7&lt;=G52),IF($AU$7&lt;=$AA52,2,1),0)</f>
        <v>0</v>
      </c>
      <c r="AV52" s="8">
        <f>IF(AND(F52&gt;0,G52&gt;0,$AV$7&gt;=F52,$AV$7&lt;=G52),IF($AV$7&lt;=$AA52,2,1),0)</f>
        <v>0</v>
      </c>
      <c r="AW52" s="8">
        <f>IF(AND(F52&gt;0,G52&gt;0,$AW$7&gt;=F52,$AW$7&lt;=G52),IF($AW$7&lt;=$AA52,2,1),0)</f>
        <v>0</v>
      </c>
      <c r="AX52" s="8">
        <f>IF(AND(F52&gt;0,G52&gt;0,$AX$7&gt;=F52,$AX$7&lt;=G52),IF($AX$7&lt;=$AA52,2,1),0)</f>
        <v>0</v>
      </c>
      <c r="AY52" s="8">
        <f>IF(AND(F52&gt;0,G52&gt;0,$AY$7&gt;=F52,$AY$7&lt;=G52),IF($AY$7&lt;=$AA52,2,1),0)</f>
        <v>0</v>
      </c>
      <c r="AZ52" s="8">
        <f>IF(AND(F52&gt;0,G52&gt;0,$AZ$7&gt;=F52,$AZ$7&lt;=G52),IF($AZ$7&lt;=$AA52,2,1),0)</f>
        <v>0</v>
      </c>
      <c r="BA52" s="8">
        <f>IF(AND(F52&gt;0,G52&gt;0,$BA$7&gt;=F52,$BA$7&lt;=G52),IF($BA$7&lt;=$AA52,2,1),0)</f>
        <v>0</v>
      </c>
      <c r="BB52" s="8">
        <f>IF(AND(F52&gt;0,G52&gt;0,$BB$7&gt;=F52,$BB$7&lt;=G52),IF($BB$7&lt;=$AA52,2,1),0)</f>
        <v>0</v>
      </c>
      <c r="BC52" s="8">
        <f>IF(AND(F52&gt;0,G52&gt;0,$BC$7&gt;=F52,$BC$7&lt;=G52),IF($BC$7&lt;=$AA52,2,1),0)</f>
        <v>0</v>
      </c>
      <c r="BD52" s="8">
        <f>IF(AND(F52&gt;0,G52&gt;0,$BD$7&gt;=F52,$BD$7&lt;=G52),IF($BD$7&lt;=$AA52,2,1),0)</f>
        <v>0</v>
      </c>
      <c r="BE52" s="8">
        <f>IF(AND(F52&gt;0,G52&gt;0,$BE$7&gt;=F52,$BE$7&lt;=G52),IF($BE$7&lt;=$AA52,2,1),0)</f>
        <v>0</v>
      </c>
      <c r="BF52" s="8">
        <f>IF(AND(F52&gt;0,G52&gt;0,$BF$7&gt;=F52,$BF$7&lt;=G52),IF($BF$7&lt;=$AA52,2,1),0)</f>
        <v>0</v>
      </c>
      <c r="BG52" s="8">
        <f>IF(AND(F52&gt;0,G52&gt;0,$BG$7&gt;=F52,$BG$7&lt;=G52),IF($BG$7&lt;=$AA52,2,1),0)</f>
        <v>0</v>
      </c>
      <c r="BH52" s="8">
        <f>IF(AND(F52&gt;0,G52&gt;0,$BH$7&gt;=F52,$BH$7&lt;=G52),IF($BH$7&lt;=$AA52,2,1),0)</f>
        <v>0</v>
      </c>
      <c r="BI52" s="8">
        <f>IF(AND(F52&gt;0,G52&gt;0,$BI$7&gt;=F52,$BI$7&lt;=G52),IF($BI$7&lt;=$AA52,2,1),0)</f>
        <v>0</v>
      </c>
      <c r="BJ52" s="8">
        <f>IF(AND(F52&gt;0,G52&gt;0,$BJ$7&gt;=F52,$BJ$7&lt;=G52),IF($BJ$7&lt;=$AA52,2,1),0)</f>
        <v>0</v>
      </c>
      <c r="BK52" s="8">
        <f>IF(AND(F52&gt;0,G52&gt;0,$BK$7&gt;=F52,$BK$7&lt;=G52),IF($BK$7&lt;=$AA52,2,1),0)</f>
        <v>0</v>
      </c>
      <c r="BL52" s="8">
        <f>IF(AND(F52&gt;0,G52&gt;0,$BL$7&gt;=F52,$BL$7&lt;=G52),IF($BL$7&lt;=$AA52,2,1),0)</f>
        <v>0</v>
      </c>
      <c r="BM52" s="8">
        <f>IF(AND(F52&gt;0,G52&gt;0,$BM$7&gt;=F52,$BM$7&lt;=G52),IF($BM$7&lt;=$AA52,2,1),0)</f>
        <v>0</v>
      </c>
      <c r="BN52" s="8">
        <f>IF(AND(F52&gt;0,G52&gt;0,$BN$7&gt;=F52,$BN$7&lt;=G52),IF($BN$7&lt;=$AA52,2,1),0)</f>
        <v>0</v>
      </c>
      <c r="BO52" s="8">
        <f>IF(AND(F52&gt;0,G52&gt;0,$BO$7&gt;=F52,$BO$7&lt;=G52),IF($BO$7&lt;=$AA52,2,1),0)</f>
        <v>0</v>
      </c>
      <c r="BP52" s="8">
        <f>IF(AND(F52&gt;0,G52&gt;0,$BP$7&gt;=F52,$BP$7&lt;=G52),IF($BP$7&lt;=$AA52,2,1),0)</f>
        <v>0</v>
      </c>
      <c r="BQ52" s="8">
        <f>IF(AND(F52&gt;0,G52&gt;0,$BQ$7&gt;=F52,$BQ$7&lt;=G52),IF($BQ$7&lt;=$AA52,2,1),0)</f>
        <v>0</v>
      </c>
      <c r="BR52" s="8">
        <f>IF(AND(F52&gt;0,G52&gt;0,$BR$7&gt;=F52,$BR$7&lt;=G52),IF($BR$7&lt;=$AA52,2,1),0)</f>
        <v>0</v>
      </c>
      <c r="BS52" s="8">
        <f>IF(AND(F52&gt;0,G52&gt;0,$BS$7&gt;=F52,$BS$7&lt;=G52),IF($BS$7&lt;=$AA52,2,1),0)</f>
        <v>0</v>
      </c>
      <c r="BT52" s="8">
        <f>IF(AND(F52&gt;0,G52&gt;0,$BT$7&gt;=F52,$BT$7&lt;=G52),IF($BT$7&lt;=$AA52,2,1),0)</f>
        <v>0</v>
      </c>
      <c r="BU52" s="8">
        <f>IF(AND(F52&gt;0,G52&gt;0,$BU$7&gt;=F52,$BU$7&lt;=G52),IF($BU$7&lt;=$AA52,2,1),0)</f>
        <v>0</v>
      </c>
      <c r="BV52" s="8">
        <f>IF(AND(F52&gt;0,G52&gt;0,$BV$7&gt;=F52,$BV$7&lt;=G52),IF($BV$7&lt;=$AA52,2,1),0)</f>
        <v>0</v>
      </c>
      <c r="BW52" s="8">
        <f>IF(AND(F52&gt;0,G52&gt;0,$BW$7&gt;=F52,$BW$7&lt;=G52),IF($BW$7&lt;=$AA52,2,1),0)</f>
        <v>0</v>
      </c>
      <c r="BX52" s="8">
        <f>IF(AND(F52&gt;0,G52&gt;0,$BX$7&gt;=F52,$BX$7&lt;=G52),IF($BX$7&lt;=$AA52,2,1),0)</f>
        <v>0</v>
      </c>
      <c r="BY52" s="8">
        <f>IF(AND(F52&gt;0,G52&gt;0,$BY$7&gt;=F52,$BY$7&lt;=G52),IF($BY$7&lt;=$AA52,2,1),0)</f>
        <v>0</v>
      </c>
      <c r="BZ52" s="8">
        <f>IF(AND(F52&gt;0,G52&gt;0,$BZ$7&gt;=F52,$BZ$7&lt;=G52),IF($BZ$7&lt;=$AA52,2,1),0)</f>
        <v>0</v>
      </c>
      <c r="CA52" s="8">
        <f>IF(AND(F52&gt;0,G52&gt;0,$CA$7&gt;=F52,$CA$7&lt;=G52),IF($CA$7&lt;=$AA52,2,1),0)</f>
        <v>0</v>
      </c>
      <c r="CB52" s="8">
        <f>IF(AND(F52&gt;0,G52&gt;0,$CB$7&gt;=F52,$CB$7&lt;=G52),IF($CB$7&lt;=$AA52,2,1),0)</f>
        <v>0</v>
      </c>
      <c r="CC52" s="8">
        <f>IF(AND(F52&gt;0,G52&gt;0,$CC$7&gt;=F52,$CC$7&lt;=G52),IF($CC$7&lt;=$AA52,2,1),0)</f>
        <v>0</v>
      </c>
      <c r="CD52" s="8">
        <f>IF(AND(F52&gt;0,G52&gt;0,$CD$7&gt;=F52,$CD$7&lt;=G52),IF($CD$7&lt;=$AA52,2,1),0)</f>
        <v>0</v>
      </c>
      <c r="CE52" s="8">
        <f>IF(AND(F52&gt;0,G52&gt;0,$CE$7&gt;=F52,$CE$7&lt;=G52),IF($CE$7&lt;=$AA52,2,1),0)</f>
        <v>0</v>
      </c>
      <c r="CF52" s="8">
        <f>IF(AND(F52&gt;0,G52&gt;0,$CF$7&gt;=F52,$CF$7&lt;=G52),IF($CF$7&lt;=$AA52,2,1),0)</f>
        <v>0</v>
      </c>
      <c r="CG52" s="8">
        <f>IF(AND(F52&gt;0,G52&gt;0,$CG$7&gt;=F52,$CG$7&lt;=G52),IF($CG$7&lt;=$AA52,2,1),0)</f>
        <v>0</v>
      </c>
      <c r="CH52" s="8">
        <f>IF(AND(F52&gt;0,G52&gt;0,$CH$7&gt;=F52,$CH$7&lt;=G52),IF($CH$7&lt;=$AA52,2,1),0)</f>
        <v>0</v>
      </c>
      <c r="CI52" s="8">
        <f>IF(AND(F52&gt;0,G52&gt;0,$CI$7&gt;=F52,$CI$7&lt;=G52),IF($CI$7&lt;=$AA52,2,1),0)</f>
        <v>0</v>
      </c>
      <c r="CJ52" s="8">
        <f>IF(AND(F52&gt;0,G52&gt;0,$CJ$7&gt;=F52,$CJ$7&lt;=G52),IF($CJ$7&lt;=$AA52,2,1),0)</f>
        <v>0</v>
      </c>
    </row>
    <row r="53" spans="1:88" ht="18" customHeight="1">
      <c r="A53" s="6"/>
      <c r="B53" s="6"/>
      <c r="C53" s="6"/>
      <c r="D53" s="6"/>
      <c r="E53" s="6"/>
      <c r="F53" s="3"/>
      <c r="G53" s="3"/>
      <c r="H53" s="6">
        <f>IF(AND(F53&gt;0,G53&gt;0),G53-F53+1,)</f>
        <v>0</v>
      </c>
      <c r="I53" s="7"/>
      <c r="J53" s="6"/>
      <c r="K53" s="8">
        <f>IF(AND(F53&gt;0,G53&gt;0,$K$7&gt;=F53,$K$7&lt;=G53),IF($K$7&lt;=$AA53,2,1),0)</f>
        <v>0</v>
      </c>
      <c r="L53" s="8">
        <f>IF(AND(F53&gt;0,G53&gt;0,$L$7&gt;=F53,$L$7&lt;=G53),IF($L$7&lt;=$AA53,2,1),0)</f>
        <v>0</v>
      </c>
      <c r="M53" s="8">
        <f>IF(AND(F53&gt;0,G53&gt;0,$M$7&gt;=F53,$M$7&lt;=G53),IF($M$7&lt;=$AA53,2,1),0)</f>
        <v>0</v>
      </c>
      <c r="N53" s="8">
        <f>IF(AND(F53&gt;0,G53&gt;0,$N$7&gt;=F53,$N$7&lt;=G53),IF($N$7&lt;=$AA53,2,1),0)</f>
        <v>0</v>
      </c>
      <c r="O53" s="8">
        <f>IF(AND(F53&gt;0,G53&gt;0,$O$7&gt;=F53,$O$7&lt;=G53),IF($O$7&lt;=$AA53,2,1),0)</f>
        <v>0</v>
      </c>
      <c r="P53" s="8">
        <f>IF(AND(F53&gt;0,G53&gt;0,$P$7&gt;=F53,$P$7&lt;=G53),IF($P$7&lt;=$AA53,2,1),0)</f>
        <v>0</v>
      </c>
      <c r="Q53" s="8">
        <f>IF(AND(F53&gt;0,G53&gt;0,$Q$7&gt;=F53,$Q$7&lt;=G53),IF($Q$7&lt;=$AA53,2,1),0)</f>
        <v>0</v>
      </c>
      <c r="R53" s="8">
        <f>IF(AND(F53&gt;0,G53&gt;0,$R$7&gt;=F53,$R$7&lt;=G53),IF($R$7&lt;=$AA53,2,1),0)</f>
        <v>0</v>
      </c>
      <c r="S53" s="8">
        <f>IF(AND(F53&gt;0,G53&gt;0,$S$7&gt;=F53,$S$7&lt;=G53),IF($S$7&lt;=$AA53,2,1),0)</f>
        <v>0</v>
      </c>
      <c r="T53" s="8">
        <f>IF(AND(F53&gt;0,G53&gt;0,$T$7&gt;=F53,$T$7&lt;=G53),IF($T$7&lt;=$AA53,2,1),0)</f>
        <v>0</v>
      </c>
      <c r="U53" s="8">
        <f>IF(AND(F53&gt;0,G53&gt;0,$U$7&gt;=F53,$U$7&lt;=G53),IF($U$7&lt;=$AA53,2,1),0)</f>
        <v>0</v>
      </c>
      <c r="V53" s="8">
        <f>IF(AND(F53&gt;0,G53&gt;0,$V$7&gt;=F53,$V$7&lt;=G53),IF($V$7&lt;=$AA53,2,1),0)</f>
        <v>0</v>
      </c>
      <c r="W53" s="8">
        <f>IF(AND(F53&gt;0,G53&gt;0,$W$7&gt;=F53,$W$7&lt;=G53),IF($W$7&lt;=$AA53,2,1),0)</f>
        <v>0</v>
      </c>
      <c r="X53" s="8">
        <f>IF(AND(F53&gt;0,G53&gt;0,$X$7&gt;=F53,$X$7&lt;=G53),IF($X$7&lt;=$AA53,2,1),0)</f>
        <v>0</v>
      </c>
      <c r="Y53" s="8">
        <f>IF(AND(F53&gt;0,G53&gt;0,$Y$7&gt;=F53,$Y$7&lt;=G53),IF($Y$7&lt;=$AA53,2,1),0)</f>
        <v>0</v>
      </c>
      <c r="Z53" s="8">
        <f>IF(AND(F53&gt;0,G53&gt;0,$Z$7&gt;=F53,$Z$7&lt;=G53),IF($Z$7&lt;=$AA53,2,1),0)</f>
        <v>0</v>
      </c>
      <c r="AA53" s="8">
        <f>IF(AND(F53&gt;0,G53&gt;0,$AA$7&gt;=F53,$AA$7&lt;=G53),IF($AA$7&lt;=$AA53,2,1),0)</f>
        <v>0</v>
      </c>
      <c r="AB53" s="8">
        <f>IF(AND(F53&gt;0,G53&gt;0,$AB$7&gt;=F53,$AB$7&lt;=G53),IF($AB$7&lt;=$AA53,2,1),0)</f>
        <v>0</v>
      </c>
      <c r="AC53" s="8">
        <f>IF(AND(F53&gt;0,G53&gt;0,$AC$7&gt;=F53,$AC$7&lt;=G53),IF($AC$7&lt;=$AA53,2,1),0)</f>
        <v>0</v>
      </c>
      <c r="AD53" s="8">
        <f>IF(AND(F53&gt;0,G53&gt;0,$AD$7&gt;=F53,$AD$7&lt;=G53),IF($AD$7&lt;=$AA53,2,1),0)</f>
        <v>0</v>
      </c>
      <c r="AE53" s="8">
        <f>IF(AND(F53&gt;0,G53&gt;0,$AE$7&gt;=F53,$AE$7&lt;=G53),IF($AE$7&lt;=$AA53,2,1),0)</f>
        <v>0</v>
      </c>
      <c r="AF53" s="8">
        <f>IF(AND(F53&gt;0,G53&gt;0,$AF$7&gt;=F53,$AF$7&lt;=G53),IF($AF$7&lt;=$AA53,2,1),0)</f>
        <v>0</v>
      </c>
      <c r="AG53" s="8">
        <f>IF(AND(F53&gt;0,G53&gt;0,$AG$7&gt;=F53,$AG$7&lt;=G53),IF($AG$7&lt;=$AA53,2,1),0)</f>
        <v>0</v>
      </c>
      <c r="AH53" s="8">
        <f>IF(AND(F53&gt;0,G53&gt;0,$AH$7&gt;=F53,$AH$7&lt;=G53),IF($AH$7&lt;=$AA53,2,1),0)</f>
        <v>0</v>
      </c>
      <c r="AI53" s="8">
        <f>IF(AND(F53&gt;0,G53&gt;0,$AI$7&gt;=F53,$AI$7&lt;=G53),IF($AI$7&lt;=$AA53,2,1),0)</f>
        <v>0</v>
      </c>
      <c r="AJ53" s="8">
        <f>IF(AND(F53&gt;0,G53&gt;0,$AJ$7&gt;=F53,$AJ$7&lt;=G53),IF($AJ$7&lt;=$AA53,2,1),0)</f>
        <v>0</v>
      </c>
      <c r="AK53" s="8">
        <f>IF(AND(F53&gt;0,G53&gt;0,$AK$7&gt;=F53,$AK$7&lt;=G53),IF($AK$7&lt;=$AA53,2,1),0)</f>
        <v>0</v>
      </c>
      <c r="AL53" s="8">
        <f>IF(AND(F53&gt;0,G53&gt;0,$AL$7&gt;=F53,$AL$7&lt;=G53),IF($AL$7&lt;=$AA53,2,1),0)</f>
        <v>0</v>
      </c>
      <c r="AM53" s="8">
        <f>IF(AND(F53&gt;0,G53&gt;0,$AM$7&gt;=F53,$AM$7&lt;=G53),IF($AM$7&lt;=$AA53,2,1),0)</f>
        <v>0</v>
      </c>
      <c r="AN53" s="8">
        <f>IF(AND(F53&gt;0,G53&gt;0,$AN$7&gt;=F53,$AN$7&lt;=G53),IF($AN$7&lt;=$AA53,2,1),0)</f>
        <v>0</v>
      </c>
      <c r="AO53" s="8">
        <f>IF(AND(F53&gt;0,G53&gt;0,$AO$7&gt;=F53,$AO$7&lt;=G53),IF($AO$7&lt;=$AA53,2,1),0)</f>
        <v>0</v>
      </c>
      <c r="AP53" s="8">
        <f>IF(AND(F53&gt;0,G53&gt;0,$AP$7&gt;=F53,$AP$7&lt;=G53),IF($AP$7&lt;=$AA53,2,1),0)</f>
        <v>0</v>
      </c>
      <c r="AQ53" s="8">
        <f>IF(AND(F53&gt;0,G53&gt;0,$AQ$7&gt;=F53,$AQ$7&lt;=G53),IF($AQ$7&lt;=$AA53,2,1),0)</f>
        <v>0</v>
      </c>
      <c r="AR53" s="8">
        <f>IF(AND(F53&gt;0,G53&gt;0,$AR$7&gt;=F53,$AR$7&lt;=G53),IF($AR$7&lt;=$AA53,2,1),0)</f>
        <v>0</v>
      </c>
      <c r="AS53" s="8">
        <f>IF(AND(F53&gt;0,G53&gt;0,$AS$7&gt;=F53,$AS$7&lt;=G53),IF($AS$7&lt;=$AA53,2,1),0)</f>
        <v>0</v>
      </c>
      <c r="AT53" s="8">
        <f>IF(AND(F53&gt;0,G53&gt;0,$AT$7&gt;=F53,$AT$7&lt;=G53),IF($AT$7&lt;=$AA53,2,1),0)</f>
        <v>0</v>
      </c>
      <c r="AU53" s="8">
        <f>IF(AND(F53&gt;0,G53&gt;0,$AU$7&gt;=F53,$AU$7&lt;=G53),IF($AU$7&lt;=$AA53,2,1),0)</f>
        <v>0</v>
      </c>
      <c r="AV53" s="8">
        <f>IF(AND(F53&gt;0,G53&gt;0,$AV$7&gt;=F53,$AV$7&lt;=G53),IF($AV$7&lt;=$AA53,2,1),0)</f>
        <v>0</v>
      </c>
      <c r="AW53" s="8">
        <f>IF(AND(F53&gt;0,G53&gt;0,$AW$7&gt;=F53,$AW$7&lt;=G53),IF($AW$7&lt;=$AA53,2,1),0)</f>
        <v>0</v>
      </c>
      <c r="AX53" s="8">
        <f>IF(AND(F53&gt;0,G53&gt;0,$AX$7&gt;=F53,$AX$7&lt;=G53),IF($AX$7&lt;=$AA53,2,1),0)</f>
        <v>0</v>
      </c>
      <c r="AY53" s="8">
        <f>IF(AND(F53&gt;0,G53&gt;0,$AY$7&gt;=F53,$AY$7&lt;=G53),IF($AY$7&lt;=$AA53,2,1),0)</f>
        <v>0</v>
      </c>
      <c r="AZ53" s="8">
        <f>IF(AND(F53&gt;0,G53&gt;0,$AZ$7&gt;=F53,$AZ$7&lt;=G53),IF($AZ$7&lt;=$AA53,2,1),0)</f>
        <v>0</v>
      </c>
      <c r="BA53" s="8">
        <f>IF(AND(F53&gt;0,G53&gt;0,$BA$7&gt;=F53,$BA$7&lt;=G53),IF($BA$7&lt;=$AA53,2,1),0)</f>
        <v>0</v>
      </c>
      <c r="BB53" s="8">
        <f>IF(AND(F53&gt;0,G53&gt;0,$BB$7&gt;=F53,$BB$7&lt;=G53),IF($BB$7&lt;=$AA53,2,1),0)</f>
        <v>0</v>
      </c>
      <c r="BC53" s="8">
        <f>IF(AND(F53&gt;0,G53&gt;0,$BC$7&gt;=F53,$BC$7&lt;=G53),IF($BC$7&lt;=$AA53,2,1),0)</f>
        <v>0</v>
      </c>
      <c r="BD53" s="8">
        <f>IF(AND(F53&gt;0,G53&gt;0,$BD$7&gt;=F53,$BD$7&lt;=G53),IF($BD$7&lt;=$AA53,2,1),0)</f>
        <v>0</v>
      </c>
      <c r="BE53" s="8">
        <f>IF(AND(F53&gt;0,G53&gt;0,$BE$7&gt;=F53,$BE$7&lt;=G53),IF($BE$7&lt;=$AA53,2,1),0)</f>
        <v>0</v>
      </c>
      <c r="BF53" s="8">
        <f>IF(AND(F53&gt;0,G53&gt;0,$BF$7&gt;=F53,$BF$7&lt;=G53),IF($BF$7&lt;=$AA53,2,1),0)</f>
        <v>0</v>
      </c>
      <c r="BG53" s="8">
        <f>IF(AND(F53&gt;0,G53&gt;0,$BG$7&gt;=F53,$BG$7&lt;=G53),IF($BG$7&lt;=$AA53,2,1),0)</f>
        <v>0</v>
      </c>
      <c r="BH53" s="8">
        <f>IF(AND(F53&gt;0,G53&gt;0,$BH$7&gt;=F53,$BH$7&lt;=G53),IF($BH$7&lt;=$AA53,2,1),0)</f>
        <v>0</v>
      </c>
      <c r="BI53" s="8">
        <f>IF(AND(F53&gt;0,G53&gt;0,$BI$7&gt;=F53,$BI$7&lt;=G53),IF($BI$7&lt;=$AA53,2,1),0)</f>
        <v>0</v>
      </c>
      <c r="BJ53" s="8">
        <f>IF(AND(F53&gt;0,G53&gt;0,$BJ$7&gt;=F53,$BJ$7&lt;=G53),IF($BJ$7&lt;=$AA53,2,1),0)</f>
        <v>0</v>
      </c>
      <c r="BK53" s="8">
        <f>IF(AND(F53&gt;0,G53&gt;0,$BK$7&gt;=F53,$BK$7&lt;=G53),IF($BK$7&lt;=$AA53,2,1),0)</f>
        <v>0</v>
      </c>
      <c r="BL53" s="8">
        <f>IF(AND(F53&gt;0,G53&gt;0,$BL$7&gt;=F53,$BL$7&lt;=G53),IF($BL$7&lt;=$AA53,2,1),0)</f>
        <v>0</v>
      </c>
      <c r="BM53" s="8">
        <f>IF(AND(F53&gt;0,G53&gt;0,$BM$7&gt;=F53,$BM$7&lt;=G53),IF($BM$7&lt;=$AA53,2,1),0)</f>
        <v>0</v>
      </c>
      <c r="BN53" s="8">
        <f>IF(AND(F53&gt;0,G53&gt;0,$BN$7&gt;=F53,$BN$7&lt;=G53),IF($BN$7&lt;=$AA53,2,1),0)</f>
        <v>0</v>
      </c>
      <c r="BO53" s="8">
        <f>IF(AND(F53&gt;0,G53&gt;0,$BO$7&gt;=F53,$BO$7&lt;=G53),IF($BO$7&lt;=$AA53,2,1),0)</f>
        <v>0</v>
      </c>
      <c r="BP53" s="8">
        <f>IF(AND(F53&gt;0,G53&gt;0,$BP$7&gt;=F53,$BP$7&lt;=G53),IF($BP$7&lt;=$AA53,2,1),0)</f>
        <v>0</v>
      </c>
      <c r="BQ53" s="8">
        <f>IF(AND(F53&gt;0,G53&gt;0,$BQ$7&gt;=F53,$BQ$7&lt;=G53),IF($BQ$7&lt;=$AA53,2,1),0)</f>
        <v>0</v>
      </c>
      <c r="BR53" s="8">
        <f>IF(AND(F53&gt;0,G53&gt;0,$BR$7&gt;=F53,$BR$7&lt;=G53),IF($BR$7&lt;=$AA53,2,1),0)</f>
        <v>0</v>
      </c>
      <c r="BS53" s="8">
        <f>IF(AND(F53&gt;0,G53&gt;0,$BS$7&gt;=F53,$BS$7&lt;=G53),IF($BS$7&lt;=$AA53,2,1),0)</f>
        <v>0</v>
      </c>
      <c r="BT53" s="8">
        <f>IF(AND(F53&gt;0,G53&gt;0,$BT$7&gt;=F53,$BT$7&lt;=G53),IF($BT$7&lt;=$AA53,2,1),0)</f>
        <v>0</v>
      </c>
      <c r="BU53" s="8">
        <f>IF(AND(F53&gt;0,G53&gt;0,$BU$7&gt;=F53,$BU$7&lt;=G53),IF($BU$7&lt;=$AA53,2,1),0)</f>
        <v>0</v>
      </c>
      <c r="BV53" s="8">
        <f>IF(AND(F53&gt;0,G53&gt;0,$BV$7&gt;=F53,$BV$7&lt;=G53),IF($BV$7&lt;=$AA53,2,1),0)</f>
        <v>0</v>
      </c>
      <c r="BW53" s="8">
        <f>IF(AND(F53&gt;0,G53&gt;0,$BW$7&gt;=F53,$BW$7&lt;=G53),IF($BW$7&lt;=$AA53,2,1),0)</f>
        <v>0</v>
      </c>
      <c r="BX53" s="8">
        <f>IF(AND(F53&gt;0,G53&gt;0,$BX$7&gt;=F53,$BX$7&lt;=G53),IF($BX$7&lt;=$AA53,2,1),0)</f>
        <v>0</v>
      </c>
      <c r="BY53" s="8">
        <f>IF(AND(F53&gt;0,G53&gt;0,$BY$7&gt;=F53,$BY$7&lt;=G53),IF($BY$7&lt;=$AA53,2,1),0)</f>
        <v>0</v>
      </c>
      <c r="BZ53" s="8">
        <f>IF(AND(F53&gt;0,G53&gt;0,$BZ$7&gt;=F53,$BZ$7&lt;=G53),IF($BZ$7&lt;=$AA53,2,1),0)</f>
        <v>0</v>
      </c>
      <c r="CA53" s="8">
        <f>IF(AND(F53&gt;0,G53&gt;0,$CA$7&gt;=F53,$CA$7&lt;=G53),IF($CA$7&lt;=$AA53,2,1),0)</f>
        <v>0</v>
      </c>
      <c r="CB53" s="8">
        <f>IF(AND(F53&gt;0,G53&gt;0,$CB$7&gt;=F53,$CB$7&lt;=G53),IF($CB$7&lt;=$AA53,2,1),0)</f>
        <v>0</v>
      </c>
      <c r="CC53" s="8">
        <f>IF(AND(F53&gt;0,G53&gt;0,$CC$7&gt;=F53,$CC$7&lt;=G53),IF($CC$7&lt;=$AA53,2,1),0)</f>
        <v>0</v>
      </c>
      <c r="CD53" s="8">
        <f>IF(AND(F53&gt;0,G53&gt;0,$CD$7&gt;=F53,$CD$7&lt;=G53),IF($CD$7&lt;=$AA53,2,1),0)</f>
        <v>0</v>
      </c>
      <c r="CE53" s="8">
        <f>IF(AND(F53&gt;0,G53&gt;0,$CE$7&gt;=F53,$CE$7&lt;=G53),IF($CE$7&lt;=$AA53,2,1),0)</f>
        <v>0</v>
      </c>
      <c r="CF53" s="8">
        <f>IF(AND(F53&gt;0,G53&gt;0,$CF$7&gt;=F53,$CF$7&lt;=G53),IF($CF$7&lt;=$AA53,2,1),0)</f>
        <v>0</v>
      </c>
      <c r="CG53" s="8">
        <f>IF(AND(F53&gt;0,G53&gt;0,$CG$7&gt;=F53,$CG$7&lt;=G53),IF($CG$7&lt;=$AA53,2,1),0)</f>
        <v>0</v>
      </c>
      <c r="CH53" s="8">
        <f>IF(AND(F53&gt;0,G53&gt;0,$CH$7&gt;=F53,$CH$7&lt;=G53),IF($CH$7&lt;=$AA53,2,1),0)</f>
        <v>0</v>
      </c>
      <c r="CI53" s="8">
        <f>IF(AND(F53&gt;0,G53&gt;0,$CI$7&gt;=F53,$CI$7&lt;=G53),IF($CI$7&lt;=$AA53,2,1),0)</f>
        <v>0</v>
      </c>
      <c r="CJ53" s="8">
        <f>IF(AND(F53&gt;0,G53&gt;0,$CJ$7&gt;=F53,$CJ$7&lt;=G53),IF($CJ$7&lt;=$AA53,2,1),0)</f>
        <v>0</v>
      </c>
    </row>
    <row r="54" spans="1:88" ht="18" customHeight="1">
      <c r="A54" s="6"/>
      <c r="B54" s="6"/>
      <c r="C54" s="6"/>
      <c r="D54" s="6"/>
      <c r="E54" s="6"/>
      <c r="F54" s="3"/>
      <c r="G54" s="3"/>
      <c r="H54" s="6">
        <f>IF(AND(F54&gt;0,G54&gt;0),G54-F54+1,)</f>
        <v>0</v>
      </c>
      <c r="I54" s="7"/>
      <c r="J54" s="6"/>
      <c r="K54" s="8">
        <f>IF(AND(F54&gt;0,G54&gt;0,$K$7&gt;=F54,$K$7&lt;=G54),IF($K$7&lt;=$AA54,2,1),0)</f>
        <v>0</v>
      </c>
      <c r="L54" s="8">
        <f>IF(AND(F54&gt;0,G54&gt;0,$L$7&gt;=F54,$L$7&lt;=G54),IF($L$7&lt;=$AA54,2,1),0)</f>
        <v>0</v>
      </c>
      <c r="M54" s="8">
        <f>IF(AND(F54&gt;0,G54&gt;0,$M$7&gt;=F54,$M$7&lt;=G54),IF($M$7&lt;=$AA54,2,1),0)</f>
        <v>0</v>
      </c>
      <c r="N54" s="8">
        <f>IF(AND(F54&gt;0,G54&gt;0,$N$7&gt;=F54,$N$7&lt;=G54),IF($N$7&lt;=$AA54,2,1),0)</f>
        <v>0</v>
      </c>
      <c r="O54" s="8">
        <f>IF(AND(F54&gt;0,G54&gt;0,$O$7&gt;=F54,$O$7&lt;=G54),IF($O$7&lt;=$AA54,2,1),0)</f>
        <v>0</v>
      </c>
      <c r="P54" s="8">
        <f>IF(AND(F54&gt;0,G54&gt;0,$P$7&gt;=F54,$P$7&lt;=G54),IF($P$7&lt;=$AA54,2,1),0)</f>
        <v>0</v>
      </c>
      <c r="Q54" s="8">
        <f>IF(AND(F54&gt;0,G54&gt;0,$Q$7&gt;=F54,$Q$7&lt;=G54),IF($Q$7&lt;=$AA54,2,1),0)</f>
        <v>0</v>
      </c>
      <c r="R54" s="8">
        <f>IF(AND(F54&gt;0,G54&gt;0,$R$7&gt;=F54,$R$7&lt;=G54),IF($R$7&lt;=$AA54,2,1),0)</f>
        <v>0</v>
      </c>
      <c r="S54" s="8">
        <f>IF(AND(F54&gt;0,G54&gt;0,$S$7&gt;=F54,$S$7&lt;=G54),IF($S$7&lt;=$AA54,2,1),0)</f>
        <v>0</v>
      </c>
      <c r="T54" s="8">
        <f>IF(AND(F54&gt;0,G54&gt;0,$T$7&gt;=F54,$T$7&lt;=G54),IF($T$7&lt;=$AA54,2,1),0)</f>
        <v>0</v>
      </c>
      <c r="U54" s="8">
        <f>IF(AND(F54&gt;0,G54&gt;0,$U$7&gt;=F54,$U$7&lt;=G54),IF($U$7&lt;=$AA54,2,1),0)</f>
        <v>0</v>
      </c>
      <c r="V54" s="8">
        <f>IF(AND(F54&gt;0,G54&gt;0,$V$7&gt;=F54,$V$7&lt;=G54),IF($V$7&lt;=$AA54,2,1),0)</f>
        <v>0</v>
      </c>
      <c r="W54" s="8">
        <f>IF(AND(F54&gt;0,G54&gt;0,$W$7&gt;=F54,$W$7&lt;=G54),IF($W$7&lt;=$AA54,2,1),0)</f>
        <v>0</v>
      </c>
      <c r="X54" s="8">
        <f>IF(AND(F54&gt;0,G54&gt;0,$X$7&gt;=F54,$X$7&lt;=G54),IF($X$7&lt;=$AA54,2,1),0)</f>
        <v>0</v>
      </c>
      <c r="Y54" s="8">
        <f>IF(AND(F54&gt;0,G54&gt;0,$Y$7&gt;=F54,$Y$7&lt;=G54),IF($Y$7&lt;=$AA54,2,1),0)</f>
        <v>0</v>
      </c>
      <c r="Z54" s="8">
        <f>IF(AND(F54&gt;0,G54&gt;0,$Z$7&gt;=F54,$Z$7&lt;=G54),IF($Z$7&lt;=$AA54,2,1),0)</f>
        <v>0</v>
      </c>
      <c r="AA54" s="8">
        <f>IF(AND(F54&gt;0,G54&gt;0,$AA$7&gt;=F54,$AA$7&lt;=G54),IF($AA$7&lt;=$AA54,2,1),0)</f>
        <v>0</v>
      </c>
      <c r="AB54" s="8">
        <f>IF(AND(F54&gt;0,G54&gt;0,$AB$7&gt;=F54,$AB$7&lt;=G54),IF($AB$7&lt;=$AA54,2,1),0)</f>
        <v>0</v>
      </c>
      <c r="AC54" s="8">
        <f>IF(AND(F54&gt;0,G54&gt;0,$AC$7&gt;=F54,$AC$7&lt;=G54),IF($AC$7&lt;=$AA54,2,1),0)</f>
        <v>0</v>
      </c>
      <c r="AD54" s="8">
        <f>IF(AND(F54&gt;0,G54&gt;0,$AD$7&gt;=F54,$AD$7&lt;=G54),IF($AD$7&lt;=$AA54,2,1),0)</f>
        <v>0</v>
      </c>
      <c r="AE54" s="8">
        <f>IF(AND(F54&gt;0,G54&gt;0,$AE$7&gt;=F54,$AE$7&lt;=G54),IF($AE$7&lt;=$AA54,2,1),0)</f>
        <v>0</v>
      </c>
      <c r="AF54" s="8">
        <f>IF(AND(F54&gt;0,G54&gt;0,$AF$7&gt;=F54,$AF$7&lt;=G54),IF($AF$7&lt;=$AA54,2,1),0)</f>
        <v>0</v>
      </c>
      <c r="AG54" s="8">
        <f>IF(AND(F54&gt;0,G54&gt;0,$AG$7&gt;=F54,$AG$7&lt;=G54),IF($AG$7&lt;=$AA54,2,1),0)</f>
        <v>0</v>
      </c>
      <c r="AH54" s="8">
        <f>IF(AND(F54&gt;0,G54&gt;0,$AH$7&gt;=F54,$AH$7&lt;=G54),IF($AH$7&lt;=$AA54,2,1),0)</f>
        <v>0</v>
      </c>
      <c r="AI54" s="8">
        <f>IF(AND(F54&gt;0,G54&gt;0,$AI$7&gt;=F54,$AI$7&lt;=G54),IF($AI$7&lt;=$AA54,2,1),0)</f>
        <v>0</v>
      </c>
      <c r="AJ54" s="8">
        <f>IF(AND(F54&gt;0,G54&gt;0,$AJ$7&gt;=F54,$AJ$7&lt;=G54),IF($AJ$7&lt;=$AA54,2,1),0)</f>
        <v>0</v>
      </c>
      <c r="AK54" s="8">
        <f>IF(AND(F54&gt;0,G54&gt;0,$AK$7&gt;=F54,$AK$7&lt;=G54),IF($AK$7&lt;=$AA54,2,1),0)</f>
        <v>0</v>
      </c>
      <c r="AL54" s="8">
        <f>IF(AND(F54&gt;0,G54&gt;0,$AL$7&gt;=F54,$AL$7&lt;=G54),IF($AL$7&lt;=$AA54,2,1),0)</f>
        <v>0</v>
      </c>
      <c r="AM54" s="8">
        <f>IF(AND(F54&gt;0,G54&gt;0,$AM$7&gt;=F54,$AM$7&lt;=G54),IF($AM$7&lt;=$AA54,2,1),0)</f>
        <v>0</v>
      </c>
      <c r="AN54" s="8">
        <f>IF(AND(F54&gt;0,G54&gt;0,$AN$7&gt;=F54,$AN$7&lt;=G54),IF($AN$7&lt;=$AA54,2,1),0)</f>
        <v>0</v>
      </c>
      <c r="AO54" s="8">
        <f>IF(AND(F54&gt;0,G54&gt;0,$AO$7&gt;=F54,$AO$7&lt;=G54),IF($AO$7&lt;=$AA54,2,1),0)</f>
        <v>0</v>
      </c>
      <c r="AP54" s="8">
        <f>IF(AND(F54&gt;0,G54&gt;0,$AP$7&gt;=F54,$AP$7&lt;=G54),IF($AP$7&lt;=$AA54,2,1),0)</f>
        <v>0</v>
      </c>
      <c r="AQ54" s="8">
        <f>IF(AND(F54&gt;0,G54&gt;0,$AQ$7&gt;=F54,$AQ$7&lt;=G54),IF($AQ$7&lt;=$AA54,2,1),0)</f>
        <v>0</v>
      </c>
      <c r="AR54" s="8">
        <f>IF(AND(F54&gt;0,G54&gt;0,$AR$7&gt;=F54,$AR$7&lt;=G54),IF($AR$7&lt;=$AA54,2,1),0)</f>
        <v>0</v>
      </c>
      <c r="AS54" s="8">
        <f>IF(AND(F54&gt;0,G54&gt;0,$AS$7&gt;=F54,$AS$7&lt;=G54),IF($AS$7&lt;=$AA54,2,1),0)</f>
        <v>0</v>
      </c>
      <c r="AT54" s="8">
        <f>IF(AND(F54&gt;0,G54&gt;0,$AT$7&gt;=F54,$AT$7&lt;=G54),IF($AT$7&lt;=$AA54,2,1),0)</f>
        <v>0</v>
      </c>
      <c r="AU54" s="8">
        <f>IF(AND(F54&gt;0,G54&gt;0,$AU$7&gt;=F54,$AU$7&lt;=G54),IF($AU$7&lt;=$AA54,2,1),0)</f>
        <v>0</v>
      </c>
      <c r="AV54" s="8">
        <f>IF(AND(F54&gt;0,G54&gt;0,$AV$7&gt;=F54,$AV$7&lt;=G54),IF($AV$7&lt;=$AA54,2,1),0)</f>
        <v>0</v>
      </c>
      <c r="AW54" s="8">
        <f>IF(AND(F54&gt;0,G54&gt;0,$AW$7&gt;=F54,$AW$7&lt;=G54),IF($AW$7&lt;=$AA54,2,1),0)</f>
        <v>0</v>
      </c>
      <c r="AX54" s="8">
        <f>IF(AND(F54&gt;0,G54&gt;0,$AX$7&gt;=F54,$AX$7&lt;=G54),IF($AX$7&lt;=$AA54,2,1),0)</f>
        <v>0</v>
      </c>
      <c r="AY54" s="8">
        <f>IF(AND(F54&gt;0,G54&gt;0,$AY$7&gt;=F54,$AY$7&lt;=G54),IF($AY$7&lt;=$AA54,2,1),0)</f>
        <v>0</v>
      </c>
      <c r="AZ54" s="8">
        <f>IF(AND(F54&gt;0,G54&gt;0,$AZ$7&gt;=F54,$AZ$7&lt;=G54),IF($AZ$7&lt;=$AA54,2,1),0)</f>
        <v>0</v>
      </c>
      <c r="BA54" s="8">
        <f>IF(AND(F54&gt;0,G54&gt;0,$BA$7&gt;=F54,$BA$7&lt;=G54),IF($BA$7&lt;=$AA54,2,1),0)</f>
        <v>0</v>
      </c>
      <c r="BB54" s="8">
        <f>IF(AND(F54&gt;0,G54&gt;0,$BB$7&gt;=F54,$BB$7&lt;=G54),IF($BB$7&lt;=$AA54,2,1),0)</f>
        <v>0</v>
      </c>
      <c r="BC54" s="8">
        <f>IF(AND(F54&gt;0,G54&gt;0,$BC$7&gt;=F54,$BC$7&lt;=G54),IF($BC$7&lt;=$AA54,2,1),0)</f>
        <v>0</v>
      </c>
      <c r="BD54" s="8">
        <f>IF(AND(F54&gt;0,G54&gt;0,$BD$7&gt;=F54,$BD$7&lt;=G54),IF($BD$7&lt;=$AA54,2,1),0)</f>
        <v>0</v>
      </c>
      <c r="BE54" s="8">
        <f>IF(AND(F54&gt;0,G54&gt;0,$BE$7&gt;=F54,$BE$7&lt;=G54),IF($BE$7&lt;=$AA54,2,1),0)</f>
        <v>0</v>
      </c>
      <c r="BF54" s="8">
        <f>IF(AND(F54&gt;0,G54&gt;0,$BF$7&gt;=F54,$BF$7&lt;=G54),IF($BF$7&lt;=$AA54,2,1),0)</f>
        <v>0</v>
      </c>
      <c r="BG54" s="8">
        <f>IF(AND(F54&gt;0,G54&gt;0,$BG$7&gt;=F54,$BG$7&lt;=G54),IF($BG$7&lt;=$AA54,2,1),0)</f>
        <v>0</v>
      </c>
      <c r="BH54" s="8">
        <f>IF(AND(F54&gt;0,G54&gt;0,$BH$7&gt;=F54,$BH$7&lt;=G54),IF($BH$7&lt;=$AA54,2,1),0)</f>
        <v>0</v>
      </c>
      <c r="BI54" s="8">
        <f>IF(AND(F54&gt;0,G54&gt;0,$BI$7&gt;=F54,$BI$7&lt;=G54),IF($BI$7&lt;=$AA54,2,1),0)</f>
        <v>0</v>
      </c>
      <c r="BJ54" s="8">
        <f>IF(AND(F54&gt;0,G54&gt;0,$BJ$7&gt;=F54,$BJ$7&lt;=G54),IF($BJ$7&lt;=$AA54,2,1),0)</f>
        <v>0</v>
      </c>
      <c r="BK54" s="8">
        <f>IF(AND(F54&gt;0,G54&gt;0,$BK$7&gt;=F54,$BK$7&lt;=G54),IF($BK$7&lt;=$AA54,2,1),0)</f>
        <v>0</v>
      </c>
      <c r="BL54" s="8">
        <f>IF(AND(F54&gt;0,G54&gt;0,$BL$7&gt;=F54,$BL$7&lt;=G54),IF($BL$7&lt;=$AA54,2,1),0)</f>
        <v>0</v>
      </c>
      <c r="BM54" s="8">
        <f>IF(AND(F54&gt;0,G54&gt;0,$BM$7&gt;=F54,$BM$7&lt;=G54),IF($BM$7&lt;=$AA54,2,1),0)</f>
        <v>0</v>
      </c>
      <c r="BN54" s="8">
        <f>IF(AND(F54&gt;0,G54&gt;0,$BN$7&gt;=F54,$BN$7&lt;=G54),IF($BN$7&lt;=$AA54,2,1),0)</f>
        <v>0</v>
      </c>
      <c r="BO54" s="8">
        <f>IF(AND(F54&gt;0,G54&gt;0,$BO$7&gt;=F54,$BO$7&lt;=G54),IF($BO$7&lt;=$AA54,2,1),0)</f>
        <v>0</v>
      </c>
      <c r="BP54" s="8">
        <f>IF(AND(F54&gt;0,G54&gt;0,$BP$7&gt;=F54,$BP$7&lt;=G54),IF($BP$7&lt;=$AA54,2,1),0)</f>
        <v>0</v>
      </c>
      <c r="BQ54" s="8">
        <f>IF(AND(F54&gt;0,G54&gt;0,$BQ$7&gt;=F54,$BQ$7&lt;=G54),IF($BQ$7&lt;=$AA54,2,1),0)</f>
        <v>0</v>
      </c>
      <c r="BR54" s="8">
        <f>IF(AND(F54&gt;0,G54&gt;0,$BR$7&gt;=F54,$BR$7&lt;=G54),IF($BR$7&lt;=$AA54,2,1),0)</f>
        <v>0</v>
      </c>
      <c r="BS54" s="8">
        <f>IF(AND(F54&gt;0,G54&gt;0,$BS$7&gt;=F54,$BS$7&lt;=G54),IF($BS$7&lt;=$AA54,2,1),0)</f>
        <v>0</v>
      </c>
      <c r="BT54" s="8">
        <f>IF(AND(F54&gt;0,G54&gt;0,$BT$7&gt;=F54,$BT$7&lt;=G54),IF($BT$7&lt;=$AA54,2,1),0)</f>
        <v>0</v>
      </c>
      <c r="BU54" s="8">
        <f>IF(AND(F54&gt;0,G54&gt;0,$BU$7&gt;=F54,$BU$7&lt;=G54),IF($BU$7&lt;=$AA54,2,1),0)</f>
        <v>0</v>
      </c>
      <c r="BV54" s="8">
        <f>IF(AND(F54&gt;0,G54&gt;0,$BV$7&gt;=F54,$BV$7&lt;=G54),IF($BV$7&lt;=$AA54,2,1),0)</f>
        <v>0</v>
      </c>
      <c r="BW54" s="8">
        <f>IF(AND(F54&gt;0,G54&gt;0,$BW$7&gt;=F54,$BW$7&lt;=G54),IF($BW$7&lt;=$AA54,2,1),0)</f>
        <v>0</v>
      </c>
      <c r="BX54" s="8">
        <f>IF(AND(F54&gt;0,G54&gt;0,$BX$7&gt;=F54,$BX$7&lt;=G54),IF($BX$7&lt;=$AA54,2,1),0)</f>
        <v>0</v>
      </c>
      <c r="BY54" s="8">
        <f>IF(AND(F54&gt;0,G54&gt;0,$BY$7&gt;=F54,$BY$7&lt;=G54),IF($BY$7&lt;=$AA54,2,1),0)</f>
        <v>0</v>
      </c>
      <c r="BZ54" s="8">
        <f>IF(AND(F54&gt;0,G54&gt;0,$BZ$7&gt;=F54,$BZ$7&lt;=G54),IF($BZ$7&lt;=$AA54,2,1),0)</f>
        <v>0</v>
      </c>
      <c r="CA54" s="8">
        <f>IF(AND(F54&gt;0,G54&gt;0,$CA$7&gt;=F54,$CA$7&lt;=G54),IF($CA$7&lt;=$AA54,2,1),0)</f>
        <v>0</v>
      </c>
      <c r="CB54" s="8">
        <f>IF(AND(F54&gt;0,G54&gt;0,$CB$7&gt;=F54,$CB$7&lt;=G54),IF($CB$7&lt;=$AA54,2,1),0)</f>
        <v>0</v>
      </c>
      <c r="CC54" s="8">
        <f>IF(AND(F54&gt;0,G54&gt;0,$CC$7&gt;=F54,$CC$7&lt;=G54),IF($CC$7&lt;=$AA54,2,1),0)</f>
        <v>0</v>
      </c>
      <c r="CD54" s="8">
        <f>IF(AND(F54&gt;0,G54&gt;0,$CD$7&gt;=F54,$CD$7&lt;=G54),IF($CD$7&lt;=$AA54,2,1),0)</f>
        <v>0</v>
      </c>
      <c r="CE54" s="8">
        <f>IF(AND(F54&gt;0,G54&gt;0,$CE$7&gt;=F54,$CE$7&lt;=G54),IF($CE$7&lt;=$AA54,2,1),0)</f>
        <v>0</v>
      </c>
      <c r="CF54" s="8">
        <f>IF(AND(F54&gt;0,G54&gt;0,$CF$7&gt;=F54,$CF$7&lt;=G54),IF($CF$7&lt;=$AA54,2,1),0)</f>
        <v>0</v>
      </c>
      <c r="CG54" s="8">
        <f>IF(AND(F54&gt;0,G54&gt;0,$CG$7&gt;=F54,$CG$7&lt;=G54),IF($CG$7&lt;=$AA54,2,1),0)</f>
        <v>0</v>
      </c>
      <c r="CH54" s="8">
        <f>IF(AND(F54&gt;0,G54&gt;0,$CH$7&gt;=F54,$CH$7&lt;=G54),IF($CH$7&lt;=$AA54,2,1),0)</f>
        <v>0</v>
      </c>
      <c r="CI54" s="8">
        <f>IF(AND(F54&gt;0,G54&gt;0,$CI$7&gt;=F54,$CI$7&lt;=G54),IF($CI$7&lt;=$AA54,2,1),0)</f>
        <v>0</v>
      </c>
      <c r="CJ54" s="8">
        <f>IF(AND(F54&gt;0,G54&gt;0,$CJ$7&gt;=F54,$CJ$7&lt;=G54),IF($CJ$7&lt;=$AA54,2,1),0)</f>
        <v>0</v>
      </c>
    </row>
    <row r="55" spans="1:88" ht="18" customHeight="1">
      <c r="A55" s="6"/>
      <c r="B55" s="6"/>
      <c r="C55" s="6"/>
      <c r="D55" s="6"/>
      <c r="E55" s="6"/>
      <c r="F55" s="3"/>
      <c r="G55" s="3"/>
      <c r="H55" s="6">
        <f>IF(AND(F55&gt;0,G55&gt;0),G55-F55+1,)</f>
        <v>0</v>
      </c>
      <c r="I55" s="7"/>
      <c r="J55" s="6"/>
      <c r="K55" s="8">
        <f>IF(AND(F55&gt;0,G55&gt;0,$K$7&gt;=F55,$K$7&lt;=G55),IF($K$7&lt;=$AA55,2,1),0)</f>
        <v>0</v>
      </c>
      <c r="L55" s="8">
        <f>IF(AND(F55&gt;0,G55&gt;0,$L$7&gt;=F55,$L$7&lt;=G55),IF($L$7&lt;=$AA55,2,1),0)</f>
        <v>0</v>
      </c>
      <c r="M55" s="8">
        <f>IF(AND(F55&gt;0,G55&gt;0,$M$7&gt;=F55,$M$7&lt;=G55),IF($M$7&lt;=$AA55,2,1),0)</f>
        <v>0</v>
      </c>
      <c r="N55" s="8">
        <f>IF(AND(F55&gt;0,G55&gt;0,$N$7&gt;=F55,$N$7&lt;=G55),IF($N$7&lt;=$AA55,2,1),0)</f>
        <v>0</v>
      </c>
      <c r="O55" s="8">
        <f>IF(AND(F55&gt;0,G55&gt;0,$O$7&gt;=F55,$O$7&lt;=G55),IF($O$7&lt;=$AA55,2,1),0)</f>
        <v>0</v>
      </c>
      <c r="P55" s="8">
        <f>IF(AND(F55&gt;0,G55&gt;0,$P$7&gt;=F55,$P$7&lt;=G55),IF($P$7&lt;=$AA55,2,1),0)</f>
        <v>0</v>
      </c>
      <c r="Q55" s="8">
        <f>IF(AND(F55&gt;0,G55&gt;0,$Q$7&gt;=F55,$Q$7&lt;=G55),IF($Q$7&lt;=$AA55,2,1),0)</f>
        <v>0</v>
      </c>
      <c r="R55" s="8">
        <f>IF(AND(F55&gt;0,G55&gt;0,$R$7&gt;=F55,$R$7&lt;=G55),IF($R$7&lt;=$AA55,2,1),0)</f>
        <v>0</v>
      </c>
      <c r="S55" s="8">
        <f>IF(AND(F55&gt;0,G55&gt;0,$S$7&gt;=F55,$S$7&lt;=G55),IF($S$7&lt;=$AA55,2,1),0)</f>
        <v>0</v>
      </c>
      <c r="T55" s="8">
        <f>IF(AND(F55&gt;0,G55&gt;0,$T$7&gt;=F55,$T$7&lt;=G55),IF($T$7&lt;=$AA55,2,1),0)</f>
        <v>0</v>
      </c>
      <c r="U55" s="8">
        <f>IF(AND(F55&gt;0,G55&gt;0,$U$7&gt;=F55,$U$7&lt;=G55),IF($U$7&lt;=$AA55,2,1),0)</f>
        <v>0</v>
      </c>
      <c r="V55" s="8">
        <f>IF(AND(F55&gt;0,G55&gt;0,$V$7&gt;=F55,$V$7&lt;=G55),IF($V$7&lt;=$AA55,2,1),0)</f>
        <v>0</v>
      </c>
      <c r="W55" s="8">
        <f>IF(AND(F55&gt;0,G55&gt;0,$W$7&gt;=F55,$W$7&lt;=G55),IF($W$7&lt;=$AA55,2,1),0)</f>
        <v>0</v>
      </c>
      <c r="X55" s="8">
        <f>IF(AND(F55&gt;0,G55&gt;0,$X$7&gt;=F55,$X$7&lt;=G55),IF($X$7&lt;=$AA55,2,1),0)</f>
        <v>0</v>
      </c>
      <c r="Y55" s="8">
        <f>IF(AND(F55&gt;0,G55&gt;0,$Y$7&gt;=F55,$Y$7&lt;=G55),IF($Y$7&lt;=$AA55,2,1),0)</f>
        <v>0</v>
      </c>
      <c r="Z55" s="8">
        <f>IF(AND(F55&gt;0,G55&gt;0,$Z$7&gt;=F55,$Z$7&lt;=G55),IF($Z$7&lt;=$AA55,2,1),0)</f>
        <v>0</v>
      </c>
      <c r="AA55" s="8">
        <f>IF(AND(F55&gt;0,G55&gt;0,$AA$7&gt;=F55,$AA$7&lt;=G55),IF($AA$7&lt;=$AA55,2,1),0)</f>
        <v>0</v>
      </c>
      <c r="AB55" s="8">
        <f>IF(AND(F55&gt;0,G55&gt;0,$AB$7&gt;=F55,$AB$7&lt;=G55),IF($AB$7&lt;=$AA55,2,1),0)</f>
        <v>0</v>
      </c>
      <c r="AC55" s="8">
        <f>IF(AND(F55&gt;0,G55&gt;0,$AC$7&gt;=F55,$AC$7&lt;=G55),IF($AC$7&lt;=$AA55,2,1),0)</f>
        <v>0</v>
      </c>
      <c r="AD55" s="8">
        <f>IF(AND(F55&gt;0,G55&gt;0,$AD$7&gt;=F55,$AD$7&lt;=G55),IF($AD$7&lt;=$AA55,2,1),0)</f>
        <v>0</v>
      </c>
      <c r="AE55" s="8">
        <f>IF(AND(F55&gt;0,G55&gt;0,$AE$7&gt;=F55,$AE$7&lt;=G55),IF($AE$7&lt;=$AA55,2,1),0)</f>
        <v>0</v>
      </c>
      <c r="AF55" s="8">
        <f>IF(AND(F55&gt;0,G55&gt;0,$AF$7&gt;=F55,$AF$7&lt;=G55),IF($AF$7&lt;=$AA55,2,1),0)</f>
        <v>0</v>
      </c>
      <c r="AG55" s="8">
        <f>IF(AND(F55&gt;0,G55&gt;0,$AG$7&gt;=F55,$AG$7&lt;=G55),IF($AG$7&lt;=$AA55,2,1),0)</f>
        <v>0</v>
      </c>
      <c r="AH55" s="8">
        <f>IF(AND(F55&gt;0,G55&gt;0,$AH$7&gt;=F55,$AH$7&lt;=G55),IF($AH$7&lt;=$AA55,2,1),0)</f>
        <v>0</v>
      </c>
      <c r="AI55" s="8">
        <f>IF(AND(F55&gt;0,G55&gt;0,$AI$7&gt;=F55,$AI$7&lt;=G55),IF($AI$7&lt;=$AA55,2,1),0)</f>
        <v>0</v>
      </c>
      <c r="AJ55" s="8">
        <f>IF(AND(F55&gt;0,G55&gt;0,$AJ$7&gt;=F55,$AJ$7&lt;=G55),IF($AJ$7&lt;=$AA55,2,1),0)</f>
        <v>0</v>
      </c>
      <c r="AK55" s="8">
        <f>IF(AND(F55&gt;0,G55&gt;0,$AK$7&gt;=F55,$AK$7&lt;=G55),IF($AK$7&lt;=$AA55,2,1),0)</f>
        <v>0</v>
      </c>
      <c r="AL55" s="8">
        <f>IF(AND(F55&gt;0,G55&gt;0,$AL$7&gt;=F55,$AL$7&lt;=G55),IF($AL$7&lt;=$AA55,2,1),0)</f>
        <v>0</v>
      </c>
      <c r="AM55" s="8">
        <f>IF(AND(F55&gt;0,G55&gt;0,$AM$7&gt;=F55,$AM$7&lt;=G55),IF($AM$7&lt;=$AA55,2,1),0)</f>
        <v>0</v>
      </c>
      <c r="AN55" s="8">
        <f>IF(AND(F55&gt;0,G55&gt;0,$AN$7&gt;=F55,$AN$7&lt;=G55),IF($AN$7&lt;=$AA55,2,1),0)</f>
        <v>0</v>
      </c>
      <c r="AO55" s="8">
        <f>IF(AND(F55&gt;0,G55&gt;0,$AO$7&gt;=F55,$AO$7&lt;=G55),IF($AO$7&lt;=$AA55,2,1),0)</f>
        <v>0</v>
      </c>
      <c r="AP55" s="8">
        <f>IF(AND(F55&gt;0,G55&gt;0,$AP$7&gt;=F55,$AP$7&lt;=G55),IF($AP$7&lt;=$AA55,2,1),0)</f>
        <v>0</v>
      </c>
      <c r="AQ55" s="8">
        <f>IF(AND(F55&gt;0,G55&gt;0,$AQ$7&gt;=F55,$AQ$7&lt;=G55),IF($AQ$7&lt;=$AA55,2,1),0)</f>
        <v>0</v>
      </c>
      <c r="AR55" s="8">
        <f>IF(AND(F55&gt;0,G55&gt;0,$AR$7&gt;=F55,$AR$7&lt;=G55),IF($AR$7&lt;=$AA55,2,1),0)</f>
        <v>0</v>
      </c>
      <c r="AS55" s="8">
        <f>IF(AND(F55&gt;0,G55&gt;0,$AS$7&gt;=F55,$AS$7&lt;=G55),IF($AS$7&lt;=$AA55,2,1),0)</f>
        <v>0</v>
      </c>
      <c r="AT55" s="8">
        <f>IF(AND(F55&gt;0,G55&gt;0,$AT$7&gt;=F55,$AT$7&lt;=G55),IF($AT$7&lt;=$AA55,2,1),0)</f>
        <v>0</v>
      </c>
      <c r="AU55" s="8">
        <f>IF(AND(F55&gt;0,G55&gt;0,$AU$7&gt;=F55,$AU$7&lt;=G55),IF($AU$7&lt;=$AA55,2,1),0)</f>
        <v>0</v>
      </c>
      <c r="AV55" s="8">
        <f>IF(AND(F55&gt;0,G55&gt;0,$AV$7&gt;=F55,$AV$7&lt;=G55),IF($AV$7&lt;=$AA55,2,1),0)</f>
        <v>0</v>
      </c>
      <c r="AW55" s="8">
        <f>IF(AND(F55&gt;0,G55&gt;0,$AW$7&gt;=F55,$AW$7&lt;=G55),IF($AW$7&lt;=$AA55,2,1),0)</f>
        <v>0</v>
      </c>
      <c r="AX55" s="8">
        <f>IF(AND(F55&gt;0,G55&gt;0,$AX$7&gt;=F55,$AX$7&lt;=G55),IF($AX$7&lt;=$AA55,2,1),0)</f>
        <v>0</v>
      </c>
      <c r="AY55" s="8">
        <f>IF(AND(F55&gt;0,G55&gt;0,$AY$7&gt;=F55,$AY$7&lt;=G55),IF($AY$7&lt;=$AA55,2,1),0)</f>
        <v>0</v>
      </c>
      <c r="AZ55" s="8">
        <f>IF(AND(F55&gt;0,G55&gt;0,$AZ$7&gt;=F55,$AZ$7&lt;=G55),IF($AZ$7&lt;=$AA55,2,1),0)</f>
        <v>0</v>
      </c>
      <c r="BA55" s="8">
        <f>IF(AND(F55&gt;0,G55&gt;0,$BA$7&gt;=F55,$BA$7&lt;=G55),IF($BA$7&lt;=$AA55,2,1),0)</f>
        <v>0</v>
      </c>
      <c r="BB55" s="8">
        <f>IF(AND(F55&gt;0,G55&gt;0,$BB$7&gt;=F55,$BB$7&lt;=G55),IF($BB$7&lt;=$AA55,2,1),0)</f>
        <v>0</v>
      </c>
      <c r="BC55" s="8">
        <f>IF(AND(F55&gt;0,G55&gt;0,$BC$7&gt;=F55,$BC$7&lt;=G55),IF($BC$7&lt;=$AA55,2,1),0)</f>
        <v>0</v>
      </c>
      <c r="BD55" s="8">
        <f>IF(AND(F55&gt;0,G55&gt;0,$BD$7&gt;=F55,$BD$7&lt;=G55),IF($BD$7&lt;=$AA55,2,1),0)</f>
        <v>0</v>
      </c>
      <c r="BE55" s="8">
        <f>IF(AND(F55&gt;0,G55&gt;0,$BE$7&gt;=F55,$BE$7&lt;=G55),IF($BE$7&lt;=$AA55,2,1),0)</f>
        <v>0</v>
      </c>
      <c r="BF55" s="8">
        <f>IF(AND(F55&gt;0,G55&gt;0,$BF$7&gt;=F55,$BF$7&lt;=G55),IF($BF$7&lt;=$AA55,2,1),0)</f>
        <v>0</v>
      </c>
      <c r="BG55" s="8">
        <f>IF(AND(F55&gt;0,G55&gt;0,$BG$7&gt;=F55,$BG$7&lt;=G55),IF($BG$7&lt;=$AA55,2,1),0)</f>
        <v>0</v>
      </c>
      <c r="BH55" s="8">
        <f>IF(AND(F55&gt;0,G55&gt;0,$BH$7&gt;=F55,$BH$7&lt;=G55),IF($BH$7&lt;=$AA55,2,1),0)</f>
        <v>0</v>
      </c>
      <c r="BI55" s="8">
        <f>IF(AND(F55&gt;0,G55&gt;0,$BI$7&gt;=F55,$BI$7&lt;=G55),IF($BI$7&lt;=$AA55,2,1),0)</f>
        <v>0</v>
      </c>
      <c r="BJ55" s="8">
        <f>IF(AND(F55&gt;0,G55&gt;0,$BJ$7&gt;=F55,$BJ$7&lt;=G55),IF($BJ$7&lt;=$AA55,2,1),0)</f>
        <v>0</v>
      </c>
      <c r="BK55" s="8">
        <f>IF(AND(F55&gt;0,G55&gt;0,$BK$7&gt;=F55,$BK$7&lt;=G55),IF($BK$7&lt;=$AA55,2,1),0)</f>
        <v>0</v>
      </c>
      <c r="BL55" s="8">
        <f>IF(AND(F55&gt;0,G55&gt;0,$BL$7&gt;=F55,$BL$7&lt;=G55),IF($BL$7&lt;=$AA55,2,1),0)</f>
        <v>0</v>
      </c>
      <c r="BM55" s="8">
        <f>IF(AND(F55&gt;0,G55&gt;0,$BM$7&gt;=F55,$BM$7&lt;=G55),IF($BM$7&lt;=$AA55,2,1),0)</f>
        <v>0</v>
      </c>
      <c r="BN55" s="8">
        <f>IF(AND(F55&gt;0,G55&gt;0,$BN$7&gt;=F55,$BN$7&lt;=G55),IF($BN$7&lt;=$AA55,2,1),0)</f>
        <v>0</v>
      </c>
      <c r="BO55" s="8">
        <f>IF(AND(F55&gt;0,G55&gt;0,$BO$7&gt;=F55,$BO$7&lt;=G55),IF($BO$7&lt;=$AA55,2,1),0)</f>
        <v>0</v>
      </c>
      <c r="BP55" s="8">
        <f>IF(AND(F55&gt;0,G55&gt;0,$BP$7&gt;=F55,$BP$7&lt;=G55),IF($BP$7&lt;=$AA55,2,1),0)</f>
        <v>0</v>
      </c>
      <c r="BQ55" s="8">
        <f>IF(AND(F55&gt;0,G55&gt;0,$BQ$7&gt;=F55,$BQ$7&lt;=G55),IF($BQ$7&lt;=$AA55,2,1),0)</f>
        <v>0</v>
      </c>
      <c r="BR55" s="8">
        <f>IF(AND(F55&gt;0,G55&gt;0,$BR$7&gt;=F55,$BR$7&lt;=G55),IF($BR$7&lt;=$AA55,2,1),0)</f>
        <v>0</v>
      </c>
      <c r="BS55" s="8">
        <f>IF(AND(F55&gt;0,G55&gt;0,$BS$7&gt;=F55,$BS$7&lt;=G55),IF($BS$7&lt;=$AA55,2,1),0)</f>
        <v>0</v>
      </c>
      <c r="BT55" s="8">
        <f>IF(AND(F55&gt;0,G55&gt;0,$BT$7&gt;=F55,$BT$7&lt;=G55),IF($BT$7&lt;=$AA55,2,1),0)</f>
        <v>0</v>
      </c>
      <c r="BU55" s="8">
        <f>IF(AND(F55&gt;0,G55&gt;0,$BU$7&gt;=F55,$BU$7&lt;=G55),IF($BU$7&lt;=$AA55,2,1),0)</f>
        <v>0</v>
      </c>
      <c r="BV55" s="8">
        <f>IF(AND(F55&gt;0,G55&gt;0,$BV$7&gt;=F55,$BV$7&lt;=G55),IF($BV$7&lt;=$AA55,2,1),0)</f>
        <v>0</v>
      </c>
      <c r="BW55" s="8">
        <f>IF(AND(F55&gt;0,G55&gt;0,$BW$7&gt;=F55,$BW$7&lt;=G55),IF($BW$7&lt;=$AA55,2,1),0)</f>
        <v>0</v>
      </c>
      <c r="BX55" s="8">
        <f>IF(AND(F55&gt;0,G55&gt;0,$BX$7&gt;=F55,$BX$7&lt;=G55),IF($BX$7&lt;=$AA55,2,1),0)</f>
        <v>0</v>
      </c>
      <c r="BY55" s="8">
        <f>IF(AND(F55&gt;0,G55&gt;0,$BY$7&gt;=F55,$BY$7&lt;=G55),IF($BY$7&lt;=$AA55,2,1),0)</f>
        <v>0</v>
      </c>
      <c r="BZ55" s="8">
        <f>IF(AND(F55&gt;0,G55&gt;0,$BZ$7&gt;=F55,$BZ$7&lt;=G55),IF($BZ$7&lt;=$AA55,2,1),0)</f>
        <v>0</v>
      </c>
      <c r="CA55" s="8">
        <f>IF(AND(F55&gt;0,G55&gt;0,$CA$7&gt;=F55,$CA$7&lt;=G55),IF($CA$7&lt;=$AA55,2,1),0)</f>
        <v>0</v>
      </c>
      <c r="CB55" s="8">
        <f>IF(AND(F55&gt;0,G55&gt;0,$CB$7&gt;=F55,$CB$7&lt;=G55),IF($CB$7&lt;=$AA55,2,1),0)</f>
        <v>0</v>
      </c>
      <c r="CC55" s="8">
        <f>IF(AND(F55&gt;0,G55&gt;0,$CC$7&gt;=F55,$CC$7&lt;=G55),IF($CC$7&lt;=$AA55,2,1),0)</f>
        <v>0</v>
      </c>
      <c r="CD55" s="8">
        <f>IF(AND(F55&gt;0,G55&gt;0,$CD$7&gt;=F55,$CD$7&lt;=G55),IF($CD$7&lt;=$AA55,2,1),0)</f>
        <v>0</v>
      </c>
      <c r="CE55" s="8">
        <f>IF(AND(F55&gt;0,G55&gt;0,$CE$7&gt;=F55,$CE$7&lt;=G55),IF($CE$7&lt;=$AA55,2,1),0)</f>
        <v>0</v>
      </c>
      <c r="CF55" s="8">
        <f>IF(AND(F55&gt;0,G55&gt;0,$CF$7&gt;=F55,$CF$7&lt;=G55),IF($CF$7&lt;=$AA55,2,1),0)</f>
        <v>0</v>
      </c>
      <c r="CG55" s="8">
        <f>IF(AND(F55&gt;0,G55&gt;0,$CG$7&gt;=F55,$CG$7&lt;=G55),IF($CG$7&lt;=$AA55,2,1),0)</f>
        <v>0</v>
      </c>
      <c r="CH55" s="8">
        <f>IF(AND(F55&gt;0,G55&gt;0,$CH$7&gt;=F55,$CH$7&lt;=G55),IF($CH$7&lt;=$AA55,2,1),0)</f>
        <v>0</v>
      </c>
      <c r="CI55" s="8">
        <f>IF(AND(F55&gt;0,G55&gt;0,$CI$7&gt;=F55,$CI$7&lt;=G55),IF($CI$7&lt;=$AA55,2,1),0)</f>
        <v>0</v>
      </c>
      <c r="CJ55" s="8">
        <f>IF(AND(F55&gt;0,G55&gt;0,$CJ$7&gt;=F55,$CJ$7&lt;=G55),IF($CJ$7&lt;=$AA55,2,1),0)</f>
        <v>0</v>
      </c>
    </row>
    <row r="56" spans="1:88" ht="18" customHeight="1">
      <c r="A56" s="6"/>
      <c r="B56" s="6"/>
      <c r="C56" s="6"/>
      <c r="D56" s="6"/>
      <c r="E56" s="6"/>
      <c r="F56" s="3"/>
      <c r="G56" s="3"/>
      <c r="H56" s="6">
        <f>IF(AND(F56&gt;0,G56&gt;0),G56-F56+1,)</f>
        <v>0</v>
      </c>
      <c r="I56" s="7"/>
      <c r="J56" s="6"/>
      <c r="K56" s="8">
        <f>IF(AND(F56&gt;0,G56&gt;0,$K$7&gt;=F56,$K$7&lt;=G56),IF($K$7&lt;=$AA56,2,1),0)</f>
        <v>0</v>
      </c>
      <c r="L56" s="8">
        <f>IF(AND(F56&gt;0,G56&gt;0,$L$7&gt;=F56,$L$7&lt;=G56),IF($L$7&lt;=$AA56,2,1),0)</f>
        <v>0</v>
      </c>
      <c r="M56" s="8">
        <f>IF(AND(F56&gt;0,G56&gt;0,$M$7&gt;=F56,$M$7&lt;=G56),IF($M$7&lt;=$AA56,2,1),0)</f>
        <v>0</v>
      </c>
      <c r="N56" s="8">
        <f>IF(AND(F56&gt;0,G56&gt;0,$N$7&gt;=F56,$N$7&lt;=G56),IF($N$7&lt;=$AA56,2,1),0)</f>
        <v>0</v>
      </c>
      <c r="O56" s="8">
        <f>IF(AND(F56&gt;0,G56&gt;0,$O$7&gt;=F56,$O$7&lt;=G56),IF($O$7&lt;=$AA56,2,1),0)</f>
        <v>0</v>
      </c>
      <c r="P56" s="8">
        <f>IF(AND(F56&gt;0,G56&gt;0,$P$7&gt;=F56,$P$7&lt;=G56),IF($P$7&lt;=$AA56,2,1),0)</f>
        <v>0</v>
      </c>
      <c r="Q56" s="8">
        <f>IF(AND(F56&gt;0,G56&gt;0,$Q$7&gt;=F56,$Q$7&lt;=G56),IF($Q$7&lt;=$AA56,2,1),0)</f>
        <v>0</v>
      </c>
      <c r="R56" s="8">
        <f>IF(AND(F56&gt;0,G56&gt;0,$R$7&gt;=F56,$R$7&lt;=G56),IF($R$7&lt;=$AA56,2,1),0)</f>
        <v>0</v>
      </c>
      <c r="S56" s="8">
        <f>IF(AND(F56&gt;0,G56&gt;0,$S$7&gt;=F56,$S$7&lt;=G56),IF($S$7&lt;=$AA56,2,1),0)</f>
        <v>0</v>
      </c>
      <c r="T56" s="8">
        <f>IF(AND(F56&gt;0,G56&gt;0,$T$7&gt;=F56,$T$7&lt;=G56),IF($T$7&lt;=$AA56,2,1),0)</f>
        <v>0</v>
      </c>
      <c r="U56" s="8">
        <f>IF(AND(F56&gt;0,G56&gt;0,$U$7&gt;=F56,$U$7&lt;=G56),IF($U$7&lt;=$AA56,2,1),0)</f>
        <v>0</v>
      </c>
      <c r="V56" s="8">
        <f>IF(AND(F56&gt;0,G56&gt;0,$V$7&gt;=F56,$V$7&lt;=G56),IF($V$7&lt;=$AA56,2,1),0)</f>
        <v>0</v>
      </c>
      <c r="W56" s="8">
        <f>IF(AND(F56&gt;0,G56&gt;0,$W$7&gt;=F56,$W$7&lt;=G56),IF($W$7&lt;=$AA56,2,1),0)</f>
        <v>0</v>
      </c>
      <c r="X56" s="8">
        <f>IF(AND(F56&gt;0,G56&gt;0,$X$7&gt;=F56,$X$7&lt;=G56),IF($X$7&lt;=$AA56,2,1),0)</f>
        <v>0</v>
      </c>
      <c r="Y56" s="8">
        <f>IF(AND(F56&gt;0,G56&gt;0,$Y$7&gt;=F56,$Y$7&lt;=G56),IF($Y$7&lt;=$AA56,2,1),0)</f>
        <v>0</v>
      </c>
      <c r="Z56" s="8">
        <f>IF(AND(F56&gt;0,G56&gt;0,$Z$7&gt;=F56,$Z$7&lt;=G56),IF($Z$7&lt;=$AA56,2,1),0)</f>
        <v>0</v>
      </c>
      <c r="AA56" s="8">
        <f>IF(AND(F56&gt;0,G56&gt;0,$AA$7&gt;=F56,$AA$7&lt;=G56),IF($AA$7&lt;=$AA56,2,1),0)</f>
        <v>0</v>
      </c>
      <c r="AB56" s="8">
        <f>IF(AND(F56&gt;0,G56&gt;0,$AB$7&gt;=F56,$AB$7&lt;=G56),IF($AB$7&lt;=$AA56,2,1),0)</f>
        <v>0</v>
      </c>
      <c r="AC56" s="8">
        <f>IF(AND(F56&gt;0,G56&gt;0,$AC$7&gt;=F56,$AC$7&lt;=G56),IF($AC$7&lt;=$AA56,2,1),0)</f>
        <v>0</v>
      </c>
      <c r="AD56" s="8">
        <f>IF(AND(F56&gt;0,G56&gt;0,$AD$7&gt;=F56,$AD$7&lt;=G56),IF($AD$7&lt;=$AA56,2,1),0)</f>
        <v>0</v>
      </c>
      <c r="AE56" s="8">
        <f>IF(AND(F56&gt;0,G56&gt;0,$AE$7&gt;=F56,$AE$7&lt;=G56),IF($AE$7&lt;=$AA56,2,1),0)</f>
        <v>0</v>
      </c>
      <c r="AF56" s="8">
        <f>IF(AND(F56&gt;0,G56&gt;0,$AF$7&gt;=F56,$AF$7&lt;=G56),IF($AF$7&lt;=$AA56,2,1),0)</f>
        <v>0</v>
      </c>
      <c r="AG56" s="8">
        <f>IF(AND(F56&gt;0,G56&gt;0,$AG$7&gt;=F56,$AG$7&lt;=G56),IF($AG$7&lt;=$AA56,2,1),0)</f>
        <v>0</v>
      </c>
      <c r="AH56" s="8">
        <f>IF(AND(F56&gt;0,G56&gt;0,$AH$7&gt;=F56,$AH$7&lt;=G56),IF($AH$7&lt;=$AA56,2,1),0)</f>
        <v>0</v>
      </c>
      <c r="AI56" s="8">
        <f>IF(AND(F56&gt;0,G56&gt;0,$AI$7&gt;=F56,$AI$7&lt;=G56),IF($AI$7&lt;=$AA56,2,1),0)</f>
        <v>0</v>
      </c>
      <c r="AJ56" s="8">
        <f>IF(AND(F56&gt;0,G56&gt;0,$AJ$7&gt;=F56,$AJ$7&lt;=G56),IF($AJ$7&lt;=$AA56,2,1),0)</f>
        <v>0</v>
      </c>
      <c r="AK56" s="8">
        <f>IF(AND(F56&gt;0,G56&gt;0,$AK$7&gt;=F56,$AK$7&lt;=G56),IF($AK$7&lt;=$AA56,2,1),0)</f>
        <v>0</v>
      </c>
      <c r="AL56" s="8">
        <f>IF(AND(F56&gt;0,G56&gt;0,$AL$7&gt;=F56,$AL$7&lt;=G56),IF($AL$7&lt;=$AA56,2,1),0)</f>
        <v>0</v>
      </c>
      <c r="AM56" s="8">
        <f>IF(AND(F56&gt;0,G56&gt;0,$AM$7&gt;=F56,$AM$7&lt;=G56),IF($AM$7&lt;=$AA56,2,1),0)</f>
        <v>0</v>
      </c>
      <c r="AN56" s="8">
        <f>IF(AND(F56&gt;0,G56&gt;0,$AN$7&gt;=F56,$AN$7&lt;=G56),IF($AN$7&lt;=$AA56,2,1),0)</f>
        <v>0</v>
      </c>
      <c r="AO56" s="8">
        <f>IF(AND(F56&gt;0,G56&gt;0,$AO$7&gt;=F56,$AO$7&lt;=G56),IF($AO$7&lt;=$AA56,2,1),0)</f>
        <v>0</v>
      </c>
      <c r="AP56" s="8">
        <f>IF(AND(F56&gt;0,G56&gt;0,$AP$7&gt;=F56,$AP$7&lt;=G56),IF($AP$7&lt;=$AA56,2,1),0)</f>
        <v>0</v>
      </c>
      <c r="AQ56" s="8">
        <f>IF(AND(F56&gt;0,G56&gt;0,$AQ$7&gt;=F56,$AQ$7&lt;=G56),IF($AQ$7&lt;=$AA56,2,1),0)</f>
        <v>0</v>
      </c>
      <c r="AR56" s="8">
        <f>IF(AND(F56&gt;0,G56&gt;0,$AR$7&gt;=F56,$AR$7&lt;=G56),IF($AR$7&lt;=$AA56,2,1),0)</f>
        <v>0</v>
      </c>
      <c r="AS56" s="8">
        <f>IF(AND(F56&gt;0,G56&gt;0,$AS$7&gt;=F56,$AS$7&lt;=G56),IF($AS$7&lt;=$AA56,2,1),0)</f>
        <v>0</v>
      </c>
      <c r="AT56" s="8">
        <f>IF(AND(F56&gt;0,G56&gt;0,$AT$7&gt;=F56,$AT$7&lt;=G56),IF($AT$7&lt;=$AA56,2,1),0)</f>
        <v>0</v>
      </c>
      <c r="AU56" s="8">
        <f>IF(AND(F56&gt;0,G56&gt;0,$AU$7&gt;=F56,$AU$7&lt;=G56),IF($AU$7&lt;=$AA56,2,1),0)</f>
        <v>0</v>
      </c>
      <c r="AV56" s="8">
        <f>IF(AND(F56&gt;0,G56&gt;0,$AV$7&gt;=F56,$AV$7&lt;=G56),IF($AV$7&lt;=$AA56,2,1),0)</f>
        <v>0</v>
      </c>
      <c r="AW56" s="8">
        <f>IF(AND(F56&gt;0,G56&gt;0,$AW$7&gt;=F56,$AW$7&lt;=G56),IF($AW$7&lt;=$AA56,2,1),0)</f>
        <v>0</v>
      </c>
      <c r="AX56" s="8">
        <f>IF(AND(F56&gt;0,G56&gt;0,$AX$7&gt;=F56,$AX$7&lt;=G56),IF($AX$7&lt;=$AA56,2,1),0)</f>
        <v>0</v>
      </c>
      <c r="AY56" s="8">
        <f>IF(AND(F56&gt;0,G56&gt;0,$AY$7&gt;=F56,$AY$7&lt;=G56),IF($AY$7&lt;=$AA56,2,1),0)</f>
        <v>0</v>
      </c>
      <c r="AZ56" s="8">
        <f>IF(AND(F56&gt;0,G56&gt;0,$AZ$7&gt;=F56,$AZ$7&lt;=G56),IF($AZ$7&lt;=$AA56,2,1),0)</f>
        <v>0</v>
      </c>
      <c r="BA56" s="8">
        <f>IF(AND(F56&gt;0,G56&gt;0,$BA$7&gt;=F56,$BA$7&lt;=G56),IF($BA$7&lt;=$AA56,2,1),0)</f>
        <v>0</v>
      </c>
      <c r="BB56" s="8">
        <f>IF(AND(F56&gt;0,G56&gt;0,$BB$7&gt;=F56,$BB$7&lt;=G56),IF($BB$7&lt;=$AA56,2,1),0)</f>
        <v>0</v>
      </c>
      <c r="BC56" s="8">
        <f>IF(AND(F56&gt;0,G56&gt;0,$BC$7&gt;=F56,$BC$7&lt;=G56),IF($BC$7&lt;=$AA56,2,1),0)</f>
        <v>0</v>
      </c>
      <c r="BD56" s="8">
        <f>IF(AND(F56&gt;0,G56&gt;0,$BD$7&gt;=F56,$BD$7&lt;=G56),IF($BD$7&lt;=$AA56,2,1),0)</f>
        <v>0</v>
      </c>
      <c r="BE56" s="8">
        <f>IF(AND(F56&gt;0,G56&gt;0,$BE$7&gt;=F56,$BE$7&lt;=G56),IF($BE$7&lt;=$AA56,2,1),0)</f>
        <v>0</v>
      </c>
      <c r="BF56" s="8">
        <f>IF(AND(F56&gt;0,G56&gt;0,$BF$7&gt;=F56,$BF$7&lt;=G56),IF($BF$7&lt;=$AA56,2,1),0)</f>
        <v>0</v>
      </c>
      <c r="BG56" s="8">
        <f>IF(AND(F56&gt;0,G56&gt;0,$BG$7&gt;=F56,$BG$7&lt;=G56),IF($BG$7&lt;=$AA56,2,1),0)</f>
        <v>0</v>
      </c>
      <c r="BH56" s="8">
        <f>IF(AND(F56&gt;0,G56&gt;0,$BH$7&gt;=F56,$BH$7&lt;=G56),IF($BH$7&lt;=$AA56,2,1),0)</f>
        <v>0</v>
      </c>
      <c r="BI56" s="8">
        <f>IF(AND(F56&gt;0,G56&gt;0,$BI$7&gt;=F56,$BI$7&lt;=G56),IF($BI$7&lt;=$AA56,2,1),0)</f>
        <v>0</v>
      </c>
      <c r="BJ56" s="8">
        <f>IF(AND(F56&gt;0,G56&gt;0,$BJ$7&gt;=F56,$BJ$7&lt;=G56),IF($BJ$7&lt;=$AA56,2,1),0)</f>
        <v>0</v>
      </c>
      <c r="BK56" s="8">
        <f>IF(AND(F56&gt;0,G56&gt;0,$BK$7&gt;=F56,$BK$7&lt;=G56),IF($BK$7&lt;=$AA56,2,1),0)</f>
        <v>0</v>
      </c>
      <c r="BL56" s="8">
        <f>IF(AND(F56&gt;0,G56&gt;0,$BL$7&gt;=F56,$BL$7&lt;=G56),IF($BL$7&lt;=$AA56,2,1),0)</f>
        <v>0</v>
      </c>
      <c r="BM56" s="8">
        <f>IF(AND(F56&gt;0,G56&gt;0,$BM$7&gt;=F56,$BM$7&lt;=G56),IF($BM$7&lt;=$AA56,2,1),0)</f>
        <v>0</v>
      </c>
      <c r="BN56" s="8">
        <f>IF(AND(F56&gt;0,G56&gt;0,$BN$7&gt;=F56,$BN$7&lt;=G56),IF($BN$7&lt;=$AA56,2,1),0)</f>
        <v>0</v>
      </c>
      <c r="BO56" s="8">
        <f>IF(AND(F56&gt;0,G56&gt;0,$BO$7&gt;=F56,$BO$7&lt;=G56),IF($BO$7&lt;=$AA56,2,1),0)</f>
        <v>0</v>
      </c>
      <c r="BP56" s="8">
        <f>IF(AND(F56&gt;0,G56&gt;0,$BP$7&gt;=F56,$BP$7&lt;=G56),IF($BP$7&lt;=$AA56,2,1),0)</f>
        <v>0</v>
      </c>
      <c r="BQ56" s="8">
        <f>IF(AND(F56&gt;0,G56&gt;0,$BQ$7&gt;=F56,$BQ$7&lt;=G56),IF($BQ$7&lt;=$AA56,2,1),0)</f>
        <v>0</v>
      </c>
      <c r="BR56" s="8">
        <f>IF(AND(F56&gt;0,G56&gt;0,$BR$7&gt;=F56,$BR$7&lt;=G56),IF($BR$7&lt;=$AA56,2,1),0)</f>
        <v>0</v>
      </c>
      <c r="BS56" s="8">
        <f>IF(AND(F56&gt;0,G56&gt;0,$BS$7&gt;=F56,$BS$7&lt;=G56),IF($BS$7&lt;=$AA56,2,1),0)</f>
        <v>0</v>
      </c>
      <c r="BT56" s="8">
        <f>IF(AND(F56&gt;0,G56&gt;0,$BT$7&gt;=F56,$BT$7&lt;=G56),IF($BT$7&lt;=$AA56,2,1),0)</f>
        <v>0</v>
      </c>
      <c r="BU56" s="8">
        <f>IF(AND(F56&gt;0,G56&gt;0,$BU$7&gt;=F56,$BU$7&lt;=G56),IF($BU$7&lt;=$AA56,2,1),0)</f>
        <v>0</v>
      </c>
      <c r="BV56" s="8">
        <f>IF(AND(F56&gt;0,G56&gt;0,$BV$7&gt;=F56,$BV$7&lt;=G56),IF($BV$7&lt;=$AA56,2,1),0)</f>
        <v>0</v>
      </c>
      <c r="BW56" s="8">
        <f>IF(AND(F56&gt;0,G56&gt;0,$BW$7&gt;=F56,$BW$7&lt;=G56),IF($BW$7&lt;=$AA56,2,1),0)</f>
        <v>0</v>
      </c>
      <c r="BX56" s="8">
        <f>IF(AND(F56&gt;0,G56&gt;0,$BX$7&gt;=F56,$BX$7&lt;=G56),IF($BX$7&lt;=$AA56,2,1),0)</f>
        <v>0</v>
      </c>
      <c r="BY56" s="8">
        <f>IF(AND(F56&gt;0,G56&gt;0,$BY$7&gt;=F56,$BY$7&lt;=G56),IF($BY$7&lt;=$AA56,2,1),0)</f>
        <v>0</v>
      </c>
      <c r="BZ56" s="8">
        <f>IF(AND(F56&gt;0,G56&gt;0,$BZ$7&gt;=F56,$BZ$7&lt;=G56),IF($BZ$7&lt;=$AA56,2,1),0)</f>
        <v>0</v>
      </c>
      <c r="CA56" s="8">
        <f>IF(AND(F56&gt;0,G56&gt;0,$CA$7&gt;=F56,$CA$7&lt;=G56),IF($CA$7&lt;=$AA56,2,1),0)</f>
        <v>0</v>
      </c>
      <c r="CB56" s="8">
        <f>IF(AND(F56&gt;0,G56&gt;0,$CB$7&gt;=F56,$CB$7&lt;=G56),IF($CB$7&lt;=$AA56,2,1),0)</f>
        <v>0</v>
      </c>
      <c r="CC56" s="8">
        <f>IF(AND(F56&gt;0,G56&gt;0,$CC$7&gt;=F56,$CC$7&lt;=G56),IF($CC$7&lt;=$AA56,2,1),0)</f>
        <v>0</v>
      </c>
      <c r="CD56" s="8">
        <f>IF(AND(F56&gt;0,G56&gt;0,$CD$7&gt;=F56,$CD$7&lt;=G56),IF($CD$7&lt;=$AA56,2,1),0)</f>
        <v>0</v>
      </c>
      <c r="CE56" s="8">
        <f>IF(AND(F56&gt;0,G56&gt;0,$CE$7&gt;=F56,$CE$7&lt;=G56),IF($CE$7&lt;=$AA56,2,1),0)</f>
        <v>0</v>
      </c>
      <c r="CF56" s="8">
        <f>IF(AND(F56&gt;0,G56&gt;0,$CF$7&gt;=F56,$CF$7&lt;=G56),IF($CF$7&lt;=$AA56,2,1),0)</f>
        <v>0</v>
      </c>
      <c r="CG56" s="8">
        <f>IF(AND(F56&gt;0,G56&gt;0,$CG$7&gt;=F56,$CG$7&lt;=G56),IF($CG$7&lt;=$AA56,2,1),0)</f>
        <v>0</v>
      </c>
      <c r="CH56" s="8">
        <f>IF(AND(F56&gt;0,G56&gt;0,$CH$7&gt;=F56,$CH$7&lt;=G56),IF($CH$7&lt;=$AA56,2,1),0)</f>
        <v>0</v>
      </c>
      <c r="CI56" s="8">
        <f>IF(AND(F56&gt;0,G56&gt;0,$CI$7&gt;=F56,$CI$7&lt;=G56),IF($CI$7&lt;=$AA56,2,1),0)</f>
        <v>0</v>
      </c>
      <c r="CJ56" s="8">
        <f>IF(AND(F56&gt;0,G56&gt;0,$CJ$7&gt;=F56,$CJ$7&lt;=G56),IF($CJ$7&lt;=$AA56,2,1),0)</f>
        <v>0</v>
      </c>
    </row>
    <row r="57" spans="1:88" ht="18" customHeight="1">
      <c r="A57" s="6"/>
      <c r="B57" s="6"/>
      <c r="C57" s="6"/>
      <c r="D57" s="6"/>
      <c r="E57" s="6"/>
      <c r="F57" s="3"/>
      <c r="G57" s="3"/>
      <c r="H57" s="6">
        <f>IF(AND(F57&gt;0,G57&gt;0),G57-F57+1,)</f>
        <v>0</v>
      </c>
      <c r="I57" s="7"/>
      <c r="J57" s="6"/>
      <c r="K57" s="8">
        <f>IF(AND(F57&gt;0,G57&gt;0,$K$7&gt;=F57,$K$7&lt;=G57),IF($K$7&lt;=$AA57,2,1),0)</f>
        <v>0</v>
      </c>
      <c r="L57" s="8">
        <f>IF(AND(F57&gt;0,G57&gt;0,$L$7&gt;=F57,$L$7&lt;=G57),IF($L$7&lt;=$AA57,2,1),0)</f>
        <v>0</v>
      </c>
      <c r="M57" s="8">
        <f>IF(AND(F57&gt;0,G57&gt;0,$M$7&gt;=F57,$M$7&lt;=G57),IF($M$7&lt;=$AA57,2,1),0)</f>
        <v>0</v>
      </c>
      <c r="N57" s="8">
        <f>IF(AND(F57&gt;0,G57&gt;0,$N$7&gt;=F57,$N$7&lt;=G57),IF($N$7&lt;=$AA57,2,1),0)</f>
        <v>0</v>
      </c>
      <c r="O57" s="8">
        <f>IF(AND(F57&gt;0,G57&gt;0,$O$7&gt;=F57,$O$7&lt;=G57),IF($O$7&lt;=$AA57,2,1),0)</f>
        <v>0</v>
      </c>
      <c r="P57" s="8">
        <f>IF(AND(F57&gt;0,G57&gt;0,$P$7&gt;=F57,$P$7&lt;=G57),IF($P$7&lt;=$AA57,2,1),0)</f>
        <v>0</v>
      </c>
      <c r="Q57" s="8">
        <f>IF(AND(F57&gt;0,G57&gt;0,$Q$7&gt;=F57,$Q$7&lt;=G57),IF($Q$7&lt;=$AA57,2,1),0)</f>
        <v>0</v>
      </c>
      <c r="R57" s="8">
        <f>IF(AND(F57&gt;0,G57&gt;0,$R$7&gt;=F57,$R$7&lt;=G57),IF($R$7&lt;=$AA57,2,1),0)</f>
        <v>0</v>
      </c>
      <c r="S57" s="8">
        <f>IF(AND(F57&gt;0,G57&gt;0,$S$7&gt;=F57,$S$7&lt;=G57),IF($S$7&lt;=$AA57,2,1),0)</f>
        <v>0</v>
      </c>
      <c r="T57" s="8">
        <f>IF(AND(F57&gt;0,G57&gt;0,$T$7&gt;=F57,$T$7&lt;=G57),IF($T$7&lt;=$AA57,2,1),0)</f>
        <v>0</v>
      </c>
      <c r="U57" s="8">
        <f>IF(AND(F57&gt;0,G57&gt;0,$U$7&gt;=F57,$U$7&lt;=G57),IF($U$7&lt;=$AA57,2,1),0)</f>
        <v>0</v>
      </c>
      <c r="V57" s="8">
        <f>IF(AND(F57&gt;0,G57&gt;0,$V$7&gt;=F57,$V$7&lt;=G57),IF($V$7&lt;=$AA57,2,1),0)</f>
        <v>0</v>
      </c>
      <c r="W57" s="8">
        <f>IF(AND(F57&gt;0,G57&gt;0,$W$7&gt;=F57,$W$7&lt;=G57),IF($W$7&lt;=$AA57,2,1),0)</f>
        <v>0</v>
      </c>
      <c r="X57" s="8">
        <f>IF(AND(F57&gt;0,G57&gt;0,$X$7&gt;=F57,$X$7&lt;=G57),IF($X$7&lt;=$AA57,2,1),0)</f>
        <v>0</v>
      </c>
      <c r="Y57" s="8">
        <f>IF(AND(F57&gt;0,G57&gt;0,$Y$7&gt;=F57,$Y$7&lt;=G57),IF($Y$7&lt;=$AA57,2,1),0)</f>
        <v>0</v>
      </c>
      <c r="Z57" s="8">
        <f>IF(AND(F57&gt;0,G57&gt;0,$Z$7&gt;=F57,$Z$7&lt;=G57),IF($Z$7&lt;=$AA57,2,1),0)</f>
        <v>0</v>
      </c>
      <c r="AA57" s="8">
        <f>IF(AND(F57&gt;0,G57&gt;0,$AA$7&gt;=F57,$AA$7&lt;=G57),IF($AA$7&lt;=$AA57,2,1),0)</f>
        <v>0</v>
      </c>
      <c r="AB57" s="8">
        <f>IF(AND(F57&gt;0,G57&gt;0,$AB$7&gt;=F57,$AB$7&lt;=G57),IF($AB$7&lt;=$AA57,2,1),0)</f>
        <v>0</v>
      </c>
      <c r="AC57" s="8">
        <f>IF(AND(F57&gt;0,G57&gt;0,$AC$7&gt;=F57,$AC$7&lt;=G57),IF($AC$7&lt;=$AA57,2,1),0)</f>
        <v>0</v>
      </c>
      <c r="AD57" s="8">
        <f>IF(AND(F57&gt;0,G57&gt;0,$AD$7&gt;=F57,$AD$7&lt;=G57),IF($AD$7&lt;=$AA57,2,1),0)</f>
        <v>0</v>
      </c>
      <c r="AE57" s="8">
        <f>IF(AND(F57&gt;0,G57&gt;0,$AE$7&gt;=F57,$AE$7&lt;=G57),IF($AE$7&lt;=$AA57,2,1),0)</f>
        <v>0</v>
      </c>
      <c r="AF57" s="8">
        <f>IF(AND(F57&gt;0,G57&gt;0,$AF$7&gt;=F57,$AF$7&lt;=G57),IF($AF$7&lt;=$AA57,2,1),0)</f>
        <v>0</v>
      </c>
      <c r="AG57" s="8">
        <f>IF(AND(F57&gt;0,G57&gt;0,$AG$7&gt;=F57,$AG$7&lt;=G57),IF($AG$7&lt;=$AA57,2,1),0)</f>
        <v>0</v>
      </c>
      <c r="AH57" s="8">
        <f>IF(AND(F57&gt;0,G57&gt;0,$AH$7&gt;=F57,$AH$7&lt;=G57),IF($AH$7&lt;=$AA57,2,1),0)</f>
        <v>0</v>
      </c>
      <c r="AI57" s="8">
        <f>IF(AND(F57&gt;0,G57&gt;0,$AI$7&gt;=F57,$AI$7&lt;=G57),IF($AI$7&lt;=$AA57,2,1),0)</f>
        <v>0</v>
      </c>
      <c r="AJ57" s="8">
        <f>IF(AND(F57&gt;0,G57&gt;0,$AJ$7&gt;=F57,$AJ$7&lt;=G57),IF($AJ$7&lt;=$AA57,2,1),0)</f>
        <v>0</v>
      </c>
      <c r="AK57" s="8">
        <f>IF(AND(F57&gt;0,G57&gt;0,$AK$7&gt;=F57,$AK$7&lt;=G57),IF($AK$7&lt;=$AA57,2,1),0)</f>
        <v>0</v>
      </c>
      <c r="AL57" s="8">
        <f>IF(AND(F57&gt;0,G57&gt;0,$AL$7&gt;=F57,$AL$7&lt;=G57),IF($AL$7&lt;=$AA57,2,1),0)</f>
        <v>0</v>
      </c>
      <c r="AM57" s="8">
        <f>IF(AND(F57&gt;0,G57&gt;0,$AM$7&gt;=F57,$AM$7&lt;=G57),IF($AM$7&lt;=$AA57,2,1),0)</f>
        <v>0</v>
      </c>
      <c r="AN57" s="8">
        <f>IF(AND(F57&gt;0,G57&gt;0,$AN$7&gt;=F57,$AN$7&lt;=G57),IF($AN$7&lt;=$AA57,2,1),0)</f>
        <v>0</v>
      </c>
      <c r="AO57" s="8">
        <f>IF(AND(F57&gt;0,G57&gt;0,$AO$7&gt;=F57,$AO$7&lt;=G57),IF($AO$7&lt;=$AA57,2,1),0)</f>
        <v>0</v>
      </c>
      <c r="AP57" s="8">
        <f>IF(AND(F57&gt;0,G57&gt;0,$AP$7&gt;=F57,$AP$7&lt;=G57),IF($AP$7&lt;=$AA57,2,1),0)</f>
        <v>0</v>
      </c>
      <c r="AQ57" s="8">
        <f>IF(AND(F57&gt;0,G57&gt;0,$AQ$7&gt;=F57,$AQ$7&lt;=G57),IF($AQ$7&lt;=$AA57,2,1),0)</f>
        <v>0</v>
      </c>
      <c r="AR57" s="8">
        <f>IF(AND(F57&gt;0,G57&gt;0,$AR$7&gt;=F57,$AR$7&lt;=G57),IF($AR$7&lt;=$AA57,2,1),0)</f>
        <v>0</v>
      </c>
      <c r="AS57" s="8">
        <f>IF(AND(F57&gt;0,G57&gt;0,$AS$7&gt;=F57,$AS$7&lt;=G57),IF($AS$7&lt;=$AA57,2,1),0)</f>
        <v>0</v>
      </c>
      <c r="AT57" s="8">
        <f>IF(AND(F57&gt;0,G57&gt;0,$AT$7&gt;=F57,$AT$7&lt;=G57),IF($AT$7&lt;=$AA57,2,1),0)</f>
        <v>0</v>
      </c>
      <c r="AU57" s="8">
        <f>IF(AND(F57&gt;0,G57&gt;0,$AU$7&gt;=F57,$AU$7&lt;=G57),IF($AU$7&lt;=$AA57,2,1),0)</f>
        <v>0</v>
      </c>
      <c r="AV57" s="8">
        <f>IF(AND(F57&gt;0,G57&gt;0,$AV$7&gt;=F57,$AV$7&lt;=G57),IF($AV$7&lt;=$AA57,2,1),0)</f>
        <v>0</v>
      </c>
      <c r="AW57" s="8">
        <f>IF(AND(F57&gt;0,G57&gt;0,$AW$7&gt;=F57,$AW$7&lt;=G57),IF($AW$7&lt;=$AA57,2,1),0)</f>
        <v>0</v>
      </c>
      <c r="AX57" s="8">
        <f>IF(AND(F57&gt;0,G57&gt;0,$AX$7&gt;=F57,$AX$7&lt;=G57),IF($AX$7&lt;=$AA57,2,1),0)</f>
        <v>0</v>
      </c>
      <c r="AY57" s="8">
        <f>IF(AND(F57&gt;0,G57&gt;0,$AY$7&gt;=F57,$AY$7&lt;=G57),IF($AY$7&lt;=$AA57,2,1),0)</f>
        <v>0</v>
      </c>
      <c r="AZ57" s="8">
        <f>IF(AND(F57&gt;0,G57&gt;0,$AZ$7&gt;=F57,$AZ$7&lt;=G57),IF($AZ$7&lt;=$AA57,2,1),0)</f>
        <v>0</v>
      </c>
      <c r="BA57" s="8">
        <f>IF(AND(F57&gt;0,G57&gt;0,$BA$7&gt;=F57,$BA$7&lt;=G57),IF($BA$7&lt;=$AA57,2,1),0)</f>
        <v>0</v>
      </c>
      <c r="BB57" s="8">
        <f>IF(AND(F57&gt;0,G57&gt;0,$BB$7&gt;=F57,$BB$7&lt;=G57),IF($BB$7&lt;=$AA57,2,1),0)</f>
        <v>0</v>
      </c>
      <c r="BC57" s="8">
        <f>IF(AND(F57&gt;0,G57&gt;0,$BC$7&gt;=F57,$BC$7&lt;=G57),IF($BC$7&lt;=$AA57,2,1),0)</f>
        <v>0</v>
      </c>
      <c r="BD57" s="8">
        <f>IF(AND(F57&gt;0,G57&gt;0,$BD$7&gt;=F57,$BD$7&lt;=G57),IF($BD$7&lt;=$AA57,2,1),0)</f>
        <v>0</v>
      </c>
      <c r="BE57" s="8">
        <f>IF(AND(F57&gt;0,G57&gt;0,$BE$7&gt;=F57,$BE$7&lt;=G57),IF($BE$7&lt;=$AA57,2,1),0)</f>
        <v>0</v>
      </c>
      <c r="BF57" s="8">
        <f>IF(AND(F57&gt;0,G57&gt;0,$BF$7&gt;=F57,$BF$7&lt;=G57),IF($BF$7&lt;=$AA57,2,1),0)</f>
        <v>0</v>
      </c>
      <c r="BG57" s="8">
        <f>IF(AND(F57&gt;0,G57&gt;0,$BG$7&gt;=F57,$BG$7&lt;=G57),IF($BG$7&lt;=$AA57,2,1),0)</f>
        <v>0</v>
      </c>
      <c r="BH57" s="8">
        <f>IF(AND(F57&gt;0,G57&gt;0,$BH$7&gt;=F57,$BH$7&lt;=G57),IF($BH$7&lt;=$AA57,2,1),0)</f>
        <v>0</v>
      </c>
      <c r="BI57" s="8">
        <f>IF(AND(F57&gt;0,G57&gt;0,$BI$7&gt;=F57,$BI$7&lt;=G57),IF($BI$7&lt;=$AA57,2,1),0)</f>
        <v>0</v>
      </c>
      <c r="BJ57" s="8">
        <f>IF(AND(F57&gt;0,G57&gt;0,$BJ$7&gt;=F57,$BJ$7&lt;=G57),IF($BJ$7&lt;=$AA57,2,1),0)</f>
        <v>0</v>
      </c>
      <c r="BK57" s="8">
        <f>IF(AND(F57&gt;0,G57&gt;0,$BK$7&gt;=F57,$BK$7&lt;=G57),IF($BK$7&lt;=$AA57,2,1),0)</f>
        <v>0</v>
      </c>
      <c r="BL57" s="8">
        <f>IF(AND(F57&gt;0,G57&gt;0,$BL$7&gt;=F57,$BL$7&lt;=G57),IF($BL$7&lt;=$AA57,2,1),0)</f>
        <v>0</v>
      </c>
      <c r="BM57" s="8">
        <f>IF(AND(F57&gt;0,G57&gt;0,$BM$7&gt;=F57,$BM$7&lt;=G57),IF($BM$7&lt;=$AA57,2,1),0)</f>
        <v>0</v>
      </c>
      <c r="BN57" s="8">
        <f>IF(AND(F57&gt;0,G57&gt;0,$BN$7&gt;=F57,$BN$7&lt;=G57),IF($BN$7&lt;=$AA57,2,1),0)</f>
        <v>0</v>
      </c>
      <c r="BO57" s="8">
        <f>IF(AND(F57&gt;0,G57&gt;0,$BO$7&gt;=F57,$BO$7&lt;=G57),IF($BO$7&lt;=$AA57,2,1),0)</f>
        <v>0</v>
      </c>
      <c r="BP57" s="8">
        <f>IF(AND(F57&gt;0,G57&gt;0,$BP$7&gt;=F57,$BP$7&lt;=G57),IF($BP$7&lt;=$AA57,2,1),0)</f>
        <v>0</v>
      </c>
      <c r="BQ57" s="8">
        <f>IF(AND(F57&gt;0,G57&gt;0,$BQ$7&gt;=F57,$BQ$7&lt;=G57),IF($BQ$7&lt;=$AA57,2,1),0)</f>
        <v>0</v>
      </c>
      <c r="BR57" s="8">
        <f>IF(AND(F57&gt;0,G57&gt;0,$BR$7&gt;=F57,$BR$7&lt;=G57),IF($BR$7&lt;=$AA57,2,1),0)</f>
        <v>0</v>
      </c>
      <c r="BS57" s="8">
        <f>IF(AND(F57&gt;0,G57&gt;0,$BS$7&gt;=F57,$BS$7&lt;=G57),IF($BS$7&lt;=$AA57,2,1),0)</f>
        <v>0</v>
      </c>
      <c r="BT57" s="8">
        <f>IF(AND(F57&gt;0,G57&gt;0,$BT$7&gt;=F57,$BT$7&lt;=G57),IF($BT$7&lt;=$AA57,2,1),0)</f>
        <v>0</v>
      </c>
      <c r="BU57" s="8">
        <f>IF(AND(F57&gt;0,G57&gt;0,$BU$7&gt;=F57,$BU$7&lt;=G57),IF($BU$7&lt;=$AA57,2,1),0)</f>
        <v>0</v>
      </c>
      <c r="BV57" s="8">
        <f>IF(AND(F57&gt;0,G57&gt;0,$BV$7&gt;=F57,$BV$7&lt;=G57),IF($BV$7&lt;=$AA57,2,1),0)</f>
        <v>0</v>
      </c>
      <c r="BW57" s="8">
        <f>IF(AND(F57&gt;0,G57&gt;0,$BW$7&gt;=F57,$BW$7&lt;=G57),IF($BW$7&lt;=$AA57,2,1),0)</f>
        <v>0</v>
      </c>
      <c r="BX57" s="8">
        <f>IF(AND(F57&gt;0,G57&gt;0,$BX$7&gt;=F57,$BX$7&lt;=G57),IF($BX$7&lt;=$AA57,2,1),0)</f>
        <v>0</v>
      </c>
      <c r="BY57" s="8">
        <f>IF(AND(F57&gt;0,G57&gt;0,$BY$7&gt;=F57,$BY$7&lt;=G57),IF($BY$7&lt;=$AA57,2,1),0)</f>
        <v>0</v>
      </c>
      <c r="BZ57" s="8">
        <f>IF(AND(F57&gt;0,G57&gt;0,$BZ$7&gt;=F57,$BZ$7&lt;=G57),IF($BZ$7&lt;=$AA57,2,1),0)</f>
        <v>0</v>
      </c>
      <c r="CA57" s="8">
        <f>IF(AND(F57&gt;0,G57&gt;0,$CA$7&gt;=F57,$CA$7&lt;=G57),IF($CA$7&lt;=$AA57,2,1),0)</f>
        <v>0</v>
      </c>
      <c r="CB57" s="8">
        <f>IF(AND(F57&gt;0,G57&gt;0,$CB$7&gt;=F57,$CB$7&lt;=G57),IF($CB$7&lt;=$AA57,2,1),0)</f>
        <v>0</v>
      </c>
      <c r="CC57" s="8">
        <f>IF(AND(F57&gt;0,G57&gt;0,$CC$7&gt;=F57,$CC$7&lt;=G57),IF($CC$7&lt;=$AA57,2,1),0)</f>
        <v>0</v>
      </c>
      <c r="CD57" s="8">
        <f>IF(AND(F57&gt;0,G57&gt;0,$CD$7&gt;=F57,$CD$7&lt;=G57),IF($CD$7&lt;=$AA57,2,1),0)</f>
        <v>0</v>
      </c>
      <c r="CE57" s="8">
        <f>IF(AND(F57&gt;0,G57&gt;0,$CE$7&gt;=F57,$CE$7&lt;=G57),IF($CE$7&lt;=$AA57,2,1),0)</f>
        <v>0</v>
      </c>
      <c r="CF57" s="8">
        <f>IF(AND(F57&gt;0,G57&gt;0,$CF$7&gt;=F57,$CF$7&lt;=G57),IF($CF$7&lt;=$AA57,2,1),0)</f>
        <v>0</v>
      </c>
      <c r="CG57" s="8">
        <f>IF(AND(F57&gt;0,G57&gt;0,$CG$7&gt;=F57,$CG$7&lt;=G57),IF($CG$7&lt;=$AA57,2,1),0)</f>
        <v>0</v>
      </c>
      <c r="CH57" s="8">
        <f>IF(AND(F57&gt;0,G57&gt;0,$CH$7&gt;=F57,$CH$7&lt;=G57),IF($CH$7&lt;=$AA57,2,1),0)</f>
        <v>0</v>
      </c>
      <c r="CI57" s="8">
        <f>IF(AND(F57&gt;0,G57&gt;0,$CI$7&gt;=F57,$CI$7&lt;=G57),IF($CI$7&lt;=$AA57,2,1),0)</f>
        <v>0</v>
      </c>
      <c r="CJ57" s="8">
        <f>IF(AND(F57&gt;0,G57&gt;0,$CJ$7&gt;=F57,$CJ$7&lt;=G57),IF($CJ$7&lt;=$AA57,2,1),0)</f>
        <v>0</v>
      </c>
    </row>
    <row r="58" spans="1:88" ht="18" customHeight="1">
      <c r="A58" s="6"/>
      <c r="B58" s="6"/>
      <c r="C58" s="6"/>
      <c r="D58" s="6"/>
      <c r="E58" s="6"/>
      <c r="F58" s="3"/>
      <c r="G58" s="3"/>
      <c r="H58" s="6">
        <f>IF(AND(F58&gt;0,G58&gt;0),G58-F58+1,)</f>
        <v>0</v>
      </c>
      <c r="I58" s="7"/>
      <c r="J58" s="6"/>
      <c r="K58" s="8">
        <f>IF(AND(F58&gt;0,G58&gt;0,$K$7&gt;=F58,$K$7&lt;=G58),IF($K$7&lt;=$AA58,2,1),0)</f>
        <v>0</v>
      </c>
      <c r="L58" s="8">
        <f>IF(AND(F58&gt;0,G58&gt;0,$L$7&gt;=F58,$L$7&lt;=G58),IF($L$7&lt;=$AA58,2,1),0)</f>
        <v>0</v>
      </c>
      <c r="M58" s="8">
        <f>IF(AND(F58&gt;0,G58&gt;0,$M$7&gt;=F58,$M$7&lt;=G58),IF($M$7&lt;=$AA58,2,1),0)</f>
        <v>0</v>
      </c>
      <c r="N58" s="8">
        <f>IF(AND(F58&gt;0,G58&gt;0,$N$7&gt;=F58,$N$7&lt;=G58),IF($N$7&lt;=$AA58,2,1),0)</f>
        <v>0</v>
      </c>
      <c r="O58" s="8">
        <f>IF(AND(F58&gt;0,G58&gt;0,$O$7&gt;=F58,$O$7&lt;=G58),IF($O$7&lt;=$AA58,2,1),0)</f>
        <v>0</v>
      </c>
      <c r="P58" s="8">
        <f>IF(AND(F58&gt;0,G58&gt;0,$P$7&gt;=F58,$P$7&lt;=G58),IF($P$7&lt;=$AA58,2,1),0)</f>
        <v>0</v>
      </c>
      <c r="Q58" s="8">
        <f>IF(AND(F58&gt;0,G58&gt;0,$Q$7&gt;=F58,$Q$7&lt;=G58),IF($Q$7&lt;=$AA58,2,1),0)</f>
        <v>0</v>
      </c>
      <c r="R58" s="8">
        <f>IF(AND(F58&gt;0,G58&gt;0,$R$7&gt;=F58,$R$7&lt;=G58),IF($R$7&lt;=$AA58,2,1),0)</f>
        <v>0</v>
      </c>
      <c r="S58" s="8">
        <f>IF(AND(F58&gt;0,G58&gt;0,$S$7&gt;=F58,$S$7&lt;=G58),IF($S$7&lt;=$AA58,2,1),0)</f>
        <v>0</v>
      </c>
      <c r="T58" s="8">
        <f>IF(AND(F58&gt;0,G58&gt;0,$T$7&gt;=F58,$T$7&lt;=G58),IF($T$7&lt;=$AA58,2,1),0)</f>
        <v>0</v>
      </c>
      <c r="U58" s="8">
        <f>IF(AND(F58&gt;0,G58&gt;0,$U$7&gt;=F58,$U$7&lt;=G58),IF($U$7&lt;=$AA58,2,1),0)</f>
        <v>0</v>
      </c>
      <c r="V58" s="8">
        <f>IF(AND(F58&gt;0,G58&gt;0,$V$7&gt;=F58,$V$7&lt;=G58),IF($V$7&lt;=$AA58,2,1),0)</f>
        <v>0</v>
      </c>
      <c r="W58" s="8">
        <f>IF(AND(F58&gt;0,G58&gt;0,$W$7&gt;=F58,$W$7&lt;=G58),IF($W$7&lt;=$AA58,2,1),0)</f>
        <v>0</v>
      </c>
      <c r="X58" s="8">
        <f>IF(AND(F58&gt;0,G58&gt;0,$X$7&gt;=F58,$X$7&lt;=G58),IF($X$7&lt;=$AA58,2,1),0)</f>
        <v>0</v>
      </c>
      <c r="Y58" s="8">
        <f>IF(AND(F58&gt;0,G58&gt;0,$Y$7&gt;=F58,$Y$7&lt;=G58),IF($Y$7&lt;=$AA58,2,1),0)</f>
        <v>0</v>
      </c>
      <c r="Z58" s="8">
        <f>IF(AND(F58&gt;0,G58&gt;0,$Z$7&gt;=F58,$Z$7&lt;=G58),IF($Z$7&lt;=$AA58,2,1),0)</f>
        <v>0</v>
      </c>
      <c r="AA58" s="8">
        <f>IF(AND(F58&gt;0,G58&gt;0,$AA$7&gt;=F58,$AA$7&lt;=G58),IF($AA$7&lt;=$AA58,2,1),0)</f>
        <v>0</v>
      </c>
      <c r="AB58" s="8">
        <f>IF(AND(F58&gt;0,G58&gt;0,$AB$7&gt;=F58,$AB$7&lt;=G58),IF($AB$7&lt;=$AA58,2,1),0)</f>
        <v>0</v>
      </c>
      <c r="AC58" s="8">
        <f>IF(AND(F58&gt;0,G58&gt;0,$AC$7&gt;=F58,$AC$7&lt;=G58),IF($AC$7&lt;=$AA58,2,1),0)</f>
        <v>0</v>
      </c>
      <c r="AD58" s="8">
        <f>IF(AND(F58&gt;0,G58&gt;0,$AD$7&gt;=F58,$AD$7&lt;=G58),IF($AD$7&lt;=$AA58,2,1),0)</f>
        <v>0</v>
      </c>
      <c r="AE58" s="8">
        <f>IF(AND(F58&gt;0,G58&gt;0,$AE$7&gt;=F58,$AE$7&lt;=G58),IF($AE$7&lt;=$AA58,2,1),0)</f>
        <v>0</v>
      </c>
      <c r="AF58" s="8">
        <f>IF(AND(F58&gt;0,G58&gt;0,$AF$7&gt;=F58,$AF$7&lt;=G58),IF($AF$7&lt;=$AA58,2,1),0)</f>
        <v>0</v>
      </c>
      <c r="AG58" s="8">
        <f>IF(AND(F58&gt;0,G58&gt;0,$AG$7&gt;=F58,$AG$7&lt;=G58),IF($AG$7&lt;=$AA58,2,1),0)</f>
        <v>0</v>
      </c>
      <c r="AH58" s="8">
        <f>IF(AND(F58&gt;0,G58&gt;0,$AH$7&gt;=F58,$AH$7&lt;=G58),IF($AH$7&lt;=$AA58,2,1),0)</f>
        <v>0</v>
      </c>
      <c r="AI58" s="8">
        <f>IF(AND(F58&gt;0,G58&gt;0,$AI$7&gt;=F58,$AI$7&lt;=G58),IF($AI$7&lt;=$AA58,2,1),0)</f>
        <v>0</v>
      </c>
      <c r="AJ58" s="8">
        <f>IF(AND(F58&gt;0,G58&gt;0,$AJ$7&gt;=F58,$AJ$7&lt;=G58),IF($AJ$7&lt;=$AA58,2,1),0)</f>
        <v>0</v>
      </c>
      <c r="AK58" s="8">
        <f>IF(AND(F58&gt;0,G58&gt;0,$AK$7&gt;=F58,$AK$7&lt;=G58),IF($AK$7&lt;=$AA58,2,1),0)</f>
        <v>0</v>
      </c>
      <c r="AL58" s="8">
        <f>IF(AND(F58&gt;0,G58&gt;0,$AL$7&gt;=F58,$AL$7&lt;=G58),IF($AL$7&lt;=$AA58,2,1),0)</f>
        <v>0</v>
      </c>
      <c r="AM58" s="8">
        <f>IF(AND(F58&gt;0,G58&gt;0,$AM$7&gt;=F58,$AM$7&lt;=G58),IF($AM$7&lt;=$AA58,2,1),0)</f>
        <v>0</v>
      </c>
      <c r="AN58" s="8">
        <f>IF(AND(F58&gt;0,G58&gt;0,$AN$7&gt;=F58,$AN$7&lt;=G58),IF($AN$7&lt;=$AA58,2,1),0)</f>
        <v>0</v>
      </c>
      <c r="AO58" s="8">
        <f>IF(AND(F58&gt;0,G58&gt;0,$AO$7&gt;=F58,$AO$7&lt;=G58),IF($AO$7&lt;=$AA58,2,1),0)</f>
        <v>0</v>
      </c>
      <c r="AP58" s="8">
        <f>IF(AND(F58&gt;0,G58&gt;0,$AP$7&gt;=F58,$AP$7&lt;=G58),IF($AP$7&lt;=$AA58,2,1),0)</f>
        <v>0</v>
      </c>
      <c r="AQ58" s="8">
        <f>IF(AND(F58&gt;0,G58&gt;0,$AQ$7&gt;=F58,$AQ$7&lt;=G58),IF($AQ$7&lt;=$AA58,2,1),0)</f>
        <v>0</v>
      </c>
      <c r="AR58" s="8">
        <f>IF(AND(F58&gt;0,G58&gt;0,$AR$7&gt;=F58,$AR$7&lt;=G58),IF($AR$7&lt;=$AA58,2,1),0)</f>
        <v>0</v>
      </c>
      <c r="AS58" s="8">
        <f>IF(AND(F58&gt;0,G58&gt;0,$AS$7&gt;=F58,$AS$7&lt;=G58),IF($AS$7&lt;=$AA58,2,1),0)</f>
        <v>0</v>
      </c>
      <c r="AT58" s="8">
        <f>IF(AND(F58&gt;0,G58&gt;0,$AT$7&gt;=F58,$AT$7&lt;=G58),IF($AT$7&lt;=$AA58,2,1),0)</f>
        <v>0</v>
      </c>
      <c r="AU58" s="8">
        <f>IF(AND(F58&gt;0,G58&gt;0,$AU$7&gt;=F58,$AU$7&lt;=G58),IF($AU$7&lt;=$AA58,2,1),0)</f>
        <v>0</v>
      </c>
      <c r="AV58" s="8">
        <f>IF(AND(F58&gt;0,G58&gt;0,$AV$7&gt;=F58,$AV$7&lt;=G58),IF($AV$7&lt;=$AA58,2,1),0)</f>
        <v>0</v>
      </c>
      <c r="AW58" s="8">
        <f>IF(AND(F58&gt;0,G58&gt;0,$AW$7&gt;=F58,$AW$7&lt;=G58),IF($AW$7&lt;=$AA58,2,1),0)</f>
        <v>0</v>
      </c>
      <c r="AX58" s="8">
        <f>IF(AND(F58&gt;0,G58&gt;0,$AX$7&gt;=F58,$AX$7&lt;=G58),IF($AX$7&lt;=$AA58,2,1),0)</f>
        <v>0</v>
      </c>
      <c r="AY58" s="8">
        <f>IF(AND(F58&gt;0,G58&gt;0,$AY$7&gt;=F58,$AY$7&lt;=G58),IF($AY$7&lt;=$AA58,2,1),0)</f>
        <v>0</v>
      </c>
      <c r="AZ58" s="8">
        <f>IF(AND(F58&gt;0,G58&gt;0,$AZ$7&gt;=F58,$AZ$7&lt;=G58),IF($AZ$7&lt;=$AA58,2,1),0)</f>
        <v>0</v>
      </c>
      <c r="BA58" s="8">
        <f>IF(AND(F58&gt;0,G58&gt;0,$BA$7&gt;=F58,$BA$7&lt;=G58),IF($BA$7&lt;=$AA58,2,1),0)</f>
        <v>0</v>
      </c>
      <c r="BB58" s="8">
        <f>IF(AND(F58&gt;0,G58&gt;0,$BB$7&gt;=F58,$BB$7&lt;=G58),IF($BB$7&lt;=$AA58,2,1),0)</f>
        <v>0</v>
      </c>
      <c r="BC58" s="8">
        <f>IF(AND(F58&gt;0,G58&gt;0,$BC$7&gt;=F58,$BC$7&lt;=G58),IF($BC$7&lt;=$AA58,2,1),0)</f>
        <v>0</v>
      </c>
      <c r="BD58" s="8">
        <f>IF(AND(F58&gt;0,G58&gt;0,$BD$7&gt;=F58,$BD$7&lt;=G58),IF($BD$7&lt;=$AA58,2,1),0)</f>
        <v>0</v>
      </c>
      <c r="BE58" s="8">
        <f>IF(AND(F58&gt;0,G58&gt;0,$BE$7&gt;=F58,$BE$7&lt;=G58),IF($BE$7&lt;=$AA58,2,1),0)</f>
        <v>0</v>
      </c>
      <c r="BF58" s="8">
        <f>IF(AND(F58&gt;0,G58&gt;0,$BF$7&gt;=F58,$BF$7&lt;=G58),IF($BF$7&lt;=$AA58,2,1),0)</f>
        <v>0</v>
      </c>
      <c r="BG58" s="8">
        <f>IF(AND(F58&gt;0,G58&gt;0,$BG$7&gt;=F58,$BG$7&lt;=G58),IF($BG$7&lt;=$AA58,2,1),0)</f>
        <v>0</v>
      </c>
      <c r="BH58" s="8">
        <f>IF(AND(F58&gt;0,G58&gt;0,$BH$7&gt;=F58,$BH$7&lt;=G58),IF($BH$7&lt;=$AA58,2,1),0)</f>
        <v>0</v>
      </c>
      <c r="BI58" s="8">
        <f>IF(AND(F58&gt;0,G58&gt;0,$BI$7&gt;=F58,$BI$7&lt;=G58),IF($BI$7&lt;=$AA58,2,1),0)</f>
        <v>0</v>
      </c>
      <c r="BJ58" s="8">
        <f>IF(AND(F58&gt;0,G58&gt;0,$BJ$7&gt;=F58,$BJ$7&lt;=G58),IF($BJ$7&lt;=$AA58,2,1),0)</f>
        <v>0</v>
      </c>
      <c r="BK58" s="8">
        <f>IF(AND(F58&gt;0,G58&gt;0,$BK$7&gt;=F58,$BK$7&lt;=G58),IF($BK$7&lt;=$AA58,2,1),0)</f>
        <v>0</v>
      </c>
      <c r="BL58" s="8">
        <f>IF(AND(F58&gt;0,G58&gt;0,$BL$7&gt;=F58,$BL$7&lt;=G58),IF($BL$7&lt;=$AA58,2,1),0)</f>
        <v>0</v>
      </c>
      <c r="BM58" s="8">
        <f>IF(AND(F58&gt;0,G58&gt;0,$BM$7&gt;=F58,$BM$7&lt;=G58),IF($BM$7&lt;=$AA58,2,1),0)</f>
        <v>0</v>
      </c>
      <c r="BN58" s="8">
        <f>IF(AND(F58&gt;0,G58&gt;0,$BN$7&gt;=F58,$BN$7&lt;=G58),IF($BN$7&lt;=$AA58,2,1),0)</f>
        <v>0</v>
      </c>
      <c r="BO58" s="8">
        <f>IF(AND(F58&gt;0,G58&gt;0,$BO$7&gt;=F58,$BO$7&lt;=G58),IF($BO$7&lt;=$AA58,2,1),0)</f>
        <v>0</v>
      </c>
      <c r="BP58" s="8">
        <f>IF(AND(F58&gt;0,G58&gt;0,$BP$7&gt;=F58,$BP$7&lt;=G58),IF($BP$7&lt;=$AA58,2,1),0)</f>
        <v>0</v>
      </c>
      <c r="BQ58" s="8">
        <f>IF(AND(F58&gt;0,G58&gt;0,$BQ$7&gt;=F58,$BQ$7&lt;=G58),IF($BQ$7&lt;=$AA58,2,1),0)</f>
        <v>0</v>
      </c>
      <c r="BR58" s="8">
        <f>IF(AND(F58&gt;0,G58&gt;0,$BR$7&gt;=F58,$BR$7&lt;=G58),IF($BR$7&lt;=$AA58,2,1),0)</f>
        <v>0</v>
      </c>
      <c r="BS58" s="8">
        <f>IF(AND(F58&gt;0,G58&gt;0,$BS$7&gt;=F58,$BS$7&lt;=G58),IF($BS$7&lt;=$AA58,2,1),0)</f>
        <v>0</v>
      </c>
      <c r="BT58" s="8">
        <f>IF(AND(F58&gt;0,G58&gt;0,$BT$7&gt;=F58,$BT$7&lt;=G58),IF($BT$7&lt;=$AA58,2,1),0)</f>
        <v>0</v>
      </c>
      <c r="BU58" s="8">
        <f>IF(AND(F58&gt;0,G58&gt;0,$BU$7&gt;=F58,$BU$7&lt;=G58),IF($BU$7&lt;=$AA58,2,1),0)</f>
        <v>0</v>
      </c>
      <c r="BV58" s="8">
        <f>IF(AND(F58&gt;0,G58&gt;0,$BV$7&gt;=F58,$BV$7&lt;=G58),IF($BV$7&lt;=$AA58,2,1),0)</f>
        <v>0</v>
      </c>
      <c r="BW58" s="8">
        <f>IF(AND(F58&gt;0,G58&gt;0,$BW$7&gt;=F58,$BW$7&lt;=G58),IF($BW$7&lt;=$AA58,2,1),0)</f>
        <v>0</v>
      </c>
      <c r="BX58" s="8">
        <f>IF(AND(F58&gt;0,G58&gt;0,$BX$7&gt;=F58,$BX$7&lt;=G58),IF($BX$7&lt;=$AA58,2,1),0)</f>
        <v>0</v>
      </c>
      <c r="BY58" s="8">
        <f>IF(AND(F58&gt;0,G58&gt;0,$BY$7&gt;=F58,$BY$7&lt;=G58),IF($BY$7&lt;=$AA58,2,1),0)</f>
        <v>0</v>
      </c>
      <c r="BZ58" s="8">
        <f>IF(AND(F58&gt;0,G58&gt;0,$BZ$7&gt;=F58,$BZ$7&lt;=G58),IF($BZ$7&lt;=$AA58,2,1),0)</f>
        <v>0</v>
      </c>
      <c r="CA58" s="8">
        <f>IF(AND(F58&gt;0,G58&gt;0,$CA$7&gt;=F58,$CA$7&lt;=G58),IF($CA$7&lt;=$AA58,2,1),0)</f>
        <v>0</v>
      </c>
      <c r="CB58" s="8">
        <f>IF(AND(F58&gt;0,G58&gt;0,$CB$7&gt;=F58,$CB$7&lt;=G58),IF($CB$7&lt;=$AA58,2,1),0)</f>
        <v>0</v>
      </c>
      <c r="CC58" s="8">
        <f>IF(AND(F58&gt;0,G58&gt;0,$CC$7&gt;=F58,$CC$7&lt;=G58),IF($CC$7&lt;=$AA58,2,1),0)</f>
        <v>0</v>
      </c>
      <c r="CD58" s="8">
        <f>IF(AND(F58&gt;0,G58&gt;0,$CD$7&gt;=F58,$CD$7&lt;=G58),IF($CD$7&lt;=$AA58,2,1),0)</f>
        <v>0</v>
      </c>
      <c r="CE58" s="8">
        <f>IF(AND(F58&gt;0,G58&gt;0,$CE$7&gt;=F58,$CE$7&lt;=G58),IF($CE$7&lt;=$AA58,2,1),0)</f>
        <v>0</v>
      </c>
      <c r="CF58" s="8">
        <f>IF(AND(F58&gt;0,G58&gt;0,$CF$7&gt;=F58,$CF$7&lt;=G58),IF($CF$7&lt;=$AA58,2,1),0)</f>
        <v>0</v>
      </c>
      <c r="CG58" s="8">
        <f>IF(AND(F58&gt;0,G58&gt;0,$CG$7&gt;=F58,$CG$7&lt;=G58),IF($CG$7&lt;=$AA58,2,1),0)</f>
        <v>0</v>
      </c>
      <c r="CH58" s="8">
        <f>IF(AND(F58&gt;0,G58&gt;0,$CH$7&gt;=F58,$CH$7&lt;=G58),IF($CH$7&lt;=$AA58,2,1),0)</f>
        <v>0</v>
      </c>
      <c r="CI58" s="8">
        <f>IF(AND(F58&gt;0,G58&gt;0,$CI$7&gt;=F58,$CI$7&lt;=G58),IF($CI$7&lt;=$AA58,2,1),0)</f>
        <v>0</v>
      </c>
      <c r="CJ58" s="8">
        <f>IF(AND(F58&gt;0,G58&gt;0,$CJ$7&gt;=F58,$CJ$7&lt;=G58),IF($CJ$7&lt;=$AA58,2,1),0)</f>
        <v>0</v>
      </c>
    </row>
    <row r="59" spans="1:88" ht="18" customHeight="1">
      <c r="A59" s="6"/>
      <c r="B59" s="6"/>
      <c r="C59" s="6"/>
      <c r="D59" s="6"/>
      <c r="E59" s="6"/>
      <c r="F59" s="3"/>
      <c r="G59" s="3"/>
      <c r="H59" s="6">
        <f>IF(AND(F59&gt;0,G59&gt;0),G59-F59+1,)</f>
        <v>0</v>
      </c>
      <c r="I59" s="7"/>
      <c r="J59" s="6"/>
      <c r="K59" s="8">
        <f>IF(AND(F59&gt;0,G59&gt;0,$K$7&gt;=F59,$K$7&lt;=G59),IF($K$7&lt;=$AA59,2,1),0)</f>
        <v>0</v>
      </c>
      <c r="L59" s="8">
        <f>IF(AND(F59&gt;0,G59&gt;0,$L$7&gt;=F59,$L$7&lt;=G59),IF($L$7&lt;=$AA59,2,1),0)</f>
        <v>0</v>
      </c>
      <c r="M59" s="8">
        <f>IF(AND(F59&gt;0,G59&gt;0,$M$7&gt;=F59,$M$7&lt;=G59),IF($M$7&lt;=$AA59,2,1),0)</f>
        <v>0</v>
      </c>
      <c r="N59" s="8">
        <f>IF(AND(F59&gt;0,G59&gt;0,$N$7&gt;=F59,$N$7&lt;=G59),IF($N$7&lt;=$AA59,2,1),0)</f>
        <v>0</v>
      </c>
      <c r="O59" s="8">
        <f>IF(AND(F59&gt;0,G59&gt;0,$O$7&gt;=F59,$O$7&lt;=G59),IF($O$7&lt;=$AA59,2,1),0)</f>
        <v>0</v>
      </c>
      <c r="P59" s="8">
        <f>IF(AND(F59&gt;0,G59&gt;0,$P$7&gt;=F59,$P$7&lt;=G59),IF($P$7&lt;=$AA59,2,1),0)</f>
        <v>0</v>
      </c>
      <c r="Q59" s="8">
        <f>IF(AND(F59&gt;0,G59&gt;0,$Q$7&gt;=F59,$Q$7&lt;=G59),IF($Q$7&lt;=$AA59,2,1),0)</f>
        <v>0</v>
      </c>
      <c r="R59" s="8">
        <f>IF(AND(F59&gt;0,G59&gt;0,$R$7&gt;=F59,$R$7&lt;=G59),IF($R$7&lt;=$AA59,2,1),0)</f>
        <v>0</v>
      </c>
      <c r="S59" s="8">
        <f>IF(AND(F59&gt;0,G59&gt;0,$S$7&gt;=F59,$S$7&lt;=G59),IF($S$7&lt;=$AA59,2,1),0)</f>
        <v>0</v>
      </c>
      <c r="T59" s="8">
        <f>IF(AND(F59&gt;0,G59&gt;0,$T$7&gt;=F59,$T$7&lt;=G59),IF($T$7&lt;=$AA59,2,1),0)</f>
        <v>0</v>
      </c>
      <c r="U59" s="8">
        <f>IF(AND(F59&gt;0,G59&gt;0,$U$7&gt;=F59,$U$7&lt;=G59),IF($U$7&lt;=$AA59,2,1),0)</f>
        <v>0</v>
      </c>
      <c r="V59" s="8">
        <f>IF(AND(F59&gt;0,G59&gt;0,$V$7&gt;=F59,$V$7&lt;=G59),IF($V$7&lt;=$AA59,2,1),0)</f>
        <v>0</v>
      </c>
      <c r="W59" s="8">
        <f>IF(AND(F59&gt;0,G59&gt;0,$W$7&gt;=F59,$W$7&lt;=G59),IF($W$7&lt;=$AA59,2,1),0)</f>
        <v>0</v>
      </c>
      <c r="X59" s="8">
        <f>IF(AND(F59&gt;0,G59&gt;0,$X$7&gt;=F59,$X$7&lt;=G59),IF($X$7&lt;=$AA59,2,1),0)</f>
        <v>0</v>
      </c>
      <c r="Y59" s="8">
        <f>IF(AND(F59&gt;0,G59&gt;0,$Y$7&gt;=F59,$Y$7&lt;=G59),IF($Y$7&lt;=$AA59,2,1),0)</f>
        <v>0</v>
      </c>
      <c r="Z59" s="8">
        <f>IF(AND(F59&gt;0,G59&gt;0,$Z$7&gt;=F59,$Z$7&lt;=G59),IF($Z$7&lt;=$AA59,2,1),0)</f>
        <v>0</v>
      </c>
      <c r="AA59" s="8">
        <f>IF(AND(F59&gt;0,G59&gt;0,$AA$7&gt;=F59,$AA$7&lt;=G59),IF($AA$7&lt;=$AA59,2,1),0)</f>
        <v>0</v>
      </c>
      <c r="AB59" s="8">
        <f>IF(AND(F59&gt;0,G59&gt;0,$AB$7&gt;=F59,$AB$7&lt;=G59),IF($AB$7&lt;=$AA59,2,1),0)</f>
        <v>0</v>
      </c>
      <c r="AC59" s="8">
        <f>IF(AND(F59&gt;0,G59&gt;0,$AC$7&gt;=F59,$AC$7&lt;=G59),IF($AC$7&lt;=$AA59,2,1),0)</f>
        <v>0</v>
      </c>
      <c r="AD59" s="8">
        <f>IF(AND(F59&gt;0,G59&gt;0,$AD$7&gt;=F59,$AD$7&lt;=G59),IF($AD$7&lt;=$AA59,2,1),0)</f>
        <v>0</v>
      </c>
      <c r="AE59" s="8">
        <f>IF(AND(F59&gt;0,G59&gt;0,$AE$7&gt;=F59,$AE$7&lt;=G59),IF($AE$7&lt;=$AA59,2,1),0)</f>
        <v>0</v>
      </c>
      <c r="AF59" s="8">
        <f>IF(AND(F59&gt;0,G59&gt;0,$AF$7&gt;=F59,$AF$7&lt;=G59),IF($AF$7&lt;=$AA59,2,1),0)</f>
        <v>0</v>
      </c>
      <c r="AG59" s="8">
        <f>IF(AND(F59&gt;0,G59&gt;0,$AG$7&gt;=F59,$AG$7&lt;=G59),IF($AG$7&lt;=$AA59,2,1),0)</f>
        <v>0</v>
      </c>
      <c r="AH59" s="8">
        <f>IF(AND(F59&gt;0,G59&gt;0,$AH$7&gt;=F59,$AH$7&lt;=G59),IF($AH$7&lt;=$AA59,2,1),0)</f>
        <v>0</v>
      </c>
      <c r="AI59" s="8">
        <f>IF(AND(F59&gt;0,G59&gt;0,$AI$7&gt;=F59,$AI$7&lt;=G59),IF($AI$7&lt;=$AA59,2,1),0)</f>
        <v>0</v>
      </c>
      <c r="AJ59" s="8">
        <f>IF(AND(F59&gt;0,G59&gt;0,$AJ$7&gt;=F59,$AJ$7&lt;=G59),IF($AJ$7&lt;=$AA59,2,1),0)</f>
        <v>0</v>
      </c>
      <c r="AK59" s="8">
        <f>IF(AND(F59&gt;0,G59&gt;0,$AK$7&gt;=F59,$AK$7&lt;=G59),IF($AK$7&lt;=$AA59,2,1),0)</f>
        <v>0</v>
      </c>
      <c r="AL59" s="8">
        <f>IF(AND(F59&gt;0,G59&gt;0,$AL$7&gt;=F59,$AL$7&lt;=G59),IF($AL$7&lt;=$AA59,2,1),0)</f>
        <v>0</v>
      </c>
      <c r="AM59" s="8">
        <f>IF(AND(F59&gt;0,G59&gt;0,$AM$7&gt;=F59,$AM$7&lt;=G59),IF($AM$7&lt;=$AA59,2,1),0)</f>
        <v>0</v>
      </c>
      <c r="AN59" s="8">
        <f>IF(AND(F59&gt;0,G59&gt;0,$AN$7&gt;=F59,$AN$7&lt;=G59),IF($AN$7&lt;=$AA59,2,1),0)</f>
        <v>0</v>
      </c>
      <c r="AO59" s="8">
        <f>IF(AND(F59&gt;0,G59&gt;0,$AO$7&gt;=F59,$AO$7&lt;=G59),IF($AO$7&lt;=$AA59,2,1),0)</f>
        <v>0</v>
      </c>
      <c r="AP59" s="8">
        <f>IF(AND(F59&gt;0,G59&gt;0,$AP$7&gt;=F59,$AP$7&lt;=G59),IF($AP$7&lt;=$AA59,2,1),0)</f>
        <v>0</v>
      </c>
      <c r="AQ59" s="8">
        <f>IF(AND(F59&gt;0,G59&gt;0,$AQ$7&gt;=F59,$AQ$7&lt;=G59),IF($AQ$7&lt;=$AA59,2,1),0)</f>
        <v>0</v>
      </c>
      <c r="AR59" s="8">
        <f>IF(AND(F59&gt;0,G59&gt;0,$AR$7&gt;=F59,$AR$7&lt;=G59),IF($AR$7&lt;=$AA59,2,1),0)</f>
        <v>0</v>
      </c>
      <c r="AS59" s="8">
        <f>IF(AND(F59&gt;0,G59&gt;0,$AS$7&gt;=F59,$AS$7&lt;=G59),IF($AS$7&lt;=$AA59,2,1),0)</f>
        <v>0</v>
      </c>
      <c r="AT59" s="8">
        <f>IF(AND(F59&gt;0,G59&gt;0,$AT$7&gt;=F59,$AT$7&lt;=G59),IF($AT$7&lt;=$AA59,2,1),0)</f>
        <v>0</v>
      </c>
      <c r="AU59" s="8">
        <f>IF(AND(F59&gt;0,G59&gt;0,$AU$7&gt;=F59,$AU$7&lt;=G59),IF($AU$7&lt;=$AA59,2,1),0)</f>
        <v>0</v>
      </c>
      <c r="AV59" s="8">
        <f>IF(AND(F59&gt;0,G59&gt;0,$AV$7&gt;=F59,$AV$7&lt;=G59),IF($AV$7&lt;=$AA59,2,1),0)</f>
        <v>0</v>
      </c>
      <c r="AW59" s="8">
        <f>IF(AND(F59&gt;0,G59&gt;0,$AW$7&gt;=F59,$AW$7&lt;=G59),IF($AW$7&lt;=$AA59,2,1),0)</f>
        <v>0</v>
      </c>
      <c r="AX59" s="8">
        <f>IF(AND(F59&gt;0,G59&gt;0,$AX$7&gt;=F59,$AX$7&lt;=G59),IF($AX$7&lt;=$AA59,2,1),0)</f>
        <v>0</v>
      </c>
      <c r="AY59" s="8">
        <f>IF(AND(F59&gt;0,G59&gt;0,$AY$7&gt;=F59,$AY$7&lt;=G59),IF($AY$7&lt;=$AA59,2,1),0)</f>
        <v>0</v>
      </c>
      <c r="AZ59" s="8">
        <f>IF(AND(F59&gt;0,G59&gt;0,$AZ$7&gt;=F59,$AZ$7&lt;=G59),IF($AZ$7&lt;=$AA59,2,1),0)</f>
        <v>0</v>
      </c>
      <c r="BA59" s="8">
        <f>IF(AND(F59&gt;0,G59&gt;0,$BA$7&gt;=F59,$BA$7&lt;=G59),IF($BA$7&lt;=$AA59,2,1),0)</f>
        <v>0</v>
      </c>
      <c r="BB59" s="8">
        <f>IF(AND(F59&gt;0,G59&gt;0,$BB$7&gt;=F59,$BB$7&lt;=G59),IF($BB$7&lt;=$AA59,2,1),0)</f>
        <v>0</v>
      </c>
      <c r="BC59" s="8">
        <f>IF(AND(F59&gt;0,G59&gt;0,$BC$7&gt;=F59,$BC$7&lt;=G59),IF($BC$7&lt;=$AA59,2,1),0)</f>
        <v>0</v>
      </c>
      <c r="BD59" s="8">
        <f>IF(AND(F59&gt;0,G59&gt;0,$BD$7&gt;=F59,$BD$7&lt;=G59),IF($BD$7&lt;=$AA59,2,1),0)</f>
        <v>0</v>
      </c>
      <c r="BE59" s="8">
        <f>IF(AND(F59&gt;0,G59&gt;0,$BE$7&gt;=F59,$BE$7&lt;=G59),IF($BE$7&lt;=$AA59,2,1),0)</f>
        <v>0</v>
      </c>
      <c r="BF59" s="8">
        <f>IF(AND(F59&gt;0,G59&gt;0,$BF$7&gt;=F59,$BF$7&lt;=G59),IF($BF$7&lt;=$AA59,2,1),0)</f>
        <v>0</v>
      </c>
      <c r="BG59" s="8">
        <f>IF(AND(F59&gt;0,G59&gt;0,$BG$7&gt;=F59,$BG$7&lt;=G59),IF($BG$7&lt;=$AA59,2,1),0)</f>
        <v>0</v>
      </c>
      <c r="BH59" s="8">
        <f>IF(AND(F59&gt;0,G59&gt;0,$BH$7&gt;=F59,$BH$7&lt;=G59),IF($BH$7&lt;=$AA59,2,1),0)</f>
        <v>0</v>
      </c>
      <c r="BI59" s="8">
        <f>IF(AND(F59&gt;0,G59&gt;0,$BI$7&gt;=F59,$BI$7&lt;=G59),IF($BI$7&lt;=$AA59,2,1),0)</f>
        <v>0</v>
      </c>
      <c r="BJ59" s="8">
        <f>IF(AND(F59&gt;0,G59&gt;0,$BJ$7&gt;=F59,$BJ$7&lt;=G59),IF($BJ$7&lt;=$AA59,2,1),0)</f>
        <v>0</v>
      </c>
      <c r="BK59" s="8">
        <f>IF(AND(F59&gt;0,G59&gt;0,$BK$7&gt;=F59,$BK$7&lt;=G59),IF($BK$7&lt;=$AA59,2,1),0)</f>
        <v>0</v>
      </c>
      <c r="BL59" s="8">
        <f>IF(AND(F59&gt;0,G59&gt;0,$BL$7&gt;=F59,$BL$7&lt;=G59),IF($BL$7&lt;=$AA59,2,1),0)</f>
        <v>0</v>
      </c>
      <c r="BM59" s="8">
        <f>IF(AND(F59&gt;0,G59&gt;0,$BM$7&gt;=F59,$BM$7&lt;=G59),IF($BM$7&lt;=$AA59,2,1),0)</f>
        <v>0</v>
      </c>
      <c r="BN59" s="8">
        <f>IF(AND(F59&gt;0,G59&gt;0,$BN$7&gt;=F59,$BN$7&lt;=G59),IF($BN$7&lt;=$AA59,2,1),0)</f>
        <v>0</v>
      </c>
      <c r="BO59" s="8">
        <f>IF(AND(F59&gt;0,G59&gt;0,$BO$7&gt;=F59,$BO$7&lt;=G59),IF($BO$7&lt;=$AA59,2,1),0)</f>
        <v>0</v>
      </c>
      <c r="BP59" s="8">
        <f>IF(AND(F59&gt;0,G59&gt;0,$BP$7&gt;=F59,$BP$7&lt;=G59),IF($BP$7&lt;=$AA59,2,1),0)</f>
        <v>0</v>
      </c>
      <c r="BQ59" s="8">
        <f>IF(AND(F59&gt;0,G59&gt;0,$BQ$7&gt;=F59,$BQ$7&lt;=G59),IF($BQ$7&lt;=$AA59,2,1),0)</f>
        <v>0</v>
      </c>
      <c r="BR59" s="8">
        <f>IF(AND(F59&gt;0,G59&gt;0,$BR$7&gt;=F59,$BR$7&lt;=G59),IF($BR$7&lt;=$AA59,2,1),0)</f>
        <v>0</v>
      </c>
      <c r="BS59" s="8">
        <f>IF(AND(F59&gt;0,G59&gt;0,$BS$7&gt;=F59,$BS$7&lt;=G59),IF($BS$7&lt;=$AA59,2,1),0)</f>
        <v>0</v>
      </c>
      <c r="BT59" s="8">
        <f>IF(AND(F59&gt;0,G59&gt;0,$BT$7&gt;=F59,$BT$7&lt;=G59),IF($BT$7&lt;=$AA59,2,1),0)</f>
        <v>0</v>
      </c>
      <c r="BU59" s="8">
        <f>IF(AND(F59&gt;0,G59&gt;0,$BU$7&gt;=F59,$BU$7&lt;=G59),IF($BU$7&lt;=$AA59,2,1),0)</f>
        <v>0</v>
      </c>
      <c r="BV59" s="8">
        <f>IF(AND(F59&gt;0,G59&gt;0,$BV$7&gt;=F59,$BV$7&lt;=G59),IF($BV$7&lt;=$AA59,2,1),0)</f>
        <v>0</v>
      </c>
      <c r="BW59" s="8">
        <f>IF(AND(F59&gt;0,G59&gt;0,$BW$7&gt;=F59,$BW$7&lt;=G59),IF($BW$7&lt;=$AA59,2,1),0)</f>
        <v>0</v>
      </c>
      <c r="BX59" s="8">
        <f>IF(AND(F59&gt;0,G59&gt;0,$BX$7&gt;=F59,$BX$7&lt;=G59),IF($BX$7&lt;=$AA59,2,1),0)</f>
        <v>0</v>
      </c>
      <c r="BY59" s="8">
        <f>IF(AND(F59&gt;0,G59&gt;0,$BY$7&gt;=F59,$BY$7&lt;=G59),IF($BY$7&lt;=$AA59,2,1),0)</f>
        <v>0</v>
      </c>
      <c r="BZ59" s="8">
        <f>IF(AND(F59&gt;0,G59&gt;0,$BZ$7&gt;=F59,$BZ$7&lt;=G59),IF($BZ$7&lt;=$AA59,2,1),0)</f>
        <v>0</v>
      </c>
      <c r="CA59" s="8">
        <f>IF(AND(F59&gt;0,G59&gt;0,$CA$7&gt;=F59,$CA$7&lt;=G59),IF($CA$7&lt;=$AA59,2,1),0)</f>
        <v>0</v>
      </c>
      <c r="CB59" s="8">
        <f>IF(AND(F59&gt;0,G59&gt;0,$CB$7&gt;=F59,$CB$7&lt;=G59),IF($CB$7&lt;=$AA59,2,1),0)</f>
        <v>0</v>
      </c>
      <c r="CC59" s="8">
        <f>IF(AND(F59&gt;0,G59&gt;0,$CC$7&gt;=F59,$CC$7&lt;=G59),IF($CC$7&lt;=$AA59,2,1),0)</f>
        <v>0</v>
      </c>
      <c r="CD59" s="8">
        <f>IF(AND(F59&gt;0,G59&gt;0,$CD$7&gt;=F59,$CD$7&lt;=G59),IF($CD$7&lt;=$AA59,2,1),0)</f>
        <v>0</v>
      </c>
      <c r="CE59" s="8">
        <f>IF(AND(F59&gt;0,G59&gt;0,$CE$7&gt;=F59,$CE$7&lt;=G59),IF($CE$7&lt;=$AA59,2,1),0)</f>
        <v>0</v>
      </c>
      <c r="CF59" s="8">
        <f>IF(AND(F59&gt;0,G59&gt;0,$CF$7&gt;=F59,$CF$7&lt;=G59),IF($CF$7&lt;=$AA59,2,1),0)</f>
        <v>0</v>
      </c>
      <c r="CG59" s="8">
        <f>IF(AND(F59&gt;0,G59&gt;0,$CG$7&gt;=F59,$CG$7&lt;=G59),IF($CG$7&lt;=$AA59,2,1),0)</f>
        <v>0</v>
      </c>
      <c r="CH59" s="8">
        <f>IF(AND(F59&gt;0,G59&gt;0,$CH$7&gt;=F59,$CH$7&lt;=G59),IF($CH$7&lt;=$AA59,2,1),0)</f>
        <v>0</v>
      </c>
      <c r="CI59" s="8">
        <f>IF(AND(F59&gt;0,G59&gt;0,$CI$7&gt;=F59,$CI$7&lt;=G59),IF($CI$7&lt;=$AA59,2,1),0)</f>
        <v>0</v>
      </c>
      <c r="CJ59" s="8">
        <f>IF(AND(F59&gt;0,G59&gt;0,$CJ$7&gt;=F59,$CJ$7&lt;=G59),IF($CJ$7&lt;=$AA59,2,1),0)</f>
        <v>0</v>
      </c>
    </row>
    <row r="60" spans="1:88" ht="18" customHeight="1">
      <c r="A60" s="6"/>
      <c r="B60" s="6"/>
      <c r="C60" s="6"/>
      <c r="D60" s="6"/>
      <c r="E60" s="6"/>
      <c r="F60" s="3"/>
      <c r="G60" s="3"/>
      <c r="H60" s="6">
        <f>IF(AND(F60&gt;0,G60&gt;0),G60-F60+1,)</f>
        <v>0</v>
      </c>
      <c r="I60" s="7"/>
      <c r="J60" s="6"/>
      <c r="K60" s="8">
        <f>IF(AND(F60&gt;0,G60&gt;0,$K$7&gt;=F60,$K$7&lt;=G60),IF($K$7&lt;=$AA60,2,1),0)</f>
        <v>0</v>
      </c>
      <c r="L60" s="8">
        <f>IF(AND(F60&gt;0,G60&gt;0,$L$7&gt;=F60,$L$7&lt;=G60),IF($L$7&lt;=$AA60,2,1),0)</f>
        <v>0</v>
      </c>
      <c r="M60" s="8">
        <f>IF(AND(F60&gt;0,G60&gt;0,$M$7&gt;=F60,$M$7&lt;=G60),IF($M$7&lt;=$AA60,2,1),0)</f>
        <v>0</v>
      </c>
      <c r="N60" s="8">
        <f>IF(AND(F60&gt;0,G60&gt;0,$N$7&gt;=F60,$N$7&lt;=G60),IF($N$7&lt;=$AA60,2,1),0)</f>
        <v>0</v>
      </c>
      <c r="O60" s="8">
        <f>IF(AND(F60&gt;0,G60&gt;0,$O$7&gt;=F60,$O$7&lt;=G60),IF($O$7&lt;=$AA60,2,1),0)</f>
        <v>0</v>
      </c>
      <c r="P60" s="8">
        <f>IF(AND(F60&gt;0,G60&gt;0,$P$7&gt;=F60,$P$7&lt;=G60),IF($P$7&lt;=$AA60,2,1),0)</f>
        <v>0</v>
      </c>
      <c r="Q60" s="8">
        <f>IF(AND(F60&gt;0,G60&gt;0,$Q$7&gt;=F60,$Q$7&lt;=G60),IF($Q$7&lt;=$AA60,2,1),0)</f>
        <v>0</v>
      </c>
      <c r="R60" s="8">
        <f>IF(AND(F60&gt;0,G60&gt;0,$R$7&gt;=F60,$R$7&lt;=G60),IF($R$7&lt;=$AA60,2,1),0)</f>
        <v>0</v>
      </c>
      <c r="S60" s="8">
        <f>IF(AND(F60&gt;0,G60&gt;0,$S$7&gt;=F60,$S$7&lt;=G60),IF($S$7&lt;=$AA60,2,1),0)</f>
        <v>0</v>
      </c>
      <c r="T60" s="8">
        <f>IF(AND(F60&gt;0,G60&gt;0,$T$7&gt;=F60,$T$7&lt;=G60),IF($T$7&lt;=$AA60,2,1),0)</f>
        <v>0</v>
      </c>
      <c r="U60" s="8">
        <f>IF(AND(F60&gt;0,G60&gt;0,$U$7&gt;=F60,$U$7&lt;=G60),IF($U$7&lt;=$AA60,2,1),0)</f>
        <v>0</v>
      </c>
      <c r="V60" s="8">
        <f>IF(AND(F60&gt;0,G60&gt;0,$V$7&gt;=F60,$V$7&lt;=G60),IF($V$7&lt;=$AA60,2,1),0)</f>
        <v>0</v>
      </c>
      <c r="W60" s="8">
        <f>IF(AND(F60&gt;0,G60&gt;0,$W$7&gt;=F60,$W$7&lt;=G60),IF($W$7&lt;=$AA60,2,1),0)</f>
        <v>0</v>
      </c>
      <c r="X60" s="8">
        <f>IF(AND(F60&gt;0,G60&gt;0,$X$7&gt;=F60,$X$7&lt;=G60),IF($X$7&lt;=$AA60,2,1),0)</f>
        <v>0</v>
      </c>
      <c r="Y60" s="8">
        <f>IF(AND(F60&gt;0,G60&gt;0,$Y$7&gt;=F60,$Y$7&lt;=G60),IF($Y$7&lt;=$AA60,2,1),0)</f>
        <v>0</v>
      </c>
      <c r="Z60" s="8">
        <f>IF(AND(F60&gt;0,G60&gt;0,$Z$7&gt;=F60,$Z$7&lt;=G60),IF($Z$7&lt;=$AA60,2,1),0)</f>
        <v>0</v>
      </c>
      <c r="AA60" s="8">
        <f>IF(AND(F60&gt;0,G60&gt;0,$AA$7&gt;=F60,$AA$7&lt;=G60),IF($AA$7&lt;=$AA60,2,1),0)</f>
        <v>0</v>
      </c>
      <c r="AB60" s="8">
        <f>IF(AND(F60&gt;0,G60&gt;0,$AB$7&gt;=F60,$AB$7&lt;=G60),IF($AB$7&lt;=$AA60,2,1),0)</f>
        <v>0</v>
      </c>
      <c r="AC60" s="8">
        <f>IF(AND(F60&gt;0,G60&gt;0,$AC$7&gt;=F60,$AC$7&lt;=G60),IF($AC$7&lt;=$AA60,2,1),0)</f>
        <v>0</v>
      </c>
      <c r="AD60" s="8">
        <f>IF(AND(F60&gt;0,G60&gt;0,$AD$7&gt;=F60,$AD$7&lt;=G60),IF($AD$7&lt;=$AA60,2,1),0)</f>
        <v>0</v>
      </c>
      <c r="AE60" s="8">
        <f>IF(AND(F60&gt;0,G60&gt;0,$AE$7&gt;=F60,$AE$7&lt;=G60),IF($AE$7&lt;=$AA60,2,1),0)</f>
        <v>0</v>
      </c>
      <c r="AF60" s="8">
        <f>IF(AND(F60&gt;0,G60&gt;0,$AF$7&gt;=F60,$AF$7&lt;=G60),IF($AF$7&lt;=$AA60,2,1),0)</f>
        <v>0</v>
      </c>
      <c r="AG60" s="8">
        <f>IF(AND(F60&gt;0,G60&gt;0,$AG$7&gt;=F60,$AG$7&lt;=G60),IF($AG$7&lt;=$AA60,2,1),0)</f>
        <v>0</v>
      </c>
      <c r="AH60" s="8">
        <f>IF(AND(F60&gt;0,G60&gt;0,$AH$7&gt;=F60,$AH$7&lt;=G60),IF($AH$7&lt;=$AA60,2,1),0)</f>
        <v>0</v>
      </c>
      <c r="AI60" s="8">
        <f>IF(AND(F60&gt;0,G60&gt;0,$AI$7&gt;=F60,$AI$7&lt;=G60),IF($AI$7&lt;=$AA60,2,1),0)</f>
        <v>0</v>
      </c>
      <c r="AJ60" s="8">
        <f>IF(AND(F60&gt;0,G60&gt;0,$AJ$7&gt;=F60,$AJ$7&lt;=G60),IF($AJ$7&lt;=$AA60,2,1),0)</f>
        <v>0</v>
      </c>
      <c r="AK60" s="8">
        <f>IF(AND(F60&gt;0,G60&gt;0,$AK$7&gt;=F60,$AK$7&lt;=G60),IF($AK$7&lt;=$AA60,2,1),0)</f>
        <v>0</v>
      </c>
      <c r="AL60" s="8">
        <f>IF(AND(F60&gt;0,G60&gt;0,$AL$7&gt;=F60,$AL$7&lt;=G60),IF($AL$7&lt;=$AA60,2,1),0)</f>
        <v>0</v>
      </c>
      <c r="AM60" s="8">
        <f>IF(AND(F60&gt;0,G60&gt;0,$AM$7&gt;=F60,$AM$7&lt;=G60),IF($AM$7&lt;=$AA60,2,1),0)</f>
        <v>0</v>
      </c>
      <c r="AN60" s="8">
        <f>IF(AND(F60&gt;0,G60&gt;0,$AN$7&gt;=F60,$AN$7&lt;=G60),IF($AN$7&lt;=$AA60,2,1),0)</f>
        <v>0</v>
      </c>
      <c r="AO60" s="8">
        <f>IF(AND(F60&gt;0,G60&gt;0,$AO$7&gt;=F60,$AO$7&lt;=G60),IF($AO$7&lt;=$AA60,2,1),0)</f>
        <v>0</v>
      </c>
      <c r="AP60" s="8">
        <f>IF(AND(F60&gt;0,G60&gt;0,$AP$7&gt;=F60,$AP$7&lt;=G60),IF($AP$7&lt;=$AA60,2,1),0)</f>
        <v>0</v>
      </c>
      <c r="AQ60" s="8">
        <f>IF(AND(F60&gt;0,G60&gt;0,$AQ$7&gt;=F60,$AQ$7&lt;=G60),IF($AQ$7&lt;=$AA60,2,1),0)</f>
        <v>0</v>
      </c>
      <c r="AR60" s="8">
        <f>IF(AND(F60&gt;0,G60&gt;0,$AR$7&gt;=F60,$AR$7&lt;=G60),IF($AR$7&lt;=$AA60,2,1),0)</f>
        <v>0</v>
      </c>
      <c r="AS60" s="8">
        <f>IF(AND(F60&gt;0,G60&gt;0,$AS$7&gt;=F60,$AS$7&lt;=G60),IF($AS$7&lt;=$AA60,2,1),0)</f>
        <v>0</v>
      </c>
      <c r="AT60" s="8">
        <f>IF(AND(F60&gt;0,G60&gt;0,$AT$7&gt;=F60,$AT$7&lt;=G60),IF($AT$7&lt;=$AA60,2,1),0)</f>
        <v>0</v>
      </c>
      <c r="AU60" s="8">
        <f>IF(AND(F60&gt;0,G60&gt;0,$AU$7&gt;=F60,$AU$7&lt;=G60),IF($AU$7&lt;=$AA60,2,1),0)</f>
        <v>0</v>
      </c>
      <c r="AV60" s="8">
        <f>IF(AND(F60&gt;0,G60&gt;0,$AV$7&gt;=F60,$AV$7&lt;=G60),IF($AV$7&lt;=$AA60,2,1),0)</f>
        <v>0</v>
      </c>
      <c r="AW60" s="8">
        <f>IF(AND(F60&gt;0,G60&gt;0,$AW$7&gt;=F60,$AW$7&lt;=G60),IF($AW$7&lt;=$AA60,2,1),0)</f>
        <v>0</v>
      </c>
      <c r="AX60" s="8">
        <f>IF(AND(F60&gt;0,G60&gt;0,$AX$7&gt;=F60,$AX$7&lt;=G60),IF($AX$7&lt;=$AA60,2,1),0)</f>
        <v>0</v>
      </c>
      <c r="AY60" s="8">
        <f>IF(AND(F60&gt;0,G60&gt;0,$AY$7&gt;=F60,$AY$7&lt;=G60),IF($AY$7&lt;=$AA60,2,1),0)</f>
        <v>0</v>
      </c>
      <c r="AZ60" s="8">
        <f>IF(AND(F60&gt;0,G60&gt;0,$AZ$7&gt;=F60,$AZ$7&lt;=G60),IF($AZ$7&lt;=$AA60,2,1),0)</f>
        <v>0</v>
      </c>
      <c r="BA60" s="8">
        <f>IF(AND(F60&gt;0,G60&gt;0,$BA$7&gt;=F60,$BA$7&lt;=G60),IF($BA$7&lt;=$AA60,2,1),0)</f>
        <v>0</v>
      </c>
      <c r="BB60" s="8">
        <f>IF(AND(F60&gt;0,G60&gt;0,$BB$7&gt;=F60,$BB$7&lt;=G60),IF($BB$7&lt;=$AA60,2,1),0)</f>
        <v>0</v>
      </c>
      <c r="BC60" s="8">
        <f>IF(AND(F60&gt;0,G60&gt;0,$BC$7&gt;=F60,$BC$7&lt;=G60),IF($BC$7&lt;=$AA60,2,1),0)</f>
        <v>0</v>
      </c>
      <c r="BD60" s="8">
        <f>IF(AND(F60&gt;0,G60&gt;0,$BD$7&gt;=F60,$BD$7&lt;=G60),IF($BD$7&lt;=$AA60,2,1),0)</f>
        <v>0</v>
      </c>
      <c r="BE60" s="8">
        <f>IF(AND(F60&gt;0,G60&gt;0,$BE$7&gt;=F60,$BE$7&lt;=G60),IF($BE$7&lt;=$AA60,2,1),0)</f>
        <v>0</v>
      </c>
      <c r="BF60" s="8">
        <f>IF(AND(F60&gt;0,G60&gt;0,$BF$7&gt;=F60,$BF$7&lt;=G60),IF($BF$7&lt;=$AA60,2,1),0)</f>
        <v>0</v>
      </c>
      <c r="BG60" s="8">
        <f>IF(AND(F60&gt;0,G60&gt;0,$BG$7&gt;=F60,$BG$7&lt;=G60),IF($BG$7&lt;=$AA60,2,1),0)</f>
        <v>0</v>
      </c>
      <c r="BH60" s="8">
        <f>IF(AND(F60&gt;0,G60&gt;0,$BH$7&gt;=F60,$BH$7&lt;=G60),IF($BH$7&lt;=$AA60,2,1),0)</f>
        <v>0</v>
      </c>
      <c r="BI60" s="8">
        <f>IF(AND(F60&gt;0,G60&gt;0,$BI$7&gt;=F60,$BI$7&lt;=G60),IF($BI$7&lt;=$AA60,2,1),0)</f>
        <v>0</v>
      </c>
      <c r="BJ60" s="8">
        <f>IF(AND(F60&gt;0,G60&gt;0,$BJ$7&gt;=F60,$BJ$7&lt;=G60),IF($BJ$7&lt;=$AA60,2,1),0)</f>
        <v>0</v>
      </c>
      <c r="BK60" s="8">
        <f>IF(AND(F60&gt;0,G60&gt;0,$BK$7&gt;=F60,$BK$7&lt;=G60),IF($BK$7&lt;=$AA60,2,1),0)</f>
        <v>0</v>
      </c>
      <c r="BL60" s="8">
        <f>IF(AND(F60&gt;0,G60&gt;0,$BL$7&gt;=F60,$BL$7&lt;=G60),IF($BL$7&lt;=$AA60,2,1),0)</f>
        <v>0</v>
      </c>
      <c r="BM60" s="8">
        <f>IF(AND(F60&gt;0,G60&gt;0,$BM$7&gt;=F60,$BM$7&lt;=G60),IF($BM$7&lt;=$AA60,2,1),0)</f>
        <v>0</v>
      </c>
      <c r="BN60" s="8">
        <f>IF(AND(F60&gt;0,G60&gt;0,$BN$7&gt;=F60,$BN$7&lt;=G60),IF($BN$7&lt;=$AA60,2,1),0)</f>
        <v>0</v>
      </c>
      <c r="BO60" s="8">
        <f>IF(AND(F60&gt;0,G60&gt;0,$BO$7&gt;=F60,$BO$7&lt;=G60),IF($BO$7&lt;=$AA60,2,1),0)</f>
        <v>0</v>
      </c>
      <c r="BP60" s="8">
        <f>IF(AND(F60&gt;0,G60&gt;0,$BP$7&gt;=F60,$BP$7&lt;=G60),IF($BP$7&lt;=$AA60,2,1),0)</f>
        <v>0</v>
      </c>
      <c r="BQ60" s="8">
        <f>IF(AND(F60&gt;0,G60&gt;0,$BQ$7&gt;=F60,$BQ$7&lt;=G60),IF($BQ$7&lt;=$AA60,2,1),0)</f>
        <v>0</v>
      </c>
      <c r="BR60" s="8">
        <f>IF(AND(F60&gt;0,G60&gt;0,$BR$7&gt;=F60,$BR$7&lt;=G60),IF($BR$7&lt;=$AA60,2,1),0)</f>
        <v>0</v>
      </c>
      <c r="BS60" s="8">
        <f>IF(AND(F60&gt;0,G60&gt;0,$BS$7&gt;=F60,$BS$7&lt;=G60),IF($BS$7&lt;=$AA60,2,1),0)</f>
        <v>0</v>
      </c>
      <c r="BT60" s="8">
        <f>IF(AND(F60&gt;0,G60&gt;0,$BT$7&gt;=F60,$BT$7&lt;=G60),IF($BT$7&lt;=$AA60,2,1),0)</f>
        <v>0</v>
      </c>
      <c r="BU60" s="8">
        <f>IF(AND(F60&gt;0,G60&gt;0,$BU$7&gt;=F60,$BU$7&lt;=G60),IF($BU$7&lt;=$AA60,2,1),0)</f>
        <v>0</v>
      </c>
      <c r="BV60" s="8">
        <f>IF(AND(F60&gt;0,G60&gt;0,$BV$7&gt;=F60,$BV$7&lt;=G60),IF($BV$7&lt;=$AA60,2,1),0)</f>
        <v>0</v>
      </c>
      <c r="BW60" s="8">
        <f>IF(AND(F60&gt;0,G60&gt;0,$BW$7&gt;=F60,$BW$7&lt;=G60),IF($BW$7&lt;=$AA60,2,1),0)</f>
        <v>0</v>
      </c>
      <c r="BX60" s="8">
        <f>IF(AND(F60&gt;0,G60&gt;0,$BX$7&gt;=F60,$BX$7&lt;=G60),IF($BX$7&lt;=$AA60,2,1),0)</f>
        <v>0</v>
      </c>
      <c r="BY60" s="8">
        <f>IF(AND(F60&gt;0,G60&gt;0,$BY$7&gt;=F60,$BY$7&lt;=G60),IF($BY$7&lt;=$AA60,2,1),0)</f>
        <v>0</v>
      </c>
      <c r="BZ60" s="8">
        <f>IF(AND(F60&gt;0,G60&gt;0,$BZ$7&gt;=F60,$BZ$7&lt;=G60),IF($BZ$7&lt;=$AA60,2,1),0)</f>
        <v>0</v>
      </c>
      <c r="CA60" s="8">
        <f>IF(AND(F60&gt;0,G60&gt;0,$CA$7&gt;=F60,$CA$7&lt;=G60),IF($CA$7&lt;=$AA60,2,1),0)</f>
        <v>0</v>
      </c>
      <c r="CB60" s="8">
        <f>IF(AND(F60&gt;0,G60&gt;0,$CB$7&gt;=F60,$CB$7&lt;=G60),IF($CB$7&lt;=$AA60,2,1),0)</f>
        <v>0</v>
      </c>
      <c r="CC60" s="8">
        <f>IF(AND(F60&gt;0,G60&gt;0,$CC$7&gt;=F60,$CC$7&lt;=G60),IF($CC$7&lt;=$AA60,2,1),0)</f>
        <v>0</v>
      </c>
      <c r="CD60" s="8">
        <f>IF(AND(F60&gt;0,G60&gt;0,$CD$7&gt;=F60,$CD$7&lt;=G60),IF($CD$7&lt;=$AA60,2,1),0)</f>
        <v>0</v>
      </c>
      <c r="CE60" s="8">
        <f>IF(AND(F60&gt;0,G60&gt;0,$CE$7&gt;=F60,$CE$7&lt;=G60),IF($CE$7&lt;=$AA60,2,1),0)</f>
        <v>0</v>
      </c>
      <c r="CF60" s="8">
        <f>IF(AND(F60&gt;0,G60&gt;0,$CF$7&gt;=F60,$CF$7&lt;=G60),IF($CF$7&lt;=$AA60,2,1),0)</f>
        <v>0</v>
      </c>
      <c r="CG60" s="8">
        <f>IF(AND(F60&gt;0,G60&gt;0,$CG$7&gt;=F60,$CG$7&lt;=G60),IF($CG$7&lt;=$AA60,2,1),0)</f>
        <v>0</v>
      </c>
      <c r="CH60" s="8">
        <f>IF(AND(F60&gt;0,G60&gt;0,$CH$7&gt;=F60,$CH$7&lt;=G60),IF($CH$7&lt;=$AA60,2,1),0)</f>
        <v>0</v>
      </c>
      <c r="CI60" s="8">
        <f>IF(AND(F60&gt;0,G60&gt;0,$CI$7&gt;=F60,$CI$7&lt;=G60),IF($CI$7&lt;=$AA60,2,1),0)</f>
        <v>0</v>
      </c>
      <c r="CJ60" s="8">
        <f>IF(AND(F60&gt;0,G60&gt;0,$CJ$7&gt;=F60,$CJ$7&lt;=G60),IF($CJ$7&lt;=$AA60,2,1),0)</f>
        <v>0</v>
      </c>
    </row>
    <row r="61" spans="1:88" ht="18" customHeight="1">
      <c r="A61" s="6"/>
      <c r="B61" s="6"/>
      <c r="C61" s="6"/>
      <c r="D61" s="6"/>
      <c r="E61" s="6"/>
      <c r="F61" s="3"/>
      <c r="G61" s="3"/>
      <c r="H61" s="6">
        <f>IF(AND(F61&gt;0,G61&gt;0),G61-F61+1,)</f>
        <v>0</v>
      </c>
      <c r="I61" s="7"/>
      <c r="J61" s="6"/>
      <c r="K61" s="8">
        <f>IF(AND(F61&gt;0,G61&gt;0,$K$7&gt;=F61,$K$7&lt;=G61),IF($K$7&lt;=$AA61,2,1),0)</f>
        <v>0</v>
      </c>
      <c r="L61" s="8">
        <f>IF(AND(F61&gt;0,G61&gt;0,$L$7&gt;=F61,$L$7&lt;=G61),IF($L$7&lt;=$AA61,2,1),0)</f>
        <v>0</v>
      </c>
      <c r="M61" s="8">
        <f>IF(AND(F61&gt;0,G61&gt;0,$M$7&gt;=F61,$M$7&lt;=G61),IF($M$7&lt;=$AA61,2,1),0)</f>
        <v>0</v>
      </c>
      <c r="N61" s="8">
        <f>IF(AND(F61&gt;0,G61&gt;0,$N$7&gt;=F61,$N$7&lt;=G61),IF($N$7&lt;=$AA61,2,1),0)</f>
        <v>0</v>
      </c>
      <c r="O61" s="8">
        <f>IF(AND(F61&gt;0,G61&gt;0,$O$7&gt;=F61,$O$7&lt;=G61),IF($O$7&lt;=$AA61,2,1),0)</f>
        <v>0</v>
      </c>
      <c r="P61" s="8">
        <f>IF(AND(F61&gt;0,G61&gt;0,$P$7&gt;=F61,$P$7&lt;=G61),IF($P$7&lt;=$AA61,2,1),0)</f>
        <v>0</v>
      </c>
      <c r="Q61" s="8">
        <f>IF(AND(F61&gt;0,G61&gt;0,$Q$7&gt;=F61,$Q$7&lt;=G61),IF($Q$7&lt;=$AA61,2,1),0)</f>
        <v>0</v>
      </c>
      <c r="R61" s="8">
        <f>IF(AND(F61&gt;0,G61&gt;0,$R$7&gt;=F61,$R$7&lt;=G61),IF($R$7&lt;=$AA61,2,1),0)</f>
        <v>0</v>
      </c>
      <c r="S61" s="8">
        <f>IF(AND(F61&gt;0,G61&gt;0,$S$7&gt;=F61,$S$7&lt;=G61),IF($S$7&lt;=$AA61,2,1),0)</f>
        <v>0</v>
      </c>
      <c r="T61" s="8">
        <f>IF(AND(F61&gt;0,G61&gt;0,$T$7&gt;=F61,$T$7&lt;=G61),IF($T$7&lt;=$AA61,2,1),0)</f>
        <v>0</v>
      </c>
      <c r="U61" s="8">
        <f>IF(AND(F61&gt;0,G61&gt;0,$U$7&gt;=F61,$U$7&lt;=G61),IF($U$7&lt;=$AA61,2,1),0)</f>
        <v>0</v>
      </c>
      <c r="V61" s="8">
        <f>IF(AND(F61&gt;0,G61&gt;0,$V$7&gt;=F61,$V$7&lt;=G61),IF($V$7&lt;=$AA61,2,1),0)</f>
        <v>0</v>
      </c>
      <c r="W61" s="8">
        <f>IF(AND(F61&gt;0,G61&gt;0,$W$7&gt;=F61,$W$7&lt;=G61),IF($W$7&lt;=$AA61,2,1),0)</f>
        <v>0</v>
      </c>
      <c r="X61" s="8">
        <f>IF(AND(F61&gt;0,G61&gt;0,$X$7&gt;=F61,$X$7&lt;=G61),IF($X$7&lt;=$AA61,2,1),0)</f>
        <v>0</v>
      </c>
      <c r="Y61" s="8">
        <f>IF(AND(F61&gt;0,G61&gt;0,$Y$7&gt;=F61,$Y$7&lt;=G61),IF($Y$7&lt;=$AA61,2,1),0)</f>
        <v>0</v>
      </c>
      <c r="Z61" s="8">
        <f>IF(AND(F61&gt;0,G61&gt;0,$Z$7&gt;=F61,$Z$7&lt;=G61),IF($Z$7&lt;=$AA61,2,1),0)</f>
        <v>0</v>
      </c>
      <c r="AA61" s="8">
        <f>IF(AND(F61&gt;0,G61&gt;0,$AA$7&gt;=F61,$AA$7&lt;=G61),IF($AA$7&lt;=$AA61,2,1),0)</f>
        <v>0</v>
      </c>
      <c r="AB61" s="8">
        <f>IF(AND(F61&gt;0,G61&gt;0,$AB$7&gt;=F61,$AB$7&lt;=G61),IF($AB$7&lt;=$AA61,2,1),0)</f>
        <v>0</v>
      </c>
      <c r="AC61" s="8">
        <f>IF(AND(F61&gt;0,G61&gt;0,$AC$7&gt;=F61,$AC$7&lt;=G61),IF($AC$7&lt;=$AA61,2,1),0)</f>
        <v>0</v>
      </c>
      <c r="AD61" s="8">
        <f>IF(AND(F61&gt;0,G61&gt;0,$AD$7&gt;=F61,$AD$7&lt;=G61),IF($AD$7&lt;=$AA61,2,1),0)</f>
        <v>0</v>
      </c>
      <c r="AE61" s="8">
        <f>IF(AND(F61&gt;0,G61&gt;0,$AE$7&gt;=F61,$AE$7&lt;=G61),IF($AE$7&lt;=$AA61,2,1),0)</f>
        <v>0</v>
      </c>
      <c r="AF61" s="8">
        <f>IF(AND(F61&gt;0,G61&gt;0,$AF$7&gt;=F61,$AF$7&lt;=G61),IF($AF$7&lt;=$AA61,2,1),0)</f>
        <v>0</v>
      </c>
      <c r="AG61" s="8">
        <f>IF(AND(F61&gt;0,G61&gt;0,$AG$7&gt;=F61,$AG$7&lt;=G61),IF($AG$7&lt;=$AA61,2,1),0)</f>
        <v>0</v>
      </c>
      <c r="AH61" s="8">
        <f>IF(AND(F61&gt;0,G61&gt;0,$AH$7&gt;=F61,$AH$7&lt;=G61),IF($AH$7&lt;=$AA61,2,1),0)</f>
        <v>0</v>
      </c>
      <c r="AI61" s="8">
        <f>IF(AND(F61&gt;0,G61&gt;0,$AI$7&gt;=F61,$AI$7&lt;=G61),IF($AI$7&lt;=$AA61,2,1),0)</f>
        <v>0</v>
      </c>
      <c r="AJ61" s="8">
        <f>IF(AND(F61&gt;0,G61&gt;0,$AJ$7&gt;=F61,$AJ$7&lt;=G61),IF($AJ$7&lt;=$AA61,2,1),0)</f>
        <v>0</v>
      </c>
      <c r="AK61" s="8">
        <f>IF(AND(F61&gt;0,G61&gt;0,$AK$7&gt;=F61,$AK$7&lt;=G61),IF($AK$7&lt;=$AA61,2,1),0)</f>
        <v>0</v>
      </c>
      <c r="AL61" s="8">
        <f>IF(AND(F61&gt;0,G61&gt;0,$AL$7&gt;=F61,$AL$7&lt;=G61),IF($AL$7&lt;=$AA61,2,1),0)</f>
        <v>0</v>
      </c>
      <c r="AM61" s="8">
        <f>IF(AND(F61&gt;0,G61&gt;0,$AM$7&gt;=F61,$AM$7&lt;=G61),IF($AM$7&lt;=$AA61,2,1),0)</f>
        <v>0</v>
      </c>
      <c r="AN61" s="8">
        <f>IF(AND(F61&gt;0,G61&gt;0,$AN$7&gt;=F61,$AN$7&lt;=G61),IF($AN$7&lt;=$AA61,2,1),0)</f>
        <v>0</v>
      </c>
      <c r="AO61" s="8">
        <f>IF(AND(F61&gt;0,G61&gt;0,$AO$7&gt;=F61,$AO$7&lt;=G61),IF($AO$7&lt;=$AA61,2,1),0)</f>
        <v>0</v>
      </c>
      <c r="AP61" s="8">
        <f>IF(AND(F61&gt;0,G61&gt;0,$AP$7&gt;=F61,$AP$7&lt;=G61),IF($AP$7&lt;=$AA61,2,1),0)</f>
        <v>0</v>
      </c>
      <c r="AQ61" s="8">
        <f>IF(AND(F61&gt;0,G61&gt;0,$AQ$7&gt;=F61,$AQ$7&lt;=G61),IF($AQ$7&lt;=$AA61,2,1),0)</f>
        <v>0</v>
      </c>
      <c r="AR61" s="8">
        <f>IF(AND(F61&gt;0,G61&gt;0,$AR$7&gt;=F61,$AR$7&lt;=G61),IF($AR$7&lt;=$AA61,2,1),0)</f>
        <v>0</v>
      </c>
      <c r="AS61" s="8">
        <f>IF(AND(F61&gt;0,G61&gt;0,$AS$7&gt;=F61,$AS$7&lt;=G61),IF($AS$7&lt;=$AA61,2,1),0)</f>
        <v>0</v>
      </c>
      <c r="AT61" s="8">
        <f>IF(AND(F61&gt;0,G61&gt;0,$AT$7&gt;=F61,$AT$7&lt;=G61),IF($AT$7&lt;=$AA61,2,1),0)</f>
        <v>0</v>
      </c>
      <c r="AU61" s="8">
        <f>IF(AND(F61&gt;0,G61&gt;0,$AU$7&gt;=F61,$AU$7&lt;=G61),IF($AU$7&lt;=$AA61,2,1),0)</f>
        <v>0</v>
      </c>
      <c r="AV61" s="8">
        <f>IF(AND(F61&gt;0,G61&gt;0,$AV$7&gt;=F61,$AV$7&lt;=G61),IF($AV$7&lt;=$AA61,2,1),0)</f>
        <v>0</v>
      </c>
      <c r="AW61" s="8">
        <f>IF(AND(F61&gt;0,G61&gt;0,$AW$7&gt;=F61,$AW$7&lt;=G61),IF($AW$7&lt;=$AA61,2,1),0)</f>
        <v>0</v>
      </c>
      <c r="AX61" s="8">
        <f>IF(AND(F61&gt;0,G61&gt;0,$AX$7&gt;=F61,$AX$7&lt;=G61),IF($AX$7&lt;=$AA61,2,1),0)</f>
        <v>0</v>
      </c>
      <c r="AY61" s="8">
        <f>IF(AND(F61&gt;0,G61&gt;0,$AY$7&gt;=F61,$AY$7&lt;=G61),IF($AY$7&lt;=$AA61,2,1),0)</f>
        <v>0</v>
      </c>
      <c r="AZ61" s="8">
        <f>IF(AND(F61&gt;0,G61&gt;0,$AZ$7&gt;=F61,$AZ$7&lt;=G61),IF($AZ$7&lt;=$AA61,2,1),0)</f>
        <v>0</v>
      </c>
      <c r="BA61" s="8">
        <f>IF(AND(F61&gt;0,G61&gt;0,$BA$7&gt;=F61,$BA$7&lt;=G61),IF($BA$7&lt;=$AA61,2,1),0)</f>
        <v>0</v>
      </c>
      <c r="BB61" s="8">
        <f>IF(AND(F61&gt;0,G61&gt;0,$BB$7&gt;=F61,$BB$7&lt;=G61),IF($BB$7&lt;=$AA61,2,1),0)</f>
        <v>0</v>
      </c>
      <c r="BC61" s="8">
        <f>IF(AND(F61&gt;0,G61&gt;0,$BC$7&gt;=F61,$BC$7&lt;=G61),IF($BC$7&lt;=$AA61,2,1),0)</f>
        <v>0</v>
      </c>
      <c r="BD61" s="8">
        <f>IF(AND(F61&gt;0,G61&gt;0,$BD$7&gt;=F61,$BD$7&lt;=G61),IF($BD$7&lt;=$AA61,2,1),0)</f>
        <v>0</v>
      </c>
      <c r="BE61" s="8">
        <f>IF(AND(F61&gt;0,G61&gt;0,$BE$7&gt;=F61,$BE$7&lt;=G61),IF($BE$7&lt;=$AA61,2,1),0)</f>
        <v>0</v>
      </c>
      <c r="BF61" s="8">
        <f>IF(AND(F61&gt;0,G61&gt;0,$BF$7&gt;=F61,$BF$7&lt;=G61),IF($BF$7&lt;=$AA61,2,1),0)</f>
        <v>0</v>
      </c>
      <c r="BG61" s="8">
        <f>IF(AND(F61&gt;0,G61&gt;0,$BG$7&gt;=F61,$BG$7&lt;=G61),IF($BG$7&lt;=$AA61,2,1),0)</f>
        <v>0</v>
      </c>
      <c r="BH61" s="8">
        <f>IF(AND(F61&gt;0,G61&gt;0,$BH$7&gt;=F61,$BH$7&lt;=G61),IF($BH$7&lt;=$AA61,2,1),0)</f>
        <v>0</v>
      </c>
      <c r="BI61" s="8">
        <f>IF(AND(F61&gt;0,G61&gt;0,$BI$7&gt;=F61,$BI$7&lt;=G61),IF($BI$7&lt;=$AA61,2,1),0)</f>
        <v>0</v>
      </c>
      <c r="BJ61" s="8">
        <f>IF(AND(F61&gt;0,G61&gt;0,$BJ$7&gt;=F61,$BJ$7&lt;=G61),IF($BJ$7&lt;=$AA61,2,1),0)</f>
        <v>0</v>
      </c>
      <c r="BK61" s="8">
        <f>IF(AND(F61&gt;0,G61&gt;0,$BK$7&gt;=F61,$BK$7&lt;=G61),IF($BK$7&lt;=$AA61,2,1),0)</f>
        <v>0</v>
      </c>
      <c r="BL61" s="8">
        <f>IF(AND(F61&gt;0,G61&gt;0,$BL$7&gt;=F61,$BL$7&lt;=G61),IF($BL$7&lt;=$AA61,2,1),0)</f>
        <v>0</v>
      </c>
      <c r="BM61" s="8">
        <f>IF(AND(F61&gt;0,G61&gt;0,$BM$7&gt;=F61,$BM$7&lt;=G61),IF($BM$7&lt;=$AA61,2,1),0)</f>
        <v>0</v>
      </c>
      <c r="BN61" s="8">
        <f>IF(AND(F61&gt;0,G61&gt;0,$BN$7&gt;=F61,$BN$7&lt;=G61),IF($BN$7&lt;=$AA61,2,1),0)</f>
        <v>0</v>
      </c>
      <c r="BO61" s="8">
        <f>IF(AND(F61&gt;0,G61&gt;0,$BO$7&gt;=F61,$BO$7&lt;=G61),IF($BO$7&lt;=$AA61,2,1),0)</f>
        <v>0</v>
      </c>
      <c r="BP61" s="8">
        <f>IF(AND(F61&gt;0,G61&gt;0,$BP$7&gt;=F61,$BP$7&lt;=G61),IF($BP$7&lt;=$AA61,2,1),0)</f>
        <v>0</v>
      </c>
      <c r="BQ61" s="8">
        <f>IF(AND(F61&gt;0,G61&gt;0,$BQ$7&gt;=F61,$BQ$7&lt;=G61),IF($BQ$7&lt;=$AA61,2,1),0)</f>
        <v>0</v>
      </c>
      <c r="BR61" s="8">
        <f>IF(AND(F61&gt;0,G61&gt;0,$BR$7&gt;=F61,$BR$7&lt;=G61),IF($BR$7&lt;=$AA61,2,1),0)</f>
        <v>0</v>
      </c>
      <c r="BS61" s="8">
        <f>IF(AND(F61&gt;0,G61&gt;0,$BS$7&gt;=F61,$BS$7&lt;=G61),IF($BS$7&lt;=$AA61,2,1),0)</f>
        <v>0</v>
      </c>
      <c r="BT61" s="8">
        <f>IF(AND(F61&gt;0,G61&gt;0,$BT$7&gt;=F61,$BT$7&lt;=G61),IF($BT$7&lt;=$AA61,2,1),0)</f>
        <v>0</v>
      </c>
      <c r="BU61" s="8">
        <f>IF(AND(F61&gt;0,G61&gt;0,$BU$7&gt;=F61,$BU$7&lt;=G61),IF($BU$7&lt;=$AA61,2,1),0)</f>
        <v>0</v>
      </c>
      <c r="BV61" s="8">
        <f>IF(AND(F61&gt;0,G61&gt;0,$BV$7&gt;=F61,$BV$7&lt;=G61),IF($BV$7&lt;=$AA61,2,1),0)</f>
        <v>0</v>
      </c>
      <c r="BW61" s="8">
        <f>IF(AND(F61&gt;0,G61&gt;0,$BW$7&gt;=F61,$BW$7&lt;=G61),IF($BW$7&lt;=$AA61,2,1),0)</f>
        <v>0</v>
      </c>
      <c r="BX61" s="8">
        <f>IF(AND(F61&gt;0,G61&gt;0,$BX$7&gt;=F61,$BX$7&lt;=G61),IF($BX$7&lt;=$AA61,2,1),0)</f>
        <v>0</v>
      </c>
      <c r="BY61" s="8">
        <f>IF(AND(F61&gt;0,G61&gt;0,$BY$7&gt;=F61,$BY$7&lt;=G61),IF($BY$7&lt;=$AA61,2,1),0)</f>
        <v>0</v>
      </c>
      <c r="BZ61" s="8">
        <f>IF(AND(F61&gt;0,G61&gt;0,$BZ$7&gt;=F61,$BZ$7&lt;=G61),IF($BZ$7&lt;=$AA61,2,1),0)</f>
        <v>0</v>
      </c>
      <c r="CA61" s="8">
        <f>IF(AND(F61&gt;0,G61&gt;0,$CA$7&gt;=F61,$CA$7&lt;=G61),IF($CA$7&lt;=$AA61,2,1),0)</f>
        <v>0</v>
      </c>
      <c r="CB61" s="8">
        <f>IF(AND(F61&gt;0,G61&gt;0,$CB$7&gt;=F61,$CB$7&lt;=G61),IF($CB$7&lt;=$AA61,2,1),0)</f>
        <v>0</v>
      </c>
      <c r="CC61" s="8">
        <f>IF(AND(F61&gt;0,G61&gt;0,$CC$7&gt;=F61,$CC$7&lt;=G61),IF($CC$7&lt;=$AA61,2,1),0)</f>
        <v>0</v>
      </c>
      <c r="CD61" s="8">
        <f>IF(AND(F61&gt;0,G61&gt;0,$CD$7&gt;=F61,$CD$7&lt;=G61),IF($CD$7&lt;=$AA61,2,1),0)</f>
        <v>0</v>
      </c>
      <c r="CE61" s="8">
        <f>IF(AND(F61&gt;0,G61&gt;0,$CE$7&gt;=F61,$CE$7&lt;=G61),IF($CE$7&lt;=$AA61,2,1),0)</f>
        <v>0</v>
      </c>
      <c r="CF61" s="8">
        <f>IF(AND(F61&gt;0,G61&gt;0,$CF$7&gt;=F61,$CF$7&lt;=G61),IF($CF$7&lt;=$AA61,2,1),0)</f>
        <v>0</v>
      </c>
      <c r="CG61" s="8">
        <f>IF(AND(F61&gt;0,G61&gt;0,$CG$7&gt;=F61,$CG$7&lt;=G61),IF($CG$7&lt;=$AA61,2,1),0)</f>
        <v>0</v>
      </c>
      <c r="CH61" s="8">
        <f>IF(AND(F61&gt;0,G61&gt;0,$CH$7&gt;=F61,$CH$7&lt;=G61),IF($CH$7&lt;=$AA61,2,1),0)</f>
        <v>0</v>
      </c>
      <c r="CI61" s="8">
        <f>IF(AND(F61&gt;0,G61&gt;0,$CI$7&gt;=F61,$CI$7&lt;=G61),IF($CI$7&lt;=$AA61,2,1),0)</f>
        <v>0</v>
      </c>
      <c r="CJ61" s="8">
        <f>IF(AND(F61&gt;0,G61&gt;0,$CJ$7&gt;=F61,$CJ$7&lt;=G61),IF($CJ$7&lt;=$AA61,2,1),0)</f>
        <v>0</v>
      </c>
    </row>
    <row r="62" spans="1:88" ht="18" customHeight="1">
      <c r="A62" s="6"/>
      <c r="B62" s="6"/>
      <c r="C62" s="6"/>
      <c r="D62" s="6"/>
      <c r="E62" s="6"/>
      <c r="F62" s="3"/>
      <c r="G62" s="3"/>
      <c r="H62" s="6">
        <f>IF(AND(F62&gt;0,G62&gt;0),G62-F62+1,)</f>
        <v>0</v>
      </c>
      <c r="I62" s="7"/>
      <c r="J62" s="6"/>
      <c r="K62" s="8">
        <f>IF(AND(F62&gt;0,G62&gt;0,$K$7&gt;=F62,$K$7&lt;=G62),IF($K$7&lt;=$AA62,2,1),0)</f>
        <v>0</v>
      </c>
      <c r="L62" s="8">
        <f>IF(AND(F62&gt;0,G62&gt;0,$L$7&gt;=F62,$L$7&lt;=G62),IF($L$7&lt;=$AA62,2,1),0)</f>
        <v>0</v>
      </c>
      <c r="M62" s="8">
        <f>IF(AND(F62&gt;0,G62&gt;0,$M$7&gt;=F62,$M$7&lt;=G62),IF($M$7&lt;=$AA62,2,1),0)</f>
        <v>0</v>
      </c>
      <c r="N62" s="8">
        <f>IF(AND(F62&gt;0,G62&gt;0,$N$7&gt;=F62,$N$7&lt;=G62),IF($N$7&lt;=$AA62,2,1),0)</f>
        <v>0</v>
      </c>
      <c r="O62" s="8">
        <f>IF(AND(F62&gt;0,G62&gt;0,$O$7&gt;=F62,$O$7&lt;=G62),IF($O$7&lt;=$AA62,2,1),0)</f>
        <v>0</v>
      </c>
      <c r="P62" s="8">
        <f>IF(AND(F62&gt;0,G62&gt;0,$P$7&gt;=F62,$P$7&lt;=G62),IF($P$7&lt;=$AA62,2,1),0)</f>
        <v>0</v>
      </c>
      <c r="Q62" s="8">
        <f>IF(AND(F62&gt;0,G62&gt;0,$Q$7&gt;=F62,$Q$7&lt;=G62),IF($Q$7&lt;=$AA62,2,1),0)</f>
        <v>0</v>
      </c>
      <c r="R62" s="8">
        <f>IF(AND(F62&gt;0,G62&gt;0,$R$7&gt;=F62,$R$7&lt;=G62),IF($R$7&lt;=$AA62,2,1),0)</f>
        <v>0</v>
      </c>
      <c r="S62" s="8">
        <f>IF(AND(F62&gt;0,G62&gt;0,$S$7&gt;=F62,$S$7&lt;=G62),IF($S$7&lt;=$AA62,2,1),0)</f>
        <v>0</v>
      </c>
      <c r="T62" s="8">
        <f>IF(AND(F62&gt;0,G62&gt;0,$T$7&gt;=F62,$T$7&lt;=G62),IF($T$7&lt;=$AA62,2,1),0)</f>
        <v>0</v>
      </c>
      <c r="U62" s="8">
        <f>IF(AND(F62&gt;0,G62&gt;0,$U$7&gt;=F62,$U$7&lt;=G62),IF($U$7&lt;=$AA62,2,1),0)</f>
        <v>0</v>
      </c>
      <c r="V62" s="8">
        <f>IF(AND(F62&gt;0,G62&gt;0,$V$7&gt;=F62,$V$7&lt;=G62),IF($V$7&lt;=$AA62,2,1),0)</f>
        <v>0</v>
      </c>
      <c r="W62" s="8">
        <f>IF(AND(F62&gt;0,G62&gt;0,$W$7&gt;=F62,$W$7&lt;=G62),IF($W$7&lt;=$AA62,2,1),0)</f>
        <v>0</v>
      </c>
      <c r="X62" s="8">
        <f>IF(AND(F62&gt;0,G62&gt;0,$X$7&gt;=F62,$X$7&lt;=G62),IF($X$7&lt;=$AA62,2,1),0)</f>
        <v>0</v>
      </c>
      <c r="Y62" s="8">
        <f>IF(AND(F62&gt;0,G62&gt;0,$Y$7&gt;=F62,$Y$7&lt;=G62),IF($Y$7&lt;=$AA62,2,1),0)</f>
        <v>0</v>
      </c>
      <c r="Z62" s="8">
        <f>IF(AND(F62&gt;0,G62&gt;0,$Z$7&gt;=F62,$Z$7&lt;=G62),IF($Z$7&lt;=$AA62,2,1),0)</f>
        <v>0</v>
      </c>
      <c r="AA62" s="8">
        <f>IF(AND(F62&gt;0,G62&gt;0,$AA$7&gt;=F62,$AA$7&lt;=G62),IF($AA$7&lt;=$AA62,2,1),0)</f>
        <v>0</v>
      </c>
      <c r="AB62" s="8">
        <f>IF(AND(F62&gt;0,G62&gt;0,$AB$7&gt;=F62,$AB$7&lt;=G62),IF($AB$7&lt;=$AA62,2,1),0)</f>
        <v>0</v>
      </c>
      <c r="AC62" s="8">
        <f>IF(AND(F62&gt;0,G62&gt;0,$AC$7&gt;=F62,$AC$7&lt;=G62),IF($AC$7&lt;=$AA62,2,1),0)</f>
        <v>0</v>
      </c>
      <c r="AD62" s="8">
        <f>IF(AND(F62&gt;0,G62&gt;0,$AD$7&gt;=F62,$AD$7&lt;=G62),IF($AD$7&lt;=$AA62,2,1),0)</f>
        <v>0</v>
      </c>
      <c r="AE62" s="8">
        <f>IF(AND(F62&gt;0,G62&gt;0,$AE$7&gt;=F62,$AE$7&lt;=G62),IF($AE$7&lt;=$AA62,2,1),0)</f>
        <v>0</v>
      </c>
      <c r="AF62" s="8">
        <f>IF(AND(F62&gt;0,G62&gt;0,$AF$7&gt;=F62,$AF$7&lt;=G62),IF($AF$7&lt;=$AA62,2,1),0)</f>
        <v>0</v>
      </c>
      <c r="AG62" s="8">
        <f>IF(AND(F62&gt;0,G62&gt;0,$AG$7&gt;=F62,$AG$7&lt;=G62),IF($AG$7&lt;=$AA62,2,1),0)</f>
        <v>0</v>
      </c>
      <c r="AH62" s="8">
        <f>IF(AND(F62&gt;0,G62&gt;0,$AH$7&gt;=F62,$AH$7&lt;=G62),IF($AH$7&lt;=$AA62,2,1),0)</f>
        <v>0</v>
      </c>
      <c r="AI62" s="8">
        <f>IF(AND(F62&gt;0,G62&gt;0,$AI$7&gt;=F62,$AI$7&lt;=G62),IF($AI$7&lt;=$AA62,2,1),0)</f>
        <v>0</v>
      </c>
      <c r="AJ62" s="8">
        <f>IF(AND(F62&gt;0,G62&gt;0,$AJ$7&gt;=F62,$AJ$7&lt;=G62),IF($AJ$7&lt;=$AA62,2,1),0)</f>
        <v>0</v>
      </c>
      <c r="AK62" s="8">
        <f>IF(AND(F62&gt;0,G62&gt;0,$AK$7&gt;=F62,$AK$7&lt;=G62),IF($AK$7&lt;=$AA62,2,1),0)</f>
        <v>0</v>
      </c>
      <c r="AL62" s="8">
        <f>IF(AND(F62&gt;0,G62&gt;0,$AL$7&gt;=F62,$AL$7&lt;=G62),IF($AL$7&lt;=$AA62,2,1),0)</f>
        <v>0</v>
      </c>
      <c r="AM62" s="8">
        <f>IF(AND(F62&gt;0,G62&gt;0,$AM$7&gt;=F62,$AM$7&lt;=G62),IF($AM$7&lt;=$AA62,2,1),0)</f>
        <v>0</v>
      </c>
      <c r="AN62" s="8">
        <f>IF(AND(F62&gt;0,G62&gt;0,$AN$7&gt;=F62,$AN$7&lt;=G62),IF($AN$7&lt;=$AA62,2,1),0)</f>
        <v>0</v>
      </c>
      <c r="AO62" s="8">
        <f>IF(AND(F62&gt;0,G62&gt;0,$AO$7&gt;=F62,$AO$7&lt;=G62),IF($AO$7&lt;=$AA62,2,1),0)</f>
        <v>0</v>
      </c>
      <c r="AP62" s="8">
        <f>IF(AND(F62&gt;0,G62&gt;0,$AP$7&gt;=F62,$AP$7&lt;=G62),IF($AP$7&lt;=$AA62,2,1),0)</f>
        <v>0</v>
      </c>
      <c r="AQ62" s="8">
        <f>IF(AND(F62&gt;0,G62&gt;0,$AQ$7&gt;=F62,$AQ$7&lt;=G62),IF($AQ$7&lt;=$AA62,2,1),0)</f>
        <v>0</v>
      </c>
      <c r="AR62" s="8">
        <f>IF(AND(F62&gt;0,G62&gt;0,$AR$7&gt;=F62,$AR$7&lt;=G62),IF($AR$7&lt;=$AA62,2,1),0)</f>
        <v>0</v>
      </c>
      <c r="AS62" s="8">
        <f>IF(AND(F62&gt;0,G62&gt;0,$AS$7&gt;=F62,$AS$7&lt;=G62),IF($AS$7&lt;=$AA62,2,1),0)</f>
        <v>0</v>
      </c>
      <c r="AT62" s="8">
        <f>IF(AND(F62&gt;0,G62&gt;0,$AT$7&gt;=F62,$AT$7&lt;=G62),IF($AT$7&lt;=$AA62,2,1),0)</f>
        <v>0</v>
      </c>
      <c r="AU62" s="8">
        <f>IF(AND(F62&gt;0,G62&gt;0,$AU$7&gt;=F62,$AU$7&lt;=G62),IF($AU$7&lt;=$AA62,2,1),0)</f>
        <v>0</v>
      </c>
      <c r="AV62" s="8">
        <f>IF(AND(F62&gt;0,G62&gt;0,$AV$7&gt;=F62,$AV$7&lt;=G62),IF($AV$7&lt;=$AA62,2,1),0)</f>
        <v>0</v>
      </c>
      <c r="AW62" s="8">
        <f>IF(AND(F62&gt;0,G62&gt;0,$AW$7&gt;=F62,$AW$7&lt;=G62),IF($AW$7&lt;=$AA62,2,1),0)</f>
        <v>0</v>
      </c>
      <c r="AX62" s="8">
        <f>IF(AND(F62&gt;0,G62&gt;0,$AX$7&gt;=F62,$AX$7&lt;=G62),IF($AX$7&lt;=$AA62,2,1),0)</f>
        <v>0</v>
      </c>
      <c r="AY62" s="8">
        <f>IF(AND(F62&gt;0,G62&gt;0,$AY$7&gt;=F62,$AY$7&lt;=G62),IF($AY$7&lt;=$AA62,2,1),0)</f>
        <v>0</v>
      </c>
      <c r="AZ62" s="8">
        <f>IF(AND(F62&gt;0,G62&gt;0,$AZ$7&gt;=F62,$AZ$7&lt;=G62),IF($AZ$7&lt;=$AA62,2,1),0)</f>
        <v>0</v>
      </c>
      <c r="BA62" s="8">
        <f>IF(AND(F62&gt;0,G62&gt;0,$BA$7&gt;=F62,$BA$7&lt;=G62),IF($BA$7&lt;=$AA62,2,1),0)</f>
        <v>0</v>
      </c>
      <c r="BB62" s="8">
        <f>IF(AND(F62&gt;0,G62&gt;0,$BB$7&gt;=F62,$BB$7&lt;=G62),IF($BB$7&lt;=$AA62,2,1),0)</f>
        <v>0</v>
      </c>
      <c r="BC62" s="8">
        <f>IF(AND(F62&gt;0,G62&gt;0,$BC$7&gt;=F62,$BC$7&lt;=G62),IF($BC$7&lt;=$AA62,2,1),0)</f>
        <v>0</v>
      </c>
      <c r="BD62" s="8">
        <f>IF(AND(F62&gt;0,G62&gt;0,$BD$7&gt;=F62,$BD$7&lt;=G62),IF($BD$7&lt;=$AA62,2,1),0)</f>
        <v>0</v>
      </c>
      <c r="BE62" s="8">
        <f>IF(AND(F62&gt;0,G62&gt;0,$BE$7&gt;=F62,$BE$7&lt;=G62),IF($BE$7&lt;=$AA62,2,1),0)</f>
        <v>0</v>
      </c>
      <c r="BF62" s="8">
        <f>IF(AND(F62&gt;0,G62&gt;0,$BF$7&gt;=F62,$BF$7&lt;=G62),IF($BF$7&lt;=$AA62,2,1),0)</f>
        <v>0</v>
      </c>
      <c r="BG62" s="8">
        <f>IF(AND(F62&gt;0,G62&gt;0,$BG$7&gt;=F62,$BG$7&lt;=G62),IF($BG$7&lt;=$AA62,2,1),0)</f>
        <v>0</v>
      </c>
      <c r="BH62" s="8">
        <f>IF(AND(F62&gt;0,G62&gt;0,$BH$7&gt;=F62,$BH$7&lt;=G62),IF($BH$7&lt;=$AA62,2,1),0)</f>
        <v>0</v>
      </c>
      <c r="BI62" s="8">
        <f>IF(AND(F62&gt;0,G62&gt;0,$BI$7&gt;=F62,$BI$7&lt;=G62),IF($BI$7&lt;=$AA62,2,1),0)</f>
        <v>0</v>
      </c>
      <c r="BJ62" s="8">
        <f>IF(AND(F62&gt;0,G62&gt;0,$BJ$7&gt;=F62,$BJ$7&lt;=G62),IF($BJ$7&lt;=$AA62,2,1),0)</f>
        <v>0</v>
      </c>
      <c r="BK62" s="8">
        <f>IF(AND(F62&gt;0,G62&gt;0,$BK$7&gt;=F62,$BK$7&lt;=G62),IF($BK$7&lt;=$AA62,2,1),0)</f>
        <v>0</v>
      </c>
      <c r="BL62" s="8">
        <f>IF(AND(F62&gt;0,G62&gt;0,$BL$7&gt;=F62,$BL$7&lt;=G62),IF($BL$7&lt;=$AA62,2,1),0)</f>
        <v>0</v>
      </c>
      <c r="BM62" s="8">
        <f>IF(AND(F62&gt;0,G62&gt;0,$BM$7&gt;=F62,$BM$7&lt;=G62),IF($BM$7&lt;=$AA62,2,1),0)</f>
        <v>0</v>
      </c>
      <c r="BN62" s="8">
        <f>IF(AND(F62&gt;0,G62&gt;0,$BN$7&gt;=F62,$BN$7&lt;=G62),IF($BN$7&lt;=$AA62,2,1),0)</f>
        <v>0</v>
      </c>
      <c r="BO62" s="8">
        <f>IF(AND(F62&gt;0,G62&gt;0,$BO$7&gt;=F62,$BO$7&lt;=G62),IF($BO$7&lt;=$AA62,2,1),0)</f>
        <v>0</v>
      </c>
      <c r="BP62" s="8">
        <f>IF(AND(F62&gt;0,G62&gt;0,$BP$7&gt;=F62,$BP$7&lt;=G62),IF($BP$7&lt;=$AA62,2,1),0)</f>
        <v>0</v>
      </c>
      <c r="BQ62" s="8">
        <f>IF(AND(F62&gt;0,G62&gt;0,$BQ$7&gt;=F62,$BQ$7&lt;=G62),IF($BQ$7&lt;=$AA62,2,1),0)</f>
        <v>0</v>
      </c>
      <c r="BR62" s="8">
        <f>IF(AND(F62&gt;0,G62&gt;0,$BR$7&gt;=F62,$BR$7&lt;=G62),IF($BR$7&lt;=$AA62,2,1),0)</f>
        <v>0</v>
      </c>
      <c r="BS62" s="8">
        <f>IF(AND(F62&gt;0,G62&gt;0,$BS$7&gt;=F62,$BS$7&lt;=G62),IF($BS$7&lt;=$AA62,2,1),0)</f>
        <v>0</v>
      </c>
      <c r="BT62" s="8">
        <f>IF(AND(F62&gt;0,G62&gt;0,$BT$7&gt;=F62,$BT$7&lt;=G62),IF($BT$7&lt;=$AA62,2,1),0)</f>
        <v>0</v>
      </c>
      <c r="BU62" s="8">
        <f>IF(AND(F62&gt;0,G62&gt;0,$BU$7&gt;=F62,$BU$7&lt;=G62),IF($BU$7&lt;=$AA62,2,1),0)</f>
        <v>0</v>
      </c>
      <c r="BV62" s="8">
        <f>IF(AND(F62&gt;0,G62&gt;0,$BV$7&gt;=F62,$BV$7&lt;=G62),IF($BV$7&lt;=$AA62,2,1),0)</f>
        <v>0</v>
      </c>
      <c r="BW62" s="8">
        <f>IF(AND(F62&gt;0,G62&gt;0,$BW$7&gt;=F62,$BW$7&lt;=G62),IF($BW$7&lt;=$AA62,2,1),0)</f>
        <v>0</v>
      </c>
      <c r="BX62" s="8">
        <f>IF(AND(F62&gt;0,G62&gt;0,$BX$7&gt;=F62,$BX$7&lt;=G62),IF($BX$7&lt;=$AA62,2,1),0)</f>
        <v>0</v>
      </c>
      <c r="BY62" s="8">
        <f>IF(AND(F62&gt;0,G62&gt;0,$BY$7&gt;=F62,$BY$7&lt;=G62),IF($BY$7&lt;=$AA62,2,1),0)</f>
        <v>0</v>
      </c>
      <c r="BZ62" s="8">
        <f>IF(AND(F62&gt;0,G62&gt;0,$BZ$7&gt;=F62,$BZ$7&lt;=G62),IF($BZ$7&lt;=$AA62,2,1),0)</f>
        <v>0</v>
      </c>
      <c r="CA62" s="8">
        <f>IF(AND(F62&gt;0,G62&gt;0,$CA$7&gt;=F62,$CA$7&lt;=G62),IF($CA$7&lt;=$AA62,2,1),0)</f>
        <v>0</v>
      </c>
      <c r="CB62" s="8">
        <f>IF(AND(F62&gt;0,G62&gt;0,$CB$7&gt;=F62,$CB$7&lt;=G62),IF($CB$7&lt;=$AA62,2,1),0)</f>
        <v>0</v>
      </c>
      <c r="CC62" s="8">
        <f>IF(AND(F62&gt;0,G62&gt;0,$CC$7&gt;=F62,$CC$7&lt;=G62),IF($CC$7&lt;=$AA62,2,1),0)</f>
        <v>0</v>
      </c>
      <c r="CD62" s="8">
        <f>IF(AND(F62&gt;0,G62&gt;0,$CD$7&gt;=F62,$CD$7&lt;=G62),IF($CD$7&lt;=$AA62,2,1),0)</f>
        <v>0</v>
      </c>
      <c r="CE62" s="8">
        <f>IF(AND(F62&gt;0,G62&gt;0,$CE$7&gt;=F62,$CE$7&lt;=G62),IF($CE$7&lt;=$AA62,2,1),0)</f>
        <v>0</v>
      </c>
      <c r="CF62" s="8">
        <f>IF(AND(F62&gt;0,G62&gt;0,$CF$7&gt;=F62,$CF$7&lt;=G62),IF($CF$7&lt;=$AA62,2,1),0)</f>
        <v>0</v>
      </c>
      <c r="CG62" s="8">
        <f>IF(AND(F62&gt;0,G62&gt;0,$CG$7&gt;=F62,$CG$7&lt;=G62),IF($CG$7&lt;=$AA62,2,1),0)</f>
        <v>0</v>
      </c>
      <c r="CH62" s="8">
        <f>IF(AND(F62&gt;0,G62&gt;0,$CH$7&gt;=F62,$CH$7&lt;=G62),IF($CH$7&lt;=$AA62,2,1),0)</f>
        <v>0</v>
      </c>
      <c r="CI62" s="8">
        <f>IF(AND(F62&gt;0,G62&gt;0,$CI$7&gt;=F62,$CI$7&lt;=G62),IF($CI$7&lt;=$AA62,2,1),0)</f>
        <v>0</v>
      </c>
      <c r="CJ62" s="8">
        <f>IF(AND(F62&gt;0,G62&gt;0,$CJ$7&gt;=F62,$CJ$7&lt;=G62),IF($CJ$7&lt;=$AA62,2,1),0)</f>
        <v>0</v>
      </c>
    </row>
    <row r="63" spans="1:88" ht="18" customHeight="1">
      <c r="A63" s="6"/>
      <c r="B63" s="6"/>
      <c r="C63" s="6"/>
      <c r="D63" s="6"/>
      <c r="E63" s="6"/>
      <c r="F63" s="3"/>
      <c r="G63" s="3"/>
      <c r="H63" s="6">
        <f>IF(AND(F63&gt;0,G63&gt;0),G63-F63+1,)</f>
        <v>0</v>
      </c>
      <c r="I63" s="7"/>
      <c r="J63" s="6"/>
      <c r="K63" s="8">
        <f>IF(AND(F63&gt;0,G63&gt;0,$K$7&gt;=F63,$K$7&lt;=G63),IF($K$7&lt;=$AA63,2,1),0)</f>
        <v>0</v>
      </c>
      <c r="L63" s="8">
        <f>IF(AND(F63&gt;0,G63&gt;0,$L$7&gt;=F63,$L$7&lt;=G63),IF($L$7&lt;=$AA63,2,1),0)</f>
        <v>0</v>
      </c>
      <c r="M63" s="8">
        <f>IF(AND(F63&gt;0,G63&gt;0,$M$7&gt;=F63,$M$7&lt;=G63),IF($M$7&lt;=$AA63,2,1),0)</f>
        <v>0</v>
      </c>
      <c r="N63" s="8">
        <f>IF(AND(F63&gt;0,G63&gt;0,$N$7&gt;=F63,$N$7&lt;=G63),IF($N$7&lt;=$AA63,2,1),0)</f>
        <v>0</v>
      </c>
      <c r="O63" s="8">
        <f>IF(AND(F63&gt;0,G63&gt;0,$O$7&gt;=F63,$O$7&lt;=G63),IF($O$7&lt;=$AA63,2,1),0)</f>
        <v>0</v>
      </c>
      <c r="P63" s="8">
        <f>IF(AND(F63&gt;0,G63&gt;0,$P$7&gt;=F63,$P$7&lt;=G63),IF($P$7&lt;=$AA63,2,1),0)</f>
        <v>0</v>
      </c>
      <c r="Q63" s="8">
        <f>IF(AND(F63&gt;0,G63&gt;0,$Q$7&gt;=F63,$Q$7&lt;=G63),IF($Q$7&lt;=$AA63,2,1),0)</f>
        <v>0</v>
      </c>
      <c r="R63" s="8">
        <f>IF(AND(F63&gt;0,G63&gt;0,$R$7&gt;=F63,$R$7&lt;=G63),IF($R$7&lt;=$AA63,2,1),0)</f>
        <v>0</v>
      </c>
      <c r="S63" s="8">
        <f>IF(AND(F63&gt;0,G63&gt;0,$S$7&gt;=F63,$S$7&lt;=G63),IF($S$7&lt;=$AA63,2,1),0)</f>
        <v>0</v>
      </c>
      <c r="T63" s="8">
        <f>IF(AND(F63&gt;0,G63&gt;0,$T$7&gt;=F63,$T$7&lt;=G63),IF($T$7&lt;=$AA63,2,1),0)</f>
        <v>0</v>
      </c>
      <c r="U63" s="8">
        <f>IF(AND(F63&gt;0,G63&gt;0,$U$7&gt;=F63,$U$7&lt;=G63),IF($U$7&lt;=$AA63,2,1),0)</f>
        <v>0</v>
      </c>
      <c r="V63" s="8">
        <f>IF(AND(F63&gt;0,G63&gt;0,$V$7&gt;=F63,$V$7&lt;=G63),IF($V$7&lt;=$AA63,2,1),0)</f>
        <v>0</v>
      </c>
      <c r="W63" s="8">
        <f>IF(AND(F63&gt;0,G63&gt;0,$W$7&gt;=F63,$W$7&lt;=G63),IF($W$7&lt;=$AA63,2,1),0)</f>
        <v>0</v>
      </c>
      <c r="X63" s="8">
        <f>IF(AND(F63&gt;0,G63&gt;0,$X$7&gt;=F63,$X$7&lt;=G63),IF($X$7&lt;=$AA63,2,1),0)</f>
        <v>0</v>
      </c>
      <c r="Y63" s="8">
        <f>IF(AND(F63&gt;0,G63&gt;0,$Y$7&gt;=F63,$Y$7&lt;=G63),IF($Y$7&lt;=$AA63,2,1),0)</f>
        <v>0</v>
      </c>
      <c r="Z63" s="8">
        <f>IF(AND(F63&gt;0,G63&gt;0,$Z$7&gt;=F63,$Z$7&lt;=G63),IF($Z$7&lt;=$AA63,2,1),0)</f>
        <v>0</v>
      </c>
      <c r="AA63" s="8">
        <f>IF(AND(F63&gt;0,G63&gt;0,$AA$7&gt;=F63,$AA$7&lt;=G63),IF($AA$7&lt;=$AA63,2,1),0)</f>
        <v>0</v>
      </c>
      <c r="AB63" s="8">
        <f>IF(AND(F63&gt;0,G63&gt;0,$AB$7&gt;=F63,$AB$7&lt;=G63),IF($AB$7&lt;=$AA63,2,1),0)</f>
        <v>0</v>
      </c>
      <c r="AC63" s="8">
        <f>IF(AND(F63&gt;0,G63&gt;0,$AC$7&gt;=F63,$AC$7&lt;=G63),IF($AC$7&lt;=$AA63,2,1),0)</f>
        <v>0</v>
      </c>
      <c r="AD63" s="8">
        <f>IF(AND(F63&gt;0,G63&gt;0,$AD$7&gt;=F63,$AD$7&lt;=G63),IF($AD$7&lt;=$AA63,2,1),0)</f>
        <v>0</v>
      </c>
      <c r="AE63" s="8">
        <f>IF(AND(F63&gt;0,G63&gt;0,$AE$7&gt;=F63,$AE$7&lt;=G63),IF($AE$7&lt;=$AA63,2,1),0)</f>
        <v>0</v>
      </c>
      <c r="AF63" s="8">
        <f>IF(AND(F63&gt;0,G63&gt;0,$AF$7&gt;=F63,$AF$7&lt;=G63),IF($AF$7&lt;=$AA63,2,1),0)</f>
        <v>0</v>
      </c>
      <c r="AG63" s="8">
        <f>IF(AND(F63&gt;0,G63&gt;0,$AG$7&gt;=F63,$AG$7&lt;=G63),IF($AG$7&lt;=$AA63,2,1),0)</f>
        <v>0</v>
      </c>
      <c r="AH63" s="8">
        <f>IF(AND(F63&gt;0,G63&gt;0,$AH$7&gt;=F63,$AH$7&lt;=G63),IF($AH$7&lt;=$AA63,2,1),0)</f>
        <v>0</v>
      </c>
      <c r="AI63" s="8">
        <f>IF(AND(F63&gt;0,G63&gt;0,$AI$7&gt;=F63,$AI$7&lt;=G63),IF($AI$7&lt;=$AA63,2,1),0)</f>
        <v>0</v>
      </c>
      <c r="AJ63" s="8">
        <f>IF(AND(F63&gt;0,G63&gt;0,$AJ$7&gt;=F63,$AJ$7&lt;=G63),IF($AJ$7&lt;=$AA63,2,1),0)</f>
        <v>0</v>
      </c>
      <c r="AK63" s="8">
        <f>IF(AND(F63&gt;0,G63&gt;0,$AK$7&gt;=F63,$AK$7&lt;=G63),IF($AK$7&lt;=$AA63,2,1),0)</f>
        <v>0</v>
      </c>
      <c r="AL63" s="8">
        <f>IF(AND(F63&gt;0,G63&gt;0,$AL$7&gt;=F63,$AL$7&lt;=G63),IF($AL$7&lt;=$AA63,2,1),0)</f>
        <v>0</v>
      </c>
      <c r="AM63" s="8">
        <f>IF(AND(F63&gt;0,G63&gt;0,$AM$7&gt;=F63,$AM$7&lt;=G63),IF($AM$7&lt;=$AA63,2,1),0)</f>
        <v>0</v>
      </c>
      <c r="AN63" s="8">
        <f>IF(AND(F63&gt;0,G63&gt;0,$AN$7&gt;=F63,$AN$7&lt;=G63),IF($AN$7&lt;=$AA63,2,1),0)</f>
        <v>0</v>
      </c>
      <c r="AO63" s="8">
        <f>IF(AND(F63&gt;0,G63&gt;0,$AO$7&gt;=F63,$AO$7&lt;=G63),IF($AO$7&lt;=$AA63,2,1),0)</f>
        <v>0</v>
      </c>
      <c r="AP63" s="8">
        <f>IF(AND(F63&gt;0,G63&gt;0,$AP$7&gt;=F63,$AP$7&lt;=G63),IF($AP$7&lt;=$AA63,2,1),0)</f>
        <v>0</v>
      </c>
      <c r="AQ63" s="8">
        <f>IF(AND(F63&gt;0,G63&gt;0,$AQ$7&gt;=F63,$AQ$7&lt;=G63),IF($AQ$7&lt;=$AA63,2,1),0)</f>
        <v>0</v>
      </c>
      <c r="AR63" s="8">
        <f>IF(AND(F63&gt;0,G63&gt;0,$AR$7&gt;=F63,$AR$7&lt;=G63),IF($AR$7&lt;=$AA63,2,1),0)</f>
        <v>0</v>
      </c>
      <c r="AS63" s="8">
        <f>IF(AND(F63&gt;0,G63&gt;0,$AS$7&gt;=F63,$AS$7&lt;=G63),IF($AS$7&lt;=$AA63,2,1),0)</f>
        <v>0</v>
      </c>
      <c r="AT63" s="8">
        <f>IF(AND(F63&gt;0,G63&gt;0,$AT$7&gt;=F63,$AT$7&lt;=G63),IF($AT$7&lt;=$AA63,2,1),0)</f>
        <v>0</v>
      </c>
      <c r="AU63" s="8">
        <f>IF(AND(F63&gt;0,G63&gt;0,$AU$7&gt;=F63,$AU$7&lt;=G63),IF($AU$7&lt;=$AA63,2,1),0)</f>
        <v>0</v>
      </c>
      <c r="AV63" s="8">
        <f>IF(AND(F63&gt;0,G63&gt;0,$AV$7&gt;=F63,$AV$7&lt;=G63),IF($AV$7&lt;=$AA63,2,1),0)</f>
        <v>0</v>
      </c>
      <c r="AW63" s="8">
        <f>IF(AND(F63&gt;0,G63&gt;0,$AW$7&gt;=F63,$AW$7&lt;=G63),IF($AW$7&lt;=$AA63,2,1),0)</f>
        <v>0</v>
      </c>
      <c r="AX63" s="8">
        <f>IF(AND(F63&gt;0,G63&gt;0,$AX$7&gt;=F63,$AX$7&lt;=G63),IF($AX$7&lt;=$AA63,2,1),0)</f>
        <v>0</v>
      </c>
      <c r="AY63" s="8">
        <f>IF(AND(F63&gt;0,G63&gt;0,$AY$7&gt;=F63,$AY$7&lt;=G63),IF($AY$7&lt;=$AA63,2,1),0)</f>
        <v>0</v>
      </c>
      <c r="AZ63" s="8">
        <f>IF(AND(F63&gt;0,G63&gt;0,$AZ$7&gt;=F63,$AZ$7&lt;=G63),IF($AZ$7&lt;=$AA63,2,1),0)</f>
        <v>0</v>
      </c>
      <c r="BA63" s="8">
        <f>IF(AND(F63&gt;0,G63&gt;0,$BA$7&gt;=F63,$BA$7&lt;=G63),IF($BA$7&lt;=$AA63,2,1),0)</f>
        <v>0</v>
      </c>
      <c r="BB63" s="8">
        <f>IF(AND(F63&gt;0,G63&gt;0,$BB$7&gt;=F63,$BB$7&lt;=G63),IF($BB$7&lt;=$AA63,2,1),0)</f>
        <v>0</v>
      </c>
      <c r="BC63" s="8">
        <f>IF(AND(F63&gt;0,G63&gt;0,$BC$7&gt;=F63,$BC$7&lt;=G63),IF($BC$7&lt;=$AA63,2,1),0)</f>
        <v>0</v>
      </c>
      <c r="BD63" s="8">
        <f>IF(AND(F63&gt;0,G63&gt;0,$BD$7&gt;=F63,$BD$7&lt;=G63),IF($BD$7&lt;=$AA63,2,1),0)</f>
        <v>0</v>
      </c>
      <c r="BE63" s="8">
        <f>IF(AND(F63&gt;0,G63&gt;0,$BE$7&gt;=F63,$BE$7&lt;=G63),IF($BE$7&lt;=$AA63,2,1),0)</f>
        <v>0</v>
      </c>
      <c r="BF63" s="8">
        <f>IF(AND(F63&gt;0,G63&gt;0,$BF$7&gt;=F63,$BF$7&lt;=G63),IF($BF$7&lt;=$AA63,2,1),0)</f>
        <v>0</v>
      </c>
      <c r="BG63" s="8">
        <f>IF(AND(F63&gt;0,G63&gt;0,$BG$7&gt;=F63,$BG$7&lt;=G63),IF($BG$7&lt;=$AA63,2,1),0)</f>
        <v>0</v>
      </c>
      <c r="BH63" s="8">
        <f>IF(AND(F63&gt;0,G63&gt;0,$BH$7&gt;=F63,$BH$7&lt;=G63),IF($BH$7&lt;=$AA63,2,1),0)</f>
        <v>0</v>
      </c>
      <c r="BI63" s="8">
        <f>IF(AND(F63&gt;0,G63&gt;0,$BI$7&gt;=F63,$BI$7&lt;=G63),IF($BI$7&lt;=$AA63,2,1),0)</f>
        <v>0</v>
      </c>
      <c r="BJ63" s="8">
        <f>IF(AND(F63&gt;0,G63&gt;0,$BJ$7&gt;=F63,$BJ$7&lt;=G63),IF($BJ$7&lt;=$AA63,2,1),0)</f>
        <v>0</v>
      </c>
      <c r="BK63" s="8">
        <f>IF(AND(F63&gt;0,G63&gt;0,$BK$7&gt;=F63,$BK$7&lt;=G63),IF($BK$7&lt;=$AA63,2,1),0)</f>
        <v>0</v>
      </c>
      <c r="BL63" s="8">
        <f>IF(AND(F63&gt;0,G63&gt;0,$BL$7&gt;=F63,$BL$7&lt;=G63),IF($BL$7&lt;=$AA63,2,1),0)</f>
        <v>0</v>
      </c>
      <c r="BM63" s="8">
        <f>IF(AND(F63&gt;0,G63&gt;0,$BM$7&gt;=F63,$BM$7&lt;=G63),IF($BM$7&lt;=$AA63,2,1),0)</f>
        <v>0</v>
      </c>
      <c r="BN63" s="8">
        <f>IF(AND(F63&gt;0,G63&gt;0,$BN$7&gt;=F63,$BN$7&lt;=G63),IF($BN$7&lt;=$AA63,2,1),0)</f>
        <v>0</v>
      </c>
      <c r="BO63" s="8">
        <f>IF(AND(F63&gt;0,G63&gt;0,$BO$7&gt;=F63,$BO$7&lt;=G63),IF($BO$7&lt;=$AA63,2,1),0)</f>
        <v>0</v>
      </c>
      <c r="BP63" s="8">
        <f>IF(AND(F63&gt;0,G63&gt;0,$BP$7&gt;=F63,$BP$7&lt;=G63),IF($BP$7&lt;=$AA63,2,1),0)</f>
        <v>0</v>
      </c>
      <c r="BQ63" s="8">
        <f>IF(AND(F63&gt;0,G63&gt;0,$BQ$7&gt;=F63,$BQ$7&lt;=G63),IF($BQ$7&lt;=$AA63,2,1),0)</f>
        <v>0</v>
      </c>
      <c r="BR63" s="8">
        <f>IF(AND(F63&gt;0,G63&gt;0,$BR$7&gt;=F63,$BR$7&lt;=G63),IF($BR$7&lt;=$AA63,2,1),0)</f>
        <v>0</v>
      </c>
      <c r="BS63" s="8">
        <f>IF(AND(F63&gt;0,G63&gt;0,$BS$7&gt;=F63,$BS$7&lt;=G63),IF($BS$7&lt;=$AA63,2,1),0)</f>
        <v>0</v>
      </c>
      <c r="BT63" s="8">
        <f>IF(AND(F63&gt;0,G63&gt;0,$BT$7&gt;=F63,$BT$7&lt;=G63),IF($BT$7&lt;=$AA63,2,1),0)</f>
        <v>0</v>
      </c>
      <c r="BU63" s="8">
        <f>IF(AND(F63&gt;0,G63&gt;0,$BU$7&gt;=F63,$BU$7&lt;=G63),IF($BU$7&lt;=$AA63,2,1),0)</f>
        <v>0</v>
      </c>
      <c r="BV63" s="8">
        <f>IF(AND(F63&gt;0,G63&gt;0,$BV$7&gt;=F63,$BV$7&lt;=G63),IF($BV$7&lt;=$AA63,2,1),0)</f>
        <v>0</v>
      </c>
      <c r="BW63" s="8">
        <f>IF(AND(F63&gt;0,G63&gt;0,$BW$7&gt;=F63,$BW$7&lt;=G63),IF($BW$7&lt;=$AA63,2,1),0)</f>
        <v>0</v>
      </c>
      <c r="BX63" s="8">
        <f>IF(AND(F63&gt;0,G63&gt;0,$BX$7&gt;=F63,$BX$7&lt;=G63),IF($BX$7&lt;=$AA63,2,1),0)</f>
        <v>0</v>
      </c>
      <c r="BY63" s="8">
        <f>IF(AND(F63&gt;0,G63&gt;0,$BY$7&gt;=F63,$BY$7&lt;=G63),IF($BY$7&lt;=$AA63,2,1),0)</f>
        <v>0</v>
      </c>
      <c r="BZ63" s="8">
        <f>IF(AND(F63&gt;0,G63&gt;0,$BZ$7&gt;=F63,$BZ$7&lt;=G63),IF($BZ$7&lt;=$AA63,2,1),0)</f>
        <v>0</v>
      </c>
      <c r="CA63" s="8">
        <f>IF(AND(F63&gt;0,G63&gt;0,$CA$7&gt;=F63,$CA$7&lt;=G63),IF($CA$7&lt;=$AA63,2,1),0)</f>
        <v>0</v>
      </c>
      <c r="CB63" s="8">
        <f>IF(AND(F63&gt;0,G63&gt;0,$CB$7&gt;=F63,$CB$7&lt;=G63),IF($CB$7&lt;=$AA63,2,1),0)</f>
        <v>0</v>
      </c>
      <c r="CC63" s="8">
        <f>IF(AND(F63&gt;0,G63&gt;0,$CC$7&gt;=F63,$CC$7&lt;=G63),IF($CC$7&lt;=$AA63,2,1),0)</f>
        <v>0</v>
      </c>
      <c r="CD63" s="8">
        <f>IF(AND(F63&gt;0,G63&gt;0,$CD$7&gt;=F63,$CD$7&lt;=G63),IF($CD$7&lt;=$AA63,2,1),0)</f>
        <v>0</v>
      </c>
      <c r="CE63" s="8">
        <f>IF(AND(F63&gt;0,G63&gt;0,$CE$7&gt;=F63,$CE$7&lt;=G63),IF($CE$7&lt;=$AA63,2,1),0)</f>
        <v>0</v>
      </c>
      <c r="CF63" s="8">
        <f>IF(AND(F63&gt;0,G63&gt;0,$CF$7&gt;=F63,$CF$7&lt;=G63),IF($CF$7&lt;=$AA63,2,1),0)</f>
        <v>0</v>
      </c>
      <c r="CG63" s="8">
        <f>IF(AND(F63&gt;0,G63&gt;0,$CG$7&gt;=F63,$CG$7&lt;=G63),IF($CG$7&lt;=$AA63,2,1),0)</f>
        <v>0</v>
      </c>
      <c r="CH63" s="8">
        <f>IF(AND(F63&gt;0,G63&gt;0,$CH$7&gt;=F63,$CH$7&lt;=G63),IF($CH$7&lt;=$AA63,2,1),0)</f>
        <v>0</v>
      </c>
      <c r="CI63" s="8">
        <f>IF(AND(F63&gt;0,G63&gt;0,$CI$7&gt;=F63,$CI$7&lt;=G63),IF($CI$7&lt;=$AA63,2,1),0)</f>
        <v>0</v>
      </c>
      <c r="CJ63" s="8">
        <f>IF(AND(F63&gt;0,G63&gt;0,$CJ$7&gt;=F63,$CJ$7&lt;=G63),IF($CJ$7&lt;=$AA63,2,1),0)</f>
        <v>0</v>
      </c>
    </row>
    <row r="64" spans="1:88" ht="18" customHeight="1">
      <c r="A64" s="6"/>
      <c r="B64" s="6"/>
      <c r="C64" s="6"/>
      <c r="D64" s="6"/>
      <c r="E64" s="6"/>
      <c r="F64" s="3"/>
      <c r="G64" s="3"/>
      <c r="H64" s="6">
        <f>IF(AND(F64&gt;0,G64&gt;0),G64-F64+1,)</f>
        <v>0</v>
      </c>
      <c r="I64" s="7"/>
      <c r="J64" s="6"/>
      <c r="K64" s="8">
        <f>IF(AND(F64&gt;0,G64&gt;0,$K$7&gt;=F64,$K$7&lt;=G64),IF($K$7&lt;=$AA64,2,1),0)</f>
        <v>0</v>
      </c>
      <c r="L64" s="8">
        <f>IF(AND(F64&gt;0,G64&gt;0,$L$7&gt;=F64,$L$7&lt;=G64),IF($L$7&lt;=$AA64,2,1),0)</f>
        <v>0</v>
      </c>
      <c r="M64" s="8">
        <f>IF(AND(F64&gt;0,G64&gt;0,$M$7&gt;=F64,$M$7&lt;=G64),IF($M$7&lt;=$AA64,2,1),0)</f>
        <v>0</v>
      </c>
      <c r="N64" s="8">
        <f>IF(AND(F64&gt;0,G64&gt;0,$N$7&gt;=F64,$N$7&lt;=G64),IF($N$7&lt;=$AA64,2,1),0)</f>
        <v>0</v>
      </c>
      <c r="O64" s="8">
        <f>IF(AND(F64&gt;0,G64&gt;0,$O$7&gt;=F64,$O$7&lt;=G64),IF($O$7&lt;=$AA64,2,1),0)</f>
        <v>0</v>
      </c>
      <c r="P64" s="8">
        <f>IF(AND(F64&gt;0,G64&gt;0,$P$7&gt;=F64,$P$7&lt;=G64),IF($P$7&lt;=$AA64,2,1),0)</f>
        <v>0</v>
      </c>
      <c r="Q64" s="8">
        <f>IF(AND(F64&gt;0,G64&gt;0,$Q$7&gt;=F64,$Q$7&lt;=G64),IF($Q$7&lt;=$AA64,2,1),0)</f>
        <v>0</v>
      </c>
      <c r="R64" s="8">
        <f>IF(AND(F64&gt;0,G64&gt;0,$R$7&gt;=F64,$R$7&lt;=G64),IF($R$7&lt;=$AA64,2,1),0)</f>
        <v>0</v>
      </c>
      <c r="S64" s="8">
        <f>IF(AND(F64&gt;0,G64&gt;0,$S$7&gt;=F64,$S$7&lt;=G64),IF($S$7&lt;=$AA64,2,1),0)</f>
        <v>0</v>
      </c>
      <c r="T64" s="8">
        <f>IF(AND(F64&gt;0,G64&gt;0,$T$7&gt;=F64,$T$7&lt;=G64),IF($T$7&lt;=$AA64,2,1),0)</f>
        <v>0</v>
      </c>
      <c r="U64" s="8">
        <f>IF(AND(F64&gt;0,G64&gt;0,$U$7&gt;=F64,$U$7&lt;=G64),IF($U$7&lt;=$AA64,2,1),0)</f>
        <v>0</v>
      </c>
      <c r="V64" s="8">
        <f>IF(AND(F64&gt;0,G64&gt;0,$V$7&gt;=F64,$V$7&lt;=G64),IF($V$7&lt;=$AA64,2,1),0)</f>
        <v>0</v>
      </c>
      <c r="W64" s="8">
        <f>IF(AND(F64&gt;0,G64&gt;0,$W$7&gt;=F64,$W$7&lt;=G64),IF($W$7&lt;=$AA64,2,1),0)</f>
        <v>0</v>
      </c>
      <c r="X64" s="8">
        <f>IF(AND(F64&gt;0,G64&gt;0,$X$7&gt;=F64,$X$7&lt;=G64),IF($X$7&lt;=$AA64,2,1),0)</f>
        <v>0</v>
      </c>
      <c r="Y64" s="8">
        <f>IF(AND(F64&gt;0,G64&gt;0,$Y$7&gt;=F64,$Y$7&lt;=G64),IF($Y$7&lt;=$AA64,2,1),0)</f>
        <v>0</v>
      </c>
      <c r="Z64" s="8">
        <f>IF(AND(F64&gt;0,G64&gt;0,$Z$7&gt;=F64,$Z$7&lt;=G64),IF($Z$7&lt;=$AA64,2,1),0)</f>
        <v>0</v>
      </c>
      <c r="AA64" s="8">
        <f>IF(AND(F64&gt;0,G64&gt;0,$AA$7&gt;=F64,$AA$7&lt;=G64),IF($AA$7&lt;=$AA64,2,1),0)</f>
        <v>0</v>
      </c>
      <c r="AB64" s="8">
        <f>IF(AND(F64&gt;0,G64&gt;0,$AB$7&gt;=F64,$AB$7&lt;=G64),IF($AB$7&lt;=$AA64,2,1),0)</f>
        <v>0</v>
      </c>
      <c r="AC64" s="8">
        <f>IF(AND(F64&gt;0,G64&gt;0,$AC$7&gt;=F64,$AC$7&lt;=G64),IF($AC$7&lt;=$AA64,2,1),0)</f>
        <v>0</v>
      </c>
      <c r="AD64" s="8">
        <f>IF(AND(F64&gt;0,G64&gt;0,$AD$7&gt;=F64,$AD$7&lt;=G64),IF($AD$7&lt;=$AA64,2,1),0)</f>
        <v>0</v>
      </c>
      <c r="AE64" s="8">
        <f>IF(AND(F64&gt;0,G64&gt;0,$AE$7&gt;=F64,$AE$7&lt;=G64),IF($AE$7&lt;=$AA64,2,1),0)</f>
        <v>0</v>
      </c>
      <c r="AF64" s="8">
        <f>IF(AND(F64&gt;0,G64&gt;0,$AF$7&gt;=F64,$AF$7&lt;=G64),IF($AF$7&lt;=$AA64,2,1),0)</f>
        <v>0</v>
      </c>
      <c r="AG64" s="8">
        <f>IF(AND(F64&gt;0,G64&gt;0,$AG$7&gt;=F64,$AG$7&lt;=G64),IF($AG$7&lt;=$AA64,2,1),0)</f>
        <v>0</v>
      </c>
      <c r="AH64" s="8">
        <f>IF(AND(F64&gt;0,G64&gt;0,$AH$7&gt;=F64,$AH$7&lt;=G64),IF($AH$7&lt;=$AA64,2,1),0)</f>
        <v>0</v>
      </c>
      <c r="AI64" s="8">
        <f>IF(AND(F64&gt;0,G64&gt;0,$AI$7&gt;=F64,$AI$7&lt;=G64),IF($AI$7&lt;=$AA64,2,1),0)</f>
        <v>0</v>
      </c>
      <c r="AJ64" s="8">
        <f>IF(AND(F64&gt;0,G64&gt;0,$AJ$7&gt;=F64,$AJ$7&lt;=G64),IF($AJ$7&lt;=$AA64,2,1),0)</f>
        <v>0</v>
      </c>
      <c r="AK64" s="8">
        <f>IF(AND(F64&gt;0,G64&gt;0,$AK$7&gt;=F64,$AK$7&lt;=G64),IF($AK$7&lt;=$AA64,2,1),0)</f>
        <v>0</v>
      </c>
      <c r="AL64" s="8">
        <f>IF(AND(F64&gt;0,G64&gt;0,$AL$7&gt;=F64,$AL$7&lt;=G64),IF($AL$7&lt;=$AA64,2,1),0)</f>
        <v>0</v>
      </c>
      <c r="AM64" s="8">
        <f>IF(AND(F64&gt;0,G64&gt;0,$AM$7&gt;=F64,$AM$7&lt;=G64),IF($AM$7&lt;=$AA64,2,1),0)</f>
        <v>0</v>
      </c>
      <c r="AN64" s="8">
        <f>IF(AND(F64&gt;0,G64&gt;0,$AN$7&gt;=F64,$AN$7&lt;=G64),IF($AN$7&lt;=$AA64,2,1),0)</f>
        <v>0</v>
      </c>
      <c r="AO64" s="8">
        <f>IF(AND(F64&gt;0,G64&gt;0,$AO$7&gt;=F64,$AO$7&lt;=G64),IF($AO$7&lt;=$AA64,2,1),0)</f>
        <v>0</v>
      </c>
      <c r="AP64" s="8">
        <f>IF(AND(F64&gt;0,G64&gt;0,$AP$7&gt;=F64,$AP$7&lt;=G64),IF($AP$7&lt;=$AA64,2,1),0)</f>
        <v>0</v>
      </c>
      <c r="AQ64" s="8">
        <f>IF(AND(F64&gt;0,G64&gt;0,$AQ$7&gt;=F64,$AQ$7&lt;=G64),IF($AQ$7&lt;=$AA64,2,1),0)</f>
        <v>0</v>
      </c>
      <c r="AR64" s="8">
        <f>IF(AND(F64&gt;0,G64&gt;0,$AR$7&gt;=F64,$AR$7&lt;=G64),IF($AR$7&lt;=$AA64,2,1),0)</f>
        <v>0</v>
      </c>
      <c r="AS64" s="8">
        <f>IF(AND(F64&gt;0,G64&gt;0,$AS$7&gt;=F64,$AS$7&lt;=G64),IF($AS$7&lt;=$AA64,2,1),0)</f>
        <v>0</v>
      </c>
      <c r="AT64" s="8">
        <f>IF(AND(F64&gt;0,G64&gt;0,$AT$7&gt;=F64,$AT$7&lt;=G64),IF($AT$7&lt;=$AA64,2,1),0)</f>
        <v>0</v>
      </c>
      <c r="AU64" s="8">
        <f>IF(AND(F64&gt;0,G64&gt;0,$AU$7&gt;=F64,$AU$7&lt;=G64),IF($AU$7&lt;=$AA64,2,1),0)</f>
        <v>0</v>
      </c>
      <c r="AV64" s="8">
        <f>IF(AND(F64&gt;0,G64&gt;0,$AV$7&gt;=F64,$AV$7&lt;=G64),IF($AV$7&lt;=$AA64,2,1),0)</f>
        <v>0</v>
      </c>
      <c r="AW64" s="8">
        <f>IF(AND(F64&gt;0,G64&gt;0,$AW$7&gt;=F64,$AW$7&lt;=G64),IF($AW$7&lt;=$AA64,2,1),0)</f>
        <v>0</v>
      </c>
      <c r="AX64" s="8">
        <f>IF(AND(F64&gt;0,G64&gt;0,$AX$7&gt;=F64,$AX$7&lt;=G64),IF($AX$7&lt;=$AA64,2,1),0)</f>
        <v>0</v>
      </c>
      <c r="AY64" s="8">
        <f>IF(AND(F64&gt;0,G64&gt;0,$AY$7&gt;=F64,$AY$7&lt;=G64),IF($AY$7&lt;=$AA64,2,1),0)</f>
        <v>0</v>
      </c>
      <c r="AZ64" s="8">
        <f>IF(AND(F64&gt;0,G64&gt;0,$AZ$7&gt;=F64,$AZ$7&lt;=G64),IF($AZ$7&lt;=$AA64,2,1),0)</f>
        <v>0</v>
      </c>
      <c r="BA64" s="8">
        <f>IF(AND(F64&gt;0,G64&gt;0,$BA$7&gt;=F64,$BA$7&lt;=G64),IF($BA$7&lt;=$AA64,2,1),0)</f>
        <v>0</v>
      </c>
      <c r="BB64" s="8">
        <f>IF(AND(F64&gt;0,G64&gt;0,$BB$7&gt;=F64,$BB$7&lt;=G64),IF($BB$7&lt;=$AA64,2,1),0)</f>
        <v>0</v>
      </c>
      <c r="BC64" s="8">
        <f>IF(AND(F64&gt;0,G64&gt;0,$BC$7&gt;=F64,$BC$7&lt;=G64),IF($BC$7&lt;=$AA64,2,1),0)</f>
        <v>0</v>
      </c>
      <c r="BD64" s="8">
        <f>IF(AND(F64&gt;0,G64&gt;0,$BD$7&gt;=F64,$BD$7&lt;=G64),IF($BD$7&lt;=$AA64,2,1),0)</f>
        <v>0</v>
      </c>
      <c r="BE64" s="8">
        <f>IF(AND(F64&gt;0,G64&gt;0,$BE$7&gt;=F64,$BE$7&lt;=G64),IF($BE$7&lt;=$AA64,2,1),0)</f>
        <v>0</v>
      </c>
      <c r="BF64" s="8">
        <f>IF(AND(F64&gt;0,G64&gt;0,$BF$7&gt;=F64,$BF$7&lt;=G64),IF($BF$7&lt;=$AA64,2,1),0)</f>
        <v>0</v>
      </c>
      <c r="BG64" s="8">
        <f>IF(AND(F64&gt;0,G64&gt;0,$BG$7&gt;=F64,$BG$7&lt;=G64),IF($BG$7&lt;=$AA64,2,1),0)</f>
        <v>0</v>
      </c>
      <c r="BH64" s="8">
        <f>IF(AND(F64&gt;0,G64&gt;0,$BH$7&gt;=F64,$BH$7&lt;=G64),IF($BH$7&lt;=$AA64,2,1),0)</f>
        <v>0</v>
      </c>
      <c r="BI64" s="8">
        <f>IF(AND(F64&gt;0,G64&gt;0,$BI$7&gt;=F64,$BI$7&lt;=G64),IF($BI$7&lt;=$AA64,2,1),0)</f>
        <v>0</v>
      </c>
      <c r="BJ64" s="8">
        <f>IF(AND(F64&gt;0,G64&gt;0,$BJ$7&gt;=F64,$BJ$7&lt;=G64),IF($BJ$7&lt;=$AA64,2,1),0)</f>
        <v>0</v>
      </c>
      <c r="BK64" s="8">
        <f>IF(AND(F64&gt;0,G64&gt;0,$BK$7&gt;=F64,$BK$7&lt;=G64),IF($BK$7&lt;=$AA64,2,1),0)</f>
        <v>0</v>
      </c>
      <c r="BL64" s="8">
        <f>IF(AND(F64&gt;0,G64&gt;0,$BL$7&gt;=F64,$BL$7&lt;=G64),IF($BL$7&lt;=$AA64,2,1),0)</f>
        <v>0</v>
      </c>
      <c r="BM64" s="8">
        <f>IF(AND(F64&gt;0,G64&gt;0,$BM$7&gt;=F64,$BM$7&lt;=G64),IF($BM$7&lt;=$AA64,2,1),0)</f>
        <v>0</v>
      </c>
      <c r="BN64" s="8">
        <f>IF(AND(F64&gt;0,G64&gt;0,$BN$7&gt;=F64,$BN$7&lt;=G64),IF($BN$7&lt;=$AA64,2,1),0)</f>
        <v>0</v>
      </c>
      <c r="BO64" s="8">
        <f>IF(AND(F64&gt;0,G64&gt;0,$BO$7&gt;=F64,$BO$7&lt;=G64),IF($BO$7&lt;=$AA64,2,1),0)</f>
        <v>0</v>
      </c>
      <c r="BP64" s="8">
        <f>IF(AND(F64&gt;0,G64&gt;0,$BP$7&gt;=F64,$BP$7&lt;=G64),IF($BP$7&lt;=$AA64,2,1),0)</f>
        <v>0</v>
      </c>
      <c r="BQ64" s="8">
        <f>IF(AND(F64&gt;0,G64&gt;0,$BQ$7&gt;=F64,$BQ$7&lt;=G64),IF($BQ$7&lt;=$AA64,2,1),0)</f>
        <v>0</v>
      </c>
      <c r="BR64" s="8">
        <f>IF(AND(F64&gt;0,G64&gt;0,$BR$7&gt;=F64,$BR$7&lt;=G64),IF($BR$7&lt;=$AA64,2,1),0)</f>
        <v>0</v>
      </c>
      <c r="BS64" s="8">
        <f>IF(AND(F64&gt;0,G64&gt;0,$BS$7&gt;=F64,$BS$7&lt;=G64),IF($BS$7&lt;=$AA64,2,1),0)</f>
        <v>0</v>
      </c>
      <c r="BT64" s="8">
        <f>IF(AND(F64&gt;0,G64&gt;0,$BT$7&gt;=F64,$BT$7&lt;=G64),IF($BT$7&lt;=$AA64,2,1),0)</f>
        <v>0</v>
      </c>
      <c r="BU64" s="8">
        <f>IF(AND(F64&gt;0,G64&gt;0,$BU$7&gt;=F64,$BU$7&lt;=G64),IF($BU$7&lt;=$AA64,2,1),0)</f>
        <v>0</v>
      </c>
      <c r="BV64" s="8">
        <f>IF(AND(F64&gt;0,G64&gt;0,$BV$7&gt;=F64,$BV$7&lt;=G64),IF($BV$7&lt;=$AA64,2,1),0)</f>
        <v>0</v>
      </c>
      <c r="BW64" s="8">
        <f>IF(AND(F64&gt;0,G64&gt;0,$BW$7&gt;=F64,$BW$7&lt;=G64),IF($BW$7&lt;=$AA64,2,1),0)</f>
        <v>0</v>
      </c>
      <c r="BX64" s="8">
        <f>IF(AND(F64&gt;0,G64&gt;0,$BX$7&gt;=F64,$BX$7&lt;=G64),IF($BX$7&lt;=$AA64,2,1),0)</f>
        <v>0</v>
      </c>
      <c r="BY64" s="8">
        <f>IF(AND(F64&gt;0,G64&gt;0,$BY$7&gt;=F64,$BY$7&lt;=G64),IF($BY$7&lt;=$AA64,2,1),0)</f>
        <v>0</v>
      </c>
      <c r="BZ64" s="8">
        <f>IF(AND(F64&gt;0,G64&gt;0,$BZ$7&gt;=F64,$BZ$7&lt;=G64),IF($BZ$7&lt;=$AA64,2,1),0)</f>
        <v>0</v>
      </c>
      <c r="CA64" s="8">
        <f>IF(AND(F64&gt;0,G64&gt;0,$CA$7&gt;=F64,$CA$7&lt;=G64),IF($CA$7&lt;=$AA64,2,1),0)</f>
        <v>0</v>
      </c>
      <c r="CB64" s="8">
        <f>IF(AND(F64&gt;0,G64&gt;0,$CB$7&gt;=F64,$CB$7&lt;=G64),IF($CB$7&lt;=$AA64,2,1),0)</f>
        <v>0</v>
      </c>
      <c r="CC64" s="8">
        <f>IF(AND(F64&gt;0,G64&gt;0,$CC$7&gt;=F64,$CC$7&lt;=G64),IF($CC$7&lt;=$AA64,2,1),0)</f>
        <v>0</v>
      </c>
      <c r="CD64" s="8">
        <f>IF(AND(F64&gt;0,G64&gt;0,$CD$7&gt;=F64,$CD$7&lt;=G64),IF($CD$7&lt;=$AA64,2,1),0)</f>
        <v>0</v>
      </c>
      <c r="CE64" s="8">
        <f>IF(AND(F64&gt;0,G64&gt;0,$CE$7&gt;=F64,$CE$7&lt;=G64),IF($CE$7&lt;=$AA64,2,1),0)</f>
        <v>0</v>
      </c>
      <c r="CF64" s="8">
        <f>IF(AND(F64&gt;0,G64&gt;0,$CF$7&gt;=F64,$CF$7&lt;=G64),IF($CF$7&lt;=$AA64,2,1),0)</f>
        <v>0</v>
      </c>
      <c r="CG64" s="8">
        <f>IF(AND(F64&gt;0,G64&gt;0,$CG$7&gt;=F64,$CG$7&lt;=G64),IF($CG$7&lt;=$AA64,2,1),0)</f>
        <v>0</v>
      </c>
      <c r="CH64" s="8">
        <f>IF(AND(F64&gt;0,G64&gt;0,$CH$7&gt;=F64,$CH$7&lt;=G64),IF($CH$7&lt;=$AA64,2,1),0)</f>
        <v>0</v>
      </c>
      <c r="CI64" s="8">
        <f>IF(AND(F64&gt;0,G64&gt;0,$CI$7&gt;=F64,$CI$7&lt;=G64),IF($CI$7&lt;=$AA64,2,1),0)</f>
        <v>0</v>
      </c>
      <c r="CJ64" s="8">
        <f>IF(AND(F64&gt;0,G64&gt;0,$CJ$7&gt;=F64,$CJ$7&lt;=G64),IF($CJ$7&lt;=$AA64,2,1),0)</f>
        <v>0</v>
      </c>
    </row>
    <row r="65" spans="1:88" ht="18" customHeight="1">
      <c r="A65" s="6"/>
      <c r="B65" s="6"/>
      <c r="C65" s="6"/>
      <c r="D65" s="6"/>
      <c r="E65" s="6"/>
      <c r="F65" s="3"/>
      <c r="G65" s="3"/>
      <c r="H65" s="6">
        <f>IF(AND(F65&gt;0,G65&gt;0),G65-F65+1,)</f>
        <v>0</v>
      </c>
      <c r="I65" s="7"/>
      <c r="J65" s="6"/>
      <c r="K65" s="8">
        <f>IF(AND(F65&gt;0,G65&gt;0,$K$7&gt;=F65,$K$7&lt;=G65),IF($K$7&lt;=$AA65,2,1),0)</f>
        <v>0</v>
      </c>
      <c r="L65" s="8">
        <f>IF(AND(F65&gt;0,G65&gt;0,$L$7&gt;=F65,$L$7&lt;=G65),IF($L$7&lt;=$AA65,2,1),0)</f>
        <v>0</v>
      </c>
      <c r="M65" s="8">
        <f>IF(AND(F65&gt;0,G65&gt;0,$M$7&gt;=F65,$M$7&lt;=G65),IF($M$7&lt;=$AA65,2,1),0)</f>
        <v>0</v>
      </c>
      <c r="N65" s="8">
        <f>IF(AND(F65&gt;0,G65&gt;0,$N$7&gt;=F65,$N$7&lt;=G65),IF($N$7&lt;=$AA65,2,1),0)</f>
        <v>0</v>
      </c>
      <c r="O65" s="8">
        <f>IF(AND(F65&gt;0,G65&gt;0,$O$7&gt;=F65,$O$7&lt;=G65),IF($O$7&lt;=$AA65,2,1),0)</f>
        <v>0</v>
      </c>
      <c r="P65" s="8">
        <f>IF(AND(F65&gt;0,G65&gt;0,$P$7&gt;=F65,$P$7&lt;=G65),IF($P$7&lt;=$AA65,2,1),0)</f>
        <v>0</v>
      </c>
      <c r="Q65" s="8">
        <f>IF(AND(F65&gt;0,G65&gt;0,$Q$7&gt;=F65,$Q$7&lt;=G65),IF($Q$7&lt;=$AA65,2,1),0)</f>
        <v>0</v>
      </c>
      <c r="R65" s="8">
        <f>IF(AND(F65&gt;0,G65&gt;0,$R$7&gt;=F65,$R$7&lt;=G65),IF($R$7&lt;=$AA65,2,1),0)</f>
        <v>0</v>
      </c>
      <c r="S65" s="8">
        <f>IF(AND(F65&gt;0,G65&gt;0,$S$7&gt;=F65,$S$7&lt;=G65),IF($S$7&lt;=$AA65,2,1),0)</f>
        <v>0</v>
      </c>
      <c r="T65" s="8">
        <f>IF(AND(F65&gt;0,G65&gt;0,$T$7&gt;=F65,$T$7&lt;=G65),IF($T$7&lt;=$AA65,2,1),0)</f>
        <v>0</v>
      </c>
      <c r="U65" s="8">
        <f>IF(AND(F65&gt;0,G65&gt;0,$U$7&gt;=F65,$U$7&lt;=G65),IF($U$7&lt;=$AA65,2,1),0)</f>
        <v>0</v>
      </c>
      <c r="V65" s="8">
        <f>IF(AND(F65&gt;0,G65&gt;0,$V$7&gt;=F65,$V$7&lt;=G65),IF($V$7&lt;=$AA65,2,1),0)</f>
        <v>0</v>
      </c>
      <c r="W65" s="8">
        <f>IF(AND(F65&gt;0,G65&gt;0,$W$7&gt;=F65,$W$7&lt;=G65),IF($W$7&lt;=$AA65,2,1),0)</f>
        <v>0</v>
      </c>
      <c r="X65" s="8">
        <f>IF(AND(F65&gt;0,G65&gt;0,$X$7&gt;=F65,$X$7&lt;=G65),IF($X$7&lt;=$AA65,2,1),0)</f>
        <v>0</v>
      </c>
      <c r="Y65" s="8">
        <f>IF(AND(F65&gt;0,G65&gt;0,$Y$7&gt;=F65,$Y$7&lt;=G65),IF($Y$7&lt;=$AA65,2,1),0)</f>
        <v>0</v>
      </c>
      <c r="Z65" s="8">
        <f>IF(AND(F65&gt;0,G65&gt;0,$Z$7&gt;=F65,$Z$7&lt;=G65),IF($Z$7&lt;=$AA65,2,1),0)</f>
        <v>0</v>
      </c>
      <c r="AA65" s="8">
        <f>IF(AND(F65&gt;0,G65&gt;0,$AA$7&gt;=F65,$AA$7&lt;=G65),IF($AA$7&lt;=$AA65,2,1),0)</f>
        <v>0</v>
      </c>
      <c r="AB65" s="8">
        <f>IF(AND(F65&gt;0,G65&gt;0,$AB$7&gt;=F65,$AB$7&lt;=G65),IF($AB$7&lt;=$AA65,2,1),0)</f>
        <v>0</v>
      </c>
      <c r="AC65" s="8">
        <f>IF(AND(F65&gt;0,G65&gt;0,$AC$7&gt;=F65,$AC$7&lt;=G65),IF($AC$7&lt;=$AA65,2,1),0)</f>
        <v>0</v>
      </c>
      <c r="AD65" s="8">
        <f>IF(AND(F65&gt;0,G65&gt;0,$AD$7&gt;=F65,$AD$7&lt;=G65),IF($AD$7&lt;=$AA65,2,1),0)</f>
        <v>0</v>
      </c>
      <c r="AE65" s="8">
        <f>IF(AND(F65&gt;0,G65&gt;0,$AE$7&gt;=F65,$AE$7&lt;=G65),IF($AE$7&lt;=$AA65,2,1),0)</f>
        <v>0</v>
      </c>
      <c r="AF65" s="8">
        <f>IF(AND(F65&gt;0,G65&gt;0,$AF$7&gt;=F65,$AF$7&lt;=G65),IF($AF$7&lt;=$AA65,2,1),0)</f>
        <v>0</v>
      </c>
      <c r="AG65" s="8">
        <f>IF(AND(F65&gt;0,G65&gt;0,$AG$7&gt;=F65,$AG$7&lt;=G65),IF($AG$7&lt;=$AA65,2,1),0)</f>
        <v>0</v>
      </c>
      <c r="AH65" s="8">
        <f>IF(AND(F65&gt;0,G65&gt;0,$AH$7&gt;=F65,$AH$7&lt;=G65),IF($AH$7&lt;=$AA65,2,1),0)</f>
        <v>0</v>
      </c>
      <c r="AI65" s="8">
        <f>IF(AND(F65&gt;0,G65&gt;0,$AI$7&gt;=F65,$AI$7&lt;=G65),IF($AI$7&lt;=$AA65,2,1),0)</f>
        <v>0</v>
      </c>
      <c r="AJ65" s="8">
        <f>IF(AND(F65&gt;0,G65&gt;0,$AJ$7&gt;=F65,$AJ$7&lt;=G65),IF($AJ$7&lt;=$AA65,2,1),0)</f>
        <v>0</v>
      </c>
      <c r="AK65" s="8">
        <f>IF(AND(F65&gt;0,G65&gt;0,$AK$7&gt;=F65,$AK$7&lt;=G65),IF($AK$7&lt;=$AA65,2,1),0)</f>
        <v>0</v>
      </c>
      <c r="AL65" s="8">
        <f>IF(AND(F65&gt;0,G65&gt;0,$AL$7&gt;=F65,$AL$7&lt;=G65),IF($AL$7&lt;=$AA65,2,1),0)</f>
        <v>0</v>
      </c>
      <c r="AM65" s="8">
        <f>IF(AND(F65&gt;0,G65&gt;0,$AM$7&gt;=F65,$AM$7&lt;=G65),IF($AM$7&lt;=$AA65,2,1),0)</f>
        <v>0</v>
      </c>
      <c r="AN65" s="8">
        <f>IF(AND(F65&gt;0,G65&gt;0,$AN$7&gt;=F65,$AN$7&lt;=G65),IF($AN$7&lt;=$AA65,2,1),0)</f>
        <v>0</v>
      </c>
      <c r="AO65" s="8">
        <f>IF(AND(F65&gt;0,G65&gt;0,$AO$7&gt;=F65,$AO$7&lt;=G65),IF($AO$7&lt;=$AA65,2,1),0)</f>
        <v>0</v>
      </c>
      <c r="AP65" s="8">
        <f>IF(AND(F65&gt;0,G65&gt;0,$AP$7&gt;=F65,$AP$7&lt;=G65),IF($AP$7&lt;=$AA65,2,1),0)</f>
        <v>0</v>
      </c>
      <c r="AQ65" s="8">
        <f>IF(AND(F65&gt;0,G65&gt;0,$AQ$7&gt;=F65,$AQ$7&lt;=G65),IF($AQ$7&lt;=$AA65,2,1),0)</f>
        <v>0</v>
      </c>
      <c r="AR65" s="8">
        <f>IF(AND(F65&gt;0,G65&gt;0,$AR$7&gt;=F65,$AR$7&lt;=G65),IF($AR$7&lt;=$AA65,2,1),0)</f>
        <v>0</v>
      </c>
      <c r="AS65" s="8">
        <f>IF(AND(F65&gt;0,G65&gt;0,$AS$7&gt;=F65,$AS$7&lt;=G65),IF($AS$7&lt;=$AA65,2,1),0)</f>
        <v>0</v>
      </c>
      <c r="AT65" s="8">
        <f>IF(AND(F65&gt;0,G65&gt;0,$AT$7&gt;=F65,$AT$7&lt;=G65),IF($AT$7&lt;=$AA65,2,1),0)</f>
        <v>0</v>
      </c>
      <c r="AU65" s="8">
        <f>IF(AND(F65&gt;0,G65&gt;0,$AU$7&gt;=F65,$AU$7&lt;=G65),IF($AU$7&lt;=$AA65,2,1),0)</f>
        <v>0</v>
      </c>
      <c r="AV65" s="8">
        <f>IF(AND(F65&gt;0,G65&gt;0,$AV$7&gt;=F65,$AV$7&lt;=G65),IF($AV$7&lt;=$AA65,2,1),0)</f>
        <v>0</v>
      </c>
      <c r="AW65" s="8">
        <f>IF(AND(F65&gt;0,G65&gt;0,$AW$7&gt;=F65,$AW$7&lt;=G65),IF($AW$7&lt;=$AA65,2,1),0)</f>
        <v>0</v>
      </c>
      <c r="AX65" s="8">
        <f>IF(AND(F65&gt;0,G65&gt;0,$AX$7&gt;=F65,$AX$7&lt;=G65),IF($AX$7&lt;=$AA65,2,1),0)</f>
        <v>0</v>
      </c>
      <c r="AY65" s="8">
        <f>IF(AND(F65&gt;0,G65&gt;0,$AY$7&gt;=F65,$AY$7&lt;=G65),IF($AY$7&lt;=$AA65,2,1),0)</f>
        <v>0</v>
      </c>
      <c r="AZ65" s="8">
        <f>IF(AND(F65&gt;0,G65&gt;0,$AZ$7&gt;=F65,$AZ$7&lt;=G65),IF($AZ$7&lt;=$AA65,2,1),0)</f>
        <v>0</v>
      </c>
      <c r="BA65" s="8">
        <f>IF(AND(F65&gt;0,G65&gt;0,$BA$7&gt;=F65,$BA$7&lt;=G65),IF($BA$7&lt;=$AA65,2,1),0)</f>
        <v>0</v>
      </c>
      <c r="BB65" s="8">
        <f>IF(AND(F65&gt;0,G65&gt;0,$BB$7&gt;=F65,$BB$7&lt;=G65),IF($BB$7&lt;=$AA65,2,1),0)</f>
        <v>0</v>
      </c>
      <c r="BC65" s="8">
        <f>IF(AND(F65&gt;0,G65&gt;0,$BC$7&gt;=F65,$BC$7&lt;=G65),IF($BC$7&lt;=$AA65,2,1),0)</f>
        <v>0</v>
      </c>
      <c r="BD65" s="8">
        <f>IF(AND(F65&gt;0,G65&gt;0,$BD$7&gt;=F65,$BD$7&lt;=G65),IF($BD$7&lt;=$AA65,2,1),0)</f>
        <v>0</v>
      </c>
      <c r="BE65" s="8">
        <f>IF(AND(F65&gt;0,G65&gt;0,$BE$7&gt;=F65,$BE$7&lt;=G65),IF($BE$7&lt;=$AA65,2,1),0)</f>
        <v>0</v>
      </c>
      <c r="BF65" s="8">
        <f>IF(AND(F65&gt;0,G65&gt;0,$BF$7&gt;=F65,$BF$7&lt;=G65),IF($BF$7&lt;=$AA65,2,1),0)</f>
        <v>0</v>
      </c>
      <c r="BG65" s="8">
        <f>IF(AND(F65&gt;0,G65&gt;0,$BG$7&gt;=F65,$BG$7&lt;=G65),IF($BG$7&lt;=$AA65,2,1),0)</f>
        <v>0</v>
      </c>
      <c r="BH65" s="8">
        <f>IF(AND(F65&gt;0,G65&gt;0,$BH$7&gt;=F65,$BH$7&lt;=G65),IF($BH$7&lt;=$AA65,2,1),0)</f>
        <v>0</v>
      </c>
      <c r="BI65" s="8">
        <f>IF(AND(F65&gt;0,G65&gt;0,$BI$7&gt;=F65,$BI$7&lt;=G65),IF($BI$7&lt;=$AA65,2,1),0)</f>
        <v>0</v>
      </c>
      <c r="BJ65" s="8">
        <f>IF(AND(F65&gt;0,G65&gt;0,$BJ$7&gt;=F65,$BJ$7&lt;=G65),IF($BJ$7&lt;=$AA65,2,1),0)</f>
        <v>0</v>
      </c>
      <c r="BK65" s="8">
        <f>IF(AND(F65&gt;0,G65&gt;0,$BK$7&gt;=F65,$BK$7&lt;=G65),IF($BK$7&lt;=$AA65,2,1),0)</f>
        <v>0</v>
      </c>
      <c r="BL65" s="8">
        <f>IF(AND(F65&gt;0,G65&gt;0,$BL$7&gt;=F65,$BL$7&lt;=G65),IF($BL$7&lt;=$AA65,2,1),0)</f>
        <v>0</v>
      </c>
      <c r="BM65" s="8">
        <f>IF(AND(F65&gt;0,G65&gt;0,$BM$7&gt;=F65,$BM$7&lt;=G65),IF($BM$7&lt;=$AA65,2,1),0)</f>
        <v>0</v>
      </c>
      <c r="BN65" s="8">
        <f>IF(AND(F65&gt;0,G65&gt;0,$BN$7&gt;=F65,$BN$7&lt;=G65),IF($BN$7&lt;=$AA65,2,1),0)</f>
        <v>0</v>
      </c>
      <c r="BO65" s="8">
        <f>IF(AND(F65&gt;0,G65&gt;0,$BO$7&gt;=F65,$BO$7&lt;=G65),IF($BO$7&lt;=$AA65,2,1),0)</f>
        <v>0</v>
      </c>
      <c r="BP65" s="8">
        <f>IF(AND(F65&gt;0,G65&gt;0,$BP$7&gt;=F65,$BP$7&lt;=G65),IF($BP$7&lt;=$AA65,2,1),0)</f>
        <v>0</v>
      </c>
      <c r="BQ65" s="8">
        <f>IF(AND(F65&gt;0,G65&gt;0,$BQ$7&gt;=F65,$BQ$7&lt;=G65),IF($BQ$7&lt;=$AA65,2,1),0)</f>
        <v>0</v>
      </c>
      <c r="BR65" s="8">
        <f>IF(AND(F65&gt;0,G65&gt;0,$BR$7&gt;=F65,$BR$7&lt;=G65),IF($BR$7&lt;=$AA65,2,1),0)</f>
        <v>0</v>
      </c>
      <c r="BS65" s="8">
        <f>IF(AND(F65&gt;0,G65&gt;0,$BS$7&gt;=F65,$BS$7&lt;=G65),IF($BS$7&lt;=$AA65,2,1),0)</f>
        <v>0</v>
      </c>
      <c r="BT65" s="8">
        <f>IF(AND(F65&gt;0,G65&gt;0,$BT$7&gt;=F65,$BT$7&lt;=G65),IF($BT$7&lt;=$AA65,2,1),0)</f>
        <v>0</v>
      </c>
      <c r="BU65" s="8">
        <f>IF(AND(F65&gt;0,G65&gt;0,$BU$7&gt;=F65,$BU$7&lt;=G65),IF($BU$7&lt;=$AA65,2,1),0)</f>
        <v>0</v>
      </c>
      <c r="BV65" s="8">
        <f>IF(AND(F65&gt;0,G65&gt;0,$BV$7&gt;=F65,$BV$7&lt;=G65),IF($BV$7&lt;=$AA65,2,1),0)</f>
        <v>0</v>
      </c>
      <c r="BW65" s="8">
        <f>IF(AND(F65&gt;0,G65&gt;0,$BW$7&gt;=F65,$BW$7&lt;=G65),IF($BW$7&lt;=$AA65,2,1),0)</f>
        <v>0</v>
      </c>
      <c r="BX65" s="8">
        <f>IF(AND(F65&gt;0,G65&gt;0,$BX$7&gt;=F65,$BX$7&lt;=G65),IF($BX$7&lt;=$AA65,2,1),0)</f>
        <v>0</v>
      </c>
      <c r="BY65" s="8">
        <f>IF(AND(F65&gt;0,G65&gt;0,$BY$7&gt;=F65,$BY$7&lt;=G65),IF($BY$7&lt;=$AA65,2,1),0)</f>
        <v>0</v>
      </c>
      <c r="BZ65" s="8">
        <f>IF(AND(F65&gt;0,G65&gt;0,$BZ$7&gt;=F65,$BZ$7&lt;=G65),IF($BZ$7&lt;=$AA65,2,1),0)</f>
        <v>0</v>
      </c>
      <c r="CA65" s="8">
        <f>IF(AND(F65&gt;0,G65&gt;0,$CA$7&gt;=F65,$CA$7&lt;=G65),IF($CA$7&lt;=$AA65,2,1),0)</f>
        <v>0</v>
      </c>
      <c r="CB65" s="8">
        <f>IF(AND(F65&gt;0,G65&gt;0,$CB$7&gt;=F65,$CB$7&lt;=G65),IF($CB$7&lt;=$AA65,2,1),0)</f>
        <v>0</v>
      </c>
      <c r="CC65" s="8">
        <f>IF(AND(F65&gt;0,G65&gt;0,$CC$7&gt;=F65,$CC$7&lt;=G65),IF($CC$7&lt;=$AA65,2,1),0)</f>
        <v>0</v>
      </c>
      <c r="CD65" s="8">
        <f>IF(AND(F65&gt;0,G65&gt;0,$CD$7&gt;=F65,$CD$7&lt;=G65),IF($CD$7&lt;=$AA65,2,1),0)</f>
        <v>0</v>
      </c>
      <c r="CE65" s="8">
        <f>IF(AND(F65&gt;0,G65&gt;0,$CE$7&gt;=F65,$CE$7&lt;=G65),IF($CE$7&lt;=$AA65,2,1),0)</f>
        <v>0</v>
      </c>
      <c r="CF65" s="8">
        <f>IF(AND(F65&gt;0,G65&gt;0,$CF$7&gt;=F65,$CF$7&lt;=G65),IF($CF$7&lt;=$AA65,2,1),0)</f>
        <v>0</v>
      </c>
      <c r="CG65" s="8">
        <f>IF(AND(F65&gt;0,G65&gt;0,$CG$7&gt;=F65,$CG$7&lt;=G65),IF($CG$7&lt;=$AA65,2,1),0)</f>
        <v>0</v>
      </c>
      <c r="CH65" s="8">
        <f>IF(AND(F65&gt;0,G65&gt;0,$CH$7&gt;=F65,$CH$7&lt;=G65),IF($CH$7&lt;=$AA65,2,1),0)</f>
        <v>0</v>
      </c>
      <c r="CI65" s="8">
        <f>IF(AND(F65&gt;0,G65&gt;0,$CI$7&gt;=F65,$CI$7&lt;=G65),IF($CI$7&lt;=$AA65,2,1),0)</f>
        <v>0</v>
      </c>
      <c r="CJ65" s="8">
        <f>IF(AND(F65&gt;0,G65&gt;0,$CJ$7&gt;=F65,$CJ$7&lt;=G65),IF($CJ$7&lt;=$AA65,2,1),0)</f>
        <v>0</v>
      </c>
    </row>
    <row r="66" spans="1:88" ht="18" customHeight="1">
      <c r="A66" s="6"/>
      <c r="B66" s="6"/>
      <c r="C66" s="6"/>
      <c r="D66" s="6"/>
      <c r="E66" s="6"/>
      <c r="F66" s="3"/>
      <c r="G66" s="3"/>
      <c r="H66" s="6">
        <f>IF(AND(F66&gt;0,G66&gt;0),G66-F66+1,)</f>
        <v>0</v>
      </c>
      <c r="I66" s="7"/>
      <c r="J66" s="6"/>
      <c r="K66" s="8">
        <f>IF(AND(F66&gt;0,G66&gt;0,$K$7&gt;=F66,$K$7&lt;=G66),IF($K$7&lt;=$AA66,2,1),0)</f>
        <v>0</v>
      </c>
      <c r="L66" s="8">
        <f>IF(AND(F66&gt;0,G66&gt;0,$L$7&gt;=F66,$L$7&lt;=G66),IF($L$7&lt;=$AA66,2,1),0)</f>
        <v>0</v>
      </c>
      <c r="M66" s="8">
        <f>IF(AND(F66&gt;0,G66&gt;0,$M$7&gt;=F66,$M$7&lt;=G66),IF($M$7&lt;=$AA66,2,1),0)</f>
        <v>0</v>
      </c>
      <c r="N66" s="8">
        <f>IF(AND(F66&gt;0,G66&gt;0,$N$7&gt;=F66,$N$7&lt;=G66),IF($N$7&lt;=$AA66,2,1),0)</f>
        <v>0</v>
      </c>
      <c r="O66" s="8">
        <f>IF(AND(F66&gt;0,G66&gt;0,$O$7&gt;=F66,$O$7&lt;=G66),IF($O$7&lt;=$AA66,2,1),0)</f>
        <v>0</v>
      </c>
      <c r="P66" s="8">
        <f>IF(AND(F66&gt;0,G66&gt;0,$P$7&gt;=F66,$P$7&lt;=G66),IF($P$7&lt;=$AA66,2,1),0)</f>
        <v>0</v>
      </c>
      <c r="Q66" s="8">
        <f>IF(AND(F66&gt;0,G66&gt;0,$Q$7&gt;=F66,$Q$7&lt;=G66),IF($Q$7&lt;=$AA66,2,1),0)</f>
        <v>0</v>
      </c>
      <c r="R66" s="8">
        <f>IF(AND(F66&gt;0,G66&gt;0,$R$7&gt;=F66,$R$7&lt;=G66),IF($R$7&lt;=$AA66,2,1),0)</f>
        <v>0</v>
      </c>
      <c r="S66" s="8">
        <f>IF(AND(F66&gt;0,G66&gt;0,$S$7&gt;=F66,$S$7&lt;=G66),IF($S$7&lt;=$AA66,2,1),0)</f>
        <v>0</v>
      </c>
      <c r="T66" s="8">
        <f>IF(AND(F66&gt;0,G66&gt;0,$T$7&gt;=F66,$T$7&lt;=G66),IF($T$7&lt;=$AA66,2,1),0)</f>
        <v>0</v>
      </c>
      <c r="U66" s="8">
        <f>IF(AND(F66&gt;0,G66&gt;0,$U$7&gt;=F66,$U$7&lt;=G66),IF($U$7&lt;=$AA66,2,1),0)</f>
        <v>0</v>
      </c>
      <c r="V66" s="8">
        <f>IF(AND(F66&gt;0,G66&gt;0,$V$7&gt;=F66,$V$7&lt;=G66),IF($V$7&lt;=$AA66,2,1),0)</f>
        <v>0</v>
      </c>
      <c r="W66" s="8">
        <f>IF(AND(F66&gt;0,G66&gt;0,$W$7&gt;=F66,$W$7&lt;=G66),IF($W$7&lt;=$AA66,2,1),0)</f>
        <v>0</v>
      </c>
      <c r="X66" s="8">
        <f>IF(AND(F66&gt;0,G66&gt;0,$X$7&gt;=F66,$X$7&lt;=G66),IF($X$7&lt;=$AA66,2,1),0)</f>
        <v>0</v>
      </c>
      <c r="Y66" s="8">
        <f>IF(AND(F66&gt;0,G66&gt;0,$Y$7&gt;=F66,$Y$7&lt;=G66),IF($Y$7&lt;=$AA66,2,1),0)</f>
        <v>0</v>
      </c>
      <c r="Z66" s="8">
        <f>IF(AND(F66&gt;0,G66&gt;0,$Z$7&gt;=F66,$Z$7&lt;=G66),IF($Z$7&lt;=$AA66,2,1),0)</f>
        <v>0</v>
      </c>
      <c r="AA66" s="8">
        <f>IF(AND(F66&gt;0,G66&gt;0,$AA$7&gt;=F66,$AA$7&lt;=G66),IF($AA$7&lt;=$AA66,2,1),0)</f>
        <v>0</v>
      </c>
      <c r="AB66" s="8">
        <f>IF(AND(F66&gt;0,G66&gt;0,$AB$7&gt;=F66,$AB$7&lt;=G66),IF($AB$7&lt;=$AA66,2,1),0)</f>
        <v>0</v>
      </c>
      <c r="AC66" s="8">
        <f>IF(AND(F66&gt;0,G66&gt;0,$AC$7&gt;=F66,$AC$7&lt;=G66),IF($AC$7&lt;=$AA66,2,1),0)</f>
        <v>0</v>
      </c>
      <c r="AD66" s="8">
        <f>IF(AND(F66&gt;0,G66&gt;0,$AD$7&gt;=F66,$AD$7&lt;=G66),IF($AD$7&lt;=$AA66,2,1),0)</f>
        <v>0</v>
      </c>
      <c r="AE66" s="8">
        <f>IF(AND(F66&gt;0,G66&gt;0,$AE$7&gt;=F66,$AE$7&lt;=G66),IF($AE$7&lt;=$AA66,2,1),0)</f>
        <v>0</v>
      </c>
      <c r="AF66" s="8">
        <f>IF(AND(F66&gt;0,G66&gt;0,$AF$7&gt;=F66,$AF$7&lt;=G66),IF($AF$7&lt;=$AA66,2,1),0)</f>
        <v>0</v>
      </c>
      <c r="AG66" s="8">
        <f>IF(AND(F66&gt;0,G66&gt;0,$AG$7&gt;=F66,$AG$7&lt;=G66),IF($AG$7&lt;=$AA66,2,1),0)</f>
        <v>0</v>
      </c>
      <c r="AH66" s="8">
        <f>IF(AND(F66&gt;0,G66&gt;0,$AH$7&gt;=F66,$AH$7&lt;=G66),IF($AH$7&lt;=$AA66,2,1),0)</f>
        <v>0</v>
      </c>
      <c r="AI66" s="8">
        <f>IF(AND(F66&gt;0,G66&gt;0,$AI$7&gt;=F66,$AI$7&lt;=G66),IF($AI$7&lt;=$AA66,2,1),0)</f>
        <v>0</v>
      </c>
      <c r="AJ66" s="8">
        <f>IF(AND(F66&gt;0,G66&gt;0,$AJ$7&gt;=F66,$AJ$7&lt;=G66),IF($AJ$7&lt;=$AA66,2,1),0)</f>
        <v>0</v>
      </c>
      <c r="AK66" s="8">
        <f>IF(AND(F66&gt;0,G66&gt;0,$AK$7&gt;=F66,$AK$7&lt;=G66),IF($AK$7&lt;=$AA66,2,1),0)</f>
        <v>0</v>
      </c>
      <c r="AL66" s="8">
        <f>IF(AND(F66&gt;0,G66&gt;0,$AL$7&gt;=F66,$AL$7&lt;=G66),IF($AL$7&lt;=$AA66,2,1),0)</f>
        <v>0</v>
      </c>
      <c r="AM66" s="8">
        <f>IF(AND(F66&gt;0,G66&gt;0,$AM$7&gt;=F66,$AM$7&lt;=G66),IF($AM$7&lt;=$AA66,2,1),0)</f>
        <v>0</v>
      </c>
      <c r="AN66" s="8">
        <f>IF(AND(F66&gt;0,G66&gt;0,$AN$7&gt;=F66,$AN$7&lt;=G66),IF($AN$7&lt;=$AA66,2,1),0)</f>
        <v>0</v>
      </c>
      <c r="AO66" s="8">
        <f>IF(AND(F66&gt;0,G66&gt;0,$AO$7&gt;=F66,$AO$7&lt;=G66),IF($AO$7&lt;=$AA66,2,1),0)</f>
        <v>0</v>
      </c>
      <c r="AP66" s="8">
        <f>IF(AND(F66&gt;0,G66&gt;0,$AP$7&gt;=F66,$AP$7&lt;=G66),IF($AP$7&lt;=$AA66,2,1),0)</f>
        <v>0</v>
      </c>
      <c r="AQ66" s="8">
        <f>IF(AND(F66&gt;0,G66&gt;0,$AQ$7&gt;=F66,$AQ$7&lt;=G66),IF($AQ$7&lt;=$AA66,2,1),0)</f>
        <v>0</v>
      </c>
      <c r="AR66" s="8">
        <f>IF(AND(F66&gt;0,G66&gt;0,$AR$7&gt;=F66,$AR$7&lt;=G66),IF($AR$7&lt;=$AA66,2,1),0)</f>
        <v>0</v>
      </c>
      <c r="AS66" s="8">
        <f>IF(AND(F66&gt;0,G66&gt;0,$AS$7&gt;=F66,$AS$7&lt;=G66),IF($AS$7&lt;=$AA66,2,1),0)</f>
        <v>0</v>
      </c>
      <c r="AT66" s="8">
        <f>IF(AND(F66&gt;0,G66&gt;0,$AT$7&gt;=F66,$AT$7&lt;=G66),IF($AT$7&lt;=$AA66,2,1),0)</f>
        <v>0</v>
      </c>
      <c r="AU66" s="8">
        <f>IF(AND(F66&gt;0,G66&gt;0,$AU$7&gt;=F66,$AU$7&lt;=G66),IF($AU$7&lt;=$AA66,2,1),0)</f>
        <v>0</v>
      </c>
      <c r="AV66" s="8">
        <f>IF(AND(F66&gt;0,G66&gt;0,$AV$7&gt;=F66,$AV$7&lt;=G66),IF($AV$7&lt;=$AA66,2,1),0)</f>
        <v>0</v>
      </c>
      <c r="AW66" s="8">
        <f>IF(AND(F66&gt;0,G66&gt;0,$AW$7&gt;=F66,$AW$7&lt;=G66),IF($AW$7&lt;=$AA66,2,1),0)</f>
        <v>0</v>
      </c>
      <c r="AX66" s="8">
        <f>IF(AND(F66&gt;0,G66&gt;0,$AX$7&gt;=F66,$AX$7&lt;=G66),IF($AX$7&lt;=$AA66,2,1),0)</f>
        <v>0</v>
      </c>
      <c r="AY66" s="8">
        <f>IF(AND(F66&gt;0,G66&gt;0,$AY$7&gt;=F66,$AY$7&lt;=G66),IF($AY$7&lt;=$AA66,2,1),0)</f>
        <v>0</v>
      </c>
      <c r="AZ66" s="8">
        <f>IF(AND(F66&gt;0,G66&gt;0,$AZ$7&gt;=F66,$AZ$7&lt;=G66),IF($AZ$7&lt;=$AA66,2,1),0)</f>
        <v>0</v>
      </c>
      <c r="BA66" s="8">
        <f>IF(AND(F66&gt;0,G66&gt;0,$BA$7&gt;=F66,$BA$7&lt;=G66),IF($BA$7&lt;=$AA66,2,1),0)</f>
        <v>0</v>
      </c>
      <c r="BB66" s="8">
        <f>IF(AND(F66&gt;0,G66&gt;0,$BB$7&gt;=F66,$BB$7&lt;=G66),IF($BB$7&lt;=$AA66,2,1),0)</f>
        <v>0</v>
      </c>
      <c r="BC66" s="8">
        <f>IF(AND(F66&gt;0,G66&gt;0,$BC$7&gt;=F66,$BC$7&lt;=G66),IF($BC$7&lt;=$AA66,2,1),0)</f>
        <v>0</v>
      </c>
      <c r="BD66" s="8">
        <f>IF(AND(F66&gt;0,G66&gt;0,$BD$7&gt;=F66,$BD$7&lt;=G66),IF($BD$7&lt;=$AA66,2,1),0)</f>
        <v>0</v>
      </c>
      <c r="BE66" s="8">
        <f>IF(AND(F66&gt;0,G66&gt;0,$BE$7&gt;=F66,$BE$7&lt;=G66),IF($BE$7&lt;=$AA66,2,1),0)</f>
        <v>0</v>
      </c>
      <c r="BF66" s="8">
        <f>IF(AND(F66&gt;0,G66&gt;0,$BF$7&gt;=F66,$BF$7&lt;=G66),IF($BF$7&lt;=$AA66,2,1),0)</f>
        <v>0</v>
      </c>
      <c r="BG66" s="8">
        <f>IF(AND(F66&gt;0,G66&gt;0,$BG$7&gt;=F66,$BG$7&lt;=G66),IF($BG$7&lt;=$AA66,2,1),0)</f>
        <v>0</v>
      </c>
      <c r="BH66" s="8">
        <f>IF(AND(F66&gt;0,G66&gt;0,$BH$7&gt;=F66,$BH$7&lt;=G66),IF($BH$7&lt;=$AA66,2,1),0)</f>
        <v>0</v>
      </c>
      <c r="BI66" s="8">
        <f>IF(AND(F66&gt;0,G66&gt;0,$BI$7&gt;=F66,$BI$7&lt;=G66),IF($BI$7&lt;=$AA66,2,1),0)</f>
        <v>0</v>
      </c>
      <c r="BJ66" s="8">
        <f>IF(AND(F66&gt;0,G66&gt;0,$BJ$7&gt;=F66,$BJ$7&lt;=G66),IF($BJ$7&lt;=$AA66,2,1),0)</f>
        <v>0</v>
      </c>
      <c r="BK66" s="8">
        <f>IF(AND(F66&gt;0,G66&gt;0,$BK$7&gt;=F66,$BK$7&lt;=G66),IF($BK$7&lt;=$AA66,2,1),0)</f>
        <v>0</v>
      </c>
      <c r="BL66" s="8">
        <f>IF(AND(F66&gt;0,G66&gt;0,$BL$7&gt;=F66,$BL$7&lt;=G66),IF($BL$7&lt;=$AA66,2,1),0)</f>
        <v>0</v>
      </c>
      <c r="BM66" s="8">
        <f>IF(AND(F66&gt;0,G66&gt;0,$BM$7&gt;=F66,$BM$7&lt;=G66),IF($BM$7&lt;=$AA66,2,1),0)</f>
        <v>0</v>
      </c>
      <c r="BN66" s="8">
        <f>IF(AND(F66&gt;0,G66&gt;0,$BN$7&gt;=F66,$BN$7&lt;=G66),IF($BN$7&lt;=$AA66,2,1),0)</f>
        <v>0</v>
      </c>
      <c r="BO66" s="8">
        <f>IF(AND(F66&gt;0,G66&gt;0,$BO$7&gt;=F66,$BO$7&lt;=G66),IF($BO$7&lt;=$AA66,2,1),0)</f>
        <v>0</v>
      </c>
      <c r="BP66" s="8">
        <f>IF(AND(F66&gt;0,G66&gt;0,$BP$7&gt;=F66,$BP$7&lt;=G66),IF($BP$7&lt;=$AA66,2,1),0)</f>
        <v>0</v>
      </c>
      <c r="BQ66" s="8">
        <f>IF(AND(F66&gt;0,G66&gt;0,$BQ$7&gt;=F66,$BQ$7&lt;=G66),IF($BQ$7&lt;=$AA66,2,1),0)</f>
        <v>0</v>
      </c>
      <c r="BR66" s="8">
        <f>IF(AND(F66&gt;0,G66&gt;0,$BR$7&gt;=F66,$BR$7&lt;=G66),IF($BR$7&lt;=$AA66,2,1),0)</f>
        <v>0</v>
      </c>
      <c r="BS66" s="8">
        <f>IF(AND(F66&gt;0,G66&gt;0,$BS$7&gt;=F66,$BS$7&lt;=G66),IF($BS$7&lt;=$AA66,2,1),0)</f>
        <v>0</v>
      </c>
      <c r="BT66" s="8">
        <f>IF(AND(F66&gt;0,G66&gt;0,$BT$7&gt;=F66,$BT$7&lt;=G66),IF($BT$7&lt;=$AA66,2,1),0)</f>
        <v>0</v>
      </c>
      <c r="BU66" s="8">
        <f>IF(AND(F66&gt;0,G66&gt;0,$BU$7&gt;=F66,$BU$7&lt;=G66),IF($BU$7&lt;=$AA66,2,1),0)</f>
        <v>0</v>
      </c>
      <c r="BV66" s="8">
        <f>IF(AND(F66&gt;0,G66&gt;0,$BV$7&gt;=F66,$BV$7&lt;=G66),IF($BV$7&lt;=$AA66,2,1),0)</f>
        <v>0</v>
      </c>
      <c r="BW66" s="8">
        <f>IF(AND(F66&gt;0,G66&gt;0,$BW$7&gt;=F66,$BW$7&lt;=G66),IF($BW$7&lt;=$AA66,2,1),0)</f>
        <v>0</v>
      </c>
      <c r="BX66" s="8">
        <f>IF(AND(F66&gt;0,G66&gt;0,$BX$7&gt;=F66,$BX$7&lt;=G66),IF($BX$7&lt;=$AA66,2,1),0)</f>
        <v>0</v>
      </c>
      <c r="BY66" s="8">
        <f>IF(AND(F66&gt;0,G66&gt;0,$BY$7&gt;=F66,$BY$7&lt;=G66),IF($BY$7&lt;=$AA66,2,1),0)</f>
        <v>0</v>
      </c>
      <c r="BZ66" s="8">
        <f>IF(AND(F66&gt;0,G66&gt;0,$BZ$7&gt;=F66,$BZ$7&lt;=G66),IF($BZ$7&lt;=$AA66,2,1),0)</f>
        <v>0</v>
      </c>
      <c r="CA66" s="8">
        <f>IF(AND(F66&gt;0,G66&gt;0,$CA$7&gt;=F66,$CA$7&lt;=G66),IF($CA$7&lt;=$AA66,2,1),0)</f>
        <v>0</v>
      </c>
      <c r="CB66" s="8">
        <f>IF(AND(F66&gt;0,G66&gt;0,$CB$7&gt;=F66,$CB$7&lt;=G66),IF($CB$7&lt;=$AA66,2,1),0)</f>
        <v>0</v>
      </c>
      <c r="CC66" s="8">
        <f>IF(AND(F66&gt;0,G66&gt;0,$CC$7&gt;=F66,$CC$7&lt;=G66),IF($CC$7&lt;=$AA66,2,1),0)</f>
        <v>0</v>
      </c>
      <c r="CD66" s="8">
        <f>IF(AND(F66&gt;0,G66&gt;0,$CD$7&gt;=F66,$CD$7&lt;=G66),IF($CD$7&lt;=$AA66,2,1),0)</f>
        <v>0</v>
      </c>
      <c r="CE66" s="8">
        <f>IF(AND(F66&gt;0,G66&gt;0,$CE$7&gt;=F66,$CE$7&lt;=G66),IF($CE$7&lt;=$AA66,2,1),0)</f>
        <v>0</v>
      </c>
      <c r="CF66" s="8">
        <f>IF(AND(F66&gt;0,G66&gt;0,$CF$7&gt;=F66,$CF$7&lt;=G66),IF($CF$7&lt;=$AA66,2,1),0)</f>
        <v>0</v>
      </c>
      <c r="CG66" s="8">
        <f>IF(AND(F66&gt;0,G66&gt;0,$CG$7&gt;=F66,$CG$7&lt;=G66),IF($CG$7&lt;=$AA66,2,1),0)</f>
        <v>0</v>
      </c>
      <c r="CH66" s="8">
        <f>IF(AND(F66&gt;0,G66&gt;0,$CH$7&gt;=F66,$CH$7&lt;=G66),IF($CH$7&lt;=$AA66,2,1),0)</f>
        <v>0</v>
      </c>
      <c r="CI66" s="8">
        <f>IF(AND(F66&gt;0,G66&gt;0,$CI$7&gt;=F66,$CI$7&lt;=G66),IF($CI$7&lt;=$AA66,2,1),0)</f>
        <v>0</v>
      </c>
      <c r="CJ66" s="8">
        <f>IF(AND(F66&gt;0,G66&gt;0,$CJ$7&gt;=F66,$CJ$7&lt;=G66),IF($CJ$7&lt;=$AA66,2,1),0)</f>
        <v>0</v>
      </c>
    </row>
    <row r="67" spans="1:88" ht="18" customHeight="1">
      <c r="A67" s="6"/>
      <c r="B67" s="6"/>
      <c r="C67" s="6"/>
      <c r="D67" s="6"/>
      <c r="E67" s="6"/>
      <c r="F67" s="3"/>
      <c r="G67" s="3"/>
      <c r="H67" s="6">
        <f>IF(AND(F67&gt;0,G67&gt;0),G67-F67+1,)</f>
        <v>0</v>
      </c>
      <c r="I67" s="7"/>
      <c r="J67" s="6"/>
      <c r="K67" s="8">
        <f>IF(AND(F67&gt;0,G67&gt;0,$K$7&gt;=F67,$K$7&lt;=G67),IF($K$7&lt;=$AA67,2,1),0)</f>
        <v>0</v>
      </c>
      <c r="L67" s="8">
        <f>IF(AND(F67&gt;0,G67&gt;0,$L$7&gt;=F67,$L$7&lt;=G67),IF($L$7&lt;=$AA67,2,1),0)</f>
        <v>0</v>
      </c>
      <c r="M67" s="8">
        <f>IF(AND(F67&gt;0,G67&gt;0,$M$7&gt;=F67,$M$7&lt;=G67),IF($M$7&lt;=$AA67,2,1),0)</f>
        <v>0</v>
      </c>
      <c r="N67" s="8">
        <f>IF(AND(F67&gt;0,G67&gt;0,$N$7&gt;=F67,$N$7&lt;=G67),IF($N$7&lt;=$AA67,2,1),0)</f>
        <v>0</v>
      </c>
      <c r="O67" s="8">
        <f>IF(AND(F67&gt;0,G67&gt;0,$O$7&gt;=F67,$O$7&lt;=G67),IF($O$7&lt;=$AA67,2,1),0)</f>
        <v>0</v>
      </c>
      <c r="P67" s="8">
        <f>IF(AND(F67&gt;0,G67&gt;0,$P$7&gt;=F67,$P$7&lt;=G67),IF($P$7&lt;=$AA67,2,1),0)</f>
        <v>0</v>
      </c>
      <c r="Q67" s="8">
        <f>IF(AND(F67&gt;0,G67&gt;0,$Q$7&gt;=F67,$Q$7&lt;=G67),IF($Q$7&lt;=$AA67,2,1),0)</f>
        <v>0</v>
      </c>
      <c r="R67" s="8">
        <f>IF(AND(F67&gt;0,G67&gt;0,$R$7&gt;=F67,$R$7&lt;=G67),IF($R$7&lt;=$AA67,2,1),0)</f>
        <v>0</v>
      </c>
      <c r="S67" s="8">
        <f>IF(AND(F67&gt;0,G67&gt;0,$S$7&gt;=F67,$S$7&lt;=G67),IF($S$7&lt;=$AA67,2,1),0)</f>
        <v>0</v>
      </c>
      <c r="T67" s="8">
        <f>IF(AND(F67&gt;0,G67&gt;0,$T$7&gt;=F67,$T$7&lt;=G67),IF($T$7&lt;=$AA67,2,1),0)</f>
        <v>0</v>
      </c>
      <c r="U67" s="8">
        <f>IF(AND(F67&gt;0,G67&gt;0,$U$7&gt;=F67,$U$7&lt;=G67),IF($U$7&lt;=$AA67,2,1),0)</f>
        <v>0</v>
      </c>
      <c r="V67" s="8">
        <f>IF(AND(F67&gt;0,G67&gt;0,$V$7&gt;=F67,$V$7&lt;=G67),IF($V$7&lt;=$AA67,2,1),0)</f>
        <v>0</v>
      </c>
      <c r="W67" s="8">
        <f>IF(AND(F67&gt;0,G67&gt;0,$W$7&gt;=F67,$W$7&lt;=G67),IF($W$7&lt;=$AA67,2,1),0)</f>
        <v>0</v>
      </c>
      <c r="X67" s="8">
        <f>IF(AND(F67&gt;0,G67&gt;0,$X$7&gt;=F67,$X$7&lt;=G67),IF($X$7&lt;=$AA67,2,1),0)</f>
        <v>0</v>
      </c>
      <c r="Y67" s="8">
        <f>IF(AND(F67&gt;0,G67&gt;0,$Y$7&gt;=F67,$Y$7&lt;=G67),IF($Y$7&lt;=$AA67,2,1),0)</f>
        <v>0</v>
      </c>
      <c r="Z67" s="8">
        <f>IF(AND(F67&gt;0,G67&gt;0,$Z$7&gt;=F67,$Z$7&lt;=G67),IF($Z$7&lt;=$AA67,2,1),0)</f>
        <v>0</v>
      </c>
      <c r="AA67" s="8">
        <f>IF(AND(F67&gt;0,G67&gt;0,$AA$7&gt;=F67,$AA$7&lt;=G67),IF($AA$7&lt;=$AA67,2,1),0)</f>
        <v>0</v>
      </c>
      <c r="AB67" s="8">
        <f>IF(AND(F67&gt;0,G67&gt;0,$AB$7&gt;=F67,$AB$7&lt;=G67),IF($AB$7&lt;=$AA67,2,1),0)</f>
        <v>0</v>
      </c>
      <c r="AC67" s="8">
        <f>IF(AND(F67&gt;0,G67&gt;0,$AC$7&gt;=F67,$AC$7&lt;=G67),IF($AC$7&lt;=$AA67,2,1),0)</f>
        <v>0</v>
      </c>
      <c r="AD67" s="8">
        <f>IF(AND(F67&gt;0,G67&gt;0,$AD$7&gt;=F67,$AD$7&lt;=G67),IF($AD$7&lt;=$AA67,2,1),0)</f>
        <v>0</v>
      </c>
      <c r="AE67" s="8">
        <f>IF(AND(F67&gt;0,G67&gt;0,$AE$7&gt;=F67,$AE$7&lt;=G67),IF($AE$7&lt;=$AA67,2,1),0)</f>
        <v>0</v>
      </c>
      <c r="AF67" s="8">
        <f>IF(AND(F67&gt;0,G67&gt;0,$AF$7&gt;=F67,$AF$7&lt;=G67),IF($AF$7&lt;=$AA67,2,1),0)</f>
        <v>0</v>
      </c>
      <c r="AG67" s="8">
        <f>IF(AND(F67&gt;0,G67&gt;0,$AG$7&gt;=F67,$AG$7&lt;=G67),IF($AG$7&lt;=$AA67,2,1),0)</f>
        <v>0</v>
      </c>
      <c r="AH67" s="8">
        <f>IF(AND(F67&gt;0,G67&gt;0,$AH$7&gt;=F67,$AH$7&lt;=G67),IF($AH$7&lt;=$AA67,2,1),0)</f>
        <v>0</v>
      </c>
      <c r="AI67" s="8">
        <f>IF(AND(F67&gt;0,G67&gt;0,$AI$7&gt;=F67,$AI$7&lt;=G67),IF($AI$7&lt;=$AA67,2,1),0)</f>
        <v>0</v>
      </c>
      <c r="AJ67" s="8">
        <f>IF(AND(F67&gt;0,G67&gt;0,$AJ$7&gt;=F67,$AJ$7&lt;=G67),IF($AJ$7&lt;=$AA67,2,1),0)</f>
        <v>0</v>
      </c>
      <c r="AK67" s="8">
        <f>IF(AND(F67&gt;0,G67&gt;0,$AK$7&gt;=F67,$AK$7&lt;=G67),IF($AK$7&lt;=$AA67,2,1),0)</f>
        <v>0</v>
      </c>
      <c r="AL67" s="8">
        <f>IF(AND(F67&gt;0,G67&gt;0,$AL$7&gt;=F67,$AL$7&lt;=G67),IF($AL$7&lt;=$AA67,2,1),0)</f>
        <v>0</v>
      </c>
      <c r="AM67" s="8">
        <f>IF(AND(F67&gt;0,G67&gt;0,$AM$7&gt;=F67,$AM$7&lt;=G67),IF($AM$7&lt;=$AA67,2,1),0)</f>
        <v>0</v>
      </c>
      <c r="AN67" s="8">
        <f>IF(AND(F67&gt;0,G67&gt;0,$AN$7&gt;=F67,$AN$7&lt;=G67),IF($AN$7&lt;=$AA67,2,1),0)</f>
        <v>0</v>
      </c>
      <c r="AO67" s="8">
        <f>IF(AND(F67&gt;0,G67&gt;0,$AO$7&gt;=F67,$AO$7&lt;=G67),IF($AO$7&lt;=$AA67,2,1),0)</f>
        <v>0</v>
      </c>
      <c r="AP67" s="8">
        <f>IF(AND(F67&gt;0,G67&gt;0,$AP$7&gt;=F67,$AP$7&lt;=G67),IF($AP$7&lt;=$AA67,2,1),0)</f>
        <v>0</v>
      </c>
      <c r="AQ67" s="8">
        <f>IF(AND(F67&gt;0,G67&gt;0,$AQ$7&gt;=F67,$AQ$7&lt;=G67),IF($AQ$7&lt;=$AA67,2,1),0)</f>
        <v>0</v>
      </c>
      <c r="AR67" s="8">
        <f>IF(AND(F67&gt;0,G67&gt;0,$AR$7&gt;=F67,$AR$7&lt;=G67),IF($AR$7&lt;=$AA67,2,1),0)</f>
        <v>0</v>
      </c>
      <c r="AS67" s="8">
        <f>IF(AND(F67&gt;0,G67&gt;0,$AS$7&gt;=F67,$AS$7&lt;=G67),IF($AS$7&lt;=$AA67,2,1),0)</f>
        <v>0</v>
      </c>
      <c r="AT67" s="8">
        <f>IF(AND(F67&gt;0,G67&gt;0,$AT$7&gt;=F67,$AT$7&lt;=G67),IF($AT$7&lt;=$AA67,2,1),0)</f>
        <v>0</v>
      </c>
      <c r="AU67" s="8">
        <f>IF(AND(F67&gt;0,G67&gt;0,$AU$7&gt;=F67,$AU$7&lt;=G67),IF($AU$7&lt;=$AA67,2,1),0)</f>
        <v>0</v>
      </c>
      <c r="AV67" s="8">
        <f>IF(AND(F67&gt;0,G67&gt;0,$AV$7&gt;=F67,$AV$7&lt;=G67),IF($AV$7&lt;=$AA67,2,1),0)</f>
        <v>0</v>
      </c>
      <c r="AW67" s="8">
        <f>IF(AND(F67&gt;0,G67&gt;0,$AW$7&gt;=F67,$AW$7&lt;=G67),IF($AW$7&lt;=$AA67,2,1),0)</f>
        <v>0</v>
      </c>
      <c r="AX67" s="8">
        <f>IF(AND(F67&gt;0,G67&gt;0,$AX$7&gt;=F67,$AX$7&lt;=G67),IF($AX$7&lt;=$AA67,2,1),0)</f>
        <v>0</v>
      </c>
      <c r="AY67" s="8">
        <f>IF(AND(F67&gt;0,G67&gt;0,$AY$7&gt;=F67,$AY$7&lt;=G67),IF($AY$7&lt;=$AA67,2,1),0)</f>
        <v>0</v>
      </c>
      <c r="AZ67" s="8">
        <f>IF(AND(F67&gt;0,G67&gt;0,$AZ$7&gt;=F67,$AZ$7&lt;=G67),IF($AZ$7&lt;=$AA67,2,1),0)</f>
        <v>0</v>
      </c>
      <c r="BA67" s="8">
        <f>IF(AND(F67&gt;0,G67&gt;0,$BA$7&gt;=F67,$BA$7&lt;=G67),IF($BA$7&lt;=$AA67,2,1),0)</f>
        <v>0</v>
      </c>
      <c r="BB67" s="8">
        <f>IF(AND(F67&gt;0,G67&gt;0,$BB$7&gt;=F67,$BB$7&lt;=G67),IF($BB$7&lt;=$AA67,2,1),0)</f>
        <v>0</v>
      </c>
      <c r="BC67" s="8">
        <f>IF(AND(F67&gt;0,G67&gt;0,$BC$7&gt;=F67,$BC$7&lt;=G67),IF($BC$7&lt;=$AA67,2,1),0)</f>
        <v>0</v>
      </c>
      <c r="BD67" s="8">
        <f>IF(AND(F67&gt;0,G67&gt;0,$BD$7&gt;=F67,$BD$7&lt;=G67),IF($BD$7&lt;=$AA67,2,1),0)</f>
        <v>0</v>
      </c>
      <c r="BE67" s="8">
        <f>IF(AND(F67&gt;0,G67&gt;0,$BE$7&gt;=F67,$BE$7&lt;=G67),IF($BE$7&lt;=$AA67,2,1),0)</f>
        <v>0</v>
      </c>
      <c r="BF67" s="8">
        <f>IF(AND(F67&gt;0,G67&gt;0,$BF$7&gt;=F67,$BF$7&lt;=G67),IF($BF$7&lt;=$AA67,2,1),0)</f>
        <v>0</v>
      </c>
      <c r="BG67" s="8">
        <f>IF(AND(F67&gt;0,G67&gt;0,$BG$7&gt;=F67,$BG$7&lt;=G67),IF($BG$7&lt;=$AA67,2,1),0)</f>
        <v>0</v>
      </c>
      <c r="BH67" s="8">
        <f>IF(AND(F67&gt;0,G67&gt;0,$BH$7&gt;=F67,$BH$7&lt;=G67),IF($BH$7&lt;=$AA67,2,1),0)</f>
        <v>0</v>
      </c>
      <c r="BI67" s="8">
        <f>IF(AND(F67&gt;0,G67&gt;0,$BI$7&gt;=F67,$BI$7&lt;=G67),IF($BI$7&lt;=$AA67,2,1),0)</f>
        <v>0</v>
      </c>
      <c r="BJ67" s="8">
        <f>IF(AND(F67&gt;0,G67&gt;0,$BJ$7&gt;=F67,$BJ$7&lt;=G67),IF($BJ$7&lt;=$AA67,2,1),0)</f>
        <v>0</v>
      </c>
      <c r="BK67" s="8">
        <f>IF(AND(F67&gt;0,G67&gt;0,$BK$7&gt;=F67,$BK$7&lt;=G67),IF($BK$7&lt;=$AA67,2,1),0)</f>
        <v>0</v>
      </c>
      <c r="BL67" s="8">
        <f>IF(AND(F67&gt;0,G67&gt;0,$BL$7&gt;=F67,$BL$7&lt;=G67),IF($BL$7&lt;=$AA67,2,1),0)</f>
        <v>0</v>
      </c>
      <c r="BM67" s="8">
        <f>IF(AND(F67&gt;0,G67&gt;0,$BM$7&gt;=F67,$BM$7&lt;=G67),IF($BM$7&lt;=$AA67,2,1),0)</f>
        <v>0</v>
      </c>
      <c r="BN67" s="8">
        <f>IF(AND(F67&gt;0,G67&gt;0,$BN$7&gt;=F67,$BN$7&lt;=G67),IF($BN$7&lt;=$AA67,2,1),0)</f>
        <v>0</v>
      </c>
      <c r="BO67" s="8">
        <f>IF(AND(F67&gt;0,G67&gt;0,$BO$7&gt;=F67,$BO$7&lt;=G67),IF($BO$7&lt;=$AA67,2,1),0)</f>
        <v>0</v>
      </c>
      <c r="BP67" s="8">
        <f>IF(AND(F67&gt;0,G67&gt;0,$BP$7&gt;=F67,$BP$7&lt;=G67),IF($BP$7&lt;=$AA67,2,1),0)</f>
        <v>0</v>
      </c>
      <c r="BQ67" s="8">
        <f>IF(AND(F67&gt;0,G67&gt;0,$BQ$7&gt;=F67,$BQ$7&lt;=G67),IF($BQ$7&lt;=$AA67,2,1),0)</f>
        <v>0</v>
      </c>
      <c r="BR67" s="8">
        <f>IF(AND(F67&gt;0,G67&gt;0,$BR$7&gt;=F67,$BR$7&lt;=G67),IF($BR$7&lt;=$AA67,2,1),0)</f>
        <v>0</v>
      </c>
      <c r="BS67" s="8">
        <f>IF(AND(F67&gt;0,G67&gt;0,$BS$7&gt;=F67,$BS$7&lt;=G67),IF($BS$7&lt;=$AA67,2,1),0)</f>
        <v>0</v>
      </c>
      <c r="BT67" s="8">
        <f>IF(AND(F67&gt;0,G67&gt;0,$BT$7&gt;=F67,$BT$7&lt;=G67),IF($BT$7&lt;=$AA67,2,1),0)</f>
        <v>0</v>
      </c>
      <c r="BU67" s="8">
        <f>IF(AND(F67&gt;0,G67&gt;0,$BU$7&gt;=F67,$BU$7&lt;=G67),IF($BU$7&lt;=$AA67,2,1),0)</f>
        <v>0</v>
      </c>
      <c r="BV67" s="8">
        <f>IF(AND(F67&gt;0,G67&gt;0,$BV$7&gt;=F67,$BV$7&lt;=G67),IF($BV$7&lt;=$AA67,2,1),0)</f>
        <v>0</v>
      </c>
      <c r="BW67" s="8">
        <f>IF(AND(F67&gt;0,G67&gt;0,$BW$7&gt;=F67,$BW$7&lt;=G67),IF($BW$7&lt;=$AA67,2,1),0)</f>
        <v>0</v>
      </c>
      <c r="BX67" s="8">
        <f>IF(AND(F67&gt;0,G67&gt;0,$BX$7&gt;=F67,$BX$7&lt;=G67),IF($BX$7&lt;=$AA67,2,1),0)</f>
        <v>0</v>
      </c>
      <c r="BY67" s="8">
        <f>IF(AND(F67&gt;0,G67&gt;0,$BY$7&gt;=F67,$BY$7&lt;=G67),IF($BY$7&lt;=$AA67,2,1),0)</f>
        <v>0</v>
      </c>
      <c r="BZ67" s="8">
        <f>IF(AND(F67&gt;0,G67&gt;0,$BZ$7&gt;=F67,$BZ$7&lt;=G67),IF($BZ$7&lt;=$AA67,2,1),0)</f>
        <v>0</v>
      </c>
      <c r="CA67" s="8">
        <f>IF(AND(F67&gt;0,G67&gt;0,$CA$7&gt;=F67,$CA$7&lt;=G67),IF($CA$7&lt;=$AA67,2,1),0)</f>
        <v>0</v>
      </c>
      <c r="CB67" s="8">
        <f>IF(AND(F67&gt;0,G67&gt;0,$CB$7&gt;=F67,$CB$7&lt;=G67),IF($CB$7&lt;=$AA67,2,1),0)</f>
        <v>0</v>
      </c>
      <c r="CC67" s="8">
        <f>IF(AND(F67&gt;0,G67&gt;0,$CC$7&gt;=F67,$CC$7&lt;=G67),IF($CC$7&lt;=$AA67,2,1),0)</f>
        <v>0</v>
      </c>
      <c r="CD67" s="8">
        <f>IF(AND(F67&gt;0,G67&gt;0,$CD$7&gt;=F67,$CD$7&lt;=G67),IF($CD$7&lt;=$AA67,2,1),0)</f>
        <v>0</v>
      </c>
      <c r="CE67" s="8">
        <f>IF(AND(F67&gt;0,G67&gt;0,$CE$7&gt;=F67,$CE$7&lt;=G67),IF($CE$7&lt;=$AA67,2,1),0)</f>
        <v>0</v>
      </c>
      <c r="CF67" s="8">
        <f>IF(AND(F67&gt;0,G67&gt;0,$CF$7&gt;=F67,$CF$7&lt;=G67),IF($CF$7&lt;=$AA67,2,1),0)</f>
        <v>0</v>
      </c>
      <c r="CG67" s="8">
        <f>IF(AND(F67&gt;0,G67&gt;0,$CG$7&gt;=F67,$CG$7&lt;=G67),IF($CG$7&lt;=$AA67,2,1),0)</f>
        <v>0</v>
      </c>
      <c r="CH67" s="8">
        <f>IF(AND(F67&gt;0,G67&gt;0,$CH$7&gt;=F67,$CH$7&lt;=G67),IF($CH$7&lt;=$AA67,2,1),0)</f>
        <v>0</v>
      </c>
      <c r="CI67" s="8">
        <f>IF(AND(F67&gt;0,G67&gt;0,$CI$7&gt;=F67,$CI$7&lt;=G67),IF($CI$7&lt;=$AA67,2,1),0)</f>
        <v>0</v>
      </c>
      <c r="CJ67" s="8">
        <f>IF(AND(F67&gt;0,G67&gt;0,$CJ$7&gt;=F67,$CJ$7&lt;=G67),IF($CJ$7&lt;=$AA67,2,1),0)</f>
        <v>0</v>
      </c>
    </row>
    <row r="68" spans="1:88" ht="18" customHeight="1">
      <c r="A68" s="6"/>
      <c r="B68" s="6"/>
      <c r="C68" s="6"/>
      <c r="D68" s="6"/>
      <c r="E68" s="6"/>
      <c r="F68" s="3"/>
      <c r="G68" s="3"/>
      <c r="H68" s="6">
        <f>IF(AND(F68&gt;0,G68&gt;0),G68-F68+1,)</f>
        <v>0</v>
      </c>
      <c r="I68" s="7"/>
      <c r="J68" s="6"/>
      <c r="K68" s="8">
        <f>IF(AND(F68&gt;0,G68&gt;0,$K$7&gt;=F68,$K$7&lt;=G68),IF($K$7&lt;=$AA68,2,1),0)</f>
        <v>0</v>
      </c>
      <c r="L68" s="8">
        <f>IF(AND(F68&gt;0,G68&gt;0,$L$7&gt;=F68,$L$7&lt;=G68),IF($L$7&lt;=$AA68,2,1),0)</f>
        <v>0</v>
      </c>
      <c r="M68" s="8">
        <f>IF(AND(F68&gt;0,G68&gt;0,$M$7&gt;=F68,$M$7&lt;=G68),IF($M$7&lt;=$AA68,2,1),0)</f>
        <v>0</v>
      </c>
      <c r="N68" s="8">
        <f>IF(AND(F68&gt;0,G68&gt;0,$N$7&gt;=F68,$N$7&lt;=G68),IF($N$7&lt;=$AA68,2,1),0)</f>
        <v>0</v>
      </c>
      <c r="O68" s="8">
        <f>IF(AND(F68&gt;0,G68&gt;0,$O$7&gt;=F68,$O$7&lt;=G68),IF($O$7&lt;=$AA68,2,1),0)</f>
        <v>0</v>
      </c>
      <c r="P68" s="8">
        <f>IF(AND(F68&gt;0,G68&gt;0,$P$7&gt;=F68,$P$7&lt;=G68),IF($P$7&lt;=$AA68,2,1),0)</f>
        <v>0</v>
      </c>
      <c r="Q68" s="8">
        <f>IF(AND(F68&gt;0,G68&gt;0,$Q$7&gt;=F68,$Q$7&lt;=G68),IF($Q$7&lt;=$AA68,2,1),0)</f>
        <v>0</v>
      </c>
      <c r="R68" s="8">
        <f>IF(AND(F68&gt;0,G68&gt;0,$R$7&gt;=F68,$R$7&lt;=G68),IF($R$7&lt;=$AA68,2,1),0)</f>
        <v>0</v>
      </c>
      <c r="S68" s="8">
        <f>IF(AND(F68&gt;0,G68&gt;0,$S$7&gt;=F68,$S$7&lt;=G68),IF($S$7&lt;=$AA68,2,1),0)</f>
        <v>0</v>
      </c>
      <c r="T68" s="8">
        <f>IF(AND(F68&gt;0,G68&gt;0,$T$7&gt;=F68,$T$7&lt;=G68),IF($T$7&lt;=$AA68,2,1),0)</f>
        <v>0</v>
      </c>
      <c r="U68" s="8">
        <f>IF(AND(F68&gt;0,G68&gt;0,$U$7&gt;=F68,$U$7&lt;=G68),IF($U$7&lt;=$AA68,2,1),0)</f>
        <v>0</v>
      </c>
      <c r="V68" s="8">
        <f>IF(AND(F68&gt;0,G68&gt;0,$V$7&gt;=F68,$V$7&lt;=G68),IF($V$7&lt;=$AA68,2,1),0)</f>
        <v>0</v>
      </c>
      <c r="W68" s="8">
        <f>IF(AND(F68&gt;0,G68&gt;0,$W$7&gt;=F68,$W$7&lt;=G68),IF($W$7&lt;=$AA68,2,1),0)</f>
        <v>0</v>
      </c>
      <c r="X68" s="8">
        <f>IF(AND(F68&gt;0,G68&gt;0,$X$7&gt;=F68,$X$7&lt;=G68),IF($X$7&lt;=$AA68,2,1),0)</f>
        <v>0</v>
      </c>
      <c r="Y68" s="8">
        <f>IF(AND(F68&gt;0,G68&gt;0,$Y$7&gt;=F68,$Y$7&lt;=G68),IF($Y$7&lt;=$AA68,2,1),0)</f>
        <v>0</v>
      </c>
      <c r="Z68" s="8">
        <f>IF(AND(F68&gt;0,G68&gt;0,$Z$7&gt;=F68,$Z$7&lt;=G68),IF($Z$7&lt;=$AA68,2,1),0)</f>
        <v>0</v>
      </c>
      <c r="AA68" s="8">
        <f>IF(AND(F68&gt;0,G68&gt;0,$AA$7&gt;=F68,$AA$7&lt;=G68),IF($AA$7&lt;=$AA68,2,1),0)</f>
        <v>0</v>
      </c>
      <c r="AB68" s="8">
        <f>IF(AND(F68&gt;0,G68&gt;0,$AB$7&gt;=F68,$AB$7&lt;=G68),IF($AB$7&lt;=$AA68,2,1),0)</f>
        <v>0</v>
      </c>
      <c r="AC68" s="8">
        <f>IF(AND(F68&gt;0,G68&gt;0,$AC$7&gt;=F68,$AC$7&lt;=G68),IF($AC$7&lt;=$AA68,2,1),0)</f>
        <v>0</v>
      </c>
      <c r="AD68" s="8">
        <f>IF(AND(F68&gt;0,G68&gt;0,$AD$7&gt;=F68,$AD$7&lt;=G68),IF($AD$7&lt;=$AA68,2,1),0)</f>
        <v>0</v>
      </c>
      <c r="AE68" s="8">
        <f>IF(AND(F68&gt;0,G68&gt;0,$AE$7&gt;=F68,$AE$7&lt;=G68),IF($AE$7&lt;=$AA68,2,1),0)</f>
        <v>0</v>
      </c>
      <c r="AF68" s="8">
        <f>IF(AND(F68&gt;0,G68&gt;0,$AF$7&gt;=F68,$AF$7&lt;=G68),IF($AF$7&lt;=$AA68,2,1),0)</f>
        <v>0</v>
      </c>
      <c r="AG68" s="8">
        <f>IF(AND(F68&gt;0,G68&gt;0,$AG$7&gt;=F68,$AG$7&lt;=G68),IF($AG$7&lt;=$AA68,2,1),0)</f>
        <v>0</v>
      </c>
      <c r="AH68" s="8">
        <f>IF(AND(F68&gt;0,G68&gt;0,$AH$7&gt;=F68,$AH$7&lt;=G68),IF($AH$7&lt;=$AA68,2,1),0)</f>
        <v>0</v>
      </c>
      <c r="AI68" s="8">
        <f>IF(AND(F68&gt;0,G68&gt;0,$AI$7&gt;=F68,$AI$7&lt;=G68),IF($AI$7&lt;=$AA68,2,1),0)</f>
        <v>0</v>
      </c>
      <c r="AJ68" s="8">
        <f>IF(AND(F68&gt;0,G68&gt;0,$AJ$7&gt;=F68,$AJ$7&lt;=G68),IF($AJ$7&lt;=$AA68,2,1),0)</f>
        <v>0</v>
      </c>
      <c r="AK68" s="8">
        <f>IF(AND(F68&gt;0,G68&gt;0,$AK$7&gt;=F68,$AK$7&lt;=G68),IF($AK$7&lt;=$AA68,2,1),0)</f>
        <v>0</v>
      </c>
      <c r="AL68" s="8">
        <f>IF(AND(F68&gt;0,G68&gt;0,$AL$7&gt;=F68,$AL$7&lt;=G68),IF($AL$7&lt;=$AA68,2,1),0)</f>
        <v>0</v>
      </c>
      <c r="AM68" s="8">
        <f>IF(AND(F68&gt;0,G68&gt;0,$AM$7&gt;=F68,$AM$7&lt;=G68),IF($AM$7&lt;=$AA68,2,1),0)</f>
        <v>0</v>
      </c>
      <c r="AN68" s="8">
        <f>IF(AND(F68&gt;0,G68&gt;0,$AN$7&gt;=F68,$AN$7&lt;=G68),IF($AN$7&lt;=$AA68,2,1),0)</f>
        <v>0</v>
      </c>
      <c r="AO68" s="8">
        <f>IF(AND(F68&gt;0,G68&gt;0,$AO$7&gt;=F68,$AO$7&lt;=G68),IF($AO$7&lt;=$AA68,2,1),0)</f>
        <v>0</v>
      </c>
      <c r="AP68" s="8">
        <f>IF(AND(F68&gt;0,G68&gt;0,$AP$7&gt;=F68,$AP$7&lt;=G68),IF($AP$7&lt;=$AA68,2,1),0)</f>
        <v>0</v>
      </c>
      <c r="AQ68" s="8">
        <f>IF(AND(F68&gt;0,G68&gt;0,$AQ$7&gt;=F68,$AQ$7&lt;=G68),IF($AQ$7&lt;=$AA68,2,1),0)</f>
        <v>0</v>
      </c>
      <c r="AR68" s="8">
        <f>IF(AND(F68&gt;0,G68&gt;0,$AR$7&gt;=F68,$AR$7&lt;=G68),IF($AR$7&lt;=$AA68,2,1),0)</f>
        <v>0</v>
      </c>
      <c r="AS68" s="8">
        <f>IF(AND(F68&gt;0,G68&gt;0,$AS$7&gt;=F68,$AS$7&lt;=G68),IF($AS$7&lt;=$AA68,2,1),0)</f>
        <v>0</v>
      </c>
      <c r="AT68" s="8">
        <f>IF(AND(F68&gt;0,G68&gt;0,$AT$7&gt;=F68,$AT$7&lt;=G68),IF($AT$7&lt;=$AA68,2,1),0)</f>
        <v>0</v>
      </c>
      <c r="AU68" s="8">
        <f>IF(AND(F68&gt;0,G68&gt;0,$AU$7&gt;=F68,$AU$7&lt;=G68),IF($AU$7&lt;=$AA68,2,1),0)</f>
        <v>0</v>
      </c>
      <c r="AV68" s="8">
        <f>IF(AND(F68&gt;0,G68&gt;0,$AV$7&gt;=F68,$AV$7&lt;=G68),IF($AV$7&lt;=$AA68,2,1),0)</f>
        <v>0</v>
      </c>
      <c r="AW68" s="8">
        <f>IF(AND(F68&gt;0,G68&gt;0,$AW$7&gt;=F68,$AW$7&lt;=G68),IF($AW$7&lt;=$AA68,2,1),0)</f>
        <v>0</v>
      </c>
      <c r="AX68" s="8">
        <f>IF(AND(F68&gt;0,G68&gt;0,$AX$7&gt;=F68,$AX$7&lt;=G68),IF($AX$7&lt;=$AA68,2,1),0)</f>
        <v>0</v>
      </c>
      <c r="AY68" s="8">
        <f>IF(AND(F68&gt;0,G68&gt;0,$AY$7&gt;=F68,$AY$7&lt;=G68),IF($AY$7&lt;=$AA68,2,1),0)</f>
        <v>0</v>
      </c>
      <c r="AZ68" s="8">
        <f>IF(AND(F68&gt;0,G68&gt;0,$AZ$7&gt;=F68,$AZ$7&lt;=G68),IF($AZ$7&lt;=$AA68,2,1),0)</f>
        <v>0</v>
      </c>
      <c r="BA68" s="8">
        <f>IF(AND(F68&gt;0,G68&gt;0,$BA$7&gt;=F68,$BA$7&lt;=G68),IF($BA$7&lt;=$AA68,2,1),0)</f>
        <v>0</v>
      </c>
      <c r="BB68" s="8">
        <f>IF(AND(F68&gt;0,G68&gt;0,$BB$7&gt;=F68,$BB$7&lt;=G68),IF($BB$7&lt;=$AA68,2,1),0)</f>
        <v>0</v>
      </c>
      <c r="BC68" s="8">
        <f>IF(AND(F68&gt;0,G68&gt;0,$BC$7&gt;=F68,$BC$7&lt;=G68),IF($BC$7&lt;=$AA68,2,1),0)</f>
        <v>0</v>
      </c>
      <c r="BD68" s="8">
        <f>IF(AND(F68&gt;0,G68&gt;0,$BD$7&gt;=F68,$BD$7&lt;=G68),IF($BD$7&lt;=$AA68,2,1),0)</f>
        <v>0</v>
      </c>
      <c r="BE68" s="8">
        <f>IF(AND(F68&gt;0,G68&gt;0,$BE$7&gt;=F68,$BE$7&lt;=G68),IF($BE$7&lt;=$AA68,2,1),0)</f>
        <v>0</v>
      </c>
      <c r="BF68" s="8">
        <f>IF(AND(F68&gt;0,G68&gt;0,$BF$7&gt;=F68,$BF$7&lt;=G68),IF($BF$7&lt;=$AA68,2,1),0)</f>
        <v>0</v>
      </c>
      <c r="BG68" s="8">
        <f>IF(AND(F68&gt;0,G68&gt;0,$BG$7&gt;=F68,$BG$7&lt;=G68),IF($BG$7&lt;=$AA68,2,1),0)</f>
        <v>0</v>
      </c>
      <c r="BH68" s="8">
        <f>IF(AND(F68&gt;0,G68&gt;0,$BH$7&gt;=F68,$BH$7&lt;=G68),IF($BH$7&lt;=$AA68,2,1),0)</f>
        <v>0</v>
      </c>
      <c r="BI68" s="8">
        <f>IF(AND(F68&gt;0,G68&gt;0,$BI$7&gt;=F68,$BI$7&lt;=G68),IF($BI$7&lt;=$AA68,2,1),0)</f>
        <v>0</v>
      </c>
      <c r="BJ68" s="8">
        <f>IF(AND(F68&gt;0,G68&gt;0,$BJ$7&gt;=F68,$BJ$7&lt;=G68),IF($BJ$7&lt;=$AA68,2,1),0)</f>
        <v>0</v>
      </c>
      <c r="BK68" s="8">
        <f>IF(AND(F68&gt;0,G68&gt;0,$BK$7&gt;=F68,$BK$7&lt;=G68),IF($BK$7&lt;=$AA68,2,1),0)</f>
        <v>0</v>
      </c>
      <c r="BL68" s="8">
        <f>IF(AND(F68&gt;0,G68&gt;0,$BL$7&gt;=F68,$BL$7&lt;=G68),IF($BL$7&lt;=$AA68,2,1),0)</f>
        <v>0</v>
      </c>
      <c r="BM68" s="8">
        <f>IF(AND(F68&gt;0,G68&gt;0,$BM$7&gt;=F68,$BM$7&lt;=G68),IF($BM$7&lt;=$AA68,2,1),0)</f>
        <v>0</v>
      </c>
      <c r="BN68" s="8">
        <f>IF(AND(F68&gt;0,G68&gt;0,$BN$7&gt;=F68,$BN$7&lt;=G68),IF($BN$7&lt;=$AA68,2,1),0)</f>
        <v>0</v>
      </c>
      <c r="BO68" s="8">
        <f>IF(AND(F68&gt;0,G68&gt;0,$BO$7&gt;=F68,$BO$7&lt;=G68),IF($BO$7&lt;=$AA68,2,1),0)</f>
        <v>0</v>
      </c>
      <c r="BP68" s="8">
        <f>IF(AND(F68&gt;0,G68&gt;0,$BP$7&gt;=F68,$BP$7&lt;=G68),IF($BP$7&lt;=$AA68,2,1),0)</f>
        <v>0</v>
      </c>
      <c r="BQ68" s="8">
        <f>IF(AND(F68&gt;0,G68&gt;0,$BQ$7&gt;=F68,$BQ$7&lt;=G68),IF($BQ$7&lt;=$AA68,2,1),0)</f>
        <v>0</v>
      </c>
      <c r="BR68" s="8">
        <f>IF(AND(F68&gt;0,G68&gt;0,$BR$7&gt;=F68,$BR$7&lt;=G68),IF($BR$7&lt;=$AA68,2,1),0)</f>
        <v>0</v>
      </c>
      <c r="BS68" s="8">
        <f>IF(AND(F68&gt;0,G68&gt;0,$BS$7&gt;=F68,$BS$7&lt;=G68),IF($BS$7&lt;=$AA68,2,1),0)</f>
        <v>0</v>
      </c>
      <c r="BT68" s="8">
        <f>IF(AND(F68&gt;0,G68&gt;0,$BT$7&gt;=F68,$BT$7&lt;=G68),IF($BT$7&lt;=$AA68,2,1),0)</f>
        <v>0</v>
      </c>
      <c r="BU68" s="8">
        <f>IF(AND(F68&gt;0,G68&gt;0,$BU$7&gt;=F68,$BU$7&lt;=G68),IF($BU$7&lt;=$AA68,2,1),0)</f>
        <v>0</v>
      </c>
      <c r="BV68" s="8">
        <f>IF(AND(F68&gt;0,G68&gt;0,$BV$7&gt;=F68,$BV$7&lt;=G68),IF($BV$7&lt;=$AA68,2,1),0)</f>
        <v>0</v>
      </c>
      <c r="BW68" s="8">
        <f>IF(AND(F68&gt;0,G68&gt;0,$BW$7&gt;=F68,$BW$7&lt;=G68),IF($BW$7&lt;=$AA68,2,1),0)</f>
        <v>0</v>
      </c>
      <c r="BX68" s="8">
        <f>IF(AND(F68&gt;0,G68&gt;0,$BX$7&gt;=F68,$BX$7&lt;=G68),IF($BX$7&lt;=$AA68,2,1),0)</f>
        <v>0</v>
      </c>
      <c r="BY68" s="8">
        <f>IF(AND(F68&gt;0,G68&gt;0,$BY$7&gt;=F68,$BY$7&lt;=G68),IF($BY$7&lt;=$AA68,2,1),0)</f>
        <v>0</v>
      </c>
      <c r="BZ68" s="8">
        <f>IF(AND(F68&gt;0,G68&gt;0,$BZ$7&gt;=F68,$BZ$7&lt;=G68),IF($BZ$7&lt;=$AA68,2,1),0)</f>
        <v>0</v>
      </c>
      <c r="CA68" s="8">
        <f>IF(AND(F68&gt;0,G68&gt;0,$CA$7&gt;=F68,$CA$7&lt;=G68),IF($CA$7&lt;=$AA68,2,1),0)</f>
        <v>0</v>
      </c>
      <c r="CB68" s="8">
        <f>IF(AND(F68&gt;0,G68&gt;0,$CB$7&gt;=F68,$CB$7&lt;=G68),IF($CB$7&lt;=$AA68,2,1),0)</f>
        <v>0</v>
      </c>
      <c r="CC68" s="8">
        <f>IF(AND(F68&gt;0,G68&gt;0,$CC$7&gt;=F68,$CC$7&lt;=G68),IF($CC$7&lt;=$AA68,2,1),0)</f>
        <v>0</v>
      </c>
      <c r="CD68" s="8">
        <f>IF(AND(F68&gt;0,G68&gt;0,$CD$7&gt;=F68,$CD$7&lt;=G68),IF($CD$7&lt;=$AA68,2,1),0)</f>
        <v>0</v>
      </c>
      <c r="CE68" s="8">
        <f>IF(AND(F68&gt;0,G68&gt;0,$CE$7&gt;=F68,$CE$7&lt;=G68),IF($CE$7&lt;=$AA68,2,1),0)</f>
        <v>0</v>
      </c>
      <c r="CF68" s="8">
        <f>IF(AND(F68&gt;0,G68&gt;0,$CF$7&gt;=F68,$CF$7&lt;=G68),IF($CF$7&lt;=$AA68,2,1),0)</f>
        <v>0</v>
      </c>
      <c r="CG68" s="8">
        <f>IF(AND(F68&gt;0,G68&gt;0,$CG$7&gt;=F68,$CG$7&lt;=G68),IF($CG$7&lt;=$AA68,2,1),0)</f>
        <v>0</v>
      </c>
      <c r="CH68" s="8">
        <f>IF(AND(F68&gt;0,G68&gt;0,$CH$7&gt;=F68,$CH$7&lt;=G68),IF($CH$7&lt;=$AA68,2,1),0)</f>
        <v>0</v>
      </c>
      <c r="CI68" s="8">
        <f>IF(AND(F68&gt;0,G68&gt;0,$CI$7&gt;=F68,$CI$7&lt;=G68),IF($CI$7&lt;=$AA68,2,1),0)</f>
        <v>0</v>
      </c>
      <c r="CJ68" s="8">
        <f>IF(AND(F68&gt;0,G68&gt;0,$CJ$7&gt;=F68,$CJ$7&lt;=G68),IF($CJ$7&lt;=$AA68,2,1),0)</f>
        <v>0</v>
      </c>
    </row>
    <row r="69" spans="1:88" ht="18" customHeight="1">
      <c r="A69" s="6"/>
      <c r="B69" s="6"/>
      <c r="C69" s="6"/>
      <c r="D69" s="6"/>
      <c r="E69" s="6"/>
      <c r="F69" s="3"/>
      <c r="G69" s="3"/>
      <c r="H69" s="6">
        <f>IF(AND(F69&gt;0,G69&gt;0),G69-F69+1,)</f>
        <v>0</v>
      </c>
      <c r="I69" s="7"/>
      <c r="J69" s="6"/>
      <c r="K69" s="8">
        <f>IF(AND(F69&gt;0,G69&gt;0,$K$7&gt;=F69,$K$7&lt;=G69),IF($K$7&lt;=$AA69,2,1),0)</f>
        <v>0</v>
      </c>
      <c r="L69" s="8">
        <f>IF(AND(F69&gt;0,G69&gt;0,$L$7&gt;=F69,$L$7&lt;=G69),IF($L$7&lt;=$AA69,2,1),0)</f>
        <v>0</v>
      </c>
      <c r="M69" s="8">
        <f>IF(AND(F69&gt;0,G69&gt;0,$M$7&gt;=F69,$M$7&lt;=G69),IF($M$7&lt;=$AA69,2,1),0)</f>
        <v>0</v>
      </c>
      <c r="N69" s="8">
        <f>IF(AND(F69&gt;0,G69&gt;0,$N$7&gt;=F69,$N$7&lt;=G69),IF($N$7&lt;=$AA69,2,1),0)</f>
        <v>0</v>
      </c>
      <c r="O69" s="8">
        <f>IF(AND(F69&gt;0,G69&gt;0,$O$7&gt;=F69,$O$7&lt;=G69),IF($O$7&lt;=$AA69,2,1),0)</f>
        <v>0</v>
      </c>
      <c r="P69" s="8">
        <f>IF(AND(F69&gt;0,G69&gt;0,$P$7&gt;=F69,$P$7&lt;=G69),IF($P$7&lt;=$AA69,2,1),0)</f>
        <v>0</v>
      </c>
      <c r="Q69" s="8">
        <f>IF(AND(F69&gt;0,G69&gt;0,$Q$7&gt;=F69,$Q$7&lt;=G69),IF($Q$7&lt;=$AA69,2,1),0)</f>
        <v>0</v>
      </c>
      <c r="R69" s="8">
        <f>IF(AND(F69&gt;0,G69&gt;0,$R$7&gt;=F69,$R$7&lt;=G69),IF($R$7&lt;=$AA69,2,1),0)</f>
        <v>0</v>
      </c>
      <c r="S69" s="8">
        <f>IF(AND(F69&gt;0,G69&gt;0,$S$7&gt;=F69,$S$7&lt;=G69),IF($S$7&lt;=$AA69,2,1),0)</f>
        <v>0</v>
      </c>
      <c r="T69" s="8">
        <f>IF(AND(F69&gt;0,G69&gt;0,$T$7&gt;=F69,$T$7&lt;=G69),IF($T$7&lt;=$AA69,2,1),0)</f>
        <v>0</v>
      </c>
      <c r="U69" s="8">
        <f>IF(AND(F69&gt;0,G69&gt;0,$U$7&gt;=F69,$U$7&lt;=G69),IF($U$7&lt;=$AA69,2,1),0)</f>
        <v>0</v>
      </c>
      <c r="V69" s="8">
        <f>IF(AND(F69&gt;0,G69&gt;0,$V$7&gt;=F69,$V$7&lt;=G69),IF($V$7&lt;=$AA69,2,1),0)</f>
        <v>0</v>
      </c>
      <c r="W69" s="8">
        <f>IF(AND(F69&gt;0,G69&gt;0,$W$7&gt;=F69,$W$7&lt;=G69),IF($W$7&lt;=$AA69,2,1),0)</f>
        <v>0</v>
      </c>
      <c r="X69" s="8">
        <f>IF(AND(F69&gt;0,G69&gt;0,$X$7&gt;=F69,$X$7&lt;=G69),IF($X$7&lt;=$AA69,2,1),0)</f>
        <v>0</v>
      </c>
      <c r="Y69" s="8">
        <f>IF(AND(F69&gt;0,G69&gt;0,$Y$7&gt;=F69,$Y$7&lt;=G69),IF($Y$7&lt;=$AA69,2,1),0)</f>
        <v>0</v>
      </c>
      <c r="Z69" s="8">
        <f>IF(AND(F69&gt;0,G69&gt;0,$Z$7&gt;=F69,$Z$7&lt;=G69),IF($Z$7&lt;=$AA69,2,1),0)</f>
        <v>0</v>
      </c>
      <c r="AA69" s="8">
        <f>IF(AND(F69&gt;0,G69&gt;0,$AA$7&gt;=F69,$AA$7&lt;=G69),IF($AA$7&lt;=$AA69,2,1),0)</f>
        <v>0</v>
      </c>
      <c r="AB69" s="8">
        <f>IF(AND(F69&gt;0,G69&gt;0,$AB$7&gt;=F69,$AB$7&lt;=G69),IF($AB$7&lt;=$AA69,2,1),0)</f>
        <v>0</v>
      </c>
      <c r="AC69" s="8">
        <f>IF(AND(F69&gt;0,G69&gt;0,$AC$7&gt;=F69,$AC$7&lt;=G69),IF($AC$7&lt;=$AA69,2,1),0)</f>
        <v>0</v>
      </c>
      <c r="AD69" s="8">
        <f>IF(AND(F69&gt;0,G69&gt;0,$AD$7&gt;=F69,$AD$7&lt;=G69),IF($AD$7&lt;=$AA69,2,1),0)</f>
        <v>0</v>
      </c>
      <c r="AE69" s="8">
        <f>IF(AND(F69&gt;0,G69&gt;0,$AE$7&gt;=F69,$AE$7&lt;=G69),IF($AE$7&lt;=$AA69,2,1),0)</f>
        <v>0</v>
      </c>
      <c r="AF69" s="8">
        <f>IF(AND(F69&gt;0,G69&gt;0,$AF$7&gt;=F69,$AF$7&lt;=G69),IF($AF$7&lt;=$AA69,2,1),0)</f>
        <v>0</v>
      </c>
      <c r="AG69" s="8">
        <f>IF(AND(F69&gt;0,G69&gt;0,$AG$7&gt;=F69,$AG$7&lt;=G69),IF($AG$7&lt;=$AA69,2,1),0)</f>
        <v>0</v>
      </c>
      <c r="AH69" s="8">
        <f>IF(AND(F69&gt;0,G69&gt;0,$AH$7&gt;=F69,$AH$7&lt;=G69),IF($AH$7&lt;=$AA69,2,1),0)</f>
        <v>0</v>
      </c>
      <c r="AI69" s="8">
        <f>IF(AND(F69&gt;0,G69&gt;0,$AI$7&gt;=F69,$AI$7&lt;=G69),IF($AI$7&lt;=$AA69,2,1),0)</f>
        <v>0</v>
      </c>
      <c r="AJ69" s="8">
        <f>IF(AND(F69&gt;0,G69&gt;0,$AJ$7&gt;=F69,$AJ$7&lt;=G69),IF($AJ$7&lt;=$AA69,2,1),0)</f>
        <v>0</v>
      </c>
      <c r="AK69" s="8">
        <f>IF(AND(F69&gt;0,G69&gt;0,$AK$7&gt;=F69,$AK$7&lt;=G69),IF($AK$7&lt;=$AA69,2,1),0)</f>
        <v>0</v>
      </c>
      <c r="AL69" s="8">
        <f>IF(AND(F69&gt;0,G69&gt;0,$AL$7&gt;=F69,$AL$7&lt;=G69),IF($AL$7&lt;=$AA69,2,1),0)</f>
        <v>0</v>
      </c>
      <c r="AM69" s="8">
        <f>IF(AND(F69&gt;0,G69&gt;0,$AM$7&gt;=F69,$AM$7&lt;=G69),IF($AM$7&lt;=$AA69,2,1),0)</f>
        <v>0</v>
      </c>
      <c r="AN69" s="8">
        <f>IF(AND(F69&gt;0,G69&gt;0,$AN$7&gt;=F69,$AN$7&lt;=G69),IF($AN$7&lt;=$AA69,2,1),0)</f>
        <v>0</v>
      </c>
      <c r="AO69" s="8">
        <f>IF(AND(F69&gt;0,G69&gt;0,$AO$7&gt;=F69,$AO$7&lt;=G69),IF($AO$7&lt;=$AA69,2,1),0)</f>
        <v>0</v>
      </c>
      <c r="AP69" s="8">
        <f>IF(AND(F69&gt;0,G69&gt;0,$AP$7&gt;=F69,$AP$7&lt;=G69),IF($AP$7&lt;=$AA69,2,1),0)</f>
        <v>0</v>
      </c>
      <c r="AQ69" s="8">
        <f>IF(AND(F69&gt;0,G69&gt;0,$AQ$7&gt;=F69,$AQ$7&lt;=G69),IF($AQ$7&lt;=$AA69,2,1),0)</f>
        <v>0</v>
      </c>
      <c r="AR69" s="8">
        <f>IF(AND(F69&gt;0,G69&gt;0,$AR$7&gt;=F69,$AR$7&lt;=G69),IF($AR$7&lt;=$AA69,2,1),0)</f>
        <v>0</v>
      </c>
      <c r="AS69" s="8">
        <f>IF(AND(F69&gt;0,G69&gt;0,$AS$7&gt;=F69,$AS$7&lt;=G69),IF($AS$7&lt;=$AA69,2,1),0)</f>
        <v>0</v>
      </c>
      <c r="AT69" s="8">
        <f>IF(AND(F69&gt;0,G69&gt;0,$AT$7&gt;=F69,$AT$7&lt;=G69),IF($AT$7&lt;=$AA69,2,1),0)</f>
        <v>0</v>
      </c>
      <c r="AU69" s="8">
        <f>IF(AND(F69&gt;0,G69&gt;0,$AU$7&gt;=F69,$AU$7&lt;=G69),IF($AU$7&lt;=$AA69,2,1),0)</f>
        <v>0</v>
      </c>
      <c r="AV69" s="8">
        <f>IF(AND(F69&gt;0,G69&gt;0,$AV$7&gt;=F69,$AV$7&lt;=G69),IF($AV$7&lt;=$AA69,2,1),0)</f>
        <v>0</v>
      </c>
      <c r="AW69" s="8">
        <f>IF(AND(F69&gt;0,G69&gt;0,$AW$7&gt;=F69,$AW$7&lt;=G69),IF($AW$7&lt;=$AA69,2,1),0)</f>
        <v>0</v>
      </c>
      <c r="AX69" s="8">
        <f>IF(AND(F69&gt;0,G69&gt;0,$AX$7&gt;=F69,$AX$7&lt;=G69),IF($AX$7&lt;=$AA69,2,1),0)</f>
        <v>0</v>
      </c>
      <c r="AY69" s="8">
        <f>IF(AND(F69&gt;0,G69&gt;0,$AY$7&gt;=F69,$AY$7&lt;=G69),IF($AY$7&lt;=$AA69,2,1),0)</f>
        <v>0</v>
      </c>
      <c r="AZ69" s="8">
        <f>IF(AND(F69&gt;0,G69&gt;0,$AZ$7&gt;=F69,$AZ$7&lt;=G69),IF($AZ$7&lt;=$AA69,2,1),0)</f>
        <v>0</v>
      </c>
      <c r="BA69" s="8">
        <f>IF(AND(F69&gt;0,G69&gt;0,$BA$7&gt;=F69,$BA$7&lt;=G69),IF($BA$7&lt;=$AA69,2,1),0)</f>
        <v>0</v>
      </c>
      <c r="BB69" s="8">
        <f>IF(AND(F69&gt;0,G69&gt;0,$BB$7&gt;=F69,$BB$7&lt;=G69),IF($BB$7&lt;=$AA69,2,1),0)</f>
        <v>0</v>
      </c>
      <c r="BC69" s="8">
        <f>IF(AND(F69&gt;0,G69&gt;0,$BC$7&gt;=F69,$BC$7&lt;=G69),IF($BC$7&lt;=$AA69,2,1),0)</f>
        <v>0</v>
      </c>
      <c r="BD69" s="8">
        <f>IF(AND(F69&gt;0,G69&gt;0,$BD$7&gt;=F69,$BD$7&lt;=G69),IF($BD$7&lt;=$AA69,2,1),0)</f>
        <v>0</v>
      </c>
      <c r="BE69" s="8">
        <f>IF(AND(F69&gt;0,G69&gt;0,$BE$7&gt;=F69,$BE$7&lt;=G69),IF($BE$7&lt;=$AA69,2,1),0)</f>
        <v>0</v>
      </c>
      <c r="BF69" s="8">
        <f>IF(AND(F69&gt;0,G69&gt;0,$BF$7&gt;=F69,$BF$7&lt;=G69),IF($BF$7&lt;=$AA69,2,1),0)</f>
        <v>0</v>
      </c>
      <c r="BG69" s="8">
        <f>IF(AND(F69&gt;0,G69&gt;0,$BG$7&gt;=F69,$BG$7&lt;=G69),IF($BG$7&lt;=$AA69,2,1),0)</f>
        <v>0</v>
      </c>
      <c r="BH69" s="8">
        <f>IF(AND(F69&gt;0,G69&gt;0,$BH$7&gt;=F69,$BH$7&lt;=G69),IF($BH$7&lt;=$AA69,2,1),0)</f>
        <v>0</v>
      </c>
      <c r="BI69" s="8">
        <f>IF(AND(F69&gt;0,G69&gt;0,$BI$7&gt;=F69,$BI$7&lt;=G69),IF($BI$7&lt;=$AA69,2,1),0)</f>
        <v>0</v>
      </c>
      <c r="BJ69" s="8">
        <f>IF(AND(F69&gt;0,G69&gt;0,$BJ$7&gt;=F69,$BJ$7&lt;=G69),IF($BJ$7&lt;=$AA69,2,1),0)</f>
        <v>0</v>
      </c>
      <c r="BK69" s="8">
        <f>IF(AND(F69&gt;0,G69&gt;0,$BK$7&gt;=F69,$BK$7&lt;=G69),IF($BK$7&lt;=$AA69,2,1),0)</f>
        <v>0</v>
      </c>
      <c r="BL69" s="8">
        <f>IF(AND(F69&gt;0,G69&gt;0,$BL$7&gt;=F69,$BL$7&lt;=G69),IF($BL$7&lt;=$AA69,2,1),0)</f>
        <v>0</v>
      </c>
      <c r="BM69" s="8">
        <f>IF(AND(F69&gt;0,G69&gt;0,$BM$7&gt;=F69,$BM$7&lt;=G69),IF($BM$7&lt;=$AA69,2,1),0)</f>
        <v>0</v>
      </c>
      <c r="BN69" s="8">
        <f>IF(AND(F69&gt;0,G69&gt;0,$BN$7&gt;=F69,$BN$7&lt;=G69),IF($BN$7&lt;=$AA69,2,1),0)</f>
        <v>0</v>
      </c>
      <c r="BO69" s="8">
        <f>IF(AND(F69&gt;0,G69&gt;0,$BO$7&gt;=F69,$BO$7&lt;=G69),IF($BO$7&lt;=$AA69,2,1),0)</f>
        <v>0</v>
      </c>
      <c r="BP69" s="8">
        <f>IF(AND(F69&gt;0,G69&gt;0,$BP$7&gt;=F69,$BP$7&lt;=G69),IF($BP$7&lt;=$AA69,2,1),0)</f>
        <v>0</v>
      </c>
      <c r="BQ69" s="8">
        <f>IF(AND(F69&gt;0,G69&gt;0,$BQ$7&gt;=F69,$BQ$7&lt;=G69),IF($BQ$7&lt;=$AA69,2,1),0)</f>
        <v>0</v>
      </c>
      <c r="BR69" s="8">
        <f>IF(AND(F69&gt;0,G69&gt;0,$BR$7&gt;=F69,$BR$7&lt;=G69),IF($BR$7&lt;=$AA69,2,1),0)</f>
        <v>0</v>
      </c>
      <c r="BS69" s="8">
        <f>IF(AND(F69&gt;0,G69&gt;0,$BS$7&gt;=F69,$BS$7&lt;=G69),IF($BS$7&lt;=$AA69,2,1),0)</f>
        <v>0</v>
      </c>
      <c r="BT69" s="8">
        <f>IF(AND(F69&gt;0,G69&gt;0,$BT$7&gt;=F69,$BT$7&lt;=G69),IF($BT$7&lt;=$AA69,2,1),0)</f>
        <v>0</v>
      </c>
      <c r="BU69" s="8">
        <f>IF(AND(F69&gt;0,G69&gt;0,$BU$7&gt;=F69,$BU$7&lt;=G69),IF($BU$7&lt;=$AA69,2,1),0)</f>
        <v>0</v>
      </c>
      <c r="BV69" s="8">
        <f>IF(AND(F69&gt;0,G69&gt;0,$BV$7&gt;=F69,$BV$7&lt;=G69),IF($BV$7&lt;=$AA69,2,1),0)</f>
        <v>0</v>
      </c>
      <c r="BW69" s="8">
        <f>IF(AND(F69&gt;0,G69&gt;0,$BW$7&gt;=F69,$BW$7&lt;=G69),IF($BW$7&lt;=$AA69,2,1),0)</f>
        <v>0</v>
      </c>
      <c r="BX69" s="8">
        <f>IF(AND(F69&gt;0,G69&gt;0,$BX$7&gt;=F69,$BX$7&lt;=G69),IF($BX$7&lt;=$AA69,2,1),0)</f>
        <v>0</v>
      </c>
      <c r="BY69" s="8">
        <f>IF(AND(F69&gt;0,G69&gt;0,$BY$7&gt;=F69,$BY$7&lt;=G69),IF($BY$7&lt;=$AA69,2,1),0)</f>
        <v>0</v>
      </c>
      <c r="BZ69" s="8">
        <f>IF(AND(F69&gt;0,G69&gt;0,$BZ$7&gt;=F69,$BZ$7&lt;=G69),IF($BZ$7&lt;=$AA69,2,1),0)</f>
        <v>0</v>
      </c>
      <c r="CA69" s="8">
        <f>IF(AND(F69&gt;0,G69&gt;0,$CA$7&gt;=F69,$CA$7&lt;=G69),IF($CA$7&lt;=$AA69,2,1),0)</f>
        <v>0</v>
      </c>
      <c r="CB69" s="8">
        <f>IF(AND(F69&gt;0,G69&gt;0,$CB$7&gt;=F69,$CB$7&lt;=G69),IF($CB$7&lt;=$AA69,2,1),0)</f>
        <v>0</v>
      </c>
      <c r="CC69" s="8">
        <f>IF(AND(F69&gt;0,G69&gt;0,$CC$7&gt;=F69,$CC$7&lt;=G69),IF($CC$7&lt;=$AA69,2,1),0)</f>
        <v>0</v>
      </c>
      <c r="CD69" s="8">
        <f>IF(AND(F69&gt;0,G69&gt;0,$CD$7&gt;=F69,$CD$7&lt;=G69),IF($CD$7&lt;=$AA69,2,1),0)</f>
        <v>0</v>
      </c>
      <c r="CE69" s="8">
        <f>IF(AND(F69&gt;0,G69&gt;0,$CE$7&gt;=F69,$CE$7&lt;=G69),IF($CE$7&lt;=$AA69,2,1),0)</f>
        <v>0</v>
      </c>
      <c r="CF69" s="8">
        <f>IF(AND(F69&gt;0,G69&gt;0,$CF$7&gt;=F69,$CF$7&lt;=G69),IF($CF$7&lt;=$AA69,2,1),0)</f>
        <v>0</v>
      </c>
      <c r="CG69" s="8">
        <f>IF(AND(F69&gt;0,G69&gt;0,$CG$7&gt;=F69,$CG$7&lt;=G69),IF($CG$7&lt;=$AA69,2,1),0)</f>
        <v>0</v>
      </c>
      <c r="CH69" s="8">
        <f>IF(AND(F69&gt;0,G69&gt;0,$CH$7&gt;=F69,$CH$7&lt;=G69),IF($CH$7&lt;=$AA69,2,1),0)</f>
        <v>0</v>
      </c>
      <c r="CI69" s="8">
        <f>IF(AND(F69&gt;0,G69&gt;0,$CI$7&gt;=F69,$CI$7&lt;=G69),IF($CI$7&lt;=$AA69,2,1),0)</f>
        <v>0</v>
      </c>
      <c r="CJ69" s="8">
        <f>IF(AND(F69&gt;0,G69&gt;0,$CJ$7&gt;=F69,$CJ$7&lt;=G69),IF($CJ$7&lt;=$AA69,2,1),0)</f>
        <v>0</v>
      </c>
    </row>
    <row r="70" spans="1:88" ht="18" customHeight="1">
      <c r="A70" s="6"/>
      <c r="B70" s="6"/>
      <c r="C70" s="6"/>
      <c r="D70" s="6"/>
      <c r="E70" s="6"/>
      <c r="F70" s="3"/>
      <c r="G70" s="3"/>
      <c r="H70" s="6">
        <f>IF(AND(F70&gt;0,G70&gt;0),G70-F70+1,)</f>
        <v>0</v>
      </c>
      <c r="I70" s="7"/>
      <c r="J70" s="6"/>
      <c r="K70" s="8">
        <f>IF(AND(F70&gt;0,G70&gt;0,$K$7&gt;=F70,$K$7&lt;=G70),IF($K$7&lt;=$AA70,2,1),0)</f>
        <v>0</v>
      </c>
      <c r="L70" s="8">
        <f>IF(AND(F70&gt;0,G70&gt;0,$L$7&gt;=F70,$L$7&lt;=G70),IF($L$7&lt;=$AA70,2,1),0)</f>
        <v>0</v>
      </c>
      <c r="M70" s="8">
        <f>IF(AND(F70&gt;0,G70&gt;0,$M$7&gt;=F70,$M$7&lt;=G70),IF($M$7&lt;=$AA70,2,1),0)</f>
        <v>0</v>
      </c>
      <c r="N70" s="8">
        <f>IF(AND(F70&gt;0,G70&gt;0,$N$7&gt;=F70,$N$7&lt;=G70),IF($N$7&lt;=$AA70,2,1),0)</f>
        <v>0</v>
      </c>
      <c r="O70" s="8">
        <f>IF(AND(F70&gt;0,G70&gt;0,$O$7&gt;=F70,$O$7&lt;=G70),IF($O$7&lt;=$AA70,2,1),0)</f>
        <v>0</v>
      </c>
      <c r="P70" s="8">
        <f>IF(AND(F70&gt;0,G70&gt;0,$P$7&gt;=F70,$P$7&lt;=G70),IF($P$7&lt;=$AA70,2,1),0)</f>
        <v>0</v>
      </c>
      <c r="Q70" s="8">
        <f>IF(AND(F70&gt;0,G70&gt;0,$Q$7&gt;=F70,$Q$7&lt;=G70),IF($Q$7&lt;=$AA70,2,1),0)</f>
        <v>0</v>
      </c>
      <c r="R70" s="8">
        <f>IF(AND(F70&gt;0,G70&gt;0,$R$7&gt;=F70,$R$7&lt;=G70),IF($R$7&lt;=$AA70,2,1),0)</f>
        <v>0</v>
      </c>
      <c r="S70" s="8">
        <f>IF(AND(F70&gt;0,G70&gt;0,$S$7&gt;=F70,$S$7&lt;=G70),IF($S$7&lt;=$AA70,2,1),0)</f>
        <v>0</v>
      </c>
      <c r="T70" s="8">
        <f>IF(AND(F70&gt;0,G70&gt;0,$T$7&gt;=F70,$T$7&lt;=G70),IF($T$7&lt;=$AA70,2,1),0)</f>
        <v>0</v>
      </c>
      <c r="U70" s="8">
        <f>IF(AND(F70&gt;0,G70&gt;0,$U$7&gt;=F70,$U$7&lt;=G70),IF($U$7&lt;=$AA70,2,1),0)</f>
        <v>0</v>
      </c>
      <c r="V70" s="8">
        <f>IF(AND(F70&gt;0,G70&gt;0,$V$7&gt;=F70,$V$7&lt;=G70),IF($V$7&lt;=$AA70,2,1),0)</f>
        <v>0</v>
      </c>
      <c r="W70" s="8">
        <f>IF(AND(F70&gt;0,G70&gt;0,$W$7&gt;=F70,$W$7&lt;=G70),IF($W$7&lt;=$AA70,2,1),0)</f>
        <v>0</v>
      </c>
      <c r="X70" s="8">
        <f>IF(AND(F70&gt;0,G70&gt;0,$X$7&gt;=F70,$X$7&lt;=G70),IF($X$7&lt;=$AA70,2,1),0)</f>
        <v>0</v>
      </c>
      <c r="Y70" s="8">
        <f>IF(AND(F70&gt;0,G70&gt;0,$Y$7&gt;=F70,$Y$7&lt;=G70),IF($Y$7&lt;=$AA70,2,1),0)</f>
        <v>0</v>
      </c>
      <c r="Z70" s="8">
        <f>IF(AND(F70&gt;0,G70&gt;0,$Z$7&gt;=F70,$Z$7&lt;=G70),IF($Z$7&lt;=$AA70,2,1),0)</f>
        <v>0</v>
      </c>
      <c r="AA70" s="8">
        <f>IF(AND(F70&gt;0,G70&gt;0,$AA$7&gt;=F70,$AA$7&lt;=G70),IF($AA$7&lt;=$AA70,2,1),0)</f>
        <v>0</v>
      </c>
      <c r="AB70" s="8">
        <f>IF(AND(F70&gt;0,G70&gt;0,$AB$7&gt;=F70,$AB$7&lt;=G70),IF($AB$7&lt;=$AA70,2,1),0)</f>
        <v>0</v>
      </c>
      <c r="AC70" s="8">
        <f>IF(AND(F70&gt;0,G70&gt;0,$AC$7&gt;=F70,$AC$7&lt;=G70),IF($AC$7&lt;=$AA70,2,1),0)</f>
        <v>0</v>
      </c>
      <c r="AD70" s="8">
        <f>IF(AND(F70&gt;0,G70&gt;0,$AD$7&gt;=F70,$AD$7&lt;=G70),IF($AD$7&lt;=$AA70,2,1),0)</f>
        <v>0</v>
      </c>
      <c r="AE70" s="8">
        <f>IF(AND(F70&gt;0,G70&gt;0,$AE$7&gt;=F70,$AE$7&lt;=G70),IF($AE$7&lt;=$AA70,2,1),0)</f>
        <v>0</v>
      </c>
      <c r="AF70" s="8">
        <f>IF(AND(F70&gt;0,G70&gt;0,$AF$7&gt;=F70,$AF$7&lt;=G70),IF($AF$7&lt;=$AA70,2,1),0)</f>
        <v>0</v>
      </c>
      <c r="AG70" s="8">
        <f>IF(AND(F70&gt;0,G70&gt;0,$AG$7&gt;=F70,$AG$7&lt;=G70),IF($AG$7&lt;=$AA70,2,1),0)</f>
        <v>0</v>
      </c>
      <c r="AH70" s="8">
        <f>IF(AND(F70&gt;0,G70&gt;0,$AH$7&gt;=F70,$AH$7&lt;=G70),IF($AH$7&lt;=$AA70,2,1),0)</f>
        <v>0</v>
      </c>
      <c r="AI70" s="8">
        <f>IF(AND(F70&gt;0,G70&gt;0,$AI$7&gt;=F70,$AI$7&lt;=G70),IF($AI$7&lt;=$AA70,2,1),0)</f>
        <v>0</v>
      </c>
      <c r="AJ70" s="8">
        <f>IF(AND(F70&gt;0,G70&gt;0,$AJ$7&gt;=F70,$AJ$7&lt;=G70),IF($AJ$7&lt;=$AA70,2,1),0)</f>
        <v>0</v>
      </c>
      <c r="AK70" s="8">
        <f>IF(AND(F70&gt;0,G70&gt;0,$AK$7&gt;=F70,$AK$7&lt;=G70),IF($AK$7&lt;=$AA70,2,1),0)</f>
        <v>0</v>
      </c>
      <c r="AL70" s="8">
        <f>IF(AND(F70&gt;0,G70&gt;0,$AL$7&gt;=F70,$AL$7&lt;=G70),IF($AL$7&lt;=$AA70,2,1),0)</f>
        <v>0</v>
      </c>
      <c r="AM70" s="8">
        <f>IF(AND(F70&gt;0,G70&gt;0,$AM$7&gt;=F70,$AM$7&lt;=G70),IF($AM$7&lt;=$AA70,2,1),0)</f>
        <v>0</v>
      </c>
      <c r="AN70" s="8">
        <f>IF(AND(F70&gt;0,G70&gt;0,$AN$7&gt;=F70,$AN$7&lt;=G70),IF($AN$7&lt;=$AA70,2,1),0)</f>
        <v>0</v>
      </c>
      <c r="AO70" s="8">
        <f>IF(AND(F70&gt;0,G70&gt;0,$AO$7&gt;=F70,$AO$7&lt;=G70),IF($AO$7&lt;=$AA70,2,1),0)</f>
        <v>0</v>
      </c>
      <c r="AP70" s="8">
        <f>IF(AND(F70&gt;0,G70&gt;0,$AP$7&gt;=F70,$AP$7&lt;=G70),IF($AP$7&lt;=$AA70,2,1),0)</f>
        <v>0</v>
      </c>
      <c r="AQ70" s="8">
        <f>IF(AND(F70&gt;0,G70&gt;0,$AQ$7&gt;=F70,$AQ$7&lt;=G70),IF($AQ$7&lt;=$AA70,2,1),0)</f>
        <v>0</v>
      </c>
      <c r="AR70" s="8">
        <f>IF(AND(F70&gt;0,G70&gt;0,$AR$7&gt;=F70,$AR$7&lt;=G70),IF($AR$7&lt;=$AA70,2,1),0)</f>
        <v>0</v>
      </c>
      <c r="AS70" s="8">
        <f>IF(AND(F70&gt;0,G70&gt;0,$AS$7&gt;=F70,$AS$7&lt;=G70),IF($AS$7&lt;=$AA70,2,1),0)</f>
        <v>0</v>
      </c>
      <c r="AT70" s="8">
        <f>IF(AND(F70&gt;0,G70&gt;0,$AT$7&gt;=F70,$AT$7&lt;=G70),IF($AT$7&lt;=$AA70,2,1),0)</f>
        <v>0</v>
      </c>
      <c r="AU70" s="8">
        <f>IF(AND(F70&gt;0,G70&gt;0,$AU$7&gt;=F70,$AU$7&lt;=G70),IF($AU$7&lt;=$AA70,2,1),0)</f>
        <v>0</v>
      </c>
      <c r="AV70" s="8">
        <f>IF(AND(F70&gt;0,G70&gt;0,$AV$7&gt;=F70,$AV$7&lt;=G70),IF($AV$7&lt;=$AA70,2,1),0)</f>
        <v>0</v>
      </c>
      <c r="AW70" s="8">
        <f>IF(AND(F70&gt;0,G70&gt;0,$AW$7&gt;=F70,$AW$7&lt;=G70),IF($AW$7&lt;=$AA70,2,1),0)</f>
        <v>0</v>
      </c>
      <c r="AX70" s="8">
        <f>IF(AND(F70&gt;0,G70&gt;0,$AX$7&gt;=F70,$AX$7&lt;=G70),IF($AX$7&lt;=$AA70,2,1),0)</f>
        <v>0</v>
      </c>
      <c r="AY70" s="8">
        <f>IF(AND(F70&gt;0,G70&gt;0,$AY$7&gt;=F70,$AY$7&lt;=G70),IF($AY$7&lt;=$AA70,2,1),0)</f>
        <v>0</v>
      </c>
      <c r="AZ70" s="8">
        <f>IF(AND(F70&gt;0,G70&gt;0,$AZ$7&gt;=F70,$AZ$7&lt;=G70),IF($AZ$7&lt;=$AA70,2,1),0)</f>
        <v>0</v>
      </c>
      <c r="BA70" s="8">
        <f>IF(AND(F70&gt;0,G70&gt;0,$BA$7&gt;=F70,$BA$7&lt;=G70),IF($BA$7&lt;=$AA70,2,1),0)</f>
        <v>0</v>
      </c>
      <c r="BB70" s="8">
        <f>IF(AND(F70&gt;0,G70&gt;0,$BB$7&gt;=F70,$BB$7&lt;=G70),IF($BB$7&lt;=$AA70,2,1),0)</f>
        <v>0</v>
      </c>
      <c r="BC70" s="8">
        <f>IF(AND(F70&gt;0,G70&gt;0,$BC$7&gt;=F70,$BC$7&lt;=G70),IF($BC$7&lt;=$AA70,2,1),0)</f>
        <v>0</v>
      </c>
      <c r="BD70" s="8">
        <f>IF(AND(F70&gt;0,G70&gt;0,$BD$7&gt;=F70,$BD$7&lt;=G70),IF($BD$7&lt;=$AA70,2,1),0)</f>
        <v>0</v>
      </c>
      <c r="BE70" s="8">
        <f>IF(AND(F70&gt;0,G70&gt;0,$BE$7&gt;=F70,$BE$7&lt;=G70),IF($BE$7&lt;=$AA70,2,1),0)</f>
        <v>0</v>
      </c>
      <c r="BF70" s="8">
        <f>IF(AND(F70&gt;0,G70&gt;0,$BF$7&gt;=F70,$BF$7&lt;=G70),IF($BF$7&lt;=$AA70,2,1),0)</f>
        <v>0</v>
      </c>
      <c r="BG70" s="8">
        <f>IF(AND(F70&gt;0,G70&gt;0,$BG$7&gt;=F70,$BG$7&lt;=G70),IF($BG$7&lt;=$AA70,2,1),0)</f>
        <v>0</v>
      </c>
      <c r="BH70" s="8">
        <f>IF(AND(F70&gt;0,G70&gt;0,$BH$7&gt;=F70,$BH$7&lt;=G70),IF($BH$7&lt;=$AA70,2,1),0)</f>
        <v>0</v>
      </c>
      <c r="BI70" s="8">
        <f>IF(AND(F70&gt;0,G70&gt;0,$BI$7&gt;=F70,$BI$7&lt;=G70),IF($BI$7&lt;=$AA70,2,1),0)</f>
        <v>0</v>
      </c>
      <c r="BJ70" s="8">
        <f>IF(AND(F70&gt;0,G70&gt;0,$BJ$7&gt;=F70,$BJ$7&lt;=G70),IF($BJ$7&lt;=$AA70,2,1),0)</f>
        <v>0</v>
      </c>
      <c r="BK70" s="8">
        <f>IF(AND(F70&gt;0,G70&gt;0,$BK$7&gt;=F70,$BK$7&lt;=G70),IF($BK$7&lt;=$AA70,2,1),0)</f>
        <v>0</v>
      </c>
      <c r="BL70" s="8">
        <f>IF(AND(F70&gt;0,G70&gt;0,$BL$7&gt;=F70,$BL$7&lt;=G70),IF($BL$7&lt;=$AA70,2,1),0)</f>
        <v>0</v>
      </c>
      <c r="BM70" s="8">
        <f>IF(AND(F70&gt;0,G70&gt;0,$BM$7&gt;=F70,$BM$7&lt;=G70),IF($BM$7&lt;=$AA70,2,1),0)</f>
        <v>0</v>
      </c>
      <c r="BN70" s="8">
        <f>IF(AND(F70&gt;0,G70&gt;0,$BN$7&gt;=F70,$BN$7&lt;=G70),IF($BN$7&lt;=$AA70,2,1),0)</f>
        <v>0</v>
      </c>
      <c r="BO70" s="8">
        <f>IF(AND(F70&gt;0,G70&gt;0,$BO$7&gt;=F70,$BO$7&lt;=G70),IF($BO$7&lt;=$AA70,2,1),0)</f>
        <v>0</v>
      </c>
      <c r="BP70" s="8">
        <f>IF(AND(F70&gt;0,G70&gt;0,$BP$7&gt;=F70,$BP$7&lt;=G70),IF($BP$7&lt;=$AA70,2,1),0)</f>
        <v>0</v>
      </c>
      <c r="BQ70" s="8">
        <f>IF(AND(F70&gt;0,G70&gt;0,$BQ$7&gt;=F70,$BQ$7&lt;=G70),IF($BQ$7&lt;=$AA70,2,1),0)</f>
        <v>0</v>
      </c>
      <c r="BR70" s="8">
        <f>IF(AND(F70&gt;0,G70&gt;0,$BR$7&gt;=F70,$BR$7&lt;=G70),IF($BR$7&lt;=$AA70,2,1),0)</f>
        <v>0</v>
      </c>
      <c r="BS70" s="8">
        <f>IF(AND(F70&gt;0,G70&gt;0,$BS$7&gt;=F70,$BS$7&lt;=G70),IF($BS$7&lt;=$AA70,2,1),0)</f>
        <v>0</v>
      </c>
      <c r="BT70" s="8">
        <f>IF(AND(F70&gt;0,G70&gt;0,$BT$7&gt;=F70,$BT$7&lt;=G70),IF($BT$7&lt;=$AA70,2,1),0)</f>
        <v>0</v>
      </c>
      <c r="BU70" s="8">
        <f>IF(AND(F70&gt;0,G70&gt;0,$BU$7&gt;=F70,$BU$7&lt;=G70),IF($BU$7&lt;=$AA70,2,1),0)</f>
        <v>0</v>
      </c>
      <c r="BV70" s="8">
        <f>IF(AND(F70&gt;0,G70&gt;0,$BV$7&gt;=F70,$BV$7&lt;=G70),IF($BV$7&lt;=$AA70,2,1),0)</f>
        <v>0</v>
      </c>
      <c r="BW70" s="8">
        <f>IF(AND(F70&gt;0,G70&gt;0,$BW$7&gt;=F70,$BW$7&lt;=G70),IF($BW$7&lt;=$AA70,2,1),0)</f>
        <v>0</v>
      </c>
      <c r="BX70" s="8">
        <f>IF(AND(F70&gt;0,G70&gt;0,$BX$7&gt;=F70,$BX$7&lt;=G70),IF($BX$7&lt;=$AA70,2,1),0)</f>
        <v>0</v>
      </c>
      <c r="BY70" s="8">
        <f>IF(AND(F70&gt;0,G70&gt;0,$BY$7&gt;=F70,$BY$7&lt;=G70),IF($BY$7&lt;=$AA70,2,1),0)</f>
        <v>0</v>
      </c>
      <c r="BZ70" s="8">
        <f>IF(AND(F70&gt;0,G70&gt;0,$BZ$7&gt;=F70,$BZ$7&lt;=G70),IF($BZ$7&lt;=$AA70,2,1),0)</f>
        <v>0</v>
      </c>
      <c r="CA70" s="8">
        <f>IF(AND(F70&gt;0,G70&gt;0,$CA$7&gt;=F70,$CA$7&lt;=G70),IF($CA$7&lt;=$AA70,2,1),0)</f>
        <v>0</v>
      </c>
      <c r="CB70" s="8">
        <f>IF(AND(F70&gt;0,G70&gt;0,$CB$7&gt;=F70,$CB$7&lt;=G70),IF($CB$7&lt;=$AA70,2,1),0)</f>
        <v>0</v>
      </c>
      <c r="CC70" s="8">
        <f>IF(AND(F70&gt;0,G70&gt;0,$CC$7&gt;=F70,$CC$7&lt;=G70),IF($CC$7&lt;=$AA70,2,1),0)</f>
        <v>0</v>
      </c>
      <c r="CD70" s="8">
        <f>IF(AND(F70&gt;0,G70&gt;0,$CD$7&gt;=F70,$CD$7&lt;=G70),IF($CD$7&lt;=$AA70,2,1),0)</f>
        <v>0</v>
      </c>
      <c r="CE70" s="8">
        <f>IF(AND(F70&gt;0,G70&gt;0,$CE$7&gt;=F70,$CE$7&lt;=G70),IF($CE$7&lt;=$AA70,2,1),0)</f>
        <v>0</v>
      </c>
      <c r="CF70" s="8">
        <f>IF(AND(F70&gt;0,G70&gt;0,$CF$7&gt;=F70,$CF$7&lt;=G70),IF($CF$7&lt;=$AA70,2,1),0)</f>
        <v>0</v>
      </c>
      <c r="CG70" s="8">
        <f>IF(AND(F70&gt;0,G70&gt;0,$CG$7&gt;=F70,$CG$7&lt;=G70),IF($CG$7&lt;=$AA70,2,1),0)</f>
        <v>0</v>
      </c>
      <c r="CH70" s="8">
        <f>IF(AND(F70&gt;0,G70&gt;0,$CH$7&gt;=F70,$CH$7&lt;=G70),IF($CH$7&lt;=$AA70,2,1),0)</f>
        <v>0</v>
      </c>
      <c r="CI70" s="8">
        <f>IF(AND(F70&gt;0,G70&gt;0,$CI$7&gt;=F70,$CI$7&lt;=G70),IF($CI$7&lt;=$AA70,2,1),0)</f>
        <v>0</v>
      </c>
      <c r="CJ70" s="8">
        <f>IF(AND(F70&gt;0,G70&gt;0,$CJ$7&gt;=F70,$CJ$7&lt;=G70),IF($CJ$7&lt;=$AA70,2,1),0)</f>
        <v>0</v>
      </c>
    </row>
    <row r="71" spans="1:88" ht="18" customHeight="1">
      <c r="A71" s="6"/>
      <c r="B71" s="6"/>
      <c r="C71" s="6"/>
      <c r="D71" s="6"/>
      <c r="E71" s="6"/>
      <c r="F71" s="3"/>
      <c r="G71" s="3"/>
      <c r="H71" s="6">
        <f>IF(AND(F71&gt;0,G71&gt;0),G71-F71+1,)</f>
        <v>0</v>
      </c>
      <c r="I71" s="7"/>
      <c r="J71" s="6"/>
      <c r="K71" s="8">
        <f>IF(AND(F71&gt;0,G71&gt;0,$K$7&gt;=F71,$K$7&lt;=G71),IF($K$7&lt;=$AA71,2,1),0)</f>
        <v>0</v>
      </c>
      <c r="L71" s="8">
        <f>IF(AND(F71&gt;0,G71&gt;0,$L$7&gt;=F71,$L$7&lt;=G71),IF($L$7&lt;=$AA71,2,1),0)</f>
        <v>0</v>
      </c>
      <c r="M71" s="8">
        <f>IF(AND(F71&gt;0,G71&gt;0,$M$7&gt;=F71,$M$7&lt;=G71),IF($M$7&lt;=$AA71,2,1),0)</f>
        <v>0</v>
      </c>
      <c r="N71" s="8">
        <f>IF(AND(F71&gt;0,G71&gt;0,$N$7&gt;=F71,$N$7&lt;=G71),IF($N$7&lt;=$AA71,2,1),0)</f>
        <v>0</v>
      </c>
      <c r="O71" s="8">
        <f>IF(AND(F71&gt;0,G71&gt;0,$O$7&gt;=F71,$O$7&lt;=G71),IF($O$7&lt;=$AA71,2,1),0)</f>
        <v>0</v>
      </c>
      <c r="P71" s="8">
        <f>IF(AND(F71&gt;0,G71&gt;0,$P$7&gt;=F71,$P$7&lt;=G71),IF($P$7&lt;=$AA71,2,1),0)</f>
        <v>0</v>
      </c>
      <c r="Q71" s="8">
        <f>IF(AND(F71&gt;0,G71&gt;0,$Q$7&gt;=F71,$Q$7&lt;=G71),IF($Q$7&lt;=$AA71,2,1),0)</f>
        <v>0</v>
      </c>
      <c r="R71" s="8">
        <f>IF(AND(F71&gt;0,G71&gt;0,$R$7&gt;=F71,$R$7&lt;=G71),IF($R$7&lt;=$AA71,2,1),0)</f>
        <v>0</v>
      </c>
      <c r="S71" s="8">
        <f>IF(AND(F71&gt;0,G71&gt;0,$S$7&gt;=F71,$S$7&lt;=G71),IF($S$7&lt;=$AA71,2,1),0)</f>
        <v>0</v>
      </c>
      <c r="T71" s="8">
        <f>IF(AND(F71&gt;0,G71&gt;0,$T$7&gt;=F71,$T$7&lt;=G71),IF($T$7&lt;=$AA71,2,1),0)</f>
        <v>0</v>
      </c>
      <c r="U71" s="8">
        <f>IF(AND(F71&gt;0,G71&gt;0,$U$7&gt;=F71,$U$7&lt;=G71),IF($U$7&lt;=$AA71,2,1),0)</f>
        <v>0</v>
      </c>
      <c r="V71" s="8">
        <f>IF(AND(F71&gt;0,G71&gt;0,$V$7&gt;=F71,$V$7&lt;=G71),IF($V$7&lt;=$AA71,2,1),0)</f>
        <v>0</v>
      </c>
      <c r="W71" s="8">
        <f>IF(AND(F71&gt;0,G71&gt;0,$W$7&gt;=F71,$W$7&lt;=G71),IF($W$7&lt;=$AA71,2,1),0)</f>
        <v>0</v>
      </c>
      <c r="X71" s="8">
        <f>IF(AND(F71&gt;0,G71&gt;0,$X$7&gt;=F71,$X$7&lt;=G71),IF($X$7&lt;=$AA71,2,1),0)</f>
        <v>0</v>
      </c>
      <c r="Y71" s="8">
        <f>IF(AND(F71&gt;0,G71&gt;0,$Y$7&gt;=F71,$Y$7&lt;=G71),IF($Y$7&lt;=$AA71,2,1),0)</f>
        <v>0</v>
      </c>
      <c r="Z71" s="8">
        <f>IF(AND(F71&gt;0,G71&gt;0,$Z$7&gt;=F71,$Z$7&lt;=G71),IF($Z$7&lt;=$AA71,2,1),0)</f>
        <v>0</v>
      </c>
      <c r="AA71" s="8">
        <f>IF(AND(F71&gt;0,G71&gt;0,$AA$7&gt;=F71,$AA$7&lt;=G71),IF($AA$7&lt;=$AA71,2,1),0)</f>
        <v>0</v>
      </c>
      <c r="AB71" s="8">
        <f>IF(AND(F71&gt;0,G71&gt;0,$AB$7&gt;=F71,$AB$7&lt;=G71),IF($AB$7&lt;=$AA71,2,1),0)</f>
        <v>0</v>
      </c>
      <c r="AC71" s="8">
        <f>IF(AND(F71&gt;0,G71&gt;0,$AC$7&gt;=F71,$AC$7&lt;=G71),IF($AC$7&lt;=$AA71,2,1),0)</f>
        <v>0</v>
      </c>
      <c r="AD71" s="8">
        <f>IF(AND(F71&gt;0,G71&gt;0,$AD$7&gt;=F71,$AD$7&lt;=G71),IF($AD$7&lt;=$AA71,2,1),0)</f>
        <v>0</v>
      </c>
      <c r="AE71" s="8">
        <f>IF(AND(F71&gt;0,G71&gt;0,$AE$7&gt;=F71,$AE$7&lt;=G71),IF($AE$7&lt;=$AA71,2,1),0)</f>
        <v>0</v>
      </c>
      <c r="AF71" s="8">
        <f>IF(AND(F71&gt;0,G71&gt;0,$AF$7&gt;=F71,$AF$7&lt;=G71),IF($AF$7&lt;=$AA71,2,1),0)</f>
        <v>0</v>
      </c>
      <c r="AG71" s="8">
        <f>IF(AND(F71&gt;0,G71&gt;0,$AG$7&gt;=F71,$AG$7&lt;=G71),IF($AG$7&lt;=$AA71,2,1),0)</f>
        <v>0</v>
      </c>
      <c r="AH71" s="8">
        <f>IF(AND(F71&gt;0,G71&gt;0,$AH$7&gt;=F71,$AH$7&lt;=G71),IF($AH$7&lt;=$AA71,2,1),0)</f>
        <v>0</v>
      </c>
      <c r="AI71" s="8">
        <f>IF(AND(F71&gt;0,G71&gt;0,$AI$7&gt;=F71,$AI$7&lt;=G71),IF($AI$7&lt;=$AA71,2,1),0)</f>
        <v>0</v>
      </c>
      <c r="AJ71" s="8">
        <f>IF(AND(F71&gt;0,G71&gt;0,$AJ$7&gt;=F71,$AJ$7&lt;=G71),IF($AJ$7&lt;=$AA71,2,1),0)</f>
        <v>0</v>
      </c>
      <c r="AK71" s="8">
        <f>IF(AND(F71&gt;0,G71&gt;0,$AK$7&gt;=F71,$AK$7&lt;=G71),IF($AK$7&lt;=$AA71,2,1),0)</f>
        <v>0</v>
      </c>
      <c r="AL71" s="8">
        <f>IF(AND(F71&gt;0,G71&gt;0,$AL$7&gt;=F71,$AL$7&lt;=G71),IF($AL$7&lt;=$AA71,2,1),0)</f>
        <v>0</v>
      </c>
      <c r="AM71" s="8">
        <f>IF(AND(F71&gt;0,G71&gt;0,$AM$7&gt;=F71,$AM$7&lt;=G71),IF($AM$7&lt;=$AA71,2,1),0)</f>
        <v>0</v>
      </c>
      <c r="AN71" s="8">
        <f>IF(AND(F71&gt;0,G71&gt;0,$AN$7&gt;=F71,$AN$7&lt;=G71),IF($AN$7&lt;=$AA71,2,1),0)</f>
        <v>0</v>
      </c>
      <c r="AO71" s="8">
        <f>IF(AND(F71&gt;0,G71&gt;0,$AO$7&gt;=F71,$AO$7&lt;=G71),IF($AO$7&lt;=$AA71,2,1),0)</f>
        <v>0</v>
      </c>
      <c r="AP71" s="8">
        <f>IF(AND(F71&gt;0,G71&gt;0,$AP$7&gt;=F71,$AP$7&lt;=G71),IF($AP$7&lt;=$AA71,2,1),0)</f>
        <v>0</v>
      </c>
      <c r="AQ71" s="8">
        <f>IF(AND(F71&gt;0,G71&gt;0,$AQ$7&gt;=F71,$AQ$7&lt;=G71),IF($AQ$7&lt;=$AA71,2,1),0)</f>
        <v>0</v>
      </c>
      <c r="AR71" s="8">
        <f>IF(AND(F71&gt;0,G71&gt;0,$AR$7&gt;=F71,$AR$7&lt;=G71),IF($AR$7&lt;=$AA71,2,1),0)</f>
        <v>0</v>
      </c>
      <c r="AS71" s="8">
        <f>IF(AND(F71&gt;0,G71&gt;0,$AS$7&gt;=F71,$AS$7&lt;=G71),IF($AS$7&lt;=$AA71,2,1),0)</f>
        <v>0</v>
      </c>
      <c r="AT71" s="8">
        <f>IF(AND(F71&gt;0,G71&gt;0,$AT$7&gt;=F71,$AT$7&lt;=G71),IF($AT$7&lt;=$AA71,2,1),0)</f>
        <v>0</v>
      </c>
      <c r="AU71" s="8">
        <f>IF(AND(F71&gt;0,G71&gt;0,$AU$7&gt;=F71,$AU$7&lt;=G71),IF($AU$7&lt;=$AA71,2,1),0)</f>
        <v>0</v>
      </c>
      <c r="AV71" s="8">
        <f>IF(AND(F71&gt;0,G71&gt;0,$AV$7&gt;=F71,$AV$7&lt;=G71),IF($AV$7&lt;=$AA71,2,1),0)</f>
        <v>0</v>
      </c>
      <c r="AW71" s="8">
        <f>IF(AND(F71&gt;0,G71&gt;0,$AW$7&gt;=F71,$AW$7&lt;=G71),IF($AW$7&lt;=$AA71,2,1),0)</f>
        <v>0</v>
      </c>
      <c r="AX71" s="8">
        <f>IF(AND(F71&gt;0,G71&gt;0,$AX$7&gt;=F71,$AX$7&lt;=G71),IF($AX$7&lt;=$AA71,2,1),0)</f>
        <v>0</v>
      </c>
      <c r="AY71" s="8">
        <f>IF(AND(F71&gt;0,G71&gt;0,$AY$7&gt;=F71,$AY$7&lt;=G71),IF($AY$7&lt;=$AA71,2,1),0)</f>
        <v>0</v>
      </c>
      <c r="AZ71" s="8">
        <f>IF(AND(F71&gt;0,G71&gt;0,$AZ$7&gt;=F71,$AZ$7&lt;=G71),IF($AZ$7&lt;=$AA71,2,1),0)</f>
        <v>0</v>
      </c>
      <c r="BA71" s="8">
        <f>IF(AND(F71&gt;0,G71&gt;0,$BA$7&gt;=F71,$BA$7&lt;=G71),IF($BA$7&lt;=$AA71,2,1),0)</f>
        <v>0</v>
      </c>
      <c r="BB71" s="8">
        <f>IF(AND(F71&gt;0,G71&gt;0,$BB$7&gt;=F71,$BB$7&lt;=G71),IF($BB$7&lt;=$AA71,2,1),0)</f>
        <v>0</v>
      </c>
      <c r="BC71" s="8">
        <f>IF(AND(F71&gt;0,G71&gt;0,$BC$7&gt;=F71,$BC$7&lt;=G71),IF($BC$7&lt;=$AA71,2,1),0)</f>
        <v>0</v>
      </c>
      <c r="BD71" s="8">
        <f>IF(AND(F71&gt;0,G71&gt;0,$BD$7&gt;=F71,$BD$7&lt;=G71),IF($BD$7&lt;=$AA71,2,1),0)</f>
        <v>0</v>
      </c>
      <c r="BE71" s="8">
        <f>IF(AND(F71&gt;0,G71&gt;0,$BE$7&gt;=F71,$BE$7&lt;=G71),IF($BE$7&lt;=$AA71,2,1),0)</f>
        <v>0</v>
      </c>
      <c r="BF71" s="8">
        <f>IF(AND(F71&gt;0,G71&gt;0,$BF$7&gt;=F71,$BF$7&lt;=G71),IF($BF$7&lt;=$AA71,2,1),0)</f>
        <v>0</v>
      </c>
      <c r="BG71" s="8">
        <f>IF(AND(F71&gt;0,G71&gt;0,$BG$7&gt;=F71,$BG$7&lt;=G71),IF($BG$7&lt;=$AA71,2,1),0)</f>
        <v>0</v>
      </c>
      <c r="BH71" s="8">
        <f>IF(AND(F71&gt;0,G71&gt;0,$BH$7&gt;=F71,$BH$7&lt;=G71),IF($BH$7&lt;=$AA71,2,1),0)</f>
        <v>0</v>
      </c>
      <c r="BI71" s="8">
        <f>IF(AND(F71&gt;0,G71&gt;0,$BI$7&gt;=F71,$BI$7&lt;=G71),IF($BI$7&lt;=$AA71,2,1),0)</f>
        <v>0</v>
      </c>
      <c r="BJ71" s="8">
        <f>IF(AND(F71&gt;0,G71&gt;0,$BJ$7&gt;=F71,$BJ$7&lt;=G71),IF($BJ$7&lt;=$AA71,2,1),0)</f>
        <v>0</v>
      </c>
      <c r="BK71" s="8">
        <f>IF(AND(F71&gt;0,G71&gt;0,$BK$7&gt;=F71,$BK$7&lt;=G71),IF($BK$7&lt;=$AA71,2,1),0)</f>
        <v>0</v>
      </c>
      <c r="BL71" s="8">
        <f>IF(AND(F71&gt;0,G71&gt;0,$BL$7&gt;=F71,$BL$7&lt;=G71),IF($BL$7&lt;=$AA71,2,1),0)</f>
        <v>0</v>
      </c>
      <c r="BM71" s="8">
        <f>IF(AND(F71&gt;0,G71&gt;0,$BM$7&gt;=F71,$BM$7&lt;=G71),IF($BM$7&lt;=$AA71,2,1),0)</f>
        <v>0</v>
      </c>
      <c r="BN71" s="8">
        <f>IF(AND(F71&gt;0,G71&gt;0,$BN$7&gt;=F71,$BN$7&lt;=G71),IF($BN$7&lt;=$AA71,2,1),0)</f>
        <v>0</v>
      </c>
      <c r="BO71" s="8">
        <f>IF(AND(F71&gt;0,G71&gt;0,$BO$7&gt;=F71,$BO$7&lt;=G71),IF($BO$7&lt;=$AA71,2,1),0)</f>
        <v>0</v>
      </c>
      <c r="BP71" s="8">
        <f>IF(AND(F71&gt;0,G71&gt;0,$BP$7&gt;=F71,$BP$7&lt;=G71),IF($BP$7&lt;=$AA71,2,1),0)</f>
        <v>0</v>
      </c>
      <c r="BQ71" s="8">
        <f>IF(AND(F71&gt;0,G71&gt;0,$BQ$7&gt;=F71,$BQ$7&lt;=G71),IF($BQ$7&lt;=$AA71,2,1),0)</f>
        <v>0</v>
      </c>
      <c r="BR71" s="8">
        <f>IF(AND(F71&gt;0,G71&gt;0,$BR$7&gt;=F71,$BR$7&lt;=G71),IF($BR$7&lt;=$AA71,2,1),0)</f>
        <v>0</v>
      </c>
      <c r="BS71" s="8">
        <f>IF(AND(F71&gt;0,G71&gt;0,$BS$7&gt;=F71,$BS$7&lt;=G71),IF($BS$7&lt;=$AA71,2,1),0)</f>
        <v>0</v>
      </c>
      <c r="BT71" s="8">
        <f>IF(AND(F71&gt;0,G71&gt;0,$BT$7&gt;=F71,$BT$7&lt;=G71),IF($BT$7&lt;=$AA71,2,1),0)</f>
        <v>0</v>
      </c>
      <c r="BU71" s="8">
        <f>IF(AND(F71&gt;0,G71&gt;0,$BU$7&gt;=F71,$BU$7&lt;=G71),IF($BU$7&lt;=$AA71,2,1),0)</f>
        <v>0</v>
      </c>
      <c r="BV71" s="8">
        <f>IF(AND(F71&gt;0,G71&gt;0,$BV$7&gt;=F71,$BV$7&lt;=G71),IF($BV$7&lt;=$AA71,2,1),0)</f>
        <v>0</v>
      </c>
      <c r="BW71" s="8">
        <f>IF(AND(F71&gt;0,G71&gt;0,$BW$7&gt;=F71,$BW$7&lt;=G71),IF($BW$7&lt;=$AA71,2,1),0)</f>
        <v>0</v>
      </c>
      <c r="BX71" s="8">
        <f>IF(AND(F71&gt;0,G71&gt;0,$BX$7&gt;=F71,$BX$7&lt;=G71),IF($BX$7&lt;=$AA71,2,1),0)</f>
        <v>0</v>
      </c>
      <c r="BY71" s="8">
        <f>IF(AND(F71&gt;0,G71&gt;0,$BY$7&gt;=F71,$BY$7&lt;=G71),IF($BY$7&lt;=$AA71,2,1),0)</f>
        <v>0</v>
      </c>
      <c r="BZ71" s="8">
        <f>IF(AND(F71&gt;0,G71&gt;0,$BZ$7&gt;=F71,$BZ$7&lt;=G71),IF($BZ$7&lt;=$AA71,2,1),0)</f>
        <v>0</v>
      </c>
      <c r="CA71" s="8">
        <f>IF(AND(F71&gt;0,G71&gt;0,$CA$7&gt;=F71,$CA$7&lt;=G71),IF($CA$7&lt;=$AA71,2,1),0)</f>
        <v>0</v>
      </c>
      <c r="CB71" s="8">
        <f>IF(AND(F71&gt;0,G71&gt;0,$CB$7&gt;=F71,$CB$7&lt;=G71),IF($CB$7&lt;=$AA71,2,1),0)</f>
        <v>0</v>
      </c>
      <c r="CC71" s="8">
        <f>IF(AND(F71&gt;0,G71&gt;0,$CC$7&gt;=F71,$CC$7&lt;=G71),IF($CC$7&lt;=$AA71,2,1),0)</f>
        <v>0</v>
      </c>
      <c r="CD71" s="8">
        <f>IF(AND(F71&gt;0,G71&gt;0,$CD$7&gt;=F71,$CD$7&lt;=G71),IF($CD$7&lt;=$AA71,2,1),0)</f>
        <v>0</v>
      </c>
      <c r="CE71" s="8">
        <f>IF(AND(F71&gt;0,G71&gt;0,$CE$7&gt;=F71,$CE$7&lt;=G71),IF($CE$7&lt;=$AA71,2,1),0)</f>
        <v>0</v>
      </c>
      <c r="CF71" s="8">
        <f>IF(AND(F71&gt;0,G71&gt;0,$CF$7&gt;=F71,$CF$7&lt;=G71),IF($CF$7&lt;=$AA71,2,1),0)</f>
        <v>0</v>
      </c>
      <c r="CG71" s="8">
        <f>IF(AND(F71&gt;0,G71&gt;0,$CG$7&gt;=F71,$CG$7&lt;=G71),IF($CG$7&lt;=$AA71,2,1),0)</f>
        <v>0</v>
      </c>
      <c r="CH71" s="8">
        <f>IF(AND(F71&gt;0,G71&gt;0,$CH$7&gt;=F71,$CH$7&lt;=G71),IF($CH$7&lt;=$AA71,2,1),0)</f>
        <v>0</v>
      </c>
      <c r="CI71" s="8">
        <f>IF(AND(F71&gt;0,G71&gt;0,$CI$7&gt;=F71,$CI$7&lt;=G71),IF($CI$7&lt;=$AA71,2,1),0)</f>
        <v>0</v>
      </c>
      <c r="CJ71" s="8">
        <f>IF(AND(F71&gt;0,G71&gt;0,$CJ$7&gt;=F71,$CJ$7&lt;=G71),IF($CJ$7&lt;=$AA71,2,1),0)</f>
        <v>0</v>
      </c>
    </row>
  </sheetData>
  <mergeCells count="1">
    <mergeCell ref="A6:J6"/>
  </mergeCells>
  <conditionalFormatting sqref="A8:J71">
    <cfRule type="expression" dxfId="1" priority="79">
      <formula>AND(TODAY()&gt;$G7,$H7&lt;1,$F7&gt;0,$G7&gt;0)</formula>
    </cfRule>
  </conditionalFormatting>
  <conditionalFormatting sqref="AA7:AA71">
    <cfRule type="expression" dxfId="0" priority="17">
      <formula>($AA$7=TODAY())</formula>
    </cfRule>
  </conditionalFormatting>
  <conditionalFormatting sqref="AB7:AB71">
    <cfRule type="expression" dxfId="0" priority="18">
      <formula>($AB$7=TODAY())</formula>
    </cfRule>
  </conditionalFormatting>
  <conditionalFormatting sqref="AC7:AC71">
    <cfRule type="expression" dxfId="0" priority="19">
      <formula>($AC$7=TODAY())</formula>
    </cfRule>
  </conditionalFormatting>
  <conditionalFormatting sqref="AD7:AD71">
    <cfRule type="expression" dxfId="0" priority="20">
      <formula>($AD$7=TODAY())</formula>
    </cfRule>
  </conditionalFormatting>
  <conditionalFormatting sqref="AE7:AE71">
    <cfRule type="expression" dxfId="0" priority="21">
      <formula>($AE$7=TODAY())</formula>
    </cfRule>
  </conditionalFormatting>
  <conditionalFormatting sqref="AF7:AF71">
    <cfRule type="expression" dxfId="0" priority="22">
      <formula>($AF$7=TODAY())</formula>
    </cfRule>
  </conditionalFormatting>
  <conditionalFormatting sqref="AG7:AG71">
    <cfRule type="expression" dxfId="0" priority="23">
      <formula>($AG$7=TODAY())</formula>
    </cfRule>
  </conditionalFormatting>
  <conditionalFormatting sqref="AH7:AH71">
    <cfRule type="expression" dxfId="0" priority="24">
      <formula>($AH$7=TODAY())</formula>
    </cfRule>
  </conditionalFormatting>
  <conditionalFormatting sqref="AI7:AI71">
    <cfRule type="expression" dxfId="0" priority="25">
      <formula>($AI$7=TODAY())</formula>
    </cfRule>
  </conditionalFormatting>
  <conditionalFormatting sqref="AJ7:AJ71">
    <cfRule type="expression" dxfId="0" priority="26">
      <formula>($AJ$7=TODAY())</formula>
    </cfRule>
  </conditionalFormatting>
  <conditionalFormatting sqref="AK7:AK71">
    <cfRule type="expression" dxfId="0" priority="27">
      <formula>($AK$7=TODAY())</formula>
    </cfRule>
  </conditionalFormatting>
  <conditionalFormatting sqref="AL7:AL71">
    <cfRule type="expression" dxfId="0" priority="28">
      <formula>($AL$7=TODAY())</formula>
    </cfRule>
  </conditionalFormatting>
  <conditionalFormatting sqref="AM7:AM71">
    <cfRule type="expression" dxfId="0" priority="29">
      <formula>($AM$7=TODAY())</formula>
    </cfRule>
  </conditionalFormatting>
  <conditionalFormatting sqref="AN7:AN71">
    <cfRule type="expression" dxfId="0" priority="30">
      <formula>($AN$7=TODAY())</formula>
    </cfRule>
  </conditionalFormatting>
  <conditionalFormatting sqref="AO7:AO71">
    <cfRule type="expression" dxfId="0" priority="31">
      <formula>($AO$7=TODAY())</formula>
    </cfRule>
  </conditionalFormatting>
  <conditionalFormatting sqref="AP7:AP71">
    <cfRule type="expression" dxfId="0" priority="32">
      <formula>($AP$7=TODAY())</formula>
    </cfRule>
  </conditionalFormatting>
  <conditionalFormatting sqref="AQ7:AQ71">
    <cfRule type="expression" dxfId="0" priority="33">
      <formula>($AQ$7=TODAY())</formula>
    </cfRule>
  </conditionalFormatting>
  <conditionalFormatting sqref="AR7:AR71">
    <cfRule type="expression" dxfId="0" priority="34">
      <formula>($AR$7=TODAY())</formula>
    </cfRule>
  </conditionalFormatting>
  <conditionalFormatting sqref="AS7:AS71">
    <cfRule type="expression" dxfId="0" priority="35">
      <formula>($AS$7=TODAY())</formula>
    </cfRule>
  </conditionalFormatting>
  <conditionalFormatting sqref="AT7:AT71">
    <cfRule type="expression" dxfId="0" priority="36">
      <formula>($AT$7=TODAY())</formula>
    </cfRule>
  </conditionalFormatting>
  <conditionalFormatting sqref="AU7:AU71">
    <cfRule type="expression" dxfId="0" priority="37">
      <formula>($AU$7=TODAY())</formula>
    </cfRule>
  </conditionalFormatting>
  <conditionalFormatting sqref="AV7:AV71">
    <cfRule type="expression" dxfId="0" priority="38">
      <formula>($AV$7=TODAY())</formula>
    </cfRule>
  </conditionalFormatting>
  <conditionalFormatting sqref="AW7:AW71">
    <cfRule type="expression" dxfId="0" priority="39">
      <formula>($AW$7=TODAY())</formula>
    </cfRule>
  </conditionalFormatting>
  <conditionalFormatting sqref="AX7:AX71">
    <cfRule type="expression" dxfId="0" priority="40">
      <formula>($AX$7=TODAY())</formula>
    </cfRule>
  </conditionalFormatting>
  <conditionalFormatting sqref="AY7:AY71">
    <cfRule type="expression" dxfId="0" priority="41">
      <formula>($AY$7=TODAY())</formula>
    </cfRule>
  </conditionalFormatting>
  <conditionalFormatting sqref="AZ7:AZ71">
    <cfRule type="expression" dxfId="0" priority="42">
      <formula>($AZ$7=TODAY())</formula>
    </cfRule>
  </conditionalFormatting>
  <conditionalFormatting sqref="BA7:BA71">
    <cfRule type="expression" dxfId="0" priority="43">
      <formula>($BA$7=TODAY())</formula>
    </cfRule>
  </conditionalFormatting>
  <conditionalFormatting sqref="BB7:BB71">
    <cfRule type="expression" dxfId="0" priority="44">
      <formula>($BB$7=TODAY())</formula>
    </cfRule>
  </conditionalFormatting>
  <conditionalFormatting sqref="BC7:BC71">
    <cfRule type="expression" dxfId="0" priority="45">
      <formula>($BC$7=TODAY())</formula>
    </cfRule>
  </conditionalFormatting>
  <conditionalFormatting sqref="BD7:BD71">
    <cfRule type="expression" dxfId="0" priority="46">
      <formula>($BD$7=TODAY())</formula>
    </cfRule>
  </conditionalFormatting>
  <conditionalFormatting sqref="BE7:BE71">
    <cfRule type="expression" dxfId="0" priority="47">
      <formula>($BE$7=TODAY())</formula>
    </cfRule>
  </conditionalFormatting>
  <conditionalFormatting sqref="BF7:BF71">
    <cfRule type="expression" dxfId="0" priority="48">
      <formula>($BF$7=TODAY())</formula>
    </cfRule>
  </conditionalFormatting>
  <conditionalFormatting sqref="BG7:BG71">
    <cfRule type="expression" dxfId="0" priority="49">
      <formula>($BG$7=TODAY())</formula>
    </cfRule>
  </conditionalFormatting>
  <conditionalFormatting sqref="BH7:BH71">
    <cfRule type="expression" dxfId="0" priority="50">
      <formula>($BH$7=TODAY())</formula>
    </cfRule>
  </conditionalFormatting>
  <conditionalFormatting sqref="BI7:BI71">
    <cfRule type="expression" dxfId="0" priority="51">
      <formula>($BI$7=TODAY())</formula>
    </cfRule>
  </conditionalFormatting>
  <conditionalFormatting sqref="BJ7:BJ71">
    <cfRule type="expression" dxfId="0" priority="52">
      <formula>($BJ$7=TODAY())</formula>
    </cfRule>
  </conditionalFormatting>
  <conditionalFormatting sqref="BK7:BK71">
    <cfRule type="expression" dxfId="0" priority="53">
      <formula>($BK$7=TODAY())</formula>
    </cfRule>
  </conditionalFormatting>
  <conditionalFormatting sqref="BL7:BL71">
    <cfRule type="expression" dxfId="0" priority="54">
      <formula>($BL$7=TODAY())</formula>
    </cfRule>
  </conditionalFormatting>
  <conditionalFormatting sqref="BM7:BM71">
    <cfRule type="expression" dxfId="0" priority="55">
      <formula>($BM$7=TODAY())</formula>
    </cfRule>
  </conditionalFormatting>
  <conditionalFormatting sqref="BN7:BN71">
    <cfRule type="expression" dxfId="0" priority="56">
      <formula>($BN$7=TODAY())</formula>
    </cfRule>
  </conditionalFormatting>
  <conditionalFormatting sqref="BO7:BO71">
    <cfRule type="expression" dxfId="0" priority="57">
      <formula>($BO$7=TODAY())</formula>
    </cfRule>
  </conditionalFormatting>
  <conditionalFormatting sqref="BP7:BP71">
    <cfRule type="expression" dxfId="0" priority="58">
      <formula>($BP$7=TODAY())</formula>
    </cfRule>
  </conditionalFormatting>
  <conditionalFormatting sqref="BQ7:BQ71">
    <cfRule type="expression" dxfId="0" priority="59">
      <formula>($BQ$7=TODAY())</formula>
    </cfRule>
  </conditionalFormatting>
  <conditionalFormatting sqref="BR7:BR71">
    <cfRule type="expression" dxfId="0" priority="60">
      <formula>($BR$7=TODAY())</formula>
    </cfRule>
  </conditionalFormatting>
  <conditionalFormatting sqref="BS7:BS71">
    <cfRule type="expression" dxfId="0" priority="61">
      <formula>($BS$7=TODAY())</formula>
    </cfRule>
  </conditionalFormatting>
  <conditionalFormatting sqref="BT7:BT71">
    <cfRule type="expression" dxfId="0" priority="62">
      <formula>($BT$7=TODAY())</formula>
    </cfRule>
  </conditionalFormatting>
  <conditionalFormatting sqref="BU7:BU71">
    <cfRule type="expression" dxfId="0" priority="63">
      <formula>($BU$7=TODAY())</formula>
    </cfRule>
  </conditionalFormatting>
  <conditionalFormatting sqref="BV7:BV71">
    <cfRule type="expression" dxfId="0" priority="64">
      <formula>($BV$7=TODAY())</formula>
    </cfRule>
  </conditionalFormatting>
  <conditionalFormatting sqref="BW7:BW71">
    <cfRule type="expression" dxfId="0" priority="65">
      <formula>($BW$7=TODAY())</formula>
    </cfRule>
  </conditionalFormatting>
  <conditionalFormatting sqref="BX7:BX71">
    <cfRule type="expression" dxfId="0" priority="66">
      <formula>($BX$7=TODAY())</formula>
    </cfRule>
  </conditionalFormatting>
  <conditionalFormatting sqref="BY7:BY71">
    <cfRule type="expression" dxfId="0" priority="67">
      <formula>($BY$7=TODAY())</formula>
    </cfRule>
  </conditionalFormatting>
  <conditionalFormatting sqref="BZ7:BZ71">
    <cfRule type="expression" dxfId="0" priority="68">
      <formula>($BZ$7=TODAY())</formula>
    </cfRule>
  </conditionalFormatting>
  <conditionalFormatting sqref="CA7:CA71">
    <cfRule type="expression" dxfId="0" priority="69">
      <formula>($CA$7=TODAY())</formula>
    </cfRule>
  </conditionalFormatting>
  <conditionalFormatting sqref="CB7:CB71">
    <cfRule type="expression" dxfId="0" priority="70">
      <formula>($CB$7=TODAY())</formula>
    </cfRule>
  </conditionalFormatting>
  <conditionalFormatting sqref="CC7:CC71">
    <cfRule type="expression" dxfId="0" priority="71">
      <formula>($CC$7=TODAY())</formula>
    </cfRule>
  </conditionalFormatting>
  <conditionalFormatting sqref="CD7:CD71">
    <cfRule type="expression" dxfId="0" priority="72">
      <formula>($CD$7=TODAY())</formula>
    </cfRule>
  </conditionalFormatting>
  <conditionalFormatting sqref="CE7:CE71">
    <cfRule type="expression" dxfId="0" priority="73">
      <formula>($CE$7=TODAY())</formula>
    </cfRule>
  </conditionalFormatting>
  <conditionalFormatting sqref="CF7:CF71">
    <cfRule type="expression" dxfId="0" priority="74">
      <formula>($CF$7=TODAY())</formula>
    </cfRule>
  </conditionalFormatting>
  <conditionalFormatting sqref="CG7:CG71">
    <cfRule type="expression" dxfId="0" priority="75">
      <formula>($CG$7=TODAY())</formula>
    </cfRule>
  </conditionalFormatting>
  <conditionalFormatting sqref="CH7:CH71">
    <cfRule type="expression" dxfId="0" priority="76">
      <formula>($CH$7=TODAY())</formula>
    </cfRule>
  </conditionalFormatting>
  <conditionalFormatting sqref="CI7:CI71">
    <cfRule type="expression" dxfId="0" priority="77">
      <formula>($CI$7=TODAY())</formula>
    </cfRule>
  </conditionalFormatting>
  <conditionalFormatting sqref="CJ7:CJ71">
    <cfRule type="expression" dxfId="0" priority="78">
      <formula>($CJ$7=TODAY())</formula>
    </cfRule>
  </conditionalFormatting>
  <conditionalFormatting sqref="K7:CJ71">
    <cfRule type="notContainsErrors" dxfId="12" priority="90">
      <formula>NOT(ISERROR(K7))</formula>
    </cfRule>
  </conditionalFormatting>
  <conditionalFormatting sqref="K7:K71">
    <cfRule type="expression" dxfId="0" priority="1">
      <formula>($K$7=TODAY())</formula>
    </cfRule>
  </conditionalFormatting>
  <conditionalFormatting sqref="K8:CJ71">
    <cfRule type="expression" dxfId="2" priority="80">
      <formula>AND($C7="Mécanique", K8=1)</formula>
    </cfRule>
    <cfRule type="expression" dxfId="3" priority="81">
      <formula>AND($C7="Mécanique", K8=2)</formula>
    </cfRule>
    <cfRule type="expression" dxfId="20" priority="82">
      <formula>AND($C7="Électrique", K8=1)</formula>
    </cfRule>
    <cfRule type="expression" dxfId="25" priority="83">
      <formula>AND($C7="Électrique", K8=2)</formula>
    </cfRule>
    <cfRule type="expression" dxfId="16" priority="84">
      <formula>AND($C7="Instrumentation", K8=1)</formula>
    </cfRule>
    <cfRule type="expression" dxfId="24" priority="85">
      <formula>AND($C7="Instrumentation", K8=2)</formula>
    </cfRule>
    <cfRule type="expression" dxfId="8" priority="86">
      <formula>AND($C7="Sécurité", K8=1)</formula>
    </cfRule>
    <cfRule type="expression" dxfId="9" priority="87">
      <formula>AND($C7="Sécurité", K8=2)</formula>
    </cfRule>
    <cfRule type="expression" dxfId="22" priority="88">
      <formula>AND($C7="Arrêt", K8=1)</formula>
    </cfRule>
    <cfRule type="expression" dxfId="11" priority="89">
      <formula>AND($C7="Arrêt", K8=2)</formula>
    </cfRule>
  </conditionalFormatting>
  <conditionalFormatting sqref="L7:L71">
    <cfRule type="expression" dxfId="0" priority="2">
      <formula>($L$7=TODAY())</formula>
    </cfRule>
  </conditionalFormatting>
  <conditionalFormatting sqref="M7:M71">
    <cfRule type="expression" dxfId="0" priority="3">
      <formula>($M$7=TODAY())</formula>
    </cfRule>
  </conditionalFormatting>
  <conditionalFormatting sqref="N7:N71">
    <cfRule type="expression" dxfId="0" priority="4">
      <formula>($N$7=TODAY())</formula>
    </cfRule>
  </conditionalFormatting>
  <conditionalFormatting sqref="O7:O71">
    <cfRule type="expression" dxfId="0" priority="5">
      <formula>($O$7=TODAY())</formula>
    </cfRule>
  </conditionalFormatting>
  <conditionalFormatting sqref="P7:P71">
    <cfRule type="expression" dxfId="0" priority="6">
      <formula>($P$7=TODAY())</formula>
    </cfRule>
  </conditionalFormatting>
  <conditionalFormatting sqref="Q7:Q71">
    <cfRule type="expression" dxfId="0" priority="7">
      <formula>($Q$7=TODAY())</formula>
    </cfRule>
  </conditionalFormatting>
  <conditionalFormatting sqref="R7:R71">
    <cfRule type="expression" dxfId="0" priority="8">
      <formula>($R$7=TODAY())</formula>
    </cfRule>
  </conditionalFormatting>
  <conditionalFormatting sqref="S7:S71">
    <cfRule type="expression" dxfId="0" priority="9">
      <formula>($S$7=TODAY())</formula>
    </cfRule>
  </conditionalFormatting>
  <conditionalFormatting sqref="T7:T71">
    <cfRule type="expression" dxfId="0" priority="10">
      <formula>($T$7=TODAY())</formula>
    </cfRule>
  </conditionalFormatting>
  <conditionalFormatting sqref="U7:U71">
    <cfRule type="expression" dxfId="0" priority="11">
      <formula>($U$7=TODAY())</formula>
    </cfRule>
  </conditionalFormatting>
  <conditionalFormatting sqref="V7:V71">
    <cfRule type="expression" dxfId="0" priority="12">
      <formula>($V$7=TODAY())</formula>
    </cfRule>
  </conditionalFormatting>
  <conditionalFormatting sqref="W7:W71">
    <cfRule type="expression" dxfId="0" priority="13">
      <formula>($W$7=TODAY())</formula>
    </cfRule>
  </conditionalFormatting>
  <conditionalFormatting sqref="X7:X71">
    <cfRule type="expression" dxfId="0" priority="14">
      <formula>($X$7=TODAY())</formula>
    </cfRule>
  </conditionalFormatting>
  <conditionalFormatting sqref="Y7:Y71">
    <cfRule type="expression" dxfId="0" priority="15">
      <formula>($Y$7=TODAY())</formula>
    </cfRule>
  </conditionalFormatting>
  <conditionalFormatting sqref="Z7:Z71">
    <cfRule type="expression" dxfId="0" priority="16">
      <formula>($Z$7=TODAY())</formula>
    </cfRule>
  </conditionalFormatting>
  <dataValidations count="2">
    <dataValidation type="list" allowBlank="1" showInputMessage="1" showErrorMessage="1" sqref="E8:E71">
      <formula1>"À faire,En cours,En revue,Bloqué,Terminé"</formula1>
    </dataValidation>
    <dataValidation type="list" allowBlank="1" showInputMessage="1" showErrorMessage="1" sqref="C8:C71">
      <formula1>"Mécanique,Électrique,Instrumentation,Sécurité,Arrêt"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IT_Sprints_Hebdo</vt:lpstr>
      <vt:lpstr>BTP_Phases_Mensuel</vt:lpstr>
      <vt:lpstr>Marketing_Lancement_Mensuel</vt:lpstr>
      <vt:lpstr>Conference_Journalier</vt:lpstr>
      <vt:lpstr>Maintenance_Preventive_Hebdo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2025-10-29T00:26:52Z</dcterms:created>
  <dcterms:modified xsi:type="dcterms:W3CDTF">2025-10-29T00:26:52Z</dcterms:modified>
</cp:coreProperties>
</file>