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Qualite" sheetId="1" state="visible" r:id="rId1"/>
    <sheet xmlns:r="http://schemas.openxmlformats.org/officeDocument/2006/relationships" name="Listes" sheetId="2" state="hidden" r:id="rId2"/>
    <sheet xmlns:r="http://schemas.openxmlformats.org/officeDocument/2006/relationships" name="Mode emploi" sheetId="3" state="visible" r:id="rId3"/>
  </sheets>
  <definedNames>
    <definedName name="_xlnm.Print_Area" localSheetId="0">'Controle Qualite'!$A$1:$N$40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yyyy-mm-dd h:mm:ss"/>
    <numFmt numFmtId="165" formatCode="dd/mm/yyyy"/>
    <numFmt numFmtId="166" formatCode="0.0%"/>
    <numFmt numFmtId="167" formatCode="0.0"/>
  </numFmts>
  <fonts count="10">
    <font>
      <name val="Calibri"/>
      <family val="2"/>
      <color theme="1"/>
      <sz val="11"/>
      <scheme val="minor"/>
    </font>
    <font>
      <b val="1"/>
      <color rgb="00FFFFFF"/>
      <sz val="18"/>
    </font>
    <font>
      <i val="1"/>
      <color rgb="00FFFFFF"/>
    </font>
    <font>
      <b val="1"/>
      <color rgb="00FFFFFF"/>
    </font>
    <font>
      <b val="1"/>
      <color rgb="00134E4A"/>
    </font>
    <font>
      <b val="1"/>
      <color rgb="00166534"/>
    </font>
    <font>
      <b val="1"/>
      <color rgb="0092400E"/>
    </font>
    <font>
      <b val="1"/>
      <color rgb="00991B1B"/>
    </font>
    <font>
      <b val="1"/>
      <color rgb="001E40AF"/>
    </font>
    <font>
      <b val="1"/>
      <color rgb="00FFFFFF"/>
      <sz val="16"/>
    </font>
  </fonts>
  <fills count="19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1D4ED8"/>
      </patternFill>
    </fill>
    <fill>
      <patternFill patternType="solid">
        <fgColor rgb="00EFF6FF"/>
      </patternFill>
    </fill>
    <fill>
      <patternFill patternType="solid">
        <fgColor rgb="00ECFDF5"/>
      </patternFill>
    </fill>
    <fill>
      <patternFill patternType="solid">
        <fgColor rgb="007C3AED"/>
      </patternFill>
    </fill>
    <fill>
      <patternFill patternType="solid">
        <fgColor rgb="00312E81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0F766E"/>
      </patternFill>
    </fill>
    <fill>
      <patternFill patternType="solid">
        <fgColor rgb="00CCFBF1"/>
      </patternFill>
    </fill>
    <fill>
      <patternFill patternType="solid">
        <fgColor rgb="00F0FDFA"/>
      </patternFill>
    </fill>
    <fill>
      <patternFill patternType="solid">
        <fgColor rgb="00E0F2FE"/>
      </patternFill>
    </fill>
    <fill>
      <patternFill patternType="solid">
        <fgColor rgb="00DCFCE7"/>
      </patternFill>
    </fill>
    <fill>
      <patternFill patternType="solid">
        <fgColor rgb="00FEF3C7"/>
      </patternFill>
    </fill>
    <fill>
      <patternFill patternType="solid">
        <fgColor rgb="00FEE2E2"/>
      </patternFill>
    </fill>
    <fill>
      <patternFill patternType="solid">
        <fgColor rgb="007F1D1D"/>
      </patternFill>
    </fill>
    <fill>
      <patternFill patternType="solid">
        <fgColor rgb="00DBEAFE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2" borderId="0" pivotButton="0" quotePrefix="0" xfId="0"/>
    <xf numFmtId="0" fontId="2" fillId="3" borderId="0" applyAlignment="1" pivotButton="0" quotePrefix="0" xfId="0">
      <alignment horizontal="center"/>
    </xf>
    <xf numFmtId="0" fontId="0" fillId="3" borderId="0" pivotButton="0" quotePrefix="0" xfId="0"/>
    <xf numFmtId="0" fontId="3" fillId="3" borderId="1" applyAlignment="1" pivotButton="0" quotePrefix="0" xfId="0">
      <alignment horizontal="center"/>
    </xf>
    <xf numFmtId="0" fontId="0" fillId="4" borderId="1" applyAlignment="1" pivotButton="0" quotePrefix="0" xfId="0">
      <alignment vertical="center" wrapText="1"/>
    </xf>
    <xf numFmtId="0" fontId="0" fillId="5" borderId="1" applyAlignment="1" pivotButton="0" quotePrefix="0" xfId="0">
      <alignment vertical="center" wrapText="1"/>
    </xf>
    <xf numFmtId="166" fontId="0" fillId="5" borderId="1" applyAlignment="1" pivotButton="0" quotePrefix="0" xfId="0">
      <alignment vertical="center" wrapText="1"/>
    </xf>
    <xf numFmtId="165" fontId="0" fillId="4" borderId="1" applyAlignment="1" pivotButton="0" quotePrefix="0" xfId="0">
      <alignment vertical="center" wrapText="1"/>
    </xf>
    <xf numFmtId="9" fontId="0" fillId="5" borderId="1" applyAlignment="1" pivotButton="0" quotePrefix="0" xfId="0">
      <alignment vertical="center" wrapText="1"/>
    </xf>
    <xf numFmtId="9" fontId="0" fillId="4" borderId="1" applyAlignment="1" pivotButton="0" quotePrefix="0" xfId="0">
      <alignment vertical="center" wrapText="1"/>
    </xf>
    <xf numFmtId="167" fontId="0" fillId="5" borderId="1" applyAlignment="1" pivotButton="0" quotePrefix="0" xfId="0">
      <alignment vertical="center" wrapText="1"/>
    </xf>
    <xf numFmtId="0" fontId="0" fillId="0" borderId="1" pivotButton="0" quotePrefix="0" xfId="0"/>
    <xf numFmtId="0" fontId="3" fillId="6" borderId="1" applyAlignment="1" pivotButton="0" quotePrefix="0" xfId="0">
      <alignment horizontal="center"/>
    </xf>
    <xf numFmtId="0" fontId="0" fillId="6" borderId="1" pivotButton="0" quotePrefix="0" xfId="0"/>
    <xf numFmtId="0" fontId="3" fillId="7" borderId="1" applyAlignment="1" pivotButton="0" quotePrefix="0" xfId="0">
      <alignment horizontal="center" vertical="center" wrapText="1"/>
    </xf>
    <xf numFmtId="0" fontId="0" fillId="8" borderId="1" applyAlignment="1" pivotButton="0" quotePrefix="0" xfId="0">
      <alignment vertical="center" wrapText="1"/>
    </xf>
    <xf numFmtId="1" fontId="0" fillId="8" borderId="1" applyAlignment="1" pivotButton="0" quotePrefix="0" xfId="0">
      <alignment vertical="center" wrapText="1"/>
    </xf>
    <xf numFmtId="0" fontId="0" fillId="9" borderId="1" applyAlignment="1" pivotButton="0" quotePrefix="0" xfId="0">
      <alignment vertical="center" wrapText="1"/>
    </xf>
    <xf numFmtId="1" fontId="0" fillId="9" borderId="1" applyAlignment="1" pivotButton="0" quotePrefix="0" xfId="0">
      <alignment vertical="center" wrapText="1"/>
    </xf>
    <xf numFmtId="0" fontId="3" fillId="10" borderId="1" applyAlignment="1" pivotButton="0" quotePrefix="0" xfId="0">
      <alignment horizontal="center"/>
    </xf>
    <xf numFmtId="0" fontId="0" fillId="10" borderId="1" pivotButton="0" quotePrefix="0" xfId="0"/>
    <xf numFmtId="0" fontId="4" fillId="11" borderId="1" applyAlignment="1" pivotButton="0" quotePrefix="0" xfId="0">
      <alignment horizontal="center" vertical="center"/>
    </xf>
    <xf numFmtId="0" fontId="0" fillId="12" borderId="1" applyAlignment="1" pivotButton="0" quotePrefix="0" xfId="0">
      <alignment horizontal="center" vertical="center"/>
    </xf>
    <xf numFmtId="166" fontId="0" fillId="12" borderId="1" applyAlignment="1" pivotButton="0" quotePrefix="0" xfId="0">
      <alignment horizontal="center" vertical="center"/>
    </xf>
    <xf numFmtId="0" fontId="0" fillId="13" borderId="1" applyAlignment="1" pivotButton="0" quotePrefix="0" xfId="0">
      <alignment horizontal="center" wrapText="1"/>
    </xf>
    <xf numFmtId="166" fontId="0" fillId="13" borderId="1" applyAlignment="1" pivotButton="0" quotePrefix="0" xfId="0">
      <alignment horizontal="center" wrapText="1"/>
    </xf>
    <xf numFmtId="0" fontId="5" fillId="14" borderId="1" applyAlignment="1" pivotButton="0" quotePrefix="0" xfId="0">
      <alignment horizontal="center" wrapText="1"/>
    </xf>
    <xf numFmtId="0" fontId="0" fillId="0" borderId="1" applyAlignment="1" pivotButton="0" quotePrefix="0" xfId="0">
      <alignment horizontal="center" wrapText="1"/>
    </xf>
    <xf numFmtId="0" fontId="6" fillId="15" borderId="1" applyAlignment="1" pivotButton="0" quotePrefix="0" xfId="0">
      <alignment horizontal="center" wrapText="1"/>
    </xf>
    <xf numFmtId="0" fontId="7" fillId="16" borderId="1" applyAlignment="1" pivotButton="0" quotePrefix="0" xfId="0">
      <alignment horizontal="center" wrapText="1"/>
    </xf>
    <xf numFmtId="0" fontId="3" fillId="17" borderId="1" applyAlignment="1" pivotButton="0" quotePrefix="0" xfId="0">
      <alignment horizontal="center" wrapText="1"/>
    </xf>
    <xf numFmtId="0" fontId="8" fillId="18" borderId="1" applyAlignment="1" pivotButton="0" quotePrefix="0" xfId="0">
      <alignment horizontal="center" wrapText="1"/>
    </xf>
    <xf numFmtId="0" fontId="9" fillId="2" borderId="0" applyAlignment="1" pivotButton="0" quotePrefix="0" xfId="0">
      <alignment horizontal="center"/>
    </xf>
    <xf numFmtId="0" fontId="3" fillId="3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</cellXfs>
  <cellStyles count="1">
    <cellStyle name="Normal" xfId="0" builtinId="0" hidden="0"/>
  </cellStyles>
  <dxfs count="5">
    <dxf>
      <font>
        <b val="1"/>
        <color rgb="00166534"/>
      </font>
      <fill>
        <patternFill patternType="solid">
          <fgColor rgb="00DCFCE7"/>
        </patternFill>
      </fill>
    </dxf>
    <dxf>
      <font>
        <b val="1"/>
        <color rgb="00991B1B"/>
      </font>
      <fill>
        <patternFill patternType="solid">
          <fgColor rgb="00FEE2E2"/>
        </patternFill>
      </fill>
    </dxf>
    <dxf>
      <font>
        <b val="1"/>
        <color rgb="0092400E"/>
      </font>
      <fill>
        <patternFill patternType="solid">
          <fgColor rgb="00FEF3C7"/>
        </patternFill>
      </fill>
    </dxf>
    <dxf>
      <font>
        <b val="1"/>
        <color rgb="00FFFFFF"/>
      </font>
      <fill>
        <patternFill patternType="solid">
          <fgColor rgb="007F1D1D"/>
        </patternFill>
      </fill>
    </dxf>
    <dxf>
      <font>
        <b val="1"/>
        <color rgb="00FFFFFF"/>
      </font>
      <fill>
        <patternFill patternType="solid">
          <fgColor rgb="00F9731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Synthèse qualité</a:t>
            </a:r>
          </a:p>
        </rich>
      </tx>
    </title>
    <plotArea>
      <doughnutChart>
        <varyColors val="1"/>
        <ser>
          <idx val="0"/>
          <order val="0"/>
          <tx>
            <strRef>
              <f>'Controle Qualite'!B32</f>
            </strRef>
          </tx>
          <spPr>
            <a:ln xmlns:a="http://schemas.openxmlformats.org/drawingml/2006/main">
              <a:prstDash val="solid"/>
            </a:ln>
          </spPr>
          <cat>
            <numRef>
              <f>'Controle Qualite'!$A$33:$A$35</f>
            </numRef>
          </cat>
          <val>
            <numRef>
              <f>'Controle Qualite'!$B$33:$B$35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Qté conforme par contrôle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'Controle Qualite'!H13</f>
            </strRef>
          </tx>
          <spPr>
            <a:ln xmlns:a="http://schemas.openxmlformats.org/drawingml/2006/main">
              <a:prstDash val="solid"/>
            </a:ln>
          </spPr>
          <cat>
            <numRef>
              <f>'Controle Qualite'!$C$14:$C$28</f>
            </numRef>
          </cat>
          <val>
            <numRef>
              <f>'Controle Qualite'!$H$14:$H$28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Contrôle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Quantité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5</col>
      <colOff>0</colOff>
      <row>31</row>
      <rowOff>0</rowOff>
    </from>
    <ext cx="324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31</row>
      <rowOff>0</rowOff>
    </from>
    <ext cx="432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ControleQualite" displayName="TableControleQualite" ref="A13:N28" headerRowCount="1">
  <autoFilter ref="A13:N28"/>
  <tableColumns count="14">
    <tableColumn id="1" name="N°"/>
    <tableColumn id="2" name="Poste"/>
    <tableColumn id="3" name="Opération contrôlée"/>
    <tableColumn id="4" name="Critère qualité"/>
    <tableColumn id="5" name="Méthode"/>
    <tableColumn id="6" name="Échantillon"/>
    <tableColumn id="7" name="Qté contrôlée"/>
    <tableColumn id="8" name="Qté conforme"/>
    <tableColumn id="9" name="NC"/>
    <tableColumn id="10" name="Rebut"/>
    <tableColumn id="11" name="Statut"/>
    <tableColumn id="12" name="Gravité"/>
    <tableColumn id="13" name="Décision"/>
    <tableColumn id="14" name="Action corrective"/>
  </tableColumns>
  <tableStyleInfo name="TableStyleMedium9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7"/>
  <sheetViews>
    <sheetView showGridLines="0"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6" customWidth="1" min="1" max="1"/>
    <col width="15" customWidth="1" min="2" max="2"/>
    <col width="24" customWidth="1" min="3" max="3"/>
    <col width="24" customWidth="1" min="4" max="4"/>
    <col width="18" customWidth="1" min="5" max="5"/>
    <col width="12" customWidth="1" min="6" max="6"/>
    <col width="12" customWidth="1" min="7" max="7"/>
    <col width="12" customWidth="1" min="8" max="8"/>
    <col width="8" customWidth="1" min="9" max="9"/>
    <col width="8" customWidth="1" min="10" max="10"/>
    <col width="15" customWidth="1" min="11" max="11"/>
    <col width="14" customWidth="1" min="12" max="12"/>
    <col width="14" customWidth="1" min="13" max="13"/>
    <col width="30" customWidth="1" min="14" max="14"/>
  </cols>
  <sheetData>
    <row r="1" ht="30" customHeight="1">
      <c r="A1" s="1" t="inlineStr">
        <is>
          <t>FICHE DE CONTRÔLE QUALITÉ PRODUCTION AUTOMATISÉE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 ht="30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 ht="22" customHeight="1">
      <c r="A3" s="3" t="inlineStr">
        <is>
          <t>Production • contrôle qualité • conformité • rebuts • actions correctives • traçabilité</t>
        </is>
      </c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  <c r="N3" s="4" t="n"/>
    </row>
    <row r="4" ht="22" customHeight="1"/>
    <row r="5" ht="22" customHeight="1">
      <c r="A5" s="5" t="inlineStr">
        <is>
          <t>INFORMATIONS DE PRODUCTION</t>
        </is>
      </c>
      <c r="B5" s="5" t="n"/>
      <c r="C5" s="5" t="n"/>
      <c r="D5" s="5" t="n"/>
      <c r="E5" s="5" t="n"/>
      <c r="F5" s="5" t="n"/>
      <c r="G5" s="5" t="n"/>
      <c r="H5" s="5" t="n"/>
      <c r="I5" s="5" t="inlineStr">
        <is>
          <t>INDICATEURS AUTOMATIQUES</t>
        </is>
      </c>
      <c r="J5" s="5" t="n"/>
      <c r="K5" s="5" t="n"/>
      <c r="L5" s="5" t="n"/>
      <c r="M5" s="5" t="n"/>
      <c r="N5" s="5" t="n"/>
    </row>
    <row r="6" ht="22" customHeight="1">
      <c r="A6" s="6" t="inlineStr">
        <is>
          <t>N° OF</t>
        </is>
      </c>
      <c r="B6" s="6" t="inlineStr">
        <is>
          <t>OF-2026-014</t>
        </is>
      </c>
      <c r="C6" s="6" t="inlineStr">
        <is>
          <t>Produit</t>
        </is>
      </c>
      <c r="D6" s="6" t="inlineStr">
        <is>
          <t>Carter aluminium</t>
        </is>
      </c>
      <c r="E6" s="6" t="inlineStr">
        <is>
          <t>Référence</t>
        </is>
      </c>
      <c r="F6" s="6" t="inlineStr">
        <is>
          <t>REF-CAR-ALU-22</t>
        </is>
      </c>
      <c r="G6" s="6" t="inlineStr">
        <is>
          <t>Lot</t>
        </is>
      </c>
      <c r="H6" s="6" t="inlineStr">
        <is>
          <t>LOT-0626-A</t>
        </is>
      </c>
      <c r="I6" s="7" t="inlineStr">
        <is>
          <t>Taux conformité</t>
        </is>
      </c>
      <c r="J6" s="8">
        <f>IFERROR(SUM(H14:H28)/SUM(G14:G28),0)</f>
        <v/>
      </c>
      <c r="K6" s="7" t="inlineStr">
        <is>
          <t>NC totales</t>
        </is>
      </c>
      <c r="L6" s="7">
        <f>SUM(I14:I28)</f>
        <v/>
      </c>
      <c r="M6" s="7" t="inlineStr">
        <is>
          <t>Rebuts</t>
        </is>
      </c>
      <c r="N6" s="7">
        <f>SUM(J14:J28)</f>
        <v/>
      </c>
    </row>
    <row r="7" ht="22" customHeight="1">
      <c r="A7" s="6" t="inlineStr">
        <is>
          <t>Date contrôle</t>
        </is>
      </c>
      <c r="B7" s="9" t="n">
        <v>46196</v>
      </c>
      <c r="C7" s="6" t="inlineStr">
        <is>
          <t>Client</t>
        </is>
      </c>
      <c r="D7" s="6" t="inlineStr">
        <is>
          <t>Client Industriel A</t>
        </is>
      </c>
      <c r="E7" s="6" t="inlineStr">
        <is>
          <t>Contrôleur</t>
        </is>
      </c>
      <c r="F7" s="6" t="inlineStr">
        <is>
          <t>Responsable qualité</t>
        </is>
      </c>
      <c r="G7" s="6" t="inlineStr">
        <is>
          <t>Qté lot</t>
        </is>
      </c>
      <c r="H7" s="6" t="n">
        <v>120</v>
      </c>
      <c r="I7" s="7" t="inlineStr">
        <is>
          <t>Lignes conformes</t>
        </is>
      </c>
      <c r="J7" s="7">
        <f>COUNTIF(K14:K28,"Conforme")</f>
        <v/>
      </c>
      <c r="K7" s="7" t="inlineStr">
        <is>
          <t>Lignes bloquées</t>
        </is>
      </c>
      <c r="L7" s="8">
        <f>COUNTIF(K14:K28,"Bloqué")</f>
        <v/>
      </c>
      <c r="M7" s="7" t="inlineStr">
        <is>
          <t>Avancement</t>
        </is>
      </c>
      <c r="N7" s="10">
        <f>IFERROR(COUNTIF(K14:K28,"&lt;&gt;À contrôler")/COUNTA(K14:K28),0)</f>
        <v/>
      </c>
    </row>
    <row r="8" ht="22" customHeight="1">
      <c r="A8" s="6" t="inlineStr">
        <is>
          <t>Atelier</t>
        </is>
      </c>
      <c r="B8" s="6" t="inlineStr">
        <is>
          <t>Usinage</t>
        </is>
      </c>
      <c r="C8" s="6" t="inlineStr">
        <is>
          <t>Équipe</t>
        </is>
      </c>
      <c r="D8" s="6" t="inlineStr">
        <is>
          <t>Matin</t>
        </is>
      </c>
      <c r="E8" s="6" t="inlineStr">
        <is>
          <t>N° plan</t>
        </is>
      </c>
      <c r="F8" s="6" t="inlineStr">
        <is>
          <t>PL-458-V3</t>
        </is>
      </c>
      <c r="G8" s="6" t="inlineStr">
        <is>
          <t>Seuil conformité</t>
        </is>
      </c>
      <c r="H8" s="11" t="n">
        <v>0.95</v>
      </c>
      <c r="I8" s="7" t="inlineStr">
        <is>
          <t>Score qualité</t>
        </is>
      </c>
      <c r="J8" s="12">
        <f>IFERROR(100*(SUM(H14:H28)/SUM(G14:G28))-SUM(J14:J28)*0.3,0)</f>
        <v/>
      </c>
      <c r="K8" s="7" t="inlineStr">
        <is>
          <t>Décision finale</t>
        </is>
      </c>
      <c r="L8" s="7">
        <f>IF(J6&gt;=H8,"LIBÉRATION POSSIBLE","ANALYSE QUALITÉ")</f>
        <v/>
      </c>
      <c r="M8" s="7" t="inlineStr">
        <is>
          <t>Actions ouvertes</t>
        </is>
      </c>
      <c r="N8" s="7">
        <f>COUNTIF(N14:N28,"&lt;&gt;Clôturée")</f>
        <v/>
      </c>
    </row>
    <row r="9" ht="22" customHeight="1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</row>
    <row r="10" ht="22" customHeight="1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</row>
    <row r="11" ht="22" customHeight="1">
      <c r="A11" s="14" t="inlineStr">
        <is>
          <t>GRILLE DE CONTRÔLE QUALITÉ PRODUCTION</t>
        </is>
      </c>
      <c r="B11" s="15" t="n"/>
      <c r="C11" s="15" t="n"/>
      <c r="D11" s="15" t="n"/>
      <c r="E11" s="15" t="n"/>
      <c r="F11" s="15" t="n"/>
      <c r="G11" s="15" t="n"/>
      <c r="H11" s="15" t="n"/>
      <c r="I11" s="15" t="n"/>
      <c r="J11" s="15" t="n"/>
      <c r="K11" s="15" t="n"/>
      <c r="L11" s="15" t="n"/>
      <c r="M11" s="15" t="n"/>
      <c r="N11" s="15" t="n"/>
    </row>
    <row r="12" ht="22" customHeight="1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</row>
    <row r="13" ht="22" customHeight="1">
      <c r="A13" s="16" t="inlineStr">
        <is>
          <t>N°</t>
        </is>
      </c>
      <c r="B13" s="16" t="inlineStr">
        <is>
          <t>Poste</t>
        </is>
      </c>
      <c r="C13" s="16" t="inlineStr">
        <is>
          <t>Opération contrôlée</t>
        </is>
      </c>
      <c r="D13" s="16" t="inlineStr">
        <is>
          <t>Critère qualité</t>
        </is>
      </c>
      <c r="E13" s="16" t="inlineStr">
        <is>
          <t>Méthode</t>
        </is>
      </c>
      <c r="F13" s="16" t="inlineStr">
        <is>
          <t>Échantillon</t>
        </is>
      </c>
      <c r="G13" s="16" t="inlineStr">
        <is>
          <t>Qté contrôlée</t>
        </is>
      </c>
      <c r="H13" s="16" t="inlineStr">
        <is>
          <t>Qté conforme</t>
        </is>
      </c>
      <c r="I13" s="16" t="inlineStr">
        <is>
          <t>NC</t>
        </is>
      </c>
      <c r="J13" s="16" t="inlineStr">
        <is>
          <t>Rebut</t>
        </is>
      </c>
      <c r="K13" s="16" t="inlineStr">
        <is>
          <t>Statut</t>
        </is>
      </c>
      <c r="L13" s="16" t="inlineStr">
        <is>
          <t>Gravité</t>
        </is>
      </c>
      <c r="M13" s="16" t="inlineStr">
        <is>
          <t>Décision</t>
        </is>
      </c>
      <c r="N13" s="16" t="inlineStr">
        <is>
          <t>Action corrective</t>
        </is>
      </c>
    </row>
    <row r="14" ht="22" customHeight="1">
      <c r="A14" s="17" t="n">
        <v>1</v>
      </c>
      <c r="B14" s="17" t="inlineStr">
        <is>
          <t>Découpe</t>
        </is>
      </c>
      <c r="C14" s="17" t="inlineStr">
        <is>
          <t>Longueur pièce</t>
        </is>
      </c>
      <c r="D14" s="17" t="inlineStr">
        <is>
          <t>Tolérance ±0,5 mm</t>
        </is>
      </c>
      <c r="E14" s="17" t="inlineStr">
        <is>
          <t>Pied à coulisse</t>
        </is>
      </c>
      <c r="F14" s="17" t="n">
        <v>20</v>
      </c>
      <c r="G14" s="18" t="n">
        <v>20</v>
      </c>
      <c r="H14" s="18" t="n">
        <v>19</v>
      </c>
      <c r="I14" s="18">
        <f>G14-H14</f>
        <v/>
      </c>
      <c r="J14" s="18" t="n">
        <v>0</v>
      </c>
      <c r="K14" s="17" t="inlineStr">
        <is>
          <t>Conforme</t>
        </is>
      </c>
      <c r="L14" s="17" t="inlineStr">
        <is>
          <t>Mineure</t>
        </is>
      </c>
      <c r="M14" s="17" t="inlineStr">
        <is>
          <t>Libéré</t>
        </is>
      </c>
      <c r="N14" s="17" t="inlineStr">
        <is>
          <t>Clôturée</t>
        </is>
      </c>
    </row>
    <row r="15" ht="22" customHeight="1">
      <c r="A15" s="19" t="n">
        <v>2</v>
      </c>
      <c r="B15" s="19" t="inlineStr">
        <is>
          <t>Découpe</t>
        </is>
      </c>
      <c r="C15" s="19" t="inlineStr">
        <is>
          <t>Aspect bord</t>
        </is>
      </c>
      <c r="D15" s="19" t="inlineStr">
        <is>
          <t>Absence bavure</t>
        </is>
      </c>
      <c r="E15" s="19" t="inlineStr">
        <is>
          <t>Visuel</t>
        </is>
      </c>
      <c r="F15" s="19" t="n">
        <v>20</v>
      </c>
      <c r="G15" s="20" t="n">
        <v>20</v>
      </c>
      <c r="H15" s="20" t="n">
        <v>18</v>
      </c>
      <c r="I15" s="20">
        <f>G15-H15</f>
        <v/>
      </c>
      <c r="J15" s="20" t="n">
        <v>1</v>
      </c>
      <c r="K15" s="19" t="inlineStr">
        <is>
          <t>À retoucher</t>
        </is>
      </c>
      <c r="L15" s="19" t="inlineStr">
        <is>
          <t>Majeure</t>
        </is>
      </c>
      <c r="M15" s="19" t="inlineStr">
        <is>
          <t>Retouche</t>
        </is>
      </c>
      <c r="N15" s="19" t="inlineStr">
        <is>
          <t>Ébavurage lot partiel</t>
        </is>
      </c>
    </row>
    <row r="16" ht="22" customHeight="1">
      <c r="A16" s="17" t="n">
        <v>3</v>
      </c>
      <c r="B16" s="17" t="inlineStr">
        <is>
          <t>Usinage</t>
        </is>
      </c>
      <c r="C16" s="17" t="inlineStr">
        <is>
          <t>Diamètre perçage</t>
        </is>
      </c>
      <c r="D16" s="17" t="inlineStr">
        <is>
          <t>Ø 12 mm ±0,1</t>
        </is>
      </c>
      <c r="E16" s="17" t="inlineStr">
        <is>
          <t>Tampon</t>
        </is>
      </c>
      <c r="F16" s="17" t="n">
        <v>15</v>
      </c>
      <c r="G16" s="18" t="n">
        <v>15</v>
      </c>
      <c r="H16" s="18" t="n">
        <v>15</v>
      </c>
      <c r="I16" s="18">
        <f>G16-H16</f>
        <v/>
      </c>
      <c r="J16" s="18" t="n">
        <v>0</v>
      </c>
      <c r="K16" s="17" t="inlineStr">
        <is>
          <t>Conforme</t>
        </is>
      </c>
      <c r="L16" s="17" t="inlineStr">
        <is>
          <t>Mineure</t>
        </is>
      </c>
      <c r="M16" s="17" t="inlineStr">
        <is>
          <t>Libéré</t>
        </is>
      </c>
      <c r="N16" s="17" t="inlineStr">
        <is>
          <t>Clôturée</t>
        </is>
      </c>
    </row>
    <row r="17" ht="22" customHeight="1">
      <c r="A17" s="19" t="n">
        <v>4</v>
      </c>
      <c r="B17" s="19" t="inlineStr">
        <is>
          <t>Usinage</t>
        </is>
      </c>
      <c r="C17" s="19" t="inlineStr">
        <is>
          <t>État de surface</t>
        </is>
      </c>
      <c r="D17" s="19" t="inlineStr">
        <is>
          <t>Ra conforme plan</t>
        </is>
      </c>
      <c r="E17" s="19" t="inlineStr">
        <is>
          <t>Rugosimètre</t>
        </is>
      </c>
      <c r="F17" s="19" t="n">
        <v>15</v>
      </c>
      <c r="G17" s="20" t="n">
        <v>15</v>
      </c>
      <c r="H17" s="20" t="n">
        <v>13</v>
      </c>
      <c r="I17" s="20">
        <f>G17-H17</f>
        <v/>
      </c>
      <c r="J17" s="20" t="n">
        <v>1</v>
      </c>
      <c r="K17" s="19" t="inlineStr">
        <is>
          <t>Non conforme</t>
        </is>
      </c>
      <c r="L17" s="19" t="inlineStr">
        <is>
          <t>Majeure</t>
        </is>
      </c>
      <c r="M17" s="19" t="inlineStr">
        <is>
          <t>Quarantaine</t>
        </is>
      </c>
      <c r="N17" s="19" t="inlineStr">
        <is>
          <t>Analyse outil usé</t>
        </is>
      </c>
    </row>
    <row r="18" ht="22" customHeight="1">
      <c r="A18" s="17" t="n">
        <v>5</v>
      </c>
      <c r="B18" s="17" t="inlineStr">
        <is>
          <t>Assemblage</t>
        </is>
      </c>
      <c r="C18" s="17" t="inlineStr">
        <is>
          <t>Couple serrage</t>
        </is>
      </c>
      <c r="D18" s="17" t="inlineStr">
        <is>
          <t>12 Nm ±1</t>
        </is>
      </c>
      <c r="E18" s="17" t="inlineStr">
        <is>
          <t>Clé dynamo</t>
        </is>
      </c>
      <c r="F18" s="17" t="n">
        <v>10</v>
      </c>
      <c r="G18" s="18" t="n">
        <v>10</v>
      </c>
      <c r="H18" s="18" t="n">
        <v>10</v>
      </c>
      <c r="I18" s="18">
        <f>G18-H18</f>
        <v/>
      </c>
      <c r="J18" s="18" t="n">
        <v>0</v>
      </c>
      <c r="K18" s="17" t="inlineStr">
        <is>
          <t>Conforme</t>
        </is>
      </c>
      <c r="L18" s="17" t="inlineStr">
        <is>
          <t>Mineure</t>
        </is>
      </c>
      <c r="M18" s="17" t="inlineStr">
        <is>
          <t>Libéré</t>
        </is>
      </c>
      <c r="N18" s="17" t="inlineStr">
        <is>
          <t>Clôturée</t>
        </is>
      </c>
    </row>
    <row r="19" ht="22" customHeight="1">
      <c r="A19" s="19" t="n">
        <v>6</v>
      </c>
      <c r="B19" s="19" t="inlineStr">
        <is>
          <t>Peinture</t>
        </is>
      </c>
      <c r="C19" s="19" t="inlineStr">
        <is>
          <t>Épaisseur couche</t>
        </is>
      </c>
      <c r="D19" s="19" t="inlineStr">
        <is>
          <t>80 µm ±10</t>
        </is>
      </c>
      <c r="E19" s="19" t="inlineStr">
        <is>
          <t>Jauge</t>
        </is>
      </c>
      <c r="F19" s="19" t="n">
        <v>10</v>
      </c>
      <c r="G19" s="20" t="n">
        <v>10</v>
      </c>
      <c r="H19" s="20" t="n">
        <v>8</v>
      </c>
      <c r="I19" s="20">
        <f>G19-H19</f>
        <v/>
      </c>
      <c r="J19" s="20" t="n">
        <v>0</v>
      </c>
      <c r="K19" s="19" t="inlineStr">
        <is>
          <t>À retoucher</t>
        </is>
      </c>
      <c r="L19" s="19" t="inlineStr">
        <is>
          <t>Mineure</t>
        </is>
      </c>
      <c r="M19" s="19" t="inlineStr">
        <is>
          <t>Retouche</t>
        </is>
      </c>
      <c r="N19" s="19" t="inlineStr">
        <is>
          <t>Reprise peinture</t>
        </is>
      </c>
    </row>
    <row r="20" ht="22" customHeight="1">
      <c r="A20" s="17" t="n">
        <v>7</v>
      </c>
      <c r="B20" s="17" t="inlineStr">
        <is>
          <t>Conditionnement</t>
        </is>
      </c>
      <c r="C20" s="17" t="inlineStr">
        <is>
          <t>Étiquetage</t>
        </is>
      </c>
      <c r="D20" s="17" t="inlineStr">
        <is>
          <t>Référence lisible</t>
        </is>
      </c>
      <c r="E20" s="17" t="inlineStr">
        <is>
          <t>Visuel</t>
        </is>
      </c>
      <c r="F20" s="17" t="n">
        <v>30</v>
      </c>
      <c r="G20" s="18" t="n">
        <v>30</v>
      </c>
      <c r="H20" s="18" t="n">
        <v>30</v>
      </c>
      <c r="I20" s="18">
        <f>G20-H20</f>
        <v/>
      </c>
      <c r="J20" s="18" t="n">
        <v>0</v>
      </c>
      <c r="K20" s="17" t="inlineStr">
        <is>
          <t>Conforme</t>
        </is>
      </c>
      <c r="L20" s="17" t="inlineStr">
        <is>
          <t>Mineure</t>
        </is>
      </c>
      <c r="M20" s="17" t="inlineStr">
        <is>
          <t>Libéré</t>
        </is>
      </c>
      <c r="N20" s="17" t="inlineStr">
        <is>
          <t>Clôturée</t>
        </is>
      </c>
    </row>
    <row r="21" ht="22" customHeight="1">
      <c r="A21" s="19" t="n">
        <v>8</v>
      </c>
      <c r="B21" s="19" t="inlineStr">
        <is>
          <t>Conditionnement</t>
        </is>
      </c>
      <c r="C21" s="19" t="inlineStr">
        <is>
          <t>Emballage</t>
        </is>
      </c>
      <c r="D21" s="19" t="inlineStr">
        <is>
          <t>Absence choc</t>
        </is>
      </c>
      <c r="E21" s="19" t="inlineStr">
        <is>
          <t>Visuel</t>
        </is>
      </c>
      <c r="F21" s="19" t="n">
        <v>30</v>
      </c>
      <c r="G21" s="20" t="n">
        <v>30</v>
      </c>
      <c r="H21" s="20" t="n">
        <v>29</v>
      </c>
      <c r="I21" s="20">
        <f>G21-H21</f>
        <v/>
      </c>
      <c r="J21" s="20" t="n">
        <v>0</v>
      </c>
      <c r="K21" s="19" t="inlineStr">
        <is>
          <t>Conforme</t>
        </is>
      </c>
      <c r="L21" s="19" t="inlineStr">
        <is>
          <t>Mineure</t>
        </is>
      </c>
      <c r="M21" s="19" t="inlineStr">
        <is>
          <t>Libéré</t>
        </is>
      </c>
      <c r="N21" s="19" t="inlineStr">
        <is>
          <t>Clôturée</t>
        </is>
      </c>
    </row>
    <row r="22" ht="22" customHeight="1">
      <c r="A22" s="17" t="n">
        <v>9</v>
      </c>
      <c r="B22" s="17" t="inlineStr">
        <is>
          <t>Assemblage</t>
        </is>
      </c>
      <c r="C22" s="17" t="inlineStr">
        <is>
          <t>Présence composants</t>
        </is>
      </c>
      <c r="D22" s="17" t="inlineStr">
        <is>
          <t>Nomenclature complète</t>
        </is>
      </c>
      <c r="E22" s="17" t="inlineStr">
        <is>
          <t>Checklist</t>
        </is>
      </c>
      <c r="F22" s="17" t="n">
        <v>12</v>
      </c>
      <c r="G22" s="18" t="n">
        <v>12</v>
      </c>
      <c r="H22" s="18" t="n">
        <v>12</v>
      </c>
      <c r="I22" s="18">
        <f>G22-H22</f>
        <v/>
      </c>
      <c r="J22" s="18" t="n">
        <v>0</v>
      </c>
      <c r="K22" s="17" t="inlineStr">
        <is>
          <t>Conforme</t>
        </is>
      </c>
      <c r="L22" s="17" t="inlineStr">
        <is>
          <t>Mineure</t>
        </is>
      </c>
      <c r="M22" s="17" t="inlineStr">
        <is>
          <t>Libéré</t>
        </is>
      </c>
      <c r="N22" s="17" t="inlineStr">
        <is>
          <t>Clôturée</t>
        </is>
      </c>
    </row>
    <row r="23" ht="22" customHeight="1">
      <c r="A23" s="19" t="n">
        <v>10</v>
      </c>
      <c r="B23" s="19" t="inlineStr">
        <is>
          <t>Usinage</t>
        </is>
      </c>
      <c r="C23" s="19" t="inlineStr">
        <is>
          <t>Position rainure</t>
        </is>
      </c>
      <c r="D23" s="19" t="inlineStr">
        <is>
          <t>Plan PL-458-V3</t>
        </is>
      </c>
      <c r="E23" s="19" t="inlineStr">
        <is>
          <t>Contrôle 3D</t>
        </is>
      </c>
      <c r="F23" s="19" t="n">
        <v>8</v>
      </c>
      <c r="G23" s="20" t="n">
        <v>8</v>
      </c>
      <c r="H23" s="20" t="n">
        <v>7</v>
      </c>
      <c r="I23" s="20">
        <f>G23-H23</f>
        <v/>
      </c>
      <c r="J23" s="20" t="n">
        <v>1</v>
      </c>
      <c r="K23" s="19" t="inlineStr">
        <is>
          <t>Bloqué</t>
        </is>
      </c>
      <c r="L23" s="19" t="inlineStr">
        <is>
          <t>Critique</t>
        </is>
      </c>
      <c r="M23" s="19" t="inlineStr">
        <is>
          <t>Quarantaine</t>
        </is>
      </c>
      <c r="N23" s="19" t="inlineStr">
        <is>
          <t>Blocage OF + alerte méthode</t>
        </is>
      </c>
    </row>
    <row r="24" ht="22" customHeight="1">
      <c r="A24" s="17" t="n">
        <v>11</v>
      </c>
      <c r="B24" s="17" t="inlineStr">
        <is>
          <t>Découpe</t>
        </is>
      </c>
      <c r="C24" s="17" t="inlineStr">
        <is>
          <t>Traçabilité matière</t>
        </is>
      </c>
      <c r="D24" s="17" t="inlineStr">
        <is>
          <t>N° lot présent</t>
        </is>
      </c>
      <c r="E24" s="17" t="inlineStr">
        <is>
          <t>Documentaire</t>
        </is>
      </c>
      <c r="F24" s="17" t="n">
        <v>10</v>
      </c>
      <c r="G24" s="18" t="n">
        <v>10</v>
      </c>
      <c r="H24" s="18" t="n">
        <v>10</v>
      </c>
      <c r="I24" s="18">
        <f>G24-H24</f>
        <v/>
      </c>
      <c r="J24" s="18" t="n">
        <v>0</v>
      </c>
      <c r="K24" s="17" t="inlineStr">
        <is>
          <t>Conforme</t>
        </is>
      </c>
      <c r="L24" s="17" t="inlineStr">
        <is>
          <t>Mineure</t>
        </is>
      </c>
      <c r="M24" s="17" t="inlineStr">
        <is>
          <t>Libéré</t>
        </is>
      </c>
      <c r="N24" s="17" t="inlineStr">
        <is>
          <t>Clôturée</t>
        </is>
      </c>
    </row>
    <row r="25" ht="22" customHeight="1">
      <c r="A25" s="19" t="n">
        <v>12</v>
      </c>
      <c r="B25" s="19" t="inlineStr">
        <is>
          <t>Peinture</t>
        </is>
      </c>
      <c r="C25" s="19" t="inlineStr">
        <is>
          <t>Couleur</t>
        </is>
      </c>
      <c r="D25" s="19" t="inlineStr">
        <is>
          <t>RAL conforme</t>
        </is>
      </c>
      <c r="E25" s="19" t="inlineStr">
        <is>
          <t>Visuel</t>
        </is>
      </c>
      <c r="F25" s="19" t="n">
        <v>10</v>
      </c>
      <c r="G25" s="20" t="n">
        <v>10</v>
      </c>
      <c r="H25" s="20" t="n">
        <v>10</v>
      </c>
      <c r="I25" s="20">
        <f>G25-H25</f>
        <v/>
      </c>
      <c r="J25" s="20" t="n">
        <v>0</v>
      </c>
      <c r="K25" s="19" t="inlineStr">
        <is>
          <t>Conforme</t>
        </is>
      </c>
      <c r="L25" s="19" t="inlineStr">
        <is>
          <t>Mineure</t>
        </is>
      </c>
      <c r="M25" s="19" t="inlineStr">
        <is>
          <t>Libéré</t>
        </is>
      </c>
      <c r="N25" s="19" t="inlineStr">
        <is>
          <t>Clôturée</t>
        </is>
      </c>
    </row>
    <row r="26" ht="22" customHeight="1">
      <c r="A26" s="17" t="n">
        <v>13</v>
      </c>
      <c r="B26" s="17" t="inlineStr">
        <is>
          <t>Assemblage</t>
        </is>
      </c>
      <c r="C26" s="17" t="inlineStr">
        <is>
          <t>Jeu fonctionnel</t>
        </is>
      </c>
      <c r="D26" s="17" t="inlineStr">
        <is>
          <t>Test montage</t>
        </is>
      </c>
      <c r="E26" s="17" t="inlineStr">
        <is>
          <t>Essai</t>
        </is>
      </c>
      <c r="F26" s="17" t="n">
        <v>10</v>
      </c>
      <c r="G26" s="18" t="n">
        <v>10</v>
      </c>
      <c r="H26" s="18" t="n">
        <v>9</v>
      </c>
      <c r="I26" s="18">
        <f>G26-H26</f>
        <v/>
      </c>
      <c r="J26" s="18" t="n">
        <v>0</v>
      </c>
      <c r="K26" s="17" t="inlineStr">
        <is>
          <t>À retoucher</t>
        </is>
      </c>
      <c r="L26" s="17" t="inlineStr">
        <is>
          <t>Majeure</t>
        </is>
      </c>
      <c r="M26" s="17" t="inlineStr">
        <is>
          <t>Retouche</t>
        </is>
      </c>
      <c r="N26" s="17" t="inlineStr">
        <is>
          <t>Ajustement manuel</t>
        </is>
      </c>
    </row>
    <row r="27" ht="22" customHeight="1">
      <c r="A27" s="19" t="n">
        <v>14</v>
      </c>
      <c r="B27" s="19" t="inlineStr">
        <is>
          <t>Contrôle final</t>
        </is>
      </c>
      <c r="C27" s="19" t="inlineStr">
        <is>
          <t>Essai fonctionnel</t>
        </is>
      </c>
      <c r="D27" s="19" t="inlineStr">
        <is>
          <t>Validation complète</t>
        </is>
      </c>
      <c r="E27" s="19" t="inlineStr">
        <is>
          <t>Banc test</t>
        </is>
      </c>
      <c r="F27" s="19" t="n">
        <v>10</v>
      </c>
      <c r="G27" s="20" t="n">
        <v>10</v>
      </c>
      <c r="H27" s="20" t="n">
        <v>9</v>
      </c>
      <c r="I27" s="20">
        <f>G27-H27</f>
        <v/>
      </c>
      <c r="J27" s="20" t="n">
        <v>0</v>
      </c>
      <c r="K27" s="19" t="inlineStr">
        <is>
          <t>Conforme</t>
        </is>
      </c>
      <c r="L27" s="19" t="inlineStr">
        <is>
          <t>Majeure</t>
        </is>
      </c>
      <c r="M27" s="19" t="inlineStr">
        <is>
          <t>Libéré</t>
        </is>
      </c>
      <c r="N27" s="19" t="inlineStr">
        <is>
          <t>Clôturée</t>
        </is>
      </c>
    </row>
    <row r="28" ht="22" customHeight="1">
      <c r="A28" s="17" t="n">
        <v>15</v>
      </c>
      <c r="B28" s="17" t="inlineStr">
        <is>
          <t>Contrôle final</t>
        </is>
      </c>
      <c r="C28" s="17" t="inlineStr">
        <is>
          <t>Validation documentaire</t>
        </is>
      </c>
      <c r="D28" s="17" t="inlineStr">
        <is>
          <t>Dossier complet</t>
        </is>
      </c>
      <c r="E28" s="17" t="inlineStr">
        <is>
          <t>Revue dossier</t>
        </is>
      </c>
      <c r="F28" s="17" t="n">
        <v>10</v>
      </c>
      <c r="G28" s="18" t="n">
        <v>10</v>
      </c>
      <c r="H28" s="18" t="n">
        <v>10</v>
      </c>
      <c r="I28" s="18">
        <f>G28-H28</f>
        <v/>
      </c>
      <c r="J28" s="18" t="n">
        <v>0</v>
      </c>
      <c r="K28" s="17" t="inlineStr">
        <is>
          <t>Conforme</t>
        </is>
      </c>
      <c r="L28" s="17" t="inlineStr">
        <is>
          <t>Mineure</t>
        </is>
      </c>
      <c r="M28" s="17" t="inlineStr">
        <is>
          <t>Libéré</t>
        </is>
      </c>
      <c r="N28" s="17" t="inlineStr">
        <is>
          <t>Clôturée</t>
        </is>
      </c>
    </row>
    <row r="29" ht="22" customHeight="1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</row>
    <row r="30" ht="22" customHeight="1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</row>
    <row r="31" ht="22" customHeight="1">
      <c r="A31" s="21" t="inlineStr">
        <is>
          <t>SYNTHÈSE VISUELLE AUTOMATIQUE</t>
        </is>
      </c>
      <c r="B31" s="22" t="n"/>
      <c r="C31" s="22" t="n"/>
      <c r="D31" s="22" t="n"/>
      <c r="E31" s="22" t="n"/>
      <c r="F31" s="22" t="n"/>
      <c r="G31" s="22" t="n"/>
      <c r="H31" s="22" t="n"/>
      <c r="I31" s="22" t="n"/>
      <c r="J31" s="22" t="n"/>
      <c r="K31" s="22" t="n"/>
      <c r="L31" s="22" t="n"/>
      <c r="M31" s="22" t="n"/>
      <c r="N31" s="22" t="n"/>
    </row>
    <row r="32" ht="22" customHeight="1">
      <c r="A32" s="23" t="inlineStr">
        <is>
          <t>Indicateur</t>
        </is>
      </c>
      <c r="B32" s="23" t="inlineStr">
        <is>
          <t>Valeur</t>
        </is>
      </c>
      <c r="C32" s="23" t="inlineStr">
        <is>
          <t>Objectif</t>
        </is>
      </c>
      <c r="D32" s="23" t="inlineStr">
        <is>
          <t>Écart</t>
        </is>
      </c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</row>
    <row r="33" ht="22" customHeight="1">
      <c r="A33" s="24" t="inlineStr">
        <is>
          <t>Taux conformité</t>
        </is>
      </c>
      <c r="B33" s="25">
        <f>J6</f>
        <v/>
      </c>
      <c r="C33" s="25">
        <f>H8</f>
        <v/>
      </c>
      <c r="D33" s="25">
        <f>B33-C33</f>
        <v/>
      </c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</row>
    <row r="34" ht="22" customHeight="1">
      <c r="A34" s="24" t="inlineStr">
        <is>
          <t>Taux NC</t>
        </is>
      </c>
      <c r="B34" s="25">
        <f>IFERROR(SUM(I14:I28)/SUM(G14:G28),0)</f>
        <v/>
      </c>
      <c r="C34" s="25" t="n">
        <v>0.05</v>
      </c>
      <c r="D34" s="25">
        <f>B34-C34</f>
        <v/>
      </c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</row>
    <row r="35" ht="22" customHeight="1">
      <c r="A35" s="24" t="inlineStr">
        <is>
          <t>Taux rebut</t>
        </is>
      </c>
      <c r="B35" s="25">
        <f>IFERROR(SUM(J14:J28)/SUM(G14:G28),0)</f>
        <v/>
      </c>
      <c r="C35" s="25" t="n">
        <v>0.02</v>
      </c>
      <c r="D35" s="25">
        <f>B35-C35</f>
        <v/>
      </c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</row>
    <row r="36" ht="22" customHeight="1">
      <c r="A36" s="26" t="inlineStr">
        <is>
          <t>Code couleur statut</t>
        </is>
      </c>
      <c r="B36" s="27" t="inlineStr"/>
      <c r="C36" s="27" t="inlineStr"/>
      <c r="D36" s="27" t="inlineStr"/>
      <c r="E36" s="26" t="inlineStr"/>
      <c r="F36" s="26" t="inlineStr"/>
      <c r="G36" s="26" t="inlineStr"/>
      <c r="H36" s="26" t="inlineStr"/>
      <c r="I36" s="26" t="inlineStr"/>
      <c r="J36" s="26" t="inlineStr"/>
      <c r="K36" s="26" t="inlineStr"/>
      <c r="L36" s="26" t="inlineStr"/>
      <c r="M36" s="26" t="inlineStr"/>
      <c r="N36" s="26" t="inlineStr"/>
    </row>
    <row r="37" ht="22" customHeight="1">
      <c r="A37" s="28" t="inlineStr">
        <is>
          <t>Conforme</t>
        </is>
      </c>
      <c r="B37" s="28" t="inlineStr">
        <is>
          <t>Contrôle validé</t>
        </is>
      </c>
      <c r="C37" s="29" t="inlineStr"/>
      <c r="D37" s="30" t="inlineStr">
        <is>
          <t>À retoucher</t>
        </is>
      </c>
      <c r="E37" s="30" t="inlineStr">
        <is>
          <t>Reprise possible</t>
        </is>
      </c>
      <c r="F37" s="29" t="inlineStr"/>
      <c r="G37" s="31" t="inlineStr">
        <is>
          <t>Non conforme</t>
        </is>
      </c>
      <c r="H37" s="31" t="inlineStr">
        <is>
          <t>Écart qualité</t>
        </is>
      </c>
      <c r="I37" s="29" t="inlineStr"/>
      <c r="J37" s="32" t="inlineStr">
        <is>
          <t>Bloqué</t>
        </is>
      </c>
      <c r="K37" s="32" t="inlineStr">
        <is>
          <t>Lot à isoler</t>
        </is>
      </c>
      <c r="L37" s="29" t="inlineStr"/>
      <c r="M37" s="33" t="inlineStr">
        <is>
          <t>À contrôler</t>
        </is>
      </c>
      <c r="N37" s="33" t="inlineStr">
        <is>
          <t>À traiter</t>
        </is>
      </c>
    </row>
    <row r="38" ht="22" customHeight="1"/>
    <row r="39" ht="22" customHeight="1"/>
    <row r="40" ht="22" customHeight="1"/>
  </sheetData>
  <mergeCells count="6">
    <mergeCell ref="A1:N2"/>
    <mergeCell ref="A31:N31"/>
    <mergeCell ref="A3:N3"/>
    <mergeCell ref="I5:N5"/>
    <mergeCell ref="A11:N11"/>
    <mergeCell ref="A5:H5"/>
  </mergeCells>
  <conditionalFormatting sqref="K14:K40">
    <cfRule type="expression" priority="1" dxfId="0">
      <formula>K14="Conforme"</formula>
    </cfRule>
    <cfRule type="expression" priority="2" dxfId="1">
      <formula>K14="Non conforme"</formula>
    </cfRule>
    <cfRule type="expression" priority="3" dxfId="2">
      <formula>K14="À retoucher"</formula>
    </cfRule>
    <cfRule type="expression" priority="4" dxfId="3">
      <formula>K14="Bloqué"</formula>
    </cfRule>
  </conditionalFormatting>
  <conditionalFormatting sqref="L14:L40">
    <cfRule type="expression" priority="5" dxfId="4">
      <formula>L14="Critique"</formula>
    </cfRule>
  </conditionalFormatting>
  <conditionalFormatting sqref="H14:H40">
    <cfRule type="dataBar" priority="6">
      <dataBar showValue="1">
        <cfvo type="num" val="0"/>
        <cfvo type="max"/>
        <color rgb="0022C55E"/>
      </dataBar>
    </cfRule>
  </conditionalFormatting>
  <conditionalFormatting sqref="I14:I40">
    <cfRule type="dataBar" priority="7">
      <dataBar showValue="1">
        <cfvo type="num" val="0"/>
        <cfvo type="max"/>
        <color rgb="00EF4444"/>
      </dataBar>
    </cfRule>
  </conditionalFormatting>
  <dataValidations count="4">
    <dataValidation sqref="K14:K40" showDropDown="0" showInputMessage="0" showErrorMessage="0" allowBlank="1" type="list">
      <formula1>=Listes!$A$2:$A$6</formula1>
    </dataValidation>
    <dataValidation sqref="M14:M40" showDropDown="0" showInputMessage="0" showErrorMessage="0" allowBlank="1" type="list">
      <formula1>=Listes!$B$2:$B$5</formula1>
    </dataValidation>
    <dataValidation sqref="L14:L40" showDropDown="0" showInputMessage="0" showErrorMessage="0" allowBlank="1" type="list">
      <formula1>=Listes!$C$2:$C$6</formula1>
    </dataValidation>
    <dataValidation sqref="B14:B40" showDropDown="0" showInputMessage="0" showErrorMessage="0" allowBlank="1" type="list">
      <formula1>=Listes!$D$2:$D$8</formula1>
    </dataValidation>
  </dataValidations>
  <pageMargins left="0.75" right="0.75" top="1" bottom="1" header="0.5" footer="0.5"/>
  <pageSetup orientation="landscape" paperSize="9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Statut</t>
        </is>
      </c>
      <c r="B1" t="inlineStr">
        <is>
          <t>Décision</t>
        </is>
      </c>
      <c r="C1" t="inlineStr">
        <is>
          <t>Gravité</t>
        </is>
      </c>
      <c r="D1" t="inlineStr">
        <is>
          <t>Poste</t>
        </is>
      </c>
    </row>
    <row r="2">
      <c r="A2" t="inlineStr">
        <is>
          <t>À contrôler</t>
        </is>
      </c>
      <c r="B2" t="inlineStr">
        <is>
          <t>Libéré</t>
        </is>
      </c>
      <c r="C2" t="inlineStr">
        <is>
          <t>Mineure</t>
        </is>
      </c>
      <c r="D2" t="inlineStr">
        <is>
          <t>Découpe</t>
        </is>
      </c>
    </row>
    <row r="3">
      <c r="A3" t="inlineStr">
        <is>
          <t>Conforme</t>
        </is>
      </c>
      <c r="B3" t="inlineStr">
        <is>
          <t>Retouche</t>
        </is>
      </c>
      <c r="C3" t="inlineStr">
        <is>
          <t>Majeure</t>
        </is>
      </c>
      <c r="D3" t="inlineStr">
        <is>
          <t>Usinage</t>
        </is>
      </c>
    </row>
    <row r="4">
      <c r="A4" t="inlineStr">
        <is>
          <t>Non conforme</t>
        </is>
      </c>
      <c r="B4" t="inlineStr">
        <is>
          <t>Rebut</t>
        </is>
      </c>
      <c r="C4" t="inlineStr">
        <is>
          <t>Critique</t>
        </is>
      </c>
      <c r="D4" t="inlineStr">
        <is>
          <t>Assemblage</t>
        </is>
      </c>
    </row>
    <row r="5">
      <c r="A5" t="inlineStr">
        <is>
          <t>À retoucher</t>
        </is>
      </c>
      <c r="B5" t="inlineStr">
        <is>
          <t>Quarantaine</t>
        </is>
      </c>
      <c r="C5" t="inlineStr">
        <is>
          <t>Sécurité</t>
        </is>
      </c>
      <c r="D5" t="inlineStr">
        <is>
          <t>Peinture</t>
        </is>
      </c>
    </row>
    <row r="6">
      <c r="A6" t="inlineStr">
        <is>
          <t>Bloqué</t>
        </is>
      </c>
      <c r="C6" t="inlineStr">
        <is>
          <t>Client</t>
        </is>
      </c>
      <c r="D6" t="inlineStr">
        <is>
          <t>Conditionnement</t>
        </is>
      </c>
    </row>
    <row r="7">
      <c r="D7" t="inlineStr">
        <is>
          <t>Contrôle final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9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34" customWidth="1" min="2" max="2"/>
    <col width="34" customWidth="1" min="3" max="3"/>
  </cols>
  <sheetData>
    <row r="1" ht="28" customHeight="1">
      <c r="A1" s="34" t="inlineStr">
        <is>
          <t>MODE D'EMPLOI - MODÈLE EXCEL CONTRÔLE QUALITÉ PRODUCTION</t>
        </is>
      </c>
    </row>
    <row r="2" ht="28" customHeight="1"/>
    <row r="3" ht="28" customHeight="1">
      <c r="A3" s="35" t="inlineStr">
        <is>
          <t>Étape</t>
        </is>
      </c>
      <c r="B3" s="35" t="inlineStr">
        <is>
          <t>Action</t>
        </is>
      </c>
      <c r="C3" s="35" t="inlineStr">
        <is>
          <t>Conseil</t>
        </is>
      </c>
    </row>
    <row r="4" ht="28" customHeight="1">
      <c r="A4" s="36" t="inlineStr">
        <is>
          <t>1</t>
        </is>
      </c>
      <c r="B4" s="36" t="inlineStr">
        <is>
          <t>Renseigner l'OF, le produit, le lot, la référence et le seuil qualité.</t>
        </is>
      </c>
      <c r="C4" s="36" t="inlineStr">
        <is>
          <t>Ces informations alimentent la traçabilité.</t>
        </is>
      </c>
    </row>
    <row r="5" ht="28" customHeight="1">
      <c r="A5" s="36" t="inlineStr">
        <is>
          <t>2</t>
        </is>
      </c>
      <c r="B5" s="36" t="inlineStr">
        <is>
          <t>Compléter la grille : poste, critère, méthode et quantités.</t>
        </is>
      </c>
      <c r="C5" s="36" t="inlineStr">
        <is>
          <t>La colonne NC se calcule automatiquement.</t>
        </is>
      </c>
    </row>
    <row r="6" ht="28" customHeight="1">
      <c r="A6" s="36" t="inlineStr">
        <is>
          <t>3</t>
        </is>
      </c>
      <c r="B6" s="36" t="inlineStr">
        <is>
          <t>Choisir le statut qualité via liste déroulante.</t>
        </is>
      </c>
      <c r="C6" s="36" t="inlineStr">
        <is>
          <t>La couleur change automatiquement selon le statut.</t>
        </is>
      </c>
    </row>
    <row r="7" ht="28" customHeight="1">
      <c r="A7" s="36" t="inlineStr">
        <is>
          <t>4</t>
        </is>
      </c>
      <c r="B7" s="36" t="inlineStr">
        <is>
          <t>Choisir la décision : libération, retouche, rebut ou quarantaine.</t>
        </is>
      </c>
      <c r="C7" s="36" t="inlineStr">
        <is>
          <t>Utile pour la preuve de traitement qualité.</t>
        </is>
      </c>
    </row>
    <row r="8" ht="28" customHeight="1">
      <c r="A8" s="36" t="inlineStr">
        <is>
          <t>5</t>
        </is>
      </c>
      <c r="B8" s="36" t="inlineStr">
        <is>
          <t>Suivre les actions correctives ouvertes.</t>
        </is>
      </c>
      <c r="C8" s="36" t="inlineStr">
        <is>
          <t>Mettre 'Clôturée' une fois l'action terminée.</t>
        </is>
      </c>
    </row>
    <row r="9" ht="28" customHeight="1">
      <c r="A9" s="36" t="inlineStr">
        <is>
          <t>6</t>
        </is>
      </c>
      <c r="B9" s="36" t="inlineStr">
        <is>
          <t>Lire les KPI et la synthèse visuelle.</t>
        </is>
      </c>
      <c r="C9" s="36" t="inlineStr">
        <is>
          <t>Taux conformité, rebuts, NC, avancement et décision finale.</t>
        </is>
      </c>
    </row>
    <row r="10" ht="28" customHeight="1"/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2026-06-23T05:53:56Z</dcterms:created>
  <dcterms:modified xmlns:dcterms="http://purl.org/dc/terms/" xmlns:xsi="http://www.w3.org/2001/XMLSchema-instance" xsi:type="dcterms:W3CDTF">2026-06-23T05:53:56Z</dcterms:modified>
</cp:coreProperties>
</file>