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_ReadMe" sheetId="1" state="visible" r:id="rId1"/>
    <sheet xmlns:r="http://schemas.openxmlformats.org/officeDocument/2006/relationships" name="1_Inputs" sheetId="2" state="visible" r:id="rId2"/>
    <sheet xmlns:r="http://schemas.openxmlformats.org/officeDocument/2006/relationships" name="2_Calculs" sheetId="3" state="visible" r:id="rId3"/>
    <sheet xmlns:r="http://schemas.openxmlformats.org/officeDocument/2006/relationships" name="3_Synthe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[$€-fr-FR]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E8F0FE"/>
        <bgColor rgb="00E8F0FE"/>
      </patternFill>
    </fill>
    <fill>
      <patternFill patternType="solid">
        <fgColor rgb="00DCE9F9"/>
        <bgColor rgb="00DCE9F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pivotButton="0" quotePrefix="0" xfId="0"/>
    <xf numFmtId="0" fontId="2" fillId="2" borderId="0" pivotButton="0" quotePrefix="0" xfId="0"/>
    <xf numFmtId="0" fontId="3" fillId="3" borderId="0" pivotButton="0" quotePrefix="0" xfId="0"/>
    <xf numFmtId="164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" t="inlineStr">
        <is>
          <t>Calcul de rentabilité locative — brute, nette, nette‑nette (FR · EUR)</t>
        </is>
      </c>
    </row>
    <row r="3">
      <c r="A3" t="inlineStr">
        <is>
          <t>Étapes : 1) Remplir 1_Inputs. 2) Lire 3_Synthese. Les calculs sont en 2_Calculs.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Entrées — projet &amp; fiscalité</t>
        </is>
      </c>
    </row>
    <row r="2">
      <c r="A2" s="3" t="inlineStr">
        <is>
          <t>Variable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  <c r="E2" s="3" t="inlineStr">
        <is>
          <t>—</t>
        </is>
      </c>
      <c r="F2" s="3" t="inlineStr">
        <is>
          <t>Variable (suite)</t>
        </is>
      </c>
      <c r="G2" s="3" t="inlineStr">
        <is>
          <t>Valeur</t>
        </is>
      </c>
    </row>
    <row r="3">
      <c r="A3" t="inlineStr">
        <is>
          <t>Ville / Pays</t>
        </is>
      </c>
      <c r="B3" t="inlineStr">
        <is>
          <t>Paris, France</t>
        </is>
      </c>
      <c r="D3" t="inlineStr">
        <is>
          <t>Contexte FR/EUR</t>
        </is>
      </c>
      <c r="F3" t="inlineStr">
        <is>
          <t>Type de location</t>
        </is>
      </c>
      <c r="G3" t="inlineStr">
        <is>
          <t>Nu</t>
        </is>
      </c>
    </row>
    <row r="4">
      <c r="A4" t="inlineStr">
        <is>
          <t>Prix net vendeur (€)</t>
        </is>
      </c>
      <c r="B4" s="4" t="n">
        <v>250000</v>
      </c>
      <c r="C4" t="inlineStr">
        <is>
          <t>€</t>
        </is>
      </c>
      <c r="D4" t="inlineStr">
        <is>
          <t>Prix d'achat hors frais</t>
        </is>
      </c>
      <c r="F4" t="inlineStr">
        <is>
          <t>Régime fiscal</t>
        </is>
      </c>
      <c r="G4" t="inlineStr">
        <is>
          <t>Nu - Micro-foncier</t>
        </is>
      </c>
    </row>
    <row r="5">
      <c r="A5" t="inlineStr">
        <is>
          <t>Frais de notaire (%)</t>
        </is>
      </c>
      <c r="B5" s="5" t="n">
        <v>0.08</v>
      </c>
      <c r="C5" t="inlineStr">
        <is>
          <t>%</t>
        </is>
      </c>
      <c r="D5" t="inlineStr">
        <is>
          <t>Neuf/ancien à ajuster</t>
        </is>
      </c>
      <c r="F5" t="inlineStr">
        <is>
          <t>Tranche marginale (TMI)</t>
        </is>
      </c>
      <c r="G5" s="5" t="n">
        <v>0.3</v>
      </c>
    </row>
    <row r="6">
      <c r="A6" t="inlineStr">
        <is>
          <t>Frais d'agence (€)</t>
        </is>
      </c>
      <c r="B6" s="4" t="n">
        <v>8000</v>
      </c>
      <c r="C6" t="inlineStr">
        <is>
          <t>€</t>
        </is>
      </c>
      <c r="D6" t="inlineStr">
        <is>
          <t>Si applicables</t>
        </is>
      </c>
      <c r="F6" t="inlineStr">
        <is>
          <t>Prélèvements sociaux (%)</t>
        </is>
      </c>
      <c r="G6" s="5" t="n">
        <v>0.172</v>
      </c>
    </row>
    <row r="7">
      <c r="A7" t="inlineStr">
        <is>
          <t>Travaux / rénovation (€)</t>
        </is>
      </c>
      <c r="B7" s="4" t="n">
        <v>20000</v>
      </c>
      <c r="C7" t="inlineStr">
        <is>
          <t>€</t>
        </is>
      </c>
      <c r="D7" t="inlineStr">
        <is>
          <t>Inclus entretien/rafraîchissement</t>
        </is>
      </c>
      <c r="F7" t="inlineStr">
        <is>
          <t>Vacance locative (%)</t>
        </is>
      </c>
      <c r="G7" s="5" t="n">
        <v>0.06</v>
      </c>
    </row>
    <row r="8">
      <c r="A8" t="inlineStr">
        <is>
          <t>Mobilier (si meublé) (€)</t>
        </is>
      </c>
      <c r="B8" s="4" t="n">
        <v>8000</v>
      </c>
      <c r="C8" t="inlineStr">
        <is>
          <t>€</t>
        </is>
      </c>
      <c r="D8" t="inlineStr">
        <is>
          <t>0 si nu</t>
        </is>
      </c>
      <c r="F8" t="inlineStr">
        <is>
          <t>Gestion locative (%)</t>
        </is>
      </c>
      <c r="G8" s="5" t="n">
        <v>0.07000000000000001</v>
      </c>
    </row>
    <row r="9">
      <c r="A9" t="inlineStr">
        <is>
          <t>Frais de dossier / divers (€)</t>
        </is>
      </c>
      <c r="B9" s="4" t="n">
        <v>1200</v>
      </c>
      <c r="C9" t="inlineStr">
        <is>
          <t>€</t>
        </is>
      </c>
      <c r="D9" t="inlineStr">
        <is>
          <t>Banque, garantie, etc.</t>
        </is>
      </c>
      <c r="F9" t="inlineStr">
        <is>
          <t>GLI (assurance loyers) (%)</t>
        </is>
      </c>
      <c r="G9" s="5" t="n">
        <v>0.028</v>
      </c>
    </row>
    <row r="10">
      <c r="A10" t="inlineStr">
        <is>
          <t>Loyer mensuel hors charges (€)</t>
        </is>
      </c>
      <c r="B10" s="4" t="n">
        <v>1400</v>
      </c>
      <c r="C10" t="inlineStr">
        <is>
          <t>€</t>
        </is>
      </c>
      <c r="D10" t="inlineStr">
        <is>
          <t>HC, avant vacance</t>
        </is>
      </c>
      <c r="F10" t="inlineStr">
        <is>
          <t>Charges non récupérables/an (€)</t>
        </is>
      </c>
      <c r="G10" s="4" t="n">
        <v>1200</v>
      </c>
    </row>
    <row r="11">
      <c r="A11" t="inlineStr">
        <is>
          <t>Taxe foncière/an (€)</t>
        </is>
      </c>
      <c r="B11" s="4" t="n">
        <v>1200</v>
      </c>
      <c r="C11" t="inlineStr">
        <is>
          <t>€</t>
        </is>
      </c>
      <c r="D11" t="inlineStr">
        <is>
          <t>Hors OM récupérable</t>
        </is>
      </c>
      <c r="F11" t="inlineStr">
        <is>
          <t>Assurance PNO/an (€)</t>
        </is>
      </c>
      <c r="G11" s="4" t="n">
        <v>120</v>
      </c>
    </row>
    <row r="12">
      <c r="A12" t="inlineStr">
        <is>
          <t>Intérêts annuels déductibles (€)</t>
        </is>
      </c>
      <c r="B12" s="4" t="n">
        <v>4500</v>
      </c>
      <c r="C12" t="inlineStr">
        <is>
          <t>€</t>
        </is>
      </c>
      <c r="D12" t="inlineStr">
        <is>
          <t>Saisir 0 si comptant</t>
        </is>
      </c>
      <c r="F12" t="inlineStr">
        <is>
          <t>Autres charges déductibles/an (€)</t>
        </is>
      </c>
      <c r="G12" s="4" t="n">
        <v>0</v>
      </c>
    </row>
  </sheetData>
  <mergeCells count="1">
    <mergeCell ref="A1:G1"/>
  </mergeCells>
  <dataValidations count="2">
    <dataValidation sqref="G3" showErrorMessage="1" showInputMessage="1" allowBlank="0" type="list">
      <formula1>"Nu,Meublé"</formula1>
    </dataValidation>
    <dataValidation sqref="G4" showErrorMessage="1" showInputMessage="1" allowBlank="0" type="list">
      <formula1>"Nu - Micro-foncier,Nu - Réel,Meublé - Micro-BIC,Meublé - Réel (LMNP)"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Calculs intermédiaires</t>
        </is>
      </c>
    </row>
    <row r="2">
      <c r="A2" s="3" t="inlineStr">
        <is>
          <t>Indicateur</t>
        </is>
      </c>
      <c r="B2" s="3" t="inlineStr">
        <is>
          <t>Formule</t>
        </is>
      </c>
      <c r="C2" s="3" t="inlineStr">
        <is>
          <t>Valeur</t>
        </is>
      </c>
      <c r="D2" s="3" t="inlineStr">
        <is>
          <t>Unité</t>
        </is>
      </c>
      <c r="E2" s="3" t="inlineStr">
        <is>
          <t>—</t>
        </is>
      </c>
      <c r="F2" s="3" t="inlineStr">
        <is>
          <t>Indicateur</t>
        </is>
      </c>
      <c r="G2" s="3" t="inlineStr">
        <is>
          <t>Valeur</t>
        </is>
      </c>
      <c r="H2" s="3" t="inlineStr">
        <is>
          <t>Unité</t>
        </is>
      </c>
    </row>
    <row r="3">
      <c r="A3" t="inlineStr">
        <is>
          <t>Investissement total</t>
        </is>
      </c>
      <c r="B3" t="inlineStr">
        <is>
          <t>Prix + Notaire + Agence + Travaux + Mobilier + Divers</t>
        </is>
      </c>
      <c r="C3">
        <f>'1_Inputs'!B4 + ('1_Inputs'!B4*'1_Inputs'!B5) + '1_Inputs'!B6 + '1_Inputs'!B7 + '1_Inputs'!B8 + '1_Inputs'!B9</f>
        <v/>
      </c>
      <c r="D3" t="inlineStr">
        <is>
          <t>€</t>
        </is>
      </c>
    </row>
    <row r="4">
      <c r="A4" t="inlineStr">
        <is>
          <t>Loyer annuel brut (HC)</t>
        </is>
      </c>
      <c r="B4" t="inlineStr">
        <is>
          <t>Loyer mensuel × 12</t>
        </is>
      </c>
      <c r="C4" s="4">
        <f>'1_Inputs'!B10*12</f>
        <v/>
      </c>
      <c r="D4" t="inlineStr">
        <is>
          <t>€</t>
        </is>
      </c>
    </row>
    <row r="5">
      <c r="A5" t="inlineStr">
        <is>
          <t>Loyer encaissé (vacance)</t>
        </is>
      </c>
      <c r="B5" t="inlineStr">
        <is>
          <t>Loyer annuel × (1 - vacance)</t>
        </is>
      </c>
      <c r="C5" s="4">
        <f>C4*(1-'1_Inputs'!G7)</f>
        <v/>
      </c>
      <c r="D5" t="inlineStr">
        <is>
          <t>€</t>
        </is>
      </c>
    </row>
    <row r="6">
      <c r="A6" t="inlineStr">
        <is>
          <t>Frais de gestion</t>
        </is>
      </c>
      <c r="B6" t="inlineStr">
        <is>
          <t>% × loyer encaissé</t>
        </is>
      </c>
      <c r="C6" s="4">
        <f>'1_Inputs'!G8*C5</f>
        <v/>
      </c>
      <c r="D6" t="inlineStr">
        <is>
          <t>€</t>
        </is>
      </c>
    </row>
    <row r="7">
      <c r="A7" t="inlineStr">
        <is>
          <t>GLI (si souscrite)</t>
        </is>
      </c>
      <c r="B7" t="inlineStr">
        <is>
          <t>% × loyer encaissé</t>
        </is>
      </c>
      <c r="C7" s="4">
        <f>'1_Inputs'!G9*C5</f>
        <v/>
      </c>
      <c r="D7" t="inlineStr">
        <is>
          <t>€</t>
        </is>
      </c>
    </row>
    <row r="8">
      <c r="A8" t="inlineStr">
        <is>
          <t>Charges annuelles propriétaires</t>
        </is>
      </c>
      <c r="B8" t="inlineStr">
        <is>
          <t>Non récupérables + TF + PNO</t>
        </is>
      </c>
      <c r="C8" s="4">
        <f>'1_Inputs'!G10+'1_Inputs'!B11+'1_Inputs'!G11</f>
        <v/>
      </c>
      <c r="D8" t="inlineStr">
        <is>
          <t>€</t>
        </is>
      </c>
    </row>
    <row r="9">
      <c r="A9" t="inlineStr">
        <is>
          <t>Total charges d’exploitation</t>
        </is>
      </c>
      <c r="B9" t="inlineStr">
        <is>
          <t>Gestion + GLI + Charges annuelles</t>
        </is>
      </c>
      <c r="C9" s="4">
        <f>C6+C7+C8</f>
        <v/>
      </c>
      <c r="D9" t="inlineStr">
        <is>
          <t>€</t>
        </is>
      </c>
    </row>
    <row r="10">
      <c r="C10" s="4" t="inlineStr"/>
      <c r="F10" t="inlineStr">
        <is>
          <t>Base imposable (selon régime)</t>
        </is>
      </c>
      <c r="G10" s="4">
        <f>IF('1_Inputs'!G4="Nu - Micro-foncier", C5*(1-0.30), IF('1_Inputs'!G4="Meublé - Micro-BIC", C5*(1-0.50), IF('1_Inputs'!G4="Nu - Réel", MAX(0, C5-C9-'1_Inputs'!B12-'1_Inputs'!G12), IF('1_Inputs'!G4="Meublé - Réel (LMNP)", MAX(0, C5-C9-'1_Inputs'!B12-'1_Inputs'!G12), C5))))</f>
        <v/>
      </c>
      <c r="H10" t="inlineStr">
        <is>
          <t>€</t>
        </is>
      </c>
    </row>
    <row r="11">
      <c r="F11" t="inlineStr">
        <is>
          <t>Impôt sur le revenu (TMI)</t>
        </is>
      </c>
      <c r="G11" s="4">
        <f>G10*'1_Inputs'!G5</f>
        <v/>
      </c>
      <c r="H11" t="inlineStr">
        <is>
          <t>€</t>
        </is>
      </c>
    </row>
    <row r="12">
      <c r="F12" t="inlineStr">
        <is>
          <t>Prélèvements sociaux</t>
        </is>
      </c>
      <c r="G12" s="4">
        <f>G10*'1_Inputs'!G6</f>
        <v/>
      </c>
      <c r="H12" t="inlineStr">
        <is>
          <t>€</t>
        </is>
      </c>
    </row>
    <row r="13">
      <c r="F13" t="inlineStr">
        <is>
          <t>Impôts &amp; prélèvements (total)</t>
        </is>
      </c>
      <c r="G13" s="4">
        <f>G11+G12</f>
        <v/>
      </c>
      <c r="H13" t="inlineStr">
        <is>
          <t>€</t>
        </is>
      </c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46" customWidth="1" min="1" max="1"/>
    <col width="20" customWidth="1" min="2" max="2"/>
    <col width="10" customWidth="1" min="3" max="3"/>
    <col width="60" customWidth="1" min="4" max="4"/>
  </cols>
  <sheetData>
    <row r="1">
      <c r="A1" s="2" t="inlineStr">
        <is>
          <t>Synthèse — rentabilités et montants</t>
        </is>
      </c>
    </row>
    <row r="2">
      <c r="A2" s="3" t="inlineStr">
        <is>
          <t>Indicateur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</row>
    <row r="3">
      <c r="A3" t="inlineStr">
        <is>
          <t>Investissement total</t>
        </is>
      </c>
      <c r="B3" s="4">
        <f>'2_Calculs'!C4</f>
        <v/>
      </c>
      <c r="C3" t="inlineStr">
        <is>
          <t>€</t>
        </is>
      </c>
      <c r="D3" t="inlineStr">
        <is>
          <t>Prix + frais + travaux + mobilier + divers</t>
        </is>
      </c>
    </row>
    <row r="4">
      <c r="A4" t="inlineStr">
        <is>
          <t>Loyer annuel encaissé (après vacance)</t>
        </is>
      </c>
      <c r="B4" s="4">
        <f>'2_Calculs'!C5</f>
        <v/>
      </c>
      <c r="C4" t="inlineStr">
        <is>
          <t>€</t>
        </is>
      </c>
      <c r="D4" t="inlineStr">
        <is>
          <t>HC, après vacance</t>
        </is>
      </c>
    </row>
    <row r="5">
      <c r="A5" t="inlineStr">
        <is>
          <t>Charges d’exploitation totales</t>
        </is>
      </c>
      <c r="B5" s="4">
        <f>'2_Calculs'!C10</f>
        <v/>
      </c>
      <c r="C5" t="inlineStr">
        <is>
          <t>€</t>
        </is>
      </c>
      <c r="D5" t="inlineStr">
        <is>
          <t>Gestion + GLI + charges propriétaires</t>
        </is>
      </c>
    </row>
    <row r="6">
      <c r="A6" t="inlineStr">
        <is>
          <t>Résultat d’exploitation (avant impôts)</t>
        </is>
      </c>
      <c r="B6" s="4">
        <f>B4-B5</f>
        <v/>
      </c>
      <c r="C6" t="inlineStr">
        <is>
          <t>€</t>
        </is>
      </c>
      <c r="D6" t="inlineStr">
        <is>
          <t>Loyer encaissé - charges d’exploitation</t>
        </is>
      </c>
    </row>
    <row r="7">
      <c r="A7" t="inlineStr">
        <is>
          <t>Rentabilité BRUTE</t>
        </is>
      </c>
      <c r="B7" s="5">
        <f>B4/'2_Calculs'!C4</f>
        <v/>
      </c>
      <c r="C7" t="inlineStr">
        <is>
          <t>%</t>
        </is>
      </c>
      <c r="D7" t="inlineStr">
        <is>
          <t>Loyer encaissé / investissement total</t>
        </is>
      </c>
    </row>
    <row r="8">
      <c r="A8" t="inlineStr">
        <is>
          <t>Rentabilité NETTE</t>
        </is>
      </c>
      <c r="B8" s="5">
        <f>(B4-B5)/'2_Calculs'!C4</f>
        <v/>
      </c>
      <c r="C8" t="inlineStr">
        <is>
          <t>%</t>
        </is>
      </c>
      <c r="D8" t="inlineStr">
        <is>
          <t>Après charges d’exploitation</t>
        </is>
      </c>
    </row>
    <row r="9">
      <c r="A9" t="inlineStr">
        <is>
          <t>Base imposable (selon régime)</t>
        </is>
      </c>
      <c r="B9" s="4">
        <f>'2_Calculs'!G10</f>
        <v/>
      </c>
      <c r="C9" t="inlineStr">
        <is>
          <t>€</t>
        </is>
      </c>
      <c r="D9" t="inlineStr">
        <is>
          <t>Micro/Micro-BIC/Réel</t>
        </is>
      </c>
    </row>
    <row r="10">
      <c r="A10" t="inlineStr">
        <is>
          <t>Impôts &amp; prélèvements estimés</t>
        </is>
      </c>
      <c r="B10" s="4">
        <f>'2_Calculs'!G13</f>
        <v/>
      </c>
      <c r="C10" t="inlineStr">
        <is>
          <t>€</t>
        </is>
      </c>
      <c r="D10" t="inlineStr">
        <is>
          <t>TMI + prélèvements sociaux</t>
        </is>
      </c>
    </row>
    <row r="11">
      <c r="A11" t="inlineStr">
        <is>
          <t>Résultat net après impôts</t>
        </is>
      </c>
      <c r="B11" s="4">
        <f>B6-B10</f>
        <v/>
      </c>
      <c r="C11" t="inlineStr">
        <is>
          <t>€</t>
        </is>
      </c>
      <c r="D11" t="inlineStr">
        <is>
          <t>Exploitation - impôts</t>
        </is>
      </c>
    </row>
    <row r="12">
      <c r="A12" t="inlineStr">
        <is>
          <t>Rentabilité NETTE-NETTE</t>
        </is>
      </c>
      <c r="B12" s="5">
        <f>B11/'2_Calculs'!C3</f>
        <v/>
      </c>
      <c r="C12" t="inlineStr">
        <is>
          <t>%</t>
        </is>
      </c>
      <c r="D12" t="inlineStr">
        <is>
          <t>Après impôts et prélèvements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2025-10-24T23:05:09Z</dcterms:created>
  <dcterms:modified xmlns:dcterms="http://purl.org/dc/terms/" xmlns:xsi="http://www.w3.org/2001/XMLSchema-instance" xsi:type="dcterms:W3CDTF">2025-10-24T23:05:09Z</dcterms:modified>
</cp:coreProperties>
</file>