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0_ReadMe" sheetId="1" state="visible" r:id="rId1"/>
    <sheet xmlns:r="http://schemas.openxmlformats.org/officeDocument/2006/relationships" name="1_Inputs" sheetId="2" state="visible" r:id="rId2"/>
    <sheet xmlns:r="http://schemas.openxmlformats.org/officeDocument/2006/relationships" name="2_Calculs" sheetId="3" state="visible" r:id="rId3"/>
    <sheet xmlns:r="http://schemas.openxmlformats.org/officeDocument/2006/relationships" name="3_Synthese" sheetId="4" state="visible" r:id="rId4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#,##0.00 [$€-fr-FR]"/>
    <numFmt numFmtId="165" formatCode="0.000000"/>
  </numFmts>
  <fonts count="4">
    <font>
      <name val="Calibri"/>
      <family val="2"/>
      <color theme="1"/>
      <sz val="11"/>
      <scheme val="minor"/>
    </font>
    <font>
      <b val="1"/>
      <sz val="14"/>
    </font>
    <font>
      <b val="1"/>
      <sz val="12"/>
    </font>
    <font>
      <b val="1"/>
    </font>
  </fonts>
  <fills count="4">
    <fill>
      <patternFill/>
    </fill>
    <fill>
      <patternFill patternType="gray125"/>
    </fill>
    <fill>
      <patternFill patternType="solid">
        <fgColor rgb="00E8F0FE"/>
        <bgColor rgb="00E8F0FE"/>
      </patternFill>
    </fill>
    <fill>
      <patternFill patternType="solid">
        <fgColor rgb="00DCE9F9"/>
        <bgColor rgb="00DCE9F9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pivotButton="0" quotePrefix="0" xfId="0"/>
    <xf numFmtId="0" fontId="1" fillId="2" borderId="0" pivotButton="0" quotePrefix="0" xfId="0"/>
    <xf numFmtId="0" fontId="2" fillId="2" borderId="0" pivotButton="0" quotePrefix="0" xfId="0"/>
    <xf numFmtId="0" fontId="3" fillId="3" borderId="0" pivotButton="0" quotePrefix="0" xfId="0"/>
    <xf numFmtId="164" fontId="0" fillId="0" borderId="0" pivotButton="0" quotePrefix="0" xfId="0"/>
    <xf numFmtId="10" fontId="0" fillId="0" borderId="0" pivotButton="0" quotePrefix="0" xfId="0"/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3"/>
  <sheetViews>
    <sheetView workbookViewId="0">
      <selection activeCell="A1" sqref="A1"/>
    </sheetView>
  </sheetViews>
  <sheetFormatPr baseColWidth="8" defaultRowHeight="15"/>
  <cols>
    <col width="120" customWidth="1" min="1" max="1"/>
  </cols>
  <sheetData>
    <row r="1">
      <c r="A1" s="1" t="inlineStr">
        <is>
          <t>Calculateur de capacité d’emprunt immobilier — FR · EUR</t>
        </is>
      </c>
    </row>
    <row r="3">
      <c r="A3" t="inlineStr">
        <is>
          <t>Étapes : 1) Saisir les données dans 1_Inputs. 2) Lire la capacité max et/ou simuler un prix dans 3_Synthese.</t>
        </is>
      </c>
    </row>
  </sheetData>
  <mergeCells count="1">
    <mergeCell ref="A1:H1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H8"/>
  <sheetViews>
    <sheetView workbookViewId="0">
      <selection activeCell="A1" sqref="A1"/>
    </sheetView>
  </sheetViews>
  <sheetFormatPr baseColWidth="8" defaultRowHeight="15"/>
  <sheetData>
    <row r="1">
      <c r="A1" s="2" t="inlineStr">
        <is>
          <t>Entrées — revenus, projet, frais</t>
        </is>
      </c>
    </row>
    <row r="2">
      <c r="A2" s="3" t="inlineStr">
        <is>
          <t>Variable</t>
        </is>
      </c>
      <c r="B2" s="3" t="inlineStr">
        <is>
          <t>Valeur</t>
        </is>
      </c>
      <c r="C2" s="3" t="inlineStr">
        <is>
          <t>Unité</t>
        </is>
      </c>
      <c r="D2" s="3" t="inlineStr">
        <is>
          <t>Note</t>
        </is>
      </c>
      <c r="E2" s="3" t="inlineStr">
        <is>
          <t>—</t>
        </is>
      </c>
      <c r="F2" s="3" t="inlineStr">
        <is>
          <t>Variable (suite)</t>
        </is>
      </c>
      <c r="G2" s="3" t="inlineStr">
        <is>
          <t>Valeur</t>
        </is>
      </c>
    </row>
    <row r="3">
      <c r="A3" t="inlineStr">
        <is>
          <t>Revenus nets du ménage (€/mois)</t>
        </is>
      </c>
      <c r="B3" s="4" t="n">
        <v>4500</v>
      </c>
      <c r="C3" t="inlineStr">
        <is>
          <t>€</t>
        </is>
      </c>
      <c r="D3" t="inlineStr">
        <is>
          <t>Salaire net + autres revenus</t>
        </is>
      </c>
      <c r="E3" t="inlineStr"/>
      <c r="F3" t="inlineStr">
        <is>
          <t>Charges récurrentes hors logement (€/mois)</t>
        </is>
      </c>
      <c r="G3" t="n">
        <v>900</v>
      </c>
    </row>
    <row r="4">
      <c r="A4" t="inlineStr">
        <is>
          <t>Taux d’endettement cible (%)</t>
        </is>
      </c>
      <c r="B4" s="5" t="n">
        <v>0.35</v>
      </c>
      <c r="C4" t="inlineStr">
        <is>
          <t>%</t>
        </is>
      </c>
      <c r="D4" t="inlineStr">
        <is>
          <t>Usuel HCSF : 35 %</t>
        </is>
      </c>
      <c r="E4" t="inlineStr"/>
      <c r="F4" t="inlineStr">
        <is>
          <t>Type de bien</t>
        </is>
      </c>
      <c r="G4" t="inlineStr">
        <is>
          <t>Ancien</t>
        </is>
      </c>
    </row>
    <row r="5">
      <c r="A5" t="inlineStr">
        <is>
          <t>Prix du bien (si connu, sinon laisser)</t>
        </is>
      </c>
      <c r="B5" s="4" t="n">
        <v>0</v>
      </c>
      <c r="C5" t="inlineStr">
        <is>
          <t>€</t>
        </is>
      </c>
      <c r="D5" t="inlineStr">
        <is>
          <t>0 = capacité max</t>
        </is>
      </c>
      <c r="E5" t="inlineStr"/>
      <c r="F5" t="inlineStr">
        <is>
          <t>Frais de notaire (%)</t>
        </is>
      </c>
      <c r="G5" s="5">
        <f>IF(G4="Ancien", 0.08, 0.03)</f>
        <v/>
      </c>
    </row>
    <row r="6">
      <c r="A6" t="inlineStr">
        <is>
          <t>Frais de garantie (%)</t>
        </is>
      </c>
      <c r="B6" s="5" t="n">
        <v>0.012</v>
      </c>
      <c r="C6" t="inlineStr">
        <is>
          <t>%</t>
        </is>
      </c>
      <c r="D6" t="inlineStr">
        <is>
          <t>Hypothèque/caution — 1,2 % indicatif</t>
        </is>
      </c>
      <c r="E6" t="inlineStr"/>
      <c r="F6" t="inlineStr">
        <is>
          <t>Frais de dossier (€)</t>
        </is>
      </c>
      <c r="G6" s="4" t="n">
        <v>900</v>
      </c>
    </row>
    <row r="7">
      <c r="A7" t="inlineStr">
        <is>
          <t>Apport personnel (€)</t>
        </is>
      </c>
      <c r="B7" s="4" t="n">
        <v>50000</v>
      </c>
      <c r="C7" t="inlineStr">
        <is>
          <t>€</t>
        </is>
      </c>
      <c r="D7" t="inlineStr">
        <is>
          <t>Disponible pour le projet</t>
        </is>
      </c>
      <c r="E7" t="inlineStr"/>
      <c r="F7" t="inlineStr">
        <is>
          <t>Taux nominal annuel (%)</t>
        </is>
      </c>
      <c r="G7" s="5" t="n">
        <v>0.038</v>
      </c>
    </row>
    <row r="8">
      <c r="A8" t="inlineStr">
        <is>
          <t>Durée d’emprunt (années)</t>
        </is>
      </c>
      <c r="B8" t="n">
        <v>25</v>
      </c>
      <c r="C8" t="inlineStr">
        <is>
          <t>années</t>
        </is>
      </c>
      <c r="D8" t="inlineStr">
        <is>
          <t>12 à 30 ans typiques</t>
        </is>
      </c>
      <c r="E8" t="inlineStr"/>
      <c r="F8" t="inlineStr">
        <is>
          <t>Assurance emprunteur (%/an)</t>
        </is>
      </c>
      <c r="G8" s="5" t="n">
        <v>0.003</v>
      </c>
    </row>
  </sheetData>
  <mergeCells count="1">
    <mergeCell ref="A1:H1"/>
  </mergeCells>
  <dataValidations count="1">
    <dataValidation sqref="G4" showErrorMessage="1" showInputMessage="1" allowBlank="0" type="list">
      <formula1>"Ancien,Neuf"</formula1>
    </dataValidation>
  </dataValidations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H11"/>
  <sheetViews>
    <sheetView workbookViewId="0">
      <selection activeCell="A1" sqref="A1"/>
    </sheetView>
  </sheetViews>
  <sheetFormatPr baseColWidth="8" defaultRowHeight="15"/>
  <sheetData>
    <row r="1">
      <c r="A1" s="2" t="inlineStr">
        <is>
          <t>Calculs intermédiaires</t>
        </is>
      </c>
    </row>
    <row r="2">
      <c r="A2" s="3" t="inlineStr">
        <is>
          <t>Indicateur</t>
        </is>
      </c>
      <c r="B2" s="3" t="inlineStr">
        <is>
          <t>Formule</t>
        </is>
      </c>
      <c r="C2" s="3" t="inlineStr">
        <is>
          <t>Valeur</t>
        </is>
      </c>
      <c r="D2" s="3" t="inlineStr">
        <is>
          <t>Unité</t>
        </is>
      </c>
      <c r="E2" s="3" t="inlineStr">
        <is>
          <t>—</t>
        </is>
      </c>
      <c r="F2" s="3" t="inlineStr">
        <is>
          <t>Indicateur (prix connu)</t>
        </is>
      </c>
      <c r="G2" s="3" t="inlineStr">
        <is>
          <t>Valeur</t>
        </is>
      </c>
      <c r="H2" s="3" t="inlineStr">
        <is>
          <t>Unité</t>
        </is>
      </c>
    </row>
    <row r="3">
      <c r="A3" t="inlineStr">
        <is>
          <t>Mensualité maximale (DTI)</t>
        </is>
      </c>
      <c r="B3" t="inlineStr">
        <is>
          <t>revenus×taux - charges</t>
        </is>
      </c>
      <c r="C3" s="4">
        <f>MAX('1_Inputs'!B3*'1_Inputs'!B4 - '1_Inputs'!G3,0)</f>
        <v/>
      </c>
      <c r="D3" t="inlineStr">
        <is>
          <t>€/mois</t>
        </is>
      </c>
      <c r="E3" t="inlineStr"/>
      <c r="F3" t="inlineStr">
        <is>
          <t>Coût total (prix + notaire)</t>
        </is>
      </c>
      <c r="G3" s="4">
        <f>'1_Inputs'!B5*(1+'1_Inputs'!G5)</f>
        <v/>
      </c>
      <c r="H3" t="inlineStr">
        <is>
          <t>€</t>
        </is>
      </c>
    </row>
    <row r="4">
      <c r="A4" t="inlineStr">
        <is>
          <t>Taux mensuel (nominal/12)</t>
        </is>
      </c>
      <c r="B4" t="inlineStr">
        <is>
          <t>—</t>
        </is>
      </c>
      <c r="C4" s="6">
        <f>'1_Inputs'!G7/12</f>
        <v/>
      </c>
      <c r="D4" t="inlineStr"/>
      <c r="E4" t="inlineStr"/>
      <c r="F4" t="inlineStr">
        <is>
          <t>Emprunt nécessaire (avec garantie)</t>
        </is>
      </c>
      <c r="G4" s="4">
        <f>(G3 + '1_Inputs'!G6 - '1_Inputs'!B7) / (1 - '1_Inputs'!B5)</f>
        <v/>
      </c>
      <c r="H4" t="inlineStr">
        <is>
          <t>€</t>
        </is>
      </c>
    </row>
    <row r="5">
      <c r="A5" t="inlineStr">
        <is>
          <t>Nombre de mensualités</t>
        </is>
      </c>
      <c r="B5" t="inlineStr">
        <is>
          <t>—</t>
        </is>
      </c>
      <c r="C5" s="6">
        <f>'1_Inputs'!B6*12</f>
        <v/>
      </c>
      <c r="D5" t="inlineStr"/>
      <c r="E5" t="inlineStr"/>
      <c r="F5" t="inlineStr">
        <is>
          <t>Mensualité crédit (hors assur)</t>
        </is>
      </c>
      <c r="G5" s="4">
        <f>IF('1_Inputs'!B5=0,0, C6*G4)</f>
        <v/>
      </c>
      <c r="H5" t="inlineStr">
        <is>
          <t>€/mois</t>
        </is>
      </c>
    </row>
    <row r="6">
      <c r="A6" t="inlineStr">
        <is>
          <t>Coefficient crédit k</t>
        </is>
      </c>
      <c r="B6" t="inlineStr">
        <is>
          <t>i/(1-(1+i)^-n)</t>
        </is>
      </c>
      <c r="C6">
        <f>IF(C4=0, 1/C5, C4/(1-(1+C4)^(-C5)))</f>
        <v/>
      </c>
      <c r="D6" t="inlineStr">
        <is>
          <t>—</t>
        </is>
      </c>
      <c r="E6" t="inlineStr"/>
      <c r="F6" t="inlineStr">
        <is>
          <t>Assurance mensuelle estimée</t>
        </is>
      </c>
      <c r="G6">
        <f>('1_Inputs'!G8/12)*G4</f>
        <v/>
      </c>
      <c r="H6" t="inlineStr">
        <is>
          <t>€/mois</t>
        </is>
      </c>
    </row>
    <row r="7">
      <c r="A7" t="inlineStr">
        <is>
          <t>Assurance mensuelle par € emprunté</t>
        </is>
      </c>
      <c r="B7" t="inlineStr">
        <is>
          <t>A = taux_assur/12</t>
        </is>
      </c>
      <c r="C7" s="4">
        <f>'1_Inputs'!G8/12</f>
        <v/>
      </c>
      <c r="D7" t="inlineStr">
        <is>
          <t>—</t>
        </is>
      </c>
      <c r="E7" t="inlineStr"/>
      <c r="F7" t="inlineStr">
        <is>
          <t>Mensualité totale estimée</t>
        </is>
      </c>
      <c r="G7" s="4">
        <f>G5+G6</f>
        <v/>
      </c>
      <c r="H7" t="inlineStr">
        <is>
          <t>€/mois</t>
        </is>
      </c>
    </row>
    <row r="8">
      <c r="A8" t="inlineStr">
        <is>
          <t>Capital empruntable max</t>
        </is>
      </c>
      <c r="B8" t="inlineStr">
        <is>
          <t>Mensualité / (k + A)</t>
        </is>
      </c>
      <c r="C8" s="4">
        <f>C3/(C6+C5)</f>
        <v/>
      </c>
      <c r="D8" t="inlineStr">
        <is>
          <t>€</t>
        </is>
      </c>
      <c r="E8" t="inlineStr"/>
      <c r="F8" t="inlineStr">
        <is>
          <t>Endettement résultant</t>
        </is>
      </c>
      <c r="G8" s="5">
        <f>('1_Inputs'!G3+G7)/'1_Inputs'!B3</f>
        <v/>
      </c>
      <c r="H8" t="inlineStr">
        <is>
          <t>%</t>
        </is>
      </c>
    </row>
    <row r="9">
      <c r="A9" t="inlineStr">
        <is>
          <t>Mensualité crédit (hors assurance)</t>
        </is>
      </c>
      <c r="B9" t="inlineStr">
        <is>
          <t>k × capital</t>
        </is>
      </c>
      <c r="C9" s="4">
        <f>C7*C6</f>
        <v/>
      </c>
      <c r="D9" t="inlineStr">
        <is>
          <t>€/mois</t>
        </is>
      </c>
      <c r="E9" t="inlineStr"/>
      <c r="F9" t="inlineStr">
        <is>
          <t>Respect du DTI cible ?</t>
        </is>
      </c>
      <c r="G9">
        <f>IF(G8&lt;='1_Inputs'!B4, "OK", "À surveiller")</f>
        <v/>
      </c>
      <c r="H9" t="inlineStr"/>
    </row>
    <row r="10">
      <c r="A10" t="inlineStr">
        <is>
          <t>Assurance mensuelle estimée</t>
        </is>
      </c>
      <c r="B10" t="inlineStr">
        <is>
          <t>A × capital</t>
        </is>
      </c>
      <c r="C10" s="4">
        <f>C5*C7</f>
        <v/>
      </c>
      <c r="D10" t="inlineStr">
        <is>
          <t>€/mois</t>
        </is>
      </c>
      <c r="E10" t="inlineStr"/>
      <c r="F10" t="inlineStr"/>
      <c r="G10" t="inlineStr"/>
      <c r="H10" t="inlineStr"/>
    </row>
    <row r="11">
      <c r="A11" t="inlineStr">
        <is>
          <t>Mensualité totale estimée</t>
        </is>
      </c>
      <c r="B11" t="inlineStr">
        <is>
          <t>Crédit + assurance</t>
        </is>
      </c>
      <c r="C11">
        <f>C8+C9</f>
        <v/>
      </c>
      <c r="D11" t="inlineStr">
        <is>
          <t>€/mois</t>
        </is>
      </c>
      <c r="E11" t="inlineStr"/>
      <c r="F11" t="inlineStr"/>
      <c r="G11" t="inlineStr"/>
      <c r="H11" t="inlineStr"/>
    </row>
  </sheetData>
  <mergeCells count="1">
    <mergeCell ref="A1:H1"/>
  </mergeCells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F14"/>
  <sheetViews>
    <sheetView workbookViewId="0">
      <selection activeCell="A1" sqref="A1"/>
    </sheetView>
  </sheetViews>
  <sheetFormatPr baseColWidth="8" defaultRowHeight="15"/>
  <sheetData>
    <row r="1">
      <c r="A1" s="2" t="inlineStr">
        <is>
          <t>Synthèse — capacité &amp; simulation prix</t>
        </is>
      </c>
    </row>
    <row r="2">
      <c r="A2" s="3" t="inlineStr">
        <is>
          <t>Indicateur</t>
        </is>
      </c>
      <c r="B2" s="3" t="inlineStr">
        <is>
          <t>Valeur</t>
        </is>
      </c>
      <c r="C2" s="3" t="inlineStr">
        <is>
          <t>Unité</t>
        </is>
      </c>
      <c r="D2" s="3" t="inlineStr">
        <is>
          <t>Note</t>
        </is>
      </c>
      <c r="E2" s="3" t="inlineStr">
        <is>
          <t>—</t>
        </is>
      </c>
      <c r="F2" t="inlineStr"/>
    </row>
    <row r="3">
      <c r="A3" t="inlineStr">
        <is>
          <t>Mensualité maximale (DTI)</t>
        </is>
      </c>
      <c r="B3" s="4">
        <f>'2_Calculs'!C3</f>
        <v/>
      </c>
      <c r="C3" t="inlineStr">
        <is>
          <t>€/mois</t>
        </is>
      </c>
      <c r="D3" t="inlineStr">
        <is>
          <t>Revenus×taux - charges</t>
        </is>
      </c>
      <c r="E3" t="inlineStr"/>
      <c r="F3" t="inlineStr"/>
    </row>
    <row r="4">
      <c r="A4" t="inlineStr">
        <is>
          <t>Capital empruntable max</t>
        </is>
      </c>
      <c r="B4" s="4">
        <f>'2_Calculs'!C7</f>
        <v/>
      </c>
      <c r="C4" t="inlineStr">
        <is>
          <t>€</t>
        </is>
      </c>
      <c r="D4" t="inlineStr">
        <is>
          <t>Inclut assurance dans la limite</t>
        </is>
      </c>
      <c r="E4" t="inlineStr"/>
      <c r="F4" t="inlineStr"/>
    </row>
    <row r="5">
      <c r="A5" t="inlineStr">
        <is>
          <t>Mensualité crédit (hors assurance)</t>
        </is>
      </c>
      <c r="B5" s="4">
        <f>'2_Calculs'!C8</f>
        <v/>
      </c>
      <c r="C5" t="inlineStr">
        <is>
          <t>€/mois</t>
        </is>
      </c>
      <c r="D5" t="inlineStr">
        <is>
          <t>Part hors assurance</t>
        </is>
      </c>
      <c r="E5" t="inlineStr"/>
      <c r="F5" t="inlineStr"/>
    </row>
    <row r="6">
      <c r="A6" t="inlineStr">
        <is>
          <t>Assurance mensuelle estimée</t>
        </is>
      </c>
      <c r="B6" s="4">
        <f>'2_Calculs'!C9</f>
        <v/>
      </c>
      <c r="C6" t="inlineStr">
        <is>
          <t>€/mois</t>
        </is>
      </c>
      <c r="D6" t="inlineStr">
        <is>
          <t>%/an du capital</t>
        </is>
      </c>
      <c r="E6" t="inlineStr"/>
      <c r="F6" t="inlineStr"/>
    </row>
    <row r="7">
      <c r="A7" t="inlineStr">
        <is>
          <t>Mensualité totale estimée</t>
        </is>
      </c>
      <c r="B7" s="4">
        <f>'2_Calculs'!C10</f>
        <v/>
      </c>
      <c r="C7" t="inlineStr">
        <is>
          <t>€/mois</t>
        </is>
      </c>
      <c r="D7" t="inlineStr">
        <is>
          <t>Crédit + assurance</t>
        </is>
      </c>
      <c r="E7" t="inlineStr"/>
      <c r="F7" t="inlineStr"/>
    </row>
    <row r="8">
      <c r="A8" t="inlineStr">
        <is>
          <t>Prix de bien max (approx.)</t>
        </is>
      </c>
      <c r="B8" s="4">
        <f>('2_Calculs'!C7*(1-'1_Inputs'!B5) + '1_Inputs'!B7 - '1_Inputs'!G6) / (1+'1_Inputs'!G5)</f>
        <v/>
      </c>
      <c r="C8" t="inlineStr">
        <is>
          <t>€</t>
        </is>
      </c>
      <c r="D8" t="inlineStr">
        <is>
          <t>Avec apport, notaire, garantie, frais</t>
        </is>
      </c>
      <c r="E8" t="inlineStr"/>
      <c r="F8" t="inlineStr"/>
    </row>
    <row r="9">
      <c r="A9" t="inlineStr">
        <is>
          <t>— Simulation avec prix saisi —</t>
        </is>
      </c>
      <c r="B9" t="inlineStr"/>
      <c r="C9" t="inlineStr"/>
      <c r="D9" t="inlineStr"/>
      <c r="E9" t="inlineStr"/>
      <c r="F9" t="inlineStr"/>
    </row>
    <row r="10">
      <c r="A10" t="inlineStr">
        <is>
          <t>Coût total (prix + notaire)</t>
        </is>
      </c>
      <c r="B10" s="4">
        <f>'2_Calculs'!G3</f>
        <v/>
      </c>
      <c r="C10" t="inlineStr">
        <is>
          <t>€</t>
        </is>
      </c>
      <c r="D10" t="inlineStr">
        <is>
          <t>Prix × (1+notaire %)</t>
        </is>
      </c>
      <c r="E10" t="inlineStr"/>
      <c r="F10" t="inlineStr"/>
    </row>
    <row r="11">
      <c r="A11" t="inlineStr">
        <is>
          <t>Emprunt nécessaire (avec garantie)</t>
        </is>
      </c>
      <c r="B11" s="4">
        <f>'2_Calculs'!G4</f>
        <v/>
      </c>
      <c r="C11" t="inlineStr">
        <is>
          <t>€</t>
        </is>
      </c>
      <c r="D11" t="inlineStr">
        <is>
          <t>Inclut garantie et frais de dossier</t>
        </is>
      </c>
      <c r="E11" t="inlineStr"/>
      <c r="F11" t="inlineStr"/>
    </row>
    <row r="12">
      <c r="A12" t="inlineStr">
        <is>
          <t>Mensualité totale (crédit + assurance)</t>
        </is>
      </c>
      <c r="B12" s="4">
        <f>'2_Calculs'!G7</f>
        <v/>
      </c>
      <c r="C12" t="inlineStr">
        <is>
          <t>€/mois</t>
        </is>
      </c>
      <c r="D12" t="inlineStr">
        <is>
          <t>Comparée au DTI</t>
        </is>
      </c>
      <c r="E12" t="inlineStr"/>
      <c r="F12" t="inlineStr"/>
    </row>
    <row r="13">
      <c r="A13" t="inlineStr">
        <is>
          <t>Endettement résultant</t>
        </is>
      </c>
      <c r="B13" s="5">
        <f>'2_Calculs'!G8</f>
        <v/>
      </c>
      <c r="C13" t="inlineStr">
        <is>
          <t>%</t>
        </is>
      </c>
      <c r="D13" t="inlineStr">
        <is>
          <t>Doit être ≤ taux cible</t>
        </is>
      </c>
      <c r="E13" t="inlineStr"/>
      <c r="F13" t="inlineStr"/>
    </row>
    <row r="14">
      <c r="A14" t="inlineStr">
        <is>
          <t>Verdict DTI</t>
        </is>
      </c>
      <c r="B14">
        <f>'2_Calculs'!G9</f>
        <v/>
      </c>
      <c r="C14" t="inlineStr"/>
      <c r="D14" t="inlineStr">
        <is>
          <t>OK si ≤ cible</t>
        </is>
      </c>
      <c r="E14" t="inlineStr"/>
      <c r="F14" t="inlineStr"/>
    </row>
  </sheetData>
  <mergeCells count="1">
    <mergeCell ref="A1:F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2025-10-25T00:13:55Z</dcterms:created>
  <dcterms:modified xmlns:dcterms="http://purl.org/dc/terms/" xmlns:xsi="http://www.w3.org/2001/XMLSchema-instance" xsi:type="dcterms:W3CDTF">2025-10-25T00:13:55Z</dcterms:modified>
</cp:coreProperties>
</file>