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Cibles" sheetId="1" r:id="rId1"/>
    <sheet name="Listes" sheetId="2" r:id="rId2"/>
    <sheet name="Journal" sheetId="3" r:id="rId3"/>
    <sheet name="Dashboard" sheetId="4" r:id="rId4"/>
  </sheets>
  <calcPr calcId="124519" fullCalcOnLoad="1"/>
</workbook>
</file>

<file path=xl/sharedStrings.xml><?xml version="1.0" encoding="utf-8"?>
<sst xmlns="http://schemas.openxmlformats.org/spreadsheetml/2006/main" count="76" uniqueCount="65">
  <si>
    <t>Paramètre</t>
  </si>
  <si>
    <t>Cible (OK)</t>
  </si>
  <si>
    <t>Alerte (ATTENTION)</t>
  </si>
  <si>
    <t>5S (%)</t>
  </si>
  <si>
    <t>Incidents Sécurité (nombre)</t>
  </si>
  <si>
    <t>Qualité PPM</t>
  </si>
  <si>
    <t>Heures de retouche (h)</t>
  </si>
  <si>
    <t>Variance Coût |CV| (%)</t>
  </si>
  <si>
    <t>Coût de rebut (devise)</t>
  </si>
  <si>
    <t>OTIF (%)</t>
  </si>
  <si>
    <t>Backorders (nombre)</t>
  </si>
  <si>
    <t>Absentéisme (%)</t>
  </si>
  <si>
    <t>Formation complétée (%)</t>
  </si>
  <si>
    <t>Suggestions / jour (nombre)</t>
  </si>
  <si>
    <t>Astuce :</t>
  </si>
  <si>
    <t>Adaptez les cibles à votre site. Les statuts se recalculent automatiquement dans le Journal et le Dashboard.</t>
  </si>
  <si>
    <t>Statuts</t>
  </si>
  <si>
    <t>OK</t>
  </si>
  <si>
    <t>ATTENTION</t>
  </si>
  <si>
    <t>NOK</t>
  </si>
  <si>
    <t>Statut</t>
  </si>
  <si>
    <t>Score</t>
  </si>
  <si>
    <t>SQCDP – Journal quotidien (saisie des données)</t>
  </si>
  <si>
    <t>Mode d’emploi :</t>
  </si>
  <si>
    <t>Saisir les colonnes B→N. Les statuts SQCDP (O→S) et les scores (T→X) sont calculés automatiquement selon l’onglet Cibles.</t>
  </si>
  <si>
    <t>Date</t>
  </si>
  <si>
    <t>Équipe</t>
  </si>
  <si>
    <t>Incidents</t>
  </si>
  <si>
    <t>Near Miss</t>
  </si>
  <si>
    <t>PPM</t>
  </si>
  <si>
    <t>Heures retouche (h)</t>
  </si>
  <si>
    <t>Variance coût (%)</t>
  </si>
  <si>
    <t>Coût rebut</t>
  </si>
  <si>
    <t>Backorders</t>
  </si>
  <si>
    <t>Formation (%)</t>
  </si>
  <si>
    <t>Suggestions (#)</t>
  </si>
  <si>
    <t>Statut S</t>
  </si>
  <si>
    <t>Statut Q</t>
  </si>
  <si>
    <t>Statut C</t>
  </si>
  <si>
    <t>Statut D</t>
  </si>
  <si>
    <t>Statut P</t>
  </si>
  <si>
    <t>Score S</t>
  </si>
  <si>
    <t>Score Q</t>
  </si>
  <si>
    <t>Score C</t>
  </si>
  <si>
    <t>Score D</t>
  </si>
  <si>
    <t>Score P</t>
  </si>
  <si>
    <t>Commentaire</t>
  </si>
  <si>
    <t>J1</t>
  </si>
  <si>
    <t>J2</t>
  </si>
  <si>
    <t>J3</t>
  </si>
  <si>
    <t>SQCDP – Dashboard quotidien</t>
  </si>
  <si>
    <t>Dernière date (Journal)</t>
  </si>
  <si>
    <t>Ligne de la dernière date</t>
  </si>
  <si>
    <t>Sécurité (S)</t>
  </si>
  <si>
    <t>Qualité (Q)</t>
  </si>
  <si>
    <t>Coût (C)</t>
  </si>
  <si>
    <t>Livraison (D)</t>
  </si>
  <si>
    <t>People (P)</t>
  </si>
  <si>
    <t>Score global (dernière date)</t>
  </si>
  <si>
    <t>Tendance S (14-30 derniers jours)</t>
  </si>
  <si>
    <t>Tendance Q</t>
  </si>
  <si>
    <t>Tendance C</t>
  </si>
  <si>
    <t>Tendance D</t>
  </si>
  <si>
    <t>Tendance P</t>
  </si>
  <si>
    <t>1) Modifiez les cibles dans l’onglet Cibles. 2) Saisissez vos données quotidiennes dans Journal. 3) Le Dashboard se met à jour automatiquement.</t>
  </si>
</sst>
</file>

<file path=xl/styles.xml><?xml version="1.0" encoding="utf-8"?>
<styleSheet xmlns="http://schemas.openxmlformats.org/spreadsheetml/2006/main">
  <numFmts count="4">
    <numFmt numFmtId="164" formatCode="0.0%"/>
    <numFmt numFmtId="165" formatCode="#,##0"/>
    <numFmt numFmtId="166" formatCode="0.0"/>
    <numFmt numFmtId="167" formatCode="yyyy-mm-dd"/>
  </numFmts>
  <fonts count="8">
    <font>
      <sz val="11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  <font>
      <b/>
      <sz val="11"/>
      <color rgb="FF0F766E"/>
      <name val="Calibri"/>
      <family val="2"/>
      <scheme val="minor"/>
    </font>
    <font>
      <i/>
      <sz val="11"/>
      <color rgb="FF475569"/>
      <name val="Calibri"/>
      <family val="2"/>
      <scheme val="minor"/>
    </font>
    <font>
      <b/>
      <sz val="16"/>
      <color rgb="FFFFFFFF"/>
      <name val="Calibri"/>
      <family val="2"/>
      <scheme val="minor"/>
    </font>
    <font>
      <i/>
      <sz val="11"/>
      <color rgb="FF6B728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891B2"/>
        <bgColor indexed="64"/>
      </patternFill>
    </fill>
    <fill>
      <patternFill patternType="solid">
        <fgColor rgb="FF0F766E"/>
        <bgColor indexed="64"/>
      </patternFill>
    </fill>
    <fill>
      <patternFill patternType="solid">
        <fgColor rgb="FFF1F5F9"/>
        <bgColor indexed="64"/>
      </patternFill>
    </fill>
    <fill>
      <patternFill patternType="solid">
        <fgColor rgb="FFECFDF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/>
    <xf numFmtId="164" fontId="0" fillId="0" borderId="1" xfId="0" applyNumberFormat="1" applyBorder="1"/>
    <xf numFmtId="1" fontId="0" fillId="0" borderId="1" xfId="0" applyNumberFormat="1" applyBorder="1"/>
    <xf numFmtId="165" fontId="0" fillId="0" borderId="1" xfId="0" applyNumberFormat="1" applyBorder="1"/>
    <xf numFmtId="0" fontId="2" fillId="0" borderId="0" xfId="0" applyFont="1"/>
    <xf numFmtId="0" fontId="3" fillId="0" borderId="0" xfId="0" applyFont="1"/>
    <xf numFmtId="166" fontId="0" fillId="0" borderId="1" xfId="0" applyNumberFormat="1" applyBorder="1"/>
    <xf numFmtId="0" fontId="4" fillId="3" borderId="0" xfId="0" applyFont="1" applyFill="1" applyAlignment="1">
      <alignment horizontal="center" vertical="center"/>
    </xf>
    <xf numFmtId="167" fontId="0" fillId="0" borderId="1" xfId="0" applyNumberFormat="1" applyBorder="1"/>
    <xf numFmtId="0" fontId="5" fillId="0" borderId="0" xfId="0" applyFont="1"/>
    <xf numFmtId="0" fontId="6" fillId="4" borderId="1" xfId="0" applyFont="1" applyFill="1" applyBorder="1"/>
    <xf numFmtId="0" fontId="7" fillId="5" borderId="1" xfId="0" applyFont="1" applyFill="1" applyBorder="1"/>
  </cellXfs>
  <cellStyles count="1">
    <cellStyle name="Normal" xfId="0" builtinId="0"/>
  </cellStyles>
  <dxfs count="3">
    <dxf>
      <font>
        <b/>
      </font>
      <fill>
        <patternFill>
          <bgColor rgb="FFDCFCE7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</font>
      <fill>
        <patternFill>
          <bgColor rgb="FFFEF9C3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</font>
      <fill>
        <patternFill>
          <bgColor rgb="FFFEE2E2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6"/>
  <sheetViews>
    <sheetView tabSelected="1" workbookViewId="0"/>
  </sheetViews>
  <sheetFormatPr defaultRowHeight="15"/>
  <cols>
    <col min="1" max="3" width="30.7109375" customWidth="1"/>
  </cols>
  <sheetData>
    <row r="1" spans="1:3">
      <c r="A1" s="1" t="s">
        <v>0</v>
      </c>
      <c r="B1" s="1" t="s">
        <v>1</v>
      </c>
      <c r="C1" s="1" t="s">
        <v>2</v>
      </c>
    </row>
    <row r="2" spans="1:3">
      <c r="A2" s="2" t="s">
        <v>3</v>
      </c>
      <c r="B2" s="3">
        <v>0.95</v>
      </c>
      <c r="C2" s="3">
        <v>0.9</v>
      </c>
    </row>
    <row r="3" spans="1:3">
      <c r="A3" s="2" t="s">
        <v>4</v>
      </c>
      <c r="B3" s="4">
        <v>0</v>
      </c>
      <c r="C3" s="4">
        <v>0</v>
      </c>
    </row>
    <row r="4" spans="1:3">
      <c r="A4" s="2" t="s">
        <v>5</v>
      </c>
      <c r="B4" s="4">
        <v>800</v>
      </c>
      <c r="C4" s="4">
        <v>1200</v>
      </c>
    </row>
    <row r="5" spans="1:3">
      <c r="A5" s="2" t="s">
        <v>6</v>
      </c>
      <c r="B5" s="4">
        <v>10</v>
      </c>
      <c r="C5" s="4">
        <v>20</v>
      </c>
    </row>
    <row r="6" spans="1:3">
      <c r="A6" s="2" t="s">
        <v>7</v>
      </c>
      <c r="B6" s="3">
        <v>0.02</v>
      </c>
      <c r="C6" s="3">
        <v>0.05</v>
      </c>
    </row>
    <row r="7" spans="1:3">
      <c r="A7" s="2" t="s">
        <v>8</v>
      </c>
      <c r="B7" s="5">
        <v>1000</v>
      </c>
      <c r="C7" s="5">
        <v>2000</v>
      </c>
    </row>
    <row r="8" spans="1:3">
      <c r="A8" s="2" t="s">
        <v>9</v>
      </c>
      <c r="B8" s="3">
        <v>0.95</v>
      </c>
      <c r="C8" s="3">
        <v>0.9</v>
      </c>
    </row>
    <row r="9" spans="1:3">
      <c r="A9" s="2" t="s">
        <v>10</v>
      </c>
      <c r="B9" s="4">
        <v>0</v>
      </c>
      <c r="C9" s="4">
        <v>5</v>
      </c>
    </row>
    <row r="10" spans="1:3">
      <c r="A10" s="2" t="s">
        <v>11</v>
      </c>
      <c r="B10" s="3">
        <v>0.03</v>
      </c>
      <c r="C10" s="3">
        <v>0.05</v>
      </c>
    </row>
    <row r="11" spans="1:3">
      <c r="A11" s="2" t="s">
        <v>12</v>
      </c>
      <c r="B11" s="3">
        <v>0.9</v>
      </c>
      <c r="C11" s="3">
        <v>0.8</v>
      </c>
    </row>
    <row r="12" spans="1:3">
      <c r="A12" s="2" t="s">
        <v>13</v>
      </c>
      <c r="B12" s="4">
        <v>2</v>
      </c>
      <c r="C12" s="4">
        <v>1</v>
      </c>
    </row>
    <row r="15" spans="1:3">
      <c r="A15" s="6" t="s">
        <v>14</v>
      </c>
    </row>
    <row r="16" spans="1:3">
      <c r="A16" s="7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B9"/>
  <sheetViews>
    <sheetView showGridLines="0" workbookViewId="0"/>
  </sheetViews>
  <sheetFormatPr defaultRowHeight="15"/>
  <cols>
    <col min="1" max="2" width="20.7109375" customWidth="1"/>
  </cols>
  <sheetData>
    <row r="1" spans="1:2">
      <c r="A1" s="6" t="s">
        <v>16</v>
      </c>
    </row>
    <row r="2" spans="1:2">
      <c r="A2" t="s">
        <v>17</v>
      </c>
    </row>
    <row r="3" spans="1:2">
      <c r="A3" t="s">
        <v>18</v>
      </c>
    </row>
    <row r="4" spans="1:2">
      <c r="A4" t="s">
        <v>19</v>
      </c>
    </row>
    <row r="6" spans="1:2">
      <c r="A6" s="1" t="s">
        <v>20</v>
      </c>
      <c r="B6" s="1" t="s">
        <v>21</v>
      </c>
    </row>
    <row r="7" spans="1:2">
      <c r="A7" s="2" t="s">
        <v>17</v>
      </c>
      <c r="B7" s="8">
        <v>1</v>
      </c>
    </row>
    <row r="8" spans="1:2">
      <c r="A8" s="2" t="s">
        <v>18</v>
      </c>
      <c r="B8" s="8">
        <v>0.5</v>
      </c>
    </row>
    <row r="9" spans="1:2">
      <c r="A9" s="2" t="s">
        <v>19</v>
      </c>
      <c r="B9" s="8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Y37"/>
  <sheetViews>
    <sheetView workbookViewId="0">
      <pane xSplit="2" ySplit="7" topLeftCell="C8" activePane="bottomRight" state="frozen"/>
      <selection pane="topRight" activeCell="C1" sqref="C1"/>
      <selection pane="bottomLeft" activeCell="A8" sqref="A8"/>
      <selection pane="bottomRight"/>
    </sheetView>
  </sheetViews>
  <sheetFormatPr defaultRowHeight="15"/>
  <cols>
    <col min="1" max="1" width="12.7109375" customWidth="1"/>
    <col min="2" max="14" width="13.7109375" customWidth="1"/>
    <col min="15" max="19" width="14.7109375" customWidth="1"/>
    <col min="20" max="24" width="11.7109375" customWidth="1"/>
    <col min="25" max="25" width="30.7109375" customWidth="1"/>
  </cols>
  <sheetData>
    <row r="1" spans="1:25">
      <c r="A1" s="9" t="s">
        <v>22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</row>
    <row r="2" spans="1:25">
      <c r="A2" s="6" t="s">
        <v>23</v>
      </c>
      <c r="B2" s="7" t="s">
        <v>24</v>
      </c>
    </row>
    <row r="7" spans="1:25">
      <c r="A7" s="1" t="s">
        <v>25</v>
      </c>
      <c r="B7" s="1" t="s">
        <v>26</v>
      </c>
      <c r="C7" s="1" t="s">
        <v>27</v>
      </c>
      <c r="D7" s="1" t="s">
        <v>28</v>
      </c>
      <c r="E7" s="1" t="s">
        <v>3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9</v>
      </c>
      <c r="K7" s="1" t="s">
        <v>33</v>
      </c>
      <c r="L7" s="1" t="s">
        <v>11</v>
      </c>
      <c r="M7" s="1" t="s">
        <v>34</v>
      </c>
      <c r="N7" s="1" t="s">
        <v>35</v>
      </c>
      <c r="O7" s="1" t="s">
        <v>36</v>
      </c>
      <c r="P7" s="1" t="s">
        <v>37</v>
      </c>
      <c r="Q7" s="1" t="s">
        <v>38</v>
      </c>
      <c r="R7" s="1" t="s">
        <v>39</v>
      </c>
      <c r="S7" s="1" t="s">
        <v>40</v>
      </c>
      <c r="T7" s="1" t="s">
        <v>41</v>
      </c>
      <c r="U7" s="1" t="s">
        <v>42</v>
      </c>
      <c r="V7" s="1" t="s">
        <v>43</v>
      </c>
      <c r="W7" s="1" t="s">
        <v>44</v>
      </c>
      <c r="X7" s="1" t="s">
        <v>45</v>
      </c>
      <c r="Y7" s="1" t="s">
        <v>46</v>
      </c>
    </row>
    <row r="8" spans="1:25">
      <c r="A8" s="10">
        <v>45900</v>
      </c>
      <c r="B8" s="2" t="s">
        <v>47</v>
      </c>
      <c r="C8" s="4">
        <v>0</v>
      </c>
      <c r="D8" s="4">
        <v>2</v>
      </c>
      <c r="E8" s="3">
        <v>0.9399999999999999</v>
      </c>
      <c r="F8" s="4">
        <v>900</v>
      </c>
      <c r="G8" s="8">
        <v>12</v>
      </c>
      <c r="H8" s="3">
        <v>-0.01</v>
      </c>
      <c r="I8" s="5">
        <v>1200</v>
      </c>
      <c r="J8" s="3">
        <v>0.91</v>
      </c>
      <c r="K8" s="4">
        <v>3</v>
      </c>
      <c r="L8" s="3">
        <v>0.04</v>
      </c>
      <c r="M8" s="3">
        <v>0.85</v>
      </c>
      <c r="N8" s="4">
        <v>1</v>
      </c>
      <c r="O8">
        <f>IF(C8&gt;0,"NOK",IF(E8&gt;=Cibles!$B$2,"OK",IF(E8&gt;=Cibles!$C$2,"ATTENTION","NOK")))</f>
        <v>0</v>
      </c>
      <c r="P8">
        <f>IF(AND(F8&lt;=Cibles!$B$4,G8&lt;=Cibles!$B$5),"OK",IF(AND(F8&lt;=Cibles!$C$4,G8&lt;=Cibles!$C$5),"ATTENTION","NOK"))</f>
        <v>0</v>
      </c>
      <c r="Q8">
        <f>IF(AND(ABS(H8)&lt;=Cibles!$B$6,I8&lt;=Cibles!$B$7),"OK",IF(AND(ABS(H8)&lt;=Cibles!$C$6,I8&lt;=Cibles!$C$7),"ATTENTION","NOK"))</f>
        <v>0</v>
      </c>
      <c r="R8">
        <f>IF(AND(J8&gt;=Cibles!$B$8,K8&lt;=Cibles!$B$9),"OK",IF(AND(J8&gt;=Cibles!$C$8,K8&lt;=Cibles!$C$9),"ATTENTION","NOK"))</f>
        <v>0</v>
      </c>
      <c r="S8">
        <f>IF(AND(L8&lt;=Cibles!$B$10,M8&gt;=Cibles!$B$11,N8&gt;=Cibles!$B$12),"OK",IF(AND(L8&lt;=Cibles!$C$10,M8&gt;=Cibles!$C$11,N8&gt;=Cibles!$C$12),"ATTENTION","NOK"))</f>
        <v>0</v>
      </c>
      <c r="T8" s="8">
        <f>IF(O8="OK",1,IF(O8="ATTENTION",0.5,0))</f>
        <v>0</v>
      </c>
      <c r="U8" s="8">
        <f>IF(P8="OK",1,IF(P8="ATTENTION",0.5,0))</f>
        <v>0</v>
      </c>
      <c r="V8" s="8">
        <f>IF(Q8="OK",1,IF(Q8="ATTENTION",0.5,0))</f>
        <v>0</v>
      </c>
      <c r="W8" s="8">
        <f>IF(R8="OK",1,IF(R8="ATTENTION",0.5,0))</f>
        <v>0</v>
      </c>
      <c r="X8" s="8">
        <f>IF(S8="OK",1,IF(S8="ATTENTION",0.5,0))</f>
        <v>0</v>
      </c>
      <c r="Y8" s="2"/>
    </row>
    <row r="9" spans="1:25">
      <c r="A9" s="10">
        <v>45901</v>
      </c>
      <c r="B9" s="2" t="s">
        <v>48</v>
      </c>
      <c r="C9" s="4">
        <v>1</v>
      </c>
      <c r="D9" s="4">
        <v>2</v>
      </c>
      <c r="E9" s="3">
        <v>0.9416666666666667</v>
      </c>
      <c r="F9" s="4">
        <v>860</v>
      </c>
      <c r="G9" s="8">
        <v>11</v>
      </c>
      <c r="H9" s="3">
        <v>-0.006666666666666666</v>
      </c>
      <c r="I9" s="5">
        <v>1100</v>
      </c>
      <c r="J9" s="3">
        <v>0.9133333333333333</v>
      </c>
      <c r="K9" s="4">
        <v>2</v>
      </c>
      <c r="L9" s="3">
        <v>0.035</v>
      </c>
      <c r="M9" s="3">
        <v>0.855</v>
      </c>
      <c r="N9" s="4">
        <v>2</v>
      </c>
      <c r="O9">
        <f>IF(C9&gt;0,"NOK",IF(E9&gt;=Cibles!$B$2,"OK",IF(E9&gt;=Cibles!$C$2,"ATTENTION","NOK")))</f>
        <v>0</v>
      </c>
      <c r="P9">
        <f>IF(AND(F9&lt;=Cibles!$B$4,G9&lt;=Cibles!$B$5),"OK",IF(AND(F9&lt;=Cibles!$C$4,G9&lt;=Cibles!$C$5),"ATTENTION","NOK"))</f>
        <v>0</v>
      </c>
      <c r="Q9">
        <f>IF(AND(ABS(H9)&lt;=Cibles!$B$6,I9&lt;=Cibles!$B$7),"OK",IF(AND(ABS(H9)&lt;=Cibles!$C$6,I9&lt;=Cibles!$C$7),"ATTENTION","NOK"))</f>
        <v>0</v>
      </c>
      <c r="R9">
        <f>IF(AND(J9&gt;=Cibles!$B$8,K9&lt;=Cibles!$B$9),"OK",IF(AND(J9&gt;=Cibles!$C$8,K9&lt;=Cibles!$C$9),"ATTENTION","NOK"))</f>
        <v>0</v>
      </c>
      <c r="S9">
        <f>IF(AND(L9&lt;=Cibles!$B$10,M9&gt;=Cibles!$B$11,N9&gt;=Cibles!$B$12),"OK",IF(AND(L9&lt;=Cibles!$C$10,M9&gt;=Cibles!$C$11,N9&gt;=Cibles!$C$12),"ATTENTION","NOK"))</f>
        <v>0</v>
      </c>
      <c r="T9" s="8">
        <f>IF(O9="OK",1,IF(O9="ATTENTION",0.5,0))</f>
        <v>0</v>
      </c>
      <c r="U9" s="8">
        <f>IF(P9="OK",1,IF(P9="ATTENTION",0.5,0))</f>
        <v>0</v>
      </c>
      <c r="V9" s="8">
        <f>IF(Q9="OK",1,IF(Q9="ATTENTION",0.5,0))</f>
        <v>0</v>
      </c>
      <c r="W9" s="8">
        <f>IF(R9="OK",1,IF(R9="ATTENTION",0.5,0))</f>
        <v>0</v>
      </c>
      <c r="X9" s="8">
        <f>IF(S9="OK",1,IF(S9="ATTENTION",0.5,0))</f>
        <v>0</v>
      </c>
      <c r="Y9" s="2"/>
    </row>
    <row r="10" spans="1:25">
      <c r="A10" s="10">
        <v>45902</v>
      </c>
      <c r="B10" s="2" t="s">
        <v>49</v>
      </c>
      <c r="C10" s="4">
        <v>0</v>
      </c>
      <c r="D10" s="4">
        <v>2</v>
      </c>
      <c r="E10" s="3">
        <v>0.9433333333333332</v>
      </c>
      <c r="F10" s="4">
        <v>820</v>
      </c>
      <c r="G10" s="8">
        <v>10</v>
      </c>
      <c r="H10" s="3">
        <v>-0.003333333333333333</v>
      </c>
      <c r="I10" s="5">
        <v>1000</v>
      </c>
      <c r="J10" s="3">
        <v>0.9166666666666667</v>
      </c>
      <c r="K10" s="4">
        <v>3</v>
      </c>
      <c r="L10" s="3">
        <v>0.03</v>
      </c>
      <c r="M10" s="3">
        <v>0.86</v>
      </c>
      <c r="N10" s="4">
        <v>1</v>
      </c>
      <c r="O10">
        <f>IF(C10&gt;0,"NOK",IF(E10&gt;=Cibles!$B$2,"OK",IF(E10&gt;=Cibles!$C$2,"ATTENTION","NOK")))</f>
        <v>0</v>
      </c>
      <c r="P10">
        <f>IF(AND(F10&lt;=Cibles!$B$4,G10&lt;=Cibles!$B$5),"OK",IF(AND(F10&lt;=Cibles!$C$4,G10&lt;=Cibles!$C$5),"ATTENTION","NOK"))</f>
        <v>0</v>
      </c>
      <c r="Q10">
        <f>IF(AND(ABS(H10)&lt;=Cibles!$B$6,I10&lt;=Cibles!$B$7),"OK",IF(AND(ABS(H10)&lt;=Cibles!$C$6,I10&lt;=Cibles!$C$7),"ATTENTION","NOK"))</f>
        <v>0</v>
      </c>
      <c r="R10">
        <f>IF(AND(J10&gt;=Cibles!$B$8,K10&lt;=Cibles!$B$9),"OK",IF(AND(J10&gt;=Cibles!$C$8,K10&lt;=Cibles!$C$9),"ATTENTION","NOK"))</f>
        <v>0</v>
      </c>
      <c r="S10">
        <f>IF(AND(L10&lt;=Cibles!$B$10,M10&gt;=Cibles!$B$11,N10&gt;=Cibles!$B$12),"OK",IF(AND(L10&lt;=Cibles!$C$10,M10&gt;=Cibles!$C$11,N10&gt;=Cibles!$C$12),"ATTENTION","NOK"))</f>
        <v>0</v>
      </c>
      <c r="T10" s="8">
        <f>IF(O10="OK",1,IF(O10="ATTENTION",0.5,0))</f>
        <v>0</v>
      </c>
      <c r="U10" s="8">
        <f>IF(P10="OK",1,IF(P10="ATTENTION",0.5,0))</f>
        <v>0</v>
      </c>
      <c r="V10" s="8">
        <f>IF(Q10="OK",1,IF(Q10="ATTENTION",0.5,0))</f>
        <v>0</v>
      </c>
      <c r="W10" s="8">
        <f>IF(R10="OK",1,IF(R10="ATTENTION",0.5,0))</f>
        <v>0</v>
      </c>
      <c r="X10" s="8">
        <f>IF(S10="OK",1,IF(S10="ATTENTION",0.5,0))</f>
        <v>0</v>
      </c>
      <c r="Y10" s="2"/>
    </row>
    <row r="11" spans="1:25">
      <c r="A11" s="10">
        <v>45903</v>
      </c>
      <c r="B11" s="2" t="s">
        <v>47</v>
      </c>
      <c r="C11" s="4">
        <v>0</v>
      </c>
      <c r="D11" s="4">
        <v>2</v>
      </c>
      <c r="E11" s="3">
        <v>0.945</v>
      </c>
      <c r="F11" s="4">
        <v>780</v>
      </c>
      <c r="G11" s="8">
        <v>9</v>
      </c>
      <c r="H11" s="3">
        <v>0</v>
      </c>
      <c r="I11" s="5">
        <v>900</v>
      </c>
      <c r="J11" s="3">
        <v>0.92</v>
      </c>
      <c r="K11" s="4">
        <v>2</v>
      </c>
      <c r="L11" s="3">
        <v>0.025</v>
      </c>
      <c r="M11" s="3">
        <v>0.865</v>
      </c>
      <c r="N11" s="4">
        <v>2</v>
      </c>
      <c r="O11">
        <f>IF(C11&gt;0,"NOK",IF(E11&gt;=Cibles!$B$2,"OK",IF(E11&gt;=Cibles!$C$2,"ATTENTION","NOK")))</f>
        <v>0</v>
      </c>
      <c r="P11">
        <f>IF(AND(F11&lt;=Cibles!$B$4,G11&lt;=Cibles!$B$5),"OK",IF(AND(F11&lt;=Cibles!$C$4,G11&lt;=Cibles!$C$5),"ATTENTION","NOK"))</f>
        <v>0</v>
      </c>
      <c r="Q11">
        <f>IF(AND(ABS(H11)&lt;=Cibles!$B$6,I11&lt;=Cibles!$B$7),"OK",IF(AND(ABS(H11)&lt;=Cibles!$C$6,I11&lt;=Cibles!$C$7),"ATTENTION","NOK"))</f>
        <v>0</v>
      </c>
      <c r="R11">
        <f>IF(AND(J11&gt;=Cibles!$B$8,K11&lt;=Cibles!$B$9),"OK",IF(AND(J11&gt;=Cibles!$C$8,K11&lt;=Cibles!$C$9),"ATTENTION","NOK"))</f>
        <v>0</v>
      </c>
      <c r="S11">
        <f>IF(AND(L11&lt;=Cibles!$B$10,M11&gt;=Cibles!$B$11,N11&gt;=Cibles!$B$12),"OK",IF(AND(L11&lt;=Cibles!$C$10,M11&gt;=Cibles!$C$11,N11&gt;=Cibles!$C$12),"ATTENTION","NOK"))</f>
        <v>0</v>
      </c>
      <c r="T11" s="8">
        <f>IF(O11="OK",1,IF(O11="ATTENTION",0.5,0))</f>
        <v>0</v>
      </c>
      <c r="U11" s="8">
        <f>IF(P11="OK",1,IF(P11="ATTENTION",0.5,0))</f>
        <v>0</v>
      </c>
      <c r="V11" s="8">
        <f>IF(Q11="OK",1,IF(Q11="ATTENTION",0.5,0))</f>
        <v>0</v>
      </c>
      <c r="W11" s="8">
        <f>IF(R11="OK",1,IF(R11="ATTENTION",0.5,0))</f>
        <v>0</v>
      </c>
      <c r="X11" s="8">
        <f>IF(S11="OK",1,IF(S11="ATTENTION",0.5,0))</f>
        <v>0</v>
      </c>
      <c r="Y11" s="2"/>
    </row>
    <row r="12" spans="1:25">
      <c r="A12" s="10">
        <v>45904</v>
      </c>
      <c r="B12" s="2" t="s">
        <v>48</v>
      </c>
      <c r="C12" s="4">
        <v>0</v>
      </c>
      <c r="D12" s="4">
        <v>2</v>
      </c>
      <c r="E12" s="3">
        <v>0.9466666666666667</v>
      </c>
      <c r="F12" s="4">
        <v>740</v>
      </c>
      <c r="G12" s="8">
        <v>8</v>
      </c>
      <c r="H12" s="3">
        <v>0.003333333333333334</v>
      </c>
      <c r="I12" s="5">
        <v>800</v>
      </c>
      <c r="J12" s="3">
        <v>0.9233333333333333</v>
      </c>
      <c r="K12" s="4">
        <v>3</v>
      </c>
      <c r="L12" s="3">
        <v>0.02</v>
      </c>
      <c r="M12" s="3">
        <v>0.87</v>
      </c>
      <c r="N12" s="4">
        <v>1</v>
      </c>
      <c r="O12">
        <f>IF(C12&gt;0,"NOK",IF(E12&gt;=Cibles!$B$2,"OK",IF(E12&gt;=Cibles!$C$2,"ATTENTION","NOK")))</f>
        <v>0</v>
      </c>
      <c r="P12">
        <f>IF(AND(F12&lt;=Cibles!$B$4,G12&lt;=Cibles!$B$5),"OK",IF(AND(F12&lt;=Cibles!$C$4,G12&lt;=Cibles!$C$5),"ATTENTION","NOK"))</f>
        <v>0</v>
      </c>
      <c r="Q12">
        <f>IF(AND(ABS(H12)&lt;=Cibles!$B$6,I12&lt;=Cibles!$B$7),"OK",IF(AND(ABS(H12)&lt;=Cibles!$C$6,I12&lt;=Cibles!$C$7),"ATTENTION","NOK"))</f>
        <v>0</v>
      </c>
      <c r="R12">
        <f>IF(AND(J12&gt;=Cibles!$B$8,K12&lt;=Cibles!$B$9),"OK",IF(AND(J12&gt;=Cibles!$C$8,K12&lt;=Cibles!$C$9),"ATTENTION","NOK"))</f>
        <v>0</v>
      </c>
      <c r="S12">
        <f>IF(AND(L12&lt;=Cibles!$B$10,M12&gt;=Cibles!$B$11,N12&gt;=Cibles!$B$12),"OK",IF(AND(L12&lt;=Cibles!$C$10,M12&gt;=Cibles!$C$11,N12&gt;=Cibles!$C$12),"ATTENTION","NOK"))</f>
        <v>0</v>
      </c>
      <c r="T12" s="8">
        <f>IF(O12="OK",1,IF(O12="ATTENTION",0.5,0))</f>
        <v>0</v>
      </c>
      <c r="U12" s="8">
        <f>IF(P12="OK",1,IF(P12="ATTENTION",0.5,0))</f>
        <v>0</v>
      </c>
      <c r="V12" s="8">
        <f>IF(Q12="OK",1,IF(Q12="ATTENTION",0.5,0))</f>
        <v>0</v>
      </c>
      <c r="W12" s="8">
        <f>IF(R12="OK",1,IF(R12="ATTENTION",0.5,0))</f>
        <v>0</v>
      </c>
      <c r="X12" s="8">
        <f>IF(S12="OK",1,IF(S12="ATTENTION",0.5,0))</f>
        <v>0</v>
      </c>
      <c r="Y12" s="2"/>
    </row>
    <row r="13" spans="1:25">
      <c r="A13" s="10">
        <v>45905</v>
      </c>
      <c r="B13" s="2" t="s">
        <v>49</v>
      </c>
      <c r="C13" s="4">
        <v>0</v>
      </c>
      <c r="D13" s="4">
        <v>2</v>
      </c>
      <c r="E13" s="3">
        <v>0.9483333333333333</v>
      </c>
      <c r="F13" s="4">
        <v>700</v>
      </c>
      <c r="G13" s="8">
        <v>7</v>
      </c>
      <c r="H13" s="3">
        <v>0.006666666666666666</v>
      </c>
      <c r="I13" s="5">
        <v>700</v>
      </c>
      <c r="J13" s="3">
        <v>0.9266666666666667</v>
      </c>
      <c r="K13" s="4">
        <v>2</v>
      </c>
      <c r="L13" s="3">
        <v>0.015</v>
      </c>
      <c r="M13" s="3">
        <v>0.875</v>
      </c>
      <c r="N13" s="4">
        <v>2</v>
      </c>
      <c r="O13">
        <f>IF(C13&gt;0,"NOK",IF(E13&gt;=Cibles!$B$2,"OK",IF(E13&gt;=Cibles!$C$2,"ATTENTION","NOK")))</f>
        <v>0</v>
      </c>
      <c r="P13">
        <f>IF(AND(F13&lt;=Cibles!$B$4,G13&lt;=Cibles!$B$5),"OK",IF(AND(F13&lt;=Cibles!$C$4,G13&lt;=Cibles!$C$5),"ATTENTION","NOK"))</f>
        <v>0</v>
      </c>
      <c r="Q13">
        <f>IF(AND(ABS(H13)&lt;=Cibles!$B$6,I13&lt;=Cibles!$B$7),"OK",IF(AND(ABS(H13)&lt;=Cibles!$C$6,I13&lt;=Cibles!$C$7),"ATTENTION","NOK"))</f>
        <v>0</v>
      </c>
      <c r="R13">
        <f>IF(AND(J13&gt;=Cibles!$B$8,K13&lt;=Cibles!$B$9),"OK",IF(AND(J13&gt;=Cibles!$C$8,K13&lt;=Cibles!$C$9),"ATTENTION","NOK"))</f>
        <v>0</v>
      </c>
      <c r="S13">
        <f>IF(AND(L13&lt;=Cibles!$B$10,M13&gt;=Cibles!$B$11,N13&gt;=Cibles!$B$12),"OK",IF(AND(L13&lt;=Cibles!$C$10,M13&gt;=Cibles!$C$11,N13&gt;=Cibles!$C$12),"ATTENTION","NOK"))</f>
        <v>0</v>
      </c>
      <c r="T13" s="8">
        <f>IF(O13="OK",1,IF(O13="ATTENTION",0.5,0))</f>
        <v>0</v>
      </c>
      <c r="U13" s="8">
        <f>IF(P13="OK",1,IF(P13="ATTENTION",0.5,0))</f>
        <v>0</v>
      </c>
      <c r="V13" s="8">
        <f>IF(Q13="OK",1,IF(Q13="ATTENTION",0.5,0))</f>
        <v>0</v>
      </c>
      <c r="W13" s="8">
        <f>IF(R13="OK",1,IF(R13="ATTENTION",0.5,0))</f>
        <v>0</v>
      </c>
      <c r="X13" s="8">
        <f>IF(S13="OK",1,IF(S13="ATTENTION",0.5,0))</f>
        <v>0</v>
      </c>
      <c r="Y13" s="2"/>
    </row>
    <row r="14" spans="1:25">
      <c r="A14" s="10">
        <v>45906</v>
      </c>
      <c r="B14" s="2" t="s">
        <v>47</v>
      </c>
      <c r="C14" s="4">
        <v>0</v>
      </c>
      <c r="D14" s="4">
        <v>2</v>
      </c>
      <c r="E14" s="3">
        <v>0.95</v>
      </c>
      <c r="F14" s="4">
        <v>660</v>
      </c>
      <c r="G14" s="8">
        <v>6</v>
      </c>
      <c r="H14" s="3">
        <v>0.01</v>
      </c>
      <c r="I14" s="5">
        <v>600</v>
      </c>
      <c r="J14" s="3">
        <v>0.93</v>
      </c>
      <c r="K14" s="4">
        <v>3</v>
      </c>
      <c r="L14" s="3">
        <v>0.01</v>
      </c>
      <c r="M14" s="3">
        <v>0.88</v>
      </c>
      <c r="N14" s="4">
        <v>1</v>
      </c>
      <c r="O14">
        <f>IF(C14&gt;0,"NOK",IF(E14&gt;=Cibles!$B$2,"OK",IF(E14&gt;=Cibles!$C$2,"ATTENTION","NOK")))</f>
        <v>0</v>
      </c>
      <c r="P14">
        <f>IF(AND(F14&lt;=Cibles!$B$4,G14&lt;=Cibles!$B$5),"OK",IF(AND(F14&lt;=Cibles!$C$4,G14&lt;=Cibles!$C$5),"ATTENTION","NOK"))</f>
        <v>0</v>
      </c>
      <c r="Q14">
        <f>IF(AND(ABS(H14)&lt;=Cibles!$B$6,I14&lt;=Cibles!$B$7),"OK",IF(AND(ABS(H14)&lt;=Cibles!$C$6,I14&lt;=Cibles!$C$7),"ATTENTION","NOK"))</f>
        <v>0</v>
      </c>
      <c r="R14">
        <f>IF(AND(J14&gt;=Cibles!$B$8,K14&lt;=Cibles!$B$9),"OK",IF(AND(J14&gt;=Cibles!$C$8,K14&lt;=Cibles!$C$9),"ATTENTION","NOK"))</f>
        <v>0</v>
      </c>
      <c r="S14">
        <f>IF(AND(L14&lt;=Cibles!$B$10,M14&gt;=Cibles!$B$11,N14&gt;=Cibles!$B$12),"OK",IF(AND(L14&lt;=Cibles!$C$10,M14&gt;=Cibles!$C$11,N14&gt;=Cibles!$C$12),"ATTENTION","NOK"))</f>
        <v>0</v>
      </c>
      <c r="T14" s="8">
        <f>IF(O14="OK",1,IF(O14="ATTENTION",0.5,0))</f>
        <v>0</v>
      </c>
      <c r="U14" s="8">
        <f>IF(P14="OK",1,IF(P14="ATTENTION",0.5,0))</f>
        <v>0</v>
      </c>
      <c r="V14" s="8">
        <f>IF(Q14="OK",1,IF(Q14="ATTENTION",0.5,0))</f>
        <v>0</v>
      </c>
      <c r="W14" s="8">
        <f>IF(R14="OK",1,IF(R14="ATTENTION",0.5,0))</f>
        <v>0</v>
      </c>
      <c r="X14" s="8">
        <f>IF(S14="OK",1,IF(S14="ATTENTION",0.5,0))</f>
        <v>0</v>
      </c>
      <c r="Y14" s="2"/>
    </row>
    <row r="15" spans="1:25">
      <c r="A15" s="10"/>
      <c r="B15" s="2"/>
      <c r="C15" s="4">
        <v>0</v>
      </c>
      <c r="D15" s="4">
        <v>0</v>
      </c>
      <c r="E15" s="3">
        <v>0</v>
      </c>
      <c r="F15" s="4">
        <v>0</v>
      </c>
      <c r="G15" s="8">
        <v>0</v>
      </c>
      <c r="H15" s="3">
        <v>0</v>
      </c>
      <c r="I15" s="4">
        <v>0</v>
      </c>
      <c r="J15" s="3">
        <v>0</v>
      </c>
      <c r="K15" s="4">
        <v>0</v>
      </c>
      <c r="L15" s="3">
        <v>0</v>
      </c>
      <c r="M15" s="3">
        <v>0</v>
      </c>
      <c r="N15" s="4">
        <v>0</v>
      </c>
      <c r="O15">
        <f>IF(C15&gt;0,"NOK",IF(E15&gt;=Cibles!$B$2,"OK",IF(E15&gt;=Cibles!$C$2,"ATTENTION","NOK")))</f>
        <v>0</v>
      </c>
      <c r="P15">
        <f>IF(AND(F15&lt;=Cibles!$B$4,G15&lt;=Cibles!$B$5),"OK",IF(AND(F15&lt;=Cibles!$C$4,G15&lt;=Cibles!$C$5),"ATTENTION","NOK"))</f>
        <v>0</v>
      </c>
      <c r="Q15">
        <f>IF(AND(ABS(H15)&lt;=Cibles!$B$6,I15&lt;=Cibles!$B$7),"OK",IF(AND(ABS(H15)&lt;=Cibles!$C$6,I15&lt;=Cibles!$C$7),"ATTENTION","NOK"))</f>
        <v>0</v>
      </c>
      <c r="R15">
        <f>IF(AND(J15&gt;=Cibles!$B$8,K15&lt;=Cibles!$B$9),"OK",IF(AND(J15&gt;=Cibles!$C$8,K15&lt;=Cibles!$C$9),"ATTENTION","NOK"))</f>
        <v>0</v>
      </c>
      <c r="S15">
        <f>IF(AND(L15&lt;=Cibles!$B$10,M15&gt;=Cibles!$B$11,N15&gt;=Cibles!$B$12),"OK",IF(AND(L15&lt;=Cibles!$C$10,M15&gt;=Cibles!$C$11,N15&gt;=Cibles!$C$12),"ATTENTION","NOK"))</f>
        <v>0</v>
      </c>
      <c r="T15" s="8">
        <f>IF(O15="OK",1,IF(O15="ATTENTION",0.5,0))</f>
        <v>0</v>
      </c>
      <c r="U15" s="8">
        <f>IF(P15="OK",1,IF(P15="ATTENTION",0.5,0))</f>
        <v>0</v>
      </c>
      <c r="V15" s="8">
        <f>IF(Q15="OK",1,IF(Q15="ATTENTION",0.5,0))</f>
        <v>0</v>
      </c>
      <c r="W15" s="8">
        <f>IF(R15="OK",1,IF(R15="ATTENTION",0.5,0))</f>
        <v>0</v>
      </c>
      <c r="X15" s="8">
        <f>IF(S15="OK",1,IF(S15="ATTENTION",0.5,0))</f>
        <v>0</v>
      </c>
      <c r="Y15" s="2"/>
    </row>
    <row r="16" spans="1:25">
      <c r="A16" s="10"/>
      <c r="B16" s="2"/>
      <c r="C16" s="4">
        <v>0</v>
      </c>
      <c r="D16" s="4">
        <v>0</v>
      </c>
      <c r="E16" s="3">
        <v>0</v>
      </c>
      <c r="F16" s="4">
        <v>0</v>
      </c>
      <c r="G16" s="8">
        <v>0</v>
      </c>
      <c r="H16" s="3">
        <v>0</v>
      </c>
      <c r="I16" s="4">
        <v>0</v>
      </c>
      <c r="J16" s="3">
        <v>0</v>
      </c>
      <c r="K16" s="4">
        <v>0</v>
      </c>
      <c r="L16" s="3">
        <v>0</v>
      </c>
      <c r="M16" s="3">
        <v>0</v>
      </c>
      <c r="N16" s="4">
        <v>0</v>
      </c>
      <c r="O16">
        <f>IF(C16&gt;0,"NOK",IF(E16&gt;=Cibles!$B$2,"OK",IF(E16&gt;=Cibles!$C$2,"ATTENTION","NOK")))</f>
        <v>0</v>
      </c>
      <c r="P16">
        <f>IF(AND(F16&lt;=Cibles!$B$4,G16&lt;=Cibles!$B$5),"OK",IF(AND(F16&lt;=Cibles!$C$4,G16&lt;=Cibles!$C$5),"ATTENTION","NOK"))</f>
        <v>0</v>
      </c>
      <c r="Q16">
        <f>IF(AND(ABS(H16)&lt;=Cibles!$B$6,I16&lt;=Cibles!$B$7),"OK",IF(AND(ABS(H16)&lt;=Cibles!$C$6,I16&lt;=Cibles!$C$7),"ATTENTION","NOK"))</f>
        <v>0</v>
      </c>
      <c r="R16">
        <f>IF(AND(J16&gt;=Cibles!$B$8,K16&lt;=Cibles!$B$9),"OK",IF(AND(J16&gt;=Cibles!$C$8,K16&lt;=Cibles!$C$9),"ATTENTION","NOK"))</f>
        <v>0</v>
      </c>
      <c r="S16">
        <f>IF(AND(L16&lt;=Cibles!$B$10,M16&gt;=Cibles!$B$11,N16&gt;=Cibles!$B$12),"OK",IF(AND(L16&lt;=Cibles!$C$10,M16&gt;=Cibles!$C$11,N16&gt;=Cibles!$C$12),"ATTENTION","NOK"))</f>
        <v>0</v>
      </c>
      <c r="T16" s="8">
        <f>IF(O16="OK",1,IF(O16="ATTENTION",0.5,0))</f>
        <v>0</v>
      </c>
      <c r="U16" s="8">
        <f>IF(P16="OK",1,IF(P16="ATTENTION",0.5,0))</f>
        <v>0</v>
      </c>
      <c r="V16" s="8">
        <f>IF(Q16="OK",1,IF(Q16="ATTENTION",0.5,0))</f>
        <v>0</v>
      </c>
      <c r="W16" s="8">
        <f>IF(R16="OK",1,IF(R16="ATTENTION",0.5,0))</f>
        <v>0</v>
      </c>
      <c r="X16" s="8">
        <f>IF(S16="OK",1,IF(S16="ATTENTION",0.5,0))</f>
        <v>0</v>
      </c>
      <c r="Y16" s="2"/>
    </row>
    <row r="17" spans="1:25">
      <c r="A17" s="10"/>
      <c r="B17" s="2"/>
      <c r="C17" s="4">
        <v>0</v>
      </c>
      <c r="D17" s="4">
        <v>0</v>
      </c>
      <c r="E17" s="3">
        <v>0</v>
      </c>
      <c r="F17" s="4">
        <v>0</v>
      </c>
      <c r="G17" s="8">
        <v>0</v>
      </c>
      <c r="H17" s="3">
        <v>0</v>
      </c>
      <c r="I17" s="4">
        <v>0</v>
      </c>
      <c r="J17" s="3">
        <v>0</v>
      </c>
      <c r="K17" s="4">
        <v>0</v>
      </c>
      <c r="L17" s="3">
        <v>0</v>
      </c>
      <c r="M17" s="3">
        <v>0</v>
      </c>
      <c r="N17" s="4">
        <v>0</v>
      </c>
      <c r="O17">
        <f>IF(C17&gt;0,"NOK",IF(E17&gt;=Cibles!$B$2,"OK",IF(E17&gt;=Cibles!$C$2,"ATTENTION","NOK")))</f>
        <v>0</v>
      </c>
      <c r="P17">
        <f>IF(AND(F17&lt;=Cibles!$B$4,G17&lt;=Cibles!$B$5),"OK",IF(AND(F17&lt;=Cibles!$C$4,G17&lt;=Cibles!$C$5),"ATTENTION","NOK"))</f>
        <v>0</v>
      </c>
      <c r="Q17">
        <f>IF(AND(ABS(H17)&lt;=Cibles!$B$6,I17&lt;=Cibles!$B$7),"OK",IF(AND(ABS(H17)&lt;=Cibles!$C$6,I17&lt;=Cibles!$C$7),"ATTENTION","NOK"))</f>
        <v>0</v>
      </c>
      <c r="R17">
        <f>IF(AND(J17&gt;=Cibles!$B$8,K17&lt;=Cibles!$B$9),"OK",IF(AND(J17&gt;=Cibles!$C$8,K17&lt;=Cibles!$C$9),"ATTENTION","NOK"))</f>
        <v>0</v>
      </c>
      <c r="S17">
        <f>IF(AND(L17&lt;=Cibles!$B$10,M17&gt;=Cibles!$B$11,N17&gt;=Cibles!$B$12),"OK",IF(AND(L17&lt;=Cibles!$C$10,M17&gt;=Cibles!$C$11,N17&gt;=Cibles!$C$12),"ATTENTION","NOK"))</f>
        <v>0</v>
      </c>
      <c r="T17" s="8">
        <f>IF(O17="OK",1,IF(O17="ATTENTION",0.5,0))</f>
        <v>0</v>
      </c>
      <c r="U17" s="8">
        <f>IF(P17="OK",1,IF(P17="ATTENTION",0.5,0))</f>
        <v>0</v>
      </c>
      <c r="V17" s="8">
        <f>IF(Q17="OK",1,IF(Q17="ATTENTION",0.5,0))</f>
        <v>0</v>
      </c>
      <c r="W17" s="8">
        <f>IF(R17="OK",1,IF(R17="ATTENTION",0.5,0))</f>
        <v>0</v>
      </c>
      <c r="X17" s="8">
        <f>IF(S17="OK",1,IF(S17="ATTENTION",0.5,0))</f>
        <v>0</v>
      </c>
      <c r="Y17" s="2"/>
    </row>
    <row r="18" spans="1:25">
      <c r="A18" s="10"/>
      <c r="B18" s="2"/>
      <c r="C18" s="4">
        <v>0</v>
      </c>
      <c r="D18" s="4">
        <v>0</v>
      </c>
      <c r="E18" s="3">
        <v>0</v>
      </c>
      <c r="F18" s="4">
        <v>0</v>
      </c>
      <c r="G18" s="8">
        <v>0</v>
      </c>
      <c r="H18" s="3">
        <v>0</v>
      </c>
      <c r="I18" s="4">
        <v>0</v>
      </c>
      <c r="J18" s="3">
        <v>0</v>
      </c>
      <c r="K18" s="4">
        <v>0</v>
      </c>
      <c r="L18" s="3">
        <v>0</v>
      </c>
      <c r="M18" s="3">
        <v>0</v>
      </c>
      <c r="N18" s="4">
        <v>0</v>
      </c>
      <c r="O18">
        <f>IF(C18&gt;0,"NOK",IF(E18&gt;=Cibles!$B$2,"OK",IF(E18&gt;=Cibles!$C$2,"ATTENTION","NOK")))</f>
        <v>0</v>
      </c>
      <c r="P18">
        <f>IF(AND(F18&lt;=Cibles!$B$4,G18&lt;=Cibles!$B$5),"OK",IF(AND(F18&lt;=Cibles!$C$4,G18&lt;=Cibles!$C$5),"ATTENTION","NOK"))</f>
        <v>0</v>
      </c>
      <c r="Q18">
        <f>IF(AND(ABS(H18)&lt;=Cibles!$B$6,I18&lt;=Cibles!$B$7),"OK",IF(AND(ABS(H18)&lt;=Cibles!$C$6,I18&lt;=Cibles!$C$7),"ATTENTION","NOK"))</f>
        <v>0</v>
      </c>
      <c r="R18">
        <f>IF(AND(J18&gt;=Cibles!$B$8,K18&lt;=Cibles!$B$9),"OK",IF(AND(J18&gt;=Cibles!$C$8,K18&lt;=Cibles!$C$9),"ATTENTION","NOK"))</f>
        <v>0</v>
      </c>
      <c r="S18">
        <f>IF(AND(L18&lt;=Cibles!$B$10,M18&gt;=Cibles!$B$11,N18&gt;=Cibles!$B$12),"OK",IF(AND(L18&lt;=Cibles!$C$10,M18&gt;=Cibles!$C$11,N18&gt;=Cibles!$C$12),"ATTENTION","NOK"))</f>
        <v>0</v>
      </c>
      <c r="T18" s="8">
        <f>IF(O18="OK",1,IF(O18="ATTENTION",0.5,0))</f>
        <v>0</v>
      </c>
      <c r="U18" s="8">
        <f>IF(P18="OK",1,IF(P18="ATTENTION",0.5,0))</f>
        <v>0</v>
      </c>
      <c r="V18" s="8">
        <f>IF(Q18="OK",1,IF(Q18="ATTENTION",0.5,0))</f>
        <v>0</v>
      </c>
      <c r="W18" s="8">
        <f>IF(R18="OK",1,IF(R18="ATTENTION",0.5,0))</f>
        <v>0</v>
      </c>
      <c r="X18" s="8">
        <f>IF(S18="OK",1,IF(S18="ATTENTION",0.5,0))</f>
        <v>0</v>
      </c>
      <c r="Y18" s="2"/>
    </row>
    <row r="19" spans="1:25">
      <c r="A19" s="10"/>
      <c r="B19" s="2"/>
      <c r="C19" s="4">
        <v>0</v>
      </c>
      <c r="D19" s="4">
        <v>0</v>
      </c>
      <c r="E19" s="3">
        <v>0</v>
      </c>
      <c r="F19" s="4">
        <v>0</v>
      </c>
      <c r="G19" s="8">
        <v>0</v>
      </c>
      <c r="H19" s="3">
        <v>0</v>
      </c>
      <c r="I19" s="4">
        <v>0</v>
      </c>
      <c r="J19" s="3">
        <v>0</v>
      </c>
      <c r="K19" s="4">
        <v>0</v>
      </c>
      <c r="L19" s="3">
        <v>0</v>
      </c>
      <c r="M19" s="3">
        <v>0</v>
      </c>
      <c r="N19" s="4">
        <v>0</v>
      </c>
      <c r="O19">
        <f>IF(C19&gt;0,"NOK",IF(E19&gt;=Cibles!$B$2,"OK",IF(E19&gt;=Cibles!$C$2,"ATTENTION","NOK")))</f>
        <v>0</v>
      </c>
      <c r="P19">
        <f>IF(AND(F19&lt;=Cibles!$B$4,G19&lt;=Cibles!$B$5),"OK",IF(AND(F19&lt;=Cibles!$C$4,G19&lt;=Cibles!$C$5),"ATTENTION","NOK"))</f>
        <v>0</v>
      </c>
      <c r="Q19">
        <f>IF(AND(ABS(H19)&lt;=Cibles!$B$6,I19&lt;=Cibles!$B$7),"OK",IF(AND(ABS(H19)&lt;=Cibles!$C$6,I19&lt;=Cibles!$C$7),"ATTENTION","NOK"))</f>
        <v>0</v>
      </c>
      <c r="R19">
        <f>IF(AND(J19&gt;=Cibles!$B$8,K19&lt;=Cibles!$B$9),"OK",IF(AND(J19&gt;=Cibles!$C$8,K19&lt;=Cibles!$C$9),"ATTENTION","NOK"))</f>
        <v>0</v>
      </c>
      <c r="S19">
        <f>IF(AND(L19&lt;=Cibles!$B$10,M19&gt;=Cibles!$B$11,N19&gt;=Cibles!$B$12),"OK",IF(AND(L19&lt;=Cibles!$C$10,M19&gt;=Cibles!$C$11,N19&gt;=Cibles!$C$12),"ATTENTION","NOK"))</f>
        <v>0</v>
      </c>
      <c r="T19" s="8">
        <f>IF(O19="OK",1,IF(O19="ATTENTION",0.5,0))</f>
        <v>0</v>
      </c>
      <c r="U19" s="8">
        <f>IF(P19="OK",1,IF(P19="ATTENTION",0.5,0))</f>
        <v>0</v>
      </c>
      <c r="V19" s="8">
        <f>IF(Q19="OK",1,IF(Q19="ATTENTION",0.5,0))</f>
        <v>0</v>
      </c>
      <c r="W19" s="8">
        <f>IF(R19="OK",1,IF(R19="ATTENTION",0.5,0))</f>
        <v>0</v>
      </c>
      <c r="X19" s="8">
        <f>IF(S19="OK",1,IF(S19="ATTENTION",0.5,0))</f>
        <v>0</v>
      </c>
      <c r="Y19" s="2"/>
    </row>
    <row r="20" spans="1:25">
      <c r="A20" s="10"/>
      <c r="B20" s="2"/>
      <c r="C20" s="4">
        <v>0</v>
      </c>
      <c r="D20" s="4">
        <v>0</v>
      </c>
      <c r="E20" s="3">
        <v>0</v>
      </c>
      <c r="F20" s="4">
        <v>0</v>
      </c>
      <c r="G20" s="8">
        <v>0</v>
      </c>
      <c r="H20" s="3">
        <v>0</v>
      </c>
      <c r="I20" s="4">
        <v>0</v>
      </c>
      <c r="J20" s="3">
        <v>0</v>
      </c>
      <c r="K20" s="4">
        <v>0</v>
      </c>
      <c r="L20" s="3">
        <v>0</v>
      </c>
      <c r="M20" s="3">
        <v>0</v>
      </c>
      <c r="N20" s="4">
        <v>0</v>
      </c>
      <c r="O20">
        <f>IF(C20&gt;0,"NOK",IF(E20&gt;=Cibles!$B$2,"OK",IF(E20&gt;=Cibles!$C$2,"ATTENTION","NOK")))</f>
        <v>0</v>
      </c>
      <c r="P20">
        <f>IF(AND(F20&lt;=Cibles!$B$4,G20&lt;=Cibles!$B$5),"OK",IF(AND(F20&lt;=Cibles!$C$4,G20&lt;=Cibles!$C$5),"ATTENTION","NOK"))</f>
        <v>0</v>
      </c>
      <c r="Q20">
        <f>IF(AND(ABS(H20)&lt;=Cibles!$B$6,I20&lt;=Cibles!$B$7),"OK",IF(AND(ABS(H20)&lt;=Cibles!$C$6,I20&lt;=Cibles!$C$7),"ATTENTION","NOK"))</f>
        <v>0</v>
      </c>
      <c r="R20">
        <f>IF(AND(J20&gt;=Cibles!$B$8,K20&lt;=Cibles!$B$9),"OK",IF(AND(J20&gt;=Cibles!$C$8,K20&lt;=Cibles!$C$9),"ATTENTION","NOK"))</f>
        <v>0</v>
      </c>
      <c r="S20">
        <f>IF(AND(L20&lt;=Cibles!$B$10,M20&gt;=Cibles!$B$11,N20&gt;=Cibles!$B$12),"OK",IF(AND(L20&lt;=Cibles!$C$10,M20&gt;=Cibles!$C$11,N20&gt;=Cibles!$C$12),"ATTENTION","NOK"))</f>
        <v>0</v>
      </c>
      <c r="T20" s="8">
        <f>IF(O20="OK",1,IF(O20="ATTENTION",0.5,0))</f>
        <v>0</v>
      </c>
      <c r="U20" s="8">
        <f>IF(P20="OK",1,IF(P20="ATTENTION",0.5,0))</f>
        <v>0</v>
      </c>
      <c r="V20" s="8">
        <f>IF(Q20="OK",1,IF(Q20="ATTENTION",0.5,0))</f>
        <v>0</v>
      </c>
      <c r="W20" s="8">
        <f>IF(R20="OK",1,IF(R20="ATTENTION",0.5,0))</f>
        <v>0</v>
      </c>
      <c r="X20" s="8">
        <f>IF(S20="OK",1,IF(S20="ATTENTION",0.5,0))</f>
        <v>0</v>
      </c>
      <c r="Y20" s="2"/>
    </row>
    <row r="21" spans="1:25">
      <c r="A21" s="10"/>
      <c r="B21" s="2"/>
      <c r="C21" s="4">
        <v>0</v>
      </c>
      <c r="D21" s="4">
        <v>0</v>
      </c>
      <c r="E21" s="3">
        <v>0</v>
      </c>
      <c r="F21" s="4">
        <v>0</v>
      </c>
      <c r="G21" s="8">
        <v>0</v>
      </c>
      <c r="H21" s="3">
        <v>0</v>
      </c>
      <c r="I21" s="4">
        <v>0</v>
      </c>
      <c r="J21" s="3">
        <v>0</v>
      </c>
      <c r="K21" s="4">
        <v>0</v>
      </c>
      <c r="L21" s="3">
        <v>0</v>
      </c>
      <c r="M21" s="3">
        <v>0</v>
      </c>
      <c r="N21" s="4">
        <v>0</v>
      </c>
      <c r="O21">
        <f>IF(C21&gt;0,"NOK",IF(E21&gt;=Cibles!$B$2,"OK",IF(E21&gt;=Cibles!$C$2,"ATTENTION","NOK")))</f>
        <v>0</v>
      </c>
      <c r="P21">
        <f>IF(AND(F21&lt;=Cibles!$B$4,G21&lt;=Cibles!$B$5),"OK",IF(AND(F21&lt;=Cibles!$C$4,G21&lt;=Cibles!$C$5),"ATTENTION","NOK"))</f>
        <v>0</v>
      </c>
      <c r="Q21">
        <f>IF(AND(ABS(H21)&lt;=Cibles!$B$6,I21&lt;=Cibles!$B$7),"OK",IF(AND(ABS(H21)&lt;=Cibles!$C$6,I21&lt;=Cibles!$C$7),"ATTENTION","NOK"))</f>
        <v>0</v>
      </c>
      <c r="R21">
        <f>IF(AND(J21&gt;=Cibles!$B$8,K21&lt;=Cibles!$B$9),"OK",IF(AND(J21&gt;=Cibles!$C$8,K21&lt;=Cibles!$C$9),"ATTENTION","NOK"))</f>
        <v>0</v>
      </c>
      <c r="S21">
        <f>IF(AND(L21&lt;=Cibles!$B$10,M21&gt;=Cibles!$B$11,N21&gt;=Cibles!$B$12),"OK",IF(AND(L21&lt;=Cibles!$C$10,M21&gt;=Cibles!$C$11,N21&gt;=Cibles!$C$12),"ATTENTION","NOK"))</f>
        <v>0</v>
      </c>
      <c r="T21" s="8">
        <f>IF(O21="OK",1,IF(O21="ATTENTION",0.5,0))</f>
        <v>0</v>
      </c>
      <c r="U21" s="8">
        <f>IF(P21="OK",1,IF(P21="ATTENTION",0.5,0))</f>
        <v>0</v>
      </c>
      <c r="V21" s="8">
        <f>IF(Q21="OK",1,IF(Q21="ATTENTION",0.5,0))</f>
        <v>0</v>
      </c>
      <c r="W21" s="8">
        <f>IF(R21="OK",1,IF(R21="ATTENTION",0.5,0))</f>
        <v>0</v>
      </c>
      <c r="X21" s="8">
        <f>IF(S21="OK",1,IF(S21="ATTENTION",0.5,0))</f>
        <v>0</v>
      </c>
      <c r="Y21" s="2"/>
    </row>
    <row r="22" spans="1:25">
      <c r="A22" s="10"/>
      <c r="B22" s="2"/>
      <c r="C22" s="4">
        <v>0</v>
      </c>
      <c r="D22" s="4">
        <v>0</v>
      </c>
      <c r="E22" s="3">
        <v>0</v>
      </c>
      <c r="F22" s="4">
        <v>0</v>
      </c>
      <c r="G22" s="8">
        <v>0</v>
      </c>
      <c r="H22" s="3">
        <v>0</v>
      </c>
      <c r="I22" s="4">
        <v>0</v>
      </c>
      <c r="J22" s="3">
        <v>0</v>
      </c>
      <c r="K22" s="4">
        <v>0</v>
      </c>
      <c r="L22" s="3">
        <v>0</v>
      </c>
      <c r="M22" s="3">
        <v>0</v>
      </c>
      <c r="N22" s="4">
        <v>0</v>
      </c>
      <c r="O22">
        <f>IF(C22&gt;0,"NOK",IF(E22&gt;=Cibles!$B$2,"OK",IF(E22&gt;=Cibles!$C$2,"ATTENTION","NOK")))</f>
        <v>0</v>
      </c>
      <c r="P22">
        <f>IF(AND(F22&lt;=Cibles!$B$4,G22&lt;=Cibles!$B$5),"OK",IF(AND(F22&lt;=Cibles!$C$4,G22&lt;=Cibles!$C$5),"ATTENTION","NOK"))</f>
        <v>0</v>
      </c>
      <c r="Q22">
        <f>IF(AND(ABS(H22)&lt;=Cibles!$B$6,I22&lt;=Cibles!$B$7),"OK",IF(AND(ABS(H22)&lt;=Cibles!$C$6,I22&lt;=Cibles!$C$7),"ATTENTION","NOK"))</f>
        <v>0</v>
      </c>
      <c r="R22">
        <f>IF(AND(J22&gt;=Cibles!$B$8,K22&lt;=Cibles!$B$9),"OK",IF(AND(J22&gt;=Cibles!$C$8,K22&lt;=Cibles!$C$9),"ATTENTION","NOK"))</f>
        <v>0</v>
      </c>
      <c r="S22">
        <f>IF(AND(L22&lt;=Cibles!$B$10,M22&gt;=Cibles!$B$11,N22&gt;=Cibles!$B$12),"OK",IF(AND(L22&lt;=Cibles!$C$10,M22&gt;=Cibles!$C$11,N22&gt;=Cibles!$C$12),"ATTENTION","NOK"))</f>
        <v>0</v>
      </c>
      <c r="T22" s="8">
        <f>IF(O22="OK",1,IF(O22="ATTENTION",0.5,0))</f>
        <v>0</v>
      </c>
      <c r="U22" s="8">
        <f>IF(P22="OK",1,IF(P22="ATTENTION",0.5,0))</f>
        <v>0</v>
      </c>
      <c r="V22" s="8">
        <f>IF(Q22="OK",1,IF(Q22="ATTENTION",0.5,0))</f>
        <v>0</v>
      </c>
      <c r="W22" s="8">
        <f>IF(R22="OK",1,IF(R22="ATTENTION",0.5,0))</f>
        <v>0</v>
      </c>
      <c r="X22" s="8">
        <f>IF(S22="OK",1,IF(S22="ATTENTION",0.5,0))</f>
        <v>0</v>
      </c>
      <c r="Y22" s="2"/>
    </row>
    <row r="23" spans="1:25">
      <c r="A23" s="10"/>
      <c r="B23" s="2"/>
      <c r="C23" s="4">
        <v>0</v>
      </c>
      <c r="D23" s="4">
        <v>0</v>
      </c>
      <c r="E23" s="3">
        <v>0</v>
      </c>
      <c r="F23" s="4">
        <v>0</v>
      </c>
      <c r="G23" s="8">
        <v>0</v>
      </c>
      <c r="H23" s="3">
        <v>0</v>
      </c>
      <c r="I23" s="4">
        <v>0</v>
      </c>
      <c r="J23" s="3">
        <v>0</v>
      </c>
      <c r="K23" s="4">
        <v>0</v>
      </c>
      <c r="L23" s="3">
        <v>0</v>
      </c>
      <c r="M23" s="3">
        <v>0</v>
      </c>
      <c r="N23" s="4">
        <v>0</v>
      </c>
      <c r="O23">
        <f>IF(C23&gt;0,"NOK",IF(E23&gt;=Cibles!$B$2,"OK",IF(E23&gt;=Cibles!$C$2,"ATTENTION","NOK")))</f>
        <v>0</v>
      </c>
      <c r="P23">
        <f>IF(AND(F23&lt;=Cibles!$B$4,G23&lt;=Cibles!$B$5),"OK",IF(AND(F23&lt;=Cibles!$C$4,G23&lt;=Cibles!$C$5),"ATTENTION","NOK"))</f>
        <v>0</v>
      </c>
      <c r="Q23">
        <f>IF(AND(ABS(H23)&lt;=Cibles!$B$6,I23&lt;=Cibles!$B$7),"OK",IF(AND(ABS(H23)&lt;=Cibles!$C$6,I23&lt;=Cibles!$C$7),"ATTENTION","NOK"))</f>
        <v>0</v>
      </c>
      <c r="R23">
        <f>IF(AND(J23&gt;=Cibles!$B$8,K23&lt;=Cibles!$B$9),"OK",IF(AND(J23&gt;=Cibles!$C$8,K23&lt;=Cibles!$C$9),"ATTENTION","NOK"))</f>
        <v>0</v>
      </c>
      <c r="S23">
        <f>IF(AND(L23&lt;=Cibles!$B$10,M23&gt;=Cibles!$B$11,N23&gt;=Cibles!$B$12),"OK",IF(AND(L23&lt;=Cibles!$C$10,M23&gt;=Cibles!$C$11,N23&gt;=Cibles!$C$12),"ATTENTION","NOK"))</f>
        <v>0</v>
      </c>
      <c r="T23" s="8">
        <f>IF(O23="OK",1,IF(O23="ATTENTION",0.5,0))</f>
        <v>0</v>
      </c>
      <c r="U23" s="8">
        <f>IF(P23="OK",1,IF(P23="ATTENTION",0.5,0))</f>
        <v>0</v>
      </c>
      <c r="V23" s="8">
        <f>IF(Q23="OK",1,IF(Q23="ATTENTION",0.5,0))</f>
        <v>0</v>
      </c>
      <c r="W23" s="8">
        <f>IF(R23="OK",1,IF(R23="ATTENTION",0.5,0))</f>
        <v>0</v>
      </c>
      <c r="X23" s="8">
        <f>IF(S23="OK",1,IF(S23="ATTENTION",0.5,0))</f>
        <v>0</v>
      </c>
      <c r="Y23" s="2"/>
    </row>
    <row r="24" spans="1:25">
      <c r="A24" s="10"/>
      <c r="B24" s="2"/>
      <c r="C24" s="4">
        <v>0</v>
      </c>
      <c r="D24" s="4">
        <v>0</v>
      </c>
      <c r="E24" s="3">
        <v>0</v>
      </c>
      <c r="F24" s="4">
        <v>0</v>
      </c>
      <c r="G24" s="8">
        <v>0</v>
      </c>
      <c r="H24" s="3">
        <v>0</v>
      </c>
      <c r="I24" s="4">
        <v>0</v>
      </c>
      <c r="J24" s="3">
        <v>0</v>
      </c>
      <c r="K24" s="4">
        <v>0</v>
      </c>
      <c r="L24" s="3">
        <v>0</v>
      </c>
      <c r="M24" s="3">
        <v>0</v>
      </c>
      <c r="N24" s="4">
        <v>0</v>
      </c>
      <c r="O24">
        <f>IF(C24&gt;0,"NOK",IF(E24&gt;=Cibles!$B$2,"OK",IF(E24&gt;=Cibles!$C$2,"ATTENTION","NOK")))</f>
        <v>0</v>
      </c>
      <c r="P24">
        <f>IF(AND(F24&lt;=Cibles!$B$4,G24&lt;=Cibles!$B$5),"OK",IF(AND(F24&lt;=Cibles!$C$4,G24&lt;=Cibles!$C$5),"ATTENTION","NOK"))</f>
        <v>0</v>
      </c>
      <c r="Q24">
        <f>IF(AND(ABS(H24)&lt;=Cibles!$B$6,I24&lt;=Cibles!$B$7),"OK",IF(AND(ABS(H24)&lt;=Cibles!$C$6,I24&lt;=Cibles!$C$7),"ATTENTION","NOK"))</f>
        <v>0</v>
      </c>
      <c r="R24">
        <f>IF(AND(J24&gt;=Cibles!$B$8,K24&lt;=Cibles!$B$9),"OK",IF(AND(J24&gt;=Cibles!$C$8,K24&lt;=Cibles!$C$9),"ATTENTION","NOK"))</f>
        <v>0</v>
      </c>
      <c r="S24">
        <f>IF(AND(L24&lt;=Cibles!$B$10,M24&gt;=Cibles!$B$11,N24&gt;=Cibles!$B$12),"OK",IF(AND(L24&lt;=Cibles!$C$10,M24&gt;=Cibles!$C$11,N24&gt;=Cibles!$C$12),"ATTENTION","NOK"))</f>
        <v>0</v>
      </c>
      <c r="T24" s="8">
        <f>IF(O24="OK",1,IF(O24="ATTENTION",0.5,0))</f>
        <v>0</v>
      </c>
      <c r="U24" s="8">
        <f>IF(P24="OK",1,IF(P24="ATTENTION",0.5,0))</f>
        <v>0</v>
      </c>
      <c r="V24" s="8">
        <f>IF(Q24="OK",1,IF(Q24="ATTENTION",0.5,0))</f>
        <v>0</v>
      </c>
      <c r="W24" s="8">
        <f>IF(R24="OK",1,IF(R24="ATTENTION",0.5,0))</f>
        <v>0</v>
      </c>
      <c r="X24" s="8">
        <f>IF(S24="OK",1,IF(S24="ATTENTION",0.5,0))</f>
        <v>0</v>
      </c>
      <c r="Y24" s="2"/>
    </row>
    <row r="25" spans="1:25">
      <c r="A25" s="10"/>
      <c r="B25" s="2"/>
      <c r="C25" s="4">
        <v>0</v>
      </c>
      <c r="D25" s="4">
        <v>0</v>
      </c>
      <c r="E25" s="3">
        <v>0</v>
      </c>
      <c r="F25" s="4">
        <v>0</v>
      </c>
      <c r="G25" s="8">
        <v>0</v>
      </c>
      <c r="H25" s="3">
        <v>0</v>
      </c>
      <c r="I25" s="4">
        <v>0</v>
      </c>
      <c r="J25" s="3">
        <v>0</v>
      </c>
      <c r="K25" s="4">
        <v>0</v>
      </c>
      <c r="L25" s="3">
        <v>0</v>
      </c>
      <c r="M25" s="3">
        <v>0</v>
      </c>
      <c r="N25" s="4">
        <v>0</v>
      </c>
      <c r="O25">
        <f>IF(C25&gt;0,"NOK",IF(E25&gt;=Cibles!$B$2,"OK",IF(E25&gt;=Cibles!$C$2,"ATTENTION","NOK")))</f>
        <v>0</v>
      </c>
      <c r="P25">
        <f>IF(AND(F25&lt;=Cibles!$B$4,G25&lt;=Cibles!$B$5),"OK",IF(AND(F25&lt;=Cibles!$C$4,G25&lt;=Cibles!$C$5),"ATTENTION","NOK"))</f>
        <v>0</v>
      </c>
      <c r="Q25">
        <f>IF(AND(ABS(H25)&lt;=Cibles!$B$6,I25&lt;=Cibles!$B$7),"OK",IF(AND(ABS(H25)&lt;=Cibles!$C$6,I25&lt;=Cibles!$C$7),"ATTENTION","NOK"))</f>
        <v>0</v>
      </c>
      <c r="R25">
        <f>IF(AND(J25&gt;=Cibles!$B$8,K25&lt;=Cibles!$B$9),"OK",IF(AND(J25&gt;=Cibles!$C$8,K25&lt;=Cibles!$C$9),"ATTENTION","NOK"))</f>
        <v>0</v>
      </c>
      <c r="S25">
        <f>IF(AND(L25&lt;=Cibles!$B$10,M25&gt;=Cibles!$B$11,N25&gt;=Cibles!$B$12),"OK",IF(AND(L25&lt;=Cibles!$C$10,M25&gt;=Cibles!$C$11,N25&gt;=Cibles!$C$12),"ATTENTION","NOK"))</f>
        <v>0</v>
      </c>
      <c r="T25" s="8">
        <f>IF(O25="OK",1,IF(O25="ATTENTION",0.5,0))</f>
        <v>0</v>
      </c>
      <c r="U25" s="8">
        <f>IF(P25="OK",1,IF(P25="ATTENTION",0.5,0))</f>
        <v>0</v>
      </c>
      <c r="V25" s="8">
        <f>IF(Q25="OK",1,IF(Q25="ATTENTION",0.5,0))</f>
        <v>0</v>
      </c>
      <c r="W25" s="8">
        <f>IF(R25="OK",1,IF(R25="ATTENTION",0.5,0))</f>
        <v>0</v>
      </c>
      <c r="X25" s="8">
        <f>IF(S25="OK",1,IF(S25="ATTENTION",0.5,0))</f>
        <v>0</v>
      </c>
      <c r="Y25" s="2"/>
    </row>
    <row r="26" spans="1:25">
      <c r="A26" s="10"/>
      <c r="B26" s="2"/>
      <c r="C26" s="4">
        <v>0</v>
      </c>
      <c r="D26" s="4">
        <v>0</v>
      </c>
      <c r="E26" s="3">
        <v>0</v>
      </c>
      <c r="F26" s="4">
        <v>0</v>
      </c>
      <c r="G26" s="8">
        <v>0</v>
      </c>
      <c r="H26" s="3">
        <v>0</v>
      </c>
      <c r="I26" s="4">
        <v>0</v>
      </c>
      <c r="J26" s="3">
        <v>0</v>
      </c>
      <c r="K26" s="4">
        <v>0</v>
      </c>
      <c r="L26" s="3">
        <v>0</v>
      </c>
      <c r="M26" s="3">
        <v>0</v>
      </c>
      <c r="N26" s="4">
        <v>0</v>
      </c>
      <c r="O26">
        <f>IF(C26&gt;0,"NOK",IF(E26&gt;=Cibles!$B$2,"OK",IF(E26&gt;=Cibles!$C$2,"ATTENTION","NOK")))</f>
        <v>0</v>
      </c>
      <c r="P26">
        <f>IF(AND(F26&lt;=Cibles!$B$4,G26&lt;=Cibles!$B$5),"OK",IF(AND(F26&lt;=Cibles!$C$4,G26&lt;=Cibles!$C$5),"ATTENTION","NOK"))</f>
        <v>0</v>
      </c>
      <c r="Q26">
        <f>IF(AND(ABS(H26)&lt;=Cibles!$B$6,I26&lt;=Cibles!$B$7),"OK",IF(AND(ABS(H26)&lt;=Cibles!$C$6,I26&lt;=Cibles!$C$7),"ATTENTION","NOK"))</f>
        <v>0</v>
      </c>
      <c r="R26">
        <f>IF(AND(J26&gt;=Cibles!$B$8,K26&lt;=Cibles!$B$9),"OK",IF(AND(J26&gt;=Cibles!$C$8,K26&lt;=Cibles!$C$9),"ATTENTION","NOK"))</f>
        <v>0</v>
      </c>
      <c r="S26">
        <f>IF(AND(L26&lt;=Cibles!$B$10,M26&gt;=Cibles!$B$11,N26&gt;=Cibles!$B$12),"OK",IF(AND(L26&lt;=Cibles!$C$10,M26&gt;=Cibles!$C$11,N26&gt;=Cibles!$C$12),"ATTENTION","NOK"))</f>
        <v>0</v>
      </c>
      <c r="T26" s="8">
        <f>IF(O26="OK",1,IF(O26="ATTENTION",0.5,0))</f>
        <v>0</v>
      </c>
      <c r="U26" s="8">
        <f>IF(P26="OK",1,IF(P26="ATTENTION",0.5,0))</f>
        <v>0</v>
      </c>
      <c r="V26" s="8">
        <f>IF(Q26="OK",1,IF(Q26="ATTENTION",0.5,0))</f>
        <v>0</v>
      </c>
      <c r="W26" s="8">
        <f>IF(R26="OK",1,IF(R26="ATTENTION",0.5,0))</f>
        <v>0</v>
      </c>
      <c r="X26" s="8">
        <f>IF(S26="OK",1,IF(S26="ATTENTION",0.5,0))</f>
        <v>0</v>
      </c>
      <c r="Y26" s="2"/>
    </row>
    <row r="27" spans="1:25">
      <c r="A27" s="10"/>
      <c r="B27" s="2"/>
      <c r="C27" s="4">
        <v>0</v>
      </c>
      <c r="D27" s="4">
        <v>0</v>
      </c>
      <c r="E27" s="3">
        <v>0</v>
      </c>
      <c r="F27" s="4">
        <v>0</v>
      </c>
      <c r="G27" s="8">
        <v>0</v>
      </c>
      <c r="H27" s="3">
        <v>0</v>
      </c>
      <c r="I27" s="4">
        <v>0</v>
      </c>
      <c r="J27" s="3">
        <v>0</v>
      </c>
      <c r="K27" s="4">
        <v>0</v>
      </c>
      <c r="L27" s="3">
        <v>0</v>
      </c>
      <c r="M27" s="3">
        <v>0</v>
      </c>
      <c r="N27" s="4">
        <v>0</v>
      </c>
      <c r="O27">
        <f>IF(C27&gt;0,"NOK",IF(E27&gt;=Cibles!$B$2,"OK",IF(E27&gt;=Cibles!$C$2,"ATTENTION","NOK")))</f>
        <v>0</v>
      </c>
      <c r="P27">
        <f>IF(AND(F27&lt;=Cibles!$B$4,G27&lt;=Cibles!$B$5),"OK",IF(AND(F27&lt;=Cibles!$C$4,G27&lt;=Cibles!$C$5),"ATTENTION","NOK"))</f>
        <v>0</v>
      </c>
      <c r="Q27">
        <f>IF(AND(ABS(H27)&lt;=Cibles!$B$6,I27&lt;=Cibles!$B$7),"OK",IF(AND(ABS(H27)&lt;=Cibles!$C$6,I27&lt;=Cibles!$C$7),"ATTENTION","NOK"))</f>
        <v>0</v>
      </c>
      <c r="R27">
        <f>IF(AND(J27&gt;=Cibles!$B$8,K27&lt;=Cibles!$B$9),"OK",IF(AND(J27&gt;=Cibles!$C$8,K27&lt;=Cibles!$C$9),"ATTENTION","NOK"))</f>
        <v>0</v>
      </c>
      <c r="S27">
        <f>IF(AND(L27&lt;=Cibles!$B$10,M27&gt;=Cibles!$B$11,N27&gt;=Cibles!$B$12),"OK",IF(AND(L27&lt;=Cibles!$C$10,M27&gt;=Cibles!$C$11,N27&gt;=Cibles!$C$12),"ATTENTION","NOK"))</f>
        <v>0</v>
      </c>
      <c r="T27" s="8">
        <f>IF(O27="OK",1,IF(O27="ATTENTION",0.5,0))</f>
        <v>0</v>
      </c>
      <c r="U27" s="8">
        <f>IF(P27="OK",1,IF(P27="ATTENTION",0.5,0))</f>
        <v>0</v>
      </c>
      <c r="V27" s="8">
        <f>IF(Q27="OK",1,IF(Q27="ATTENTION",0.5,0))</f>
        <v>0</v>
      </c>
      <c r="W27" s="8">
        <f>IF(R27="OK",1,IF(R27="ATTENTION",0.5,0))</f>
        <v>0</v>
      </c>
      <c r="X27" s="8">
        <f>IF(S27="OK",1,IF(S27="ATTENTION",0.5,0))</f>
        <v>0</v>
      </c>
      <c r="Y27" s="2"/>
    </row>
    <row r="28" spans="1:25">
      <c r="A28" s="10"/>
      <c r="B28" s="2"/>
      <c r="C28" s="4">
        <v>0</v>
      </c>
      <c r="D28" s="4">
        <v>0</v>
      </c>
      <c r="E28" s="3">
        <v>0</v>
      </c>
      <c r="F28" s="4">
        <v>0</v>
      </c>
      <c r="G28" s="8">
        <v>0</v>
      </c>
      <c r="H28" s="3">
        <v>0</v>
      </c>
      <c r="I28" s="4">
        <v>0</v>
      </c>
      <c r="J28" s="3">
        <v>0</v>
      </c>
      <c r="K28" s="4">
        <v>0</v>
      </c>
      <c r="L28" s="3">
        <v>0</v>
      </c>
      <c r="M28" s="3">
        <v>0</v>
      </c>
      <c r="N28" s="4">
        <v>0</v>
      </c>
      <c r="O28">
        <f>IF(C28&gt;0,"NOK",IF(E28&gt;=Cibles!$B$2,"OK",IF(E28&gt;=Cibles!$C$2,"ATTENTION","NOK")))</f>
        <v>0</v>
      </c>
      <c r="P28">
        <f>IF(AND(F28&lt;=Cibles!$B$4,G28&lt;=Cibles!$B$5),"OK",IF(AND(F28&lt;=Cibles!$C$4,G28&lt;=Cibles!$C$5),"ATTENTION","NOK"))</f>
        <v>0</v>
      </c>
      <c r="Q28">
        <f>IF(AND(ABS(H28)&lt;=Cibles!$B$6,I28&lt;=Cibles!$B$7),"OK",IF(AND(ABS(H28)&lt;=Cibles!$C$6,I28&lt;=Cibles!$C$7),"ATTENTION","NOK"))</f>
        <v>0</v>
      </c>
      <c r="R28">
        <f>IF(AND(J28&gt;=Cibles!$B$8,K28&lt;=Cibles!$B$9),"OK",IF(AND(J28&gt;=Cibles!$C$8,K28&lt;=Cibles!$C$9),"ATTENTION","NOK"))</f>
        <v>0</v>
      </c>
      <c r="S28">
        <f>IF(AND(L28&lt;=Cibles!$B$10,M28&gt;=Cibles!$B$11,N28&gt;=Cibles!$B$12),"OK",IF(AND(L28&lt;=Cibles!$C$10,M28&gt;=Cibles!$C$11,N28&gt;=Cibles!$C$12),"ATTENTION","NOK"))</f>
        <v>0</v>
      </c>
      <c r="T28" s="8">
        <f>IF(O28="OK",1,IF(O28="ATTENTION",0.5,0))</f>
        <v>0</v>
      </c>
      <c r="U28" s="8">
        <f>IF(P28="OK",1,IF(P28="ATTENTION",0.5,0))</f>
        <v>0</v>
      </c>
      <c r="V28" s="8">
        <f>IF(Q28="OK",1,IF(Q28="ATTENTION",0.5,0))</f>
        <v>0</v>
      </c>
      <c r="W28" s="8">
        <f>IF(R28="OK",1,IF(R28="ATTENTION",0.5,0))</f>
        <v>0</v>
      </c>
      <c r="X28" s="8">
        <f>IF(S28="OK",1,IF(S28="ATTENTION",0.5,0))</f>
        <v>0</v>
      </c>
      <c r="Y28" s="2"/>
    </row>
    <row r="29" spans="1:25">
      <c r="A29" s="10"/>
      <c r="B29" s="2"/>
      <c r="C29" s="4">
        <v>0</v>
      </c>
      <c r="D29" s="4">
        <v>0</v>
      </c>
      <c r="E29" s="3">
        <v>0</v>
      </c>
      <c r="F29" s="4">
        <v>0</v>
      </c>
      <c r="G29" s="8">
        <v>0</v>
      </c>
      <c r="H29" s="3">
        <v>0</v>
      </c>
      <c r="I29" s="4">
        <v>0</v>
      </c>
      <c r="J29" s="3">
        <v>0</v>
      </c>
      <c r="K29" s="4">
        <v>0</v>
      </c>
      <c r="L29" s="3">
        <v>0</v>
      </c>
      <c r="M29" s="3">
        <v>0</v>
      </c>
      <c r="N29" s="4">
        <v>0</v>
      </c>
      <c r="O29">
        <f>IF(C29&gt;0,"NOK",IF(E29&gt;=Cibles!$B$2,"OK",IF(E29&gt;=Cibles!$C$2,"ATTENTION","NOK")))</f>
        <v>0</v>
      </c>
      <c r="P29">
        <f>IF(AND(F29&lt;=Cibles!$B$4,G29&lt;=Cibles!$B$5),"OK",IF(AND(F29&lt;=Cibles!$C$4,G29&lt;=Cibles!$C$5),"ATTENTION","NOK"))</f>
        <v>0</v>
      </c>
      <c r="Q29">
        <f>IF(AND(ABS(H29)&lt;=Cibles!$B$6,I29&lt;=Cibles!$B$7),"OK",IF(AND(ABS(H29)&lt;=Cibles!$C$6,I29&lt;=Cibles!$C$7),"ATTENTION","NOK"))</f>
        <v>0</v>
      </c>
      <c r="R29">
        <f>IF(AND(J29&gt;=Cibles!$B$8,K29&lt;=Cibles!$B$9),"OK",IF(AND(J29&gt;=Cibles!$C$8,K29&lt;=Cibles!$C$9),"ATTENTION","NOK"))</f>
        <v>0</v>
      </c>
      <c r="S29">
        <f>IF(AND(L29&lt;=Cibles!$B$10,M29&gt;=Cibles!$B$11,N29&gt;=Cibles!$B$12),"OK",IF(AND(L29&lt;=Cibles!$C$10,M29&gt;=Cibles!$C$11,N29&gt;=Cibles!$C$12),"ATTENTION","NOK"))</f>
        <v>0</v>
      </c>
      <c r="T29" s="8">
        <f>IF(O29="OK",1,IF(O29="ATTENTION",0.5,0))</f>
        <v>0</v>
      </c>
      <c r="U29" s="8">
        <f>IF(P29="OK",1,IF(P29="ATTENTION",0.5,0))</f>
        <v>0</v>
      </c>
      <c r="V29" s="8">
        <f>IF(Q29="OK",1,IF(Q29="ATTENTION",0.5,0))</f>
        <v>0</v>
      </c>
      <c r="W29" s="8">
        <f>IF(R29="OK",1,IF(R29="ATTENTION",0.5,0))</f>
        <v>0</v>
      </c>
      <c r="X29" s="8">
        <f>IF(S29="OK",1,IF(S29="ATTENTION",0.5,0))</f>
        <v>0</v>
      </c>
      <c r="Y29" s="2"/>
    </row>
    <row r="30" spans="1:25">
      <c r="A30" s="10"/>
      <c r="B30" s="2"/>
      <c r="C30" s="4">
        <v>0</v>
      </c>
      <c r="D30" s="4">
        <v>0</v>
      </c>
      <c r="E30" s="3">
        <v>0</v>
      </c>
      <c r="F30" s="4">
        <v>0</v>
      </c>
      <c r="G30" s="8">
        <v>0</v>
      </c>
      <c r="H30" s="3">
        <v>0</v>
      </c>
      <c r="I30" s="4">
        <v>0</v>
      </c>
      <c r="J30" s="3">
        <v>0</v>
      </c>
      <c r="K30" s="4">
        <v>0</v>
      </c>
      <c r="L30" s="3">
        <v>0</v>
      </c>
      <c r="M30" s="3">
        <v>0</v>
      </c>
      <c r="N30" s="4">
        <v>0</v>
      </c>
      <c r="O30">
        <f>IF(C30&gt;0,"NOK",IF(E30&gt;=Cibles!$B$2,"OK",IF(E30&gt;=Cibles!$C$2,"ATTENTION","NOK")))</f>
        <v>0</v>
      </c>
      <c r="P30">
        <f>IF(AND(F30&lt;=Cibles!$B$4,G30&lt;=Cibles!$B$5),"OK",IF(AND(F30&lt;=Cibles!$C$4,G30&lt;=Cibles!$C$5),"ATTENTION","NOK"))</f>
        <v>0</v>
      </c>
      <c r="Q30">
        <f>IF(AND(ABS(H30)&lt;=Cibles!$B$6,I30&lt;=Cibles!$B$7),"OK",IF(AND(ABS(H30)&lt;=Cibles!$C$6,I30&lt;=Cibles!$C$7),"ATTENTION","NOK"))</f>
        <v>0</v>
      </c>
      <c r="R30">
        <f>IF(AND(J30&gt;=Cibles!$B$8,K30&lt;=Cibles!$B$9),"OK",IF(AND(J30&gt;=Cibles!$C$8,K30&lt;=Cibles!$C$9),"ATTENTION","NOK"))</f>
        <v>0</v>
      </c>
      <c r="S30">
        <f>IF(AND(L30&lt;=Cibles!$B$10,M30&gt;=Cibles!$B$11,N30&gt;=Cibles!$B$12),"OK",IF(AND(L30&lt;=Cibles!$C$10,M30&gt;=Cibles!$C$11,N30&gt;=Cibles!$C$12),"ATTENTION","NOK"))</f>
        <v>0</v>
      </c>
      <c r="T30" s="8">
        <f>IF(O30="OK",1,IF(O30="ATTENTION",0.5,0))</f>
        <v>0</v>
      </c>
      <c r="U30" s="8">
        <f>IF(P30="OK",1,IF(P30="ATTENTION",0.5,0))</f>
        <v>0</v>
      </c>
      <c r="V30" s="8">
        <f>IF(Q30="OK",1,IF(Q30="ATTENTION",0.5,0))</f>
        <v>0</v>
      </c>
      <c r="W30" s="8">
        <f>IF(R30="OK",1,IF(R30="ATTENTION",0.5,0))</f>
        <v>0</v>
      </c>
      <c r="X30" s="8">
        <f>IF(S30="OK",1,IF(S30="ATTENTION",0.5,0))</f>
        <v>0</v>
      </c>
      <c r="Y30" s="2"/>
    </row>
    <row r="31" spans="1:25">
      <c r="A31" s="10"/>
      <c r="B31" s="2"/>
      <c r="C31" s="4">
        <v>0</v>
      </c>
      <c r="D31" s="4">
        <v>0</v>
      </c>
      <c r="E31" s="3">
        <v>0</v>
      </c>
      <c r="F31" s="4">
        <v>0</v>
      </c>
      <c r="G31" s="8">
        <v>0</v>
      </c>
      <c r="H31" s="3">
        <v>0</v>
      </c>
      <c r="I31" s="4">
        <v>0</v>
      </c>
      <c r="J31" s="3">
        <v>0</v>
      </c>
      <c r="K31" s="4">
        <v>0</v>
      </c>
      <c r="L31" s="3">
        <v>0</v>
      </c>
      <c r="M31" s="3">
        <v>0</v>
      </c>
      <c r="N31" s="4">
        <v>0</v>
      </c>
      <c r="O31">
        <f>IF(C31&gt;0,"NOK",IF(E31&gt;=Cibles!$B$2,"OK",IF(E31&gt;=Cibles!$C$2,"ATTENTION","NOK")))</f>
        <v>0</v>
      </c>
      <c r="P31">
        <f>IF(AND(F31&lt;=Cibles!$B$4,G31&lt;=Cibles!$B$5),"OK",IF(AND(F31&lt;=Cibles!$C$4,G31&lt;=Cibles!$C$5),"ATTENTION","NOK"))</f>
        <v>0</v>
      </c>
      <c r="Q31">
        <f>IF(AND(ABS(H31)&lt;=Cibles!$B$6,I31&lt;=Cibles!$B$7),"OK",IF(AND(ABS(H31)&lt;=Cibles!$C$6,I31&lt;=Cibles!$C$7),"ATTENTION","NOK"))</f>
        <v>0</v>
      </c>
      <c r="R31">
        <f>IF(AND(J31&gt;=Cibles!$B$8,K31&lt;=Cibles!$B$9),"OK",IF(AND(J31&gt;=Cibles!$C$8,K31&lt;=Cibles!$C$9),"ATTENTION","NOK"))</f>
        <v>0</v>
      </c>
      <c r="S31">
        <f>IF(AND(L31&lt;=Cibles!$B$10,M31&gt;=Cibles!$B$11,N31&gt;=Cibles!$B$12),"OK",IF(AND(L31&lt;=Cibles!$C$10,M31&gt;=Cibles!$C$11,N31&gt;=Cibles!$C$12),"ATTENTION","NOK"))</f>
        <v>0</v>
      </c>
      <c r="T31" s="8">
        <f>IF(O31="OK",1,IF(O31="ATTENTION",0.5,0))</f>
        <v>0</v>
      </c>
      <c r="U31" s="8">
        <f>IF(P31="OK",1,IF(P31="ATTENTION",0.5,0))</f>
        <v>0</v>
      </c>
      <c r="V31" s="8">
        <f>IF(Q31="OK",1,IF(Q31="ATTENTION",0.5,0))</f>
        <v>0</v>
      </c>
      <c r="W31" s="8">
        <f>IF(R31="OK",1,IF(R31="ATTENTION",0.5,0))</f>
        <v>0</v>
      </c>
      <c r="X31" s="8">
        <f>IF(S31="OK",1,IF(S31="ATTENTION",0.5,0))</f>
        <v>0</v>
      </c>
      <c r="Y31" s="2"/>
    </row>
    <row r="32" spans="1:25">
      <c r="A32" s="10"/>
      <c r="B32" s="2"/>
      <c r="C32" s="4">
        <v>0</v>
      </c>
      <c r="D32" s="4">
        <v>0</v>
      </c>
      <c r="E32" s="3">
        <v>0</v>
      </c>
      <c r="F32" s="4">
        <v>0</v>
      </c>
      <c r="G32" s="8">
        <v>0</v>
      </c>
      <c r="H32" s="3">
        <v>0</v>
      </c>
      <c r="I32" s="4">
        <v>0</v>
      </c>
      <c r="J32" s="3">
        <v>0</v>
      </c>
      <c r="K32" s="4">
        <v>0</v>
      </c>
      <c r="L32" s="3">
        <v>0</v>
      </c>
      <c r="M32" s="3">
        <v>0</v>
      </c>
      <c r="N32" s="4">
        <v>0</v>
      </c>
      <c r="O32">
        <f>IF(C32&gt;0,"NOK",IF(E32&gt;=Cibles!$B$2,"OK",IF(E32&gt;=Cibles!$C$2,"ATTENTION","NOK")))</f>
        <v>0</v>
      </c>
      <c r="P32">
        <f>IF(AND(F32&lt;=Cibles!$B$4,G32&lt;=Cibles!$B$5),"OK",IF(AND(F32&lt;=Cibles!$C$4,G32&lt;=Cibles!$C$5),"ATTENTION","NOK"))</f>
        <v>0</v>
      </c>
      <c r="Q32">
        <f>IF(AND(ABS(H32)&lt;=Cibles!$B$6,I32&lt;=Cibles!$B$7),"OK",IF(AND(ABS(H32)&lt;=Cibles!$C$6,I32&lt;=Cibles!$C$7),"ATTENTION","NOK"))</f>
        <v>0</v>
      </c>
      <c r="R32">
        <f>IF(AND(J32&gt;=Cibles!$B$8,K32&lt;=Cibles!$B$9),"OK",IF(AND(J32&gt;=Cibles!$C$8,K32&lt;=Cibles!$C$9),"ATTENTION","NOK"))</f>
        <v>0</v>
      </c>
      <c r="S32">
        <f>IF(AND(L32&lt;=Cibles!$B$10,M32&gt;=Cibles!$B$11,N32&gt;=Cibles!$B$12),"OK",IF(AND(L32&lt;=Cibles!$C$10,M32&gt;=Cibles!$C$11,N32&gt;=Cibles!$C$12),"ATTENTION","NOK"))</f>
        <v>0</v>
      </c>
      <c r="T32" s="8">
        <f>IF(O32="OK",1,IF(O32="ATTENTION",0.5,0))</f>
        <v>0</v>
      </c>
      <c r="U32" s="8">
        <f>IF(P32="OK",1,IF(P32="ATTENTION",0.5,0))</f>
        <v>0</v>
      </c>
      <c r="V32" s="8">
        <f>IF(Q32="OK",1,IF(Q32="ATTENTION",0.5,0))</f>
        <v>0</v>
      </c>
      <c r="W32" s="8">
        <f>IF(R32="OK",1,IF(R32="ATTENTION",0.5,0))</f>
        <v>0</v>
      </c>
      <c r="X32" s="8">
        <f>IF(S32="OK",1,IF(S32="ATTENTION",0.5,0))</f>
        <v>0</v>
      </c>
      <c r="Y32" s="2"/>
    </row>
    <row r="33" spans="1:25">
      <c r="A33" s="10"/>
      <c r="B33" s="2"/>
      <c r="C33" s="4">
        <v>0</v>
      </c>
      <c r="D33" s="4">
        <v>0</v>
      </c>
      <c r="E33" s="3">
        <v>0</v>
      </c>
      <c r="F33" s="4">
        <v>0</v>
      </c>
      <c r="G33" s="8">
        <v>0</v>
      </c>
      <c r="H33" s="3">
        <v>0</v>
      </c>
      <c r="I33" s="4">
        <v>0</v>
      </c>
      <c r="J33" s="3">
        <v>0</v>
      </c>
      <c r="K33" s="4">
        <v>0</v>
      </c>
      <c r="L33" s="3">
        <v>0</v>
      </c>
      <c r="M33" s="3">
        <v>0</v>
      </c>
      <c r="N33" s="4">
        <v>0</v>
      </c>
      <c r="O33">
        <f>IF(C33&gt;0,"NOK",IF(E33&gt;=Cibles!$B$2,"OK",IF(E33&gt;=Cibles!$C$2,"ATTENTION","NOK")))</f>
        <v>0</v>
      </c>
      <c r="P33">
        <f>IF(AND(F33&lt;=Cibles!$B$4,G33&lt;=Cibles!$B$5),"OK",IF(AND(F33&lt;=Cibles!$C$4,G33&lt;=Cibles!$C$5),"ATTENTION","NOK"))</f>
        <v>0</v>
      </c>
      <c r="Q33">
        <f>IF(AND(ABS(H33)&lt;=Cibles!$B$6,I33&lt;=Cibles!$B$7),"OK",IF(AND(ABS(H33)&lt;=Cibles!$C$6,I33&lt;=Cibles!$C$7),"ATTENTION","NOK"))</f>
        <v>0</v>
      </c>
      <c r="R33">
        <f>IF(AND(J33&gt;=Cibles!$B$8,K33&lt;=Cibles!$B$9),"OK",IF(AND(J33&gt;=Cibles!$C$8,K33&lt;=Cibles!$C$9),"ATTENTION","NOK"))</f>
        <v>0</v>
      </c>
      <c r="S33">
        <f>IF(AND(L33&lt;=Cibles!$B$10,M33&gt;=Cibles!$B$11,N33&gt;=Cibles!$B$12),"OK",IF(AND(L33&lt;=Cibles!$C$10,M33&gt;=Cibles!$C$11,N33&gt;=Cibles!$C$12),"ATTENTION","NOK"))</f>
        <v>0</v>
      </c>
      <c r="T33" s="8">
        <f>IF(O33="OK",1,IF(O33="ATTENTION",0.5,0))</f>
        <v>0</v>
      </c>
      <c r="U33" s="8">
        <f>IF(P33="OK",1,IF(P33="ATTENTION",0.5,0))</f>
        <v>0</v>
      </c>
      <c r="V33" s="8">
        <f>IF(Q33="OK",1,IF(Q33="ATTENTION",0.5,0))</f>
        <v>0</v>
      </c>
      <c r="W33" s="8">
        <f>IF(R33="OK",1,IF(R33="ATTENTION",0.5,0))</f>
        <v>0</v>
      </c>
      <c r="X33" s="8">
        <f>IF(S33="OK",1,IF(S33="ATTENTION",0.5,0))</f>
        <v>0</v>
      </c>
      <c r="Y33" s="2"/>
    </row>
    <row r="34" spans="1:25">
      <c r="A34" s="10"/>
      <c r="B34" s="2"/>
      <c r="C34" s="4">
        <v>0</v>
      </c>
      <c r="D34" s="4">
        <v>0</v>
      </c>
      <c r="E34" s="3">
        <v>0</v>
      </c>
      <c r="F34" s="4">
        <v>0</v>
      </c>
      <c r="G34" s="8">
        <v>0</v>
      </c>
      <c r="H34" s="3">
        <v>0</v>
      </c>
      <c r="I34" s="4">
        <v>0</v>
      </c>
      <c r="J34" s="3">
        <v>0</v>
      </c>
      <c r="K34" s="4">
        <v>0</v>
      </c>
      <c r="L34" s="3">
        <v>0</v>
      </c>
      <c r="M34" s="3">
        <v>0</v>
      </c>
      <c r="N34" s="4">
        <v>0</v>
      </c>
      <c r="O34">
        <f>IF(C34&gt;0,"NOK",IF(E34&gt;=Cibles!$B$2,"OK",IF(E34&gt;=Cibles!$C$2,"ATTENTION","NOK")))</f>
        <v>0</v>
      </c>
      <c r="P34">
        <f>IF(AND(F34&lt;=Cibles!$B$4,G34&lt;=Cibles!$B$5),"OK",IF(AND(F34&lt;=Cibles!$C$4,G34&lt;=Cibles!$C$5),"ATTENTION","NOK"))</f>
        <v>0</v>
      </c>
      <c r="Q34">
        <f>IF(AND(ABS(H34)&lt;=Cibles!$B$6,I34&lt;=Cibles!$B$7),"OK",IF(AND(ABS(H34)&lt;=Cibles!$C$6,I34&lt;=Cibles!$C$7),"ATTENTION","NOK"))</f>
        <v>0</v>
      </c>
      <c r="R34">
        <f>IF(AND(J34&gt;=Cibles!$B$8,K34&lt;=Cibles!$B$9),"OK",IF(AND(J34&gt;=Cibles!$C$8,K34&lt;=Cibles!$C$9),"ATTENTION","NOK"))</f>
        <v>0</v>
      </c>
      <c r="S34">
        <f>IF(AND(L34&lt;=Cibles!$B$10,M34&gt;=Cibles!$B$11,N34&gt;=Cibles!$B$12),"OK",IF(AND(L34&lt;=Cibles!$C$10,M34&gt;=Cibles!$C$11,N34&gt;=Cibles!$C$12),"ATTENTION","NOK"))</f>
        <v>0</v>
      </c>
      <c r="T34" s="8">
        <f>IF(O34="OK",1,IF(O34="ATTENTION",0.5,0))</f>
        <v>0</v>
      </c>
      <c r="U34" s="8">
        <f>IF(P34="OK",1,IF(P34="ATTENTION",0.5,0))</f>
        <v>0</v>
      </c>
      <c r="V34" s="8">
        <f>IF(Q34="OK",1,IF(Q34="ATTENTION",0.5,0))</f>
        <v>0</v>
      </c>
      <c r="W34" s="8">
        <f>IF(R34="OK",1,IF(R34="ATTENTION",0.5,0))</f>
        <v>0</v>
      </c>
      <c r="X34" s="8">
        <f>IF(S34="OK",1,IF(S34="ATTENTION",0.5,0))</f>
        <v>0</v>
      </c>
      <c r="Y34" s="2"/>
    </row>
    <row r="35" spans="1:25">
      <c r="A35" s="10"/>
      <c r="B35" s="2"/>
      <c r="C35" s="4">
        <v>0</v>
      </c>
      <c r="D35" s="4">
        <v>0</v>
      </c>
      <c r="E35" s="3">
        <v>0</v>
      </c>
      <c r="F35" s="4">
        <v>0</v>
      </c>
      <c r="G35" s="8">
        <v>0</v>
      </c>
      <c r="H35" s="3">
        <v>0</v>
      </c>
      <c r="I35" s="4">
        <v>0</v>
      </c>
      <c r="J35" s="3">
        <v>0</v>
      </c>
      <c r="K35" s="4">
        <v>0</v>
      </c>
      <c r="L35" s="3">
        <v>0</v>
      </c>
      <c r="M35" s="3">
        <v>0</v>
      </c>
      <c r="N35" s="4">
        <v>0</v>
      </c>
      <c r="O35">
        <f>IF(C35&gt;0,"NOK",IF(E35&gt;=Cibles!$B$2,"OK",IF(E35&gt;=Cibles!$C$2,"ATTENTION","NOK")))</f>
        <v>0</v>
      </c>
      <c r="P35">
        <f>IF(AND(F35&lt;=Cibles!$B$4,G35&lt;=Cibles!$B$5),"OK",IF(AND(F35&lt;=Cibles!$C$4,G35&lt;=Cibles!$C$5),"ATTENTION","NOK"))</f>
        <v>0</v>
      </c>
      <c r="Q35">
        <f>IF(AND(ABS(H35)&lt;=Cibles!$B$6,I35&lt;=Cibles!$B$7),"OK",IF(AND(ABS(H35)&lt;=Cibles!$C$6,I35&lt;=Cibles!$C$7),"ATTENTION","NOK"))</f>
        <v>0</v>
      </c>
      <c r="R35">
        <f>IF(AND(J35&gt;=Cibles!$B$8,K35&lt;=Cibles!$B$9),"OK",IF(AND(J35&gt;=Cibles!$C$8,K35&lt;=Cibles!$C$9),"ATTENTION","NOK"))</f>
        <v>0</v>
      </c>
      <c r="S35">
        <f>IF(AND(L35&lt;=Cibles!$B$10,M35&gt;=Cibles!$B$11,N35&gt;=Cibles!$B$12),"OK",IF(AND(L35&lt;=Cibles!$C$10,M35&gt;=Cibles!$C$11,N35&gt;=Cibles!$C$12),"ATTENTION","NOK"))</f>
        <v>0</v>
      </c>
      <c r="T35" s="8">
        <f>IF(O35="OK",1,IF(O35="ATTENTION",0.5,0))</f>
        <v>0</v>
      </c>
      <c r="U35" s="8">
        <f>IF(P35="OK",1,IF(P35="ATTENTION",0.5,0))</f>
        <v>0</v>
      </c>
      <c r="V35" s="8">
        <f>IF(Q35="OK",1,IF(Q35="ATTENTION",0.5,0))</f>
        <v>0</v>
      </c>
      <c r="W35" s="8">
        <f>IF(R35="OK",1,IF(R35="ATTENTION",0.5,0))</f>
        <v>0</v>
      </c>
      <c r="X35" s="8">
        <f>IF(S35="OK",1,IF(S35="ATTENTION",0.5,0))</f>
        <v>0</v>
      </c>
      <c r="Y35" s="2"/>
    </row>
    <row r="36" spans="1:25">
      <c r="A36" s="10"/>
      <c r="B36" s="2"/>
      <c r="C36" s="4">
        <v>0</v>
      </c>
      <c r="D36" s="4">
        <v>0</v>
      </c>
      <c r="E36" s="3">
        <v>0</v>
      </c>
      <c r="F36" s="4">
        <v>0</v>
      </c>
      <c r="G36" s="8">
        <v>0</v>
      </c>
      <c r="H36" s="3">
        <v>0</v>
      </c>
      <c r="I36" s="4">
        <v>0</v>
      </c>
      <c r="J36" s="3">
        <v>0</v>
      </c>
      <c r="K36" s="4">
        <v>0</v>
      </c>
      <c r="L36" s="3">
        <v>0</v>
      </c>
      <c r="M36" s="3">
        <v>0</v>
      </c>
      <c r="N36" s="4">
        <v>0</v>
      </c>
      <c r="O36">
        <f>IF(C36&gt;0,"NOK",IF(E36&gt;=Cibles!$B$2,"OK",IF(E36&gt;=Cibles!$C$2,"ATTENTION","NOK")))</f>
        <v>0</v>
      </c>
      <c r="P36">
        <f>IF(AND(F36&lt;=Cibles!$B$4,G36&lt;=Cibles!$B$5),"OK",IF(AND(F36&lt;=Cibles!$C$4,G36&lt;=Cibles!$C$5),"ATTENTION","NOK"))</f>
        <v>0</v>
      </c>
      <c r="Q36">
        <f>IF(AND(ABS(H36)&lt;=Cibles!$B$6,I36&lt;=Cibles!$B$7),"OK",IF(AND(ABS(H36)&lt;=Cibles!$C$6,I36&lt;=Cibles!$C$7),"ATTENTION","NOK"))</f>
        <v>0</v>
      </c>
      <c r="R36">
        <f>IF(AND(J36&gt;=Cibles!$B$8,K36&lt;=Cibles!$B$9),"OK",IF(AND(J36&gt;=Cibles!$C$8,K36&lt;=Cibles!$C$9),"ATTENTION","NOK"))</f>
        <v>0</v>
      </c>
      <c r="S36">
        <f>IF(AND(L36&lt;=Cibles!$B$10,M36&gt;=Cibles!$B$11,N36&gt;=Cibles!$B$12),"OK",IF(AND(L36&lt;=Cibles!$C$10,M36&gt;=Cibles!$C$11,N36&gt;=Cibles!$C$12),"ATTENTION","NOK"))</f>
        <v>0</v>
      </c>
      <c r="T36" s="8">
        <f>IF(O36="OK",1,IF(O36="ATTENTION",0.5,0))</f>
        <v>0</v>
      </c>
      <c r="U36" s="8">
        <f>IF(P36="OK",1,IF(P36="ATTENTION",0.5,0))</f>
        <v>0</v>
      </c>
      <c r="V36" s="8">
        <f>IF(Q36="OK",1,IF(Q36="ATTENTION",0.5,0))</f>
        <v>0</v>
      </c>
      <c r="W36" s="8">
        <f>IF(R36="OK",1,IF(R36="ATTENTION",0.5,0))</f>
        <v>0</v>
      </c>
      <c r="X36" s="8">
        <f>IF(S36="OK",1,IF(S36="ATTENTION",0.5,0))</f>
        <v>0</v>
      </c>
      <c r="Y36" s="2"/>
    </row>
    <row r="37" spans="1:25">
      <c r="A37" s="10"/>
      <c r="B37" s="2"/>
      <c r="C37" s="4">
        <v>0</v>
      </c>
      <c r="D37" s="4">
        <v>0</v>
      </c>
      <c r="E37" s="3">
        <v>0</v>
      </c>
      <c r="F37" s="4">
        <v>0</v>
      </c>
      <c r="G37" s="8">
        <v>0</v>
      </c>
      <c r="H37" s="3">
        <v>0</v>
      </c>
      <c r="I37" s="4">
        <v>0</v>
      </c>
      <c r="J37" s="3">
        <v>0</v>
      </c>
      <c r="K37" s="4">
        <v>0</v>
      </c>
      <c r="L37" s="3">
        <v>0</v>
      </c>
      <c r="M37" s="3">
        <v>0</v>
      </c>
      <c r="N37" s="4">
        <v>0</v>
      </c>
      <c r="O37">
        <f>IF(C37&gt;0,"NOK",IF(E37&gt;=Cibles!$B$2,"OK",IF(E37&gt;=Cibles!$C$2,"ATTENTION","NOK")))</f>
        <v>0</v>
      </c>
      <c r="P37">
        <f>IF(AND(F37&lt;=Cibles!$B$4,G37&lt;=Cibles!$B$5),"OK",IF(AND(F37&lt;=Cibles!$C$4,G37&lt;=Cibles!$C$5),"ATTENTION","NOK"))</f>
        <v>0</v>
      </c>
      <c r="Q37">
        <f>IF(AND(ABS(H37)&lt;=Cibles!$B$6,I37&lt;=Cibles!$B$7),"OK",IF(AND(ABS(H37)&lt;=Cibles!$C$6,I37&lt;=Cibles!$C$7),"ATTENTION","NOK"))</f>
        <v>0</v>
      </c>
      <c r="R37">
        <f>IF(AND(J37&gt;=Cibles!$B$8,K37&lt;=Cibles!$B$9),"OK",IF(AND(J37&gt;=Cibles!$C$8,K37&lt;=Cibles!$C$9),"ATTENTION","NOK"))</f>
        <v>0</v>
      </c>
      <c r="S37">
        <f>IF(AND(L37&lt;=Cibles!$B$10,M37&gt;=Cibles!$B$11,N37&gt;=Cibles!$B$12),"OK",IF(AND(L37&lt;=Cibles!$C$10,M37&gt;=Cibles!$C$11,N37&gt;=Cibles!$C$12),"ATTENTION","NOK"))</f>
        <v>0</v>
      </c>
      <c r="T37" s="8">
        <f>IF(O37="OK",1,IF(O37="ATTENTION",0.5,0))</f>
        <v>0</v>
      </c>
      <c r="U37" s="8">
        <f>IF(P37="OK",1,IF(P37="ATTENTION",0.5,0))</f>
        <v>0</v>
      </c>
      <c r="V37" s="8">
        <f>IF(Q37="OK",1,IF(Q37="ATTENTION",0.5,0))</f>
        <v>0</v>
      </c>
      <c r="W37" s="8">
        <f>IF(R37="OK",1,IF(R37="ATTENTION",0.5,0))</f>
        <v>0</v>
      </c>
      <c r="X37" s="8">
        <f>IF(S37="OK",1,IF(S37="ATTENTION",0.5,0))</f>
        <v>0</v>
      </c>
      <c r="Y37" s="2"/>
    </row>
  </sheetData>
  <mergeCells count="1">
    <mergeCell ref="A1:Y1"/>
  </mergeCells>
  <conditionalFormatting sqref="O8:S36">
    <cfRule type="expression" dxfId="0" priority="1">
      <formula>$O8="OK"</formula>
    </cfRule>
    <cfRule type="expression" dxfId="1" priority="2">
      <formula>$O8="ATTENTION"</formula>
    </cfRule>
    <cfRule type="expression" dxfId="2" priority="3">
      <formula>$O8="NOK"</formula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H13"/>
  <sheetViews>
    <sheetView workbookViewId="0"/>
  </sheetViews>
  <sheetFormatPr defaultRowHeight="15"/>
  <cols>
    <col min="1" max="8" width="28.7109375" customWidth="1"/>
  </cols>
  <sheetData>
    <row r="1" spans="1:8">
      <c r="A1" s="9" t="s">
        <v>50</v>
      </c>
      <c r="B1" s="9"/>
      <c r="C1" s="9"/>
      <c r="D1" s="9"/>
      <c r="E1" s="9"/>
      <c r="F1" s="9"/>
      <c r="G1" s="9"/>
      <c r="H1" s="9"/>
    </row>
    <row r="2" spans="1:8">
      <c r="A2" s="6" t="s">
        <v>51</v>
      </c>
      <c r="B2">
        <f>MAX(Journal!A7:A200)</f>
        <v>0</v>
      </c>
    </row>
    <row r="3" spans="1:8">
      <c r="A3" s="11" t="s">
        <v>52</v>
      </c>
      <c r="B3">
        <f>MATCH(B2,Journal!A7:A200,0)+6</f>
        <v>0</v>
      </c>
    </row>
    <row r="5" spans="1:8">
      <c r="A5" s="12" t="s">
        <v>53</v>
      </c>
      <c r="B5" s="12" t="s">
        <v>54</v>
      </c>
      <c r="C5" s="12" t="s">
        <v>55</v>
      </c>
      <c r="D5" s="12" t="s">
        <v>56</v>
      </c>
      <c r="E5" s="12" t="s">
        <v>57</v>
      </c>
      <c r="G5" s="12" t="s">
        <v>58</v>
      </c>
    </row>
    <row r="6" spans="1:8">
      <c r="A6">
        <f>INDEX(Journal!O:O,$B$3)</f>
        <v>0</v>
      </c>
      <c r="B6">
        <f>INDEX(Journal!P:P,$B$3)</f>
        <v>0</v>
      </c>
      <c r="C6">
        <f>INDEX(Journal!Q:Q,$B$3)</f>
        <v>0</v>
      </c>
      <c r="D6">
        <f>INDEX(Journal!R:R,$B$3)</f>
        <v>0</v>
      </c>
      <c r="E6">
        <f>INDEX(Journal!S:S,$B$3)</f>
        <v>0</v>
      </c>
      <c r="G6" s="13">
        <f>AVERAGE(INDEX(Journal!T:T,$B$3),INDEX(Journal!U:U,$B$3),INDEX(Journal!V:V,$B$3),INDEX(Journal!W:W,$B$3),INDEX(Journal!X:X,$B$3))</f>
        <v>0</v>
      </c>
    </row>
    <row r="9" spans="1:8">
      <c r="A9" s="6" t="s">
        <v>59</v>
      </c>
      <c r="B9" s="6" t="s">
        <v>60</v>
      </c>
      <c r="C9" s="6" t="s">
        <v>61</v>
      </c>
      <c r="D9" s="6" t="s">
        <v>62</v>
      </c>
      <c r="E9" s="6" t="s">
        <v>63</v>
      </c>
    </row>
    <row r="12" spans="1:8">
      <c r="A12" s="6" t="s">
        <v>23</v>
      </c>
    </row>
    <row r="13" spans="1:8">
      <c r="A13" s="7" t="s">
        <v>64</v>
      </c>
    </row>
  </sheetData>
  <mergeCells count="1">
    <mergeCell ref="A1:H1"/>
  </mergeCells>
  <conditionalFormatting sqref="A6">
    <cfRule type="expression" dxfId="0" priority="1">
      <formula>A6="OK"</formula>
    </cfRule>
    <cfRule type="expression" dxfId="1" priority="2">
      <formula>A6="ATTENTION"</formula>
    </cfRule>
    <cfRule type="expression" dxfId="2" priority="3">
      <formula>A6="NOK"</formula>
    </cfRule>
  </conditionalFormatting>
  <conditionalFormatting sqref="B6">
    <cfRule type="expression" dxfId="0" priority="4">
      <formula>B6="OK"</formula>
    </cfRule>
    <cfRule type="expression" dxfId="1" priority="5">
      <formula>B6="ATTENTION"</formula>
    </cfRule>
    <cfRule type="expression" dxfId="2" priority="6">
      <formula>B6="NOK"</formula>
    </cfRule>
  </conditionalFormatting>
  <conditionalFormatting sqref="C6">
    <cfRule type="expression" dxfId="0" priority="7">
      <formula>C6="OK"</formula>
    </cfRule>
    <cfRule type="expression" dxfId="1" priority="8">
      <formula>C6="ATTENTION"</formula>
    </cfRule>
    <cfRule type="expression" dxfId="2" priority="9">
      <formula>C6="NOK"</formula>
    </cfRule>
  </conditionalFormatting>
  <conditionalFormatting sqref="D6">
    <cfRule type="expression" dxfId="0" priority="10">
      <formula>D6="OK"</formula>
    </cfRule>
    <cfRule type="expression" dxfId="1" priority="11">
      <formula>D6="ATTENTION"</formula>
    </cfRule>
    <cfRule type="expression" dxfId="2" priority="12">
      <formula>D6="NOK"</formula>
    </cfRule>
  </conditionalFormatting>
  <conditionalFormatting sqref="E6">
    <cfRule type="expression" dxfId="0" priority="13">
      <formula>E6="OK"</formula>
    </cfRule>
    <cfRule type="expression" dxfId="1" priority="14">
      <formula>E6="ATTENTION"</formula>
    </cfRule>
    <cfRule type="expression" dxfId="2" priority="15">
      <formula>E6="NOK"</formula>
    </cfRule>
  </conditionalFormatting>
  <pageMargins left="0.7" right="0.7" top="0.75" bottom="0.75" header="0.3" footer="0.3"/>
  <extLst>
    <ext xmlns:x14="http://schemas.microsoft.com/office/spreadsheetml/2009/9/main" uri="{05C60535-1F16-4fd2-B633-F4F36F0B64E0}">
      <x14:sparklineGroups xmlns:xm="http://schemas.microsoft.com/office/excel/2006/main">
        <x14:sparklineGroup displayEmptyCellsAs="gap" markers="1">
          <x14:colorSeries theme="4" tint="-0.499984740745262"/>
          <x14:colorNegative theme="5"/>
          <x14:colorAxis rgb="FF000000"/>
          <x14:colorMarkers theme="4" tint="-0.499984740745262"/>
          <x14:colorFirst theme="4" tint="0.39997558519241921"/>
          <x14:colorLast theme="4" tint="0.39997558519241921"/>
          <x14:colorHigh theme="4"/>
          <x14:colorLow theme="4"/>
          <x14:sparklines>
            <x14:sparkline>
              <xm:f>Journal!X7:X36</xm:f>
              <xm:sqref>E10</xm:sqref>
            </x14:sparkline>
          </x14:sparklines>
        </x14:sparklineGroup>
        <x14:sparklineGroup displayEmptyCellsAs="gap" markers="1">
          <x14:colorSeries theme="4" tint="-0.499984740745262"/>
          <x14:colorNegative theme="5"/>
          <x14:colorAxis rgb="FF000000"/>
          <x14:colorMarkers theme="4" tint="-0.499984740745262"/>
          <x14:colorFirst theme="4" tint="0.39997558519241921"/>
          <x14:colorLast theme="4" tint="0.39997558519241921"/>
          <x14:colorHigh theme="4"/>
          <x14:colorLow theme="4"/>
          <x14:sparklines>
            <x14:sparkline>
              <xm:f>Journal!W7:W36</xm:f>
              <xm:sqref>D10</xm:sqref>
            </x14:sparkline>
          </x14:sparklines>
        </x14:sparklineGroup>
        <x14:sparklineGroup displayEmptyCellsAs="gap" markers="1">
          <x14:colorSeries theme="4" tint="-0.499984740745262"/>
          <x14:colorNegative theme="5"/>
          <x14:colorAxis rgb="FF000000"/>
          <x14:colorMarkers theme="4" tint="-0.499984740745262"/>
          <x14:colorFirst theme="4" tint="0.39997558519241921"/>
          <x14:colorLast theme="4" tint="0.39997558519241921"/>
          <x14:colorHigh theme="4"/>
          <x14:colorLow theme="4"/>
          <x14:sparklines>
            <x14:sparkline>
              <xm:f>Journal!V7:V36</xm:f>
              <xm:sqref>C10</xm:sqref>
            </x14:sparkline>
          </x14:sparklines>
        </x14:sparklineGroup>
        <x14:sparklineGroup displayEmptyCellsAs="gap" markers="1">
          <x14:colorSeries theme="4" tint="-0.499984740745262"/>
          <x14:colorNegative theme="5"/>
          <x14:colorAxis rgb="FF000000"/>
          <x14:colorMarkers theme="4" tint="-0.499984740745262"/>
          <x14:colorFirst theme="4" tint="0.39997558519241921"/>
          <x14:colorLast theme="4" tint="0.39997558519241921"/>
          <x14:colorHigh theme="4"/>
          <x14:colorLow theme="4"/>
          <x14:sparklines>
            <x14:sparkline>
              <xm:f>Journal!U7:U36</xm:f>
              <xm:sqref>B10</xm:sqref>
            </x14:sparkline>
          </x14:sparklines>
        </x14:sparklineGroup>
        <x14:sparklineGroup displayEmptyCellsAs="gap" markers="1">
          <x14:colorSeries theme="4" tint="-0.499984740745262"/>
          <x14:colorNegative theme="5"/>
          <x14:colorAxis rgb="FF000000"/>
          <x14:colorMarkers theme="4" tint="-0.499984740745262"/>
          <x14:colorFirst theme="4" tint="0.39997558519241921"/>
          <x14:colorLast theme="4" tint="0.39997558519241921"/>
          <x14:colorHigh theme="4"/>
          <x14:colorLow theme="4"/>
          <x14:sparklines>
            <x14:sparkline>
              <xm:f>Journal!T7:T36</xm:f>
              <xm:sqref>A10</xm:sqref>
            </x14:sparkline>
          </x14:sparklines>
        </x14:sparklineGroup>
      </x14:sparklineGroup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Cibles</vt:lpstr>
      <vt:lpstr>Listes</vt:lpstr>
      <vt:lpstr>Journal</vt:lpstr>
      <vt:lpstr>Dashboard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2025-09-06T00:56:10Z</dcterms:created>
  <dcterms:modified xsi:type="dcterms:W3CDTF">2025-09-06T00:56:10Z</dcterms:modified>
</cp:coreProperties>
</file>