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Checklist Poka‑Yoke" sheetId="2" r:id="rId2"/>
    <sheet name="Suivi Actions" sheetId="3" r:id="rId3"/>
    <sheet name="Audit" sheetId="4" r:id="rId4"/>
    <sheet name="Dashboard" sheetId="5" r:id="rId5"/>
  </sheets>
  <definedNames>
    <definedName name="LV_OuiNon">Paramètres!$B$24:$B$26</definedName>
    <definedName name="LV_Phase">Paramètres!$B$16:$B$22</definedName>
    <definedName name="LV_Risque">Paramètres!$B$28:$B$31</definedName>
    <definedName name="LV_Statut">Paramètres!$B$3:$B$6</definedName>
    <definedName name="LV_TypePY">Paramètres!$B$9:$B$14</definedName>
  </definedNames>
  <calcPr calcId="124519" fullCalcOnLoad="1"/>
</workbook>
</file>

<file path=xl/sharedStrings.xml><?xml version="1.0" encoding="utf-8"?>
<sst xmlns="http://schemas.openxmlformats.org/spreadsheetml/2006/main" count="336" uniqueCount="94">
  <si>
    <t>Listes déroulantes</t>
  </si>
  <si>
    <t>Statut</t>
  </si>
  <si>
    <t>Non démarré</t>
  </si>
  <si>
    <t>En cours</t>
  </si>
  <si>
    <t>Bloqué</t>
  </si>
  <si>
    <t>Terminé</t>
  </si>
  <si>
    <t>Plage</t>
  </si>
  <si>
    <t>Type Poka-Yoke</t>
  </si>
  <si>
    <t>Contact</t>
  </si>
  <si>
    <t>Séquence</t>
  </si>
  <si>
    <t>Mouvement/Dimension</t>
  </si>
  <si>
    <t>Comptage</t>
  </si>
  <si>
    <t>Information/Alerte</t>
  </si>
  <si>
    <t>Contrôle de source</t>
  </si>
  <si>
    <t>Pilier/Phase</t>
  </si>
  <si>
    <t>Cadrage</t>
  </si>
  <si>
    <t>Conception</t>
  </si>
  <si>
    <t>Prototype</t>
  </si>
  <si>
    <t>Validation</t>
  </si>
  <si>
    <t>Standardisation</t>
  </si>
  <si>
    <t>Formation</t>
  </si>
  <si>
    <t>Suivi</t>
  </si>
  <si>
    <t>Oui/Non</t>
  </si>
  <si>
    <t>Oui</t>
  </si>
  <si>
    <t>Non</t>
  </si>
  <si>
    <t>N/A</t>
  </si>
  <si>
    <t>Risque</t>
  </si>
  <si>
    <t>Faible</t>
  </si>
  <si>
    <t>Moyen</t>
  </si>
  <si>
    <t>Élevé</t>
  </si>
  <si>
    <t>Critique</t>
  </si>
  <si>
    <t>Seuils &amp; paramètres</t>
  </si>
  <si>
    <t>Alerte retard (jours de grâce)</t>
  </si>
  <si>
    <t>Checklist de mise en œuvre — Poka‑Yoke</t>
  </si>
  <si>
    <t>Projet :</t>
  </si>
  <si>
    <t>Poste/Ligne :</t>
  </si>
  <si>
    <t>Référence produit :</t>
  </si>
  <si>
    <t>Responsable :</t>
  </si>
  <si>
    <t>Date :</t>
  </si>
  <si>
    <t>Tâches totales</t>
  </si>
  <si>
    <t>En retard</t>
  </si>
  <si>
    <t>Avancement global</t>
  </si>
  <si>
    <t>ID</t>
  </si>
  <si>
    <t>Phase</t>
  </si>
  <si>
    <t>Exigence / Question (checklist)</t>
  </si>
  <si>
    <t>Type Poka‑Yoke</t>
  </si>
  <si>
    <t>Poste/Ligne</t>
  </si>
  <si>
    <t>Produit/Réf</t>
  </si>
  <si>
    <t>S</t>
  </si>
  <si>
    <t>O</t>
  </si>
  <si>
    <t>D</t>
  </si>
  <si>
    <t>RPN initial</t>
  </si>
  <si>
    <t>Mesure / Solution prévue</t>
  </si>
  <si>
    <t>Responsable</t>
  </si>
  <si>
    <t>Échéance</t>
  </si>
  <si>
    <t>% Avancement</t>
  </si>
  <si>
    <t>RPN après</t>
  </si>
  <si>
    <t>Gain RPN</t>
  </si>
  <si>
    <t>Commentaires / Preuves (lien)</t>
  </si>
  <si>
    <t>Définir le mode d’échec à prévenir (5W2H / AMDEC)</t>
  </si>
  <si>
    <t>Choisir le principe Poka‑Yoke (contact/séquence/comptage…)</t>
  </si>
  <si>
    <t>Construire &amp; tester un prototype (essai sur 30 cycles)</t>
  </si>
  <si>
    <t>Mesurer l’efficacité (défauts avant/après, faux positifs)</t>
  </si>
  <si>
    <t>Mettre à jour SOP / WI / plan de contrôle</t>
  </si>
  <si>
    <t>Former les opérateurs &amp; maintenance</t>
  </si>
  <si>
    <t>Plan d’audit &amp; indicateurs (défauts résiduels, pareto)</t>
  </si>
  <si>
    <t>Suivi des actions Poka‑Yoke</t>
  </si>
  <si>
    <t>Date</t>
  </si>
  <si>
    <t>Action</t>
  </si>
  <si>
    <t>Cause racine (5 Pourquoi)</t>
  </si>
  <si>
    <t>Impact attendu</t>
  </si>
  <si>
    <t>Clôture</t>
  </si>
  <si>
    <t>Coût (€)</t>
  </si>
  <si>
    <t>Preuves / Lien</t>
  </si>
  <si>
    <t>Audit de maintien en conditions — Poka‑Yoke</t>
  </si>
  <si>
    <t>Auditeur</t>
  </si>
  <si>
    <t>Question d’audit</t>
  </si>
  <si>
    <t>Conforme ?</t>
  </si>
  <si>
    <t>Écart trouvé ?</t>
  </si>
  <si>
    <t>Action / Correction</t>
  </si>
  <si>
    <t>Responsable &amp; Échéance</t>
  </si>
  <si>
    <t>Le Poka‑Yoke est-il installé et accessible ?</t>
  </si>
  <si>
    <t>La fonction de prévention/arrêt est-elle active et testée ?</t>
  </si>
  <si>
    <t>La procédure (SOP/WI) est-elle à jour au poste ?</t>
  </si>
  <si>
    <t>Les opérateurs sont-ils formés (traçabilité) ?</t>
  </si>
  <si>
    <t>Les défauts résiduels sont-ils suivis (pareto) ?</t>
  </si>
  <si>
    <t>Tableau de bord — Poka‑Yoke</t>
  </si>
  <si>
    <t>Projet</t>
  </si>
  <si>
    <t>Réf. produit</t>
  </si>
  <si>
    <t>Tâches</t>
  </si>
  <si>
    <t>Nombre</t>
  </si>
  <si>
    <t>Amélioration RPN (par ligne)</t>
  </si>
  <si>
    <t>Mode d’emploi rapide :</t>
  </si>
  <si>
    <t>1) Renseignez l’entête (projet, poste, réf, responsable). 2) Complétez la checklist (phases, exigences, échéances, statuts). 3) Suivez KPI &amp; corrigez retards/blocages.</t>
  </si>
</sst>
</file>

<file path=xl/styles.xml><?xml version="1.0" encoding="utf-8"?>
<styleSheet xmlns="http://schemas.openxmlformats.org/spreadsheetml/2006/main">
  <numFmts count="2">
    <numFmt numFmtId="164" formatCode="yyyy-mm-dd"/>
    <numFmt numFmtId="165" formatCode="#,##0"/>
  </numFmts>
  <fonts count="7">
    <font>
      <sz val="11"/>
      <color theme="1"/>
      <name val="Calibri"/>
      <family val="2"/>
      <scheme val="minor"/>
    </font>
    <font>
      <b/>
      <sz val="11"/>
      <color rgb="FF1E3A8A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563EB"/>
        <bgColor indexed="64"/>
      </patternFill>
    </fill>
    <fill>
      <patternFill patternType="solid">
        <fgColor rgb="FF1E3A8A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EFF6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" fontId="0" fillId="0" borderId="1" xfId="0" applyNumberFormat="1" applyBorder="1"/>
    <xf numFmtId="0" fontId="3" fillId="3" borderId="0" xfId="0" applyFont="1" applyFill="1" applyAlignment="1">
      <alignment horizontal="center" vertical="center"/>
    </xf>
    <xf numFmtId="0" fontId="4" fillId="4" borderId="1" xfId="0" applyFont="1" applyFill="1" applyBorder="1"/>
    <xf numFmtId="164" fontId="0" fillId="0" borderId="1" xfId="0" applyNumberFormat="1" applyBorder="1"/>
    <xf numFmtId="0" fontId="5" fillId="5" borderId="1" xfId="0" applyFont="1" applyFill="1" applyBorder="1"/>
    <xf numFmtId="0" fontId="0" fillId="0" borderId="1" xfId="0" applyBorder="1" applyAlignment="1">
      <alignment wrapText="1"/>
    </xf>
    <xf numFmtId="165" fontId="0" fillId="0" borderId="1" xfId="0" applyNumberFormat="1" applyBorder="1"/>
    <xf numFmtId="0" fontId="6" fillId="0" borderId="0" xfId="0" applyFont="1"/>
  </cellXfs>
  <cellStyles count="1">
    <cellStyle name="Normal" xfId="0" builtinId="0"/>
  </cellStyles>
  <dxfs count="3">
    <dxf>
      <font>
        <b/>
        <color rgb="FF065F46"/>
      </font>
      <fill>
        <patternFill>
          <bgColor rgb="FFECFDF5"/>
        </patternFill>
      </fill>
    </dxf>
    <dxf>
      <font>
        <b/>
        <color rgb="FF92400E"/>
      </font>
      <fill>
        <patternFill>
          <bgColor rgb="FFFEF9C3"/>
        </patternFill>
      </fill>
    </dxf>
    <dxf>
      <font>
        <b/>
        <color rgb="FF991B1B"/>
      </font>
      <fill>
        <patternFill>
          <bgColor rgb="FFFEE2E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Répartition des statuts</a:t>
            </a:r>
          </a:p>
        </c:rich>
      </c:tx>
      <c:layout/>
    </c:title>
    <c:plotArea>
      <c:layout/>
      <c:doughnutChart>
        <c:varyColors val="1"/>
        <c:ser>
          <c:idx val="0"/>
          <c:order val="0"/>
          <c:tx>
            <c:v>Répartition des statuts</c:v>
          </c:tx>
          <c:cat>
            <c:strRef>
              <c:f>Dashboard!$D$4:$D$7</c:f>
              <c:strCache>
                <c:ptCount val="4"/>
                <c:pt idx="0">
                  <c:v>Non démarré</c:v>
                </c:pt>
                <c:pt idx="1">
                  <c:v>En cours</c:v>
                </c:pt>
                <c:pt idx="2">
                  <c:v>Bloqué</c:v>
                </c:pt>
                <c:pt idx="3">
                  <c:v>Terminé</c:v>
                </c:pt>
              </c:strCache>
            </c:strRef>
          </c:cat>
          <c:val>
            <c:numRef>
              <c:f>Dashboard!$E$4:$E$7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firstSliceAng val="0"/>
        <c:holeSize val="50"/>
      </c:doughnutChart>
    </c:plotArea>
    <c:legend>
      <c:legendPos val="b"/>
      <c:layout/>
      <c:txPr>
        <a:bodyPr/>
        <a:lstStyle/>
        <a:p>
          <a:pPr rtl="0">
            <a:defRPr/>
          </a:pPr>
          <a:endParaRPr lang="en-US"/>
        </a:p>
      </c:txPr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clustered"/>
        <c:ser>
          <c:idx val="0"/>
          <c:order val="0"/>
          <c:tx>
            <c:v>RPN initial</c:v>
          </c:tx>
          <c:val>
            <c:numRef>
              <c:f>'Checklist Poka‑Yoke'!$J$9:$J$58</c:f>
              <c:numCache>
                <c:formatCode>General</c:formatCode>
                <c:ptCount val="5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</c:ser>
        <c:ser>
          <c:idx val="1"/>
          <c:order val="1"/>
          <c:tx>
            <c:v>RPN après</c:v>
          </c:tx>
          <c:val>
            <c:numRef>
              <c:f>'Checklist Poka‑Yoke'!$P$9:$P$58</c:f>
              <c:numCache>
                <c:formatCode>General</c:formatCode>
                <c:ptCount val="5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RPN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b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7</xdr:row>
      <xdr:rowOff>0</xdr:rowOff>
    </xdr:from>
    <xdr:to>
      <xdr:col>5</xdr:col>
      <xdr:colOff>1200150</xdr:colOff>
      <xdr:row>22</xdr:row>
      <xdr:rowOff>161925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0</xdr:colOff>
      <xdr:row>14</xdr:row>
      <xdr:rowOff>0</xdr:rowOff>
    </xdr:from>
    <xdr:to>
      <xdr:col>5</xdr:col>
      <xdr:colOff>742950</xdr:colOff>
      <xdr:row>28</xdr:row>
      <xdr:rowOff>76200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8"/>
  <sheetViews>
    <sheetView tabSelected="1" workbookViewId="0"/>
  </sheetViews>
  <sheetFormatPr defaultRowHeight="15"/>
  <cols>
    <col min="1" max="4" width="28.7109375" customWidth="1"/>
  </cols>
  <sheetData>
    <row r="1" spans="1:4">
      <c r="A1" s="1" t="s">
        <v>0</v>
      </c>
    </row>
    <row r="3" spans="1:4">
      <c r="A3" s="2" t="s">
        <v>1</v>
      </c>
      <c r="B3" s="3" t="s">
        <v>2</v>
      </c>
      <c r="C3" s="2" t="s">
        <v>6</v>
      </c>
      <c r="D3" s="3">
        <f>OFFSET(B3,0,0,COUNTA(B3:B27))</f>
        <v>0</v>
      </c>
    </row>
    <row r="4" spans="1:4">
      <c r="B4" s="3" t="s">
        <v>3</v>
      </c>
    </row>
    <row r="5" spans="1:4">
      <c r="B5" s="3" t="s">
        <v>4</v>
      </c>
    </row>
    <row r="6" spans="1:4">
      <c r="B6" s="3" t="s">
        <v>5</v>
      </c>
    </row>
    <row r="10" spans="1:4">
      <c r="A10" s="2" t="s">
        <v>7</v>
      </c>
      <c r="B10" s="3" t="s">
        <v>8</v>
      </c>
      <c r="C10" s="2" t="s">
        <v>6</v>
      </c>
      <c r="D10" s="3">
        <f>OFFSET(B10,0,0,COUNTA(B10:B36))</f>
        <v>0</v>
      </c>
    </row>
    <row r="11" spans="1:4">
      <c r="B11" s="3" t="s">
        <v>9</v>
      </c>
    </row>
    <row r="12" spans="1:4">
      <c r="B12" s="3" t="s">
        <v>10</v>
      </c>
    </row>
    <row r="13" spans="1:4">
      <c r="B13" s="3" t="s">
        <v>11</v>
      </c>
    </row>
    <row r="14" spans="1:4">
      <c r="B14" s="3" t="s">
        <v>12</v>
      </c>
    </row>
    <row r="15" spans="1:4">
      <c r="B15" s="3" t="s">
        <v>13</v>
      </c>
    </row>
    <row r="19" spans="1:4">
      <c r="A19" s="2" t="s">
        <v>14</v>
      </c>
      <c r="B19" s="3" t="s">
        <v>15</v>
      </c>
      <c r="C19" s="2" t="s">
        <v>6</v>
      </c>
      <c r="D19" s="3">
        <f>OFFSET(B19,0,0,COUNTA(B19:B46))</f>
        <v>0</v>
      </c>
    </row>
    <row r="20" spans="1:4">
      <c r="A20" s="1" t="s">
        <v>31</v>
      </c>
      <c r="B20" s="3" t="s">
        <v>16</v>
      </c>
    </row>
    <row r="21" spans="1:4">
      <c r="A21" s="3" t="s">
        <v>32</v>
      </c>
      <c r="B21" s="4">
        <v>0</v>
      </c>
    </row>
    <row r="22" spans="1:4">
      <c r="B22" s="3" t="s">
        <v>18</v>
      </c>
    </row>
    <row r="23" spans="1:4">
      <c r="B23" s="3" t="s">
        <v>19</v>
      </c>
    </row>
    <row r="24" spans="1:4">
      <c r="B24" s="3" t="s">
        <v>20</v>
      </c>
    </row>
    <row r="25" spans="1:4">
      <c r="B25" s="3" t="s">
        <v>21</v>
      </c>
    </row>
    <row r="29" spans="1:4">
      <c r="A29" s="2" t="s">
        <v>22</v>
      </c>
      <c r="B29" s="3" t="s">
        <v>23</v>
      </c>
      <c r="C29" s="2" t="s">
        <v>6</v>
      </c>
      <c r="D29" s="3">
        <f>OFFSET(B29,0,0,COUNTA(B29:B52))</f>
        <v>0</v>
      </c>
    </row>
    <row r="30" spans="1:4">
      <c r="B30" s="3" t="s">
        <v>24</v>
      </c>
    </row>
    <row r="31" spans="1:4">
      <c r="B31" s="3" t="s">
        <v>25</v>
      </c>
    </row>
    <row r="35" spans="1:4">
      <c r="A35" s="2" t="s">
        <v>26</v>
      </c>
      <c r="B35" s="3" t="s">
        <v>27</v>
      </c>
      <c r="C35" s="2" t="s">
        <v>6</v>
      </c>
      <c r="D35" s="3">
        <f>OFFSET(B35,0,0,COUNTA(B35:B59))</f>
        <v>0</v>
      </c>
    </row>
    <row r="36" spans="1:4">
      <c r="B36" s="3" t="s">
        <v>28</v>
      </c>
    </row>
    <row r="37" spans="1:4">
      <c r="B37" s="3" t="s">
        <v>29</v>
      </c>
    </row>
    <row r="38" spans="1:4">
      <c r="B38" s="3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58"/>
  <sheetViews>
    <sheetView workbookViewId="0">
      <pane xSplit="3" ySplit="8" topLeftCell="D9" activePane="bottomRight" state="frozen"/>
      <selection pane="topRight" activeCell="D1" sqref="D1"/>
      <selection pane="bottomLeft" activeCell="A9" sqref="A9"/>
      <selection pane="bottomRight"/>
    </sheetView>
  </sheetViews>
  <sheetFormatPr defaultRowHeight="15"/>
  <cols>
    <col min="1" max="1" width="6.7109375" customWidth="1"/>
    <col min="2" max="2" width="16.7109375" customWidth="1"/>
    <col min="3" max="3" width="42.7109375" customWidth="1"/>
    <col min="4" max="4" width="18.7109375" customWidth="1"/>
    <col min="5" max="6" width="16.7109375" customWidth="1"/>
    <col min="7" max="9" width="10.7109375" customWidth="1"/>
    <col min="10" max="10" width="12.7109375" customWidth="1"/>
    <col min="11" max="11" width="28.7109375" customWidth="1"/>
    <col min="12" max="12" width="15.7109375" customWidth="1"/>
    <col min="13" max="13" width="12.7109375" customWidth="1"/>
    <col min="14" max="17" width="14.7109375" customWidth="1"/>
    <col min="18" max="18" width="36.7109375" customWidth="1"/>
  </cols>
  <sheetData>
    <row r="1" spans="1:18" ht="30" customHeight="1">
      <c r="A1" s="5" t="s">
        <v>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18">
      <c r="A2" s="6" t="s">
        <v>34</v>
      </c>
      <c r="B2" s="3"/>
      <c r="D2" s="6" t="s">
        <v>35</v>
      </c>
      <c r="E2" s="3"/>
      <c r="G2" s="6" t="s">
        <v>36</v>
      </c>
      <c r="H2" s="3"/>
      <c r="J2" s="6" t="s">
        <v>37</v>
      </c>
      <c r="K2" s="3"/>
      <c r="M2" s="6" t="s">
        <v>38</v>
      </c>
      <c r="N2" s="7">
        <v>45906.09045291943</v>
      </c>
    </row>
    <row r="4" spans="1:18">
      <c r="A4" s="6" t="s">
        <v>39</v>
      </c>
      <c r="B4" s="8">
        <f>COUNTA(A8:A57)</f>
        <v>0</v>
      </c>
      <c r="D4" s="6" t="s">
        <v>5</v>
      </c>
      <c r="E4" s="8">
        <f>COUNTIF(N8:N57,"Terminé")</f>
        <v>0</v>
      </c>
      <c r="G4" s="6" t="s">
        <v>4</v>
      </c>
      <c r="H4" s="8">
        <f>COUNTIF(N8:N57,"Bloqué")</f>
        <v>0</v>
      </c>
      <c r="J4" s="6" t="s">
        <v>40</v>
      </c>
      <c r="K4" s="8">
        <f>SUMPRODUCT(--(N8:N57&lt;&gt;"Terminé"),--(NOT(ISBLANK(M8:M57))),--(M8:M57&lt;TODAY()-Paramètres!$B$21))</f>
        <v>0</v>
      </c>
      <c r="M4" s="6" t="s">
        <v>41</v>
      </c>
      <c r="N4" s="8">
        <f>IFERROR(AVERAGEIF(O8:O57,"&gt;=0",O8:O57)/100,0)</f>
        <v>0</v>
      </c>
    </row>
    <row r="8" spans="1:18">
      <c r="A8" s="2" t="s">
        <v>42</v>
      </c>
      <c r="B8" s="2" t="s">
        <v>43</v>
      </c>
      <c r="C8" s="2" t="s">
        <v>44</v>
      </c>
      <c r="D8" s="2" t="s">
        <v>45</v>
      </c>
      <c r="E8" s="2" t="s">
        <v>46</v>
      </c>
      <c r="F8" s="2" t="s">
        <v>47</v>
      </c>
      <c r="G8" s="2" t="s">
        <v>48</v>
      </c>
      <c r="H8" s="2" t="s">
        <v>49</v>
      </c>
      <c r="I8" s="2" t="s">
        <v>50</v>
      </c>
      <c r="J8" s="2" t="s">
        <v>51</v>
      </c>
      <c r="K8" s="2" t="s">
        <v>52</v>
      </c>
      <c r="L8" s="2" t="s">
        <v>53</v>
      </c>
      <c r="M8" s="2" t="s">
        <v>54</v>
      </c>
      <c r="N8" s="2" t="s">
        <v>1</v>
      </c>
      <c r="O8" s="2" t="s">
        <v>55</v>
      </c>
      <c r="P8" s="2" t="s">
        <v>56</v>
      </c>
      <c r="Q8" s="2" t="s">
        <v>57</v>
      </c>
      <c r="R8" s="2" t="s">
        <v>58</v>
      </c>
    </row>
    <row r="9" spans="1:18">
      <c r="A9" s="4">
        <v>1</v>
      </c>
      <c r="B9" s="3" t="s">
        <v>15</v>
      </c>
      <c r="C9" s="9" t="s">
        <v>59</v>
      </c>
      <c r="D9" s="3" t="s">
        <v>13</v>
      </c>
      <c r="E9" s="3"/>
      <c r="F9" s="3"/>
      <c r="G9" s="4">
        <v>7</v>
      </c>
      <c r="H9" s="4">
        <v>5</v>
      </c>
      <c r="I9" s="4">
        <v>5</v>
      </c>
      <c r="J9" s="4">
        <f>IFERROR(G9*H9*I9,0)</f>
        <v>0</v>
      </c>
      <c r="K9" s="9"/>
      <c r="L9" s="3"/>
      <c r="M9" s="7"/>
      <c r="N9" s="3" t="s">
        <v>2</v>
      </c>
      <c r="O9" s="4">
        <v>0</v>
      </c>
      <c r="P9" s="4">
        <f>IFERROR(G9*H9*I9,0)</f>
        <v>0</v>
      </c>
      <c r="Q9" s="4">
        <f>IFERROR(J9-P9,0)</f>
        <v>0</v>
      </c>
      <c r="R9" s="9"/>
    </row>
    <row r="10" spans="1:18">
      <c r="A10" s="4">
        <v>2</v>
      </c>
      <c r="B10" s="3" t="s">
        <v>16</v>
      </c>
      <c r="C10" s="9" t="s">
        <v>60</v>
      </c>
      <c r="D10" s="3" t="s">
        <v>9</v>
      </c>
      <c r="E10" s="3"/>
      <c r="F10" s="3"/>
      <c r="G10" s="4">
        <v>7</v>
      </c>
      <c r="H10" s="4">
        <v>5</v>
      </c>
      <c r="I10" s="4">
        <v>5</v>
      </c>
      <c r="J10" s="4">
        <f>IFERROR(G10*H10*I10,0)</f>
        <v>0</v>
      </c>
      <c r="K10" s="9"/>
      <c r="L10" s="3"/>
      <c r="M10" s="7"/>
      <c r="N10" s="3" t="s">
        <v>2</v>
      </c>
      <c r="O10" s="4">
        <v>0</v>
      </c>
      <c r="P10" s="4">
        <f>IFERROR(G10*H10*I10,0)</f>
        <v>0</v>
      </c>
      <c r="Q10" s="4">
        <f>IFERROR(J10-P10,0)</f>
        <v>0</v>
      </c>
      <c r="R10" s="9"/>
    </row>
    <row r="11" spans="1:18">
      <c r="A11" s="4">
        <v>3</v>
      </c>
      <c r="B11" s="3" t="s">
        <v>17</v>
      </c>
      <c r="C11" s="9" t="s">
        <v>61</v>
      </c>
      <c r="D11" s="3" t="s">
        <v>8</v>
      </c>
      <c r="E11" s="3"/>
      <c r="F11" s="3"/>
      <c r="G11" s="4">
        <v>7</v>
      </c>
      <c r="H11" s="4">
        <v>5</v>
      </c>
      <c r="I11" s="4">
        <v>5</v>
      </c>
      <c r="J11" s="4">
        <f>IFERROR(G11*H11*I11,0)</f>
        <v>0</v>
      </c>
      <c r="K11" s="9"/>
      <c r="L11" s="3"/>
      <c r="M11" s="7"/>
      <c r="N11" s="3" t="s">
        <v>2</v>
      </c>
      <c r="O11" s="4">
        <v>0</v>
      </c>
      <c r="P11" s="4">
        <f>IFERROR(G11*H11*I11,0)</f>
        <v>0</v>
      </c>
      <c r="Q11" s="4">
        <f>IFERROR(J11-P11,0)</f>
        <v>0</v>
      </c>
      <c r="R11" s="9"/>
    </row>
    <row r="12" spans="1:18">
      <c r="A12" s="4">
        <v>4</v>
      </c>
      <c r="B12" s="3" t="s">
        <v>18</v>
      </c>
      <c r="C12" s="9" t="s">
        <v>62</v>
      </c>
      <c r="D12" s="3" t="s">
        <v>12</v>
      </c>
      <c r="E12" s="3"/>
      <c r="F12" s="3"/>
      <c r="G12" s="4">
        <v>7</v>
      </c>
      <c r="H12" s="4">
        <v>5</v>
      </c>
      <c r="I12" s="4">
        <v>5</v>
      </c>
      <c r="J12" s="4">
        <f>IFERROR(G12*H12*I12,0)</f>
        <v>0</v>
      </c>
      <c r="K12" s="9"/>
      <c r="L12" s="3"/>
      <c r="M12" s="7"/>
      <c r="N12" s="3" t="s">
        <v>2</v>
      </c>
      <c r="O12" s="4">
        <v>0</v>
      </c>
      <c r="P12" s="4">
        <f>IFERROR(G12*H12*I12,0)</f>
        <v>0</v>
      </c>
      <c r="Q12" s="4">
        <f>IFERROR(J12-P12,0)</f>
        <v>0</v>
      </c>
      <c r="R12" s="9"/>
    </row>
    <row r="13" spans="1:18">
      <c r="A13" s="4">
        <v>5</v>
      </c>
      <c r="B13" s="3" t="s">
        <v>19</v>
      </c>
      <c r="C13" s="9" t="s">
        <v>63</v>
      </c>
      <c r="D13" s="3" t="s">
        <v>12</v>
      </c>
      <c r="E13" s="3"/>
      <c r="F13" s="3"/>
      <c r="G13" s="4">
        <v>7</v>
      </c>
      <c r="H13" s="4">
        <v>5</v>
      </c>
      <c r="I13" s="4">
        <v>5</v>
      </c>
      <c r="J13" s="4">
        <f>IFERROR(G13*H13*I13,0)</f>
        <v>0</v>
      </c>
      <c r="K13" s="9"/>
      <c r="L13" s="3"/>
      <c r="M13" s="7"/>
      <c r="N13" s="3" t="s">
        <v>2</v>
      </c>
      <c r="O13" s="4">
        <v>0</v>
      </c>
      <c r="P13" s="4">
        <f>IFERROR(G13*H13*I13,0)</f>
        <v>0</v>
      </c>
      <c r="Q13" s="4">
        <f>IFERROR(J13-P13,0)</f>
        <v>0</v>
      </c>
      <c r="R13" s="9"/>
    </row>
    <row r="14" spans="1:18">
      <c r="A14" s="4">
        <v>6</v>
      </c>
      <c r="B14" s="3" t="s">
        <v>20</v>
      </c>
      <c r="C14" s="9" t="s">
        <v>64</v>
      </c>
      <c r="D14" s="3" t="s">
        <v>12</v>
      </c>
      <c r="E14" s="3"/>
      <c r="F14" s="3"/>
      <c r="G14" s="4">
        <v>7</v>
      </c>
      <c r="H14" s="4">
        <v>5</v>
      </c>
      <c r="I14" s="4">
        <v>5</v>
      </c>
      <c r="J14" s="4">
        <f>IFERROR(G14*H14*I14,0)</f>
        <v>0</v>
      </c>
      <c r="K14" s="9"/>
      <c r="L14" s="3"/>
      <c r="M14" s="7"/>
      <c r="N14" s="3" t="s">
        <v>2</v>
      </c>
      <c r="O14" s="4">
        <v>0</v>
      </c>
      <c r="P14" s="4">
        <f>IFERROR(G14*H14*I14,0)</f>
        <v>0</v>
      </c>
      <c r="Q14" s="4">
        <f>IFERROR(J14-P14,0)</f>
        <v>0</v>
      </c>
      <c r="R14" s="9"/>
    </row>
    <row r="15" spans="1:18">
      <c r="A15" s="4">
        <v>7</v>
      </c>
      <c r="B15" s="3" t="s">
        <v>21</v>
      </c>
      <c r="C15" s="9" t="s">
        <v>65</v>
      </c>
      <c r="D15" s="3" t="s">
        <v>11</v>
      </c>
      <c r="E15" s="3"/>
      <c r="F15" s="3"/>
      <c r="G15" s="4">
        <v>7</v>
      </c>
      <c r="H15" s="4">
        <v>5</v>
      </c>
      <c r="I15" s="4">
        <v>5</v>
      </c>
      <c r="J15" s="4">
        <f>IFERROR(G15*H15*I15,0)</f>
        <v>0</v>
      </c>
      <c r="K15" s="9"/>
      <c r="L15" s="3"/>
      <c r="M15" s="7"/>
      <c r="N15" s="3" t="s">
        <v>2</v>
      </c>
      <c r="O15" s="4">
        <v>0</v>
      </c>
      <c r="P15" s="4">
        <f>IFERROR(G15*H15*I15,0)</f>
        <v>0</v>
      </c>
      <c r="Q15" s="4">
        <f>IFERROR(J15-P15,0)</f>
        <v>0</v>
      </c>
      <c r="R15" s="9"/>
    </row>
    <row r="16" spans="1:18">
      <c r="A16" s="4">
        <v>8</v>
      </c>
      <c r="B16" s="3"/>
      <c r="C16" s="9"/>
      <c r="D16" s="3"/>
      <c r="E16" s="3"/>
      <c r="F16" s="3"/>
      <c r="G16" s="4">
        <v>7</v>
      </c>
      <c r="H16" s="4">
        <v>5</v>
      </c>
      <c r="I16" s="4">
        <v>5</v>
      </c>
      <c r="J16" s="4">
        <f>IFERROR(G16*H16*I16,0)</f>
        <v>0</v>
      </c>
      <c r="K16" s="9"/>
      <c r="L16" s="3"/>
      <c r="M16" s="7"/>
      <c r="N16" s="3" t="s">
        <v>2</v>
      </c>
      <c r="O16" s="4">
        <v>0</v>
      </c>
      <c r="P16" s="4">
        <f>IFERROR(G16*H16*I16,0)</f>
        <v>0</v>
      </c>
      <c r="Q16" s="4">
        <f>IFERROR(J16-P16,0)</f>
        <v>0</v>
      </c>
      <c r="R16" s="9"/>
    </row>
    <row r="17" spans="1:18">
      <c r="A17" s="4">
        <v>9</v>
      </c>
      <c r="B17" s="3"/>
      <c r="C17" s="9"/>
      <c r="D17" s="3"/>
      <c r="E17" s="3"/>
      <c r="F17" s="3"/>
      <c r="G17" s="4">
        <v>7</v>
      </c>
      <c r="H17" s="4">
        <v>5</v>
      </c>
      <c r="I17" s="4">
        <v>5</v>
      </c>
      <c r="J17" s="4">
        <f>IFERROR(G17*H17*I17,0)</f>
        <v>0</v>
      </c>
      <c r="K17" s="9"/>
      <c r="L17" s="3"/>
      <c r="M17" s="7"/>
      <c r="N17" s="3" t="s">
        <v>2</v>
      </c>
      <c r="O17" s="4">
        <v>0</v>
      </c>
      <c r="P17" s="4">
        <f>IFERROR(G17*H17*I17,0)</f>
        <v>0</v>
      </c>
      <c r="Q17" s="4">
        <f>IFERROR(J17-P17,0)</f>
        <v>0</v>
      </c>
      <c r="R17" s="9"/>
    </row>
    <row r="18" spans="1:18">
      <c r="A18" s="4">
        <v>10</v>
      </c>
      <c r="B18" s="3"/>
      <c r="C18" s="9"/>
      <c r="D18" s="3"/>
      <c r="E18" s="3"/>
      <c r="F18" s="3"/>
      <c r="G18" s="4">
        <v>7</v>
      </c>
      <c r="H18" s="4">
        <v>5</v>
      </c>
      <c r="I18" s="4">
        <v>5</v>
      </c>
      <c r="J18" s="4">
        <f>IFERROR(G18*H18*I18,0)</f>
        <v>0</v>
      </c>
      <c r="K18" s="9"/>
      <c r="L18" s="3"/>
      <c r="M18" s="7"/>
      <c r="N18" s="3" t="s">
        <v>2</v>
      </c>
      <c r="O18" s="4">
        <v>0</v>
      </c>
      <c r="P18" s="4">
        <f>IFERROR(G18*H18*I18,0)</f>
        <v>0</v>
      </c>
      <c r="Q18" s="4">
        <f>IFERROR(J18-P18,0)</f>
        <v>0</v>
      </c>
      <c r="R18" s="9"/>
    </row>
    <row r="19" spans="1:18">
      <c r="A19" s="4">
        <v>11</v>
      </c>
      <c r="B19" s="3"/>
      <c r="C19" s="9"/>
      <c r="D19" s="3"/>
      <c r="E19" s="3"/>
      <c r="F19" s="3"/>
      <c r="G19" s="4">
        <v>7</v>
      </c>
      <c r="H19" s="4">
        <v>5</v>
      </c>
      <c r="I19" s="4">
        <v>5</v>
      </c>
      <c r="J19" s="4">
        <f>IFERROR(G19*H19*I19,0)</f>
        <v>0</v>
      </c>
      <c r="K19" s="9"/>
      <c r="L19" s="3"/>
      <c r="M19" s="7"/>
      <c r="N19" s="3" t="s">
        <v>2</v>
      </c>
      <c r="O19" s="4">
        <v>0</v>
      </c>
      <c r="P19" s="4">
        <f>IFERROR(G19*H19*I19,0)</f>
        <v>0</v>
      </c>
      <c r="Q19" s="4">
        <f>IFERROR(J19-P19,0)</f>
        <v>0</v>
      </c>
      <c r="R19" s="9"/>
    </row>
    <row r="20" spans="1:18">
      <c r="A20" s="4">
        <v>12</v>
      </c>
      <c r="B20" s="3"/>
      <c r="C20" s="9"/>
      <c r="D20" s="3"/>
      <c r="E20" s="3"/>
      <c r="F20" s="3"/>
      <c r="G20" s="4">
        <v>7</v>
      </c>
      <c r="H20" s="4">
        <v>5</v>
      </c>
      <c r="I20" s="4">
        <v>5</v>
      </c>
      <c r="J20" s="4">
        <f>IFERROR(G20*H20*I20,0)</f>
        <v>0</v>
      </c>
      <c r="K20" s="9"/>
      <c r="L20" s="3"/>
      <c r="M20" s="7"/>
      <c r="N20" s="3" t="s">
        <v>2</v>
      </c>
      <c r="O20" s="4">
        <v>0</v>
      </c>
      <c r="P20" s="4">
        <f>IFERROR(G20*H20*I20,0)</f>
        <v>0</v>
      </c>
      <c r="Q20" s="4">
        <f>IFERROR(J20-P20,0)</f>
        <v>0</v>
      </c>
      <c r="R20" s="9"/>
    </row>
    <row r="21" spans="1:18">
      <c r="A21" s="4">
        <v>13</v>
      </c>
      <c r="B21" s="3"/>
      <c r="C21" s="9"/>
      <c r="D21" s="3"/>
      <c r="E21" s="3"/>
      <c r="F21" s="3"/>
      <c r="G21" s="4">
        <v>7</v>
      </c>
      <c r="H21" s="4">
        <v>5</v>
      </c>
      <c r="I21" s="4">
        <v>5</v>
      </c>
      <c r="J21" s="4">
        <f>IFERROR(G21*H21*I21,0)</f>
        <v>0</v>
      </c>
      <c r="K21" s="9"/>
      <c r="L21" s="3"/>
      <c r="M21" s="7"/>
      <c r="N21" s="3" t="s">
        <v>2</v>
      </c>
      <c r="O21" s="4">
        <v>0</v>
      </c>
      <c r="P21" s="4">
        <f>IFERROR(G21*H21*I21,0)</f>
        <v>0</v>
      </c>
      <c r="Q21" s="4">
        <f>IFERROR(J21-P21,0)</f>
        <v>0</v>
      </c>
      <c r="R21" s="9"/>
    </row>
    <row r="22" spans="1:18">
      <c r="A22" s="4">
        <v>14</v>
      </c>
      <c r="B22" s="3"/>
      <c r="C22" s="9"/>
      <c r="D22" s="3"/>
      <c r="E22" s="3"/>
      <c r="F22" s="3"/>
      <c r="G22" s="4">
        <v>7</v>
      </c>
      <c r="H22" s="4">
        <v>5</v>
      </c>
      <c r="I22" s="4">
        <v>5</v>
      </c>
      <c r="J22" s="4">
        <f>IFERROR(G22*H22*I22,0)</f>
        <v>0</v>
      </c>
      <c r="K22" s="9"/>
      <c r="L22" s="3"/>
      <c r="M22" s="7"/>
      <c r="N22" s="3" t="s">
        <v>2</v>
      </c>
      <c r="O22" s="4">
        <v>0</v>
      </c>
      <c r="P22" s="4">
        <f>IFERROR(G22*H22*I22,0)</f>
        <v>0</v>
      </c>
      <c r="Q22" s="4">
        <f>IFERROR(J22-P22,0)</f>
        <v>0</v>
      </c>
      <c r="R22" s="9"/>
    </row>
    <row r="23" spans="1:18">
      <c r="A23" s="4">
        <v>15</v>
      </c>
      <c r="B23" s="3"/>
      <c r="C23" s="9"/>
      <c r="D23" s="3"/>
      <c r="E23" s="3"/>
      <c r="F23" s="3"/>
      <c r="G23" s="4">
        <v>7</v>
      </c>
      <c r="H23" s="4">
        <v>5</v>
      </c>
      <c r="I23" s="4">
        <v>5</v>
      </c>
      <c r="J23" s="4">
        <f>IFERROR(G23*H23*I23,0)</f>
        <v>0</v>
      </c>
      <c r="K23" s="9"/>
      <c r="L23" s="3"/>
      <c r="M23" s="7"/>
      <c r="N23" s="3" t="s">
        <v>2</v>
      </c>
      <c r="O23" s="4">
        <v>0</v>
      </c>
      <c r="P23" s="4">
        <f>IFERROR(G23*H23*I23,0)</f>
        <v>0</v>
      </c>
      <c r="Q23" s="4">
        <f>IFERROR(J23-P23,0)</f>
        <v>0</v>
      </c>
      <c r="R23" s="9"/>
    </row>
    <row r="24" spans="1:18">
      <c r="A24" s="4">
        <v>16</v>
      </c>
      <c r="B24" s="3"/>
      <c r="C24" s="9"/>
      <c r="D24" s="3"/>
      <c r="E24" s="3"/>
      <c r="F24" s="3"/>
      <c r="G24" s="4">
        <v>7</v>
      </c>
      <c r="H24" s="4">
        <v>5</v>
      </c>
      <c r="I24" s="4">
        <v>5</v>
      </c>
      <c r="J24" s="4">
        <f>IFERROR(G24*H24*I24,0)</f>
        <v>0</v>
      </c>
      <c r="K24" s="9"/>
      <c r="L24" s="3"/>
      <c r="M24" s="7"/>
      <c r="N24" s="3" t="s">
        <v>2</v>
      </c>
      <c r="O24" s="4">
        <v>0</v>
      </c>
      <c r="P24" s="4">
        <f>IFERROR(G24*H24*I24,0)</f>
        <v>0</v>
      </c>
      <c r="Q24" s="4">
        <f>IFERROR(J24-P24,0)</f>
        <v>0</v>
      </c>
      <c r="R24" s="9"/>
    </row>
    <row r="25" spans="1:18">
      <c r="A25" s="4">
        <v>17</v>
      </c>
      <c r="B25" s="3"/>
      <c r="C25" s="9"/>
      <c r="D25" s="3"/>
      <c r="E25" s="3"/>
      <c r="F25" s="3"/>
      <c r="G25" s="4">
        <v>7</v>
      </c>
      <c r="H25" s="4">
        <v>5</v>
      </c>
      <c r="I25" s="4">
        <v>5</v>
      </c>
      <c r="J25" s="4">
        <f>IFERROR(G25*H25*I25,0)</f>
        <v>0</v>
      </c>
      <c r="K25" s="9"/>
      <c r="L25" s="3"/>
      <c r="M25" s="7"/>
      <c r="N25" s="3" t="s">
        <v>2</v>
      </c>
      <c r="O25" s="4">
        <v>0</v>
      </c>
      <c r="P25" s="4">
        <f>IFERROR(G25*H25*I25,0)</f>
        <v>0</v>
      </c>
      <c r="Q25" s="4">
        <f>IFERROR(J25-P25,0)</f>
        <v>0</v>
      </c>
      <c r="R25" s="9"/>
    </row>
    <row r="26" spans="1:18">
      <c r="A26" s="4">
        <v>18</v>
      </c>
      <c r="B26" s="3"/>
      <c r="C26" s="9"/>
      <c r="D26" s="3"/>
      <c r="E26" s="3"/>
      <c r="F26" s="3"/>
      <c r="G26" s="4">
        <v>7</v>
      </c>
      <c r="H26" s="4">
        <v>5</v>
      </c>
      <c r="I26" s="4">
        <v>5</v>
      </c>
      <c r="J26" s="4">
        <f>IFERROR(G26*H26*I26,0)</f>
        <v>0</v>
      </c>
      <c r="K26" s="9"/>
      <c r="L26" s="3"/>
      <c r="M26" s="7"/>
      <c r="N26" s="3" t="s">
        <v>2</v>
      </c>
      <c r="O26" s="4">
        <v>0</v>
      </c>
      <c r="P26" s="4">
        <f>IFERROR(G26*H26*I26,0)</f>
        <v>0</v>
      </c>
      <c r="Q26" s="4">
        <f>IFERROR(J26-P26,0)</f>
        <v>0</v>
      </c>
      <c r="R26" s="9"/>
    </row>
    <row r="27" spans="1:18">
      <c r="A27" s="4">
        <v>19</v>
      </c>
      <c r="B27" s="3"/>
      <c r="C27" s="9"/>
      <c r="D27" s="3"/>
      <c r="E27" s="3"/>
      <c r="F27" s="3"/>
      <c r="G27" s="4">
        <v>7</v>
      </c>
      <c r="H27" s="4">
        <v>5</v>
      </c>
      <c r="I27" s="4">
        <v>5</v>
      </c>
      <c r="J27" s="4">
        <f>IFERROR(G27*H27*I27,0)</f>
        <v>0</v>
      </c>
      <c r="K27" s="9"/>
      <c r="L27" s="3"/>
      <c r="M27" s="7"/>
      <c r="N27" s="3" t="s">
        <v>2</v>
      </c>
      <c r="O27" s="4">
        <v>0</v>
      </c>
      <c r="P27" s="4">
        <f>IFERROR(G27*H27*I27,0)</f>
        <v>0</v>
      </c>
      <c r="Q27" s="4">
        <f>IFERROR(J27-P27,0)</f>
        <v>0</v>
      </c>
      <c r="R27" s="9"/>
    </row>
    <row r="28" spans="1:18">
      <c r="A28" s="4">
        <v>20</v>
      </c>
      <c r="B28" s="3"/>
      <c r="C28" s="9"/>
      <c r="D28" s="3"/>
      <c r="E28" s="3"/>
      <c r="F28" s="3"/>
      <c r="G28" s="4">
        <v>7</v>
      </c>
      <c r="H28" s="4">
        <v>5</v>
      </c>
      <c r="I28" s="4">
        <v>5</v>
      </c>
      <c r="J28" s="4">
        <f>IFERROR(G28*H28*I28,0)</f>
        <v>0</v>
      </c>
      <c r="K28" s="9"/>
      <c r="L28" s="3"/>
      <c r="M28" s="7"/>
      <c r="N28" s="3" t="s">
        <v>2</v>
      </c>
      <c r="O28" s="4">
        <v>0</v>
      </c>
      <c r="P28" s="4">
        <f>IFERROR(G28*H28*I28,0)</f>
        <v>0</v>
      </c>
      <c r="Q28" s="4">
        <f>IFERROR(J28-P28,0)</f>
        <v>0</v>
      </c>
      <c r="R28" s="9"/>
    </row>
    <row r="29" spans="1:18">
      <c r="A29" s="4">
        <v>21</v>
      </c>
      <c r="B29" s="3"/>
      <c r="C29" s="9"/>
      <c r="D29" s="3"/>
      <c r="E29" s="3"/>
      <c r="F29" s="3"/>
      <c r="G29" s="4">
        <v>7</v>
      </c>
      <c r="H29" s="4">
        <v>5</v>
      </c>
      <c r="I29" s="4">
        <v>5</v>
      </c>
      <c r="J29" s="4">
        <f>IFERROR(G29*H29*I29,0)</f>
        <v>0</v>
      </c>
      <c r="K29" s="9"/>
      <c r="L29" s="3"/>
      <c r="M29" s="7"/>
      <c r="N29" s="3" t="s">
        <v>2</v>
      </c>
      <c r="O29" s="4">
        <v>0</v>
      </c>
      <c r="P29" s="4">
        <f>IFERROR(G29*H29*I29,0)</f>
        <v>0</v>
      </c>
      <c r="Q29" s="4">
        <f>IFERROR(J29-P29,0)</f>
        <v>0</v>
      </c>
      <c r="R29" s="9"/>
    </row>
    <row r="30" spans="1:18">
      <c r="A30" s="4">
        <v>22</v>
      </c>
      <c r="B30" s="3"/>
      <c r="C30" s="9"/>
      <c r="D30" s="3"/>
      <c r="E30" s="3"/>
      <c r="F30" s="3"/>
      <c r="G30" s="4">
        <v>7</v>
      </c>
      <c r="H30" s="4">
        <v>5</v>
      </c>
      <c r="I30" s="4">
        <v>5</v>
      </c>
      <c r="J30" s="4">
        <f>IFERROR(G30*H30*I30,0)</f>
        <v>0</v>
      </c>
      <c r="K30" s="9"/>
      <c r="L30" s="3"/>
      <c r="M30" s="7"/>
      <c r="N30" s="3" t="s">
        <v>2</v>
      </c>
      <c r="O30" s="4">
        <v>0</v>
      </c>
      <c r="P30" s="4">
        <f>IFERROR(G30*H30*I30,0)</f>
        <v>0</v>
      </c>
      <c r="Q30" s="4">
        <f>IFERROR(J30-P30,0)</f>
        <v>0</v>
      </c>
      <c r="R30" s="9"/>
    </row>
    <row r="31" spans="1:18">
      <c r="A31" s="4">
        <v>23</v>
      </c>
      <c r="B31" s="3"/>
      <c r="C31" s="9"/>
      <c r="D31" s="3"/>
      <c r="E31" s="3"/>
      <c r="F31" s="3"/>
      <c r="G31" s="4">
        <v>7</v>
      </c>
      <c r="H31" s="4">
        <v>5</v>
      </c>
      <c r="I31" s="4">
        <v>5</v>
      </c>
      <c r="J31" s="4">
        <f>IFERROR(G31*H31*I31,0)</f>
        <v>0</v>
      </c>
      <c r="K31" s="9"/>
      <c r="L31" s="3"/>
      <c r="M31" s="7"/>
      <c r="N31" s="3" t="s">
        <v>2</v>
      </c>
      <c r="O31" s="4">
        <v>0</v>
      </c>
      <c r="P31" s="4">
        <f>IFERROR(G31*H31*I31,0)</f>
        <v>0</v>
      </c>
      <c r="Q31" s="4">
        <f>IFERROR(J31-P31,0)</f>
        <v>0</v>
      </c>
      <c r="R31" s="9"/>
    </row>
    <row r="32" spans="1:18">
      <c r="A32" s="4">
        <v>24</v>
      </c>
      <c r="B32" s="3"/>
      <c r="C32" s="9"/>
      <c r="D32" s="3"/>
      <c r="E32" s="3"/>
      <c r="F32" s="3"/>
      <c r="G32" s="4">
        <v>7</v>
      </c>
      <c r="H32" s="4">
        <v>5</v>
      </c>
      <c r="I32" s="4">
        <v>5</v>
      </c>
      <c r="J32" s="4">
        <f>IFERROR(G32*H32*I32,0)</f>
        <v>0</v>
      </c>
      <c r="K32" s="9"/>
      <c r="L32" s="3"/>
      <c r="M32" s="7"/>
      <c r="N32" s="3" t="s">
        <v>2</v>
      </c>
      <c r="O32" s="4">
        <v>0</v>
      </c>
      <c r="P32" s="4">
        <f>IFERROR(G32*H32*I32,0)</f>
        <v>0</v>
      </c>
      <c r="Q32" s="4">
        <f>IFERROR(J32-P32,0)</f>
        <v>0</v>
      </c>
      <c r="R32" s="9"/>
    </row>
    <row r="33" spans="1:18">
      <c r="A33" s="4">
        <v>25</v>
      </c>
      <c r="B33" s="3"/>
      <c r="C33" s="9"/>
      <c r="D33" s="3"/>
      <c r="E33" s="3"/>
      <c r="F33" s="3"/>
      <c r="G33" s="4">
        <v>7</v>
      </c>
      <c r="H33" s="4">
        <v>5</v>
      </c>
      <c r="I33" s="4">
        <v>5</v>
      </c>
      <c r="J33" s="4">
        <f>IFERROR(G33*H33*I33,0)</f>
        <v>0</v>
      </c>
      <c r="K33" s="9"/>
      <c r="L33" s="3"/>
      <c r="M33" s="7"/>
      <c r="N33" s="3" t="s">
        <v>2</v>
      </c>
      <c r="O33" s="4">
        <v>0</v>
      </c>
      <c r="P33" s="4">
        <f>IFERROR(G33*H33*I33,0)</f>
        <v>0</v>
      </c>
      <c r="Q33" s="4">
        <f>IFERROR(J33-P33,0)</f>
        <v>0</v>
      </c>
      <c r="R33" s="9"/>
    </row>
    <row r="34" spans="1:18">
      <c r="A34" s="4">
        <v>26</v>
      </c>
      <c r="B34" s="3"/>
      <c r="C34" s="9"/>
      <c r="D34" s="3"/>
      <c r="E34" s="3"/>
      <c r="F34" s="3"/>
      <c r="G34" s="4">
        <v>7</v>
      </c>
      <c r="H34" s="4">
        <v>5</v>
      </c>
      <c r="I34" s="4">
        <v>5</v>
      </c>
      <c r="J34" s="4">
        <f>IFERROR(G34*H34*I34,0)</f>
        <v>0</v>
      </c>
      <c r="K34" s="9"/>
      <c r="L34" s="3"/>
      <c r="M34" s="7"/>
      <c r="N34" s="3" t="s">
        <v>2</v>
      </c>
      <c r="O34" s="4">
        <v>0</v>
      </c>
      <c r="P34" s="4">
        <f>IFERROR(G34*H34*I34,0)</f>
        <v>0</v>
      </c>
      <c r="Q34" s="4">
        <f>IFERROR(J34-P34,0)</f>
        <v>0</v>
      </c>
      <c r="R34" s="9"/>
    </row>
    <row r="35" spans="1:18">
      <c r="A35" s="4">
        <v>27</v>
      </c>
      <c r="B35" s="3"/>
      <c r="C35" s="9"/>
      <c r="D35" s="3"/>
      <c r="E35" s="3"/>
      <c r="F35" s="3"/>
      <c r="G35" s="4">
        <v>7</v>
      </c>
      <c r="H35" s="4">
        <v>5</v>
      </c>
      <c r="I35" s="4">
        <v>5</v>
      </c>
      <c r="J35" s="4">
        <f>IFERROR(G35*H35*I35,0)</f>
        <v>0</v>
      </c>
      <c r="K35" s="9"/>
      <c r="L35" s="3"/>
      <c r="M35" s="7"/>
      <c r="N35" s="3" t="s">
        <v>2</v>
      </c>
      <c r="O35" s="4">
        <v>0</v>
      </c>
      <c r="P35" s="4">
        <f>IFERROR(G35*H35*I35,0)</f>
        <v>0</v>
      </c>
      <c r="Q35" s="4">
        <f>IFERROR(J35-P35,0)</f>
        <v>0</v>
      </c>
      <c r="R35" s="9"/>
    </row>
    <row r="36" spans="1:18">
      <c r="A36" s="4">
        <v>28</v>
      </c>
      <c r="B36" s="3"/>
      <c r="C36" s="9"/>
      <c r="D36" s="3"/>
      <c r="E36" s="3"/>
      <c r="F36" s="3"/>
      <c r="G36" s="4">
        <v>7</v>
      </c>
      <c r="H36" s="4">
        <v>5</v>
      </c>
      <c r="I36" s="4">
        <v>5</v>
      </c>
      <c r="J36" s="4">
        <f>IFERROR(G36*H36*I36,0)</f>
        <v>0</v>
      </c>
      <c r="K36" s="9"/>
      <c r="L36" s="3"/>
      <c r="M36" s="7"/>
      <c r="N36" s="3" t="s">
        <v>2</v>
      </c>
      <c r="O36" s="4">
        <v>0</v>
      </c>
      <c r="P36" s="4">
        <f>IFERROR(G36*H36*I36,0)</f>
        <v>0</v>
      </c>
      <c r="Q36" s="4">
        <f>IFERROR(J36-P36,0)</f>
        <v>0</v>
      </c>
      <c r="R36" s="9"/>
    </row>
    <row r="37" spans="1:18">
      <c r="A37" s="4">
        <v>29</v>
      </c>
      <c r="B37" s="3"/>
      <c r="C37" s="9"/>
      <c r="D37" s="3"/>
      <c r="E37" s="3"/>
      <c r="F37" s="3"/>
      <c r="G37" s="4">
        <v>7</v>
      </c>
      <c r="H37" s="4">
        <v>5</v>
      </c>
      <c r="I37" s="4">
        <v>5</v>
      </c>
      <c r="J37" s="4">
        <f>IFERROR(G37*H37*I37,0)</f>
        <v>0</v>
      </c>
      <c r="K37" s="9"/>
      <c r="L37" s="3"/>
      <c r="M37" s="7"/>
      <c r="N37" s="3" t="s">
        <v>2</v>
      </c>
      <c r="O37" s="4">
        <v>0</v>
      </c>
      <c r="P37" s="4">
        <f>IFERROR(G37*H37*I37,0)</f>
        <v>0</v>
      </c>
      <c r="Q37" s="4">
        <f>IFERROR(J37-P37,0)</f>
        <v>0</v>
      </c>
      <c r="R37" s="9"/>
    </row>
    <row r="38" spans="1:18">
      <c r="A38" s="4">
        <v>30</v>
      </c>
      <c r="B38" s="3"/>
      <c r="C38" s="9"/>
      <c r="D38" s="3"/>
      <c r="E38" s="3"/>
      <c r="F38" s="3"/>
      <c r="G38" s="4">
        <v>7</v>
      </c>
      <c r="H38" s="4">
        <v>5</v>
      </c>
      <c r="I38" s="4">
        <v>5</v>
      </c>
      <c r="J38" s="4">
        <f>IFERROR(G38*H38*I38,0)</f>
        <v>0</v>
      </c>
      <c r="K38" s="9"/>
      <c r="L38" s="3"/>
      <c r="M38" s="7"/>
      <c r="N38" s="3" t="s">
        <v>2</v>
      </c>
      <c r="O38" s="4">
        <v>0</v>
      </c>
      <c r="P38" s="4">
        <f>IFERROR(G38*H38*I38,0)</f>
        <v>0</v>
      </c>
      <c r="Q38" s="4">
        <f>IFERROR(J38-P38,0)</f>
        <v>0</v>
      </c>
      <c r="R38" s="9"/>
    </row>
    <row r="39" spans="1:18">
      <c r="A39" s="4">
        <v>31</v>
      </c>
      <c r="B39" s="3"/>
      <c r="C39" s="9"/>
      <c r="D39" s="3"/>
      <c r="E39" s="3"/>
      <c r="F39" s="3"/>
      <c r="G39" s="4">
        <v>7</v>
      </c>
      <c r="H39" s="4">
        <v>5</v>
      </c>
      <c r="I39" s="4">
        <v>5</v>
      </c>
      <c r="J39" s="4">
        <f>IFERROR(G39*H39*I39,0)</f>
        <v>0</v>
      </c>
      <c r="K39" s="9"/>
      <c r="L39" s="3"/>
      <c r="M39" s="7"/>
      <c r="N39" s="3" t="s">
        <v>2</v>
      </c>
      <c r="O39" s="4">
        <v>0</v>
      </c>
      <c r="P39" s="4">
        <f>IFERROR(G39*H39*I39,0)</f>
        <v>0</v>
      </c>
      <c r="Q39" s="4">
        <f>IFERROR(J39-P39,0)</f>
        <v>0</v>
      </c>
      <c r="R39" s="9"/>
    </row>
    <row r="40" spans="1:18">
      <c r="A40" s="4">
        <v>32</v>
      </c>
      <c r="B40" s="3"/>
      <c r="C40" s="9"/>
      <c r="D40" s="3"/>
      <c r="E40" s="3"/>
      <c r="F40" s="3"/>
      <c r="G40" s="4">
        <v>7</v>
      </c>
      <c r="H40" s="4">
        <v>5</v>
      </c>
      <c r="I40" s="4">
        <v>5</v>
      </c>
      <c r="J40" s="4">
        <f>IFERROR(G40*H40*I40,0)</f>
        <v>0</v>
      </c>
      <c r="K40" s="9"/>
      <c r="L40" s="3"/>
      <c r="M40" s="7"/>
      <c r="N40" s="3" t="s">
        <v>2</v>
      </c>
      <c r="O40" s="4">
        <v>0</v>
      </c>
      <c r="P40" s="4">
        <f>IFERROR(G40*H40*I40,0)</f>
        <v>0</v>
      </c>
      <c r="Q40" s="4">
        <f>IFERROR(J40-P40,0)</f>
        <v>0</v>
      </c>
      <c r="R40" s="9"/>
    </row>
    <row r="41" spans="1:18">
      <c r="A41" s="4">
        <v>33</v>
      </c>
      <c r="B41" s="3"/>
      <c r="C41" s="9"/>
      <c r="D41" s="3"/>
      <c r="E41" s="3"/>
      <c r="F41" s="3"/>
      <c r="G41" s="4">
        <v>7</v>
      </c>
      <c r="H41" s="4">
        <v>5</v>
      </c>
      <c r="I41" s="4">
        <v>5</v>
      </c>
      <c r="J41" s="4">
        <f>IFERROR(G41*H41*I41,0)</f>
        <v>0</v>
      </c>
      <c r="K41" s="9"/>
      <c r="L41" s="3"/>
      <c r="M41" s="7"/>
      <c r="N41" s="3" t="s">
        <v>2</v>
      </c>
      <c r="O41" s="4">
        <v>0</v>
      </c>
      <c r="P41" s="4">
        <f>IFERROR(G41*H41*I41,0)</f>
        <v>0</v>
      </c>
      <c r="Q41" s="4">
        <f>IFERROR(J41-P41,0)</f>
        <v>0</v>
      </c>
      <c r="R41" s="9"/>
    </row>
    <row r="42" spans="1:18">
      <c r="A42" s="4">
        <v>34</v>
      </c>
      <c r="B42" s="3"/>
      <c r="C42" s="9"/>
      <c r="D42" s="3"/>
      <c r="E42" s="3"/>
      <c r="F42" s="3"/>
      <c r="G42" s="4">
        <v>7</v>
      </c>
      <c r="H42" s="4">
        <v>5</v>
      </c>
      <c r="I42" s="4">
        <v>5</v>
      </c>
      <c r="J42" s="4">
        <f>IFERROR(G42*H42*I42,0)</f>
        <v>0</v>
      </c>
      <c r="K42" s="9"/>
      <c r="L42" s="3"/>
      <c r="M42" s="7"/>
      <c r="N42" s="3" t="s">
        <v>2</v>
      </c>
      <c r="O42" s="4">
        <v>0</v>
      </c>
      <c r="P42" s="4">
        <f>IFERROR(G42*H42*I42,0)</f>
        <v>0</v>
      </c>
      <c r="Q42" s="4">
        <f>IFERROR(J42-P42,0)</f>
        <v>0</v>
      </c>
      <c r="R42" s="9"/>
    </row>
    <row r="43" spans="1:18">
      <c r="A43" s="4">
        <v>35</v>
      </c>
      <c r="B43" s="3"/>
      <c r="C43" s="9"/>
      <c r="D43" s="3"/>
      <c r="E43" s="3"/>
      <c r="F43" s="3"/>
      <c r="G43" s="4">
        <v>7</v>
      </c>
      <c r="H43" s="4">
        <v>5</v>
      </c>
      <c r="I43" s="4">
        <v>5</v>
      </c>
      <c r="J43" s="4">
        <f>IFERROR(G43*H43*I43,0)</f>
        <v>0</v>
      </c>
      <c r="K43" s="9"/>
      <c r="L43" s="3"/>
      <c r="M43" s="7"/>
      <c r="N43" s="3" t="s">
        <v>2</v>
      </c>
      <c r="O43" s="4">
        <v>0</v>
      </c>
      <c r="P43" s="4">
        <f>IFERROR(G43*H43*I43,0)</f>
        <v>0</v>
      </c>
      <c r="Q43" s="4">
        <f>IFERROR(J43-P43,0)</f>
        <v>0</v>
      </c>
      <c r="R43" s="9"/>
    </row>
    <row r="44" spans="1:18">
      <c r="A44" s="4">
        <v>36</v>
      </c>
      <c r="B44" s="3"/>
      <c r="C44" s="9"/>
      <c r="D44" s="3"/>
      <c r="E44" s="3"/>
      <c r="F44" s="3"/>
      <c r="G44" s="4">
        <v>7</v>
      </c>
      <c r="H44" s="4">
        <v>5</v>
      </c>
      <c r="I44" s="4">
        <v>5</v>
      </c>
      <c r="J44" s="4">
        <f>IFERROR(G44*H44*I44,0)</f>
        <v>0</v>
      </c>
      <c r="K44" s="9"/>
      <c r="L44" s="3"/>
      <c r="M44" s="7"/>
      <c r="N44" s="3" t="s">
        <v>2</v>
      </c>
      <c r="O44" s="4">
        <v>0</v>
      </c>
      <c r="P44" s="4">
        <f>IFERROR(G44*H44*I44,0)</f>
        <v>0</v>
      </c>
      <c r="Q44" s="4">
        <f>IFERROR(J44-P44,0)</f>
        <v>0</v>
      </c>
      <c r="R44" s="9"/>
    </row>
    <row r="45" spans="1:18">
      <c r="A45" s="4">
        <v>37</v>
      </c>
      <c r="B45" s="3"/>
      <c r="C45" s="9"/>
      <c r="D45" s="3"/>
      <c r="E45" s="3"/>
      <c r="F45" s="3"/>
      <c r="G45" s="4">
        <v>7</v>
      </c>
      <c r="H45" s="4">
        <v>5</v>
      </c>
      <c r="I45" s="4">
        <v>5</v>
      </c>
      <c r="J45" s="4">
        <f>IFERROR(G45*H45*I45,0)</f>
        <v>0</v>
      </c>
      <c r="K45" s="9"/>
      <c r="L45" s="3"/>
      <c r="M45" s="7"/>
      <c r="N45" s="3" t="s">
        <v>2</v>
      </c>
      <c r="O45" s="4">
        <v>0</v>
      </c>
      <c r="P45" s="4">
        <f>IFERROR(G45*H45*I45,0)</f>
        <v>0</v>
      </c>
      <c r="Q45" s="4">
        <f>IFERROR(J45-P45,0)</f>
        <v>0</v>
      </c>
      <c r="R45" s="9"/>
    </row>
    <row r="46" spans="1:18">
      <c r="A46" s="4">
        <v>38</v>
      </c>
      <c r="B46" s="3"/>
      <c r="C46" s="9"/>
      <c r="D46" s="3"/>
      <c r="E46" s="3"/>
      <c r="F46" s="3"/>
      <c r="G46" s="4">
        <v>7</v>
      </c>
      <c r="H46" s="4">
        <v>5</v>
      </c>
      <c r="I46" s="4">
        <v>5</v>
      </c>
      <c r="J46" s="4">
        <f>IFERROR(G46*H46*I46,0)</f>
        <v>0</v>
      </c>
      <c r="K46" s="9"/>
      <c r="L46" s="3"/>
      <c r="M46" s="7"/>
      <c r="N46" s="3" t="s">
        <v>2</v>
      </c>
      <c r="O46" s="4">
        <v>0</v>
      </c>
      <c r="P46" s="4">
        <f>IFERROR(G46*H46*I46,0)</f>
        <v>0</v>
      </c>
      <c r="Q46" s="4">
        <f>IFERROR(J46-P46,0)</f>
        <v>0</v>
      </c>
      <c r="R46" s="9"/>
    </row>
    <row r="47" spans="1:18">
      <c r="A47" s="4">
        <v>39</v>
      </c>
      <c r="B47" s="3"/>
      <c r="C47" s="9"/>
      <c r="D47" s="3"/>
      <c r="E47" s="3"/>
      <c r="F47" s="3"/>
      <c r="G47" s="4">
        <v>7</v>
      </c>
      <c r="H47" s="4">
        <v>5</v>
      </c>
      <c r="I47" s="4">
        <v>5</v>
      </c>
      <c r="J47" s="4">
        <f>IFERROR(G47*H47*I47,0)</f>
        <v>0</v>
      </c>
      <c r="K47" s="9"/>
      <c r="L47" s="3"/>
      <c r="M47" s="7"/>
      <c r="N47" s="3" t="s">
        <v>2</v>
      </c>
      <c r="O47" s="4">
        <v>0</v>
      </c>
      <c r="P47" s="4">
        <f>IFERROR(G47*H47*I47,0)</f>
        <v>0</v>
      </c>
      <c r="Q47" s="4">
        <f>IFERROR(J47-P47,0)</f>
        <v>0</v>
      </c>
      <c r="R47" s="9"/>
    </row>
    <row r="48" spans="1:18">
      <c r="A48" s="4">
        <v>40</v>
      </c>
      <c r="B48" s="3"/>
      <c r="C48" s="9"/>
      <c r="D48" s="3"/>
      <c r="E48" s="3"/>
      <c r="F48" s="3"/>
      <c r="G48" s="4">
        <v>7</v>
      </c>
      <c r="H48" s="4">
        <v>5</v>
      </c>
      <c r="I48" s="4">
        <v>5</v>
      </c>
      <c r="J48" s="4">
        <f>IFERROR(G48*H48*I48,0)</f>
        <v>0</v>
      </c>
      <c r="K48" s="9"/>
      <c r="L48" s="3"/>
      <c r="M48" s="7"/>
      <c r="N48" s="3" t="s">
        <v>2</v>
      </c>
      <c r="O48" s="4">
        <v>0</v>
      </c>
      <c r="P48" s="4">
        <f>IFERROR(G48*H48*I48,0)</f>
        <v>0</v>
      </c>
      <c r="Q48" s="4">
        <f>IFERROR(J48-P48,0)</f>
        <v>0</v>
      </c>
      <c r="R48" s="9"/>
    </row>
    <row r="49" spans="1:18">
      <c r="A49" s="4">
        <v>41</v>
      </c>
      <c r="B49" s="3"/>
      <c r="C49" s="9"/>
      <c r="D49" s="3"/>
      <c r="E49" s="3"/>
      <c r="F49" s="3"/>
      <c r="G49" s="4">
        <v>7</v>
      </c>
      <c r="H49" s="4">
        <v>5</v>
      </c>
      <c r="I49" s="4">
        <v>5</v>
      </c>
      <c r="J49" s="4">
        <f>IFERROR(G49*H49*I49,0)</f>
        <v>0</v>
      </c>
      <c r="K49" s="9"/>
      <c r="L49" s="3"/>
      <c r="M49" s="7"/>
      <c r="N49" s="3" t="s">
        <v>2</v>
      </c>
      <c r="O49" s="4">
        <v>0</v>
      </c>
      <c r="P49" s="4">
        <f>IFERROR(G49*H49*I49,0)</f>
        <v>0</v>
      </c>
      <c r="Q49" s="4">
        <f>IFERROR(J49-P49,0)</f>
        <v>0</v>
      </c>
      <c r="R49" s="9"/>
    </row>
    <row r="50" spans="1:18">
      <c r="A50" s="4">
        <v>42</v>
      </c>
      <c r="B50" s="3"/>
      <c r="C50" s="9"/>
      <c r="D50" s="3"/>
      <c r="E50" s="3"/>
      <c r="F50" s="3"/>
      <c r="G50" s="4">
        <v>7</v>
      </c>
      <c r="H50" s="4">
        <v>5</v>
      </c>
      <c r="I50" s="4">
        <v>5</v>
      </c>
      <c r="J50" s="4">
        <f>IFERROR(G50*H50*I50,0)</f>
        <v>0</v>
      </c>
      <c r="K50" s="9"/>
      <c r="L50" s="3"/>
      <c r="M50" s="7"/>
      <c r="N50" s="3" t="s">
        <v>2</v>
      </c>
      <c r="O50" s="4">
        <v>0</v>
      </c>
      <c r="P50" s="4">
        <f>IFERROR(G50*H50*I50,0)</f>
        <v>0</v>
      </c>
      <c r="Q50" s="4">
        <f>IFERROR(J50-P50,0)</f>
        <v>0</v>
      </c>
      <c r="R50" s="9"/>
    </row>
    <row r="51" spans="1:18">
      <c r="A51" s="4">
        <v>43</v>
      </c>
      <c r="B51" s="3"/>
      <c r="C51" s="9"/>
      <c r="D51" s="3"/>
      <c r="E51" s="3"/>
      <c r="F51" s="3"/>
      <c r="G51" s="4">
        <v>7</v>
      </c>
      <c r="H51" s="4">
        <v>5</v>
      </c>
      <c r="I51" s="4">
        <v>5</v>
      </c>
      <c r="J51" s="4">
        <f>IFERROR(G51*H51*I51,0)</f>
        <v>0</v>
      </c>
      <c r="K51" s="9"/>
      <c r="L51" s="3"/>
      <c r="M51" s="7"/>
      <c r="N51" s="3" t="s">
        <v>2</v>
      </c>
      <c r="O51" s="4">
        <v>0</v>
      </c>
      <c r="P51" s="4">
        <f>IFERROR(G51*H51*I51,0)</f>
        <v>0</v>
      </c>
      <c r="Q51" s="4">
        <f>IFERROR(J51-P51,0)</f>
        <v>0</v>
      </c>
      <c r="R51" s="9"/>
    </row>
    <row r="52" spans="1:18">
      <c r="A52" s="4">
        <v>44</v>
      </c>
      <c r="B52" s="3"/>
      <c r="C52" s="9"/>
      <c r="D52" s="3"/>
      <c r="E52" s="3"/>
      <c r="F52" s="3"/>
      <c r="G52" s="4">
        <v>7</v>
      </c>
      <c r="H52" s="4">
        <v>5</v>
      </c>
      <c r="I52" s="4">
        <v>5</v>
      </c>
      <c r="J52" s="4">
        <f>IFERROR(G52*H52*I52,0)</f>
        <v>0</v>
      </c>
      <c r="K52" s="9"/>
      <c r="L52" s="3"/>
      <c r="M52" s="7"/>
      <c r="N52" s="3" t="s">
        <v>2</v>
      </c>
      <c r="O52" s="4">
        <v>0</v>
      </c>
      <c r="P52" s="4">
        <f>IFERROR(G52*H52*I52,0)</f>
        <v>0</v>
      </c>
      <c r="Q52" s="4">
        <f>IFERROR(J52-P52,0)</f>
        <v>0</v>
      </c>
      <c r="R52" s="9"/>
    </row>
    <row r="53" spans="1:18">
      <c r="A53" s="4">
        <v>45</v>
      </c>
      <c r="B53" s="3"/>
      <c r="C53" s="9"/>
      <c r="D53" s="3"/>
      <c r="E53" s="3"/>
      <c r="F53" s="3"/>
      <c r="G53" s="4">
        <v>7</v>
      </c>
      <c r="H53" s="4">
        <v>5</v>
      </c>
      <c r="I53" s="4">
        <v>5</v>
      </c>
      <c r="J53" s="4">
        <f>IFERROR(G53*H53*I53,0)</f>
        <v>0</v>
      </c>
      <c r="K53" s="9"/>
      <c r="L53" s="3"/>
      <c r="M53" s="7"/>
      <c r="N53" s="3" t="s">
        <v>2</v>
      </c>
      <c r="O53" s="4">
        <v>0</v>
      </c>
      <c r="P53" s="4">
        <f>IFERROR(G53*H53*I53,0)</f>
        <v>0</v>
      </c>
      <c r="Q53" s="4">
        <f>IFERROR(J53-P53,0)</f>
        <v>0</v>
      </c>
      <c r="R53" s="9"/>
    </row>
    <row r="54" spans="1:18">
      <c r="A54" s="4">
        <v>46</v>
      </c>
      <c r="B54" s="3"/>
      <c r="C54" s="9"/>
      <c r="D54" s="3"/>
      <c r="E54" s="3"/>
      <c r="F54" s="3"/>
      <c r="G54" s="4">
        <v>7</v>
      </c>
      <c r="H54" s="4">
        <v>5</v>
      </c>
      <c r="I54" s="4">
        <v>5</v>
      </c>
      <c r="J54" s="4">
        <f>IFERROR(G54*H54*I54,0)</f>
        <v>0</v>
      </c>
      <c r="K54" s="9"/>
      <c r="L54" s="3"/>
      <c r="M54" s="7"/>
      <c r="N54" s="3" t="s">
        <v>2</v>
      </c>
      <c r="O54" s="4">
        <v>0</v>
      </c>
      <c r="P54" s="4">
        <f>IFERROR(G54*H54*I54,0)</f>
        <v>0</v>
      </c>
      <c r="Q54" s="4">
        <f>IFERROR(J54-P54,0)</f>
        <v>0</v>
      </c>
      <c r="R54" s="9"/>
    </row>
    <row r="55" spans="1:18">
      <c r="A55" s="4">
        <v>47</v>
      </c>
      <c r="B55" s="3"/>
      <c r="C55" s="9"/>
      <c r="D55" s="3"/>
      <c r="E55" s="3"/>
      <c r="F55" s="3"/>
      <c r="G55" s="4">
        <v>7</v>
      </c>
      <c r="H55" s="4">
        <v>5</v>
      </c>
      <c r="I55" s="4">
        <v>5</v>
      </c>
      <c r="J55" s="4">
        <f>IFERROR(G55*H55*I55,0)</f>
        <v>0</v>
      </c>
      <c r="K55" s="9"/>
      <c r="L55" s="3"/>
      <c r="M55" s="7"/>
      <c r="N55" s="3" t="s">
        <v>2</v>
      </c>
      <c r="O55" s="4">
        <v>0</v>
      </c>
      <c r="P55" s="4">
        <f>IFERROR(G55*H55*I55,0)</f>
        <v>0</v>
      </c>
      <c r="Q55" s="4">
        <f>IFERROR(J55-P55,0)</f>
        <v>0</v>
      </c>
      <c r="R55" s="9"/>
    </row>
    <row r="56" spans="1:18">
      <c r="A56" s="4">
        <v>48</v>
      </c>
      <c r="B56" s="3"/>
      <c r="C56" s="9"/>
      <c r="D56" s="3"/>
      <c r="E56" s="3"/>
      <c r="F56" s="3"/>
      <c r="G56" s="4">
        <v>7</v>
      </c>
      <c r="H56" s="4">
        <v>5</v>
      </c>
      <c r="I56" s="4">
        <v>5</v>
      </c>
      <c r="J56" s="4">
        <f>IFERROR(G56*H56*I56,0)</f>
        <v>0</v>
      </c>
      <c r="K56" s="9"/>
      <c r="L56" s="3"/>
      <c r="M56" s="7"/>
      <c r="N56" s="3" t="s">
        <v>2</v>
      </c>
      <c r="O56" s="4">
        <v>0</v>
      </c>
      <c r="P56" s="4">
        <f>IFERROR(G56*H56*I56,0)</f>
        <v>0</v>
      </c>
      <c r="Q56" s="4">
        <f>IFERROR(J56-P56,0)</f>
        <v>0</v>
      </c>
      <c r="R56" s="9"/>
    </row>
    <row r="57" spans="1:18">
      <c r="A57" s="4">
        <v>49</v>
      </c>
      <c r="B57" s="3"/>
      <c r="C57" s="9"/>
      <c r="D57" s="3"/>
      <c r="E57" s="3"/>
      <c r="F57" s="3"/>
      <c r="G57" s="4">
        <v>7</v>
      </c>
      <c r="H57" s="4">
        <v>5</v>
      </c>
      <c r="I57" s="4">
        <v>5</v>
      </c>
      <c r="J57" s="4">
        <f>IFERROR(G57*H57*I57,0)</f>
        <v>0</v>
      </c>
      <c r="K57" s="9"/>
      <c r="L57" s="3"/>
      <c r="M57" s="7"/>
      <c r="N57" s="3" t="s">
        <v>2</v>
      </c>
      <c r="O57" s="4">
        <v>0</v>
      </c>
      <c r="P57" s="4">
        <f>IFERROR(G57*H57*I57,0)</f>
        <v>0</v>
      </c>
      <c r="Q57" s="4">
        <f>IFERROR(J57-P57,0)</f>
        <v>0</v>
      </c>
      <c r="R57" s="9"/>
    </row>
    <row r="58" spans="1:18">
      <c r="A58" s="4">
        <v>50</v>
      </c>
      <c r="B58" s="3"/>
      <c r="C58" s="9"/>
      <c r="D58" s="3"/>
      <c r="E58" s="3"/>
      <c r="F58" s="3"/>
      <c r="G58" s="4">
        <v>7</v>
      </c>
      <c r="H58" s="4">
        <v>5</v>
      </c>
      <c r="I58" s="4">
        <v>5</v>
      </c>
      <c r="J58" s="4">
        <f>IFERROR(G58*H58*I58,0)</f>
        <v>0</v>
      </c>
      <c r="K58" s="9"/>
      <c r="L58" s="3"/>
      <c r="M58" s="7"/>
      <c r="N58" s="3" t="s">
        <v>2</v>
      </c>
      <c r="O58" s="4">
        <v>0</v>
      </c>
      <c r="P58" s="4">
        <f>IFERROR(G58*H58*I58,0)</f>
        <v>0</v>
      </c>
      <c r="Q58" s="4">
        <f>IFERROR(J58-P58,0)</f>
        <v>0</v>
      </c>
      <c r="R58" s="9"/>
    </row>
  </sheetData>
  <mergeCells count="1">
    <mergeCell ref="A1:R1"/>
  </mergeCells>
  <conditionalFormatting sqref="M8:M57">
    <cfRule type="expression" dxfId="2" priority="4">
      <formula>AND(N8&lt;&gt;"Terminé",NOT(ISBLANK(M8)),M8&lt;TODAY()-Paramètres!$B$21)</formula>
    </cfRule>
  </conditionalFormatting>
  <conditionalFormatting sqref="N8:N57">
    <cfRule type="expression" dxfId="0" priority="1">
      <formula>N8="Terminé"</formula>
    </cfRule>
    <cfRule type="expression" dxfId="1" priority="2">
      <formula>N8="En cours"</formula>
    </cfRule>
    <cfRule type="expression" dxfId="2" priority="3">
      <formula>N8="Bloqué"</formula>
    </cfRule>
  </conditionalFormatting>
  <conditionalFormatting sqref="O8:O57">
    <cfRule type="dataBar" priority="5">
      <dataBar>
        <cfvo type="min" val="0"/>
        <cfvo type="max" val="0"/>
        <color rgb="FF60A5FA"/>
      </dataBar>
    </cfRule>
  </conditionalFormatting>
  <dataValidations count="8">
    <dataValidation type="list" allowBlank="1" showInputMessage="1" showErrorMessage="1" sqref="B9:B58">
      <formula1>LV_Phase</formula1>
    </dataValidation>
    <dataValidation type="list" allowBlank="1" showInputMessage="1" showErrorMessage="1" sqref="D9:D58">
      <formula1>LV_TypePY</formula1>
    </dataValidation>
    <dataValidation type="whole" operator="greaterThanOrEqual" allowBlank="1" showInputMessage="1" showErrorMessage="1" sqref="G9:I58">
      <formula1>1</formula1>
    </dataValidation>
    <dataValidation type="whole" operator="lessThanOrEqual" allowBlank="1" showInputMessage="1" showErrorMessage="1" sqref="G9:I58">
      <formula1>10</formula1>
    </dataValidation>
    <dataValidation type="date" operator="greaterThanOrEqual" allowBlank="1" showInputMessage="1" showErrorMessage="1" sqref="M9:M58">
      <formula1>0</formula1>
    </dataValidation>
    <dataValidation type="list" allowBlank="1" showInputMessage="1" showErrorMessage="1" sqref="N9:N58">
      <formula1>LV_Statut</formula1>
    </dataValidation>
    <dataValidation type="whole" operator="greaterThanOrEqual" allowBlank="1" showInputMessage="1" showErrorMessage="1" sqref="O9:O58">
      <formula1>0</formula1>
    </dataValidation>
    <dataValidation type="whole" operator="lessThanOrEqual" allowBlank="1" showInputMessage="1" showErrorMessage="1" sqref="O9:O58">
      <formula1>100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43"/>
  <sheetViews>
    <sheetView workbookViewId="0"/>
  </sheetViews>
  <sheetFormatPr defaultRowHeight="15"/>
  <cols>
    <col min="1" max="1" width="12.7109375" customWidth="1"/>
    <col min="2" max="4" width="30.7109375" customWidth="1"/>
    <col min="5" max="5" width="14.7109375" customWidth="1"/>
    <col min="6" max="7" width="18.7109375" customWidth="1"/>
    <col min="8" max="9" width="12.7109375" customWidth="1"/>
    <col min="10" max="10" width="36.7109375" customWidth="1"/>
  </cols>
  <sheetData>
    <row r="1" spans="1:10">
      <c r="A1" s="5" t="s">
        <v>66</v>
      </c>
      <c r="B1" s="5"/>
      <c r="C1" s="5"/>
      <c r="D1" s="5"/>
      <c r="E1" s="5"/>
      <c r="F1" s="5"/>
      <c r="G1" s="5"/>
      <c r="H1" s="5"/>
      <c r="I1" s="5"/>
      <c r="J1" s="5"/>
    </row>
    <row r="3" spans="1:10">
      <c r="A3" s="2" t="s">
        <v>67</v>
      </c>
      <c r="B3" s="2" t="s">
        <v>68</v>
      </c>
      <c r="C3" s="2" t="s">
        <v>69</v>
      </c>
      <c r="D3" s="2" t="s">
        <v>70</v>
      </c>
      <c r="E3" s="2" t="s">
        <v>53</v>
      </c>
      <c r="F3" s="2" t="s">
        <v>54</v>
      </c>
      <c r="G3" s="2" t="s">
        <v>1</v>
      </c>
      <c r="H3" s="2" t="s">
        <v>71</v>
      </c>
      <c r="I3" s="2" t="s">
        <v>72</v>
      </c>
      <c r="J3" s="2" t="s">
        <v>73</v>
      </c>
    </row>
    <row r="4" spans="1:10">
      <c r="A4" s="7"/>
      <c r="B4" s="9"/>
      <c r="C4" s="9"/>
      <c r="D4" s="9"/>
      <c r="E4" s="3"/>
      <c r="F4" s="7"/>
      <c r="G4" s="3" t="s">
        <v>2</v>
      </c>
      <c r="H4" s="7"/>
      <c r="I4" s="10">
        <v>0</v>
      </c>
      <c r="J4" s="9"/>
    </row>
    <row r="5" spans="1:10">
      <c r="A5" s="7"/>
      <c r="B5" s="9"/>
      <c r="C5" s="9"/>
      <c r="D5" s="9"/>
      <c r="E5" s="3"/>
      <c r="F5" s="7"/>
      <c r="G5" s="3" t="s">
        <v>2</v>
      </c>
      <c r="H5" s="7"/>
      <c r="I5" s="10">
        <v>0</v>
      </c>
      <c r="J5" s="9"/>
    </row>
    <row r="6" spans="1:10">
      <c r="A6" s="7"/>
      <c r="B6" s="9"/>
      <c r="C6" s="9"/>
      <c r="D6" s="9"/>
      <c r="E6" s="3"/>
      <c r="F6" s="7"/>
      <c r="G6" s="3" t="s">
        <v>2</v>
      </c>
      <c r="H6" s="7"/>
      <c r="I6" s="10">
        <v>0</v>
      </c>
      <c r="J6" s="9"/>
    </row>
    <row r="7" spans="1:10">
      <c r="A7" s="7"/>
      <c r="B7" s="9"/>
      <c r="C7" s="9"/>
      <c r="D7" s="9"/>
      <c r="E7" s="3"/>
      <c r="F7" s="7"/>
      <c r="G7" s="3" t="s">
        <v>2</v>
      </c>
      <c r="H7" s="7"/>
      <c r="I7" s="10">
        <v>0</v>
      </c>
      <c r="J7" s="9"/>
    </row>
    <row r="8" spans="1:10">
      <c r="A8" s="7"/>
      <c r="B8" s="9"/>
      <c r="C8" s="9"/>
      <c r="D8" s="9"/>
      <c r="E8" s="3"/>
      <c r="F8" s="7"/>
      <c r="G8" s="3" t="s">
        <v>2</v>
      </c>
      <c r="H8" s="7"/>
      <c r="I8" s="10">
        <v>0</v>
      </c>
      <c r="J8" s="9"/>
    </row>
    <row r="9" spans="1:10">
      <c r="A9" s="7"/>
      <c r="B9" s="9"/>
      <c r="C9" s="9"/>
      <c r="D9" s="9"/>
      <c r="E9" s="3"/>
      <c r="F9" s="7"/>
      <c r="G9" s="3" t="s">
        <v>2</v>
      </c>
      <c r="H9" s="7"/>
      <c r="I9" s="10">
        <v>0</v>
      </c>
      <c r="J9" s="9"/>
    </row>
    <row r="10" spans="1:10">
      <c r="A10" s="7"/>
      <c r="B10" s="9"/>
      <c r="C10" s="9"/>
      <c r="D10" s="9"/>
      <c r="E10" s="3"/>
      <c r="F10" s="7"/>
      <c r="G10" s="3" t="s">
        <v>2</v>
      </c>
      <c r="H10" s="7"/>
      <c r="I10" s="10">
        <v>0</v>
      </c>
      <c r="J10" s="9"/>
    </row>
    <row r="11" spans="1:10">
      <c r="A11" s="7"/>
      <c r="B11" s="9"/>
      <c r="C11" s="9"/>
      <c r="D11" s="9"/>
      <c r="E11" s="3"/>
      <c r="F11" s="7"/>
      <c r="G11" s="3" t="s">
        <v>2</v>
      </c>
      <c r="H11" s="7"/>
      <c r="I11" s="10">
        <v>0</v>
      </c>
      <c r="J11" s="9"/>
    </row>
    <row r="12" spans="1:10">
      <c r="A12" s="7"/>
      <c r="B12" s="9"/>
      <c r="C12" s="9"/>
      <c r="D12" s="9"/>
      <c r="E12" s="3"/>
      <c r="F12" s="7"/>
      <c r="G12" s="3" t="s">
        <v>2</v>
      </c>
      <c r="H12" s="7"/>
      <c r="I12" s="10">
        <v>0</v>
      </c>
      <c r="J12" s="9"/>
    </row>
    <row r="13" spans="1:10">
      <c r="A13" s="7"/>
      <c r="B13" s="9"/>
      <c r="C13" s="9"/>
      <c r="D13" s="9"/>
      <c r="E13" s="3"/>
      <c r="F13" s="7"/>
      <c r="G13" s="3" t="s">
        <v>2</v>
      </c>
      <c r="H13" s="7"/>
      <c r="I13" s="10">
        <v>0</v>
      </c>
      <c r="J13" s="9"/>
    </row>
    <row r="14" spans="1:10">
      <c r="A14" s="7"/>
      <c r="B14" s="9"/>
      <c r="C14" s="9"/>
      <c r="D14" s="9"/>
      <c r="E14" s="3"/>
      <c r="F14" s="7"/>
      <c r="G14" s="3" t="s">
        <v>2</v>
      </c>
      <c r="H14" s="7"/>
      <c r="I14" s="10">
        <v>0</v>
      </c>
      <c r="J14" s="9"/>
    </row>
    <row r="15" spans="1:10">
      <c r="A15" s="7"/>
      <c r="B15" s="9"/>
      <c r="C15" s="9"/>
      <c r="D15" s="9"/>
      <c r="E15" s="3"/>
      <c r="F15" s="7"/>
      <c r="G15" s="3" t="s">
        <v>2</v>
      </c>
      <c r="H15" s="7"/>
      <c r="I15" s="10">
        <v>0</v>
      </c>
      <c r="J15" s="9"/>
    </row>
    <row r="16" spans="1:10">
      <c r="A16" s="7"/>
      <c r="B16" s="9"/>
      <c r="C16" s="9"/>
      <c r="D16" s="9"/>
      <c r="E16" s="3"/>
      <c r="F16" s="7"/>
      <c r="G16" s="3" t="s">
        <v>2</v>
      </c>
      <c r="H16" s="7"/>
      <c r="I16" s="10">
        <v>0</v>
      </c>
      <c r="J16" s="9"/>
    </row>
    <row r="17" spans="1:10">
      <c r="A17" s="7"/>
      <c r="B17" s="9"/>
      <c r="C17" s="9"/>
      <c r="D17" s="9"/>
      <c r="E17" s="3"/>
      <c r="F17" s="7"/>
      <c r="G17" s="3" t="s">
        <v>2</v>
      </c>
      <c r="H17" s="7"/>
      <c r="I17" s="10">
        <v>0</v>
      </c>
      <c r="J17" s="9"/>
    </row>
    <row r="18" spans="1:10">
      <c r="A18" s="7"/>
      <c r="B18" s="9"/>
      <c r="C18" s="9"/>
      <c r="D18" s="9"/>
      <c r="E18" s="3"/>
      <c r="F18" s="7"/>
      <c r="G18" s="3" t="s">
        <v>2</v>
      </c>
      <c r="H18" s="7"/>
      <c r="I18" s="10">
        <v>0</v>
      </c>
      <c r="J18" s="9"/>
    </row>
    <row r="19" spans="1:10">
      <c r="A19" s="7"/>
      <c r="B19" s="9"/>
      <c r="C19" s="9"/>
      <c r="D19" s="9"/>
      <c r="E19" s="3"/>
      <c r="F19" s="7"/>
      <c r="G19" s="3" t="s">
        <v>2</v>
      </c>
      <c r="H19" s="7"/>
      <c r="I19" s="10">
        <v>0</v>
      </c>
      <c r="J19" s="9"/>
    </row>
    <row r="20" spans="1:10">
      <c r="A20" s="7"/>
      <c r="B20" s="9"/>
      <c r="C20" s="9"/>
      <c r="D20" s="9"/>
      <c r="E20" s="3"/>
      <c r="F20" s="7"/>
      <c r="G20" s="3" t="s">
        <v>2</v>
      </c>
      <c r="H20" s="7"/>
      <c r="I20" s="10">
        <v>0</v>
      </c>
      <c r="J20" s="9"/>
    </row>
    <row r="21" spans="1:10">
      <c r="A21" s="7"/>
      <c r="B21" s="9"/>
      <c r="C21" s="9"/>
      <c r="D21" s="9"/>
      <c r="E21" s="3"/>
      <c r="F21" s="7"/>
      <c r="G21" s="3" t="s">
        <v>2</v>
      </c>
      <c r="H21" s="7"/>
      <c r="I21" s="10">
        <v>0</v>
      </c>
      <c r="J21" s="9"/>
    </row>
    <row r="22" spans="1:10">
      <c r="A22" s="7"/>
      <c r="B22" s="9"/>
      <c r="C22" s="9"/>
      <c r="D22" s="9"/>
      <c r="E22" s="3"/>
      <c r="F22" s="7"/>
      <c r="G22" s="3" t="s">
        <v>2</v>
      </c>
      <c r="H22" s="7"/>
      <c r="I22" s="10">
        <v>0</v>
      </c>
      <c r="J22" s="9"/>
    </row>
    <row r="23" spans="1:10">
      <c r="A23" s="7"/>
      <c r="B23" s="9"/>
      <c r="C23" s="9"/>
      <c r="D23" s="9"/>
      <c r="E23" s="3"/>
      <c r="F23" s="7"/>
      <c r="G23" s="3" t="s">
        <v>2</v>
      </c>
      <c r="H23" s="7"/>
      <c r="I23" s="10">
        <v>0</v>
      </c>
      <c r="J23" s="9"/>
    </row>
    <row r="24" spans="1:10">
      <c r="A24" s="7"/>
      <c r="B24" s="9"/>
      <c r="C24" s="9"/>
      <c r="D24" s="9"/>
      <c r="E24" s="3"/>
      <c r="F24" s="7"/>
      <c r="G24" s="3" t="s">
        <v>2</v>
      </c>
      <c r="H24" s="7"/>
      <c r="I24" s="10">
        <v>0</v>
      </c>
      <c r="J24" s="9"/>
    </row>
    <row r="25" spans="1:10">
      <c r="A25" s="7"/>
      <c r="B25" s="9"/>
      <c r="C25" s="9"/>
      <c r="D25" s="9"/>
      <c r="E25" s="3"/>
      <c r="F25" s="7"/>
      <c r="G25" s="3" t="s">
        <v>2</v>
      </c>
      <c r="H25" s="7"/>
      <c r="I25" s="10">
        <v>0</v>
      </c>
      <c r="J25" s="9"/>
    </row>
    <row r="26" spans="1:10">
      <c r="A26" s="7"/>
      <c r="B26" s="9"/>
      <c r="C26" s="9"/>
      <c r="D26" s="9"/>
      <c r="E26" s="3"/>
      <c r="F26" s="7"/>
      <c r="G26" s="3" t="s">
        <v>2</v>
      </c>
      <c r="H26" s="7"/>
      <c r="I26" s="10">
        <v>0</v>
      </c>
      <c r="J26" s="9"/>
    </row>
    <row r="27" spans="1:10">
      <c r="A27" s="7"/>
      <c r="B27" s="9"/>
      <c r="C27" s="9"/>
      <c r="D27" s="9"/>
      <c r="E27" s="3"/>
      <c r="F27" s="7"/>
      <c r="G27" s="3" t="s">
        <v>2</v>
      </c>
      <c r="H27" s="7"/>
      <c r="I27" s="10">
        <v>0</v>
      </c>
      <c r="J27" s="9"/>
    </row>
    <row r="28" spans="1:10">
      <c r="A28" s="7"/>
      <c r="B28" s="9"/>
      <c r="C28" s="9"/>
      <c r="D28" s="9"/>
      <c r="E28" s="3"/>
      <c r="F28" s="7"/>
      <c r="G28" s="3" t="s">
        <v>2</v>
      </c>
      <c r="H28" s="7"/>
      <c r="I28" s="10">
        <v>0</v>
      </c>
      <c r="J28" s="9"/>
    </row>
    <row r="29" spans="1:10">
      <c r="A29" s="7"/>
      <c r="B29" s="9"/>
      <c r="C29" s="9"/>
      <c r="D29" s="9"/>
      <c r="E29" s="3"/>
      <c r="F29" s="7"/>
      <c r="G29" s="3" t="s">
        <v>2</v>
      </c>
      <c r="H29" s="7"/>
      <c r="I29" s="10">
        <v>0</v>
      </c>
      <c r="J29" s="9"/>
    </row>
    <row r="30" spans="1:10">
      <c r="A30" s="7"/>
      <c r="B30" s="9"/>
      <c r="C30" s="9"/>
      <c r="D30" s="9"/>
      <c r="E30" s="3"/>
      <c r="F30" s="7"/>
      <c r="G30" s="3" t="s">
        <v>2</v>
      </c>
      <c r="H30" s="7"/>
      <c r="I30" s="10">
        <v>0</v>
      </c>
      <c r="J30" s="9"/>
    </row>
    <row r="31" spans="1:10">
      <c r="A31" s="7"/>
      <c r="B31" s="9"/>
      <c r="C31" s="9"/>
      <c r="D31" s="9"/>
      <c r="E31" s="3"/>
      <c r="F31" s="7"/>
      <c r="G31" s="3" t="s">
        <v>2</v>
      </c>
      <c r="H31" s="7"/>
      <c r="I31" s="10">
        <v>0</v>
      </c>
      <c r="J31" s="9"/>
    </row>
    <row r="32" spans="1:10">
      <c r="A32" s="7"/>
      <c r="B32" s="9"/>
      <c r="C32" s="9"/>
      <c r="D32" s="9"/>
      <c r="E32" s="3"/>
      <c r="F32" s="7"/>
      <c r="G32" s="3" t="s">
        <v>2</v>
      </c>
      <c r="H32" s="7"/>
      <c r="I32" s="10">
        <v>0</v>
      </c>
      <c r="J32" s="9"/>
    </row>
    <row r="33" spans="1:10">
      <c r="A33" s="7"/>
      <c r="B33" s="9"/>
      <c r="C33" s="9"/>
      <c r="D33" s="9"/>
      <c r="E33" s="3"/>
      <c r="F33" s="7"/>
      <c r="G33" s="3" t="s">
        <v>2</v>
      </c>
      <c r="H33" s="7"/>
      <c r="I33" s="10">
        <v>0</v>
      </c>
      <c r="J33" s="9"/>
    </row>
    <row r="34" spans="1:10">
      <c r="A34" s="7"/>
      <c r="B34" s="9"/>
      <c r="C34" s="9"/>
      <c r="D34" s="9"/>
      <c r="E34" s="3"/>
      <c r="F34" s="7"/>
      <c r="G34" s="3" t="s">
        <v>2</v>
      </c>
      <c r="H34" s="7"/>
      <c r="I34" s="10">
        <v>0</v>
      </c>
      <c r="J34" s="9"/>
    </row>
    <row r="35" spans="1:10">
      <c r="A35" s="7"/>
      <c r="B35" s="9"/>
      <c r="C35" s="9"/>
      <c r="D35" s="9"/>
      <c r="E35" s="3"/>
      <c r="F35" s="7"/>
      <c r="G35" s="3" t="s">
        <v>2</v>
      </c>
      <c r="H35" s="7"/>
      <c r="I35" s="10">
        <v>0</v>
      </c>
      <c r="J35" s="9"/>
    </row>
    <row r="36" spans="1:10">
      <c r="A36" s="7"/>
      <c r="B36" s="9"/>
      <c r="C36" s="9"/>
      <c r="D36" s="9"/>
      <c r="E36" s="3"/>
      <c r="F36" s="7"/>
      <c r="G36" s="3" t="s">
        <v>2</v>
      </c>
      <c r="H36" s="7"/>
      <c r="I36" s="10">
        <v>0</v>
      </c>
      <c r="J36" s="9"/>
    </row>
    <row r="37" spans="1:10">
      <c r="A37" s="7"/>
      <c r="B37" s="9"/>
      <c r="C37" s="9"/>
      <c r="D37" s="9"/>
      <c r="E37" s="3"/>
      <c r="F37" s="7"/>
      <c r="G37" s="3" t="s">
        <v>2</v>
      </c>
      <c r="H37" s="7"/>
      <c r="I37" s="10">
        <v>0</v>
      </c>
      <c r="J37" s="9"/>
    </row>
    <row r="38" spans="1:10">
      <c r="A38" s="7"/>
      <c r="B38" s="9"/>
      <c r="C38" s="9"/>
      <c r="D38" s="9"/>
      <c r="E38" s="3"/>
      <c r="F38" s="7"/>
      <c r="G38" s="3" t="s">
        <v>2</v>
      </c>
      <c r="H38" s="7"/>
      <c r="I38" s="10">
        <v>0</v>
      </c>
      <c r="J38" s="9"/>
    </row>
    <row r="39" spans="1:10">
      <c r="A39" s="7"/>
      <c r="B39" s="9"/>
      <c r="C39" s="9"/>
      <c r="D39" s="9"/>
      <c r="E39" s="3"/>
      <c r="F39" s="7"/>
      <c r="G39" s="3" t="s">
        <v>2</v>
      </c>
      <c r="H39" s="7"/>
      <c r="I39" s="10">
        <v>0</v>
      </c>
      <c r="J39" s="9"/>
    </row>
    <row r="40" spans="1:10">
      <c r="A40" s="7"/>
      <c r="B40" s="9"/>
      <c r="C40" s="9"/>
      <c r="D40" s="9"/>
      <c r="E40" s="3"/>
      <c r="F40" s="7"/>
      <c r="G40" s="3" t="s">
        <v>2</v>
      </c>
      <c r="H40" s="7"/>
      <c r="I40" s="10">
        <v>0</v>
      </c>
      <c r="J40" s="9"/>
    </row>
    <row r="41" spans="1:10">
      <c r="A41" s="7"/>
      <c r="B41" s="9"/>
      <c r="C41" s="9"/>
      <c r="D41" s="9"/>
      <c r="E41" s="3"/>
      <c r="F41" s="7"/>
      <c r="G41" s="3" t="s">
        <v>2</v>
      </c>
      <c r="H41" s="7"/>
      <c r="I41" s="10">
        <v>0</v>
      </c>
      <c r="J41" s="9"/>
    </row>
    <row r="42" spans="1:10">
      <c r="A42" s="7"/>
      <c r="B42" s="9"/>
      <c r="C42" s="9"/>
      <c r="D42" s="9"/>
      <c r="E42" s="3"/>
      <c r="F42" s="7"/>
      <c r="G42" s="3" t="s">
        <v>2</v>
      </c>
      <c r="H42" s="7"/>
      <c r="I42" s="10">
        <v>0</v>
      </c>
      <c r="J42" s="9"/>
    </row>
    <row r="43" spans="1:10">
      <c r="A43" s="7"/>
      <c r="B43" s="9"/>
      <c r="C43" s="9"/>
      <c r="D43" s="9"/>
      <c r="E43" s="3"/>
      <c r="F43" s="7"/>
      <c r="G43" s="3" t="s">
        <v>2</v>
      </c>
      <c r="H43" s="7"/>
      <c r="I43" s="10">
        <v>0</v>
      </c>
      <c r="J43" s="9"/>
    </row>
  </sheetData>
  <mergeCells count="1">
    <mergeCell ref="A1:J1"/>
  </mergeCells>
  <conditionalFormatting sqref="F4:F200">
    <cfRule type="expression" dxfId="2" priority="1">
      <formula>AND(G4&lt;&gt;"Terminé",F4&lt;&gt;"",F4&lt;TODAY())</formula>
    </cfRule>
  </conditionalFormatting>
  <dataValidations count="1">
    <dataValidation type="list" allowBlank="1" showInputMessage="1" showErrorMessage="1" sqref="G4:G43">
      <formula1>LV_Statut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3"/>
  <sheetViews>
    <sheetView workbookViewId="0"/>
  </sheetViews>
  <sheetFormatPr defaultRowHeight="15"/>
  <cols>
    <col min="1" max="1" width="12.7109375" customWidth="1"/>
    <col min="2" max="2" width="18.7109375" customWidth="1"/>
    <col min="3" max="3" width="48.7109375" customWidth="1"/>
    <col min="4" max="6" width="14.7109375" customWidth="1"/>
    <col min="7" max="8" width="30.7109375" customWidth="1"/>
  </cols>
  <sheetData>
    <row r="1" spans="1:8">
      <c r="A1" s="5" t="s">
        <v>74</v>
      </c>
      <c r="B1" s="5"/>
      <c r="C1" s="5"/>
      <c r="D1" s="5"/>
      <c r="E1" s="5"/>
      <c r="F1" s="5"/>
      <c r="G1" s="5"/>
      <c r="H1" s="5"/>
    </row>
    <row r="3" spans="1:8">
      <c r="A3" s="2" t="s">
        <v>67</v>
      </c>
      <c r="B3" s="2" t="s">
        <v>75</v>
      </c>
      <c r="C3" s="2" t="s">
        <v>76</v>
      </c>
      <c r="D3" s="2" t="s">
        <v>77</v>
      </c>
      <c r="E3" s="2" t="s">
        <v>78</v>
      </c>
      <c r="F3" s="2" t="s">
        <v>1</v>
      </c>
      <c r="G3" s="2" t="s">
        <v>79</v>
      </c>
      <c r="H3" s="2" t="s">
        <v>80</v>
      </c>
    </row>
    <row r="4" spans="1:8">
      <c r="A4" s="7"/>
      <c r="B4" s="3"/>
      <c r="C4" s="9" t="s">
        <v>81</v>
      </c>
      <c r="D4" s="3" t="s">
        <v>23</v>
      </c>
      <c r="E4" s="3" t="s">
        <v>24</v>
      </c>
      <c r="F4" s="3" t="s">
        <v>2</v>
      </c>
      <c r="G4" s="9"/>
      <c r="H4" s="3"/>
    </row>
    <row r="5" spans="1:8">
      <c r="A5" s="7"/>
      <c r="B5" s="3"/>
      <c r="C5" s="9" t="s">
        <v>82</v>
      </c>
      <c r="D5" s="3" t="s">
        <v>23</v>
      </c>
      <c r="E5" s="3" t="s">
        <v>24</v>
      </c>
      <c r="F5" s="3" t="s">
        <v>2</v>
      </c>
      <c r="G5" s="9"/>
      <c r="H5" s="3"/>
    </row>
    <row r="6" spans="1:8">
      <c r="A6" s="7"/>
      <c r="B6" s="3"/>
      <c r="C6" s="9" t="s">
        <v>83</v>
      </c>
      <c r="D6" s="3" t="s">
        <v>23</v>
      </c>
      <c r="E6" s="3" t="s">
        <v>24</v>
      </c>
      <c r="F6" s="3" t="s">
        <v>2</v>
      </c>
      <c r="G6" s="9"/>
      <c r="H6" s="3"/>
    </row>
    <row r="7" spans="1:8">
      <c r="A7" s="7"/>
      <c r="B7" s="3"/>
      <c r="C7" s="9" t="s">
        <v>84</v>
      </c>
      <c r="D7" s="3" t="s">
        <v>23</v>
      </c>
      <c r="E7" s="3" t="s">
        <v>24</v>
      </c>
      <c r="F7" s="3" t="s">
        <v>2</v>
      </c>
      <c r="G7" s="9"/>
      <c r="H7" s="3"/>
    </row>
    <row r="8" spans="1:8">
      <c r="A8" s="7"/>
      <c r="B8" s="3"/>
      <c r="C8" s="9" t="s">
        <v>85</v>
      </c>
      <c r="D8" s="3" t="s">
        <v>23</v>
      </c>
      <c r="E8" s="3" t="s">
        <v>24</v>
      </c>
      <c r="F8" s="3" t="s">
        <v>2</v>
      </c>
      <c r="G8" s="9"/>
      <c r="H8" s="3"/>
    </row>
    <row r="9" spans="1:8">
      <c r="A9" s="7"/>
      <c r="B9" s="3"/>
      <c r="C9" s="9" t="s">
        <v>81</v>
      </c>
      <c r="D9" s="3" t="s">
        <v>23</v>
      </c>
      <c r="E9" s="3" t="s">
        <v>24</v>
      </c>
      <c r="F9" s="3" t="s">
        <v>2</v>
      </c>
      <c r="G9" s="9"/>
      <c r="H9" s="3"/>
    </row>
    <row r="10" spans="1:8">
      <c r="A10" s="7"/>
      <c r="B10" s="3"/>
      <c r="C10" s="9" t="s">
        <v>82</v>
      </c>
      <c r="D10" s="3" t="s">
        <v>23</v>
      </c>
      <c r="E10" s="3" t="s">
        <v>24</v>
      </c>
      <c r="F10" s="3" t="s">
        <v>2</v>
      </c>
      <c r="G10" s="9"/>
      <c r="H10" s="3"/>
    </row>
    <row r="11" spans="1:8">
      <c r="A11" s="7"/>
      <c r="B11" s="3"/>
      <c r="C11" s="9" t="s">
        <v>83</v>
      </c>
      <c r="D11" s="3" t="s">
        <v>23</v>
      </c>
      <c r="E11" s="3" t="s">
        <v>24</v>
      </c>
      <c r="F11" s="3" t="s">
        <v>2</v>
      </c>
      <c r="G11" s="9"/>
      <c r="H11" s="3"/>
    </row>
    <row r="12" spans="1:8">
      <c r="A12" s="7"/>
      <c r="B12" s="3"/>
      <c r="C12" s="9" t="s">
        <v>84</v>
      </c>
      <c r="D12" s="3" t="s">
        <v>23</v>
      </c>
      <c r="E12" s="3" t="s">
        <v>24</v>
      </c>
      <c r="F12" s="3" t="s">
        <v>2</v>
      </c>
      <c r="G12" s="9"/>
      <c r="H12" s="3"/>
    </row>
    <row r="13" spans="1:8">
      <c r="A13" s="7"/>
      <c r="B13" s="3"/>
      <c r="C13" s="9" t="s">
        <v>85</v>
      </c>
      <c r="D13" s="3" t="s">
        <v>23</v>
      </c>
      <c r="E13" s="3" t="s">
        <v>24</v>
      </c>
      <c r="F13" s="3" t="s">
        <v>2</v>
      </c>
      <c r="G13" s="9"/>
      <c r="H13" s="3"/>
    </row>
    <row r="14" spans="1:8">
      <c r="A14" s="7"/>
      <c r="B14" s="3"/>
      <c r="C14" s="9" t="s">
        <v>81</v>
      </c>
      <c r="D14" s="3" t="s">
        <v>23</v>
      </c>
      <c r="E14" s="3" t="s">
        <v>24</v>
      </c>
      <c r="F14" s="3" t="s">
        <v>2</v>
      </c>
      <c r="G14" s="9"/>
      <c r="H14" s="3"/>
    </row>
    <row r="15" spans="1:8">
      <c r="A15" s="7"/>
      <c r="B15" s="3"/>
      <c r="C15" s="9" t="s">
        <v>82</v>
      </c>
      <c r="D15" s="3" t="s">
        <v>23</v>
      </c>
      <c r="E15" s="3" t="s">
        <v>24</v>
      </c>
      <c r="F15" s="3" t="s">
        <v>2</v>
      </c>
      <c r="G15" s="9"/>
      <c r="H15" s="3"/>
    </row>
    <row r="16" spans="1:8">
      <c r="A16" s="7"/>
      <c r="B16" s="3"/>
      <c r="C16" s="9" t="s">
        <v>83</v>
      </c>
      <c r="D16" s="3" t="s">
        <v>23</v>
      </c>
      <c r="E16" s="3" t="s">
        <v>24</v>
      </c>
      <c r="F16" s="3" t="s">
        <v>2</v>
      </c>
      <c r="G16" s="9"/>
      <c r="H16" s="3"/>
    </row>
    <row r="17" spans="1:8">
      <c r="A17" s="7"/>
      <c r="B17" s="3"/>
      <c r="C17" s="9" t="s">
        <v>84</v>
      </c>
      <c r="D17" s="3" t="s">
        <v>23</v>
      </c>
      <c r="E17" s="3" t="s">
        <v>24</v>
      </c>
      <c r="F17" s="3" t="s">
        <v>2</v>
      </c>
      <c r="G17" s="9"/>
      <c r="H17" s="3"/>
    </row>
    <row r="18" spans="1:8">
      <c r="A18" s="7"/>
      <c r="B18" s="3"/>
      <c r="C18" s="9" t="s">
        <v>85</v>
      </c>
      <c r="D18" s="3" t="s">
        <v>23</v>
      </c>
      <c r="E18" s="3" t="s">
        <v>24</v>
      </c>
      <c r="F18" s="3" t="s">
        <v>2</v>
      </c>
      <c r="G18" s="9"/>
      <c r="H18" s="3"/>
    </row>
    <row r="19" spans="1:8">
      <c r="A19" s="7"/>
      <c r="B19" s="3"/>
      <c r="C19" s="9" t="s">
        <v>81</v>
      </c>
      <c r="D19" s="3" t="s">
        <v>23</v>
      </c>
      <c r="E19" s="3" t="s">
        <v>24</v>
      </c>
      <c r="F19" s="3" t="s">
        <v>2</v>
      </c>
      <c r="G19" s="9"/>
      <c r="H19" s="3"/>
    </row>
    <row r="20" spans="1:8">
      <c r="A20" s="7"/>
      <c r="B20" s="3"/>
      <c r="C20" s="9" t="s">
        <v>82</v>
      </c>
      <c r="D20" s="3" t="s">
        <v>23</v>
      </c>
      <c r="E20" s="3" t="s">
        <v>24</v>
      </c>
      <c r="F20" s="3" t="s">
        <v>2</v>
      </c>
      <c r="G20" s="9"/>
      <c r="H20" s="3"/>
    </row>
    <row r="21" spans="1:8">
      <c r="A21" s="7"/>
      <c r="B21" s="3"/>
      <c r="C21" s="9" t="s">
        <v>83</v>
      </c>
      <c r="D21" s="3" t="s">
        <v>23</v>
      </c>
      <c r="E21" s="3" t="s">
        <v>24</v>
      </c>
      <c r="F21" s="3" t="s">
        <v>2</v>
      </c>
      <c r="G21" s="9"/>
      <c r="H21" s="3"/>
    </row>
    <row r="22" spans="1:8">
      <c r="A22" s="7"/>
      <c r="B22" s="3"/>
      <c r="C22" s="9" t="s">
        <v>84</v>
      </c>
      <c r="D22" s="3" t="s">
        <v>23</v>
      </c>
      <c r="E22" s="3" t="s">
        <v>24</v>
      </c>
      <c r="F22" s="3" t="s">
        <v>2</v>
      </c>
      <c r="G22" s="9"/>
      <c r="H22" s="3"/>
    </row>
    <row r="23" spans="1:8">
      <c r="A23" s="7"/>
      <c r="B23" s="3"/>
      <c r="C23" s="9" t="s">
        <v>85</v>
      </c>
      <c r="D23" s="3" t="s">
        <v>23</v>
      </c>
      <c r="E23" s="3" t="s">
        <v>24</v>
      </c>
      <c r="F23" s="3" t="s">
        <v>2</v>
      </c>
      <c r="G23" s="9"/>
      <c r="H23" s="3"/>
    </row>
    <row r="24" spans="1:8">
      <c r="A24" s="7"/>
      <c r="B24" s="3"/>
      <c r="C24" s="9" t="s">
        <v>81</v>
      </c>
      <c r="D24" s="3" t="s">
        <v>23</v>
      </c>
      <c r="E24" s="3" t="s">
        <v>24</v>
      </c>
      <c r="F24" s="3" t="s">
        <v>2</v>
      </c>
      <c r="G24" s="9"/>
      <c r="H24" s="3"/>
    </row>
    <row r="25" spans="1:8">
      <c r="A25" s="7"/>
      <c r="B25" s="3"/>
      <c r="C25" s="9" t="s">
        <v>82</v>
      </c>
      <c r="D25" s="3" t="s">
        <v>23</v>
      </c>
      <c r="E25" s="3" t="s">
        <v>24</v>
      </c>
      <c r="F25" s="3" t="s">
        <v>2</v>
      </c>
      <c r="G25" s="9"/>
      <c r="H25" s="3"/>
    </row>
    <row r="26" spans="1:8">
      <c r="A26" s="7"/>
      <c r="B26" s="3"/>
      <c r="C26" s="9" t="s">
        <v>83</v>
      </c>
      <c r="D26" s="3" t="s">
        <v>23</v>
      </c>
      <c r="E26" s="3" t="s">
        <v>24</v>
      </c>
      <c r="F26" s="3" t="s">
        <v>2</v>
      </c>
      <c r="G26" s="9"/>
      <c r="H26" s="3"/>
    </row>
    <row r="27" spans="1:8">
      <c r="A27" s="7"/>
      <c r="B27" s="3"/>
      <c r="C27" s="9" t="s">
        <v>84</v>
      </c>
      <c r="D27" s="3" t="s">
        <v>23</v>
      </c>
      <c r="E27" s="3" t="s">
        <v>24</v>
      </c>
      <c r="F27" s="3" t="s">
        <v>2</v>
      </c>
      <c r="G27" s="9"/>
      <c r="H27" s="3"/>
    </row>
    <row r="28" spans="1:8">
      <c r="A28" s="7"/>
      <c r="B28" s="3"/>
      <c r="C28" s="9" t="s">
        <v>85</v>
      </c>
      <c r="D28" s="3" t="s">
        <v>23</v>
      </c>
      <c r="E28" s="3" t="s">
        <v>24</v>
      </c>
      <c r="F28" s="3" t="s">
        <v>2</v>
      </c>
      <c r="G28" s="9"/>
      <c r="H28" s="3"/>
    </row>
    <row r="29" spans="1:8">
      <c r="A29" s="7"/>
      <c r="B29" s="3"/>
      <c r="C29" s="9" t="s">
        <v>81</v>
      </c>
      <c r="D29" s="3" t="s">
        <v>23</v>
      </c>
      <c r="E29" s="3" t="s">
        <v>24</v>
      </c>
      <c r="F29" s="3" t="s">
        <v>2</v>
      </c>
      <c r="G29" s="9"/>
      <c r="H29" s="3"/>
    </row>
    <row r="30" spans="1:8">
      <c r="A30" s="7"/>
      <c r="B30" s="3"/>
      <c r="C30" s="9" t="s">
        <v>82</v>
      </c>
      <c r="D30" s="3" t="s">
        <v>23</v>
      </c>
      <c r="E30" s="3" t="s">
        <v>24</v>
      </c>
      <c r="F30" s="3" t="s">
        <v>2</v>
      </c>
      <c r="G30" s="9"/>
      <c r="H30" s="3"/>
    </row>
    <row r="31" spans="1:8">
      <c r="A31" s="7"/>
      <c r="B31" s="3"/>
      <c r="C31" s="9" t="s">
        <v>83</v>
      </c>
      <c r="D31" s="3" t="s">
        <v>23</v>
      </c>
      <c r="E31" s="3" t="s">
        <v>24</v>
      </c>
      <c r="F31" s="3" t="s">
        <v>2</v>
      </c>
      <c r="G31" s="9"/>
      <c r="H31" s="3"/>
    </row>
    <row r="32" spans="1:8">
      <c r="A32" s="7"/>
      <c r="B32" s="3"/>
      <c r="C32" s="9" t="s">
        <v>84</v>
      </c>
      <c r="D32" s="3" t="s">
        <v>23</v>
      </c>
      <c r="E32" s="3" t="s">
        <v>24</v>
      </c>
      <c r="F32" s="3" t="s">
        <v>2</v>
      </c>
      <c r="G32" s="9"/>
      <c r="H32" s="3"/>
    </row>
    <row r="33" spans="1:8">
      <c r="A33" s="7"/>
      <c r="B33" s="3"/>
      <c r="C33" s="9" t="s">
        <v>85</v>
      </c>
      <c r="D33" s="3" t="s">
        <v>23</v>
      </c>
      <c r="E33" s="3" t="s">
        <v>24</v>
      </c>
      <c r="F33" s="3" t="s">
        <v>2</v>
      </c>
      <c r="G33" s="9"/>
      <c r="H33" s="3"/>
    </row>
  </sheetData>
  <mergeCells count="1">
    <mergeCell ref="A1:H1"/>
  </mergeCells>
  <conditionalFormatting sqref="D4:E200">
    <cfRule type="cellIs" dxfId="2" priority="1" operator="equal">
      <formula>"Non"</formula>
    </cfRule>
  </conditionalFormatting>
  <dataValidations count="3">
    <dataValidation type="list" allowBlank="1" showInputMessage="1" showErrorMessage="1" sqref="D4:D43">
      <formula1>LV_OuiNon</formula1>
    </dataValidation>
    <dataValidation type="list" allowBlank="1" showInputMessage="1" showErrorMessage="1" sqref="E4:E43">
      <formula1>LV_OuiNon</formula1>
    </dataValidation>
    <dataValidation type="list" allowBlank="1" showInputMessage="1" showErrorMessage="1" sqref="F4:F43">
      <formula1>LV_Statut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6"/>
  <sheetViews>
    <sheetView workbookViewId="0"/>
  </sheetViews>
  <sheetFormatPr defaultRowHeight="15"/>
  <cols>
    <col min="1" max="6" width="28.7109375" customWidth="1"/>
  </cols>
  <sheetData>
    <row r="1" spans="1:6">
      <c r="A1" s="5" t="s">
        <v>86</v>
      </c>
      <c r="B1" s="5"/>
      <c r="C1" s="5"/>
      <c r="D1" s="5"/>
      <c r="E1" s="5"/>
      <c r="F1" s="5"/>
    </row>
    <row r="3" spans="1:6">
      <c r="A3" s="1" t="s">
        <v>87</v>
      </c>
      <c r="B3">
        <f>'Checklist Poka‑Yoke'!B2</f>
        <v>0</v>
      </c>
      <c r="D3" s="2" t="s">
        <v>1</v>
      </c>
      <c r="E3" s="2" t="s">
        <v>90</v>
      </c>
    </row>
    <row r="4" spans="1:6">
      <c r="A4" s="1" t="s">
        <v>46</v>
      </c>
      <c r="B4">
        <f>'Checklist Poka‑Yoke'!E2</f>
        <v>0</v>
      </c>
      <c r="D4" s="3" t="s">
        <v>2</v>
      </c>
      <c r="E4" s="4">
        <f>COUNTIF('Checklist Poka‑Yoke'!N8:N57,"Non démarré")</f>
        <v>0</v>
      </c>
    </row>
    <row r="5" spans="1:6">
      <c r="A5" s="1" t="s">
        <v>88</v>
      </c>
      <c r="B5">
        <f>'Checklist Poka‑Yoke'!H2</f>
        <v>0</v>
      </c>
      <c r="D5" s="3" t="s">
        <v>3</v>
      </c>
      <c r="E5" s="4">
        <f>COUNTIF('Checklist Poka‑Yoke'!N8:N57,"En cours")</f>
        <v>0</v>
      </c>
    </row>
    <row r="6" spans="1:6">
      <c r="A6" s="1" t="s">
        <v>53</v>
      </c>
      <c r="B6">
        <f>'Checklist Poka‑Yoke'!K2</f>
        <v>0</v>
      </c>
      <c r="D6" s="3" t="s">
        <v>4</v>
      </c>
      <c r="E6" s="4">
        <f>COUNTIF('Checklist Poka‑Yoke'!N8:N57,"Bloqué")</f>
        <v>0</v>
      </c>
    </row>
    <row r="7" spans="1:6">
      <c r="D7" s="3" t="s">
        <v>5</v>
      </c>
      <c r="E7" s="4">
        <f>COUNTIF('Checklist Poka‑Yoke'!N8:N57,"Terminé")</f>
        <v>0</v>
      </c>
    </row>
    <row r="8" spans="1:6">
      <c r="A8" s="6" t="s">
        <v>89</v>
      </c>
      <c r="B8" s="8">
        <f>'Checklist Poka‑Yoke'!B4</f>
        <v>0</v>
      </c>
    </row>
    <row r="9" spans="1:6">
      <c r="A9" s="6" t="s">
        <v>5</v>
      </c>
      <c r="B9" s="8">
        <f>'Checklist Poka‑Yoke'!E4</f>
        <v>0</v>
      </c>
    </row>
    <row r="10" spans="1:6">
      <c r="A10" s="6" t="s">
        <v>4</v>
      </c>
      <c r="B10" s="8">
        <f>'Checklist Poka‑Yoke'!H4</f>
        <v>0</v>
      </c>
    </row>
    <row r="11" spans="1:6">
      <c r="A11" s="6" t="s">
        <v>40</v>
      </c>
      <c r="B11" s="8">
        <f>'Checklist Poka‑Yoke'!K4</f>
        <v>0</v>
      </c>
    </row>
    <row r="12" spans="1:6">
      <c r="A12" s="6" t="s">
        <v>41</v>
      </c>
      <c r="B12" s="8">
        <f>'Checklist Poka‑Yoke'!N4</f>
        <v>0</v>
      </c>
    </row>
    <row r="14" spans="1:6">
      <c r="D14" s="1" t="s">
        <v>91</v>
      </c>
    </row>
    <row r="15" spans="1:6">
      <c r="A15" s="1" t="s">
        <v>92</v>
      </c>
    </row>
    <row r="16" spans="1:6">
      <c r="A16" s="11" t="s">
        <v>93</v>
      </c>
    </row>
  </sheetData>
  <mergeCells count="1">
    <mergeCell ref="A1:F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Paramètres</vt:lpstr>
      <vt:lpstr>Checklist Poka‑Yoke</vt:lpstr>
      <vt:lpstr>Suivi Actions</vt:lpstr>
      <vt:lpstr>Audit</vt:lpstr>
      <vt:lpstr>Dashboard</vt:lpstr>
      <vt:lpstr>LV_OuiNon</vt:lpstr>
      <vt:lpstr>LV_Phase</vt:lpstr>
      <vt:lpstr>LV_Risque</vt:lpstr>
      <vt:lpstr>LV_Statut</vt:lpstr>
      <vt:lpstr>LV_TypePY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2025-09-06T02:10:15Z</dcterms:created>
  <dcterms:modified xsi:type="dcterms:W3CDTF">2025-09-06T02:10:15Z</dcterms:modified>
</cp:coreProperties>
</file>