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nePage" sheetId="1" state="visible" r:id="rId1"/>
    <sheet xmlns:r="http://schemas.openxmlformats.org/officeDocument/2006/relationships" name="NCR_Fournisseur" sheetId="2" state="visible" r:id="rId2"/>
    <sheet xmlns:r="http://schemas.openxmlformats.org/officeDocument/2006/relationships" name="Listes" sheetId="3" state="visible" r:id="rId3"/>
    <sheet xmlns:r="http://schemas.openxmlformats.org/officeDocument/2006/relationships" name="Résumé" sheetId="4" state="visible" r:id="rId4"/>
    <sheet xmlns:r="http://schemas.openxmlformats.org/officeDocument/2006/relationships" name="Dashboard" sheetId="5" state="visible" r:id="rId5"/>
  </sheets>
  <definedNames>
    <definedName name="_xlnm.Print_Area" localSheetId="0">'OnePage'!$A$1:$H$26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6">
    <font>
      <name val="Calibri"/>
      <family val="2"/>
      <color theme="1"/>
      <sz val="11"/>
      <scheme val="minor"/>
    </font>
    <font>
      <b val="1"/>
      <color rgb="00FFFFFF"/>
    </font>
    <font>
      <b val="1"/>
      <color rgb="000F4C81"/>
      <sz val="12"/>
    </font>
    <font>
      <b val="1"/>
    </font>
    <font>
      <b val="1"/>
      <sz val="14"/>
    </font>
    <font>
      <b val="1"/>
      <color rgb="00000000"/>
      <sz val="14"/>
    </font>
  </fonts>
  <fills count="4">
    <fill>
      <patternFill/>
    </fill>
    <fill>
      <patternFill patternType="gray125"/>
    </fill>
    <fill>
      <patternFill patternType="solid">
        <fgColor rgb="000F4C81"/>
      </patternFill>
    </fill>
    <fill>
      <patternFill patternType="solid">
        <fgColor rgb="00E9EF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164" fontId="0" fillId="0" borderId="0" pivotButton="0" quotePrefix="0" xfId="0"/>
    <xf numFmtId="1" fontId="0" fillId="0" borderId="0" pivotButton="0" quotePrefix="0" xfId="0"/>
    <xf numFmtId="4" fontId="0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0" fillId="0" borderId="0" applyAlignment="1" pivotButton="0" quotePrefix="0" xfId="0">
      <alignment horizontal="center"/>
    </xf>
    <xf numFmtId="0" fontId="4" fillId="0" borderId="0" applyAlignment="1" pivotButton="0" quotePrefix="0" xfId="0">
      <alignment horizontal="left"/>
    </xf>
    <xf numFmtId="0" fontId="4" fillId="0" borderId="0" pivotButton="0" quotePrefix="0" xfId="0"/>
    <xf numFmtId="0" fontId="5" fillId="0" borderId="0" applyAlignment="1" pivotButton="0" quotePrefix="0" xfId="0">
      <alignment horizontal="left" vertical="center"/>
    </xf>
    <xf numFmtId="0" fontId="3" fillId="0" borderId="1" pivotButton="0" quotePrefix="0" xfId="0"/>
    <xf numFmtId="0" fontId="0" fillId="0" borderId="1" pivotButton="0" quotePrefix="0" xfId="0"/>
    <xf numFmtId="0" fontId="3" fillId="3" borderId="1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</patternFill>
      </fill>
    </dxf>
    <dxf>
      <fill>
        <patternFill patternType="solid">
          <fgColor rgb="00FFF3CD"/>
        </patternFill>
      </fill>
    </dxf>
    <dxf>
      <fill>
        <patternFill patternType="solid">
          <fgColor rgb="00D1ECF1"/>
        </patternFill>
      </fill>
    </dxf>
    <dxf>
      <fill>
        <patternFill patternType="solid">
          <fgColor rgb="00D4ED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gravité</a:t>
            </a:r>
          </a:p>
        </rich>
      </tx>
    </title>
    <plotArea>
      <pieChart>
        <varyColors val="1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'Dashboard'!$D$4:$D$6</f>
            </numRef>
          </cat>
          <val>
            <numRef>
              <f>'Dashboard'!$E$4:$E$6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7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7</row>
      <rowOff>0</rowOff>
    </from>
    <ext cx="504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22" customWidth="1" min="4" max="4"/>
    <col width="14" customWidth="1" min="5" max="5"/>
    <col width="18" customWidth="1" min="6" max="6"/>
    <col width="16" customWidth="1" min="7" max="7"/>
    <col width="14" customWidth="1" min="8" max="8"/>
  </cols>
  <sheetData>
    <row r="1">
      <c r="A1" s="10" t="inlineStr">
        <is>
          <t>Fiche NCR Fournisseur — ONE PAGE (Sélection &amp; impression)</t>
        </is>
      </c>
    </row>
    <row r="3">
      <c r="A3" s="6" t="inlineStr">
        <is>
          <t>Sélectionner NCR_ID</t>
        </is>
      </c>
      <c r="B3" t="inlineStr"/>
    </row>
    <row r="4" hidden="1">
      <c r="A4" s="6" t="inlineStr">
        <is>
          <t>Index ligne (auto)</t>
        </is>
      </c>
      <c r="B4">
        <f>IFERROR(MATCH($B$3,NCR_Fournisseur!$A$2:$A$1001,0)+1,"")</f>
        <v/>
      </c>
    </row>
    <row r="6">
      <c r="A6" s="11" t="inlineStr">
        <is>
          <t>Ouverture</t>
        </is>
      </c>
      <c r="B6" s="12" t="n"/>
      <c r="C6" s="12" t="n"/>
      <c r="D6" s="12" t="n"/>
      <c r="E6" s="12" t="n"/>
      <c r="F6" s="12" t="n"/>
      <c r="G6" s="12" t="n"/>
      <c r="H6" s="12" t="n"/>
    </row>
    <row r="7">
      <c r="A7" s="13" t="inlineStr">
        <is>
          <t>NCR_ID</t>
        </is>
      </c>
      <c r="B7" s="13" t="inlineStr">
        <is>
          <t>Date_ouverture</t>
        </is>
      </c>
      <c r="C7" s="13" t="inlineStr">
        <is>
          <t>Acheteur</t>
        </is>
      </c>
      <c r="D7" s="13" t="inlineStr">
        <is>
          <t>Fournisseur</t>
        </is>
      </c>
      <c r="E7" s="13" t="inlineStr">
        <is>
          <t>Code_fournisseur</t>
        </is>
      </c>
      <c r="F7" s="13" t="inlineStr">
        <is>
          <t>Ref_commande_PO</t>
        </is>
      </c>
      <c r="G7" s="13" t="inlineStr">
        <is>
          <t>Ref_article</t>
        </is>
      </c>
      <c r="H7" s="13" t="inlineStr">
        <is>
          <t>Lot_Batch</t>
        </is>
      </c>
    </row>
    <row r="8">
      <c r="A8" s="12">
        <f>IF($B$4&lt;&gt;"",INDEX(NCR_Fournisseur!$A$:$A,$B$4),"")</f>
        <v/>
      </c>
      <c r="B8" s="12">
        <f>IF($B$4&lt;&gt;"",INDEX(NCR_Fournisseur!$B$:$B,$B$4),"")</f>
        <v/>
      </c>
      <c r="C8" s="12">
        <f>IF($B$4&lt;&gt;"",INDEX(NCR_Fournisseur!$C$:$C,$B$4),"")</f>
        <v/>
      </c>
      <c r="D8" s="12">
        <f>IF($B$4&lt;&gt;"",INDEX(NCR_Fournisseur!$D$:$D,$B$4),"")</f>
        <v/>
      </c>
      <c r="E8" s="12">
        <f>IF($B$4&lt;&gt;"",INDEX(NCR_Fournisseur!$E$:$E,$B$4),"")</f>
        <v/>
      </c>
      <c r="F8" s="12">
        <f>IF($B$4&lt;&gt;"",INDEX(NCR_Fournisseur!$F$:$F,$B$4),"")</f>
        <v/>
      </c>
      <c r="G8" s="12">
        <f>IF($B$4&lt;&gt;"",INDEX(NCR_Fournisseur!$G$:$G,$B$4),"")</f>
        <v/>
      </c>
      <c r="H8" s="12">
        <f>IF($B$4&lt;&gt;"",INDEX(NCR_Fournisseur!$H$:$H,$B$4),"")</f>
        <v/>
      </c>
    </row>
    <row r="11">
      <c r="A11" s="11" t="inlineStr">
        <is>
          <t>Écart constaté</t>
        </is>
      </c>
      <c r="B11" s="12" t="n"/>
      <c r="C11" s="12" t="n"/>
      <c r="D11" s="12" t="n"/>
      <c r="E11" s="12" t="n"/>
      <c r="F11" s="12" t="n"/>
      <c r="G11" s="12" t="n"/>
      <c r="H11" s="12" t="n"/>
    </row>
    <row r="12">
      <c r="A12" s="13" t="inlineStr">
        <is>
          <t>Type_ecart</t>
        </is>
      </c>
      <c r="B12" s="13" t="inlineStr">
        <is>
          <t>Gravite</t>
        </is>
      </c>
      <c r="C12" s="13" t="inlineStr">
        <is>
          <t>Detection</t>
        </is>
      </c>
      <c r="D12" s="13" t="inlineStr">
        <is>
          <t>Description</t>
        </is>
      </c>
      <c r="E12" s="13" t="inlineStr">
        <is>
          <t>Qte_recue</t>
        </is>
      </c>
      <c r="F12" s="13" t="inlineStr">
        <is>
          <t>Qte_non_conforme</t>
        </is>
      </c>
      <c r="G12" s="13" t="inlineStr">
        <is>
          <t>Cout_estime</t>
        </is>
      </c>
      <c r="H12" s="13" t="inlineStr">
        <is>
          <t>Statut</t>
        </is>
      </c>
    </row>
    <row r="13">
      <c r="A13" s="12">
        <f>IF($B$4&lt;&gt;"",INDEX(NCR_Fournisseur!$K$:$K,$B$4),"")</f>
        <v/>
      </c>
      <c r="B13" s="12">
        <f>IF($B$4&lt;&gt;"",INDEX(NCR_Fournisseur!$L$:$L,$B$4),"")</f>
        <v/>
      </c>
      <c r="C13" s="12">
        <f>IF($B$4&lt;&gt;"",INDEX(NCR_Fournisseur!$M$:$M,$B$4),"")</f>
        <v/>
      </c>
      <c r="D13" s="12">
        <f>IF($B$4&lt;&gt;"",INDEX(NCR_Fournisseur!$N$:$N,$B$4),"")</f>
        <v/>
      </c>
      <c r="E13" s="12">
        <f>IF($B$4&lt;&gt;"",INDEX(NCR_Fournisseur!$I$:$I,$B$4),"")</f>
        <v/>
      </c>
      <c r="F13" s="12">
        <f>IF($B$4&lt;&gt;"",INDEX(NCR_Fournisseur!$J$:$J,$B$4),"")</f>
        <v/>
      </c>
      <c r="G13" s="12">
        <f>IF($B$4&lt;&gt;"",INDEX(NCR_Fournisseur!$U$:$U,$B$4),"")</f>
        <v/>
      </c>
      <c r="H13" s="12">
        <f>IF($B$4&lt;&gt;"",INDEX(NCR_Fournisseur!$S$:$S,$B$4),"")</f>
        <v/>
      </c>
    </row>
    <row r="16">
      <c r="A16" s="11" t="inlineStr">
        <is>
          <t>Actions &amp; CAPA (synthèse)</t>
        </is>
      </c>
      <c r="B16" s="12" t="n"/>
      <c r="C16" s="12" t="n"/>
      <c r="D16" s="12" t="n"/>
      <c r="E16" s="12" t="n"/>
      <c r="F16" s="12" t="n"/>
      <c r="G16" s="12" t="n"/>
      <c r="H16" s="12" t="n"/>
    </row>
    <row r="17">
      <c r="A17" s="13" t="inlineStr">
        <is>
          <t>Action_confinement</t>
        </is>
      </c>
      <c r="B17" s="13" t="inlineStr">
        <is>
          <t>Responsable</t>
        </is>
      </c>
      <c r="C17" s="13" t="inlineStr">
        <is>
          <t>Echeance</t>
        </is>
      </c>
      <c r="D17" s="13" t="inlineStr">
        <is>
          <t>Date_cloture</t>
        </is>
      </c>
      <c r="E17" s="13" t="inlineStr">
        <is>
          <t>Age_jours</t>
        </is>
      </c>
      <c r="F17" s="13" t="inlineStr">
        <is>
          <t>Lien_8D</t>
        </is>
      </c>
      <c r="G17" s="13" t="inlineStr"/>
      <c r="H17" s="13" t="inlineStr"/>
    </row>
    <row r="18">
      <c r="A18" s="12">
        <f>IF($B$4&lt;&gt;"",INDEX(NCR_Fournisseur!$O$:$O,$B$4),"")</f>
        <v/>
      </c>
      <c r="B18" s="12">
        <f>IF($B$4&lt;&gt;"",INDEX(NCR_Fournisseur!$P$:$P,$B$4),"")</f>
        <v/>
      </c>
      <c r="C18" s="12">
        <f>IF($B$4&lt;&gt;"",INDEX(NCR_Fournisseur!$Q$:$Q,$B$4),"")</f>
        <v/>
      </c>
      <c r="D18" s="12">
        <f>IF($B$4&lt;&gt;"",INDEX(NCR_Fournisseur!$R$:$R,$B$4),"")</f>
        <v/>
      </c>
      <c r="E18" s="12">
        <f>IF($B$4&lt;&gt;"",INDEX(NCR_Fournisseur!$T$:$T,$B$4),"")</f>
        <v/>
      </c>
      <c r="F18" s="12">
        <f>IF($B$4&lt;&gt;"",INDEX(NCR_Fournisseur!$V$:$V,$B$4),"")</f>
        <v/>
      </c>
      <c r="G18" s="12" t="n"/>
      <c r="H18" s="12" t="n"/>
    </row>
    <row r="22">
      <c r="A22" s="11" t="inlineStr">
        <is>
          <t>RCA (notes rapides)</t>
        </is>
      </c>
      <c r="B22" s="12" t="n"/>
      <c r="C22" s="12" t="n"/>
      <c r="D22" s="12" t="n"/>
      <c r="E22" s="12" t="n"/>
      <c r="F22" s="12" t="n"/>
      <c r="G22" s="12" t="n"/>
      <c r="H22" s="12" t="n"/>
    </row>
    <row r="23">
      <c r="A23" s="12" t="inlineStr">
        <is>
          <t>Notes 5 Pourquoi / 5M :</t>
        </is>
      </c>
      <c r="B23" s="12" t="n"/>
      <c r="C23" s="12" t="n"/>
      <c r="D23" s="12" t="n"/>
      <c r="E23" s="12" t="n"/>
      <c r="F23" s="12" t="n"/>
      <c r="G23" s="12" t="n"/>
      <c r="H23" s="12" t="n"/>
    </row>
    <row r="24">
      <c r="A24" s="12" t="n"/>
      <c r="B24" s="12" t="n"/>
      <c r="C24" s="12" t="n"/>
      <c r="D24" s="12" t="n"/>
      <c r="E24" s="12" t="n"/>
      <c r="F24" s="12" t="n"/>
      <c r="G24" s="12" t="n"/>
      <c r="H24" s="12" t="n"/>
    </row>
    <row r="25">
      <c r="A25" s="12" t="n"/>
      <c r="B25" s="12" t="n"/>
      <c r="C25" s="12" t="n"/>
      <c r="D25" s="12" t="n"/>
      <c r="E25" s="12" t="n"/>
      <c r="F25" s="12" t="n"/>
      <c r="G25" s="12" t="n"/>
      <c r="H25" s="12" t="n"/>
    </row>
    <row r="26">
      <c r="A26" s="12" t="n"/>
      <c r="B26" s="12" t="n"/>
      <c r="C26" s="12" t="n"/>
      <c r="D26" s="12" t="n"/>
      <c r="E26" s="12" t="n"/>
      <c r="F26" s="12" t="n"/>
      <c r="G26" s="12" t="n"/>
      <c r="H26" s="12" t="n"/>
    </row>
  </sheetData>
  <mergeCells count="6">
    <mergeCell ref="A1:H1"/>
    <mergeCell ref="A6:H6"/>
    <mergeCell ref="A11:H11"/>
    <mergeCell ref="A16:H16"/>
    <mergeCell ref="A22:H22"/>
    <mergeCell ref="A23:H26"/>
  </mergeCells>
  <conditionalFormatting sqref="A16:H18">
    <cfRule type="expression" priority="1" dxfId="0" stopIfTrue="0">
      <formula>AND($B$4&lt;&gt;"",$S$13&lt;&gt;"Clôturé",$Q$18&lt;&gt;"",$Q$18&lt;TODAY())</formula>
    </cfRule>
  </conditionalFormatting>
  <dataValidations count="1">
    <dataValidation sqref="B3" showErrorMessage="1" showInputMessage="1" allowBlank="1" type="list">
      <formula1>=NCR_Fournisseur!$A$2:$A$1001</formula1>
    </dataValidation>
  </dataValidations>
  <pageMargins left="0.75" right="0.75" top="1" bottom="1" header="0.5" footer="0.5"/>
  <pageSetup orientation="landscape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V1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3" customWidth="1" min="2" max="2"/>
    <col width="16" customWidth="1" min="3" max="3"/>
    <col width="20" customWidth="1" min="4" max="4"/>
    <col width="16" customWidth="1" min="5" max="5"/>
    <col width="18" customWidth="1" min="6" max="6"/>
    <col width="16" customWidth="1" min="7" max="7"/>
    <col width="14" customWidth="1" min="8" max="8"/>
    <col width="12" customWidth="1" min="9" max="9"/>
    <col width="16" customWidth="1" min="10" max="10"/>
    <col width="20" customWidth="1" min="11" max="11"/>
    <col width="12" customWidth="1" min="12" max="12"/>
    <col width="16" customWidth="1" min="13" max="13"/>
    <col width="36" customWidth="1" min="14" max="14"/>
    <col width="24" customWidth="1" min="15" max="15"/>
    <col width="16" customWidth="1" min="16" max="16"/>
    <col width="13" customWidth="1" min="17" max="17"/>
    <col width="13" customWidth="1" min="18" max="18"/>
    <col width="12" customWidth="1" min="19" max="19"/>
    <col width="10" customWidth="1" min="20" max="20"/>
    <col width="12" customWidth="1" min="21" max="21"/>
    <col width="20" customWidth="1" min="22" max="22"/>
  </cols>
  <sheetData>
    <row r="1">
      <c r="A1" s="1" t="inlineStr">
        <is>
          <t>NCR_ID</t>
        </is>
      </c>
      <c r="B1" s="1" t="inlineStr">
        <is>
          <t>Date_ouverture</t>
        </is>
      </c>
      <c r="C1" s="1" t="inlineStr">
        <is>
          <t>Acheteur</t>
        </is>
      </c>
      <c r="D1" s="1" t="inlineStr">
        <is>
          <t>Fournisseur</t>
        </is>
      </c>
      <c r="E1" s="1" t="inlineStr">
        <is>
          <t>Code_fournisseur</t>
        </is>
      </c>
      <c r="F1" s="1" t="inlineStr">
        <is>
          <t>Ref_commande_PO</t>
        </is>
      </c>
      <c r="G1" s="1" t="inlineStr">
        <is>
          <t>Ref_article</t>
        </is>
      </c>
      <c r="H1" s="1" t="inlineStr">
        <is>
          <t>Lot_Batch</t>
        </is>
      </c>
      <c r="I1" s="1" t="inlineStr">
        <is>
          <t>Qte_recue</t>
        </is>
      </c>
      <c r="J1" s="1" t="inlineStr">
        <is>
          <t>Qte_non_conforme</t>
        </is>
      </c>
      <c r="K1" s="1" t="inlineStr">
        <is>
          <t>Type_ecart</t>
        </is>
      </c>
      <c r="L1" s="1" t="inlineStr">
        <is>
          <t>Gravite</t>
        </is>
      </c>
      <c r="M1" s="1" t="inlineStr">
        <is>
          <t>Detection</t>
        </is>
      </c>
      <c r="N1" s="1" t="inlineStr">
        <is>
          <t>Description</t>
        </is>
      </c>
      <c r="O1" s="1" t="inlineStr">
        <is>
          <t>Action_confinement</t>
        </is>
      </c>
      <c r="P1" s="1" t="inlineStr">
        <is>
          <t>Responsable</t>
        </is>
      </c>
      <c r="Q1" s="1" t="inlineStr">
        <is>
          <t>Echeance</t>
        </is>
      </c>
      <c r="R1" s="1" t="inlineStr">
        <is>
          <t>Date_cloture</t>
        </is>
      </c>
      <c r="S1" s="1" t="inlineStr">
        <is>
          <t>Statut</t>
        </is>
      </c>
      <c r="T1" s="1" t="inlineStr">
        <is>
          <t>Age_jours</t>
        </is>
      </c>
      <c r="U1" s="1" t="inlineStr">
        <is>
          <t>Cout_estime</t>
        </is>
      </c>
      <c r="V1" s="1" t="inlineStr">
        <is>
          <t>Lien_8D</t>
        </is>
      </c>
    </row>
    <row r="2">
      <c r="A2" t="inlineStr">
        <is>
          <t>NCR-2025-001</t>
        </is>
      </c>
      <c r="B2" s="2" t="n">
        <v>45914</v>
      </c>
      <c r="C2" t="inlineStr">
        <is>
          <t>Dupont A.</t>
        </is>
      </c>
      <c r="D2" t="inlineStr">
        <is>
          <t>ACME Plastics</t>
        </is>
      </c>
      <c r="E2" t="inlineStr">
        <is>
          <t>ACM001</t>
        </is>
      </c>
      <c r="F2" t="inlineStr">
        <is>
          <t>PO-5587</t>
        </is>
      </c>
      <c r="G2" t="inlineStr">
        <is>
          <t>ART-PLX-22</t>
        </is>
      </c>
      <c r="H2" t="inlineStr">
        <is>
          <t>LOT-2409A</t>
        </is>
      </c>
      <c r="I2" s="3" t="n">
        <v>1200</v>
      </c>
      <c r="J2" s="3" t="n">
        <v>55</v>
      </c>
      <c r="K2" t="inlineStr">
        <is>
          <t>Dimensions</t>
        </is>
      </c>
      <c r="L2" t="inlineStr">
        <is>
          <t>Majeure</t>
        </is>
      </c>
      <c r="M2" t="inlineStr">
        <is>
          <t>Contrôle entrant</t>
        </is>
      </c>
      <c r="N2" t="inlineStr">
        <is>
          <t>Ø hors tolérance sur 12 pièces</t>
        </is>
      </c>
      <c r="O2" t="inlineStr">
        <is>
          <t>Blocage + tri 100%</t>
        </is>
      </c>
      <c r="P2" t="inlineStr">
        <is>
          <t>Qualité</t>
        </is>
      </c>
      <c r="Q2" s="2" t="n">
        <v>45924</v>
      </c>
      <c r="R2" s="2" t="n"/>
      <c r="S2" t="inlineStr">
        <is>
          <t>En cours</t>
        </is>
      </c>
      <c r="T2">
        <f>IF(S2="Clôturé", R2-B2, TODAY()-B2)</f>
        <v/>
      </c>
      <c r="U2" s="4" t="n">
        <v>320</v>
      </c>
      <c r="V2" t="inlineStr">
        <is>
          <t>8D-2025-001</t>
        </is>
      </c>
    </row>
    <row r="3">
      <c r="A3" t="inlineStr">
        <is>
          <t>NCR-2025-002</t>
        </is>
      </c>
      <c r="B3" s="2" t="n">
        <v>45907</v>
      </c>
      <c r="C3" t="inlineStr">
        <is>
          <t>Martin C.</t>
        </is>
      </c>
      <c r="D3" t="inlineStr">
        <is>
          <t>Beta Steel</t>
        </is>
      </c>
      <c r="E3" t="inlineStr">
        <is>
          <t>BTS009</t>
        </is>
      </c>
      <c r="F3" t="inlineStr">
        <is>
          <t>PO-5521</t>
        </is>
      </c>
      <c r="G3" t="inlineStr">
        <is>
          <t>ART-STL-08</t>
        </is>
      </c>
      <c r="H3" t="inlineStr">
        <is>
          <t>LOT-2408B</t>
        </is>
      </c>
      <c r="I3" s="3" t="n">
        <v>800</v>
      </c>
      <c r="J3" s="3" t="n">
        <v>8</v>
      </c>
      <c r="K3" t="inlineStr">
        <is>
          <t>Documentation</t>
        </is>
      </c>
      <c r="L3" t="inlineStr">
        <is>
          <t>Mineure</t>
        </is>
      </c>
      <c r="M3" t="inlineStr">
        <is>
          <t>Contrôle entrant</t>
        </is>
      </c>
      <c r="N3" t="inlineStr">
        <is>
          <t>Certificat matière manquant</t>
        </is>
      </c>
      <c r="O3" t="inlineStr">
        <is>
          <t>Demande doc fournisseur</t>
        </is>
      </c>
      <c r="P3" t="inlineStr">
        <is>
          <t>Achats</t>
        </is>
      </c>
      <c r="Q3" s="2" t="n">
        <v>45921</v>
      </c>
      <c r="R3" s="2" t="n">
        <v>45923</v>
      </c>
      <c r="S3" t="inlineStr">
        <is>
          <t>Clôturé</t>
        </is>
      </c>
      <c r="T3">
        <f>IF(S3="Clôturé", R3-B3, TODAY()-B3)</f>
        <v/>
      </c>
      <c r="U3" s="4" t="n">
        <v>0</v>
      </c>
      <c r="V3" t="inlineStr">
        <is>
          <t>8D-2025-002</t>
        </is>
      </c>
    </row>
    <row r="4">
      <c r="A4" t="inlineStr">
        <is>
          <t>NCR-2025-003</t>
        </is>
      </c>
      <c r="B4" s="2" t="n">
        <v>45923</v>
      </c>
      <c r="C4" t="inlineStr">
        <is>
          <t>Leroy N.</t>
        </is>
      </c>
      <c r="D4" t="inlineStr">
        <is>
          <t>Delta Labels</t>
        </is>
      </c>
      <c r="E4" t="inlineStr">
        <is>
          <t>DLB014</t>
        </is>
      </c>
      <c r="F4" t="inlineStr">
        <is>
          <t>PO-5601</t>
        </is>
      </c>
      <c r="G4" t="inlineStr">
        <is>
          <t>LBL-QR-02</t>
        </is>
      </c>
      <c r="H4" t="inlineStr">
        <is>
          <t>LOT-2409C</t>
        </is>
      </c>
      <c r="I4" s="3" t="n">
        <v>5000</v>
      </c>
      <c r="J4" s="3" t="n">
        <v>500</v>
      </c>
      <c r="K4" t="inlineStr">
        <is>
          <t>Étiquetage</t>
        </is>
      </c>
      <c r="L4" t="inlineStr">
        <is>
          <t>Majeure</t>
        </is>
      </c>
      <c r="M4" t="inlineStr">
        <is>
          <t>Production</t>
        </is>
      </c>
      <c r="N4" t="inlineStr">
        <is>
          <t>Erreur de code-barres</t>
        </is>
      </c>
      <c r="O4" t="inlineStr">
        <is>
          <t>Relivraison + MAJ maquette</t>
        </is>
      </c>
      <c r="P4" t="inlineStr">
        <is>
          <t>Fournisseur</t>
        </is>
      </c>
      <c r="Q4" s="2" t="n">
        <v>45930</v>
      </c>
      <c r="R4" s="2" t="n"/>
      <c r="S4" t="inlineStr">
        <is>
          <t>Ouvert</t>
        </is>
      </c>
      <c r="T4">
        <f>IF(S4="Clôturé", R4-B4, TODAY()-B4)</f>
        <v/>
      </c>
      <c r="U4" s="4" t="n">
        <v>450</v>
      </c>
    </row>
    <row r="5">
      <c r="A5" t="inlineStr">
        <is>
          <t>NCR-2025-004</t>
        </is>
      </c>
      <c r="B5" s="2" t="n">
        <v>45926</v>
      </c>
      <c r="C5" t="inlineStr">
        <is>
          <t>Dupont A.</t>
        </is>
      </c>
      <c r="D5" t="inlineStr">
        <is>
          <t>Omega Pack</t>
        </is>
      </c>
      <c r="E5" t="inlineStr">
        <is>
          <t>OPK030</t>
        </is>
      </c>
      <c r="F5" t="inlineStr">
        <is>
          <t>PO-5612</t>
        </is>
      </c>
      <c r="G5" t="inlineStr">
        <is>
          <t>PKG-TR-44</t>
        </is>
      </c>
      <c r="H5" t="inlineStr">
        <is>
          <t>LOT-2409D</t>
        </is>
      </c>
      <c r="I5" s="3" t="n">
        <v>2000</v>
      </c>
      <c r="J5" s="3" t="n">
        <v>120</v>
      </c>
      <c r="K5" t="inlineStr">
        <is>
          <t>Emballage</t>
        </is>
      </c>
      <c r="L5" t="inlineStr">
        <is>
          <t>Critique</t>
        </is>
      </c>
      <c r="M5" t="inlineStr">
        <is>
          <t>Transport</t>
        </is>
      </c>
      <c r="N5" t="inlineStr">
        <is>
          <t>Cartons écrasés, avaries visibles</t>
        </is>
      </c>
      <c r="O5" t="inlineStr">
        <is>
          <t>Blocage + relivraison</t>
        </is>
      </c>
      <c r="P5" t="inlineStr">
        <is>
          <t>Logistique</t>
        </is>
      </c>
      <c r="Q5" s="2" t="n">
        <v>45929</v>
      </c>
      <c r="R5" s="2" t="n"/>
      <c r="S5" t="inlineStr">
        <is>
          <t>En cours</t>
        </is>
      </c>
      <c r="T5">
        <f>IF(S5="Clôturé", R5-B5, TODAY()-B5)</f>
        <v/>
      </c>
      <c r="U5" s="4" t="n">
        <v>980</v>
      </c>
    </row>
    <row r="6">
      <c r="A6" t="inlineStr">
        <is>
          <t>NCR-2025-005</t>
        </is>
      </c>
      <c r="B6" s="2" t="n">
        <v>45895</v>
      </c>
      <c r="C6" t="inlineStr">
        <is>
          <t>Martin C.</t>
        </is>
      </c>
      <c r="D6" t="inlineStr">
        <is>
          <t>Gamma Springs</t>
        </is>
      </c>
      <c r="E6" t="inlineStr">
        <is>
          <t>GSP022</t>
        </is>
      </c>
      <c r="F6" t="inlineStr">
        <is>
          <t>PO-5499</t>
        </is>
      </c>
      <c r="G6" t="inlineStr">
        <is>
          <t>SPR-HT-10</t>
        </is>
      </c>
      <c r="H6" t="inlineStr">
        <is>
          <t>LOT-2407E</t>
        </is>
      </c>
      <c r="I6" s="3" t="n">
        <v>1500</v>
      </c>
      <c r="J6" s="3" t="n">
        <v>30</v>
      </c>
      <c r="K6" t="inlineStr">
        <is>
          <t>Matière</t>
        </is>
      </c>
      <c r="L6" t="inlineStr">
        <is>
          <t>Majeure</t>
        </is>
      </c>
      <c r="M6" t="inlineStr">
        <is>
          <t>Contrôle entrant</t>
        </is>
      </c>
      <c r="N6" t="inlineStr">
        <is>
          <t>Dureté hors spécification</t>
        </is>
      </c>
      <c r="O6" t="inlineStr">
        <is>
          <t>Retour fournisseur</t>
        </is>
      </c>
      <c r="P6" t="inlineStr">
        <is>
          <t>Qualité</t>
        </is>
      </c>
      <c r="Q6" s="2" t="n">
        <v>45913</v>
      </c>
      <c r="R6" s="2" t="n">
        <v>45918</v>
      </c>
      <c r="S6" t="inlineStr">
        <is>
          <t>Clôturé</t>
        </is>
      </c>
      <c r="T6">
        <f>IF(S6="Clôturé", R6-B6, TODAY()-B6)</f>
        <v/>
      </c>
      <c r="U6" s="4" t="n">
        <v>1250</v>
      </c>
      <c r="V6" t="inlineStr">
        <is>
          <t>8D-2025-005</t>
        </is>
      </c>
    </row>
    <row r="7">
      <c r="A7" t="inlineStr">
        <is>
          <t>NCR-2025-006</t>
        </is>
      </c>
      <c r="B7" s="2" t="n">
        <v>45919</v>
      </c>
      <c r="C7" t="inlineStr">
        <is>
          <t>El Yazidi</t>
        </is>
      </c>
      <c r="D7" t="inlineStr">
        <is>
          <t>Sigma Coating</t>
        </is>
      </c>
      <c r="E7" t="inlineStr">
        <is>
          <t>SCG017</t>
        </is>
      </c>
      <c r="F7" t="inlineStr">
        <is>
          <t>PO-5593</t>
        </is>
      </c>
      <c r="G7" t="inlineStr">
        <is>
          <t>COAT-UV-7</t>
        </is>
      </c>
      <c r="H7" t="inlineStr">
        <is>
          <t>LOT-2409F</t>
        </is>
      </c>
      <c r="I7" s="3" t="n">
        <v>300</v>
      </c>
      <c r="J7" s="3" t="n">
        <v>60</v>
      </c>
      <c r="K7" t="inlineStr">
        <is>
          <t>Documentation</t>
        </is>
      </c>
      <c r="L7" t="inlineStr">
        <is>
          <t>Mineure</t>
        </is>
      </c>
      <c r="M7" t="inlineStr">
        <is>
          <t>Production</t>
        </is>
      </c>
      <c r="N7" t="inlineStr">
        <is>
          <t>FDS non mise à jour</t>
        </is>
      </c>
      <c r="O7" t="inlineStr">
        <is>
          <t>MàJ documentaire</t>
        </is>
      </c>
      <c r="P7" t="inlineStr">
        <is>
          <t>Fournisseur</t>
        </is>
      </c>
      <c r="Q7" s="2" t="n">
        <v>45933</v>
      </c>
      <c r="R7" s="2" t="n"/>
      <c r="S7" t="inlineStr">
        <is>
          <t>Ouvert</t>
        </is>
      </c>
      <c r="T7">
        <f>IF(S7="Clôturé", R7-B7, TODAY()-B7)</f>
        <v/>
      </c>
      <c r="U7" s="4" t="n">
        <v>0</v>
      </c>
    </row>
    <row r="8">
      <c r="A8" t="inlineStr">
        <is>
          <t>NCR-2025-007</t>
        </is>
      </c>
      <c r="B8" s="2" t="n">
        <v>45910</v>
      </c>
      <c r="C8" t="inlineStr">
        <is>
          <t>Benali R.</t>
        </is>
      </c>
      <c r="D8" t="inlineStr">
        <is>
          <t>Nova Fasteners</t>
        </is>
      </c>
      <c r="E8" t="inlineStr">
        <is>
          <t>NVF003</t>
        </is>
      </c>
      <c r="F8" t="inlineStr">
        <is>
          <t>PO-5533</t>
        </is>
      </c>
      <c r="G8" t="inlineStr">
        <is>
          <t>BOLT-M8</t>
        </is>
      </c>
      <c r="H8" t="inlineStr">
        <is>
          <t>LOT-2408G</t>
        </is>
      </c>
      <c r="I8" s="3" t="n">
        <v>10000</v>
      </c>
      <c r="J8" s="3" t="n">
        <v>100</v>
      </c>
      <c r="K8" t="inlineStr">
        <is>
          <t>Dimensions</t>
        </is>
      </c>
      <c r="L8" t="inlineStr">
        <is>
          <t>Majeure</t>
        </is>
      </c>
      <c r="M8" t="inlineStr">
        <is>
          <t>Contrôle entrant</t>
        </is>
      </c>
      <c r="N8" t="inlineStr">
        <is>
          <t>Pas de filetage non conforme</t>
        </is>
      </c>
      <c r="O8" t="inlineStr">
        <is>
          <t>Tri + rework</t>
        </is>
      </c>
      <c r="P8" t="inlineStr">
        <is>
          <t>Fournisseur</t>
        </is>
      </c>
      <c r="Q8" s="2" t="n">
        <v>45926</v>
      </c>
      <c r="R8" s="2" t="n"/>
      <c r="S8" t="inlineStr">
        <is>
          <t>En cours</t>
        </is>
      </c>
      <c r="T8">
        <f>IF(S8="Clôturé", R8-B8, TODAY()-B8)</f>
        <v/>
      </c>
      <c r="U8" s="4" t="n">
        <v>700</v>
      </c>
      <c r="V8" t="inlineStr">
        <is>
          <t>8D-2025-007</t>
        </is>
      </c>
    </row>
    <row r="9">
      <c r="A9" t="inlineStr">
        <is>
          <t>NCR-2025-008</t>
        </is>
      </c>
      <c r="B9" s="2" t="n">
        <v>45927</v>
      </c>
      <c r="C9" t="inlineStr">
        <is>
          <t>Leroy N.</t>
        </is>
      </c>
      <c r="D9" t="inlineStr">
        <is>
          <t>Kappa Films</t>
        </is>
      </c>
      <c r="E9" t="inlineStr">
        <is>
          <t>KPF011</t>
        </is>
      </c>
      <c r="F9" t="inlineStr">
        <is>
          <t>PO-5618</t>
        </is>
      </c>
      <c r="G9" t="inlineStr">
        <is>
          <t>FILM-PP-30</t>
        </is>
      </c>
      <c r="H9" t="inlineStr">
        <is>
          <t>LOT-2409H</t>
        </is>
      </c>
      <c r="I9" s="3" t="n">
        <v>600</v>
      </c>
      <c r="J9" s="3" t="n">
        <v>0</v>
      </c>
      <c r="K9" t="inlineStr">
        <is>
          <t>Autre</t>
        </is>
      </c>
      <c r="L9" t="inlineStr">
        <is>
          <t>Mineure</t>
        </is>
      </c>
      <c r="M9" t="inlineStr">
        <is>
          <t>Production</t>
        </is>
      </c>
      <c r="N9" t="inlineStr">
        <is>
          <t>Dérive mineure observée (informative)</t>
        </is>
      </c>
      <c r="O9" t="inlineStr">
        <is>
          <t>Surveillance SPC</t>
        </is>
      </c>
      <c r="P9" t="inlineStr">
        <is>
          <t>Production</t>
        </is>
      </c>
      <c r="Q9" s="2" t="n">
        <v>45942</v>
      </c>
      <c r="R9" s="2" t="n"/>
      <c r="S9" t="inlineStr">
        <is>
          <t>Ouvert</t>
        </is>
      </c>
      <c r="T9">
        <f>IF(S9="Clôturé", R9-B9, TODAY()-B9)</f>
        <v/>
      </c>
      <c r="U9" s="4" t="n">
        <v>0</v>
      </c>
    </row>
    <row r="10">
      <c r="A10" t="inlineStr">
        <is>
          <t>NCR-2025-009</t>
        </is>
      </c>
      <c r="B10" s="2" t="n">
        <v>45901</v>
      </c>
      <c r="C10" t="inlineStr">
        <is>
          <t>El Yazidi</t>
        </is>
      </c>
      <c r="D10" t="inlineStr">
        <is>
          <t>Orion Metals</t>
        </is>
      </c>
      <c r="E10" t="inlineStr">
        <is>
          <t>ORM019</t>
        </is>
      </c>
      <c r="F10" t="inlineStr">
        <is>
          <t>PO-5511</t>
        </is>
      </c>
      <c r="G10" t="inlineStr">
        <is>
          <t>ALU-6061</t>
        </is>
      </c>
      <c r="H10" t="inlineStr">
        <is>
          <t>LOT-2408I</t>
        </is>
      </c>
      <c r="I10" s="3" t="n">
        <v>2200</v>
      </c>
      <c r="J10" s="3" t="n">
        <v>220</v>
      </c>
      <c r="K10" t="inlineStr">
        <is>
          <t>Matière</t>
        </is>
      </c>
      <c r="L10" t="inlineStr">
        <is>
          <t>Critique</t>
        </is>
      </c>
      <c r="M10" t="inlineStr">
        <is>
          <t>Contrôle entrant</t>
        </is>
      </c>
      <c r="N10" t="inlineStr">
        <is>
          <t>Inclusions détectées sur macro</t>
        </is>
      </c>
      <c r="O10" t="inlineStr">
        <is>
          <t>Blocage + retour lot</t>
        </is>
      </c>
      <c r="P10" t="inlineStr">
        <is>
          <t>Qualité</t>
        </is>
      </c>
      <c r="Q10" s="2" t="n">
        <v>45908</v>
      </c>
      <c r="R10" s="2" t="n">
        <v>45910</v>
      </c>
      <c r="S10" t="inlineStr">
        <is>
          <t>Clôturé</t>
        </is>
      </c>
      <c r="T10">
        <f>IF(S10="Clôturé", R10-B10, TODAY()-B10)</f>
        <v/>
      </c>
      <c r="U10" s="4" t="n">
        <v>3400</v>
      </c>
      <c r="V10" t="inlineStr">
        <is>
          <t>8D-2025-009</t>
        </is>
      </c>
    </row>
    <row r="11">
      <c r="A11" t="inlineStr">
        <is>
          <t>NCR-2025-010</t>
        </is>
      </c>
      <c r="B11" s="2" t="n">
        <v>45922</v>
      </c>
      <c r="C11" t="inlineStr">
        <is>
          <t>Benali R.</t>
        </is>
      </c>
      <c r="D11" t="inlineStr">
        <is>
          <t>Pulsar Electronics</t>
        </is>
      </c>
      <c r="E11" t="inlineStr">
        <is>
          <t>PLE025</t>
        </is>
      </c>
      <c r="F11" t="inlineStr">
        <is>
          <t>PO-5600</t>
        </is>
      </c>
      <c r="G11" t="inlineStr">
        <is>
          <t>PCB-4L</t>
        </is>
      </c>
      <c r="H11" t="inlineStr">
        <is>
          <t>LOT-2409J</t>
        </is>
      </c>
      <c r="I11" s="3" t="n">
        <v>400</v>
      </c>
      <c r="J11" s="3" t="n">
        <v>16</v>
      </c>
      <c r="K11" t="inlineStr">
        <is>
          <t>Étiquetage</t>
        </is>
      </c>
      <c r="L11" t="inlineStr">
        <is>
          <t>Mineure</t>
        </is>
      </c>
      <c r="M11" t="inlineStr">
        <is>
          <t>Client</t>
        </is>
      </c>
      <c r="N11" t="inlineStr">
        <is>
          <t>Client signale sérialisation erronée</t>
        </is>
      </c>
      <c r="O11" t="inlineStr">
        <is>
          <t>Relivraison étiquettes</t>
        </is>
      </c>
      <c r="P11" t="inlineStr">
        <is>
          <t>Fournisseur</t>
        </is>
      </c>
      <c r="Q11" s="2" t="n">
        <v>45932</v>
      </c>
      <c r="R11" s="2" t="n"/>
      <c r="S11" t="inlineStr">
        <is>
          <t>En cours</t>
        </is>
      </c>
      <c r="T11">
        <f>IF(S11="Clôturé", R11-B11, TODAY()-B11)</f>
        <v/>
      </c>
      <c r="U11" s="4" t="n">
        <v>210</v>
      </c>
    </row>
    <row r="12">
      <c r="A12" t="inlineStr">
        <is>
          <t>NCR-2025-011</t>
        </is>
      </c>
      <c r="B12" s="2" t="n">
        <v>45916</v>
      </c>
      <c r="C12" t="inlineStr">
        <is>
          <t>Dupont A.</t>
        </is>
      </c>
      <c r="D12" t="inlineStr">
        <is>
          <t>Terra Ceramics</t>
        </is>
      </c>
      <c r="E12" t="inlineStr">
        <is>
          <t>TRC041</t>
        </is>
      </c>
      <c r="F12" t="inlineStr">
        <is>
          <t>PO-5581</t>
        </is>
      </c>
      <c r="G12" t="inlineStr">
        <is>
          <t>CER-AL-02</t>
        </is>
      </c>
      <c r="H12" t="inlineStr">
        <is>
          <t>LOT-2409K</t>
        </is>
      </c>
      <c r="I12" s="3" t="n">
        <v>900</v>
      </c>
      <c r="J12" s="3" t="n">
        <v>45</v>
      </c>
      <c r="K12" t="inlineStr">
        <is>
          <t>Dimensions</t>
        </is>
      </c>
      <c r="L12" t="inlineStr">
        <is>
          <t>Majeure</t>
        </is>
      </c>
      <c r="M12" t="inlineStr">
        <is>
          <t>Production</t>
        </is>
      </c>
      <c r="N12" t="inlineStr">
        <is>
          <t>Planéité hors tolérance</t>
        </is>
      </c>
      <c r="O12" t="inlineStr">
        <is>
          <t>Retouche possible</t>
        </is>
      </c>
      <c r="P12" t="inlineStr">
        <is>
          <t>Atelier</t>
        </is>
      </c>
      <c r="Q12" s="2" t="n">
        <v>45927</v>
      </c>
      <c r="R12" s="2" t="n"/>
      <c r="S12" t="inlineStr">
        <is>
          <t>Ouvert</t>
        </is>
      </c>
      <c r="T12">
        <f>IF(S12="Clôturé", R12-B12, TODAY()-B12)</f>
        <v/>
      </c>
      <c r="U12" s="4" t="n">
        <v>560</v>
      </c>
    </row>
    <row r="13">
      <c r="A13" t="inlineStr">
        <is>
          <t>NCR-2025-012</t>
        </is>
      </c>
      <c r="B13" s="2" t="n">
        <v>45925</v>
      </c>
      <c r="C13" t="inlineStr">
        <is>
          <t>Martin C.</t>
        </is>
      </c>
      <c r="D13" t="inlineStr">
        <is>
          <t>Vega Rubber</t>
        </is>
      </c>
      <c r="E13" t="inlineStr">
        <is>
          <t>VGR028</t>
        </is>
      </c>
      <c r="F13" t="inlineStr">
        <is>
          <t>PO-5610</t>
        </is>
      </c>
      <c r="G13" t="inlineStr">
        <is>
          <t>RUB-NR-55</t>
        </is>
      </c>
      <c r="H13" t="inlineStr">
        <is>
          <t>LOT-2409L</t>
        </is>
      </c>
      <c r="I13" s="3" t="n">
        <v>750</v>
      </c>
      <c r="J13" s="3" t="n">
        <v>15</v>
      </c>
      <c r="K13" t="inlineStr">
        <is>
          <t>Étiquetage</t>
        </is>
      </c>
      <c r="L13" t="inlineStr">
        <is>
          <t>Mineure</t>
        </is>
      </c>
      <c r="M13" t="inlineStr">
        <is>
          <t>Transport</t>
        </is>
      </c>
      <c r="N13" t="inlineStr">
        <is>
          <t>Étiquettes illisibles suite humidité</t>
        </is>
      </c>
      <c r="O13" t="inlineStr">
        <is>
          <t>Nouvel étiquetage</t>
        </is>
      </c>
      <c r="P13" t="inlineStr">
        <is>
          <t>Logistique</t>
        </is>
      </c>
      <c r="Q13" s="2" t="n">
        <v>45934</v>
      </c>
      <c r="R13" s="2" t="n"/>
      <c r="S13" t="inlineStr">
        <is>
          <t>Ouvert</t>
        </is>
      </c>
      <c r="T13">
        <f>IF(S13="Clôturé", R13-B13, TODAY()-B13)</f>
        <v/>
      </c>
      <c r="U13" s="4" t="n">
        <v>95</v>
      </c>
    </row>
    <row r="14">
      <c r="B14" s="2" t="n"/>
      <c r="I14" s="3" t="n"/>
      <c r="J14" s="3" t="n"/>
      <c r="Q14" s="2" t="n"/>
      <c r="R14" s="2" t="n"/>
      <c r="T14">
        <f>IF(S14="Clôturé", R14-B14, TODAY()-B14)</f>
        <v/>
      </c>
      <c r="U14" s="4" t="n"/>
    </row>
    <row r="15">
      <c r="B15" s="2" t="n"/>
      <c r="I15" s="3" t="n"/>
      <c r="J15" s="3" t="n"/>
      <c r="Q15" s="2" t="n"/>
      <c r="R15" s="2" t="n"/>
      <c r="T15">
        <f>IF(S15="Clôturé", R15-B15, TODAY()-B15)</f>
        <v/>
      </c>
      <c r="U15" s="4" t="n"/>
    </row>
    <row r="16">
      <c r="B16" s="2" t="n"/>
      <c r="I16" s="3" t="n"/>
      <c r="J16" s="3" t="n"/>
      <c r="Q16" s="2" t="n"/>
      <c r="R16" s="2" t="n"/>
      <c r="T16">
        <f>IF(S16="Clôturé", R16-B16, TODAY()-B16)</f>
        <v/>
      </c>
      <c r="U16" s="4" t="n"/>
    </row>
    <row r="17">
      <c r="B17" s="2" t="n"/>
      <c r="I17" s="3" t="n"/>
      <c r="J17" s="3" t="n"/>
      <c r="Q17" s="2" t="n"/>
      <c r="R17" s="2" t="n"/>
      <c r="T17">
        <f>IF(S17="Clôturé", R17-B17, TODAY()-B17)</f>
        <v/>
      </c>
      <c r="U17" s="4" t="n"/>
    </row>
    <row r="18">
      <c r="B18" s="2" t="n"/>
      <c r="I18" s="3" t="n"/>
      <c r="J18" s="3" t="n"/>
      <c r="Q18" s="2" t="n"/>
      <c r="R18" s="2" t="n"/>
      <c r="T18">
        <f>IF(S18="Clôturé", R18-B18, TODAY()-B18)</f>
        <v/>
      </c>
      <c r="U18" s="4" t="n"/>
    </row>
    <row r="19">
      <c r="B19" s="2" t="n"/>
      <c r="I19" s="3" t="n"/>
      <c r="J19" s="3" t="n"/>
      <c r="Q19" s="2" t="n"/>
      <c r="R19" s="2" t="n"/>
      <c r="T19">
        <f>IF(S19="Clôturé", R19-B19, TODAY()-B19)</f>
        <v/>
      </c>
      <c r="U19" s="4" t="n"/>
    </row>
    <row r="20">
      <c r="B20" s="2" t="n"/>
      <c r="I20" s="3" t="n"/>
      <c r="J20" s="3" t="n"/>
      <c r="Q20" s="2" t="n"/>
      <c r="R20" s="2" t="n"/>
      <c r="T20">
        <f>IF(S20="Clôturé", R20-B20, TODAY()-B20)</f>
        <v/>
      </c>
      <c r="U20" s="4" t="n"/>
    </row>
    <row r="21">
      <c r="B21" s="2" t="n"/>
      <c r="I21" s="3" t="n"/>
      <c r="J21" s="3" t="n"/>
      <c r="Q21" s="2" t="n"/>
      <c r="R21" s="2" t="n"/>
      <c r="T21">
        <f>IF(S21="Clôturé", R21-B21, TODAY()-B21)</f>
        <v/>
      </c>
      <c r="U21" s="4" t="n"/>
    </row>
    <row r="22">
      <c r="B22" s="2" t="n"/>
      <c r="I22" s="3" t="n"/>
      <c r="J22" s="3" t="n"/>
      <c r="Q22" s="2" t="n"/>
      <c r="R22" s="2" t="n"/>
      <c r="T22">
        <f>IF(S22="Clôturé", R22-B22, TODAY()-B22)</f>
        <v/>
      </c>
      <c r="U22" s="4" t="n"/>
    </row>
    <row r="23">
      <c r="B23" s="2" t="n"/>
      <c r="I23" s="3" t="n"/>
      <c r="J23" s="3" t="n"/>
      <c r="Q23" s="2" t="n"/>
      <c r="R23" s="2" t="n"/>
      <c r="T23">
        <f>IF(S23="Clôturé", R23-B23, TODAY()-B23)</f>
        <v/>
      </c>
      <c r="U23" s="4" t="n"/>
    </row>
    <row r="24">
      <c r="B24" s="2" t="n"/>
      <c r="I24" s="3" t="n"/>
      <c r="J24" s="3" t="n"/>
      <c r="Q24" s="2" t="n"/>
      <c r="R24" s="2" t="n"/>
      <c r="T24">
        <f>IF(S24="Clôturé", R24-B24, TODAY()-B24)</f>
        <v/>
      </c>
      <c r="U24" s="4" t="n"/>
    </row>
    <row r="25">
      <c r="B25" s="2" t="n"/>
      <c r="I25" s="3" t="n"/>
      <c r="J25" s="3" t="n"/>
      <c r="Q25" s="2" t="n"/>
      <c r="R25" s="2" t="n"/>
      <c r="T25">
        <f>IF(S25="Clôturé", R25-B25, TODAY()-B25)</f>
        <v/>
      </c>
      <c r="U25" s="4" t="n"/>
    </row>
    <row r="26">
      <c r="B26" s="2" t="n"/>
      <c r="I26" s="3" t="n"/>
      <c r="J26" s="3" t="n"/>
      <c r="Q26" s="2" t="n"/>
      <c r="R26" s="2" t="n"/>
      <c r="T26">
        <f>IF(S26="Clôturé", R26-B26, TODAY()-B26)</f>
        <v/>
      </c>
      <c r="U26" s="4" t="n"/>
    </row>
    <row r="27">
      <c r="B27" s="2" t="n"/>
      <c r="I27" s="3" t="n"/>
      <c r="J27" s="3" t="n"/>
      <c r="Q27" s="2" t="n"/>
      <c r="R27" s="2" t="n"/>
      <c r="T27">
        <f>IF(S27="Clôturé", R27-B27, TODAY()-B27)</f>
        <v/>
      </c>
      <c r="U27" s="4" t="n"/>
    </row>
    <row r="28">
      <c r="B28" s="2" t="n"/>
      <c r="I28" s="3" t="n"/>
      <c r="J28" s="3" t="n"/>
      <c r="Q28" s="2" t="n"/>
      <c r="R28" s="2" t="n"/>
      <c r="T28">
        <f>IF(S28="Clôturé", R28-B28, TODAY()-B28)</f>
        <v/>
      </c>
      <c r="U28" s="4" t="n"/>
    </row>
    <row r="29">
      <c r="B29" s="2" t="n"/>
      <c r="I29" s="3" t="n"/>
      <c r="J29" s="3" t="n"/>
      <c r="Q29" s="2" t="n"/>
      <c r="R29" s="2" t="n"/>
      <c r="T29">
        <f>IF(S29="Clôturé", R29-B29, TODAY()-B29)</f>
        <v/>
      </c>
      <c r="U29" s="4" t="n"/>
    </row>
    <row r="30">
      <c r="B30" s="2" t="n"/>
      <c r="I30" s="3" t="n"/>
      <c r="J30" s="3" t="n"/>
      <c r="Q30" s="2" t="n"/>
      <c r="R30" s="2" t="n"/>
      <c r="T30">
        <f>IF(S30="Clôturé", R30-B30, TODAY()-B30)</f>
        <v/>
      </c>
      <c r="U30" s="4" t="n"/>
    </row>
    <row r="31">
      <c r="B31" s="2" t="n"/>
      <c r="I31" s="3" t="n"/>
      <c r="J31" s="3" t="n"/>
      <c r="Q31" s="2" t="n"/>
      <c r="R31" s="2" t="n"/>
      <c r="T31">
        <f>IF(S31="Clôturé", R31-B31, TODAY()-B31)</f>
        <v/>
      </c>
      <c r="U31" s="4" t="n"/>
    </row>
    <row r="32">
      <c r="B32" s="2" t="n"/>
      <c r="I32" s="3" t="n"/>
      <c r="J32" s="3" t="n"/>
      <c r="Q32" s="2" t="n"/>
      <c r="R32" s="2" t="n"/>
      <c r="T32">
        <f>IF(S32="Clôturé", R32-B32, TODAY()-B32)</f>
        <v/>
      </c>
      <c r="U32" s="4" t="n"/>
    </row>
    <row r="33">
      <c r="B33" s="2" t="n"/>
      <c r="I33" s="3" t="n"/>
      <c r="J33" s="3" t="n"/>
      <c r="Q33" s="2" t="n"/>
      <c r="R33" s="2" t="n"/>
      <c r="T33">
        <f>IF(S33="Clôturé", R33-B33, TODAY()-B33)</f>
        <v/>
      </c>
      <c r="U33" s="4" t="n"/>
    </row>
    <row r="34">
      <c r="B34" s="2" t="n"/>
      <c r="I34" s="3" t="n"/>
      <c r="J34" s="3" t="n"/>
      <c r="Q34" s="2" t="n"/>
      <c r="R34" s="2" t="n"/>
      <c r="T34">
        <f>IF(S34="Clôturé", R34-B34, TODAY()-B34)</f>
        <v/>
      </c>
      <c r="U34" s="4" t="n"/>
    </row>
    <row r="35">
      <c r="B35" s="2" t="n"/>
      <c r="I35" s="3" t="n"/>
      <c r="J35" s="3" t="n"/>
      <c r="Q35" s="2" t="n"/>
      <c r="R35" s="2" t="n"/>
      <c r="T35">
        <f>IF(S35="Clôturé", R35-B35, TODAY()-B35)</f>
        <v/>
      </c>
      <c r="U35" s="4" t="n"/>
    </row>
    <row r="36">
      <c r="B36" s="2" t="n"/>
      <c r="I36" s="3" t="n"/>
      <c r="J36" s="3" t="n"/>
      <c r="Q36" s="2" t="n"/>
      <c r="R36" s="2" t="n"/>
      <c r="T36">
        <f>IF(S36="Clôturé", R36-B36, TODAY()-B36)</f>
        <v/>
      </c>
      <c r="U36" s="4" t="n"/>
    </row>
    <row r="37">
      <c r="B37" s="2" t="n"/>
      <c r="I37" s="3" t="n"/>
      <c r="J37" s="3" t="n"/>
      <c r="Q37" s="2" t="n"/>
      <c r="R37" s="2" t="n"/>
      <c r="T37">
        <f>IF(S37="Clôturé", R37-B37, TODAY()-B37)</f>
        <v/>
      </c>
      <c r="U37" s="4" t="n"/>
    </row>
    <row r="38">
      <c r="B38" s="2" t="n"/>
      <c r="I38" s="3" t="n"/>
      <c r="J38" s="3" t="n"/>
      <c r="Q38" s="2" t="n"/>
      <c r="R38" s="2" t="n"/>
      <c r="T38">
        <f>IF(S38="Clôturé", R38-B38, TODAY()-B38)</f>
        <v/>
      </c>
      <c r="U38" s="4" t="n"/>
    </row>
    <row r="39">
      <c r="B39" s="2" t="n"/>
      <c r="I39" s="3" t="n"/>
      <c r="J39" s="3" t="n"/>
      <c r="Q39" s="2" t="n"/>
      <c r="R39" s="2" t="n"/>
      <c r="T39">
        <f>IF(S39="Clôturé", R39-B39, TODAY()-B39)</f>
        <v/>
      </c>
      <c r="U39" s="4" t="n"/>
    </row>
    <row r="40">
      <c r="B40" s="2" t="n"/>
      <c r="I40" s="3" t="n"/>
      <c r="J40" s="3" t="n"/>
      <c r="Q40" s="2" t="n"/>
      <c r="R40" s="2" t="n"/>
      <c r="T40">
        <f>IF(S40="Clôturé", R40-B40, TODAY()-B40)</f>
        <v/>
      </c>
      <c r="U40" s="4" t="n"/>
    </row>
    <row r="41">
      <c r="B41" s="2" t="n"/>
      <c r="I41" s="3" t="n"/>
      <c r="J41" s="3" t="n"/>
      <c r="Q41" s="2" t="n"/>
      <c r="R41" s="2" t="n"/>
      <c r="T41">
        <f>IF(S41="Clôturé", R41-B41, TODAY()-B41)</f>
        <v/>
      </c>
      <c r="U41" s="4" t="n"/>
    </row>
    <row r="42">
      <c r="B42" s="2" t="n"/>
      <c r="I42" s="3" t="n"/>
      <c r="J42" s="3" t="n"/>
      <c r="Q42" s="2" t="n"/>
      <c r="R42" s="2" t="n"/>
      <c r="T42">
        <f>IF(S42="Clôturé", R42-B42, TODAY()-B42)</f>
        <v/>
      </c>
      <c r="U42" s="4" t="n"/>
    </row>
    <row r="43">
      <c r="B43" s="2" t="n"/>
      <c r="I43" s="3" t="n"/>
      <c r="J43" s="3" t="n"/>
      <c r="Q43" s="2" t="n"/>
      <c r="R43" s="2" t="n"/>
      <c r="T43">
        <f>IF(S43="Clôturé", R43-B43, TODAY()-B43)</f>
        <v/>
      </c>
      <c r="U43" s="4" t="n"/>
    </row>
    <row r="44">
      <c r="B44" s="2" t="n"/>
      <c r="I44" s="3" t="n"/>
      <c r="J44" s="3" t="n"/>
      <c r="Q44" s="2" t="n"/>
      <c r="R44" s="2" t="n"/>
      <c r="T44">
        <f>IF(S44="Clôturé", R44-B44, TODAY()-B44)</f>
        <v/>
      </c>
      <c r="U44" s="4" t="n"/>
    </row>
    <row r="45">
      <c r="B45" s="2" t="n"/>
      <c r="I45" s="3" t="n"/>
      <c r="J45" s="3" t="n"/>
      <c r="Q45" s="2" t="n"/>
      <c r="R45" s="2" t="n"/>
      <c r="T45">
        <f>IF(S45="Clôturé", R45-B45, TODAY()-B45)</f>
        <v/>
      </c>
      <c r="U45" s="4" t="n"/>
    </row>
    <row r="46">
      <c r="B46" s="2" t="n"/>
      <c r="I46" s="3" t="n"/>
      <c r="J46" s="3" t="n"/>
      <c r="Q46" s="2" t="n"/>
      <c r="R46" s="2" t="n"/>
      <c r="T46">
        <f>IF(S46="Clôturé", R46-B46, TODAY()-B46)</f>
        <v/>
      </c>
      <c r="U46" s="4" t="n"/>
    </row>
    <row r="47">
      <c r="B47" s="2" t="n"/>
      <c r="I47" s="3" t="n"/>
      <c r="J47" s="3" t="n"/>
      <c r="Q47" s="2" t="n"/>
      <c r="R47" s="2" t="n"/>
      <c r="T47">
        <f>IF(S47="Clôturé", R47-B47, TODAY()-B47)</f>
        <v/>
      </c>
      <c r="U47" s="4" t="n"/>
    </row>
    <row r="48">
      <c r="B48" s="2" t="n"/>
      <c r="I48" s="3" t="n"/>
      <c r="J48" s="3" t="n"/>
      <c r="Q48" s="2" t="n"/>
      <c r="R48" s="2" t="n"/>
      <c r="T48">
        <f>IF(S48="Clôturé", R48-B48, TODAY()-B48)</f>
        <v/>
      </c>
      <c r="U48" s="4" t="n"/>
    </row>
    <row r="49">
      <c r="B49" s="2" t="n"/>
      <c r="I49" s="3" t="n"/>
      <c r="J49" s="3" t="n"/>
      <c r="Q49" s="2" t="n"/>
      <c r="R49" s="2" t="n"/>
      <c r="T49">
        <f>IF(S49="Clôturé", R49-B49, TODAY()-B49)</f>
        <v/>
      </c>
      <c r="U49" s="4" t="n"/>
    </row>
    <row r="50">
      <c r="B50" s="2" t="n"/>
      <c r="I50" s="3" t="n"/>
      <c r="J50" s="3" t="n"/>
      <c r="Q50" s="2" t="n"/>
      <c r="R50" s="2" t="n"/>
      <c r="T50">
        <f>IF(S50="Clôturé", R50-B50, TODAY()-B50)</f>
        <v/>
      </c>
      <c r="U50" s="4" t="n"/>
    </row>
    <row r="51">
      <c r="B51" s="2" t="n"/>
      <c r="I51" s="3" t="n"/>
      <c r="J51" s="3" t="n"/>
      <c r="Q51" s="2" t="n"/>
      <c r="R51" s="2" t="n"/>
      <c r="T51">
        <f>IF(S51="Clôturé", R51-B51, TODAY()-B51)</f>
        <v/>
      </c>
      <c r="U51" s="4" t="n"/>
    </row>
    <row r="52">
      <c r="B52" s="2" t="n"/>
      <c r="I52" s="3" t="n"/>
      <c r="J52" s="3" t="n"/>
      <c r="Q52" s="2" t="n"/>
      <c r="R52" s="2" t="n"/>
      <c r="T52">
        <f>IF(S52="Clôturé", R52-B52, TODAY()-B52)</f>
        <v/>
      </c>
      <c r="U52" s="4" t="n"/>
    </row>
    <row r="53">
      <c r="B53" s="2" t="n"/>
      <c r="I53" s="3" t="n"/>
      <c r="J53" s="3" t="n"/>
      <c r="Q53" s="2" t="n"/>
      <c r="R53" s="2" t="n"/>
      <c r="T53">
        <f>IF(S53="Clôturé", R53-B53, TODAY()-B53)</f>
        <v/>
      </c>
      <c r="U53" s="4" t="n"/>
    </row>
    <row r="54">
      <c r="B54" s="2" t="n"/>
      <c r="I54" s="3" t="n"/>
      <c r="J54" s="3" t="n"/>
      <c r="Q54" s="2" t="n"/>
      <c r="R54" s="2" t="n"/>
      <c r="T54">
        <f>IF(S54="Clôturé", R54-B54, TODAY()-B54)</f>
        <v/>
      </c>
      <c r="U54" s="4" t="n"/>
    </row>
    <row r="55">
      <c r="B55" s="2" t="n"/>
      <c r="I55" s="3" t="n"/>
      <c r="J55" s="3" t="n"/>
      <c r="Q55" s="2" t="n"/>
      <c r="R55" s="2" t="n"/>
      <c r="T55">
        <f>IF(S55="Clôturé", R55-B55, TODAY()-B55)</f>
        <v/>
      </c>
      <c r="U55" s="4" t="n"/>
    </row>
    <row r="56">
      <c r="B56" s="2" t="n"/>
      <c r="I56" s="3" t="n"/>
      <c r="J56" s="3" t="n"/>
      <c r="Q56" s="2" t="n"/>
      <c r="R56" s="2" t="n"/>
      <c r="T56">
        <f>IF(S56="Clôturé", R56-B56, TODAY()-B56)</f>
        <v/>
      </c>
      <c r="U56" s="4" t="n"/>
    </row>
    <row r="57">
      <c r="B57" s="2" t="n"/>
      <c r="I57" s="3" t="n"/>
      <c r="J57" s="3" t="n"/>
      <c r="Q57" s="2" t="n"/>
      <c r="R57" s="2" t="n"/>
      <c r="T57">
        <f>IF(S57="Clôturé", R57-B57, TODAY()-B57)</f>
        <v/>
      </c>
      <c r="U57" s="4" t="n"/>
    </row>
    <row r="58">
      <c r="B58" s="2" t="n"/>
      <c r="I58" s="3" t="n"/>
      <c r="J58" s="3" t="n"/>
      <c r="Q58" s="2" t="n"/>
      <c r="R58" s="2" t="n"/>
      <c r="T58">
        <f>IF(S58="Clôturé", R58-B58, TODAY()-B58)</f>
        <v/>
      </c>
      <c r="U58" s="4" t="n"/>
    </row>
    <row r="59">
      <c r="B59" s="2" t="n"/>
      <c r="I59" s="3" t="n"/>
      <c r="J59" s="3" t="n"/>
      <c r="Q59" s="2" t="n"/>
      <c r="R59" s="2" t="n"/>
      <c r="T59">
        <f>IF(S59="Clôturé", R59-B59, TODAY()-B59)</f>
        <v/>
      </c>
      <c r="U59" s="4" t="n"/>
    </row>
    <row r="60">
      <c r="B60" s="2" t="n"/>
      <c r="I60" s="3" t="n"/>
      <c r="J60" s="3" t="n"/>
      <c r="Q60" s="2" t="n"/>
      <c r="R60" s="2" t="n"/>
      <c r="T60">
        <f>IF(S60="Clôturé", R60-B60, TODAY()-B60)</f>
        <v/>
      </c>
      <c r="U60" s="4" t="n"/>
    </row>
    <row r="61">
      <c r="B61" s="2" t="n"/>
      <c r="I61" s="3" t="n"/>
      <c r="J61" s="3" t="n"/>
      <c r="Q61" s="2" t="n"/>
      <c r="R61" s="2" t="n"/>
      <c r="T61">
        <f>IF(S61="Clôturé", R61-B61, TODAY()-B61)</f>
        <v/>
      </c>
      <c r="U61" s="4" t="n"/>
    </row>
    <row r="62">
      <c r="B62" s="2" t="n"/>
      <c r="I62" s="3" t="n"/>
      <c r="J62" s="3" t="n"/>
      <c r="Q62" s="2" t="n"/>
      <c r="R62" s="2" t="n"/>
      <c r="T62">
        <f>IF(S62="Clôturé", R62-B62, TODAY()-B62)</f>
        <v/>
      </c>
      <c r="U62" s="4" t="n"/>
    </row>
    <row r="63">
      <c r="B63" s="2" t="n"/>
      <c r="I63" s="3" t="n"/>
      <c r="J63" s="3" t="n"/>
      <c r="Q63" s="2" t="n"/>
      <c r="R63" s="2" t="n"/>
      <c r="T63">
        <f>IF(S63="Clôturé", R63-B63, TODAY()-B63)</f>
        <v/>
      </c>
      <c r="U63" s="4" t="n"/>
    </row>
    <row r="64">
      <c r="B64" s="2" t="n"/>
      <c r="I64" s="3" t="n"/>
      <c r="J64" s="3" t="n"/>
      <c r="Q64" s="2" t="n"/>
      <c r="R64" s="2" t="n"/>
      <c r="T64">
        <f>IF(S64="Clôturé", R64-B64, TODAY()-B64)</f>
        <v/>
      </c>
      <c r="U64" s="4" t="n"/>
    </row>
    <row r="65">
      <c r="B65" s="2" t="n"/>
      <c r="I65" s="3" t="n"/>
      <c r="J65" s="3" t="n"/>
      <c r="Q65" s="2" t="n"/>
      <c r="R65" s="2" t="n"/>
      <c r="T65">
        <f>IF(S65="Clôturé", R65-B65, TODAY()-B65)</f>
        <v/>
      </c>
      <c r="U65" s="4" t="n"/>
    </row>
    <row r="66">
      <c r="B66" s="2" t="n"/>
      <c r="I66" s="3" t="n"/>
      <c r="J66" s="3" t="n"/>
      <c r="Q66" s="2" t="n"/>
      <c r="R66" s="2" t="n"/>
      <c r="T66">
        <f>IF(S66="Clôturé", R66-B66, TODAY()-B66)</f>
        <v/>
      </c>
      <c r="U66" s="4" t="n"/>
    </row>
    <row r="67">
      <c r="B67" s="2" t="n"/>
      <c r="I67" s="3" t="n"/>
      <c r="J67" s="3" t="n"/>
      <c r="Q67" s="2" t="n"/>
      <c r="R67" s="2" t="n"/>
      <c r="T67">
        <f>IF(S67="Clôturé", R67-B67, TODAY()-B67)</f>
        <v/>
      </c>
      <c r="U67" s="4" t="n"/>
    </row>
    <row r="68">
      <c r="B68" s="2" t="n"/>
      <c r="I68" s="3" t="n"/>
      <c r="J68" s="3" t="n"/>
      <c r="Q68" s="2" t="n"/>
      <c r="R68" s="2" t="n"/>
      <c r="T68">
        <f>IF(S68="Clôturé", R68-B68, TODAY()-B68)</f>
        <v/>
      </c>
      <c r="U68" s="4" t="n"/>
    </row>
    <row r="69">
      <c r="B69" s="2" t="n"/>
      <c r="I69" s="3" t="n"/>
      <c r="J69" s="3" t="n"/>
      <c r="Q69" s="2" t="n"/>
      <c r="R69" s="2" t="n"/>
      <c r="T69">
        <f>IF(S69="Clôturé", R69-B69, TODAY()-B69)</f>
        <v/>
      </c>
      <c r="U69" s="4" t="n"/>
    </row>
    <row r="70">
      <c r="B70" s="2" t="n"/>
      <c r="I70" s="3" t="n"/>
      <c r="J70" s="3" t="n"/>
      <c r="Q70" s="2" t="n"/>
      <c r="R70" s="2" t="n"/>
      <c r="T70">
        <f>IF(S70="Clôturé", R70-B70, TODAY()-B70)</f>
        <v/>
      </c>
      <c r="U70" s="4" t="n"/>
    </row>
    <row r="71">
      <c r="B71" s="2" t="n"/>
      <c r="I71" s="3" t="n"/>
      <c r="J71" s="3" t="n"/>
      <c r="Q71" s="2" t="n"/>
      <c r="R71" s="2" t="n"/>
      <c r="T71">
        <f>IF(S71="Clôturé", R71-B71, TODAY()-B71)</f>
        <v/>
      </c>
      <c r="U71" s="4" t="n"/>
    </row>
    <row r="72">
      <c r="B72" s="2" t="n"/>
      <c r="I72" s="3" t="n"/>
      <c r="J72" s="3" t="n"/>
      <c r="Q72" s="2" t="n"/>
      <c r="R72" s="2" t="n"/>
      <c r="T72">
        <f>IF(S72="Clôturé", R72-B72, TODAY()-B72)</f>
        <v/>
      </c>
      <c r="U72" s="4" t="n"/>
    </row>
    <row r="73">
      <c r="B73" s="2" t="n"/>
      <c r="I73" s="3" t="n"/>
      <c r="J73" s="3" t="n"/>
      <c r="Q73" s="2" t="n"/>
      <c r="R73" s="2" t="n"/>
      <c r="T73">
        <f>IF(S73="Clôturé", R73-B73, TODAY()-B73)</f>
        <v/>
      </c>
      <c r="U73" s="4" t="n"/>
    </row>
    <row r="74">
      <c r="B74" s="2" t="n"/>
      <c r="I74" s="3" t="n"/>
      <c r="J74" s="3" t="n"/>
      <c r="Q74" s="2" t="n"/>
      <c r="R74" s="2" t="n"/>
      <c r="T74">
        <f>IF(S74="Clôturé", R74-B74, TODAY()-B74)</f>
        <v/>
      </c>
      <c r="U74" s="4" t="n"/>
    </row>
    <row r="75">
      <c r="B75" s="2" t="n"/>
      <c r="I75" s="3" t="n"/>
      <c r="J75" s="3" t="n"/>
      <c r="Q75" s="2" t="n"/>
      <c r="R75" s="2" t="n"/>
      <c r="T75">
        <f>IF(S75="Clôturé", R75-B75, TODAY()-B75)</f>
        <v/>
      </c>
      <c r="U75" s="4" t="n"/>
    </row>
    <row r="76">
      <c r="B76" s="2" t="n"/>
      <c r="I76" s="3" t="n"/>
      <c r="J76" s="3" t="n"/>
      <c r="Q76" s="2" t="n"/>
      <c r="R76" s="2" t="n"/>
      <c r="T76">
        <f>IF(S76="Clôturé", R76-B76, TODAY()-B76)</f>
        <v/>
      </c>
      <c r="U76" s="4" t="n"/>
    </row>
    <row r="77">
      <c r="B77" s="2" t="n"/>
      <c r="I77" s="3" t="n"/>
      <c r="J77" s="3" t="n"/>
      <c r="Q77" s="2" t="n"/>
      <c r="R77" s="2" t="n"/>
      <c r="T77">
        <f>IF(S77="Clôturé", R77-B77, TODAY()-B77)</f>
        <v/>
      </c>
      <c r="U77" s="4" t="n"/>
    </row>
    <row r="78">
      <c r="B78" s="2" t="n"/>
      <c r="I78" s="3" t="n"/>
      <c r="J78" s="3" t="n"/>
      <c r="Q78" s="2" t="n"/>
      <c r="R78" s="2" t="n"/>
      <c r="T78">
        <f>IF(S78="Clôturé", R78-B78, TODAY()-B78)</f>
        <v/>
      </c>
      <c r="U78" s="4" t="n"/>
    </row>
    <row r="79">
      <c r="B79" s="2" t="n"/>
      <c r="I79" s="3" t="n"/>
      <c r="J79" s="3" t="n"/>
      <c r="Q79" s="2" t="n"/>
      <c r="R79" s="2" t="n"/>
      <c r="T79">
        <f>IF(S79="Clôturé", R79-B79, TODAY()-B79)</f>
        <v/>
      </c>
      <c r="U79" s="4" t="n"/>
    </row>
    <row r="80">
      <c r="B80" s="2" t="n"/>
      <c r="I80" s="3" t="n"/>
      <c r="J80" s="3" t="n"/>
      <c r="Q80" s="2" t="n"/>
      <c r="R80" s="2" t="n"/>
      <c r="T80">
        <f>IF(S80="Clôturé", R80-B80, TODAY()-B80)</f>
        <v/>
      </c>
      <c r="U80" s="4" t="n"/>
    </row>
    <row r="81">
      <c r="B81" s="2" t="n"/>
      <c r="I81" s="3" t="n"/>
      <c r="J81" s="3" t="n"/>
      <c r="Q81" s="2" t="n"/>
      <c r="R81" s="2" t="n"/>
      <c r="T81">
        <f>IF(S81="Clôturé", R81-B81, TODAY()-B81)</f>
        <v/>
      </c>
      <c r="U81" s="4" t="n"/>
    </row>
    <row r="82">
      <c r="B82" s="2" t="n"/>
      <c r="I82" s="3" t="n"/>
      <c r="J82" s="3" t="n"/>
      <c r="Q82" s="2" t="n"/>
      <c r="R82" s="2" t="n"/>
      <c r="T82">
        <f>IF(S82="Clôturé", R82-B82, TODAY()-B82)</f>
        <v/>
      </c>
      <c r="U82" s="4" t="n"/>
    </row>
    <row r="83">
      <c r="B83" s="2" t="n"/>
      <c r="I83" s="3" t="n"/>
      <c r="J83" s="3" t="n"/>
      <c r="Q83" s="2" t="n"/>
      <c r="R83" s="2" t="n"/>
      <c r="T83">
        <f>IF(S83="Clôturé", R83-B83, TODAY()-B83)</f>
        <v/>
      </c>
      <c r="U83" s="4" t="n"/>
    </row>
    <row r="84">
      <c r="B84" s="2" t="n"/>
      <c r="I84" s="3" t="n"/>
      <c r="J84" s="3" t="n"/>
      <c r="Q84" s="2" t="n"/>
      <c r="R84" s="2" t="n"/>
      <c r="T84">
        <f>IF(S84="Clôturé", R84-B84, TODAY()-B84)</f>
        <v/>
      </c>
      <c r="U84" s="4" t="n"/>
    </row>
    <row r="85">
      <c r="B85" s="2" t="n"/>
      <c r="I85" s="3" t="n"/>
      <c r="J85" s="3" t="n"/>
      <c r="Q85" s="2" t="n"/>
      <c r="R85" s="2" t="n"/>
      <c r="T85">
        <f>IF(S85="Clôturé", R85-B85, TODAY()-B85)</f>
        <v/>
      </c>
      <c r="U85" s="4" t="n"/>
    </row>
    <row r="86">
      <c r="B86" s="2" t="n"/>
      <c r="I86" s="3" t="n"/>
      <c r="J86" s="3" t="n"/>
      <c r="Q86" s="2" t="n"/>
      <c r="R86" s="2" t="n"/>
      <c r="T86">
        <f>IF(S86="Clôturé", R86-B86, TODAY()-B86)</f>
        <v/>
      </c>
      <c r="U86" s="4" t="n"/>
    </row>
    <row r="87">
      <c r="B87" s="2" t="n"/>
      <c r="I87" s="3" t="n"/>
      <c r="J87" s="3" t="n"/>
      <c r="Q87" s="2" t="n"/>
      <c r="R87" s="2" t="n"/>
      <c r="T87">
        <f>IF(S87="Clôturé", R87-B87, TODAY()-B87)</f>
        <v/>
      </c>
      <c r="U87" s="4" t="n"/>
    </row>
    <row r="88">
      <c r="B88" s="2" t="n"/>
      <c r="I88" s="3" t="n"/>
      <c r="J88" s="3" t="n"/>
      <c r="Q88" s="2" t="n"/>
      <c r="R88" s="2" t="n"/>
      <c r="T88">
        <f>IF(S88="Clôturé", R88-B88, TODAY()-B88)</f>
        <v/>
      </c>
      <c r="U88" s="4" t="n"/>
    </row>
    <row r="89">
      <c r="B89" s="2" t="n"/>
      <c r="I89" s="3" t="n"/>
      <c r="J89" s="3" t="n"/>
      <c r="Q89" s="2" t="n"/>
      <c r="R89" s="2" t="n"/>
      <c r="T89">
        <f>IF(S89="Clôturé", R89-B89, TODAY()-B89)</f>
        <v/>
      </c>
      <c r="U89" s="4" t="n"/>
    </row>
    <row r="90">
      <c r="B90" s="2" t="n"/>
      <c r="I90" s="3" t="n"/>
      <c r="J90" s="3" t="n"/>
      <c r="Q90" s="2" t="n"/>
      <c r="R90" s="2" t="n"/>
      <c r="T90">
        <f>IF(S90="Clôturé", R90-B90, TODAY()-B90)</f>
        <v/>
      </c>
      <c r="U90" s="4" t="n"/>
    </row>
    <row r="91">
      <c r="B91" s="2" t="n"/>
      <c r="I91" s="3" t="n"/>
      <c r="J91" s="3" t="n"/>
      <c r="Q91" s="2" t="n"/>
      <c r="R91" s="2" t="n"/>
      <c r="T91">
        <f>IF(S91="Clôturé", R91-B91, TODAY()-B91)</f>
        <v/>
      </c>
      <c r="U91" s="4" t="n"/>
    </row>
    <row r="92">
      <c r="B92" s="2" t="n"/>
      <c r="I92" s="3" t="n"/>
      <c r="J92" s="3" t="n"/>
      <c r="Q92" s="2" t="n"/>
      <c r="R92" s="2" t="n"/>
      <c r="T92">
        <f>IF(S92="Clôturé", R92-B92, TODAY()-B92)</f>
        <v/>
      </c>
      <c r="U92" s="4" t="n"/>
    </row>
    <row r="93">
      <c r="B93" s="2" t="n"/>
      <c r="I93" s="3" t="n"/>
      <c r="J93" s="3" t="n"/>
      <c r="Q93" s="2" t="n"/>
      <c r="R93" s="2" t="n"/>
      <c r="T93">
        <f>IF(S93="Clôturé", R93-B93, TODAY()-B93)</f>
        <v/>
      </c>
      <c r="U93" s="4" t="n"/>
    </row>
    <row r="94">
      <c r="B94" s="2" t="n"/>
      <c r="I94" s="3" t="n"/>
      <c r="J94" s="3" t="n"/>
      <c r="Q94" s="2" t="n"/>
      <c r="R94" s="2" t="n"/>
      <c r="T94">
        <f>IF(S94="Clôturé", R94-B94, TODAY()-B94)</f>
        <v/>
      </c>
      <c r="U94" s="4" t="n"/>
    </row>
    <row r="95">
      <c r="B95" s="2" t="n"/>
      <c r="I95" s="3" t="n"/>
      <c r="J95" s="3" t="n"/>
      <c r="Q95" s="2" t="n"/>
      <c r="R95" s="2" t="n"/>
      <c r="T95">
        <f>IF(S95="Clôturé", R95-B95, TODAY()-B95)</f>
        <v/>
      </c>
      <c r="U95" s="4" t="n"/>
    </row>
    <row r="96">
      <c r="B96" s="2" t="n"/>
      <c r="I96" s="3" t="n"/>
      <c r="J96" s="3" t="n"/>
      <c r="Q96" s="2" t="n"/>
      <c r="R96" s="2" t="n"/>
      <c r="T96">
        <f>IF(S96="Clôturé", R96-B96, TODAY()-B96)</f>
        <v/>
      </c>
      <c r="U96" s="4" t="n"/>
    </row>
    <row r="97">
      <c r="B97" s="2" t="n"/>
      <c r="I97" s="3" t="n"/>
      <c r="J97" s="3" t="n"/>
      <c r="Q97" s="2" t="n"/>
      <c r="R97" s="2" t="n"/>
      <c r="T97">
        <f>IF(S97="Clôturé", R97-B97, TODAY()-B97)</f>
        <v/>
      </c>
      <c r="U97" s="4" t="n"/>
    </row>
    <row r="98">
      <c r="B98" s="2" t="n"/>
      <c r="I98" s="3" t="n"/>
      <c r="J98" s="3" t="n"/>
      <c r="Q98" s="2" t="n"/>
      <c r="R98" s="2" t="n"/>
      <c r="T98">
        <f>IF(S98="Clôturé", R98-B98, TODAY()-B98)</f>
        <v/>
      </c>
      <c r="U98" s="4" t="n"/>
    </row>
    <row r="99">
      <c r="B99" s="2" t="n"/>
      <c r="I99" s="3" t="n"/>
      <c r="J99" s="3" t="n"/>
      <c r="Q99" s="2" t="n"/>
      <c r="R99" s="2" t="n"/>
      <c r="T99">
        <f>IF(S99="Clôturé", R99-B99, TODAY()-B99)</f>
        <v/>
      </c>
      <c r="U99" s="4" t="n"/>
    </row>
    <row r="100">
      <c r="B100" s="2" t="n"/>
      <c r="I100" s="3" t="n"/>
      <c r="J100" s="3" t="n"/>
      <c r="Q100" s="2" t="n"/>
      <c r="R100" s="2" t="n"/>
      <c r="T100">
        <f>IF(S100="Clôturé", R100-B100, TODAY()-B100)</f>
        <v/>
      </c>
      <c r="U100" s="4" t="n"/>
    </row>
    <row r="101">
      <c r="B101" s="2" t="n"/>
      <c r="I101" s="3" t="n"/>
      <c r="J101" s="3" t="n"/>
      <c r="Q101" s="2" t="n"/>
      <c r="R101" s="2" t="n"/>
      <c r="T101">
        <f>IF(S101="Clôturé", R101-B101, TODAY()-B101)</f>
        <v/>
      </c>
      <c r="U101" s="4" t="n"/>
    </row>
    <row r="102">
      <c r="B102" s="2" t="n"/>
      <c r="I102" s="3" t="n"/>
      <c r="J102" s="3" t="n"/>
      <c r="Q102" s="2" t="n"/>
      <c r="R102" s="2" t="n"/>
      <c r="T102">
        <f>IF(S102="Clôturé", R102-B102, TODAY()-B102)</f>
        <v/>
      </c>
      <c r="U102" s="4" t="n"/>
    </row>
    <row r="103">
      <c r="B103" s="2" t="n"/>
      <c r="I103" s="3" t="n"/>
      <c r="J103" s="3" t="n"/>
      <c r="Q103" s="2" t="n"/>
      <c r="R103" s="2" t="n"/>
      <c r="T103">
        <f>IF(S103="Clôturé", R103-B103, TODAY()-B103)</f>
        <v/>
      </c>
      <c r="U103" s="4" t="n"/>
    </row>
    <row r="104">
      <c r="B104" s="2" t="n"/>
      <c r="I104" s="3" t="n"/>
      <c r="J104" s="3" t="n"/>
      <c r="Q104" s="2" t="n"/>
      <c r="R104" s="2" t="n"/>
      <c r="T104">
        <f>IF(S104="Clôturé", R104-B104, TODAY()-B104)</f>
        <v/>
      </c>
      <c r="U104" s="4" t="n"/>
    </row>
    <row r="105">
      <c r="B105" s="2" t="n"/>
      <c r="I105" s="3" t="n"/>
      <c r="J105" s="3" t="n"/>
      <c r="Q105" s="2" t="n"/>
      <c r="R105" s="2" t="n"/>
      <c r="T105">
        <f>IF(S105="Clôturé", R105-B105, TODAY()-B105)</f>
        <v/>
      </c>
      <c r="U105" s="4" t="n"/>
    </row>
    <row r="106">
      <c r="B106" s="2" t="n"/>
      <c r="I106" s="3" t="n"/>
      <c r="J106" s="3" t="n"/>
      <c r="Q106" s="2" t="n"/>
      <c r="R106" s="2" t="n"/>
      <c r="T106">
        <f>IF(S106="Clôturé", R106-B106, TODAY()-B106)</f>
        <v/>
      </c>
      <c r="U106" s="4" t="n"/>
    </row>
    <row r="107">
      <c r="B107" s="2" t="n"/>
      <c r="I107" s="3" t="n"/>
      <c r="J107" s="3" t="n"/>
      <c r="Q107" s="2" t="n"/>
      <c r="R107" s="2" t="n"/>
      <c r="T107">
        <f>IF(S107="Clôturé", R107-B107, TODAY()-B107)</f>
        <v/>
      </c>
      <c r="U107" s="4" t="n"/>
    </row>
    <row r="108">
      <c r="B108" s="2" t="n"/>
      <c r="I108" s="3" t="n"/>
      <c r="J108" s="3" t="n"/>
      <c r="Q108" s="2" t="n"/>
      <c r="R108" s="2" t="n"/>
      <c r="T108">
        <f>IF(S108="Clôturé", R108-B108, TODAY()-B108)</f>
        <v/>
      </c>
      <c r="U108" s="4" t="n"/>
    </row>
    <row r="109">
      <c r="B109" s="2" t="n"/>
      <c r="I109" s="3" t="n"/>
      <c r="J109" s="3" t="n"/>
      <c r="Q109" s="2" t="n"/>
      <c r="R109" s="2" t="n"/>
      <c r="T109">
        <f>IF(S109="Clôturé", R109-B109, TODAY()-B109)</f>
        <v/>
      </c>
      <c r="U109" s="4" t="n"/>
    </row>
    <row r="110">
      <c r="B110" s="2" t="n"/>
      <c r="I110" s="3" t="n"/>
      <c r="J110" s="3" t="n"/>
      <c r="Q110" s="2" t="n"/>
      <c r="R110" s="2" t="n"/>
      <c r="T110">
        <f>IF(S110="Clôturé", R110-B110, TODAY()-B110)</f>
        <v/>
      </c>
      <c r="U110" s="4" t="n"/>
    </row>
    <row r="111">
      <c r="B111" s="2" t="n"/>
      <c r="I111" s="3" t="n"/>
      <c r="J111" s="3" t="n"/>
      <c r="Q111" s="2" t="n"/>
      <c r="R111" s="2" t="n"/>
      <c r="T111">
        <f>IF(S111="Clôturé", R111-B111, TODAY()-B111)</f>
        <v/>
      </c>
      <c r="U111" s="4" t="n"/>
    </row>
    <row r="112">
      <c r="B112" s="2" t="n"/>
      <c r="I112" s="3" t="n"/>
      <c r="J112" s="3" t="n"/>
      <c r="Q112" s="2" t="n"/>
      <c r="R112" s="2" t="n"/>
      <c r="T112">
        <f>IF(S112="Clôturé", R112-B112, TODAY()-B112)</f>
        <v/>
      </c>
      <c r="U112" s="4" t="n"/>
    </row>
    <row r="113">
      <c r="B113" s="2" t="n"/>
      <c r="I113" s="3" t="n"/>
      <c r="J113" s="3" t="n"/>
      <c r="Q113" s="2" t="n"/>
      <c r="R113" s="2" t="n"/>
      <c r="T113">
        <f>IF(S113="Clôturé", R113-B113, TODAY()-B113)</f>
        <v/>
      </c>
      <c r="U113" s="4" t="n"/>
    </row>
    <row r="114">
      <c r="B114" s="2" t="n"/>
      <c r="I114" s="3" t="n"/>
      <c r="J114" s="3" t="n"/>
      <c r="Q114" s="2" t="n"/>
      <c r="R114" s="2" t="n"/>
      <c r="T114">
        <f>IF(S114="Clôturé", R114-B114, TODAY()-B114)</f>
        <v/>
      </c>
      <c r="U114" s="4" t="n"/>
    </row>
    <row r="115">
      <c r="B115" s="2" t="n"/>
      <c r="I115" s="3" t="n"/>
      <c r="J115" s="3" t="n"/>
      <c r="Q115" s="2" t="n"/>
      <c r="R115" s="2" t="n"/>
      <c r="T115">
        <f>IF(S115="Clôturé", R115-B115, TODAY()-B115)</f>
        <v/>
      </c>
      <c r="U115" s="4" t="n"/>
    </row>
    <row r="116">
      <c r="B116" s="2" t="n"/>
      <c r="I116" s="3" t="n"/>
      <c r="J116" s="3" t="n"/>
      <c r="Q116" s="2" t="n"/>
      <c r="R116" s="2" t="n"/>
      <c r="T116">
        <f>IF(S116="Clôturé", R116-B116, TODAY()-B116)</f>
        <v/>
      </c>
      <c r="U116" s="4" t="n"/>
    </row>
    <row r="117">
      <c r="B117" s="2" t="n"/>
      <c r="I117" s="3" t="n"/>
      <c r="J117" s="3" t="n"/>
      <c r="Q117" s="2" t="n"/>
      <c r="R117" s="2" t="n"/>
      <c r="T117">
        <f>IF(S117="Clôturé", R117-B117, TODAY()-B117)</f>
        <v/>
      </c>
      <c r="U117" s="4" t="n"/>
    </row>
    <row r="118">
      <c r="B118" s="2" t="n"/>
      <c r="I118" s="3" t="n"/>
      <c r="J118" s="3" t="n"/>
      <c r="Q118" s="2" t="n"/>
      <c r="R118" s="2" t="n"/>
      <c r="T118">
        <f>IF(S118="Clôturé", R118-B118, TODAY()-B118)</f>
        <v/>
      </c>
      <c r="U118" s="4" t="n"/>
    </row>
    <row r="119">
      <c r="B119" s="2" t="n"/>
      <c r="I119" s="3" t="n"/>
      <c r="J119" s="3" t="n"/>
      <c r="Q119" s="2" t="n"/>
      <c r="R119" s="2" t="n"/>
      <c r="T119">
        <f>IF(S119="Clôturé", R119-B119, TODAY()-B119)</f>
        <v/>
      </c>
      <c r="U119" s="4" t="n"/>
    </row>
    <row r="120">
      <c r="B120" s="2" t="n"/>
      <c r="I120" s="3" t="n"/>
      <c r="J120" s="3" t="n"/>
      <c r="Q120" s="2" t="n"/>
      <c r="R120" s="2" t="n"/>
      <c r="T120">
        <f>IF(S120="Clôturé", R120-B120, TODAY()-B120)</f>
        <v/>
      </c>
      <c r="U120" s="4" t="n"/>
    </row>
    <row r="121">
      <c r="B121" s="2" t="n"/>
      <c r="I121" s="3" t="n"/>
      <c r="J121" s="3" t="n"/>
      <c r="Q121" s="2" t="n"/>
      <c r="R121" s="2" t="n"/>
      <c r="T121">
        <f>IF(S121="Clôturé", R121-B121, TODAY()-B121)</f>
        <v/>
      </c>
      <c r="U121" s="4" t="n"/>
    </row>
    <row r="122">
      <c r="B122" s="2" t="n"/>
      <c r="I122" s="3" t="n"/>
      <c r="J122" s="3" t="n"/>
      <c r="Q122" s="2" t="n"/>
      <c r="R122" s="2" t="n"/>
      <c r="T122">
        <f>IF(S122="Clôturé", R122-B122, TODAY()-B122)</f>
        <v/>
      </c>
      <c r="U122" s="4" t="n"/>
    </row>
    <row r="123">
      <c r="B123" s="2" t="n"/>
      <c r="I123" s="3" t="n"/>
      <c r="J123" s="3" t="n"/>
      <c r="Q123" s="2" t="n"/>
      <c r="R123" s="2" t="n"/>
      <c r="T123">
        <f>IF(S123="Clôturé", R123-B123, TODAY()-B123)</f>
        <v/>
      </c>
      <c r="U123" s="4" t="n"/>
    </row>
    <row r="124">
      <c r="B124" s="2" t="n"/>
      <c r="I124" s="3" t="n"/>
      <c r="J124" s="3" t="n"/>
      <c r="Q124" s="2" t="n"/>
      <c r="R124" s="2" t="n"/>
      <c r="T124">
        <f>IF(S124="Clôturé", R124-B124, TODAY()-B124)</f>
        <v/>
      </c>
      <c r="U124" s="4" t="n"/>
    </row>
    <row r="125">
      <c r="B125" s="2" t="n"/>
      <c r="I125" s="3" t="n"/>
      <c r="J125" s="3" t="n"/>
      <c r="Q125" s="2" t="n"/>
      <c r="R125" s="2" t="n"/>
      <c r="T125">
        <f>IF(S125="Clôturé", R125-B125, TODAY()-B125)</f>
        <v/>
      </c>
      <c r="U125" s="4" t="n"/>
    </row>
    <row r="126">
      <c r="B126" s="2" t="n"/>
      <c r="I126" s="3" t="n"/>
      <c r="J126" s="3" t="n"/>
      <c r="Q126" s="2" t="n"/>
      <c r="R126" s="2" t="n"/>
      <c r="T126">
        <f>IF(S126="Clôturé", R126-B126, TODAY()-B126)</f>
        <v/>
      </c>
      <c r="U126" s="4" t="n"/>
    </row>
    <row r="127">
      <c r="B127" s="2" t="n"/>
      <c r="I127" s="3" t="n"/>
      <c r="J127" s="3" t="n"/>
      <c r="Q127" s="2" t="n"/>
      <c r="R127" s="2" t="n"/>
      <c r="T127">
        <f>IF(S127="Clôturé", R127-B127, TODAY()-B127)</f>
        <v/>
      </c>
      <c r="U127" s="4" t="n"/>
    </row>
    <row r="128">
      <c r="B128" s="2" t="n"/>
      <c r="I128" s="3" t="n"/>
      <c r="J128" s="3" t="n"/>
      <c r="Q128" s="2" t="n"/>
      <c r="R128" s="2" t="n"/>
      <c r="T128">
        <f>IF(S128="Clôturé", R128-B128, TODAY()-B128)</f>
        <v/>
      </c>
      <c r="U128" s="4" t="n"/>
    </row>
    <row r="129">
      <c r="B129" s="2" t="n"/>
      <c r="I129" s="3" t="n"/>
      <c r="J129" s="3" t="n"/>
      <c r="Q129" s="2" t="n"/>
      <c r="R129" s="2" t="n"/>
      <c r="T129">
        <f>IF(S129="Clôturé", R129-B129, TODAY()-B129)</f>
        <v/>
      </c>
      <c r="U129" s="4" t="n"/>
    </row>
    <row r="130">
      <c r="B130" s="2" t="n"/>
      <c r="I130" s="3" t="n"/>
      <c r="J130" s="3" t="n"/>
      <c r="Q130" s="2" t="n"/>
      <c r="R130" s="2" t="n"/>
      <c r="T130">
        <f>IF(S130="Clôturé", R130-B130, TODAY()-B130)</f>
        <v/>
      </c>
      <c r="U130" s="4" t="n"/>
    </row>
    <row r="131">
      <c r="B131" s="2" t="n"/>
      <c r="I131" s="3" t="n"/>
      <c r="J131" s="3" t="n"/>
      <c r="Q131" s="2" t="n"/>
      <c r="R131" s="2" t="n"/>
      <c r="T131">
        <f>IF(S131="Clôturé", R131-B131, TODAY()-B131)</f>
        <v/>
      </c>
      <c r="U131" s="4" t="n"/>
    </row>
    <row r="132">
      <c r="B132" s="2" t="n"/>
      <c r="I132" s="3" t="n"/>
      <c r="J132" s="3" t="n"/>
      <c r="Q132" s="2" t="n"/>
      <c r="R132" s="2" t="n"/>
      <c r="T132">
        <f>IF(S132="Clôturé", R132-B132, TODAY()-B132)</f>
        <v/>
      </c>
      <c r="U132" s="4" t="n"/>
    </row>
    <row r="133">
      <c r="B133" s="2" t="n"/>
      <c r="I133" s="3" t="n"/>
      <c r="J133" s="3" t="n"/>
      <c r="Q133" s="2" t="n"/>
      <c r="R133" s="2" t="n"/>
      <c r="T133">
        <f>IF(S133="Clôturé", R133-B133, TODAY()-B133)</f>
        <v/>
      </c>
      <c r="U133" s="4" t="n"/>
    </row>
    <row r="134">
      <c r="B134" s="2" t="n"/>
      <c r="I134" s="3" t="n"/>
      <c r="J134" s="3" t="n"/>
      <c r="Q134" s="2" t="n"/>
      <c r="R134" s="2" t="n"/>
      <c r="T134">
        <f>IF(S134="Clôturé", R134-B134, TODAY()-B134)</f>
        <v/>
      </c>
      <c r="U134" s="4" t="n"/>
    </row>
    <row r="135">
      <c r="B135" s="2" t="n"/>
      <c r="I135" s="3" t="n"/>
      <c r="J135" s="3" t="n"/>
      <c r="Q135" s="2" t="n"/>
      <c r="R135" s="2" t="n"/>
      <c r="T135">
        <f>IF(S135="Clôturé", R135-B135, TODAY()-B135)</f>
        <v/>
      </c>
      <c r="U135" s="4" t="n"/>
    </row>
    <row r="136">
      <c r="B136" s="2" t="n"/>
      <c r="I136" s="3" t="n"/>
      <c r="J136" s="3" t="n"/>
      <c r="Q136" s="2" t="n"/>
      <c r="R136" s="2" t="n"/>
      <c r="T136">
        <f>IF(S136="Clôturé", R136-B136, TODAY()-B136)</f>
        <v/>
      </c>
      <c r="U136" s="4" t="n"/>
    </row>
    <row r="137">
      <c r="B137" s="2" t="n"/>
      <c r="I137" s="3" t="n"/>
      <c r="J137" s="3" t="n"/>
      <c r="Q137" s="2" t="n"/>
      <c r="R137" s="2" t="n"/>
      <c r="T137">
        <f>IF(S137="Clôturé", R137-B137, TODAY()-B137)</f>
        <v/>
      </c>
      <c r="U137" s="4" t="n"/>
    </row>
    <row r="138">
      <c r="B138" s="2" t="n"/>
      <c r="I138" s="3" t="n"/>
      <c r="J138" s="3" t="n"/>
      <c r="Q138" s="2" t="n"/>
      <c r="R138" s="2" t="n"/>
      <c r="T138">
        <f>IF(S138="Clôturé", R138-B138, TODAY()-B138)</f>
        <v/>
      </c>
      <c r="U138" s="4" t="n"/>
    </row>
    <row r="139">
      <c r="B139" s="2" t="n"/>
      <c r="I139" s="3" t="n"/>
      <c r="J139" s="3" t="n"/>
      <c r="Q139" s="2" t="n"/>
      <c r="R139" s="2" t="n"/>
      <c r="T139">
        <f>IF(S139="Clôturé", R139-B139, TODAY()-B139)</f>
        <v/>
      </c>
      <c r="U139" s="4" t="n"/>
    </row>
    <row r="140">
      <c r="B140" s="2" t="n"/>
      <c r="I140" s="3" t="n"/>
      <c r="J140" s="3" t="n"/>
      <c r="Q140" s="2" t="n"/>
      <c r="R140" s="2" t="n"/>
      <c r="T140">
        <f>IF(S140="Clôturé", R140-B140, TODAY()-B140)</f>
        <v/>
      </c>
      <c r="U140" s="4" t="n"/>
    </row>
    <row r="141">
      <c r="B141" s="2" t="n"/>
      <c r="I141" s="3" t="n"/>
      <c r="J141" s="3" t="n"/>
      <c r="Q141" s="2" t="n"/>
      <c r="R141" s="2" t="n"/>
      <c r="T141">
        <f>IF(S141="Clôturé", R141-B141, TODAY()-B141)</f>
        <v/>
      </c>
      <c r="U141" s="4" t="n"/>
    </row>
    <row r="142">
      <c r="B142" s="2" t="n"/>
      <c r="I142" s="3" t="n"/>
      <c r="J142" s="3" t="n"/>
      <c r="Q142" s="2" t="n"/>
      <c r="R142" s="2" t="n"/>
      <c r="T142">
        <f>IF(S142="Clôturé", R142-B142, TODAY()-B142)</f>
        <v/>
      </c>
      <c r="U142" s="4" t="n"/>
    </row>
    <row r="143">
      <c r="B143" s="2" t="n"/>
      <c r="I143" s="3" t="n"/>
      <c r="J143" s="3" t="n"/>
      <c r="Q143" s="2" t="n"/>
      <c r="R143" s="2" t="n"/>
      <c r="T143">
        <f>IF(S143="Clôturé", R143-B143, TODAY()-B143)</f>
        <v/>
      </c>
      <c r="U143" s="4" t="n"/>
    </row>
    <row r="144">
      <c r="B144" s="2" t="n"/>
      <c r="I144" s="3" t="n"/>
      <c r="J144" s="3" t="n"/>
      <c r="Q144" s="2" t="n"/>
      <c r="R144" s="2" t="n"/>
      <c r="T144">
        <f>IF(S144="Clôturé", R144-B144, TODAY()-B144)</f>
        <v/>
      </c>
      <c r="U144" s="4" t="n"/>
    </row>
    <row r="145">
      <c r="B145" s="2" t="n"/>
      <c r="I145" s="3" t="n"/>
      <c r="J145" s="3" t="n"/>
      <c r="Q145" s="2" t="n"/>
      <c r="R145" s="2" t="n"/>
      <c r="T145">
        <f>IF(S145="Clôturé", R145-B145, TODAY()-B145)</f>
        <v/>
      </c>
      <c r="U145" s="4" t="n"/>
    </row>
    <row r="146">
      <c r="B146" s="2" t="n"/>
      <c r="I146" s="3" t="n"/>
      <c r="J146" s="3" t="n"/>
      <c r="Q146" s="2" t="n"/>
      <c r="R146" s="2" t="n"/>
      <c r="T146">
        <f>IF(S146="Clôturé", R146-B146, TODAY()-B146)</f>
        <v/>
      </c>
      <c r="U146" s="4" t="n"/>
    </row>
    <row r="147">
      <c r="B147" s="2" t="n"/>
      <c r="I147" s="3" t="n"/>
      <c r="J147" s="3" t="n"/>
      <c r="Q147" s="2" t="n"/>
      <c r="R147" s="2" t="n"/>
      <c r="T147">
        <f>IF(S147="Clôturé", R147-B147, TODAY()-B147)</f>
        <v/>
      </c>
      <c r="U147" s="4" t="n"/>
    </row>
    <row r="148">
      <c r="B148" s="2" t="n"/>
      <c r="I148" s="3" t="n"/>
      <c r="J148" s="3" t="n"/>
      <c r="Q148" s="2" t="n"/>
      <c r="R148" s="2" t="n"/>
      <c r="T148">
        <f>IF(S148="Clôturé", R148-B148, TODAY()-B148)</f>
        <v/>
      </c>
      <c r="U148" s="4" t="n"/>
    </row>
    <row r="149">
      <c r="B149" s="2" t="n"/>
      <c r="I149" s="3" t="n"/>
      <c r="J149" s="3" t="n"/>
      <c r="Q149" s="2" t="n"/>
      <c r="R149" s="2" t="n"/>
      <c r="T149">
        <f>IF(S149="Clôturé", R149-B149, TODAY()-B149)</f>
        <v/>
      </c>
      <c r="U149" s="4" t="n"/>
    </row>
    <row r="150">
      <c r="B150" s="2" t="n"/>
      <c r="I150" s="3" t="n"/>
      <c r="J150" s="3" t="n"/>
      <c r="Q150" s="2" t="n"/>
      <c r="R150" s="2" t="n"/>
      <c r="T150">
        <f>IF(S150="Clôturé", R150-B150, TODAY()-B150)</f>
        <v/>
      </c>
      <c r="U150" s="4" t="n"/>
    </row>
    <row r="151">
      <c r="B151" s="2" t="n"/>
      <c r="I151" s="3" t="n"/>
      <c r="J151" s="3" t="n"/>
      <c r="Q151" s="2" t="n"/>
      <c r="R151" s="2" t="n"/>
      <c r="T151">
        <f>IF(S151="Clôturé", R151-B151, TODAY()-B151)</f>
        <v/>
      </c>
      <c r="U151" s="4" t="n"/>
    </row>
    <row r="152">
      <c r="B152" s="2" t="n"/>
      <c r="I152" s="3" t="n"/>
      <c r="J152" s="3" t="n"/>
      <c r="Q152" s="2" t="n"/>
      <c r="R152" s="2" t="n"/>
      <c r="T152">
        <f>IF(S152="Clôturé", R152-B152, TODAY()-B152)</f>
        <v/>
      </c>
      <c r="U152" s="4" t="n"/>
    </row>
    <row r="153">
      <c r="B153" s="2" t="n"/>
      <c r="I153" s="3" t="n"/>
      <c r="J153" s="3" t="n"/>
      <c r="Q153" s="2" t="n"/>
      <c r="R153" s="2" t="n"/>
      <c r="T153">
        <f>IF(S153="Clôturé", R153-B153, TODAY()-B153)</f>
        <v/>
      </c>
      <c r="U153" s="4" t="n"/>
    </row>
    <row r="154">
      <c r="B154" s="2" t="n"/>
      <c r="I154" s="3" t="n"/>
      <c r="J154" s="3" t="n"/>
      <c r="Q154" s="2" t="n"/>
      <c r="R154" s="2" t="n"/>
      <c r="T154">
        <f>IF(S154="Clôturé", R154-B154, TODAY()-B154)</f>
        <v/>
      </c>
      <c r="U154" s="4" t="n"/>
    </row>
    <row r="155">
      <c r="B155" s="2" t="n"/>
      <c r="I155" s="3" t="n"/>
      <c r="J155" s="3" t="n"/>
      <c r="Q155" s="2" t="n"/>
      <c r="R155" s="2" t="n"/>
      <c r="T155">
        <f>IF(S155="Clôturé", R155-B155, TODAY()-B155)</f>
        <v/>
      </c>
      <c r="U155" s="4" t="n"/>
    </row>
    <row r="156">
      <c r="B156" s="2" t="n"/>
      <c r="I156" s="3" t="n"/>
      <c r="J156" s="3" t="n"/>
      <c r="Q156" s="2" t="n"/>
      <c r="R156" s="2" t="n"/>
      <c r="T156">
        <f>IF(S156="Clôturé", R156-B156, TODAY()-B156)</f>
        <v/>
      </c>
      <c r="U156" s="4" t="n"/>
    </row>
    <row r="157">
      <c r="B157" s="2" t="n"/>
      <c r="I157" s="3" t="n"/>
      <c r="J157" s="3" t="n"/>
      <c r="Q157" s="2" t="n"/>
      <c r="R157" s="2" t="n"/>
      <c r="T157">
        <f>IF(S157="Clôturé", R157-B157, TODAY()-B157)</f>
        <v/>
      </c>
      <c r="U157" s="4" t="n"/>
    </row>
    <row r="158">
      <c r="B158" s="2" t="n"/>
      <c r="I158" s="3" t="n"/>
      <c r="J158" s="3" t="n"/>
      <c r="Q158" s="2" t="n"/>
      <c r="R158" s="2" t="n"/>
      <c r="T158">
        <f>IF(S158="Clôturé", R158-B158, TODAY()-B158)</f>
        <v/>
      </c>
      <c r="U158" s="4" t="n"/>
    </row>
    <row r="159">
      <c r="B159" s="2" t="n"/>
      <c r="I159" s="3" t="n"/>
      <c r="J159" s="3" t="n"/>
      <c r="Q159" s="2" t="n"/>
      <c r="R159" s="2" t="n"/>
      <c r="T159">
        <f>IF(S159="Clôturé", R159-B159, TODAY()-B159)</f>
        <v/>
      </c>
      <c r="U159" s="4" t="n"/>
    </row>
    <row r="160">
      <c r="B160" s="2" t="n"/>
      <c r="I160" s="3" t="n"/>
      <c r="J160" s="3" t="n"/>
      <c r="Q160" s="2" t="n"/>
      <c r="R160" s="2" t="n"/>
      <c r="T160">
        <f>IF(S160="Clôturé", R160-B160, TODAY()-B160)</f>
        <v/>
      </c>
      <c r="U160" s="4" t="n"/>
    </row>
    <row r="161">
      <c r="B161" s="2" t="n"/>
      <c r="I161" s="3" t="n"/>
      <c r="J161" s="3" t="n"/>
      <c r="Q161" s="2" t="n"/>
      <c r="R161" s="2" t="n"/>
      <c r="T161">
        <f>IF(S161="Clôturé", R161-B161, TODAY()-B161)</f>
        <v/>
      </c>
      <c r="U161" s="4" t="n"/>
    </row>
    <row r="162">
      <c r="B162" s="2" t="n"/>
      <c r="I162" s="3" t="n"/>
      <c r="J162" s="3" t="n"/>
      <c r="Q162" s="2" t="n"/>
      <c r="R162" s="2" t="n"/>
      <c r="T162">
        <f>IF(S162="Clôturé", R162-B162, TODAY()-B162)</f>
        <v/>
      </c>
      <c r="U162" s="4" t="n"/>
    </row>
    <row r="163">
      <c r="B163" s="2" t="n"/>
      <c r="I163" s="3" t="n"/>
      <c r="J163" s="3" t="n"/>
      <c r="Q163" s="2" t="n"/>
      <c r="R163" s="2" t="n"/>
      <c r="T163">
        <f>IF(S163="Clôturé", R163-B163, TODAY()-B163)</f>
        <v/>
      </c>
      <c r="U163" s="4" t="n"/>
    </row>
    <row r="164">
      <c r="B164" s="2" t="n"/>
      <c r="I164" s="3" t="n"/>
      <c r="J164" s="3" t="n"/>
      <c r="Q164" s="2" t="n"/>
      <c r="R164" s="2" t="n"/>
      <c r="T164">
        <f>IF(S164="Clôturé", R164-B164, TODAY()-B164)</f>
        <v/>
      </c>
      <c r="U164" s="4" t="n"/>
    </row>
    <row r="165">
      <c r="B165" s="2" t="n"/>
      <c r="I165" s="3" t="n"/>
      <c r="J165" s="3" t="n"/>
      <c r="Q165" s="2" t="n"/>
      <c r="R165" s="2" t="n"/>
      <c r="T165">
        <f>IF(S165="Clôturé", R165-B165, TODAY()-B165)</f>
        <v/>
      </c>
      <c r="U165" s="4" t="n"/>
    </row>
    <row r="166">
      <c r="B166" s="2" t="n"/>
      <c r="I166" s="3" t="n"/>
      <c r="J166" s="3" t="n"/>
      <c r="Q166" s="2" t="n"/>
      <c r="R166" s="2" t="n"/>
      <c r="T166">
        <f>IF(S166="Clôturé", R166-B166, TODAY()-B166)</f>
        <v/>
      </c>
      <c r="U166" s="4" t="n"/>
    </row>
    <row r="167">
      <c r="B167" s="2" t="n"/>
      <c r="I167" s="3" t="n"/>
      <c r="J167" s="3" t="n"/>
      <c r="Q167" s="2" t="n"/>
      <c r="R167" s="2" t="n"/>
      <c r="T167">
        <f>IF(S167="Clôturé", R167-B167, TODAY()-B167)</f>
        <v/>
      </c>
      <c r="U167" s="4" t="n"/>
    </row>
    <row r="168">
      <c r="B168" s="2" t="n"/>
      <c r="I168" s="3" t="n"/>
      <c r="J168" s="3" t="n"/>
      <c r="Q168" s="2" t="n"/>
      <c r="R168" s="2" t="n"/>
      <c r="T168">
        <f>IF(S168="Clôturé", R168-B168, TODAY()-B168)</f>
        <v/>
      </c>
      <c r="U168" s="4" t="n"/>
    </row>
    <row r="169">
      <c r="B169" s="2" t="n"/>
      <c r="I169" s="3" t="n"/>
      <c r="J169" s="3" t="n"/>
      <c r="Q169" s="2" t="n"/>
      <c r="R169" s="2" t="n"/>
      <c r="T169">
        <f>IF(S169="Clôturé", R169-B169, TODAY()-B169)</f>
        <v/>
      </c>
      <c r="U169" s="4" t="n"/>
    </row>
    <row r="170">
      <c r="B170" s="2" t="n"/>
      <c r="I170" s="3" t="n"/>
      <c r="J170" s="3" t="n"/>
      <c r="Q170" s="2" t="n"/>
      <c r="R170" s="2" t="n"/>
      <c r="T170">
        <f>IF(S170="Clôturé", R170-B170, TODAY()-B170)</f>
        <v/>
      </c>
      <c r="U170" s="4" t="n"/>
    </row>
    <row r="171">
      <c r="B171" s="2" t="n"/>
      <c r="I171" s="3" t="n"/>
      <c r="J171" s="3" t="n"/>
      <c r="Q171" s="2" t="n"/>
      <c r="R171" s="2" t="n"/>
      <c r="T171">
        <f>IF(S171="Clôturé", R171-B171, TODAY()-B171)</f>
        <v/>
      </c>
      <c r="U171" s="4" t="n"/>
    </row>
    <row r="172">
      <c r="B172" s="2" t="n"/>
      <c r="I172" s="3" t="n"/>
      <c r="J172" s="3" t="n"/>
      <c r="Q172" s="2" t="n"/>
      <c r="R172" s="2" t="n"/>
      <c r="T172">
        <f>IF(S172="Clôturé", R172-B172, TODAY()-B172)</f>
        <v/>
      </c>
      <c r="U172" s="4" t="n"/>
    </row>
    <row r="173">
      <c r="B173" s="2" t="n"/>
      <c r="I173" s="3" t="n"/>
      <c r="J173" s="3" t="n"/>
      <c r="Q173" s="2" t="n"/>
      <c r="R173" s="2" t="n"/>
      <c r="T173">
        <f>IF(S173="Clôturé", R173-B173, TODAY()-B173)</f>
        <v/>
      </c>
      <c r="U173" s="4" t="n"/>
    </row>
    <row r="174">
      <c r="B174" s="2" t="n"/>
      <c r="I174" s="3" t="n"/>
      <c r="J174" s="3" t="n"/>
      <c r="Q174" s="2" t="n"/>
      <c r="R174" s="2" t="n"/>
      <c r="T174">
        <f>IF(S174="Clôturé", R174-B174, TODAY()-B174)</f>
        <v/>
      </c>
      <c r="U174" s="4" t="n"/>
    </row>
    <row r="175">
      <c r="B175" s="2" t="n"/>
      <c r="I175" s="3" t="n"/>
      <c r="J175" s="3" t="n"/>
      <c r="Q175" s="2" t="n"/>
      <c r="R175" s="2" t="n"/>
      <c r="T175">
        <f>IF(S175="Clôturé", R175-B175, TODAY()-B175)</f>
        <v/>
      </c>
      <c r="U175" s="4" t="n"/>
    </row>
    <row r="176">
      <c r="B176" s="2" t="n"/>
      <c r="I176" s="3" t="n"/>
      <c r="J176" s="3" t="n"/>
      <c r="Q176" s="2" t="n"/>
      <c r="R176" s="2" t="n"/>
      <c r="T176">
        <f>IF(S176="Clôturé", R176-B176, TODAY()-B176)</f>
        <v/>
      </c>
      <c r="U176" s="4" t="n"/>
    </row>
    <row r="177">
      <c r="B177" s="2" t="n"/>
      <c r="I177" s="3" t="n"/>
      <c r="J177" s="3" t="n"/>
      <c r="Q177" s="2" t="n"/>
      <c r="R177" s="2" t="n"/>
      <c r="T177">
        <f>IF(S177="Clôturé", R177-B177, TODAY()-B177)</f>
        <v/>
      </c>
      <c r="U177" s="4" t="n"/>
    </row>
    <row r="178">
      <c r="B178" s="2" t="n"/>
      <c r="I178" s="3" t="n"/>
      <c r="J178" s="3" t="n"/>
      <c r="Q178" s="2" t="n"/>
      <c r="R178" s="2" t="n"/>
      <c r="T178">
        <f>IF(S178="Clôturé", R178-B178, TODAY()-B178)</f>
        <v/>
      </c>
      <c r="U178" s="4" t="n"/>
    </row>
    <row r="179">
      <c r="B179" s="2" t="n"/>
      <c r="I179" s="3" t="n"/>
      <c r="J179" s="3" t="n"/>
      <c r="Q179" s="2" t="n"/>
      <c r="R179" s="2" t="n"/>
      <c r="T179">
        <f>IF(S179="Clôturé", R179-B179, TODAY()-B179)</f>
        <v/>
      </c>
      <c r="U179" s="4" t="n"/>
    </row>
    <row r="180">
      <c r="B180" s="2" t="n"/>
      <c r="I180" s="3" t="n"/>
      <c r="J180" s="3" t="n"/>
      <c r="Q180" s="2" t="n"/>
      <c r="R180" s="2" t="n"/>
      <c r="T180">
        <f>IF(S180="Clôturé", R180-B180, TODAY()-B180)</f>
        <v/>
      </c>
      <c r="U180" s="4" t="n"/>
    </row>
    <row r="181">
      <c r="B181" s="2" t="n"/>
      <c r="I181" s="3" t="n"/>
      <c r="J181" s="3" t="n"/>
      <c r="Q181" s="2" t="n"/>
      <c r="R181" s="2" t="n"/>
      <c r="T181">
        <f>IF(S181="Clôturé", R181-B181, TODAY()-B181)</f>
        <v/>
      </c>
      <c r="U181" s="4" t="n"/>
    </row>
    <row r="182">
      <c r="B182" s="2" t="n"/>
      <c r="I182" s="3" t="n"/>
      <c r="J182" s="3" t="n"/>
      <c r="Q182" s="2" t="n"/>
      <c r="R182" s="2" t="n"/>
      <c r="T182">
        <f>IF(S182="Clôturé", R182-B182, TODAY()-B182)</f>
        <v/>
      </c>
      <c r="U182" s="4" t="n"/>
    </row>
    <row r="183">
      <c r="B183" s="2" t="n"/>
      <c r="I183" s="3" t="n"/>
      <c r="J183" s="3" t="n"/>
      <c r="Q183" s="2" t="n"/>
      <c r="R183" s="2" t="n"/>
      <c r="T183">
        <f>IF(S183="Clôturé", R183-B183, TODAY()-B183)</f>
        <v/>
      </c>
      <c r="U183" s="4" t="n"/>
    </row>
    <row r="184">
      <c r="B184" s="2" t="n"/>
      <c r="I184" s="3" t="n"/>
      <c r="J184" s="3" t="n"/>
      <c r="Q184" s="2" t="n"/>
      <c r="R184" s="2" t="n"/>
      <c r="T184">
        <f>IF(S184="Clôturé", R184-B184, TODAY()-B184)</f>
        <v/>
      </c>
      <c r="U184" s="4" t="n"/>
    </row>
    <row r="185">
      <c r="B185" s="2" t="n"/>
      <c r="I185" s="3" t="n"/>
      <c r="J185" s="3" t="n"/>
      <c r="Q185" s="2" t="n"/>
      <c r="R185" s="2" t="n"/>
      <c r="T185">
        <f>IF(S185="Clôturé", R185-B185, TODAY()-B185)</f>
        <v/>
      </c>
      <c r="U185" s="4" t="n"/>
    </row>
    <row r="186">
      <c r="B186" s="2" t="n"/>
      <c r="I186" s="3" t="n"/>
      <c r="J186" s="3" t="n"/>
      <c r="Q186" s="2" t="n"/>
      <c r="R186" s="2" t="n"/>
      <c r="T186">
        <f>IF(S186="Clôturé", R186-B186, TODAY()-B186)</f>
        <v/>
      </c>
      <c r="U186" s="4" t="n"/>
    </row>
    <row r="187">
      <c r="B187" s="2" t="n"/>
      <c r="I187" s="3" t="n"/>
      <c r="J187" s="3" t="n"/>
      <c r="Q187" s="2" t="n"/>
      <c r="R187" s="2" t="n"/>
      <c r="T187">
        <f>IF(S187="Clôturé", R187-B187, TODAY()-B187)</f>
        <v/>
      </c>
      <c r="U187" s="4" t="n"/>
    </row>
    <row r="188">
      <c r="B188" s="2" t="n"/>
      <c r="I188" s="3" t="n"/>
      <c r="J188" s="3" t="n"/>
      <c r="Q188" s="2" t="n"/>
      <c r="R188" s="2" t="n"/>
      <c r="T188">
        <f>IF(S188="Clôturé", R188-B188, TODAY()-B188)</f>
        <v/>
      </c>
      <c r="U188" s="4" t="n"/>
    </row>
    <row r="189">
      <c r="B189" s="2" t="n"/>
      <c r="I189" s="3" t="n"/>
      <c r="J189" s="3" t="n"/>
      <c r="Q189" s="2" t="n"/>
      <c r="R189" s="2" t="n"/>
      <c r="T189">
        <f>IF(S189="Clôturé", R189-B189, TODAY()-B189)</f>
        <v/>
      </c>
      <c r="U189" s="4" t="n"/>
    </row>
    <row r="190">
      <c r="B190" s="2" t="n"/>
      <c r="I190" s="3" t="n"/>
      <c r="J190" s="3" t="n"/>
      <c r="Q190" s="2" t="n"/>
      <c r="R190" s="2" t="n"/>
      <c r="T190">
        <f>IF(S190="Clôturé", R190-B190, TODAY()-B190)</f>
        <v/>
      </c>
      <c r="U190" s="4" t="n"/>
    </row>
    <row r="191">
      <c r="B191" s="2" t="n"/>
      <c r="I191" s="3" t="n"/>
      <c r="J191" s="3" t="n"/>
      <c r="Q191" s="2" t="n"/>
      <c r="R191" s="2" t="n"/>
      <c r="T191">
        <f>IF(S191="Clôturé", R191-B191, TODAY()-B191)</f>
        <v/>
      </c>
      <c r="U191" s="4" t="n"/>
    </row>
    <row r="192">
      <c r="B192" s="2" t="n"/>
      <c r="I192" s="3" t="n"/>
      <c r="J192" s="3" t="n"/>
      <c r="Q192" s="2" t="n"/>
      <c r="R192" s="2" t="n"/>
      <c r="T192">
        <f>IF(S192="Clôturé", R192-B192, TODAY()-B192)</f>
        <v/>
      </c>
      <c r="U192" s="4" t="n"/>
    </row>
    <row r="193">
      <c r="B193" s="2" t="n"/>
      <c r="I193" s="3" t="n"/>
      <c r="J193" s="3" t="n"/>
      <c r="Q193" s="2" t="n"/>
      <c r="R193" s="2" t="n"/>
      <c r="T193">
        <f>IF(S193="Clôturé", R193-B193, TODAY()-B193)</f>
        <v/>
      </c>
      <c r="U193" s="4" t="n"/>
    </row>
    <row r="194">
      <c r="B194" s="2" t="n"/>
      <c r="I194" s="3" t="n"/>
      <c r="J194" s="3" t="n"/>
      <c r="Q194" s="2" t="n"/>
      <c r="R194" s="2" t="n"/>
      <c r="T194">
        <f>IF(S194="Clôturé", R194-B194, TODAY()-B194)</f>
        <v/>
      </c>
      <c r="U194" s="4" t="n"/>
    </row>
    <row r="195">
      <c r="B195" s="2" t="n"/>
      <c r="I195" s="3" t="n"/>
      <c r="J195" s="3" t="n"/>
      <c r="Q195" s="2" t="n"/>
      <c r="R195" s="2" t="n"/>
      <c r="T195">
        <f>IF(S195="Clôturé", R195-B195, TODAY()-B195)</f>
        <v/>
      </c>
      <c r="U195" s="4" t="n"/>
    </row>
    <row r="196">
      <c r="B196" s="2" t="n"/>
      <c r="I196" s="3" t="n"/>
      <c r="J196" s="3" t="n"/>
      <c r="Q196" s="2" t="n"/>
      <c r="R196" s="2" t="n"/>
      <c r="T196">
        <f>IF(S196="Clôturé", R196-B196, TODAY()-B196)</f>
        <v/>
      </c>
      <c r="U196" s="4" t="n"/>
    </row>
    <row r="197">
      <c r="B197" s="2" t="n"/>
      <c r="I197" s="3" t="n"/>
      <c r="J197" s="3" t="n"/>
      <c r="Q197" s="2" t="n"/>
      <c r="R197" s="2" t="n"/>
      <c r="T197">
        <f>IF(S197="Clôturé", R197-B197, TODAY()-B197)</f>
        <v/>
      </c>
      <c r="U197" s="4" t="n"/>
    </row>
    <row r="198">
      <c r="B198" s="2" t="n"/>
      <c r="I198" s="3" t="n"/>
      <c r="J198" s="3" t="n"/>
      <c r="Q198" s="2" t="n"/>
      <c r="R198" s="2" t="n"/>
      <c r="T198">
        <f>IF(S198="Clôturé", R198-B198, TODAY()-B198)</f>
        <v/>
      </c>
      <c r="U198" s="4" t="n"/>
    </row>
    <row r="199">
      <c r="B199" s="2" t="n"/>
      <c r="I199" s="3" t="n"/>
      <c r="J199" s="3" t="n"/>
      <c r="Q199" s="2" t="n"/>
      <c r="R199" s="2" t="n"/>
      <c r="T199">
        <f>IF(S199="Clôturé", R199-B199, TODAY()-B199)</f>
        <v/>
      </c>
      <c r="U199" s="4" t="n"/>
    </row>
    <row r="200">
      <c r="B200" s="2" t="n"/>
      <c r="I200" s="3" t="n"/>
      <c r="J200" s="3" t="n"/>
      <c r="Q200" s="2" t="n"/>
      <c r="R200" s="2" t="n"/>
      <c r="T200">
        <f>IF(S200="Clôturé", R200-B200, TODAY()-B200)</f>
        <v/>
      </c>
      <c r="U200" s="4" t="n"/>
    </row>
    <row r="201">
      <c r="B201" s="2" t="n"/>
      <c r="I201" s="3" t="n"/>
      <c r="J201" s="3" t="n"/>
      <c r="Q201" s="2" t="n"/>
      <c r="R201" s="2" t="n"/>
      <c r="T201">
        <f>IF(S201="Clôturé", R201-B201, TODAY()-B201)</f>
        <v/>
      </c>
      <c r="U201" s="4" t="n"/>
    </row>
    <row r="202">
      <c r="B202" s="2" t="n"/>
      <c r="I202" s="3" t="n"/>
      <c r="J202" s="3" t="n"/>
      <c r="Q202" s="2" t="n"/>
      <c r="R202" s="2" t="n"/>
      <c r="T202">
        <f>IF(S202="Clôturé", R202-B202, TODAY()-B202)</f>
        <v/>
      </c>
      <c r="U202" s="4" t="n"/>
    </row>
    <row r="203">
      <c r="B203" s="2" t="n"/>
      <c r="I203" s="3" t="n"/>
      <c r="J203" s="3" t="n"/>
      <c r="Q203" s="2" t="n"/>
      <c r="R203" s="2" t="n"/>
      <c r="T203">
        <f>IF(S203="Clôturé", R203-B203, TODAY()-B203)</f>
        <v/>
      </c>
      <c r="U203" s="4" t="n"/>
    </row>
    <row r="204">
      <c r="B204" s="2" t="n"/>
      <c r="I204" s="3" t="n"/>
      <c r="J204" s="3" t="n"/>
      <c r="Q204" s="2" t="n"/>
      <c r="R204" s="2" t="n"/>
      <c r="T204">
        <f>IF(S204="Clôturé", R204-B204, TODAY()-B204)</f>
        <v/>
      </c>
      <c r="U204" s="4" t="n"/>
    </row>
    <row r="205">
      <c r="B205" s="2" t="n"/>
      <c r="I205" s="3" t="n"/>
      <c r="J205" s="3" t="n"/>
      <c r="Q205" s="2" t="n"/>
      <c r="R205" s="2" t="n"/>
      <c r="T205">
        <f>IF(S205="Clôturé", R205-B205, TODAY()-B205)</f>
        <v/>
      </c>
      <c r="U205" s="4" t="n"/>
    </row>
    <row r="206">
      <c r="B206" s="2" t="n"/>
      <c r="I206" s="3" t="n"/>
      <c r="J206" s="3" t="n"/>
      <c r="Q206" s="2" t="n"/>
      <c r="R206" s="2" t="n"/>
      <c r="T206">
        <f>IF(S206="Clôturé", R206-B206, TODAY()-B206)</f>
        <v/>
      </c>
      <c r="U206" s="4" t="n"/>
    </row>
    <row r="207">
      <c r="B207" s="2" t="n"/>
      <c r="I207" s="3" t="n"/>
      <c r="J207" s="3" t="n"/>
      <c r="Q207" s="2" t="n"/>
      <c r="R207" s="2" t="n"/>
      <c r="T207">
        <f>IF(S207="Clôturé", R207-B207, TODAY()-B207)</f>
        <v/>
      </c>
      <c r="U207" s="4" t="n"/>
    </row>
    <row r="208">
      <c r="B208" s="2" t="n"/>
      <c r="I208" s="3" t="n"/>
      <c r="J208" s="3" t="n"/>
      <c r="Q208" s="2" t="n"/>
      <c r="R208" s="2" t="n"/>
      <c r="T208">
        <f>IF(S208="Clôturé", R208-B208, TODAY()-B208)</f>
        <v/>
      </c>
      <c r="U208" s="4" t="n"/>
    </row>
    <row r="209">
      <c r="B209" s="2" t="n"/>
      <c r="I209" s="3" t="n"/>
      <c r="J209" s="3" t="n"/>
      <c r="Q209" s="2" t="n"/>
      <c r="R209" s="2" t="n"/>
      <c r="T209">
        <f>IF(S209="Clôturé", R209-B209, TODAY()-B209)</f>
        <v/>
      </c>
      <c r="U209" s="4" t="n"/>
    </row>
    <row r="210">
      <c r="B210" s="2" t="n"/>
      <c r="I210" s="3" t="n"/>
      <c r="J210" s="3" t="n"/>
      <c r="Q210" s="2" t="n"/>
      <c r="R210" s="2" t="n"/>
      <c r="T210">
        <f>IF(S210="Clôturé", R210-B210, TODAY()-B210)</f>
        <v/>
      </c>
      <c r="U210" s="4" t="n"/>
    </row>
    <row r="211">
      <c r="B211" s="2" t="n"/>
      <c r="I211" s="3" t="n"/>
      <c r="J211" s="3" t="n"/>
      <c r="Q211" s="2" t="n"/>
      <c r="R211" s="2" t="n"/>
      <c r="T211">
        <f>IF(S211="Clôturé", R211-B211, TODAY()-B211)</f>
        <v/>
      </c>
      <c r="U211" s="4" t="n"/>
    </row>
    <row r="212">
      <c r="B212" s="2" t="n"/>
      <c r="I212" s="3" t="n"/>
      <c r="J212" s="3" t="n"/>
      <c r="Q212" s="2" t="n"/>
      <c r="R212" s="2" t="n"/>
      <c r="T212">
        <f>IF(S212="Clôturé", R212-B212, TODAY()-B212)</f>
        <v/>
      </c>
      <c r="U212" s="4" t="n"/>
    </row>
    <row r="213">
      <c r="B213" s="2" t="n"/>
      <c r="I213" s="3" t="n"/>
      <c r="J213" s="3" t="n"/>
      <c r="Q213" s="2" t="n"/>
      <c r="R213" s="2" t="n"/>
      <c r="T213">
        <f>IF(S213="Clôturé", R213-B213, TODAY()-B213)</f>
        <v/>
      </c>
      <c r="U213" s="4" t="n"/>
    </row>
    <row r="214">
      <c r="B214" s="2" t="n"/>
      <c r="I214" s="3" t="n"/>
      <c r="J214" s="3" t="n"/>
      <c r="Q214" s="2" t="n"/>
      <c r="R214" s="2" t="n"/>
      <c r="T214">
        <f>IF(S214="Clôturé", R214-B214, TODAY()-B214)</f>
        <v/>
      </c>
      <c r="U214" s="4" t="n"/>
    </row>
    <row r="215">
      <c r="B215" s="2" t="n"/>
      <c r="I215" s="3" t="n"/>
      <c r="J215" s="3" t="n"/>
      <c r="Q215" s="2" t="n"/>
      <c r="R215" s="2" t="n"/>
      <c r="T215">
        <f>IF(S215="Clôturé", R215-B215, TODAY()-B215)</f>
        <v/>
      </c>
      <c r="U215" s="4" t="n"/>
    </row>
    <row r="216">
      <c r="B216" s="2" t="n"/>
      <c r="I216" s="3" t="n"/>
      <c r="J216" s="3" t="n"/>
      <c r="Q216" s="2" t="n"/>
      <c r="R216" s="2" t="n"/>
      <c r="T216">
        <f>IF(S216="Clôturé", R216-B216, TODAY()-B216)</f>
        <v/>
      </c>
      <c r="U216" s="4" t="n"/>
    </row>
    <row r="217">
      <c r="B217" s="2" t="n"/>
      <c r="I217" s="3" t="n"/>
      <c r="J217" s="3" t="n"/>
      <c r="Q217" s="2" t="n"/>
      <c r="R217" s="2" t="n"/>
      <c r="T217">
        <f>IF(S217="Clôturé", R217-B217, TODAY()-B217)</f>
        <v/>
      </c>
      <c r="U217" s="4" t="n"/>
    </row>
    <row r="218">
      <c r="B218" s="2" t="n"/>
      <c r="I218" s="3" t="n"/>
      <c r="J218" s="3" t="n"/>
      <c r="Q218" s="2" t="n"/>
      <c r="R218" s="2" t="n"/>
      <c r="T218">
        <f>IF(S218="Clôturé", R218-B218, TODAY()-B218)</f>
        <v/>
      </c>
      <c r="U218" s="4" t="n"/>
    </row>
    <row r="219">
      <c r="B219" s="2" t="n"/>
      <c r="I219" s="3" t="n"/>
      <c r="J219" s="3" t="n"/>
      <c r="Q219" s="2" t="n"/>
      <c r="R219" s="2" t="n"/>
      <c r="T219">
        <f>IF(S219="Clôturé", R219-B219, TODAY()-B219)</f>
        <v/>
      </c>
      <c r="U219" s="4" t="n"/>
    </row>
    <row r="220">
      <c r="B220" s="2" t="n"/>
      <c r="I220" s="3" t="n"/>
      <c r="J220" s="3" t="n"/>
      <c r="Q220" s="2" t="n"/>
      <c r="R220" s="2" t="n"/>
      <c r="T220">
        <f>IF(S220="Clôturé", R220-B220, TODAY()-B220)</f>
        <v/>
      </c>
      <c r="U220" s="4" t="n"/>
    </row>
    <row r="221">
      <c r="B221" s="2" t="n"/>
      <c r="I221" s="3" t="n"/>
      <c r="J221" s="3" t="n"/>
      <c r="Q221" s="2" t="n"/>
      <c r="R221" s="2" t="n"/>
      <c r="T221">
        <f>IF(S221="Clôturé", R221-B221, TODAY()-B221)</f>
        <v/>
      </c>
      <c r="U221" s="4" t="n"/>
    </row>
    <row r="222">
      <c r="B222" s="2" t="n"/>
      <c r="I222" s="3" t="n"/>
      <c r="J222" s="3" t="n"/>
      <c r="Q222" s="2" t="n"/>
      <c r="R222" s="2" t="n"/>
      <c r="T222">
        <f>IF(S222="Clôturé", R222-B222, TODAY()-B222)</f>
        <v/>
      </c>
      <c r="U222" s="4" t="n"/>
    </row>
    <row r="223">
      <c r="B223" s="2" t="n"/>
      <c r="I223" s="3" t="n"/>
      <c r="J223" s="3" t="n"/>
      <c r="Q223" s="2" t="n"/>
      <c r="R223" s="2" t="n"/>
      <c r="T223">
        <f>IF(S223="Clôturé", R223-B223, TODAY()-B223)</f>
        <v/>
      </c>
      <c r="U223" s="4" t="n"/>
    </row>
    <row r="224">
      <c r="B224" s="2" t="n"/>
      <c r="I224" s="3" t="n"/>
      <c r="J224" s="3" t="n"/>
      <c r="Q224" s="2" t="n"/>
      <c r="R224" s="2" t="n"/>
      <c r="T224">
        <f>IF(S224="Clôturé", R224-B224, TODAY()-B224)</f>
        <v/>
      </c>
      <c r="U224" s="4" t="n"/>
    </row>
    <row r="225">
      <c r="B225" s="2" t="n"/>
      <c r="I225" s="3" t="n"/>
      <c r="J225" s="3" t="n"/>
      <c r="Q225" s="2" t="n"/>
      <c r="R225" s="2" t="n"/>
      <c r="T225">
        <f>IF(S225="Clôturé", R225-B225, TODAY()-B225)</f>
        <v/>
      </c>
      <c r="U225" s="4" t="n"/>
    </row>
    <row r="226">
      <c r="B226" s="2" t="n"/>
      <c r="I226" s="3" t="n"/>
      <c r="J226" s="3" t="n"/>
      <c r="Q226" s="2" t="n"/>
      <c r="R226" s="2" t="n"/>
      <c r="T226">
        <f>IF(S226="Clôturé", R226-B226, TODAY()-B226)</f>
        <v/>
      </c>
      <c r="U226" s="4" t="n"/>
    </row>
    <row r="227">
      <c r="B227" s="2" t="n"/>
      <c r="I227" s="3" t="n"/>
      <c r="J227" s="3" t="n"/>
      <c r="Q227" s="2" t="n"/>
      <c r="R227" s="2" t="n"/>
      <c r="T227">
        <f>IF(S227="Clôturé", R227-B227, TODAY()-B227)</f>
        <v/>
      </c>
      <c r="U227" s="4" t="n"/>
    </row>
    <row r="228">
      <c r="B228" s="2" t="n"/>
      <c r="I228" s="3" t="n"/>
      <c r="J228" s="3" t="n"/>
      <c r="Q228" s="2" t="n"/>
      <c r="R228" s="2" t="n"/>
      <c r="T228">
        <f>IF(S228="Clôturé", R228-B228, TODAY()-B228)</f>
        <v/>
      </c>
      <c r="U228" s="4" t="n"/>
    </row>
    <row r="229">
      <c r="B229" s="2" t="n"/>
      <c r="I229" s="3" t="n"/>
      <c r="J229" s="3" t="n"/>
      <c r="Q229" s="2" t="n"/>
      <c r="R229" s="2" t="n"/>
      <c r="T229">
        <f>IF(S229="Clôturé", R229-B229, TODAY()-B229)</f>
        <v/>
      </c>
      <c r="U229" s="4" t="n"/>
    </row>
    <row r="230">
      <c r="B230" s="2" t="n"/>
      <c r="I230" s="3" t="n"/>
      <c r="J230" s="3" t="n"/>
      <c r="Q230" s="2" t="n"/>
      <c r="R230" s="2" t="n"/>
      <c r="T230">
        <f>IF(S230="Clôturé", R230-B230, TODAY()-B230)</f>
        <v/>
      </c>
      <c r="U230" s="4" t="n"/>
    </row>
    <row r="231">
      <c r="B231" s="2" t="n"/>
      <c r="I231" s="3" t="n"/>
      <c r="J231" s="3" t="n"/>
      <c r="Q231" s="2" t="n"/>
      <c r="R231" s="2" t="n"/>
      <c r="T231">
        <f>IF(S231="Clôturé", R231-B231, TODAY()-B231)</f>
        <v/>
      </c>
      <c r="U231" s="4" t="n"/>
    </row>
    <row r="232">
      <c r="B232" s="2" t="n"/>
      <c r="I232" s="3" t="n"/>
      <c r="J232" s="3" t="n"/>
      <c r="Q232" s="2" t="n"/>
      <c r="R232" s="2" t="n"/>
      <c r="T232">
        <f>IF(S232="Clôturé", R232-B232, TODAY()-B232)</f>
        <v/>
      </c>
      <c r="U232" s="4" t="n"/>
    </row>
    <row r="233">
      <c r="B233" s="2" t="n"/>
      <c r="I233" s="3" t="n"/>
      <c r="J233" s="3" t="n"/>
      <c r="Q233" s="2" t="n"/>
      <c r="R233" s="2" t="n"/>
      <c r="T233">
        <f>IF(S233="Clôturé", R233-B233, TODAY()-B233)</f>
        <v/>
      </c>
      <c r="U233" s="4" t="n"/>
    </row>
    <row r="234">
      <c r="B234" s="2" t="n"/>
      <c r="I234" s="3" t="n"/>
      <c r="J234" s="3" t="n"/>
      <c r="Q234" s="2" t="n"/>
      <c r="R234" s="2" t="n"/>
      <c r="T234">
        <f>IF(S234="Clôturé", R234-B234, TODAY()-B234)</f>
        <v/>
      </c>
      <c r="U234" s="4" t="n"/>
    </row>
    <row r="235">
      <c r="B235" s="2" t="n"/>
      <c r="I235" s="3" t="n"/>
      <c r="J235" s="3" t="n"/>
      <c r="Q235" s="2" t="n"/>
      <c r="R235" s="2" t="n"/>
      <c r="T235">
        <f>IF(S235="Clôturé", R235-B235, TODAY()-B235)</f>
        <v/>
      </c>
      <c r="U235" s="4" t="n"/>
    </row>
    <row r="236">
      <c r="B236" s="2" t="n"/>
      <c r="I236" s="3" t="n"/>
      <c r="J236" s="3" t="n"/>
      <c r="Q236" s="2" t="n"/>
      <c r="R236" s="2" t="n"/>
      <c r="T236">
        <f>IF(S236="Clôturé", R236-B236, TODAY()-B236)</f>
        <v/>
      </c>
      <c r="U236" s="4" t="n"/>
    </row>
    <row r="237">
      <c r="B237" s="2" t="n"/>
      <c r="I237" s="3" t="n"/>
      <c r="J237" s="3" t="n"/>
      <c r="Q237" s="2" t="n"/>
      <c r="R237" s="2" t="n"/>
      <c r="T237">
        <f>IF(S237="Clôturé", R237-B237, TODAY()-B237)</f>
        <v/>
      </c>
      <c r="U237" s="4" t="n"/>
    </row>
    <row r="238">
      <c r="B238" s="2" t="n"/>
      <c r="I238" s="3" t="n"/>
      <c r="J238" s="3" t="n"/>
      <c r="Q238" s="2" t="n"/>
      <c r="R238" s="2" t="n"/>
      <c r="T238">
        <f>IF(S238="Clôturé", R238-B238, TODAY()-B238)</f>
        <v/>
      </c>
      <c r="U238" s="4" t="n"/>
    </row>
    <row r="239">
      <c r="B239" s="2" t="n"/>
      <c r="I239" s="3" t="n"/>
      <c r="J239" s="3" t="n"/>
      <c r="Q239" s="2" t="n"/>
      <c r="R239" s="2" t="n"/>
      <c r="T239">
        <f>IF(S239="Clôturé", R239-B239, TODAY()-B239)</f>
        <v/>
      </c>
      <c r="U239" s="4" t="n"/>
    </row>
    <row r="240">
      <c r="B240" s="2" t="n"/>
      <c r="I240" s="3" t="n"/>
      <c r="J240" s="3" t="n"/>
      <c r="Q240" s="2" t="n"/>
      <c r="R240" s="2" t="n"/>
      <c r="T240">
        <f>IF(S240="Clôturé", R240-B240, TODAY()-B240)</f>
        <v/>
      </c>
      <c r="U240" s="4" t="n"/>
    </row>
    <row r="241">
      <c r="B241" s="2" t="n"/>
      <c r="I241" s="3" t="n"/>
      <c r="J241" s="3" t="n"/>
      <c r="Q241" s="2" t="n"/>
      <c r="R241" s="2" t="n"/>
      <c r="T241">
        <f>IF(S241="Clôturé", R241-B241, TODAY()-B241)</f>
        <v/>
      </c>
      <c r="U241" s="4" t="n"/>
    </row>
    <row r="242">
      <c r="B242" s="2" t="n"/>
      <c r="I242" s="3" t="n"/>
      <c r="J242" s="3" t="n"/>
      <c r="Q242" s="2" t="n"/>
      <c r="R242" s="2" t="n"/>
      <c r="T242">
        <f>IF(S242="Clôturé", R242-B242, TODAY()-B242)</f>
        <v/>
      </c>
      <c r="U242" s="4" t="n"/>
    </row>
    <row r="243">
      <c r="B243" s="2" t="n"/>
      <c r="I243" s="3" t="n"/>
      <c r="J243" s="3" t="n"/>
      <c r="Q243" s="2" t="n"/>
      <c r="R243" s="2" t="n"/>
      <c r="T243">
        <f>IF(S243="Clôturé", R243-B243, TODAY()-B243)</f>
        <v/>
      </c>
      <c r="U243" s="4" t="n"/>
    </row>
    <row r="244">
      <c r="B244" s="2" t="n"/>
      <c r="I244" s="3" t="n"/>
      <c r="J244" s="3" t="n"/>
      <c r="Q244" s="2" t="n"/>
      <c r="R244" s="2" t="n"/>
      <c r="T244">
        <f>IF(S244="Clôturé", R244-B244, TODAY()-B244)</f>
        <v/>
      </c>
      <c r="U244" s="4" t="n"/>
    </row>
    <row r="245">
      <c r="B245" s="2" t="n"/>
      <c r="I245" s="3" t="n"/>
      <c r="J245" s="3" t="n"/>
      <c r="Q245" s="2" t="n"/>
      <c r="R245" s="2" t="n"/>
      <c r="T245">
        <f>IF(S245="Clôturé", R245-B245, TODAY()-B245)</f>
        <v/>
      </c>
      <c r="U245" s="4" t="n"/>
    </row>
    <row r="246">
      <c r="B246" s="2" t="n"/>
      <c r="I246" s="3" t="n"/>
      <c r="J246" s="3" t="n"/>
      <c r="Q246" s="2" t="n"/>
      <c r="R246" s="2" t="n"/>
      <c r="T246">
        <f>IF(S246="Clôturé", R246-B246, TODAY()-B246)</f>
        <v/>
      </c>
      <c r="U246" s="4" t="n"/>
    </row>
    <row r="247">
      <c r="B247" s="2" t="n"/>
      <c r="I247" s="3" t="n"/>
      <c r="J247" s="3" t="n"/>
      <c r="Q247" s="2" t="n"/>
      <c r="R247" s="2" t="n"/>
      <c r="T247">
        <f>IF(S247="Clôturé", R247-B247, TODAY()-B247)</f>
        <v/>
      </c>
      <c r="U247" s="4" t="n"/>
    </row>
    <row r="248">
      <c r="B248" s="2" t="n"/>
      <c r="I248" s="3" t="n"/>
      <c r="J248" s="3" t="n"/>
      <c r="Q248" s="2" t="n"/>
      <c r="R248" s="2" t="n"/>
      <c r="T248">
        <f>IF(S248="Clôturé", R248-B248, TODAY()-B248)</f>
        <v/>
      </c>
      <c r="U248" s="4" t="n"/>
    </row>
    <row r="249">
      <c r="B249" s="2" t="n"/>
      <c r="I249" s="3" t="n"/>
      <c r="J249" s="3" t="n"/>
      <c r="Q249" s="2" t="n"/>
      <c r="R249" s="2" t="n"/>
      <c r="T249">
        <f>IF(S249="Clôturé", R249-B249, TODAY()-B249)</f>
        <v/>
      </c>
      <c r="U249" s="4" t="n"/>
    </row>
    <row r="250">
      <c r="B250" s="2" t="n"/>
      <c r="I250" s="3" t="n"/>
      <c r="J250" s="3" t="n"/>
      <c r="Q250" s="2" t="n"/>
      <c r="R250" s="2" t="n"/>
      <c r="T250">
        <f>IF(S250="Clôturé", R250-B250, TODAY()-B250)</f>
        <v/>
      </c>
      <c r="U250" s="4" t="n"/>
    </row>
    <row r="251">
      <c r="B251" s="2" t="n"/>
      <c r="I251" s="3" t="n"/>
      <c r="J251" s="3" t="n"/>
      <c r="Q251" s="2" t="n"/>
      <c r="R251" s="2" t="n"/>
      <c r="T251">
        <f>IF(S251="Clôturé", R251-B251, TODAY()-B251)</f>
        <v/>
      </c>
      <c r="U251" s="4" t="n"/>
    </row>
    <row r="252">
      <c r="B252" s="2" t="n"/>
      <c r="I252" s="3" t="n"/>
      <c r="J252" s="3" t="n"/>
      <c r="Q252" s="2" t="n"/>
      <c r="R252" s="2" t="n"/>
      <c r="T252">
        <f>IF(S252="Clôturé", R252-B252, TODAY()-B252)</f>
        <v/>
      </c>
      <c r="U252" s="4" t="n"/>
    </row>
    <row r="253">
      <c r="B253" s="2" t="n"/>
      <c r="I253" s="3" t="n"/>
      <c r="J253" s="3" t="n"/>
      <c r="Q253" s="2" t="n"/>
      <c r="R253" s="2" t="n"/>
      <c r="T253">
        <f>IF(S253="Clôturé", R253-B253, TODAY()-B253)</f>
        <v/>
      </c>
      <c r="U253" s="4" t="n"/>
    </row>
    <row r="254">
      <c r="B254" s="2" t="n"/>
      <c r="I254" s="3" t="n"/>
      <c r="J254" s="3" t="n"/>
      <c r="Q254" s="2" t="n"/>
      <c r="R254" s="2" t="n"/>
      <c r="T254">
        <f>IF(S254="Clôturé", R254-B254, TODAY()-B254)</f>
        <v/>
      </c>
      <c r="U254" s="4" t="n"/>
    </row>
    <row r="255">
      <c r="B255" s="2" t="n"/>
      <c r="I255" s="3" t="n"/>
      <c r="J255" s="3" t="n"/>
      <c r="Q255" s="2" t="n"/>
      <c r="R255" s="2" t="n"/>
      <c r="T255">
        <f>IF(S255="Clôturé", R255-B255, TODAY()-B255)</f>
        <v/>
      </c>
      <c r="U255" s="4" t="n"/>
    </row>
    <row r="256">
      <c r="B256" s="2" t="n"/>
      <c r="I256" s="3" t="n"/>
      <c r="J256" s="3" t="n"/>
      <c r="Q256" s="2" t="n"/>
      <c r="R256" s="2" t="n"/>
      <c r="T256">
        <f>IF(S256="Clôturé", R256-B256, TODAY()-B256)</f>
        <v/>
      </c>
      <c r="U256" s="4" t="n"/>
    </row>
    <row r="257">
      <c r="B257" s="2" t="n"/>
      <c r="I257" s="3" t="n"/>
      <c r="J257" s="3" t="n"/>
      <c r="Q257" s="2" t="n"/>
      <c r="R257" s="2" t="n"/>
      <c r="T257">
        <f>IF(S257="Clôturé", R257-B257, TODAY()-B257)</f>
        <v/>
      </c>
      <c r="U257" s="4" t="n"/>
    </row>
    <row r="258">
      <c r="B258" s="2" t="n"/>
      <c r="I258" s="3" t="n"/>
      <c r="J258" s="3" t="n"/>
      <c r="Q258" s="2" t="n"/>
      <c r="R258" s="2" t="n"/>
      <c r="T258">
        <f>IF(S258="Clôturé", R258-B258, TODAY()-B258)</f>
        <v/>
      </c>
      <c r="U258" s="4" t="n"/>
    </row>
    <row r="259">
      <c r="B259" s="2" t="n"/>
      <c r="I259" s="3" t="n"/>
      <c r="J259" s="3" t="n"/>
      <c r="Q259" s="2" t="n"/>
      <c r="R259" s="2" t="n"/>
      <c r="T259">
        <f>IF(S259="Clôturé", R259-B259, TODAY()-B259)</f>
        <v/>
      </c>
      <c r="U259" s="4" t="n"/>
    </row>
    <row r="260">
      <c r="B260" s="2" t="n"/>
      <c r="I260" s="3" t="n"/>
      <c r="J260" s="3" t="n"/>
      <c r="Q260" s="2" t="n"/>
      <c r="R260" s="2" t="n"/>
      <c r="T260">
        <f>IF(S260="Clôturé", R260-B260, TODAY()-B260)</f>
        <v/>
      </c>
      <c r="U260" s="4" t="n"/>
    </row>
    <row r="261">
      <c r="B261" s="2" t="n"/>
      <c r="I261" s="3" t="n"/>
      <c r="J261" s="3" t="n"/>
      <c r="Q261" s="2" t="n"/>
      <c r="R261" s="2" t="n"/>
      <c r="T261">
        <f>IF(S261="Clôturé", R261-B261, TODAY()-B261)</f>
        <v/>
      </c>
      <c r="U261" s="4" t="n"/>
    </row>
    <row r="262">
      <c r="B262" s="2" t="n"/>
      <c r="I262" s="3" t="n"/>
      <c r="J262" s="3" t="n"/>
      <c r="Q262" s="2" t="n"/>
      <c r="R262" s="2" t="n"/>
      <c r="T262">
        <f>IF(S262="Clôturé", R262-B262, TODAY()-B262)</f>
        <v/>
      </c>
      <c r="U262" s="4" t="n"/>
    </row>
    <row r="263">
      <c r="B263" s="2" t="n"/>
      <c r="I263" s="3" t="n"/>
      <c r="J263" s="3" t="n"/>
      <c r="Q263" s="2" t="n"/>
      <c r="R263" s="2" t="n"/>
      <c r="T263">
        <f>IF(S263="Clôturé", R263-B263, TODAY()-B263)</f>
        <v/>
      </c>
      <c r="U263" s="4" t="n"/>
    </row>
    <row r="264">
      <c r="B264" s="2" t="n"/>
      <c r="I264" s="3" t="n"/>
      <c r="J264" s="3" t="n"/>
      <c r="Q264" s="2" t="n"/>
      <c r="R264" s="2" t="n"/>
      <c r="T264">
        <f>IF(S264="Clôturé", R264-B264, TODAY()-B264)</f>
        <v/>
      </c>
      <c r="U264" s="4" t="n"/>
    </row>
    <row r="265">
      <c r="B265" s="2" t="n"/>
      <c r="I265" s="3" t="n"/>
      <c r="J265" s="3" t="n"/>
      <c r="Q265" s="2" t="n"/>
      <c r="R265" s="2" t="n"/>
      <c r="T265">
        <f>IF(S265="Clôturé", R265-B265, TODAY()-B265)</f>
        <v/>
      </c>
      <c r="U265" s="4" t="n"/>
    </row>
    <row r="266">
      <c r="B266" s="2" t="n"/>
      <c r="I266" s="3" t="n"/>
      <c r="J266" s="3" t="n"/>
      <c r="Q266" s="2" t="n"/>
      <c r="R266" s="2" t="n"/>
      <c r="T266">
        <f>IF(S266="Clôturé", R266-B266, TODAY()-B266)</f>
        <v/>
      </c>
      <c r="U266" s="4" t="n"/>
    </row>
    <row r="267">
      <c r="B267" s="2" t="n"/>
      <c r="I267" s="3" t="n"/>
      <c r="J267" s="3" t="n"/>
      <c r="Q267" s="2" t="n"/>
      <c r="R267" s="2" t="n"/>
      <c r="T267">
        <f>IF(S267="Clôturé", R267-B267, TODAY()-B267)</f>
        <v/>
      </c>
      <c r="U267" s="4" t="n"/>
    </row>
    <row r="268">
      <c r="B268" s="2" t="n"/>
      <c r="I268" s="3" t="n"/>
      <c r="J268" s="3" t="n"/>
      <c r="Q268" s="2" t="n"/>
      <c r="R268" s="2" t="n"/>
      <c r="T268">
        <f>IF(S268="Clôturé", R268-B268, TODAY()-B268)</f>
        <v/>
      </c>
      <c r="U268" s="4" t="n"/>
    </row>
    <row r="269">
      <c r="B269" s="2" t="n"/>
      <c r="I269" s="3" t="n"/>
      <c r="J269" s="3" t="n"/>
      <c r="Q269" s="2" t="n"/>
      <c r="R269" s="2" t="n"/>
      <c r="T269">
        <f>IF(S269="Clôturé", R269-B269, TODAY()-B269)</f>
        <v/>
      </c>
      <c r="U269" s="4" t="n"/>
    </row>
    <row r="270">
      <c r="B270" s="2" t="n"/>
      <c r="I270" s="3" t="n"/>
      <c r="J270" s="3" t="n"/>
      <c r="Q270" s="2" t="n"/>
      <c r="R270" s="2" t="n"/>
      <c r="T270">
        <f>IF(S270="Clôturé", R270-B270, TODAY()-B270)</f>
        <v/>
      </c>
      <c r="U270" s="4" t="n"/>
    </row>
    <row r="271">
      <c r="B271" s="2" t="n"/>
      <c r="I271" s="3" t="n"/>
      <c r="J271" s="3" t="n"/>
      <c r="Q271" s="2" t="n"/>
      <c r="R271" s="2" t="n"/>
      <c r="T271">
        <f>IF(S271="Clôturé", R271-B271, TODAY()-B271)</f>
        <v/>
      </c>
      <c r="U271" s="4" t="n"/>
    </row>
    <row r="272">
      <c r="B272" s="2" t="n"/>
      <c r="I272" s="3" t="n"/>
      <c r="J272" s="3" t="n"/>
      <c r="Q272" s="2" t="n"/>
      <c r="R272" s="2" t="n"/>
      <c r="T272">
        <f>IF(S272="Clôturé", R272-B272, TODAY()-B272)</f>
        <v/>
      </c>
      <c r="U272" s="4" t="n"/>
    </row>
    <row r="273">
      <c r="B273" s="2" t="n"/>
      <c r="I273" s="3" t="n"/>
      <c r="J273" s="3" t="n"/>
      <c r="Q273" s="2" t="n"/>
      <c r="R273" s="2" t="n"/>
      <c r="T273">
        <f>IF(S273="Clôturé", R273-B273, TODAY()-B273)</f>
        <v/>
      </c>
      <c r="U273" s="4" t="n"/>
    </row>
    <row r="274">
      <c r="B274" s="2" t="n"/>
      <c r="I274" s="3" t="n"/>
      <c r="J274" s="3" t="n"/>
      <c r="Q274" s="2" t="n"/>
      <c r="R274" s="2" t="n"/>
      <c r="T274">
        <f>IF(S274="Clôturé", R274-B274, TODAY()-B274)</f>
        <v/>
      </c>
      <c r="U274" s="4" t="n"/>
    </row>
    <row r="275">
      <c r="B275" s="2" t="n"/>
      <c r="I275" s="3" t="n"/>
      <c r="J275" s="3" t="n"/>
      <c r="Q275" s="2" t="n"/>
      <c r="R275" s="2" t="n"/>
      <c r="T275">
        <f>IF(S275="Clôturé", R275-B275, TODAY()-B275)</f>
        <v/>
      </c>
      <c r="U275" s="4" t="n"/>
    </row>
    <row r="276">
      <c r="B276" s="2" t="n"/>
      <c r="I276" s="3" t="n"/>
      <c r="J276" s="3" t="n"/>
      <c r="Q276" s="2" t="n"/>
      <c r="R276" s="2" t="n"/>
      <c r="T276">
        <f>IF(S276="Clôturé", R276-B276, TODAY()-B276)</f>
        <v/>
      </c>
      <c r="U276" s="4" t="n"/>
    </row>
    <row r="277">
      <c r="B277" s="2" t="n"/>
      <c r="I277" s="3" t="n"/>
      <c r="J277" s="3" t="n"/>
      <c r="Q277" s="2" t="n"/>
      <c r="R277" s="2" t="n"/>
      <c r="T277">
        <f>IF(S277="Clôturé", R277-B277, TODAY()-B277)</f>
        <v/>
      </c>
      <c r="U277" s="4" t="n"/>
    </row>
    <row r="278">
      <c r="B278" s="2" t="n"/>
      <c r="I278" s="3" t="n"/>
      <c r="J278" s="3" t="n"/>
      <c r="Q278" s="2" t="n"/>
      <c r="R278" s="2" t="n"/>
      <c r="T278">
        <f>IF(S278="Clôturé", R278-B278, TODAY()-B278)</f>
        <v/>
      </c>
      <c r="U278" s="4" t="n"/>
    </row>
    <row r="279">
      <c r="B279" s="2" t="n"/>
      <c r="I279" s="3" t="n"/>
      <c r="J279" s="3" t="n"/>
      <c r="Q279" s="2" t="n"/>
      <c r="R279" s="2" t="n"/>
      <c r="T279">
        <f>IF(S279="Clôturé", R279-B279, TODAY()-B279)</f>
        <v/>
      </c>
      <c r="U279" s="4" t="n"/>
    </row>
    <row r="280">
      <c r="B280" s="2" t="n"/>
      <c r="I280" s="3" t="n"/>
      <c r="J280" s="3" t="n"/>
      <c r="Q280" s="2" t="n"/>
      <c r="R280" s="2" t="n"/>
      <c r="T280">
        <f>IF(S280="Clôturé", R280-B280, TODAY()-B280)</f>
        <v/>
      </c>
      <c r="U280" s="4" t="n"/>
    </row>
    <row r="281">
      <c r="B281" s="2" t="n"/>
      <c r="I281" s="3" t="n"/>
      <c r="J281" s="3" t="n"/>
      <c r="Q281" s="2" t="n"/>
      <c r="R281" s="2" t="n"/>
      <c r="T281">
        <f>IF(S281="Clôturé", R281-B281, TODAY()-B281)</f>
        <v/>
      </c>
      <c r="U281" s="4" t="n"/>
    </row>
    <row r="282">
      <c r="B282" s="2" t="n"/>
      <c r="I282" s="3" t="n"/>
      <c r="J282" s="3" t="n"/>
      <c r="Q282" s="2" t="n"/>
      <c r="R282" s="2" t="n"/>
      <c r="T282">
        <f>IF(S282="Clôturé", R282-B282, TODAY()-B282)</f>
        <v/>
      </c>
      <c r="U282" s="4" t="n"/>
    </row>
    <row r="283">
      <c r="B283" s="2" t="n"/>
      <c r="I283" s="3" t="n"/>
      <c r="J283" s="3" t="n"/>
      <c r="Q283" s="2" t="n"/>
      <c r="R283" s="2" t="n"/>
      <c r="T283">
        <f>IF(S283="Clôturé", R283-B283, TODAY()-B283)</f>
        <v/>
      </c>
      <c r="U283" s="4" t="n"/>
    </row>
    <row r="284">
      <c r="B284" s="2" t="n"/>
      <c r="I284" s="3" t="n"/>
      <c r="J284" s="3" t="n"/>
      <c r="Q284" s="2" t="n"/>
      <c r="R284" s="2" t="n"/>
      <c r="T284">
        <f>IF(S284="Clôturé", R284-B284, TODAY()-B284)</f>
        <v/>
      </c>
      <c r="U284" s="4" t="n"/>
    </row>
    <row r="285">
      <c r="B285" s="2" t="n"/>
      <c r="I285" s="3" t="n"/>
      <c r="J285" s="3" t="n"/>
      <c r="Q285" s="2" t="n"/>
      <c r="R285" s="2" t="n"/>
      <c r="T285">
        <f>IF(S285="Clôturé", R285-B285, TODAY()-B285)</f>
        <v/>
      </c>
      <c r="U285" s="4" t="n"/>
    </row>
    <row r="286">
      <c r="B286" s="2" t="n"/>
      <c r="I286" s="3" t="n"/>
      <c r="J286" s="3" t="n"/>
      <c r="Q286" s="2" t="n"/>
      <c r="R286" s="2" t="n"/>
      <c r="T286">
        <f>IF(S286="Clôturé", R286-B286, TODAY()-B286)</f>
        <v/>
      </c>
      <c r="U286" s="4" t="n"/>
    </row>
    <row r="287">
      <c r="B287" s="2" t="n"/>
      <c r="I287" s="3" t="n"/>
      <c r="J287" s="3" t="n"/>
      <c r="Q287" s="2" t="n"/>
      <c r="R287" s="2" t="n"/>
      <c r="T287">
        <f>IF(S287="Clôturé", R287-B287, TODAY()-B287)</f>
        <v/>
      </c>
      <c r="U287" s="4" t="n"/>
    </row>
    <row r="288">
      <c r="B288" s="2" t="n"/>
      <c r="I288" s="3" t="n"/>
      <c r="J288" s="3" t="n"/>
      <c r="Q288" s="2" t="n"/>
      <c r="R288" s="2" t="n"/>
      <c r="T288">
        <f>IF(S288="Clôturé", R288-B288, TODAY()-B288)</f>
        <v/>
      </c>
      <c r="U288" s="4" t="n"/>
    </row>
    <row r="289">
      <c r="B289" s="2" t="n"/>
      <c r="I289" s="3" t="n"/>
      <c r="J289" s="3" t="n"/>
      <c r="Q289" s="2" t="n"/>
      <c r="R289" s="2" t="n"/>
      <c r="T289">
        <f>IF(S289="Clôturé", R289-B289, TODAY()-B289)</f>
        <v/>
      </c>
      <c r="U289" s="4" t="n"/>
    </row>
    <row r="290">
      <c r="B290" s="2" t="n"/>
      <c r="I290" s="3" t="n"/>
      <c r="J290" s="3" t="n"/>
      <c r="Q290" s="2" t="n"/>
      <c r="R290" s="2" t="n"/>
      <c r="T290">
        <f>IF(S290="Clôturé", R290-B290, TODAY()-B290)</f>
        <v/>
      </c>
      <c r="U290" s="4" t="n"/>
    </row>
    <row r="291">
      <c r="B291" s="2" t="n"/>
      <c r="I291" s="3" t="n"/>
      <c r="J291" s="3" t="n"/>
      <c r="Q291" s="2" t="n"/>
      <c r="R291" s="2" t="n"/>
      <c r="T291">
        <f>IF(S291="Clôturé", R291-B291, TODAY()-B291)</f>
        <v/>
      </c>
      <c r="U291" s="4" t="n"/>
    </row>
    <row r="292">
      <c r="B292" s="2" t="n"/>
      <c r="I292" s="3" t="n"/>
      <c r="J292" s="3" t="n"/>
      <c r="Q292" s="2" t="n"/>
      <c r="R292" s="2" t="n"/>
      <c r="T292">
        <f>IF(S292="Clôturé", R292-B292, TODAY()-B292)</f>
        <v/>
      </c>
      <c r="U292" s="4" t="n"/>
    </row>
    <row r="293">
      <c r="B293" s="2" t="n"/>
      <c r="I293" s="3" t="n"/>
      <c r="J293" s="3" t="n"/>
      <c r="Q293" s="2" t="n"/>
      <c r="R293" s="2" t="n"/>
      <c r="T293">
        <f>IF(S293="Clôturé", R293-B293, TODAY()-B293)</f>
        <v/>
      </c>
      <c r="U293" s="4" t="n"/>
    </row>
    <row r="294">
      <c r="B294" s="2" t="n"/>
      <c r="I294" s="3" t="n"/>
      <c r="J294" s="3" t="n"/>
      <c r="Q294" s="2" t="n"/>
      <c r="R294" s="2" t="n"/>
      <c r="T294">
        <f>IF(S294="Clôturé", R294-B294, TODAY()-B294)</f>
        <v/>
      </c>
      <c r="U294" s="4" t="n"/>
    </row>
    <row r="295">
      <c r="B295" s="2" t="n"/>
      <c r="I295" s="3" t="n"/>
      <c r="J295" s="3" t="n"/>
      <c r="Q295" s="2" t="n"/>
      <c r="R295" s="2" t="n"/>
      <c r="T295">
        <f>IF(S295="Clôturé", R295-B295, TODAY()-B295)</f>
        <v/>
      </c>
      <c r="U295" s="4" t="n"/>
    </row>
    <row r="296">
      <c r="B296" s="2" t="n"/>
      <c r="I296" s="3" t="n"/>
      <c r="J296" s="3" t="n"/>
      <c r="Q296" s="2" t="n"/>
      <c r="R296" s="2" t="n"/>
      <c r="T296">
        <f>IF(S296="Clôturé", R296-B296, TODAY()-B296)</f>
        <v/>
      </c>
      <c r="U296" s="4" t="n"/>
    </row>
    <row r="297">
      <c r="B297" s="2" t="n"/>
      <c r="I297" s="3" t="n"/>
      <c r="J297" s="3" t="n"/>
      <c r="Q297" s="2" t="n"/>
      <c r="R297" s="2" t="n"/>
      <c r="T297">
        <f>IF(S297="Clôturé", R297-B297, TODAY()-B297)</f>
        <v/>
      </c>
      <c r="U297" s="4" t="n"/>
    </row>
    <row r="298">
      <c r="B298" s="2" t="n"/>
      <c r="I298" s="3" t="n"/>
      <c r="J298" s="3" t="n"/>
      <c r="Q298" s="2" t="n"/>
      <c r="R298" s="2" t="n"/>
      <c r="T298">
        <f>IF(S298="Clôturé", R298-B298, TODAY()-B298)</f>
        <v/>
      </c>
      <c r="U298" s="4" t="n"/>
    </row>
    <row r="299">
      <c r="B299" s="2" t="n"/>
      <c r="I299" s="3" t="n"/>
      <c r="J299" s="3" t="n"/>
      <c r="Q299" s="2" t="n"/>
      <c r="R299" s="2" t="n"/>
      <c r="T299">
        <f>IF(S299="Clôturé", R299-B299, TODAY()-B299)</f>
        <v/>
      </c>
      <c r="U299" s="4" t="n"/>
    </row>
    <row r="300">
      <c r="B300" s="2" t="n"/>
      <c r="I300" s="3" t="n"/>
      <c r="J300" s="3" t="n"/>
      <c r="Q300" s="2" t="n"/>
      <c r="R300" s="2" t="n"/>
      <c r="T300">
        <f>IF(S300="Clôturé", R300-B300, TODAY()-B300)</f>
        <v/>
      </c>
      <c r="U300" s="4" t="n"/>
    </row>
    <row r="301">
      <c r="B301" s="2" t="n"/>
      <c r="I301" s="3" t="n"/>
      <c r="J301" s="3" t="n"/>
      <c r="Q301" s="2" t="n"/>
      <c r="R301" s="2" t="n"/>
      <c r="T301">
        <f>IF(S301="Clôturé", R301-B301, TODAY()-B301)</f>
        <v/>
      </c>
      <c r="U301" s="4" t="n"/>
    </row>
    <row r="302">
      <c r="B302" s="2" t="n"/>
      <c r="I302" s="3" t="n"/>
      <c r="J302" s="3" t="n"/>
      <c r="Q302" s="2" t="n"/>
      <c r="R302" s="2" t="n"/>
      <c r="T302">
        <f>IF(S302="Clôturé", R302-B302, TODAY()-B302)</f>
        <v/>
      </c>
      <c r="U302" s="4" t="n"/>
    </row>
    <row r="303">
      <c r="B303" s="2" t="n"/>
      <c r="I303" s="3" t="n"/>
      <c r="J303" s="3" t="n"/>
      <c r="Q303" s="2" t="n"/>
      <c r="R303" s="2" t="n"/>
      <c r="T303">
        <f>IF(S303="Clôturé", R303-B303, TODAY()-B303)</f>
        <v/>
      </c>
      <c r="U303" s="4" t="n"/>
    </row>
    <row r="304">
      <c r="B304" s="2" t="n"/>
      <c r="I304" s="3" t="n"/>
      <c r="J304" s="3" t="n"/>
      <c r="Q304" s="2" t="n"/>
      <c r="R304" s="2" t="n"/>
      <c r="T304">
        <f>IF(S304="Clôturé", R304-B304, TODAY()-B304)</f>
        <v/>
      </c>
      <c r="U304" s="4" t="n"/>
    </row>
    <row r="305">
      <c r="B305" s="2" t="n"/>
      <c r="I305" s="3" t="n"/>
      <c r="J305" s="3" t="n"/>
      <c r="Q305" s="2" t="n"/>
      <c r="R305" s="2" t="n"/>
      <c r="T305">
        <f>IF(S305="Clôturé", R305-B305, TODAY()-B305)</f>
        <v/>
      </c>
      <c r="U305" s="4" t="n"/>
    </row>
    <row r="306">
      <c r="B306" s="2" t="n"/>
      <c r="I306" s="3" t="n"/>
      <c r="J306" s="3" t="n"/>
      <c r="Q306" s="2" t="n"/>
      <c r="R306" s="2" t="n"/>
      <c r="T306">
        <f>IF(S306="Clôturé", R306-B306, TODAY()-B306)</f>
        <v/>
      </c>
      <c r="U306" s="4" t="n"/>
    </row>
    <row r="307">
      <c r="B307" s="2" t="n"/>
      <c r="I307" s="3" t="n"/>
      <c r="J307" s="3" t="n"/>
      <c r="Q307" s="2" t="n"/>
      <c r="R307" s="2" t="n"/>
      <c r="T307">
        <f>IF(S307="Clôturé", R307-B307, TODAY()-B307)</f>
        <v/>
      </c>
      <c r="U307" s="4" t="n"/>
    </row>
    <row r="308">
      <c r="B308" s="2" t="n"/>
      <c r="I308" s="3" t="n"/>
      <c r="J308" s="3" t="n"/>
      <c r="Q308" s="2" t="n"/>
      <c r="R308" s="2" t="n"/>
      <c r="T308">
        <f>IF(S308="Clôturé", R308-B308, TODAY()-B308)</f>
        <v/>
      </c>
      <c r="U308" s="4" t="n"/>
    </row>
    <row r="309">
      <c r="B309" s="2" t="n"/>
      <c r="I309" s="3" t="n"/>
      <c r="J309" s="3" t="n"/>
      <c r="Q309" s="2" t="n"/>
      <c r="R309" s="2" t="n"/>
      <c r="T309">
        <f>IF(S309="Clôturé", R309-B309, TODAY()-B309)</f>
        <v/>
      </c>
      <c r="U309" s="4" t="n"/>
    </row>
    <row r="310">
      <c r="B310" s="2" t="n"/>
      <c r="I310" s="3" t="n"/>
      <c r="J310" s="3" t="n"/>
      <c r="Q310" s="2" t="n"/>
      <c r="R310" s="2" t="n"/>
      <c r="T310">
        <f>IF(S310="Clôturé", R310-B310, TODAY()-B310)</f>
        <v/>
      </c>
      <c r="U310" s="4" t="n"/>
    </row>
    <row r="311">
      <c r="B311" s="2" t="n"/>
      <c r="I311" s="3" t="n"/>
      <c r="J311" s="3" t="n"/>
      <c r="Q311" s="2" t="n"/>
      <c r="R311" s="2" t="n"/>
      <c r="T311">
        <f>IF(S311="Clôturé", R311-B311, TODAY()-B311)</f>
        <v/>
      </c>
      <c r="U311" s="4" t="n"/>
    </row>
    <row r="312">
      <c r="B312" s="2" t="n"/>
      <c r="I312" s="3" t="n"/>
      <c r="J312" s="3" t="n"/>
      <c r="Q312" s="2" t="n"/>
      <c r="R312" s="2" t="n"/>
      <c r="T312">
        <f>IF(S312="Clôturé", R312-B312, TODAY()-B312)</f>
        <v/>
      </c>
      <c r="U312" s="4" t="n"/>
    </row>
    <row r="313">
      <c r="B313" s="2" t="n"/>
      <c r="I313" s="3" t="n"/>
      <c r="J313" s="3" t="n"/>
      <c r="Q313" s="2" t="n"/>
      <c r="R313" s="2" t="n"/>
      <c r="T313">
        <f>IF(S313="Clôturé", R313-B313, TODAY()-B313)</f>
        <v/>
      </c>
      <c r="U313" s="4" t="n"/>
    </row>
    <row r="314">
      <c r="B314" s="2" t="n"/>
      <c r="I314" s="3" t="n"/>
      <c r="J314" s="3" t="n"/>
      <c r="Q314" s="2" t="n"/>
      <c r="R314" s="2" t="n"/>
      <c r="T314">
        <f>IF(S314="Clôturé", R314-B314, TODAY()-B314)</f>
        <v/>
      </c>
      <c r="U314" s="4" t="n"/>
    </row>
    <row r="315">
      <c r="B315" s="2" t="n"/>
      <c r="I315" s="3" t="n"/>
      <c r="J315" s="3" t="n"/>
      <c r="Q315" s="2" t="n"/>
      <c r="R315" s="2" t="n"/>
      <c r="T315">
        <f>IF(S315="Clôturé", R315-B315, TODAY()-B315)</f>
        <v/>
      </c>
      <c r="U315" s="4" t="n"/>
    </row>
    <row r="316">
      <c r="B316" s="2" t="n"/>
      <c r="I316" s="3" t="n"/>
      <c r="J316" s="3" t="n"/>
      <c r="Q316" s="2" t="n"/>
      <c r="R316" s="2" t="n"/>
      <c r="T316">
        <f>IF(S316="Clôturé", R316-B316, TODAY()-B316)</f>
        <v/>
      </c>
      <c r="U316" s="4" t="n"/>
    </row>
    <row r="317">
      <c r="B317" s="2" t="n"/>
      <c r="I317" s="3" t="n"/>
      <c r="J317" s="3" t="n"/>
      <c r="Q317" s="2" t="n"/>
      <c r="R317" s="2" t="n"/>
      <c r="T317">
        <f>IF(S317="Clôturé", R317-B317, TODAY()-B317)</f>
        <v/>
      </c>
      <c r="U317" s="4" t="n"/>
    </row>
    <row r="318">
      <c r="B318" s="2" t="n"/>
      <c r="I318" s="3" t="n"/>
      <c r="J318" s="3" t="n"/>
      <c r="Q318" s="2" t="n"/>
      <c r="R318" s="2" t="n"/>
      <c r="T318">
        <f>IF(S318="Clôturé", R318-B318, TODAY()-B318)</f>
        <v/>
      </c>
      <c r="U318" s="4" t="n"/>
    </row>
    <row r="319">
      <c r="B319" s="2" t="n"/>
      <c r="I319" s="3" t="n"/>
      <c r="J319" s="3" t="n"/>
      <c r="Q319" s="2" t="n"/>
      <c r="R319" s="2" t="n"/>
      <c r="T319">
        <f>IF(S319="Clôturé", R319-B319, TODAY()-B319)</f>
        <v/>
      </c>
      <c r="U319" s="4" t="n"/>
    </row>
    <row r="320">
      <c r="B320" s="2" t="n"/>
      <c r="I320" s="3" t="n"/>
      <c r="J320" s="3" t="n"/>
      <c r="Q320" s="2" t="n"/>
      <c r="R320" s="2" t="n"/>
      <c r="T320">
        <f>IF(S320="Clôturé", R320-B320, TODAY()-B320)</f>
        <v/>
      </c>
      <c r="U320" s="4" t="n"/>
    </row>
    <row r="321">
      <c r="B321" s="2" t="n"/>
      <c r="I321" s="3" t="n"/>
      <c r="J321" s="3" t="n"/>
      <c r="Q321" s="2" t="n"/>
      <c r="R321" s="2" t="n"/>
      <c r="T321">
        <f>IF(S321="Clôturé", R321-B321, TODAY()-B321)</f>
        <v/>
      </c>
      <c r="U321" s="4" t="n"/>
    </row>
    <row r="322">
      <c r="B322" s="2" t="n"/>
      <c r="I322" s="3" t="n"/>
      <c r="J322" s="3" t="n"/>
      <c r="Q322" s="2" t="n"/>
      <c r="R322" s="2" t="n"/>
      <c r="T322">
        <f>IF(S322="Clôturé", R322-B322, TODAY()-B322)</f>
        <v/>
      </c>
      <c r="U322" s="4" t="n"/>
    </row>
    <row r="323">
      <c r="B323" s="2" t="n"/>
      <c r="I323" s="3" t="n"/>
      <c r="J323" s="3" t="n"/>
      <c r="Q323" s="2" t="n"/>
      <c r="R323" s="2" t="n"/>
      <c r="T323">
        <f>IF(S323="Clôturé", R323-B323, TODAY()-B323)</f>
        <v/>
      </c>
      <c r="U323" s="4" t="n"/>
    </row>
    <row r="324">
      <c r="B324" s="2" t="n"/>
      <c r="I324" s="3" t="n"/>
      <c r="J324" s="3" t="n"/>
      <c r="Q324" s="2" t="n"/>
      <c r="R324" s="2" t="n"/>
      <c r="T324">
        <f>IF(S324="Clôturé", R324-B324, TODAY()-B324)</f>
        <v/>
      </c>
      <c r="U324" s="4" t="n"/>
    </row>
    <row r="325">
      <c r="B325" s="2" t="n"/>
      <c r="I325" s="3" t="n"/>
      <c r="J325" s="3" t="n"/>
      <c r="Q325" s="2" t="n"/>
      <c r="R325" s="2" t="n"/>
      <c r="T325">
        <f>IF(S325="Clôturé", R325-B325, TODAY()-B325)</f>
        <v/>
      </c>
      <c r="U325" s="4" t="n"/>
    </row>
    <row r="326">
      <c r="B326" s="2" t="n"/>
      <c r="I326" s="3" t="n"/>
      <c r="J326" s="3" t="n"/>
      <c r="Q326" s="2" t="n"/>
      <c r="R326" s="2" t="n"/>
      <c r="T326">
        <f>IF(S326="Clôturé", R326-B326, TODAY()-B326)</f>
        <v/>
      </c>
      <c r="U326" s="4" t="n"/>
    </row>
    <row r="327">
      <c r="B327" s="2" t="n"/>
      <c r="I327" s="3" t="n"/>
      <c r="J327" s="3" t="n"/>
      <c r="Q327" s="2" t="n"/>
      <c r="R327" s="2" t="n"/>
      <c r="T327">
        <f>IF(S327="Clôturé", R327-B327, TODAY()-B327)</f>
        <v/>
      </c>
      <c r="U327" s="4" t="n"/>
    </row>
    <row r="328">
      <c r="B328" s="2" t="n"/>
      <c r="I328" s="3" t="n"/>
      <c r="J328" s="3" t="n"/>
      <c r="Q328" s="2" t="n"/>
      <c r="R328" s="2" t="n"/>
      <c r="T328">
        <f>IF(S328="Clôturé", R328-B328, TODAY()-B328)</f>
        <v/>
      </c>
      <c r="U328" s="4" t="n"/>
    </row>
    <row r="329">
      <c r="B329" s="2" t="n"/>
      <c r="I329" s="3" t="n"/>
      <c r="J329" s="3" t="n"/>
      <c r="Q329" s="2" t="n"/>
      <c r="R329" s="2" t="n"/>
      <c r="T329">
        <f>IF(S329="Clôturé", R329-B329, TODAY()-B329)</f>
        <v/>
      </c>
      <c r="U329" s="4" t="n"/>
    </row>
    <row r="330">
      <c r="B330" s="2" t="n"/>
      <c r="I330" s="3" t="n"/>
      <c r="J330" s="3" t="n"/>
      <c r="Q330" s="2" t="n"/>
      <c r="R330" s="2" t="n"/>
      <c r="T330">
        <f>IF(S330="Clôturé", R330-B330, TODAY()-B330)</f>
        <v/>
      </c>
      <c r="U330" s="4" t="n"/>
    </row>
    <row r="331">
      <c r="B331" s="2" t="n"/>
      <c r="I331" s="3" t="n"/>
      <c r="J331" s="3" t="n"/>
      <c r="Q331" s="2" t="n"/>
      <c r="R331" s="2" t="n"/>
      <c r="T331">
        <f>IF(S331="Clôturé", R331-B331, TODAY()-B331)</f>
        <v/>
      </c>
      <c r="U331" s="4" t="n"/>
    </row>
    <row r="332">
      <c r="B332" s="2" t="n"/>
      <c r="I332" s="3" t="n"/>
      <c r="J332" s="3" t="n"/>
      <c r="Q332" s="2" t="n"/>
      <c r="R332" s="2" t="n"/>
      <c r="T332">
        <f>IF(S332="Clôturé", R332-B332, TODAY()-B332)</f>
        <v/>
      </c>
      <c r="U332" s="4" t="n"/>
    </row>
    <row r="333">
      <c r="B333" s="2" t="n"/>
      <c r="I333" s="3" t="n"/>
      <c r="J333" s="3" t="n"/>
      <c r="Q333" s="2" t="n"/>
      <c r="R333" s="2" t="n"/>
      <c r="T333">
        <f>IF(S333="Clôturé", R333-B333, TODAY()-B333)</f>
        <v/>
      </c>
      <c r="U333" s="4" t="n"/>
    </row>
    <row r="334">
      <c r="B334" s="2" t="n"/>
      <c r="I334" s="3" t="n"/>
      <c r="J334" s="3" t="n"/>
      <c r="Q334" s="2" t="n"/>
      <c r="R334" s="2" t="n"/>
      <c r="T334">
        <f>IF(S334="Clôturé", R334-B334, TODAY()-B334)</f>
        <v/>
      </c>
      <c r="U334" s="4" t="n"/>
    </row>
    <row r="335">
      <c r="B335" s="2" t="n"/>
      <c r="I335" s="3" t="n"/>
      <c r="J335" s="3" t="n"/>
      <c r="Q335" s="2" t="n"/>
      <c r="R335" s="2" t="n"/>
      <c r="T335">
        <f>IF(S335="Clôturé", R335-B335, TODAY()-B335)</f>
        <v/>
      </c>
      <c r="U335" s="4" t="n"/>
    </row>
    <row r="336">
      <c r="B336" s="2" t="n"/>
      <c r="I336" s="3" t="n"/>
      <c r="J336" s="3" t="n"/>
      <c r="Q336" s="2" t="n"/>
      <c r="R336" s="2" t="n"/>
      <c r="T336">
        <f>IF(S336="Clôturé", R336-B336, TODAY()-B336)</f>
        <v/>
      </c>
      <c r="U336" s="4" t="n"/>
    </row>
    <row r="337">
      <c r="B337" s="2" t="n"/>
      <c r="I337" s="3" t="n"/>
      <c r="J337" s="3" t="n"/>
      <c r="Q337" s="2" t="n"/>
      <c r="R337" s="2" t="n"/>
      <c r="T337">
        <f>IF(S337="Clôturé", R337-B337, TODAY()-B337)</f>
        <v/>
      </c>
      <c r="U337" s="4" t="n"/>
    </row>
    <row r="338">
      <c r="B338" s="2" t="n"/>
      <c r="I338" s="3" t="n"/>
      <c r="J338" s="3" t="n"/>
      <c r="Q338" s="2" t="n"/>
      <c r="R338" s="2" t="n"/>
      <c r="T338">
        <f>IF(S338="Clôturé", R338-B338, TODAY()-B338)</f>
        <v/>
      </c>
      <c r="U338" s="4" t="n"/>
    </row>
    <row r="339">
      <c r="B339" s="2" t="n"/>
      <c r="I339" s="3" t="n"/>
      <c r="J339" s="3" t="n"/>
      <c r="Q339" s="2" t="n"/>
      <c r="R339" s="2" t="n"/>
      <c r="T339">
        <f>IF(S339="Clôturé", R339-B339, TODAY()-B339)</f>
        <v/>
      </c>
      <c r="U339" s="4" t="n"/>
    </row>
    <row r="340">
      <c r="B340" s="2" t="n"/>
      <c r="I340" s="3" t="n"/>
      <c r="J340" s="3" t="n"/>
      <c r="Q340" s="2" t="n"/>
      <c r="R340" s="2" t="n"/>
      <c r="T340">
        <f>IF(S340="Clôturé", R340-B340, TODAY()-B340)</f>
        <v/>
      </c>
      <c r="U340" s="4" t="n"/>
    </row>
    <row r="341">
      <c r="B341" s="2" t="n"/>
      <c r="I341" s="3" t="n"/>
      <c r="J341" s="3" t="n"/>
      <c r="Q341" s="2" t="n"/>
      <c r="R341" s="2" t="n"/>
      <c r="T341">
        <f>IF(S341="Clôturé", R341-B341, TODAY()-B341)</f>
        <v/>
      </c>
      <c r="U341" s="4" t="n"/>
    </row>
    <row r="342">
      <c r="B342" s="2" t="n"/>
      <c r="I342" s="3" t="n"/>
      <c r="J342" s="3" t="n"/>
      <c r="Q342" s="2" t="n"/>
      <c r="R342" s="2" t="n"/>
      <c r="T342">
        <f>IF(S342="Clôturé", R342-B342, TODAY()-B342)</f>
        <v/>
      </c>
      <c r="U342" s="4" t="n"/>
    </row>
    <row r="343">
      <c r="B343" s="2" t="n"/>
      <c r="I343" s="3" t="n"/>
      <c r="J343" s="3" t="n"/>
      <c r="Q343" s="2" t="n"/>
      <c r="R343" s="2" t="n"/>
      <c r="T343">
        <f>IF(S343="Clôturé", R343-B343, TODAY()-B343)</f>
        <v/>
      </c>
      <c r="U343" s="4" t="n"/>
    </row>
    <row r="344">
      <c r="B344" s="2" t="n"/>
      <c r="I344" s="3" t="n"/>
      <c r="J344" s="3" t="n"/>
      <c r="Q344" s="2" t="n"/>
      <c r="R344" s="2" t="n"/>
      <c r="T344">
        <f>IF(S344="Clôturé", R344-B344, TODAY()-B344)</f>
        <v/>
      </c>
      <c r="U344" s="4" t="n"/>
    </row>
    <row r="345">
      <c r="B345" s="2" t="n"/>
      <c r="I345" s="3" t="n"/>
      <c r="J345" s="3" t="n"/>
      <c r="Q345" s="2" t="n"/>
      <c r="R345" s="2" t="n"/>
      <c r="T345">
        <f>IF(S345="Clôturé", R345-B345, TODAY()-B345)</f>
        <v/>
      </c>
      <c r="U345" s="4" t="n"/>
    </row>
    <row r="346">
      <c r="B346" s="2" t="n"/>
      <c r="I346" s="3" t="n"/>
      <c r="J346" s="3" t="n"/>
      <c r="Q346" s="2" t="n"/>
      <c r="R346" s="2" t="n"/>
      <c r="T346">
        <f>IF(S346="Clôturé", R346-B346, TODAY()-B346)</f>
        <v/>
      </c>
      <c r="U346" s="4" t="n"/>
    </row>
    <row r="347">
      <c r="B347" s="2" t="n"/>
      <c r="I347" s="3" t="n"/>
      <c r="J347" s="3" t="n"/>
      <c r="Q347" s="2" t="n"/>
      <c r="R347" s="2" t="n"/>
      <c r="T347">
        <f>IF(S347="Clôturé", R347-B347, TODAY()-B347)</f>
        <v/>
      </c>
      <c r="U347" s="4" t="n"/>
    </row>
    <row r="348">
      <c r="B348" s="2" t="n"/>
      <c r="I348" s="3" t="n"/>
      <c r="J348" s="3" t="n"/>
      <c r="Q348" s="2" t="n"/>
      <c r="R348" s="2" t="n"/>
      <c r="T348">
        <f>IF(S348="Clôturé", R348-B348, TODAY()-B348)</f>
        <v/>
      </c>
      <c r="U348" s="4" t="n"/>
    </row>
    <row r="349">
      <c r="B349" s="2" t="n"/>
      <c r="I349" s="3" t="n"/>
      <c r="J349" s="3" t="n"/>
      <c r="Q349" s="2" t="n"/>
      <c r="R349" s="2" t="n"/>
      <c r="T349">
        <f>IF(S349="Clôturé", R349-B349, TODAY()-B349)</f>
        <v/>
      </c>
      <c r="U349" s="4" t="n"/>
    </row>
    <row r="350">
      <c r="B350" s="2" t="n"/>
      <c r="I350" s="3" t="n"/>
      <c r="J350" s="3" t="n"/>
      <c r="Q350" s="2" t="n"/>
      <c r="R350" s="2" t="n"/>
      <c r="T350">
        <f>IF(S350="Clôturé", R350-B350, TODAY()-B350)</f>
        <v/>
      </c>
      <c r="U350" s="4" t="n"/>
    </row>
    <row r="351">
      <c r="B351" s="2" t="n"/>
      <c r="I351" s="3" t="n"/>
      <c r="J351" s="3" t="n"/>
      <c r="Q351" s="2" t="n"/>
      <c r="R351" s="2" t="n"/>
      <c r="T351">
        <f>IF(S351="Clôturé", R351-B351, TODAY()-B351)</f>
        <v/>
      </c>
      <c r="U351" s="4" t="n"/>
    </row>
    <row r="352">
      <c r="B352" s="2" t="n"/>
      <c r="I352" s="3" t="n"/>
      <c r="J352" s="3" t="n"/>
      <c r="Q352" s="2" t="n"/>
      <c r="R352" s="2" t="n"/>
      <c r="T352">
        <f>IF(S352="Clôturé", R352-B352, TODAY()-B352)</f>
        <v/>
      </c>
      <c r="U352" s="4" t="n"/>
    </row>
    <row r="353">
      <c r="B353" s="2" t="n"/>
      <c r="I353" s="3" t="n"/>
      <c r="J353" s="3" t="n"/>
      <c r="Q353" s="2" t="n"/>
      <c r="R353" s="2" t="n"/>
      <c r="T353">
        <f>IF(S353="Clôturé", R353-B353, TODAY()-B353)</f>
        <v/>
      </c>
      <c r="U353" s="4" t="n"/>
    </row>
    <row r="354">
      <c r="B354" s="2" t="n"/>
      <c r="I354" s="3" t="n"/>
      <c r="J354" s="3" t="n"/>
      <c r="Q354" s="2" t="n"/>
      <c r="R354" s="2" t="n"/>
      <c r="T354">
        <f>IF(S354="Clôturé", R354-B354, TODAY()-B354)</f>
        <v/>
      </c>
      <c r="U354" s="4" t="n"/>
    </row>
    <row r="355">
      <c r="B355" s="2" t="n"/>
      <c r="I355" s="3" t="n"/>
      <c r="J355" s="3" t="n"/>
      <c r="Q355" s="2" t="n"/>
      <c r="R355" s="2" t="n"/>
      <c r="T355">
        <f>IF(S355="Clôturé", R355-B355, TODAY()-B355)</f>
        <v/>
      </c>
      <c r="U355" s="4" t="n"/>
    </row>
    <row r="356">
      <c r="B356" s="2" t="n"/>
      <c r="I356" s="3" t="n"/>
      <c r="J356" s="3" t="n"/>
      <c r="Q356" s="2" t="n"/>
      <c r="R356" s="2" t="n"/>
      <c r="T356">
        <f>IF(S356="Clôturé", R356-B356, TODAY()-B356)</f>
        <v/>
      </c>
      <c r="U356" s="4" t="n"/>
    </row>
    <row r="357">
      <c r="B357" s="2" t="n"/>
      <c r="I357" s="3" t="n"/>
      <c r="J357" s="3" t="n"/>
      <c r="Q357" s="2" t="n"/>
      <c r="R357" s="2" t="n"/>
      <c r="T357">
        <f>IF(S357="Clôturé", R357-B357, TODAY()-B357)</f>
        <v/>
      </c>
      <c r="U357" s="4" t="n"/>
    </row>
    <row r="358">
      <c r="B358" s="2" t="n"/>
      <c r="I358" s="3" t="n"/>
      <c r="J358" s="3" t="n"/>
      <c r="Q358" s="2" t="n"/>
      <c r="R358" s="2" t="n"/>
      <c r="T358">
        <f>IF(S358="Clôturé", R358-B358, TODAY()-B358)</f>
        <v/>
      </c>
      <c r="U358" s="4" t="n"/>
    </row>
    <row r="359">
      <c r="B359" s="2" t="n"/>
      <c r="I359" s="3" t="n"/>
      <c r="J359" s="3" t="n"/>
      <c r="Q359" s="2" t="n"/>
      <c r="R359" s="2" t="n"/>
      <c r="T359">
        <f>IF(S359="Clôturé", R359-B359, TODAY()-B359)</f>
        <v/>
      </c>
      <c r="U359" s="4" t="n"/>
    </row>
    <row r="360">
      <c r="B360" s="2" t="n"/>
      <c r="I360" s="3" t="n"/>
      <c r="J360" s="3" t="n"/>
      <c r="Q360" s="2" t="n"/>
      <c r="R360" s="2" t="n"/>
      <c r="T360">
        <f>IF(S360="Clôturé", R360-B360, TODAY()-B360)</f>
        <v/>
      </c>
      <c r="U360" s="4" t="n"/>
    </row>
    <row r="361">
      <c r="B361" s="2" t="n"/>
      <c r="I361" s="3" t="n"/>
      <c r="J361" s="3" t="n"/>
      <c r="Q361" s="2" t="n"/>
      <c r="R361" s="2" t="n"/>
      <c r="T361">
        <f>IF(S361="Clôturé", R361-B361, TODAY()-B361)</f>
        <v/>
      </c>
      <c r="U361" s="4" t="n"/>
    </row>
    <row r="362">
      <c r="B362" s="2" t="n"/>
      <c r="I362" s="3" t="n"/>
      <c r="J362" s="3" t="n"/>
      <c r="Q362" s="2" t="n"/>
      <c r="R362" s="2" t="n"/>
      <c r="T362">
        <f>IF(S362="Clôturé", R362-B362, TODAY()-B362)</f>
        <v/>
      </c>
      <c r="U362" s="4" t="n"/>
    </row>
    <row r="363">
      <c r="B363" s="2" t="n"/>
      <c r="I363" s="3" t="n"/>
      <c r="J363" s="3" t="n"/>
      <c r="Q363" s="2" t="n"/>
      <c r="R363" s="2" t="n"/>
      <c r="T363">
        <f>IF(S363="Clôturé", R363-B363, TODAY()-B363)</f>
        <v/>
      </c>
      <c r="U363" s="4" t="n"/>
    </row>
    <row r="364">
      <c r="B364" s="2" t="n"/>
      <c r="I364" s="3" t="n"/>
      <c r="J364" s="3" t="n"/>
      <c r="Q364" s="2" t="n"/>
      <c r="R364" s="2" t="n"/>
      <c r="T364">
        <f>IF(S364="Clôturé", R364-B364, TODAY()-B364)</f>
        <v/>
      </c>
      <c r="U364" s="4" t="n"/>
    </row>
    <row r="365">
      <c r="B365" s="2" t="n"/>
      <c r="I365" s="3" t="n"/>
      <c r="J365" s="3" t="n"/>
      <c r="Q365" s="2" t="n"/>
      <c r="R365" s="2" t="n"/>
      <c r="T365">
        <f>IF(S365="Clôturé", R365-B365, TODAY()-B365)</f>
        <v/>
      </c>
      <c r="U365" s="4" t="n"/>
    </row>
    <row r="366">
      <c r="B366" s="2" t="n"/>
      <c r="I366" s="3" t="n"/>
      <c r="J366" s="3" t="n"/>
      <c r="Q366" s="2" t="n"/>
      <c r="R366" s="2" t="n"/>
      <c r="T366">
        <f>IF(S366="Clôturé", R366-B366, TODAY()-B366)</f>
        <v/>
      </c>
      <c r="U366" s="4" t="n"/>
    </row>
    <row r="367">
      <c r="B367" s="2" t="n"/>
      <c r="I367" s="3" t="n"/>
      <c r="J367" s="3" t="n"/>
      <c r="Q367" s="2" t="n"/>
      <c r="R367" s="2" t="n"/>
      <c r="T367">
        <f>IF(S367="Clôturé", R367-B367, TODAY()-B367)</f>
        <v/>
      </c>
      <c r="U367" s="4" t="n"/>
    </row>
    <row r="368">
      <c r="B368" s="2" t="n"/>
      <c r="I368" s="3" t="n"/>
      <c r="J368" s="3" t="n"/>
      <c r="Q368" s="2" t="n"/>
      <c r="R368" s="2" t="n"/>
      <c r="T368">
        <f>IF(S368="Clôturé", R368-B368, TODAY()-B368)</f>
        <v/>
      </c>
      <c r="U368" s="4" t="n"/>
    </row>
    <row r="369">
      <c r="B369" s="2" t="n"/>
      <c r="I369" s="3" t="n"/>
      <c r="J369" s="3" t="n"/>
      <c r="Q369" s="2" t="n"/>
      <c r="R369" s="2" t="n"/>
      <c r="T369">
        <f>IF(S369="Clôturé", R369-B369, TODAY()-B369)</f>
        <v/>
      </c>
      <c r="U369" s="4" t="n"/>
    </row>
    <row r="370">
      <c r="B370" s="2" t="n"/>
      <c r="I370" s="3" t="n"/>
      <c r="J370" s="3" t="n"/>
      <c r="Q370" s="2" t="n"/>
      <c r="R370" s="2" t="n"/>
      <c r="T370">
        <f>IF(S370="Clôturé", R370-B370, TODAY()-B370)</f>
        <v/>
      </c>
      <c r="U370" s="4" t="n"/>
    </row>
    <row r="371">
      <c r="B371" s="2" t="n"/>
      <c r="I371" s="3" t="n"/>
      <c r="J371" s="3" t="n"/>
      <c r="Q371" s="2" t="n"/>
      <c r="R371" s="2" t="n"/>
      <c r="T371">
        <f>IF(S371="Clôturé", R371-B371, TODAY()-B371)</f>
        <v/>
      </c>
      <c r="U371" s="4" t="n"/>
    </row>
    <row r="372">
      <c r="B372" s="2" t="n"/>
      <c r="I372" s="3" t="n"/>
      <c r="J372" s="3" t="n"/>
      <c r="Q372" s="2" t="n"/>
      <c r="R372" s="2" t="n"/>
      <c r="T372">
        <f>IF(S372="Clôturé", R372-B372, TODAY()-B372)</f>
        <v/>
      </c>
      <c r="U372" s="4" t="n"/>
    </row>
    <row r="373">
      <c r="B373" s="2" t="n"/>
      <c r="I373" s="3" t="n"/>
      <c r="J373" s="3" t="n"/>
      <c r="Q373" s="2" t="n"/>
      <c r="R373" s="2" t="n"/>
      <c r="T373">
        <f>IF(S373="Clôturé", R373-B373, TODAY()-B373)</f>
        <v/>
      </c>
      <c r="U373" s="4" t="n"/>
    </row>
    <row r="374">
      <c r="B374" s="2" t="n"/>
      <c r="I374" s="3" t="n"/>
      <c r="J374" s="3" t="n"/>
      <c r="Q374" s="2" t="n"/>
      <c r="R374" s="2" t="n"/>
      <c r="T374">
        <f>IF(S374="Clôturé", R374-B374, TODAY()-B374)</f>
        <v/>
      </c>
      <c r="U374" s="4" t="n"/>
    </row>
    <row r="375">
      <c r="B375" s="2" t="n"/>
      <c r="I375" s="3" t="n"/>
      <c r="J375" s="3" t="n"/>
      <c r="Q375" s="2" t="n"/>
      <c r="R375" s="2" t="n"/>
      <c r="T375">
        <f>IF(S375="Clôturé", R375-B375, TODAY()-B375)</f>
        <v/>
      </c>
      <c r="U375" s="4" t="n"/>
    </row>
    <row r="376">
      <c r="B376" s="2" t="n"/>
      <c r="I376" s="3" t="n"/>
      <c r="J376" s="3" t="n"/>
      <c r="Q376" s="2" t="n"/>
      <c r="R376" s="2" t="n"/>
      <c r="T376">
        <f>IF(S376="Clôturé", R376-B376, TODAY()-B376)</f>
        <v/>
      </c>
      <c r="U376" s="4" t="n"/>
    </row>
    <row r="377">
      <c r="B377" s="2" t="n"/>
      <c r="I377" s="3" t="n"/>
      <c r="J377" s="3" t="n"/>
      <c r="Q377" s="2" t="n"/>
      <c r="R377" s="2" t="n"/>
      <c r="T377">
        <f>IF(S377="Clôturé", R377-B377, TODAY()-B377)</f>
        <v/>
      </c>
      <c r="U377" s="4" t="n"/>
    </row>
    <row r="378">
      <c r="B378" s="2" t="n"/>
      <c r="I378" s="3" t="n"/>
      <c r="J378" s="3" t="n"/>
      <c r="Q378" s="2" t="n"/>
      <c r="R378" s="2" t="n"/>
      <c r="T378">
        <f>IF(S378="Clôturé", R378-B378, TODAY()-B378)</f>
        <v/>
      </c>
      <c r="U378" s="4" t="n"/>
    </row>
    <row r="379">
      <c r="B379" s="2" t="n"/>
      <c r="I379" s="3" t="n"/>
      <c r="J379" s="3" t="n"/>
      <c r="Q379" s="2" t="n"/>
      <c r="R379" s="2" t="n"/>
      <c r="T379">
        <f>IF(S379="Clôturé", R379-B379, TODAY()-B379)</f>
        <v/>
      </c>
      <c r="U379" s="4" t="n"/>
    </row>
    <row r="380">
      <c r="B380" s="2" t="n"/>
      <c r="I380" s="3" t="n"/>
      <c r="J380" s="3" t="n"/>
      <c r="Q380" s="2" t="n"/>
      <c r="R380" s="2" t="n"/>
      <c r="T380">
        <f>IF(S380="Clôturé", R380-B380, TODAY()-B380)</f>
        <v/>
      </c>
      <c r="U380" s="4" t="n"/>
    </row>
    <row r="381">
      <c r="B381" s="2" t="n"/>
      <c r="I381" s="3" t="n"/>
      <c r="J381" s="3" t="n"/>
      <c r="Q381" s="2" t="n"/>
      <c r="R381" s="2" t="n"/>
      <c r="T381">
        <f>IF(S381="Clôturé", R381-B381, TODAY()-B381)</f>
        <v/>
      </c>
      <c r="U381" s="4" t="n"/>
    </row>
    <row r="382">
      <c r="B382" s="2" t="n"/>
      <c r="I382" s="3" t="n"/>
      <c r="J382" s="3" t="n"/>
      <c r="Q382" s="2" t="n"/>
      <c r="R382" s="2" t="n"/>
      <c r="T382">
        <f>IF(S382="Clôturé", R382-B382, TODAY()-B382)</f>
        <v/>
      </c>
      <c r="U382" s="4" t="n"/>
    </row>
    <row r="383">
      <c r="B383" s="2" t="n"/>
      <c r="I383" s="3" t="n"/>
      <c r="J383" s="3" t="n"/>
      <c r="Q383" s="2" t="n"/>
      <c r="R383" s="2" t="n"/>
      <c r="T383">
        <f>IF(S383="Clôturé", R383-B383, TODAY()-B383)</f>
        <v/>
      </c>
      <c r="U383" s="4" t="n"/>
    </row>
    <row r="384">
      <c r="B384" s="2" t="n"/>
      <c r="I384" s="3" t="n"/>
      <c r="J384" s="3" t="n"/>
      <c r="Q384" s="2" t="n"/>
      <c r="R384" s="2" t="n"/>
      <c r="T384">
        <f>IF(S384="Clôturé", R384-B384, TODAY()-B384)</f>
        <v/>
      </c>
      <c r="U384" s="4" t="n"/>
    </row>
    <row r="385">
      <c r="B385" s="2" t="n"/>
      <c r="I385" s="3" t="n"/>
      <c r="J385" s="3" t="n"/>
      <c r="Q385" s="2" t="n"/>
      <c r="R385" s="2" t="n"/>
      <c r="T385">
        <f>IF(S385="Clôturé", R385-B385, TODAY()-B385)</f>
        <v/>
      </c>
      <c r="U385" s="4" t="n"/>
    </row>
    <row r="386">
      <c r="B386" s="2" t="n"/>
      <c r="I386" s="3" t="n"/>
      <c r="J386" s="3" t="n"/>
      <c r="Q386" s="2" t="n"/>
      <c r="R386" s="2" t="n"/>
      <c r="T386">
        <f>IF(S386="Clôturé", R386-B386, TODAY()-B386)</f>
        <v/>
      </c>
      <c r="U386" s="4" t="n"/>
    </row>
    <row r="387">
      <c r="B387" s="2" t="n"/>
      <c r="I387" s="3" t="n"/>
      <c r="J387" s="3" t="n"/>
      <c r="Q387" s="2" t="n"/>
      <c r="R387" s="2" t="n"/>
      <c r="T387">
        <f>IF(S387="Clôturé", R387-B387, TODAY()-B387)</f>
        <v/>
      </c>
      <c r="U387" s="4" t="n"/>
    </row>
    <row r="388">
      <c r="B388" s="2" t="n"/>
      <c r="I388" s="3" t="n"/>
      <c r="J388" s="3" t="n"/>
      <c r="Q388" s="2" t="n"/>
      <c r="R388" s="2" t="n"/>
      <c r="T388">
        <f>IF(S388="Clôturé", R388-B388, TODAY()-B388)</f>
        <v/>
      </c>
      <c r="U388" s="4" t="n"/>
    </row>
    <row r="389">
      <c r="B389" s="2" t="n"/>
      <c r="I389" s="3" t="n"/>
      <c r="J389" s="3" t="n"/>
      <c r="Q389" s="2" t="n"/>
      <c r="R389" s="2" t="n"/>
      <c r="T389">
        <f>IF(S389="Clôturé", R389-B389, TODAY()-B389)</f>
        <v/>
      </c>
      <c r="U389" s="4" t="n"/>
    </row>
    <row r="390">
      <c r="B390" s="2" t="n"/>
      <c r="I390" s="3" t="n"/>
      <c r="J390" s="3" t="n"/>
      <c r="Q390" s="2" t="n"/>
      <c r="R390" s="2" t="n"/>
      <c r="T390">
        <f>IF(S390="Clôturé", R390-B390, TODAY()-B390)</f>
        <v/>
      </c>
      <c r="U390" s="4" t="n"/>
    </row>
    <row r="391">
      <c r="B391" s="2" t="n"/>
      <c r="I391" s="3" t="n"/>
      <c r="J391" s="3" t="n"/>
      <c r="Q391" s="2" t="n"/>
      <c r="R391" s="2" t="n"/>
      <c r="T391">
        <f>IF(S391="Clôturé", R391-B391, TODAY()-B391)</f>
        <v/>
      </c>
      <c r="U391" s="4" t="n"/>
    </row>
    <row r="392">
      <c r="B392" s="2" t="n"/>
      <c r="I392" s="3" t="n"/>
      <c r="J392" s="3" t="n"/>
      <c r="Q392" s="2" t="n"/>
      <c r="R392" s="2" t="n"/>
      <c r="T392">
        <f>IF(S392="Clôturé", R392-B392, TODAY()-B392)</f>
        <v/>
      </c>
      <c r="U392" s="4" t="n"/>
    </row>
    <row r="393">
      <c r="B393" s="2" t="n"/>
      <c r="I393" s="3" t="n"/>
      <c r="J393" s="3" t="n"/>
      <c r="Q393" s="2" t="n"/>
      <c r="R393" s="2" t="n"/>
      <c r="T393">
        <f>IF(S393="Clôturé", R393-B393, TODAY()-B393)</f>
        <v/>
      </c>
      <c r="U393" s="4" t="n"/>
    </row>
    <row r="394">
      <c r="B394" s="2" t="n"/>
      <c r="I394" s="3" t="n"/>
      <c r="J394" s="3" t="n"/>
      <c r="Q394" s="2" t="n"/>
      <c r="R394" s="2" t="n"/>
      <c r="T394">
        <f>IF(S394="Clôturé", R394-B394, TODAY()-B394)</f>
        <v/>
      </c>
      <c r="U394" s="4" t="n"/>
    </row>
    <row r="395">
      <c r="B395" s="2" t="n"/>
      <c r="I395" s="3" t="n"/>
      <c r="J395" s="3" t="n"/>
      <c r="Q395" s="2" t="n"/>
      <c r="R395" s="2" t="n"/>
      <c r="T395">
        <f>IF(S395="Clôturé", R395-B395, TODAY()-B395)</f>
        <v/>
      </c>
      <c r="U395" s="4" t="n"/>
    </row>
    <row r="396">
      <c r="B396" s="2" t="n"/>
      <c r="I396" s="3" t="n"/>
      <c r="J396" s="3" t="n"/>
      <c r="Q396" s="2" t="n"/>
      <c r="R396" s="2" t="n"/>
      <c r="T396">
        <f>IF(S396="Clôturé", R396-B396, TODAY()-B396)</f>
        <v/>
      </c>
      <c r="U396" s="4" t="n"/>
    </row>
    <row r="397">
      <c r="B397" s="2" t="n"/>
      <c r="I397" s="3" t="n"/>
      <c r="J397" s="3" t="n"/>
      <c r="Q397" s="2" t="n"/>
      <c r="R397" s="2" t="n"/>
      <c r="T397">
        <f>IF(S397="Clôturé", R397-B397, TODAY()-B397)</f>
        <v/>
      </c>
      <c r="U397" s="4" t="n"/>
    </row>
    <row r="398">
      <c r="B398" s="2" t="n"/>
      <c r="I398" s="3" t="n"/>
      <c r="J398" s="3" t="n"/>
      <c r="Q398" s="2" t="n"/>
      <c r="R398" s="2" t="n"/>
      <c r="T398">
        <f>IF(S398="Clôturé", R398-B398, TODAY()-B398)</f>
        <v/>
      </c>
      <c r="U398" s="4" t="n"/>
    </row>
    <row r="399">
      <c r="B399" s="2" t="n"/>
      <c r="I399" s="3" t="n"/>
      <c r="J399" s="3" t="n"/>
      <c r="Q399" s="2" t="n"/>
      <c r="R399" s="2" t="n"/>
      <c r="T399">
        <f>IF(S399="Clôturé", R399-B399, TODAY()-B399)</f>
        <v/>
      </c>
      <c r="U399" s="4" t="n"/>
    </row>
    <row r="400">
      <c r="B400" s="2" t="n"/>
      <c r="I400" s="3" t="n"/>
      <c r="J400" s="3" t="n"/>
      <c r="Q400" s="2" t="n"/>
      <c r="R400" s="2" t="n"/>
      <c r="T400">
        <f>IF(S400="Clôturé", R400-B400, TODAY()-B400)</f>
        <v/>
      </c>
      <c r="U400" s="4" t="n"/>
    </row>
    <row r="401">
      <c r="B401" s="2" t="n"/>
      <c r="I401" s="3" t="n"/>
      <c r="J401" s="3" t="n"/>
      <c r="Q401" s="2" t="n"/>
      <c r="R401" s="2" t="n"/>
      <c r="T401">
        <f>IF(S401="Clôturé", R401-B401, TODAY()-B401)</f>
        <v/>
      </c>
      <c r="U401" s="4" t="n"/>
    </row>
    <row r="402">
      <c r="B402" s="2" t="n"/>
      <c r="I402" s="3" t="n"/>
      <c r="J402" s="3" t="n"/>
      <c r="Q402" s="2" t="n"/>
      <c r="R402" s="2" t="n"/>
      <c r="T402">
        <f>IF(S402="Clôturé", R402-B402, TODAY()-B402)</f>
        <v/>
      </c>
      <c r="U402" s="4" t="n"/>
    </row>
    <row r="403">
      <c r="B403" s="2" t="n"/>
      <c r="I403" s="3" t="n"/>
      <c r="J403" s="3" t="n"/>
      <c r="Q403" s="2" t="n"/>
      <c r="R403" s="2" t="n"/>
      <c r="T403">
        <f>IF(S403="Clôturé", R403-B403, TODAY()-B403)</f>
        <v/>
      </c>
      <c r="U403" s="4" t="n"/>
    </row>
    <row r="404">
      <c r="B404" s="2" t="n"/>
      <c r="I404" s="3" t="n"/>
      <c r="J404" s="3" t="n"/>
      <c r="Q404" s="2" t="n"/>
      <c r="R404" s="2" t="n"/>
      <c r="T404">
        <f>IF(S404="Clôturé", R404-B404, TODAY()-B404)</f>
        <v/>
      </c>
      <c r="U404" s="4" t="n"/>
    </row>
    <row r="405">
      <c r="B405" s="2" t="n"/>
      <c r="I405" s="3" t="n"/>
      <c r="J405" s="3" t="n"/>
      <c r="Q405" s="2" t="n"/>
      <c r="R405" s="2" t="n"/>
      <c r="T405">
        <f>IF(S405="Clôturé", R405-B405, TODAY()-B405)</f>
        <v/>
      </c>
      <c r="U405" s="4" t="n"/>
    </row>
    <row r="406">
      <c r="B406" s="2" t="n"/>
      <c r="I406" s="3" t="n"/>
      <c r="J406" s="3" t="n"/>
      <c r="Q406" s="2" t="n"/>
      <c r="R406" s="2" t="n"/>
      <c r="T406">
        <f>IF(S406="Clôturé", R406-B406, TODAY()-B406)</f>
        <v/>
      </c>
      <c r="U406" s="4" t="n"/>
    </row>
    <row r="407">
      <c r="B407" s="2" t="n"/>
      <c r="I407" s="3" t="n"/>
      <c r="J407" s="3" t="n"/>
      <c r="Q407" s="2" t="n"/>
      <c r="R407" s="2" t="n"/>
      <c r="T407">
        <f>IF(S407="Clôturé", R407-B407, TODAY()-B407)</f>
        <v/>
      </c>
      <c r="U407" s="4" t="n"/>
    </row>
    <row r="408">
      <c r="B408" s="2" t="n"/>
      <c r="I408" s="3" t="n"/>
      <c r="J408" s="3" t="n"/>
      <c r="Q408" s="2" t="n"/>
      <c r="R408" s="2" t="n"/>
      <c r="T408">
        <f>IF(S408="Clôturé", R408-B408, TODAY()-B408)</f>
        <v/>
      </c>
      <c r="U408" s="4" t="n"/>
    </row>
    <row r="409">
      <c r="B409" s="2" t="n"/>
      <c r="I409" s="3" t="n"/>
      <c r="J409" s="3" t="n"/>
      <c r="Q409" s="2" t="n"/>
      <c r="R409" s="2" t="n"/>
      <c r="T409">
        <f>IF(S409="Clôturé", R409-B409, TODAY()-B409)</f>
        <v/>
      </c>
      <c r="U409" s="4" t="n"/>
    </row>
    <row r="410">
      <c r="B410" s="2" t="n"/>
      <c r="I410" s="3" t="n"/>
      <c r="J410" s="3" t="n"/>
      <c r="Q410" s="2" t="n"/>
      <c r="R410" s="2" t="n"/>
      <c r="T410">
        <f>IF(S410="Clôturé", R410-B410, TODAY()-B410)</f>
        <v/>
      </c>
      <c r="U410" s="4" t="n"/>
    </row>
    <row r="411">
      <c r="B411" s="2" t="n"/>
      <c r="I411" s="3" t="n"/>
      <c r="J411" s="3" t="n"/>
      <c r="Q411" s="2" t="n"/>
      <c r="R411" s="2" t="n"/>
      <c r="T411">
        <f>IF(S411="Clôturé", R411-B411, TODAY()-B411)</f>
        <v/>
      </c>
      <c r="U411" s="4" t="n"/>
    </row>
    <row r="412">
      <c r="B412" s="2" t="n"/>
      <c r="I412" s="3" t="n"/>
      <c r="J412" s="3" t="n"/>
      <c r="Q412" s="2" t="n"/>
      <c r="R412" s="2" t="n"/>
      <c r="T412">
        <f>IF(S412="Clôturé", R412-B412, TODAY()-B412)</f>
        <v/>
      </c>
      <c r="U412" s="4" t="n"/>
    </row>
    <row r="413">
      <c r="B413" s="2" t="n"/>
      <c r="I413" s="3" t="n"/>
      <c r="J413" s="3" t="n"/>
      <c r="Q413" s="2" t="n"/>
      <c r="R413" s="2" t="n"/>
      <c r="T413">
        <f>IF(S413="Clôturé", R413-B413, TODAY()-B413)</f>
        <v/>
      </c>
      <c r="U413" s="4" t="n"/>
    </row>
    <row r="414">
      <c r="B414" s="2" t="n"/>
      <c r="I414" s="3" t="n"/>
      <c r="J414" s="3" t="n"/>
      <c r="Q414" s="2" t="n"/>
      <c r="R414" s="2" t="n"/>
      <c r="T414">
        <f>IF(S414="Clôturé", R414-B414, TODAY()-B414)</f>
        <v/>
      </c>
      <c r="U414" s="4" t="n"/>
    </row>
    <row r="415">
      <c r="B415" s="2" t="n"/>
      <c r="I415" s="3" t="n"/>
      <c r="J415" s="3" t="n"/>
      <c r="Q415" s="2" t="n"/>
      <c r="R415" s="2" t="n"/>
      <c r="T415">
        <f>IF(S415="Clôturé", R415-B415, TODAY()-B415)</f>
        <v/>
      </c>
      <c r="U415" s="4" t="n"/>
    </row>
    <row r="416">
      <c r="B416" s="2" t="n"/>
      <c r="I416" s="3" t="n"/>
      <c r="J416" s="3" t="n"/>
      <c r="Q416" s="2" t="n"/>
      <c r="R416" s="2" t="n"/>
      <c r="T416">
        <f>IF(S416="Clôturé", R416-B416, TODAY()-B416)</f>
        <v/>
      </c>
      <c r="U416" s="4" t="n"/>
    </row>
    <row r="417">
      <c r="B417" s="2" t="n"/>
      <c r="I417" s="3" t="n"/>
      <c r="J417" s="3" t="n"/>
      <c r="Q417" s="2" t="n"/>
      <c r="R417" s="2" t="n"/>
      <c r="T417">
        <f>IF(S417="Clôturé", R417-B417, TODAY()-B417)</f>
        <v/>
      </c>
      <c r="U417" s="4" t="n"/>
    </row>
    <row r="418">
      <c r="B418" s="2" t="n"/>
      <c r="I418" s="3" t="n"/>
      <c r="J418" s="3" t="n"/>
      <c r="Q418" s="2" t="n"/>
      <c r="R418" s="2" t="n"/>
      <c r="T418">
        <f>IF(S418="Clôturé", R418-B418, TODAY()-B418)</f>
        <v/>
      </c>
      <c r="U418" s="4" t="n"/>
    </row>
    <row r="419">
      <c r="B419" s="2" t="n"/>
      <c r="I419" s="3" t="n"/>
      <c r="J419" s="3" t="n"/>
      <c r="Q419" s="2" t="n"/>
      <c r="R419" s="2" t="n"/>
      <c r="T419">
        <f>IF(S419="Clôturé", R419-B419, TODAY()-B419)</f>
        <v/>
      </c>
      <c r="U419" s="4" t="n"/>
    </row>
    <row r="420">
      <c r="B420" s="2" t="n"/>
      <c r="I420" s="3" t="n"/>
      <c r="J420" s="3" t="n"/>
      <c r="Q420" s="2" t="n"/>
      <c r="R420" s="2" t="n"/>
      <c r="T420">
        <f>IF(S420="Clôturé", R420-B420, TODAY()-B420)</f>
        <v/>
      </c>
      <c r="U420" s="4" t="n"/>
    </row>
    <row r="421">
      <c r="B421" s="2" t="n"/>
      <c r="I421" s="3" t="n"/>
      <c r="J421" s="3" t="n"/>
      <c r="Q421" s="2" t="n"/>
      <c r="R421" s="2" t="n"/>
      <c r="T421">
        <f>IF(S421="Clôturé", R421-B421, TODAY()-B421)</f>
        <v/>
      </c>
      <c r="U421" s="4" t="n"/>
    </row>
    <row r="422">
      <c r="B422" s="2" t="n"/>
      <c r="I422" s="3" t="n"/>
      <c r="J422" s="3" t="n"/>
      <c r="Q422" s="2" t="n"/>
      <c r="R422" s="2" t="n"/>
      <c r="T422">
        <f>IF(S422="Clôturé", R422-B422, TODAY()-B422)</f>
        <v/>
      </c>
      <c r="U422" s="4" t="n"/>
    </row>
    <row r="423">
      <c r="B423" s="2" t="n"/>
      <c r="I423" s="3" t="n"/>
      <c r="J423" s="3" t="n"/>
      <c r="Q423" s="2" t="n"/>
      <c r="R423" s="2" t="n"/>
      <c r="T423">
        <f>IF(S423="Clôturé", R423-B423, TODAY()-B423)</f>
        <v/>
      </c>
      <c r="U423" s="4" t="n"/>
    </row>
    <row r="424">
      <c r="B424" s="2" t="n"/>
      <c r="I424" s="3" t="n"/>
      <c r="J424" s="3" t="n"/>
      <c r="Q424" s="2" t="n"/>
      <c r="R424" s="2" t="n"/>
      <c r="T424">
        <f>IF(S424="Clôturé", R424-B424, TODAY()-B424)</f>
        <v/>
      </c>
      <c r="U424" s="4" t="n"/>
    </row>
    <row r="425">
      <c r="B425" s="2" t="n"/>
      <c r="I425" s="3" t="n"/>
      <c r="J425" s="3" t="n"/>
      <c r="Q425" s="2" t="n"/>
      <c r="R425" s="2" t="n"/>
      <c r="T425">
        <f>IF(S425="Clôturé", R425-B425, TODAY()-B425)</f>
        <v/>
      </c>
      <c r="U425" s="4" t="n"/>
    </row>
    <row r="426">
      <c r="B426" s="2" t="n"/>
      <c r="I426" s="3" t="n"/>
      <c r="J426" s="3" t="n"/>
      <c r="Q426" s="2" t="n"/>
      <c r="R426" s="2" t="n"/>
      <c r="T426">
        <f>IF(S426="Clôturé", R426-B426, TODAY()-B426)</f>
        <v/>
      </c>
      <c r="U426" s="4" t="n"/>
    </row>
    <row r="427">
      <c r="B427" s="2" t="n"/>
      <c r="I427" s="3" t="n"/>
      <c r="J427" s="3" t="n"/>
      <c r="Q427" s="2" t="n"/>
      <c r="R427" s="2" t="n"/>
      <c r="T427">
        <f>IF(S427="Clôturé", R427-B427, TODAY()-B427)</f>
        <v/>
      </c>
      <c r="U427" s="4" t="n"/>
    </row>
    <row r="428">
      <c r="B428" s="2" t="n"/>
      <c r="I428" s="3" t="n"/>
      <c r="J428" s="3" t="n"/>
      <c r="Q428" s="2" t="n"/>
      <c r="R428" s="2" t="n"/>
      <c r="T428">
        <f>IF(S428="Clôturé", R428-B428, TODAY()-B428)</f>
        <v/>
      </c>
      <c r="U428" s="4" t="n"/>
    </row>
    <row r="429">
      <c r="B429" s="2" t="n"/>
      <c r="I429" s="3" t="n"/>
      <c r="J429" s="3" t="n"/>
      <c r="Q429" s="2" t="n"/>
      <c r="R429" s="2" t="n"/>
      <c r="T429">
        <f>IF(S429="Clôturé", R429-B429, TODAY()-B429)</f>
        <v/>
      </c>
      <c r="U429" s="4" t="n"/>
    </row>
    <row r="430">
      <c r="B430" s="2" t="n"/>
      <c r="I430" s="3" t="n"/>
      <c r="J430" s="3" t="n"/>
      <c r="Q430" s="2" t="n"/>
      <c r="R430" s="2" t="n"/>
      <c r="T430">
        <f>IF(S430="Clôturé", R430-B430, TODAY()-B430)</f>
        <v/>
      </c>
      <c r="U430" s="4" t="n"/>
    </row>
    <row r="431">
      <c r="B431" s="2" t="n"/>
      <c r="I431" s="3" t="n"/>
      <c r="J431" s="3" t="n"/>
      <c r="Q431" s="2" t="n"/>
      <c r="R431" s="2" t="n"/>
      <c r="T431">
        <f>IF(S431="Clôturé", R431-B431, TODAY()-B431)</f>
        <v/>
      </c>
      <c r="U431" s="4" t="n"/>
    </row>
    <row r="432">
      <c r="B432" s="2" t="n"/>
      <c r="I432" s="3" t="n"/>
      <c r="J432" s="3" t="n"/>
      <c r="Q432" s="2" t="n"/>
      <c r="R432" s="2" t="n"/>
      <c r="T432">
        <f>IF(S432="Clôturé", R432-B432, TODAY()-B432)</f>
        <v/>
      </c>
      <c r="U432" s="4" t="n"/>
    </row>
    <row r="433">
      <c r="B433" s="2" t="n"/>
      <c r="I433" s="3" t="n"/>
      <c r="J433" s="3" t="n"/>
      <c r="Q433" s="2" t="n"/>
      <c r="R433" s="2" t="n"/>
      <c r="T433">
        <f>IF(S433="Clôturé", R433-B433, TODAY()-B433)</f>
        <v/>
      </c>
      <c r="U433" s="4" t="n"/>
    </row>
    <row r="434">
      <c r="B434" s="2" t="n"/>
      <c r="I434" s="3" t="n"/>
      <c r="J434" s="3" t="n"/>
      <c r="Q434" s="2" t="n"/>
      <c r="R434" s="2" t="n"/>
      <c r="T434">
        <f>IF(S434="Clôturé", R434-B434, TODAY()-B434)</f>
        <v/>
      </c>
      <c r="U434" s="4" t="n"/>
    </row>
    <row r="435">
      <c r="B435" s="2" t="n"/>
      <c r="I435" s="3" t="n"/>
      <c r="J435" s="3" t="n"/>
      <c r="Q435" s="2" t="n"/>
      <c r="R435" s="2" t="n"/>
      <c r="T435">
        <f>IF(S435="Clôturé", R435-B435, TODAY()-B435)</f>
        <v/>
      </c>
      <c r="U435" s="4" t="n"/>
    </row>
    <row r="436">
      <c r="B436" s="2" t="n"/>
      <c r="I436" s="3" t="n"/>
      <c r="J436" s="3" t="n"/>
      <c r="Q436" s="2" t="n"/>
      <c r="R436" s="2" t="n"/>
      <c r="T436">
        <f>IF(S436="Clôturé", R436-B436, TODAY()-B436)</f>
        <v/>
      </c>
      <c r="U436" s="4" t="n"/>
    </row>
    <row r="437">
      <c r="B437" s="2" t="n"/>
      <c r="I437" s="3" t="n"/>
      <c r="J437" s="3" t="n"/>
      <c r="Q437" s="2" t="n"/>
      <c r="R437" s="2" t="n"/>
      <c r="T437">
        <f>IF(S437="Clôturé", R437-B437, TODAY()-B437)</f>
        <v/>
      </c>
      <c r="U437" s="4" t="n"/>
    </row>
    <row r="438">
      <c r="B438" s="2" t="n"/>
      <c r="I438" s="3" t="n"/>
      <c r="J438" s="3" t="n"/>
      <c r="Q438" s="2" t="n"/>
      <c r="R438" s="2" t="n"/>
      <c r="T438">
        <f>IF(S438="Clôturé", R438-B438, TODAY()-B438)</f>
        <v/>
      </c>
      <c r="U438" s="4" t="n"/>
    </row>
    <row r="439">
      <c r="B439" s="2" t="n"/>
      <c r="I439" s="3" t="n"/>
      <c r="J439" s="3" t="n"/>
      <c r="Q439" s="2" t="n"/>
      <c r="R439" s="2" t="n"/>
      <c r="T439">
        <f>IF(S439="Clôturé", R439-B439, TODAY()-B439)</f>
        <v/>
      </c>
      <c r="U439" s="4" t="n"/>
    </row>
    <row r="440">
      <c r="B440" s="2" t="n"/>
      <c r="I440" s="3" t="n"/>
      <c r="J440" s="3" t="n"/>
      <c r="Q440" s="2" t="n"/>
      <c r="R440" s="2" t="n"/>
      <c r="T440">
        <f>IF(S440="Clôturé", R440-B440, TODAY()-B440)</f>
        <v/>
      </c>
      <c r="U440" s="4" t="n"/>
    </row>
    <row r="441">
      <c r="B441" s="2" t="n"/>
      <c r="I441" s="3" t="n"/>
      <c r="J441" s="3" t="n"/>
      <c r="Q441" s="2" t="n"/>
      <c r="R441" s="2" t="n"/>
      <c r="T441">
        <f>IF(S441="Clôturé", R441-B441, TODAY()-B441)</f>
        <v/>
      </c>
      <c r="U441" s="4" t="n"/>
    </row>
    <row r="442">
      <c r="B442" s="2" t="n"/>
      <c r="I442" s="3" t="n"/>
      <c r="J442" s="3" t="n"/>
      <c r="Q442" s="2" t="n"/>
      <c r="R442" s="2" t="n"/>
      <c r="T442">
        <f>IF(S442="Clôturé", R442-B442, TODAY()-B442)</f>
        <v/>
      </c>
      <c r="U442" s="4" t="n"/>
    </row>
    <row r="443">
      <c r="B443" s="2" t="n"/>
      <c r="I443" s="3" t="n"/>
      <c r="J443" s="3" t="n"/>
      <c r="Q443" s="2" t="n"/>
      <c r="R443" s="2" t="n"/>
      <c r="T443">
        <f>IF(S443="Clôturé", R443-B443, TODAY()-B443)</f>
        <v/>
      </c>
      <c r="U443" s="4" t="n"/>
    </row>
    <row r="444">
      <c r="B444" s="2" t="n"/>
      <c r="I444" s="3" t="n"/>
      <c r="J444" s="3" t="n"/>
      <c r="Q444" s="2" t="n"/>
      <c r="R444" s="2" t="n"/>
      <c r="T444">
        <f>IF(S444="Clôturé", R444-B444, TODAY()-B444)</f>
        <v/>
      </c>
      <c r="U444" s="4" t="n"/>
    </row>
    <row r="445">
      <c r="B445" s="2" t="n"/>
      <c r="I445" s="3" t="n"/>
      <c r="J445" s="3" t="n"/>
      <c r="Q445" s="2" t="n"/>
      <c r="R445" s="2" t="n"/>
      <c r="T445">
        <f>IF(S445="Clôturé", R445-B445, TODAY()-B445)</f>
        <v/>
      </c>
      <c r="U445" s="4" t="n"/>
    </row>
    <row r="446">
      <c r="B446" s="2" t="n"/>
      <c r="I446" s="3" t="n"/>
      <c r="J446" s="3" t="n"/>
      <c r="Q446" s="2" t="n"/>
      <c r="R446" s="2" t="n"/>
      <c r="T446">
        <f>IF(S446="Clôturé", R446-B446, TODAY()-B446)</f>
        <v/>
      </c>
      <c r="U446" s="4" t="n"/>
    </row>
    <row r="447">
      <c r="B447" s="2" t="n"/>
      <c r="I447" s="3" t="n"/>
      <c r="J447" s="3" t="n"/>
      <c r="Q447" s="2" t="n"/>
      <c r="R447" s="2" t="n"/>
      <c r="T447">
        <f>IF(S447="Clôturé", R447-B447, TODAY()-B447)</f>
        <v/>
      </c>
      <c r="U447" s="4" t="n"/>
    </row>
    <row r="448">
      <c r="B448" s="2" t="n"/>
      <c r="I448" s="3" t="n"/>
      <c r="J448" s="3" t="n"/>
      <c r="Q448" s="2" t="n"/>
      <c r="R448" s="2" t="n"/>
      <c r="T448">
        <f>IF(S448="Clôturé", R448-B448, TODAY()-B448)</f>
        <v/>
      </c>
      <c r="U448" s="4" t="n"/>
    </row>
    <row r="449">
      <c r="B449" s="2" t="n"/>
      <c r="I449" s="3" t="n"/>
      <c r="J449" s="3" t="n"/>
      <c r="Q449" s="2" t="n"/>
      <c r="R449" s="2" t="n"/>
      <c r="T449">
        <f>IF(S449="Clôturé", R449-B449, TODAY()-B449)</f>
        <v/>
      </c>
      <c r="U449" s="4" t="n"/>
    </row>
    <row r="450">
      <c r="B450" s="2" t="n"/>
      <c r="I450" s="3" t="n"/>
      <c r="J450" s="3" t="n"/>
      <c r="Q450" s="2" t="n"/>
      <c r="R450" s="2" t="n"/>
      <c r="T450">
        <f>IF(S450="Clôturé", R450-B450, TODAY()-B450)</f>
        <v/>
      </c>
      <c r="U450" s="4" t="n"/>
    </row>
    <row r="451">
      <c r="B451" s="2" t="n"/>
      <c r="I451" s="3" t="n"/>
      <c r="J451" s="3" t="n"/>
      <c r="Q451" s="2" t="n"/>
      <c r="R451" s="2" t="n"/>
      <c r="T451">
        <f>IF(S451="Clôturé", R451-B451, TODAY()-B451)</f>
        <v/>
      </c>
      <c r="U451" s="4" t="n"/>
    </row>
    <row r="452">
      <c r="B452" s="2" t="n"/>
      <c r="I452" s="3" t="n"/>
      <c r="J452" s="3" t="n"/>
      <c r="Q452" s="2" t="n"/>
      <c r="R452" s="2" t="n"/>
      <c r="T452">
        <f>IF(S452="Clôturé", R452-B452, TODAY()-B452)</f>
        <v/>
      </c>
      <c r="U452" s="4" t="n"/>
    </row>
    <row r="453">
      <c r="B453" s="2" t="n"/>
      <c r="I453" s="3" t="n"/>
      <c r="J453" s="3" t="n"/>
      <c r="Q453" s="2" t="n"/>
      <c r="R453" s="2" t="n"/>
      <c r="T453">
        <f>IF(S453="Clôturé", R453-B453, TODAY()-B453)</f>
        <v/>
      </c>
      <c r="U453" s="4" t="n"/>
    </row>
    <row r="454">
      <c r="B454" s="2" t="n"/>
      <c r="I454" s="3" t="n"/>
      <c r="J454" s="3" t="n"/>
      <c r="Q454" s="2" t="n"/>
      <c r="R454" s="2" t="n"/>
      <c r="T454">
        <f>IF(S454="Clôturé", R454-B454, TODAY()-B454)</f>
        <v/>
      </c>
      <c r="U454" s="4" t="n"/>
    </row>
    <row r="455">
      <c r="B455" s="2" t="n"/>
      <c r="I455" s="3" t="n"/>
      <c r="J455" s="3" t="n"/>
      <c r="Q455" s="2" t="n"/>
      <c r="R455" s="2" t="n"/>
      <c r="T455">
        <f>IF(S455="Clôturé", R455-B455, TODAY()-B455)</f>
        <v/>
      </c>
      <c r="U455" s="4" t="n"/>
    </row>
    <row r="456">
      <c r="B456" s="2" t="n"/>
      <c r="I456" s="3" t="n"/>
      <c r="J456" s="3" t="n"/>
      <c r="Q456" s="2" t="n"/>
      <c r="R456" s="2" t="n"/>
      <c r="T456">
        <f>IF(S456="Clôturé", R456-B456, TODAY()-B456)</f>
        <v/>
      </c>
      <c r="U456" s="4" t="n"/>
    </row>
    <row r="457">
      <c r="B457" s="2" t="n"/>
      <c r="I457" s="3" t="n"/>
      <c r="J457" s="3" t="n"/>
      <c r="Q457" s="2" t="n"/>
      <c r="R457" s="2" t="n"/>
      <c r="T457">
        <f>IF(S457="Clôturé", R457-B457, TODAY()-B457)</f>
        <v/>
      </c>
      <c r="U457" s="4" t="n"/>
    </row>
    <row r="458">
      <c r="B458" s="2" t="n"/>
      <c r="I458" s="3" t="n"/>
      <c r="J458" s="3" t="n"/>
      <c r="Q458" s="2" t="n"/>
      <c r="R458" s="2" t="n"/>
      <c r="T458">
        <f>IF(S458="Clôturé", R458-B458, TODAY()-B458)</f>
        <v/>
      </c>
      <c r="U458" s="4" t="n"/>
    </row>
    <row r="459">
      <c r="B459" s="2" t="n"/>
      <c r="I459" s="3" t="n"/>
      <c r="J459" s="3" t="n"/>
      <c r="Q459" s="2" t="n"/>
      <c r="R459" s="2" t="n"/>
      <c r="T459">
        <f>IF(S459="Clôturé", R459-B459, TODAY()-B459)</f>
        <v/>
      </c>
      <c r="U459" s="4" t="n"/>
    </row>
    <row r="460">
      <c r="B460" s="2" t="n"/>
      <c r="I460" s="3" t="n"/>
      <c r="J460" s="3" t="n"/>
      <c r="Q460" s="2" t="n"/>
      <c r="R460" s="2" t="n"/>
      <c r="T460">
        <f>IF(S460="Clôturé", R460-B460, TODAY()-B460)</f>
        <v/>
      </c>
      <c r="U460" s="4" t="n"/>
    </row>
    <row r="461">
      <c r="B461" s="2" t="n"/>
      <c r="I461" s="3" t="n"/>
      <c r="J461" s="3" t="n"/>
      <c r="Q461" s="2" t="n"/>
      <c r="R461" s="2" t="n"/>
      <c r="T461">
        <f>IF(S461="Clôturé", R461-B461, TODAY()-B461)</f>
        <v/>
      </c>
      <c r="U461" s="4" t="n"/>
    </row>
    <row r="462">
      <c r="B462" s="2" t="n"/>
      <c r="I462" s="3" t="n"/>
      <c r="J462" s="3" t="n"/>
      <c r="Q462" s="2" t="n"/>
      <c r="R462" s="2" t="n"/>
      <c r="T462">
        <f>IF(S462="Clôturé", R462-B462, TODAY()-B462)</f>
        <v/>
      </c>
      <c r="U462" s="4" t="n"/>
    </row>
    <row r="463">
      <c r="B463" s="2" t="n"/>
      <c r="I463" s="3" t="n"/>
      <c r="J463" s="3" t="n"/>
      <c r="Q463" s="2" t="n"/>
      <c r="R463" s="2" t="n"/>
      <c r="T463">
        <f>IF(S463="Clôturé", R463-B463, TODAY()-B463)</f>
        <v/>
      </c>
      <c r="U463" s="4" t="n"/>
    </row>
    <row r="464">
      <c r="B464" s="2" t="n"/>
      <c r="I464" s="3" t="n"/>
      <c r="J464" s="3" t="n"/>
      <c r="Q464" s="2" t="n"/>
      <c r="R464" s="2" t="n"/>
      <c r="T464">
        <f>IF(S464="Clôturé", R464-B464, TODAY()-B464)</f>
        <v/>
      </c>
      <c r="U464" s="4" t="n"/>
    </row>
    <row r="465">
      <c r="B465" s="2" t="n"/>
      <c r="I465" s="3" t="n"/>
      <c r="J465" s="3" t="n"/>
      <c r="Q465" s="2" t="n"/>
      <c r="R465" s="2" t="n"/>
      <c r="T465">
        <f>IF(S465="Clôturé", R465-B465, TODAY()-B465)</f>
        <v/>
      </c>
      <c r="U465" s="4" t="n"/>
    </row>
    <row r="466">
      <c r="B466" s="2" t="n"/>
      <c r="I466" s="3" t="n"/>
      <c r="J466" s="3" t="n"/>
      <c r="Q466" s="2" t="n"/>
      <c r="R466" s="2" t="n"/>
      <c r="T466">
        <f>IF(S466="Clôturé", R466-B466, TODAY()-B466)</f>
        <v/>
      </c>
      <c r="U466" s="4" t="n"/>
    </row>
    <row r="467">
      <c r="B467" s="2" t="n"/>
      <c r="I467" s="3" t="n"/>
      <c r="J467" s="3" t="n"/>
      <c r="Q467" s="2" t="n"/>
      <c r="R467" s="2" t="n"/>
      <c r="T467">
        <f>IF(S467="Clôturé", R467-B467, TODAY()-B467)</f>
        <v/>
      </c>
      <c r="U467" s="4" t="n"/>
    </row>
    <row r="468">
      <c r="B468" s="2" t="n"/>
      <c r="I468" s="3" t="n"/>
      <c r="J468" s="3" t="n"/>
      <c r="Q468" s="2" t="n"/>
      <c r="R468" s="2" t="n"/>
      <c r="T468">
        <f>IF(S468="Clôturé", R468-B468, TODAY()-B468)</f>
        <v/>
      </c>
      <c r="U468" s="4" t="n"/>
    </row>
    <row r="469">
      <c r="B469" s="2" t="n"/>
      <c r="I469" s="3" t="n"/>
      <c r="J469" s="3" t="n"/>
      <c r="Q469" s="2" t="n"/>
      <c r="R469" s="2" t="n"/>
      <c r="T469">
        <f>IF(S469="Clôturé", R469-B469, TODAY()-B469)</f>
        <v/>
      </c>
      <c r="U469" s="4" t="n"/>
    </row>
    <row r="470">
      <c r="B470" s="2" t="n"/>
      <c r="I470" s="3" t="n"/>
      <c r="J470" s="3" t="n"/>
      <c r="Q470" s="2" t="n"/>
      <c r="R470" s="2" t="n"/>
      <c r="T470">
        <f>IF(S470="Clôturé", R470-B470, TODAY()-B470)</f>
        <v/>
      </c>
      <c r="U470" s="4" t="n"/>
    </row>
    <row r="471">
      <c r="B471" s="2" t="n"/>
      <c r="I471" s="3" t="n"/>
      <c r="J471" s="3" t="n"/>
      <c r="Q471" s="2" t="n"/>
      <c r="R471" s="2" t="n"/>
      <c r="T471">
        <f>IF(S471="Clôturé", R471-B471, TODAY()-B471)</f>
        <v/>
      </c>
      <c r="U471" s="4" t="n"/>
    </row>
    <row r="472">
      <c r="B472" s="2" t="n"/>
      <c r="I472" s="3" t="n"/>
      <c r="J472" s="3" t="n"/>
      <c r="Q472" s="2" t="n"/>
      <c r="R472" s="2" t="n"/>
      <c r="T472">
        <f>IF(S472="Clôturé", R472-B472, TODAY()-B472)</f>
        <v/>
      </c>
      <c r="U472" s="4" t="n"/>
    </row>
    <row r="473">
      <c r="B473" s="2" t="n"/>
      <c r="I473" s="3" t="n"/>
      <c r="J473" s="3" t="n"/>
      <c r="Q473" s="2" t="n"/>
      <c r="R473" s="2" t="n"/>
      <c r="T473">
        <f>IF(S473="Clôturé", R473-B473, TODAY()-B473)</f>
        <v/>
      </c>
      <c r="U473" s="4" t="n"/>
    </row>
    <row r="474">
      <c r="B474" s="2" t="n"/>
      <c r="I474" s="3" t="n"/>
      <c r="J474" s="3" t="n"/>
      <c r="Q474" s="2" t="n"/>
      <c r="R474" s="2" t="n"/>
      <c r="T474">
        <f>IF(S474="Clôturé", R474-B474, TODAY()-B474)</f>
        <v/>
      </c>
      <c r="U474" s="4" t="n"/>
    </row>
    <row r="475">
      <c r="B475" s="2" t="n"/>
      <c r="I475" s="3" t="n"/>
      <c r="J475" s="3" t="n"/>
      <c r="Q475" s="2" t="n"/>
      <c r="R475" s="2" t="n"/>
      <c r="T475">
        <f>IF(S475="Clôturé", R475-B475, TODAY()-B475)</f>
        <v/>
      </c>
      <c r="U475" s="4" t="n"/>
    </row>
    <row r="476">
      <c r="B476" s="2" t="n"/>
      <c r="I476" s="3" t="n"/>
      <c r="J476" s="3" t="n"/>
      <c r="Q476" s="2" t="n"/>
      <c r="R476" s="2" t="n"/>
      <c r="T476">
        <f>IF(S476="Clôturé", R476-B476, TODAY()-B476)</f>
        <v/>
      </c>
      <c r="U476" s="4" t="n"/>
    </row>
    <row r="477">
      <c r="B477" s="2" t="n"/>
      <c r="I477" s="3" t="n"/>
      <c r="J477" s="3" t="n"/>
      <c r="Q477" s="2" t="n"/>
      <c r="R477" s="2" t="n"/>
      <c r="T477">
        <f>IF(S477="Clôturé", R477-B477, TODAY()-B477)</f>
        <v/>
      </c>
      <c r="U477" s="4" t="n"/>
    </row>
    <row r="478">
      <c r="B478" s="2" t="n"/>
      <c r="I478" s="3" t="n"/>
      <c r="J478" s="3" t="n"/>
      <c r="Q478" s="2" t="n"/>
      <c r="R478" s="2" t="n"/>
      <c r="T478">
        <f>IF(S478="Clôturé", R478-B478, TODAY()-B478)</f>
        <v/>
      </c>
      <c r="U478" s="4" t="n"/>
    </row>
    <row r="479">
      <c r="B479" s="2" t="n"/>
      <c r="I479" s="3" t="n"/>
      <c r="J479" s="3" t="n"/>
      <c r="Q479" s="2" t="n"/>
      <c r="R479" s="2" t="n"/>
      <c r="T479">
        <f>IF(S479="Clôturé", R479-B479, TODAY()-B479)</f>
        <v/>
      </c>
      <c r="U479" s="4" t="n"/>
    </row>
    <row r="480">
      <c r="B480" s="2" t="n"/>
      <c r="I480" s="3" t="n"/>
      <c r="J480" s="3" t="n"/>
      <c r="Q480" s="2" t="n"/>
      <c r="R480" s="2" t="n"/>
      <c r="T480">
        <f>IF(S480="Clôturé", R480-B480, TODAY()-B480)</f>
        <v/>
      </c>
      <c r="U480" s="4" t="n"/>
    </row>
    <row r="481">
      <c r="B481" s="2" t="n"/>
      <c r="I481" s="3" t="n"/>
      <c r="J481" s="3" t="n"/>
      <c r="Q481" s="2" t="n"/>
      <c r="R481" s="2" t="n"/>
      <c r="T481">
        <f>IF(S481="Clôturé", R481-B481, TODAY()-B481)</f>
        <v/>
      </c>
      <c r="U481" s="4" t="n"/>
    </row>
    <row r="482">
      <c r="B482" s="2" t="n"/>
      <c r="I482" s="3" t="n"/>
      <c r="J482" s="3" t="n"/>
      <c r="Q482" s="2" t="n"/>
      <c r="R482" s="2" t="n"/>
      <c r="T482">
        <f>IF(S482="Clôturé", R482-B482, TODAY()-B482)</f>
        <v/>
      </c>
      <c r="U482" s="4" t="n"/>
    </row>
    <row r="483">
      <c r="B483" s="2" t="n"/>
      <c r="I483" s="3" t="n"/>
      <c r="J483" s="3" t="n"/>
      <c r="Q483" s="2" t="n"/>
      <c r="R483" s="2" t="n"/>
      <c r="T483">
        <f>IF(S483="Clôturé", R483-B483, TODAY()-B483)</f>
        <v/>
      </c>
      <c r="U483" s="4" t="n"/>
    </row>
    <row r="484">
      <c r="B484" s="2" t="n"/>
      <c r="I484" s="3" t="n"/>
      <c r="J484" s="3" t="n"/>
      <c r="Q484" s="2" t="n"/>
      <c r="R484" s="2" t="n"/>
      <c r="T484">
        <f>IF(S484="Clôturé", R484-B484, TODAY()-B484)</f>
        <v/>
      </c>
      <c r="U484" s="4" t="n"/>
    </row>
    <row r="485">
      <c r="B485" s="2" t="n"/>
      <c r="I485" s="3" t="n"/>
      <c r="J485" s="3" t="n"/>
      <c r="Q485" s="2" t="n"/>
      <c r="R485" s="2" t="n"/>
      <c r="T485">
        <f>IF(S485="Clôturé", R485-B485, TODAY()-B485)</f>
        <v/>
      </c>
      <c r="U485" s="4" t="n"/>
    </row>
    <row r="486">
      <c r="B486" s="2" t="n"/>
      <c r="I486" s="3" t="n"/>
      <c r="J486" s="3" t="n"/>
      <c r="Q486" s="2" t="n"/>
      <c r="R486" s="2" t="n"/>
      <c r="T486">
        <f>IF(S486="Clôturé", R486-B486, TODAY()-B486)</f>
        <v/>
      </c>
      <c r="U486" s="4" t="n"/>
    </row>
    <row r="487">
      <c r="B487" s="2" t="n"/>
      <c r="I487" s="3" t="n"/>
      <c r="J487" s="3" t="n"/>
      <c r="Q487" s="2" t="n"/>
      <c r="R487" s="2" t="n"/>
      <c r="T487">
        <f>IF(S487="Clôturé", R487-B487, TODAY()-B487)</f>
        <v/>
      </c>
      <c r="U487" s="4" t="n"/>
    </row>
    <row r="488">
      <c r="B488" s="2" t="n"/>
      <c r="I488" s="3" t="n"/>
      <c r="J488" s="3" t="n"/>
      <c r="Q488" s="2" t="n"/>
      <c r="R488" s="2" t="n"/>
      <c r="T488">
        <f>IF(S488="Clôturé", R488-B488, TODAY()-B488)</f>
        <v/>
      </c>
      <c r="U488" s="4" t="n"/>
    </row>
    <row r="489">
      <c r="B489" s="2" t="n"/>
      <c r="I489" s="3" t="n"/>
      <c r="J489" s="3" t="n"/>
      <c r="Q489" s="2" t="n"/>
      <c r="R489" s="2" t="n"/>
      <c r="T489">
        <f>IF(S489="Clôturé", R489-B489, TODAY()-B489)</f>
        <v/>
      </c>
      <c r="U489" s="4" t="n"/>
    </row>
    <row r="490">
      <c r="B490" s="2" t="n"/>
      <c r="I490" s="3" t="n"/>
      <c r="J490" s="3" t="n"/>
      <c r="Q490" s="2" t="n"/>
      <c r="R490" s="2" t="n"/>
      <c r="T490">
        <f>IF(S490="Clôturé", R490-B490, TODAY()-B490)</f>
        <v/>
      </c>
      <c r="U490" s="4" t="n"/>
    </row>
    <row r="491">
      <c r="B491" s="2" t="n"/>
      <c r="I491" s="3" t="n"/>
      <c r="J491" s="3" t="n"/>
      <c r="Q491" s="2" t="n"/>
      <c r="R491" s="2" t="n"/>
      <c r="T491">
        <f>IF(S491="Clôturé", R491-B491, TODAY()-B491)</f>
        <v/>
      </c>
      <c r="U491" s="4" t="n"/>
    </row>
    <row r="492">
      <c r="B492" s="2" t="n"/>
      <c r="I492" s="3" t="n"/>
      <c r="J492" s="3" t="n"/>
      <c r="Q492" s="2" t="n"/>
      <c r="R492" s="2" t="n"/>
      <c r="T492">
        <f>IF(S492="Clôturé", R492-B492, TODAY()-B492)</f>
        <v/>
      </c>
      <c r="U492" s="4" t="n"/>
    </row>
    <row r="493">
      <c r="B493" s="2" t="n"/>
      <c r="I493" s="3" t="n"/>
      <c r="J493" s="3" t="n"/>
      <c r="Q493" s="2" t="n"/>
      <c r="R493" s="2" t="n"/>
      <c r="T493">
        <f>IF(S493="Clôturé", R493-B493, TODAY()-B493)</f>
        <v/>
      </c>
      <c r="U493" s="4" t="n"/>
    </row>
    <row r="494">
      <c r="B494" s="2" t="n"/>
      <c r="I494" s="3" t="n"/>
      <c r="J494" s="3" t="n"/>
      <c r="Q494" s="2" t="n"/>
      <c r="R494" s="2" t="n"/>
      <c r="T494">
        <f>IF(S494="Clôturé", R494-B494, TODAY()-B494)</f>
        <v/>
      </c>
      <c r="U494" s="4" t="n"/>
    </row>
    <row r="495">
      <c r="B495" s="2" t="n"/>
      <c r="I495" s="3" t="n"/>
      <c r="J495" s="3" t="n"/>
      <c r="Q495" s="2" t="n"/>
      <c r="R495" s="2" t="n"/>
      <c r="T495">
        <f>IF(S495="Clôturé", R495-B495, TODAY()-B495)</f>
        <v/>
      </c>
      <c r="U495" s="4" t="n"/>
    </row>
    <row r="496">
      <c r="B496" s="2" t="n"/>
      <c r="I496" s="3" t="n"/>
      <c r="J496" s="3" t="n"/>
      <c r="Q496" s="2" t="n"/>
      <c r="R496" s="2" t="n"/>
      <c r="T496">
        <f>IF(S496="Clôturé", R496-B496, TODAY()-B496)</f>
        <v/>
      </c>
      <c r="U496" s="4" t="n"/>
    </row>
    <row r="497">
      <c r="B497" s="2" t="n"/>
      <c r="I497" s="3" t="n"/>
      <c r="J497" s="3" t="n"/>
      <c r="Q497" s="2" t="n"/>
      <c r="R497" s="2" t="n"/>
      <c r="T497">
        <f>IF(S497="Clôturé", R497-B497, TODAY()-B497)</f>
        <v/>
      </c>
      <c r="U497" s="4" t="n"/>
    </row>
    <row r="498">
      <c r="B498" s="2" t="n"/>
      <c r="I498" s="3" t="n"/>
      <c r="J498" s="3" t="n"/>
      <c r="Q498" s="2" t="n"/>
      <c r="R498" s="2" t="n"/>
      <c r="T498">
        <f>IF(S498="Clôturé", R498-B498, TODAY()-B498)</f>
        <v/>
      </c>
      <c r="U498" s="4" t="n"/>
    </row>
    <row r="499">
      <c r="B499" s="2" t="n"/>
      <c r="I499" s="3" t="n"/>
      <c r="J499" s="3" t="n"/>
      <c r="Q499" s="2" t="n"/>
      <c r="R499" s="2" t="n"/>
      <c r="T499">
        <f>IF(S499="Clôturé", R499-B499, TODAY()-B499)</f>
        <v/>
      </c>
      <c r="U499" s="4" t="n"/>
    </row>
    <row r="500">
      <c r="B500" s="2" t="n"/>
      <c r="I500" s="3" t="n"/>
      <c r="J500" s="3" t="n"/>
      <c r="Q500" s="2" t="n"/>
      <c r="R500" s="2" t="n"/>
      <c r="T500">
        <f>IF(S500="Clôturé", R500-B500, TODAY()-B500)</f>
        <v/>
      </c>
      <c r="U500" s="4" t="n"/>
    </row>
    <row r="501">
      <c r="B501" s="2" t="n"/>
      <c r="I501" s="3" t="n"/>
      <c r="J501" s="3" t="n"/>
      <c r="Q501" s="2" t="n"/>
      <c r="R501" s="2" t="n"/>
      <c r="T501">
        <f>IF(S501="Clôturé", R501-B501, TODAY()-B501)</f>
        <v/>
      </c>
      <c r="U501" s="4" t="n"/>
    </row>
    <row r="502">
      <c r="B502" s="2" t="n"/>
      <c r="I502" s="3" t="n"/>
      <c r="J502" s="3" t="n"/>
      <c r="Q502" s="2" t="n"/>
      <c r="R502" s="2" t="n"/>
      <c r="T502">
        <f>IF(S502="Clôturé", R502-B502, TODAY()-B502)</f>
        <v/>
      </c>
      <c r="U502" s="4" t="n"/>
    </row>
    <row r="503">
      <c r="B503" s="2" t="n"/>
      <c r="I503" s="3" t="n"/>
      <c r="J503" s="3" t="n"/>
      <c r="Q503" s="2" t="n"/>
      <c r="R503" s="2" t="n"/>
      <c r="T503">
        <f>IF(S503="Clôturé", R503-B503, TODAY()-B503)</f>
        <v/>
      </c>
      <c r="U503" s="4" t="n"/>
    </row>
    <row r="504">
      <c r="B504" s="2" t="n"/>
      <c r="I504" s="3" t="n"/>
      <c r="J504" s="3" t="n"/>
      <c r="Q504" s="2" t="n"/>
      <c r="R504" s="2" t="n"/>
      <c r="T504">
        <f>IF(S504="Clôturé", R504-B504, TODAY()-B504)</f>
        <v/>
      </c>
      <c r="U504" s="4" t="n"/>
    </row>
    <row r="505">
      <c r="B505" s="2" t="n"/>
      <c r="I505" s="3" t="n"/>
      <c r="J505" s="3" t="n"/>
      <c r="Q505" s="2" t="n"/>
      <c r="R505" s="2" t="n"/>
      <c r="T505">
        <f>IF(S505="Clôturé", R505-B505, TODAY()-B505)</f>
        <v/>
      </c>
      <c r="U505" s="4" t="n"/>
    </row>
    <row r="506">
      <c r="B506" s="2" t="n"/>
      <c r="I506" s="3" t="n"/>
      <c r="J506" s="3" t="n"/>
      <c r="Q506" s="2" t="n"/>
      <c r="R506" s="2" t="n"/>
      <c r="T506">
        <f>IF(S506="Clôturé", R506-B506, TODAY()-B506)</f>
        <v/>
      </c>
      <c r="U506" s="4" t="n"/>
    </row>
    <row r="507">
      <c r="B507" s="2" t="n"/>
      <c r="I507" s="3" t="n"/>
      <c r="J507" s="3" t="n"/>
      <c r="Q507" s="2" t="n"/>
      <c r="R507" s="2" t="n"/>
      <c r="T507">
        <f>IF(S507="Clôturé", R507-B507, TODAY()-B507)</f>
        <v/>
      </c>
      <c r="U507" s="4" t="n"/>
    </row>
    <row r="508">
      <c r="B508" s="2" t="n"/>
      <c r="I508" s="3" t="n"/>
      <c r="J508" s="3" t="n"/>
      <c r="Q508" s="2" t="n"/>
      <c r="R508" s="2" t="n"/>
      <c r="T508">
        <f>IF(S508="Clôturé", R508-B508, TODAY()-B508)</f>
        <v/>
      </c>
      <c r="U508" s="4" t="n"/>
    </row>
    <row r="509">
      <c r="B509" s="2" t="n"/>
      <c r="I509" s="3" t="n"/>
      <c r="J509" s="3" t="n"/>
      <c r="Q509" s="2" t="n"/>
      <c r="R509" s="2" t="n"/>
      <c r="T509">
        <f>IF(S509="Clôturé", R509-B509, TODAY()-B509)</f>
        <v/>
      </c>
      <c r="U509" s="4" t="n"/>
    </row>
    <row r="510">
      <c r="B510" s="2" t="n"/>
      <c r="I510" s="3" t="n"/>
      <c r="J510" s="3" t="n"/>
      <c r="Q510" s="2" t="n"/>
      <c r="R510" s="2" t="n"/>
      <c r="T510">
        <f>IF(S510="Clôturé", R510-B510, TODAY()-B510)</f>
        <v/>
      </c>
      <c r="U510" s="4" t="n"/>
    </row>
    <row r="511">
      <c r="B511" s="2" t="n"/>
      <c r="I511" s="3" t="n"/>
      <c r="J511" s="3" t="n"/>
      <c r="Q511" s="2" t="n"/>
      <c r="R511" s="2" t="n"/>
      <c r="T511">
        <f>IF(S511="Clôturé", R511-B511, TODAY()-B511)</f>
        <v/>
      </c>
      <c r="U511" s="4" t="n"/>
    </row>
    <row r="512">
      <c r="B512" s="2" t="n"/>
      <c r="I512" s="3" t="n"/>
      <c r="J512" s="3" t="n"/>
      <c r="Q512" s="2" t="n"/>
      <c r="R512" s="2" t="n"/>
      <c r="T512">
        <f>IF(S512="Clôturé", R512-B512, TODAY()-B512)</f>
        <v/>
      </c>
      <c r="U512" s="4" t="n"/>
    </row>
    <row r="513">
      <c r="B513" s="2" t="n"/>
      <c r="I513" s="3" t="n"/>
      <c r="J513" s="3" t="n"/>
      <c r="Q513" s="2" t="n"/>
      <c r="R513" s="2" t="n"/>
      <c r="T513">
        <f>IF(S513="Clôturé", R513-B513, TODAY()-B513)</f>
        <v/>
      </c>
      <c r="U513" s="4" t="n"/>
    </row>
    <row r="514">
      <c r="B514" s="2" t="n"/>
      <c r="I514" s="3" t="n"/>
      <c r="J514" s="3" t="n"/>
      <c r="Q514" s="2" t="n"/>
      <c r="R514" s="2" t="n"/>
      <c r="T514">
        <f>IF(S514="Clôturé", R514-B514, TODAY()-B514)</f>
        <v/>
      </c>
      <c r="U514" s="4" t="n"/>
    </row>
    <row r="515">
      <c r="B515" s="2" t="n"/>
      <c r="I515" s="3" t="n"/>
      <c r="J515" s="3" t="n"/>
      <c r="Q515" s="2" t="n"/>
      <c r="R515" s="2" t="n"/>
      <c r="T515">
        <f>IF(S515="Clôturé", R515-B515, TODAY()-B515)</f>
        <v/>
      </c>
      <c r="U515" s="4" t="n"/>
    </row>
    <row r="516">
      <c r="B516" s="2" t="n"/>
      <c r="I516" s="3" t="n"/>
      <c r="J516" s="3" t="n"/>
      <c r="Q516" s="2" t="n"/>
      <c r="R516" s="2" t="n"/>
      <c r="T516">
        <f>IF(S516="Clôturé", R516-B516, TODAY()-B516)</f>
        <v/>
      </c>
      <c r="U516" s="4" t="n"/>
    </row>
    <row r="517">
      <c r="B517" s="2" t="n"/>
      <c r="I517" s="3" t="n"/>
      <c r="J517" s="3" t="n"/>
      <c r="Q517" s="2" t="n"/>
      <c r="R517" s="2" t="n"/>
      <c r="T517">
        <f>IF(S517="Clôturé", R517-B517, TODAY()-B517)</f>
        <v/>
      </c>
      <c r="U517" s="4" t="n"/>
    </row>
    <row r="518">
      <c r="B518" s="2" t="n"/>
      <c r="I518" s="3" t="n"/>
      <c r="J518" s="3" t="n"/>
      <c r="Q518" s="2" t="n"/>
      <c r="R518" s="2" t="n"/>
      <c r="T518">
        <f>IF(S518="Clôturé", R518-B518, TODAY()-B518)</f>
        <v/>
      </c>
      <c r="U518" s="4" t="n"/>
    </row>
    <row r="519">
      <c r="B519" s="2" t="n"/>
      <c r="I519" s="3" t="n"/>
      <c r="J519" s="3" t="n"/>
      <c r="Q519" s="2" t="n"/>
      <c r="R519" s="2" t="n"/>
      <c r="T519">
        <f>IF(S519="Clôturé", R519-B519, TODAY()-B519)</f>
        <v/>
      </c>
      <c r="U519" s="4" t="n"/>
    </row>
    <row r="520">
      <c r="B520" s="2" t="n"/>
      <c r="I520" s="3" t="n"/>
      <c r="J520" s="3" t="n"/>
      <c r="Q520" s="2" t="n"/>
      <c r="R520" s="2" t="n"/>
      <c r="T520">
        <f>IF(S520="Clôturé", R520-B520, TODAY()-B520)</f>
        <v/>
      </c>
      <c r="U520" s="4" t="n"/>
    </row>
    <row r="521">
      <c r="B521" s="2" t="n"/>
      <c r="I521" s="3" t="n"/>
      <c r="J521" s="3" t="n"/>
      <c r="Q521" s="2" t="n"/>
      <c r="R521" s="2" t="n"/>
      <c r="T521">
        <f>IF(S521="Clôturé", R521-B521, TODAY()-B521)</f>
        <v/>
      </c>
      <c r="U521" s="4" t="n"/>
    </row>
    <row r="522">
      <c r="B522" s="2" t="n"/>
      <c r="I522" s="3" t="n"/>
      <c r="J522" s="3" t="n"/>
      <c r="Q522" s="2" t="n"/>
      <c r="R522" s="2" t="n"/>
      <c r="T522">
        <f>IF(S522="Clôturé", R522-B522, TODAY()-B522)</f>
        <v/>
      </c>
      <c r="U522" s="4" t="n"/>
    </row>
    <row r="523">
      <c r="B523" s="2" t="n"/>
      <c r="I523" s="3" t="n"/>
      <c r="J523" s="3" t="n"/>
      <c r="Q523" s="2" t="n"/>
      <c r="R523" s="2" t="n"/>
      <c r="T523">
        <f>IF(S523="Clôturé", R523-B523, TODAY()-B523)</f>
        <v/>
      </c>
      <c r="U523" s="4" t="n"/>
    </row>
    <row r="524">
      <c r="B524" s="2" t="n"/>
      <c r="I524" s="3" t="n"/>
      <c r="J524" s="3" t="n"/>
      <c r="Q524" s="2" t="n"/>
      <c r="R524" s="2" t="n"/>
      <c r="T524">
        <f>IF(S524="Clôturé", R524-B524, TODAY()-B524)</f>
        <v/>
      </c>
      <c r="U524" s="4" t="n"/>
    </row>
    <row r="525">
      <c r="B525" s="2" t="n"/>
      <c r="I525" s="3" t="n"/>
      <c r="J525" s="3" t="n"/>
      <c r="Q525" s="2" t="n"/>
      <c r="R525" s="2" t="n"/>
      <c r="T525">
        <f>IF(S525="Clôturé", R525-B525, TODAY()-B525)</f>
        <v/>
      </c>
      <c r="U525" s="4" t="n"/>
    </row>
    <row r="526">
      <c r="B526" s="2" t="n"/>
      <c r="I526" s="3" t="n"/>
      <c r="J526" s="3" t="n"/>
      <c r="Q526" s="2" t="n"/>
      <c r="R526" s="2" t="n"/>
      <c r="T526">
        <f>IF(S526="Clôturé", R526-B526, TODAY()-B526)</f>
        <v/>
      </c>
      <c r="U526" s="4" t="n"/>
    </row>
    <row r="527">
      <c r="B527" s="2" t="n"/>
      <c r="I527" s="3" t="n"/>
      <c r="J527" s="3" t="n"/>
      <c r="Q527" s="2" t="n"/>
      <c r="R527" s="2" t="n"/>
      <c r="T527">
        <f>IF(S527="Clôturé", R527-B527, TODAY()-B527)</f>
        <v/>
      </c>
      <c r="U527" s="4" t="n"/>
    </row>
    <row r="528">
      <c r="B528" s="2" t="n"/>
      <c r="I528" s="3" t="n"/>
      <c r="J528" s="3" t="n"/>
      <c r="Q528" s="2" t="n"/>
      <c r="R528" s="2" t="n"/>
      <c r="T528">
        <f>IF(S528="Clôturé", R528-B528, TODAY()-B528)</f>
        <v/>
      </c>
      <c r="U528" s="4" t="n"/>
    </row>
    <row r="529">
      <c r="B529" s="2" t="n"/>
      <c r="I529" s="3" t="n"/>
      <c r="J529" s="3" t="n"/>
      <c r="Q529" s="2" t="n"/>
      <c r="R529" s="2" t="n"/>
      <c r="T529">
        <f>IF(S529="Clôturé", R529-B529, TODAY()-B529)</f>
        <v/>
      </c>
      <c r="U529" s="4" t="n"/>
    </row>
    <row r="530">
      <c r="B530" s="2" t="n"/>
      <c r="I530" s="3" t="n"/>
      <c r="J530" s="3" t="n"/>
      <c r="Q530" s="2" t="n"/>
      <c r="R530" s="2" t="n"/>
      <c r="T530">
        <f>IF(S530="Clôturé", R530-B530, TODAY()-B530)</f>
        <v/>
      </c>
      <c r="U530" s="4" t="n"/>
    </row>
    <row r="531">
      <c r="B531" s="2" t="n"/>
      <c r="I531" s="3" t="n"/>
      <c r="J531" s="3" t="n"/>
      <c r="Q531" s="2" t="n"/>
      <c r="R531" s="2" t="n"/>
      <c r="T531">
        <f>IF(S531="Clôturé", R531-B531, TODAY()-B531)</f>
        <v/>
      </c>
      <c r="U531" s="4" t="n"/>
    </row>
    <row r="532">
      <c r="B532" s="2" t="n"/>
      <c r="I532" s="3" t="n"/>
      <c r="J532" s="3" t="n"/>
      <c r="Q532" s="2" t="n"/>
      <c r="R532" s="2" t="n"/>
      <c r="T532">
        <f>IF(S532="Clôturé", R532-B532, TODAY()-B532)</f>
        <v/>
      </c>
      <c r="U532" s="4" t="n"/>
    </row>
    <row r="533">
      <c r="B533" s="2" t="n"/>
      <c r="I533" s="3" t="n"/>
      <c r="J533" s="3" t="n"/>
      <c r="Q533" s="2" t="n"/>
      <c r="R533" s="2" t="n"/>
      <c r="T533">
        <f>IF(S533="Clôturé", R533-B533, TODAY()-B533)</f>
        <v/>
      </c>
      <c r="U533" s="4" t="n"/>
    </row>
    <row r="534">
      <c r="B534" s="2" t="n"/>
      <c r="I534" s="3" t="n"/>
      <c r="J534" s="3" t="n"/>
      <c r="Q534" s="2" t="n"/>
      <c r="R534" s="2" t="n"/>
      <c r="T534">
        <f>IF(S534="Clôturé", R534-B534, TODAY()-B534)</f>
        <v/>
      </c>
      <c r="U534" s="4" t="n"/>
    </row>
    <row r="535">
      <c r="B535" s="2" t="n"/>
      <c r="I535" s="3" t="n"/>
      <c r="J535" s="3" t="n"/>
      <c r="Q535" s="2" t="n"/>
      <c r="R535" s="2" t="n"/>
      <c r="T535">
        <f>IF(S535="Clôturé", R535-B535, TODAY()-B535)</f>
        <v/>
      </c>
      <c r="U535" s="4" t="n"/>
    </row>
    <row r="536">
      <c r="B536" s="2" t="n"/>
      <c r="I536" s="3" t="n"/>
      <c r="J536" s="3" t="n"/>
      <c r="Q536" s="2" t="n"/>
      <c r="R536" s="2" t="n"/>
      <c r="T536">
        <f>IF(S536="Clôturé", R536-B536, TODAY()-B536)</f>
        <v/>
      </c>
      <c r="U536" s="4" t="n"/>
    </row>
    <row r="537">
      <c r="B537" s="2" t="n"/>
      <c r="I537" s="3" t="n"/>
      <c r="J537" s="3" t="n"/>
      <c r="Q537" s="2" t="n"/>
      <c r="R537" s="2" t="n"/>
      <c r="T537">
        <f>IF(S537="Clôturé", R537-B537, TODAY()-B537)</f>
        <v/>
      </c>
      <c r="U537" s="4" t="n"/>
    </row>
    <row r="538">
      <c r="B538" s="2" t="n"/>
      <c r="I538" s="3" t="n"/>
      <c r="J538" s="3" t="n"/>
      <c r="Q538" s="2" t="n"/>
      <c r="R538" s="2" t="n"/>
      <c r="T538">
        <f>IF(S538="Clôturé", R538-B538, TODAY()-B538)</f>
        <v/>
      </c>
      <c r="U538" s="4" t="n"/>
    </row>
    <row r="539">
      <c r="B539" s="2" t="n"/>
      <c r="I539" s="3" t="n"/>
      <c r="J539" s="3" t="n"/>
      <c r="Q539" s="2" t="n"/>
      <c r="R539" s="2" t="n"/>
      <c r="T539">
        <f>IF(S539="Clôturé", R539-B539, TODAY()-B539)</f>
        <v/>
      </c>
      <c r="U539" s="4" t="n"/>
    </row>
    <row r="540">
      <c r="B540" s="2" t="n"/>
      <c r="I540" s="3" t="n"/>
      <c r="J540" s="3" t="n"/>
      <c r="Q540" s="2" t="n"/>
      <c r="R540" s="2" t="n"/>
      <c r="T540">
        <f>IF(S540="Clôturé", R540-B540, TODAY()-B540)</f>
        <v/>
      </c>
      <c r="U540" s="4" t="n"/>
    </row>
    <row r="541">
      <c r="B541" s="2" t="n"/>
      <c r="I541" s="3" t="n"/>
      <c r="J541" s="3" t="n"/>
      <c r="Q541" s="2" t="n"/>
      <c r="R541" s="2" t="n"/>
      <c r="T541">
        <f>IF(S541="Clôturé", R541-B541, TODAY()-B541)</f>
        <v/>
      </c>
      <c r="U541" s="4" t="n"/>
    </row>
    <row r="542">
      <c r="B542" s="2" t="n"/>
      <c r="I542" s="3" t="n"/>
      <c r="J542" s="3" t="n"/>
      <c r="Q542" s="2" t="n"/>
      <c r="R542" s="2" t="n"/>
      <c r="T542">
        <f>IF(S542="Clôturé", R542-B542, TODAY()-B542)</f>
        <v/>
      </c>
      <c r="U542" s="4" t="n"/>
    </row>
    <row r="543">
      <c r="B543" s="2" t="n"/>
      <c r="I543" s="3" t="n"/>
      <c r="J543" s="3" t="n"/>
      <c r="Q543" s="2" t="n"/>
      <c r="R543" s="2" t="n"/>
      <c r="T543">
        <f>IF(S543="Clôturé", R543-B543, TODAY()-B543)</f>
        <v/>
      </c>
      <c r="U543" s="4" t="n"/>
    </row>
    <row r="544">
      <c r="B544" s="2" t="n"/>
      <c r="I544" s="3" t="n"/>
      <c r="J544" s="3" t="n"/>
      <c r="Q544" s="2" t="n"/>
      <c r="R544" s="2" t="n"/>
      <c r="T544">
        <f>IF(S544="Clôturé", R544-B544, TODAY()-B544)</f>
        <v/>
      </c>
      <c r="U544" s="4" t="n"/>
    </row>
    <row r="545">
      <c r="B545" s="2" t="n"/>
      <c r="I545" s="3" t="n"/>
      <c r="J545" s="3" t="n"/>
      <c r="Q545" s="2" t="n"/>
      <c r="R545" s="2" t="n"/>
      <c r="T545">
        <f>IF(S545="Clôturé", R545-B545, TODAY()-B545)</f>
        <v/>
      </c>
      <c r="U545" s="4" t="n"/>
    </row>
    <row r="546">
      <c r="B546" s="2" t="n"/>
      <c r="I546" s="3" t="n"/>
      <c r="J546" s="3" t="n"/>
      <c r="Q546" s="2" t="n"/>
      <c r="R546" s="2" t="n"/>
      <c r="T546">
        <f>IF(S546="Clôturé", R546-B546, TODAY()-B546)</f>
        <v/>
      </c>
      <c r="U546" s="4" t="n"/>
    </row>
    <row r="547">
      <c r="B547" s="2" t="n"/>
      <c r="I547" s="3" t="n"/>
      <c r="J547" s="3" t="n"/>
      <c r="Q547" s="2" t="n"/>
      <c r="R547" s="2" t="n"/>
      <c r="T547">
        <f>IF(S547="Clôturé", R547-B547, TODAY()-B547)</f>
        <v/>
      </c>
      <c r="U547" s="4" t="n"/>
    </row>
    <row r="548">
      <c r="B548" s="2" t="n"/>
      <c r="I548" s="3" t="n"/>
      <c r="J548" s="3" t="n"/>
      <c r="Q548" s="2" t="n"/>
      <c r="R548" s="2" t="n"/>
      <c r="T548">
        <f>IF(S548="Clôturé", R548-B548, TODAY()-B548)</f>
        <v/>
      </c>
      <c r="U548" s="4" t="n"/>
    </row>
    <row r="549">
      <c r="B549" s="2" t="n"/>
      <c r="I549" s="3" t="n"/>
      <c r="J549" s="3" t="n"/>
      <c r="Q549" s="2" t="n"/>
      <c r="R549" s="2" t="n"/>
      <c r="T549">
        <f>IF(S549="Clôturé", R549-B549, TODAY()-B549)</f>
        <v/>
      </c>
      <c r="U549" s="4" t="n"/>
    </row>
    <row r="550">
      <c r="B550" s="2" t="n"/>
      <c r="I550" s="3" t="n"/>
      <c r="J550" s="3" t="n"/>
      <c r="Q550" s="2" t="n"/>
      <c r="R550" s="2" t="n"/>
      <c r="T550">
        <f>IF(S550="Clôturé", R550-B550, TODAY()-B550)</f>
        <v/>
      </c>
      <c r="U550" s="4" t="n"/>
    </row>
    <row r="551">
      <c r="B551" s="2" t="n"/>
      <c r="I551" s="3" t="n"/>
      <c r="J551" s="3" t="n"/>
      <c r="Q551" s="2" t="n"/>
      <c r="R551" s="2" t="n"/>
      <c r="T551">
        <f>IF(S551="Clôturé", R551-B551, TODAY()-B551)</f>
        <v/>
      </c>
      <c r="U551" s="4" t="n"/>
    </row>
    <row r="552">
      <c r="B552" s="2" t="n"/>
      <c r="I552" s="3" t="n"/>
      <c r="J552" s="3" t="n"/>
      <c r="Q552" s="2" t="n"/>
      <c r="R552" s="2" t="n"/>
      <c r="T552">
        <f>IF(S552="Clôturé", R552-B552, TODAY()-B552)</f>
        <v/>
      </c>
      <c r="U552" s="4" t="n"/>
    </row>
    <row r="553">
      <c r="B553" s="2" t="n"/>
      <c r="I553" s="3" t="n"/>
      <c r="J553" s="3" t="n"/>
      <c r="Q553" s="2" t="n"/>
      <c r="R553" s="2" t="n"/>
      <c r="T553">
        <f>IF(S553="Clôturé", R553-B553, TODAY()-B553)</f>
        <v/>
      </c>
      <c r="U553" s="4" t="n"/>
    </row>
    <row r="554">
      <c r="B554" s="2" t="n"/>
      <c r="I554" s="3" t="n"/>
      <c r="J554" s="3" t="n"/>
      <c r="Q554" s="2" t="n"/>
      <c r="R554" s="2" t="n"/>
      <c r="T554">
        <f>IF(S554="Clôturé", R554-B554, TODAY()-B554)</f>
        <v/>
      </c>
      <c r="U554" s="4" t="n"/>
    </row>
    <row r="555">
      <c r="B555" s="2" t="n"/>
      <c r="I555" s="3" t="n"/>
      <c r="J555" s="3" t="n"/>
      <c r="Q555" s="2" t="n"/>
      <c r="R555" s="2" t="n"/>
      <c r="T555">
        <f>IF(S555="Clôturé", R555-B555, TODAY()-B555)</f>
        <v/>
      </c>
      <c r="U555" s="4" t="n"/>
    </row>
    <row r="556">
      <c r="B556" s="2" t="n"/>
      <c r="I556" s="3" t="n"/>
      <c r="J556" s="3" t="n"/>
      <c r="Q556" s="2" t="n"/>
      <c r="R556" s="2" t="n"/>
      <c r="T556">
        <f>IF(S556="Clôturé", R556-B556, TODAY()-B556)</f>
        <v/>
      </c>
      <c r="U556" s="4" t="n"/>
    </row>
    <row r="557">
      <c r="B557" s="2" t="n"/>
      <c r="I557" s="3" t="n"/>
      <c r="J557" s="3" t="n"/>
      <c r="Q557" s="2" t="n"/>
      <c r="R557" s="2" t="n"/>
      <c r="T557">
        <f>IF(S557="Clôturé", R557-B557, TODAY()-B557)</f>
        <v/>
      </c>
      <c r="U557" s="4" t="n"/>
    </row>
    <row r="558">
      <c r="B558" s="2" t="n"/>
      <c r="I558" s="3" t="n"/>
      <c r="J558" s="3" t="n"/>
      <c r="Q558" s="2" t="n"/>
      <c r="R558" s="2" t="n"/>
      <c r="T558">
        <f>IF(S558="Clôturé", R558-B558, TODAY()-B558)</f>
        <v/>
      </c>
      <c r="U558" s="4" t="n"/>
    </row>
    <row r="559">
      <c r="B559" s="2" t="n"/>
      <c r="I559" s="3" t="n"/>
      <c r="J559" s="3" t="n"/>
      <c r="Q559" s="2" t="n"/>
      <c r="R559" s="2" t="n"/>
      <c r="T559">
        <f>IF(S559="Clôturé", R559-B559, TODAY()-B559)</f>
        <v/>
      </c>
      <c r="U559" s="4" t="n"/>
    </row>
    <row r="560">
      <c r="B560" s="2" t="n"/>
      <c r="I560" s="3" t="n"/>
      <c r="J560" s="3" t="n"/>
      <c r="Q560" s="2" t="n"/>
      <c r="R560" s="2" t="n"/>
      <c r="T560">
        <f>IF(S560="Clôturé", R560-B560, TODAY()-B560)</f>
        <v/>
      </c>
      <c r="U560" s="4" t="n"/>
    </row>
    <row r="561">
      <c r="B561" s="2" t="n"/>
      <c r="I561" s="3" t="n"/>
      <c r="J561" s="3" t="n"/>
      <c r="Q561" s="2" t="n"/>
      <c r="R561" s="2" t="n"/>
      <c r="T561">
        <f>IF(S561="Clôturé", R561-B561, TODAY()-B561)</f>
        <v/>
      </c>
      <c r="U561" s="4" t="n"/>
    </row>
    <row r="562">
      <c r="B562" s="2" t="n"/>
      <c r="I562" s="3" t="n"/>
      <c r="J562" s="3" t="n"/>
      <c r="Q562" s="2" t="n"/>
      <c r="R562" s="2" t="n"/>
      <c r="T562">
        <f>IF(S562="Clôturé", R562-B562, TODAY()-B562)</f>
        <v/>
      </c>
      <c r="U562" s="4" t="n"/>
    </row>
    <row r="563">
      <c r="B563" s="2" t="n"/>
      <c r="I563" s="3" t="n"/>
      <c r="J563" s="3" t="n"/>
      <c r="Q563" s="2" t="n"/>
      <c r="R563" s="2" t="n"/>
      <c r="T563">
        <f>IF(S563="Clôturé", R563-B563, TODAY()-B563)</f>
        <v/>
      </c>
      <c r="U563" s="4" t="n"/>
    </row>
    <row r="564">
      <c r="B564" s="2" t="n"/>
      <c r="I564" s="3" t="n"/>
      <c r="J564" s="3" t="n"/>
      <c r="Q564" s="2" t="n"/>
      <c r="R564" s="2" t="n"/>
      <c r="T564">
        <f>IF(S564="Clôturé", R564-B564, TODAY()-B564)</f>
        <v/>
      </c>
      <c r="U564" s="4" t="n"/>
    </row>
    <row r="565">
      <c r="B565" s="2" t="n"/>
      <c r="I565" s="3" t="n"/>
      <c r="J565" s="3" t="n"/>
      <c r="Q565" s="2" t="n"/>
      <c r="R565" s="2" t="n"/>
      <c r="T565">
        <f>IF(S565="Clôturé", R565-B565, TODAY()-B565)</f>
        <v/>
      </c>
      <c r="U565" s="4" t="n"/>
    </row>
    <row r="566">
      <c r="B566" s="2" t="n"/>
      <c r="I566" s="3" t="n"/>
      <c r="J566" s="3" t="n"/>
      <c r="Q566" s="2" t="n"/>
      <c r="R566" s="2" t="n"/>
      <c r="T566">
        <f>IF(S566="Clôturé", R566-B566, TODAY()-B566)</f>
        <v/>
      </c>
      <c r="U566" s="4" t="n"/>
    </row>
    <row r="567">
      <c r="B567" s="2" t="n"/>
      <c r="I567" s="3" t="n"/>
      <c r="J567" s="3" t="n"/>
      <c r="Q567" s="2" t="n"/>
      <c r="R567" s="2" t="n"/>
      <c r="T567">
        <f>IF(S567="Clôturé", R567-B567, TODAY()-B567)</f>
        <v/>
      </c>
      <c r="U567" s="4" t="n"/>
    </row>
    <row r="568">
      <c r="B568" s="2" t="n"/>
      <c r="I568" s="3" t="n"/>
      <c r="J568" s="3" t="n"/>
      <c r="Q568" s="2" t="n"/>
      <c r="R568" s="2" t="n"/>
      <c r="T568">
        <f>IF(S568="Clôturé", R568-B568, TODAY()-B568)</f>
        <v/>
      </c>
      <c r="U568" s="4" t="n"/>
    </row>
    <row r="569">
      <c r="B569" s="2" t="n"/>
      <c r="I569" s="3" t="n"/>
      <c r="J569" s="3" t="n"/>
      <c r="Q569" s="2" t="n"/>
      <c r="R569" s="2" t="n"/>
      <c r="T569">
        <f>IF(S569="Clôturé", R569-B569, TODAY()-B569)</f>
        <v/>
      </c>
      <c r="U569" s="4" t="n"/>
    </row>
    <row r="570">
      <c r="B570" s="2" t="n"/>
      <c r="I570" s="3" t="n"/>
      <c r="J570" s="3" t="n"/>
      <c r="Q570" s="2" t="n"/>
      <c r="R570" s="2" t="n"/>
      <c r="T570">
        <f>IF(S570="Clôturé", R570-B570, TODAY()-B570)</f>
        <v/>
      </c>
      <c r="U570" s="4" t="n"/>
    </row>
    <row r="571">
      <c r="B571" s="2" t="n"/>
      <c r="I571" s="3" t="n"/>
      <c r="J571" s="3" t="n"/>
      <c r="Q571" s="2" t="n"/>
      <c r="R571" s="2" t="n"/>
      <c r="T571">
        <f>IF(S571="Clôturé", R571-B571, TODAY()-B571)</f>
        <v/>
      </c>
      <c r="U571" s="4" t="n"/>
    </row>
    <row r="572">
      <c r="B572" s="2" t="n"/>
      <c r="I572" s="3" t="n"/>
      <c r="J572" s="3" t="n"/>
      <c r="Q572" s="2" t="n"/>
      <c r="R572" s="2" t="n"/>
      <c r="T572">
        <f>IF(S572="Clôturé", R572-B572, TODAY()-B572)</f>
        <v/>
      </c>
      <c r="U572" s="4" t="n"/>
    </row>
    <row r="573">
      <c r="B573" s="2" t="n"/>
      <c r="I573" s="3" t="n"/>
      <c r="J573" s="3" t="n"/>
      <c r="Q573" s="2" t="n"/>
      <c r="R573" s="2" t="n"/>
      <c r="T573">
        <f>IF(S573="Clôturé", R573-B573, TODAY()-B573)</f>
        <v/>
      </c>
      <c r="U573" s="4" t="n"/>
    </row>
    <row r="574">
      <c r="B574" s="2" t="n"/>
      <c r="I574" s="3" t="n"/>
      <c r="J574" s="3" t="n"/>
      <c r="Q574" s="2" t="n"/>
      <c r="R574" s="2" t="n"/>
      <c r="T574">
        <f>IF(S574="Clôturé", R574-B574, TODAY()-B574)</f>
        <v/>
      </c>
      <c r="U574" s="4" t="n"/>
    </row>
    <row r="575">
      <c r="B575" s="2" t="n"/>
      <c r="I575" s="3" t="n"/>
      <c r="J575" s="3" t="n"/>
      <c r="Q575" s="2" t="n"/>
      <c r="R575" s="2" t="n"/>
      <c r="T575">
        <f>IF(S575="Clôturé", R575-B575, TODAY()-B575)</f>
        <v/>
      </c>
      <c r="U575" s="4" t="n"/>
    </row>
    <row r="576">
      <c r="B576" s="2" t="n"/>
      <c r="I576" s="3" t="n"/>
      <c r="J576" s="3" t="n"/>
      <c r="Q576" s="2" t="n"/>
      <c r="R576" s="2" t="n"/>
      <c r="T576">
        <f>IF(S576="Clôturé", R576-B576, TODAY()-B576)</f>
        <v/>
      </c>
      <c r="U576" s="4" t="n"/>
    </row>
    <row r="577">
      <c r="B577" s="2" t="n"/>
      <c r="I577" s="3" t="n"/>
      <c r="J577" s="3" t="n"/>
      <c r="Q577" s="2" t="n"/>
      <c r="R577" s="2" t="n"/>
      <c r="T577">
        <f>IF(S577="Clôturé", R577-B577, TODAY()-B577)</f>
        <v/>
      </c>
      <c r="U577" s="4" t="n"/>
    </row>
    <row r="578">
      <c r="B578" s="2" t="n"/>
      <c r="I578" s="3" t="n"/>
      <c r="J578" s="3" t="n"/>
      <c r="Q578" s="2" t="n"/>
      <c r="R578" s="2" t="n"/>
      <c r="T578">
        <f>IF(S578="Clôturé", R578-B578, TODAY()-B578)</f>
        <v/>
      </c>
      <c r="U578" s="4" t="n"/>
    </row>
    <row r="579">
      <c r="B579" s="2" t="n"/>
      <c r="I579" s="3" t="n"/>
      <c r="J579" s="3" t="n"/>
      <c r="Q579" s="2" t="n"/>
      <c r="R579" s="2" t="n"/>
      <c r="T579">
        <f>IF(S579="Clôturé", R579-B579, TODAY()-B579)</f>
        <v/>
      </c>
      <c r="U579" s="4" t="n"/>
    </row>
    <row r="580">
      <c r="B580" s="2" t="n"/>
      <c r="I580" s="3" t="n"/>
      <c r="J580" s="3" t="n"/>
      <c r="Q580" s="2" t="n"/>
      <c r="R580" s="2" t="n"/>
      <c r="T580">
        <f>IF(S580="Clôturé", R580-B580, TODAY()-B580)</f>
        <v/>
      </c>
      <c r="U580" s="4" t="n"/>
    </row>
    <row r="581">
      <c r="B581" s="2" t="n"/>
      <c r="I581" s="3" t="n"/>
      <c r="J581" s="3" t="n"/>
      <c r="Q581" s="2" t="n"/>
      <c r="R581" s="2" t="n"/>
      <c r="T581">
        <f>IF(S581="Clôturé", R581-B581, TODAY()-B581)</f>
        <v/>
      </c>
      <c r="U581" s="4" t="n"/>
    </row>
    <row r="582">
      <c r="B582" s="2" t="n"/>
      <c r="I582" s="3" t="n"/>
      <c r="J582" s="3" t="n"/>
      <c r="Q582" s="2" t="n"/>
      <c r="R582" s="2" t="n"/>
      <c r="T582">
        <f>IF(S582="Clôturé", R582-B582, TODAY()-B582)</f>
        <v/>
      </c>
      <c r="U582" s="4" t="n"/>
    </row>
    <row r="583">
      <c r="B583" s="2" t="n"/>
      <c r="I583" s="3" t="n"/>
      <c r="J583" s="3" t="n"/>
      <c r="Q583" s="2" t="n"/>
      <c r="R583" s="2" t="n"/>
      <c r="T583">
        <f>IF(S583="Clôturé", R583-B583, TODAY()-B583)</f>
        <v/>
      </c>
      <c r="U583" s="4" t="n"/>
    </row>
    <row r="584">
      <c r="B584" s="2" t="n"/>
      <c r="I584" s="3" t="n"/>
      <c r="J584" s="3" t="n"/>
      <c r="Q584" s="2" t="n"/>
      <c r="R584" s="2" t="n"/>
      <c r="T584">
        <f>IF(S584="Clôturé", R584-B584, TODAY()-B584)</f>
        <v/>
      </c>
      <c r="U584" s="4" t="n"/>
    </row>
    <row r="585">
      <c r="B585" s="2" t="n"/>
      <c r="I585" s="3" t="n"/>
      <c r="J585" s="3" t="n"/>
      <c r="Q585" s="2" t="n"/>
      <c r="R585" s="2" t="n"/>
      <c r="T585">
        <f>IF(S585="Clôturé", R585-B585, TODAY()-B585)</f>
        <v/>
      </c>
      <c r="U585" s="4" t="n"/>
    </row>
    <row r="586">
      <c r="B586" s="2" t="n"/>
      <c r="I586" s="3" t="n"/>
      <c r="J586" s="3" t="n"/>
      <c r="Q586" s="2" t="n"/>
      <c r="R586" s="2" t="n"/>
      <c r="T586">
        <f>IF(S586="Clôturé", R586-B586, TODAY()-B586)</f>
        <v/>
      </c>
      <c r="U586" s="4" t="n"/>
    </row>
    <row r="587">
      <c r="B587" s="2" t="n"/>
      <c r="I587" s="3" t="n"/>
      <c r="J587" s="3" t="n"/>
      <c r="Q587" s="2" t="n"/>
      <c r="R587" s="2" t="n"/>
      <c r="T587">
        <f>IF(S587="Clôturé", R587-B587, TODAY()-B587)</f>
        <v/>
      </c>
      <c r="U587" s="4" t="n"/>
    </row>
    <row r="588">
      <c r="B588" s="2" t="n"/>
      <c r="I588" s="3" t="n"/>
      <c r="J588" s="3" t="n"/>
      <c r="Q588" s="2" t="n"/>
      <c r="R588" s="2" t="n"/>
      <c r="T588">
        <f>IF(S588="Clôturé", R588-B588, TODAY()-B588)</f>
        <v/>
      </c>
      <c r="U588" s="4" t="n"/>
    </row>
    <row r="589">
      <c r="B589" s="2" t="n"/>
      <c r="I589" s="3" t="n"/>
      <c r="J589" s="3" t="n"/>
      <c r="Q589" s="2" t="n"/>
      <c r="R589" s="2" t="n"/>
      <c r="T589">
        <f>IF(S589="Clôturé", R589-B589, TODAY()-B589)</f>
        <v/>
      </c>
      <c r="U589" s="4" t="n"/>
    </row>
    <row r="590">
      <c r="B590" s="2" t="n"/>
      <c r="I590" s="3" t="n"/>
      <c r="J590" s="3" t="n"/>
      <c r="Q590" s="2" t="n"/>
      <c r="R590" s="2" t="n"/>
      <c r="T590">
        <f>IF(S590="Clôturé", R590-B590, TODAY()-B590)</f>
        <v/>
      </c>
      <c r="U590" s="4" t="n"/>
    </row>
    <row r="591">
      <c r="B591" s="2" t="n"/>
      <c r="I591" s="3" t="n"/>
      <c r="J591" s="3" t="n"/>
      <c r="Q591" s="2" t="n"/>
      <c r="R591" s="2" t="n"/>
      <c r="T591">
        <f>IF(S591="Clôturé", R591-B591, TODAY()-B591)</f>
        <v/>
      </c>
      <c r="U591" s="4" t="n"/>
    </row>
    <row r="592">
      <c r="B592" s="2" t="n"/>
      <c r="I592" s="3" t="n"/>
      <c r="J592" s="3" t="n"/>
      <c r="Q592" s="2" t="n"/>
      <c r="R592" s="2" t="n"/>
      <c r="T592">
        <f>IF(S592="Clôturé", R592-B592, TODAY()-B592)</f>
        <v/>
      </c>
      <c r="U592" s="4" t="n"/>
    </row>
    <row r="593">
      <c r="B593" s="2" t="n"/>
      <c r="I593" s="3" t="n"/>
      <c r="J593" s="3" t="n"/>
      <c r="Q593" s="2" t="n"/>
      <c r="R593" s="2" t="n"/>
      <c r="T593">
        <f>IF(S593="Clôturé", R593-B593, TODAY()-B593)</f>
        <v/>
      </c>
      <c r="U593" s="4" t="n"/>
    </row>
    <row r="594">
      <c r="B594" s="2" t="n"/>
      <c r="I594" s="3" t="n"/>
      <c r="J594" s="3" t="n"/>
      <c r="Q594" s="2" t="n"/>
      <c r="R594" s="2" t="n"/>
      <c r="T594">
        <f>IF(S594="Clôturé", R594-B594, TODAY()-B594)</f>
        <v/>
      </c>
      <c r="U594" s="4" t="n"/>
    </row>
    <row r="595">
      <c r="B595" s="2" t="n"/>
      <c r="I595" s="3" t="n"/>
      <c r="J595" s="3" t="n"/>
      <c r="Q595" s="2" t="n"/>
      <c r="R595" s="2" t="n"/>
      <c r="T595">
        <f>IF(S595="Clôturé", R595-B595, TODAY()-B595)</f>
        <v/>
      </c>
      <c r="U595" s="4" t="n"/>
    </row>
    <row r="596">
      <c r="B596" s="2" t="n"/>
      <c r="I596" s="3" t="n"/>
      <c r="J596" s="3" t="n"/>
      <c r="Q596" s="2" t="n"/>
      <c r="R596" s="2" t="n"/>
      <c r="T596">
        <f>IF(S596="Clôturé", R596-B596, TODAY()-B596)</f>
        <v/>
      </c>
      <c r="U596" s="4" t="n"/>
    </row>
    <row r="597">
      <c r="B597" s="2" t="n"/>
      <c r="I597" s="3" t="n"/>
      <c r="J597" s="3" t="n"/>
      <c r="Q597" s="2" t="n"/>
      <c r="R597" s="2" t="n"/>
      <c r="T597">
        <f>IF(S597="Clôturé", R597-B597, TODAY()-B597)</f>
        <v/>
      </c>
      <c r="U597" s="4" t="n"/>
    </row>
    <row r="598">
      <c r="B598" s="2" t="n"/>
      <c r="I598" s="3" t="n"/>
      <c r="J598" s="3" t="n"/>
      <c r="Q598" s="2" t="n"/>
      <c r="R598" s="2" t="n"/>
      <c r="T598">
        <f>IF(S598="Clôturé", R598-B598, TODAY()-B598)</f>
        <v/>
      </c>
      <c r="U598" s="4" t="n"/>
    </row>
    <row r="599">
      <c r="B599" s="2" t="n"/>
      <c r="I599" s="3" t="n"/>
      <c r="J599" s="3" t="n"/>
      <c r="Q599" s="2" t="n"/>
      <c r="R599" s="2" t="n"/>
      <c r="T599">
        <f>IF(S599="Clôturé", R599-B599, TODAY()-B599)</f>
        <v/>
      </c>
      <c r="U599" s="4" t="n"/>
    </row>
    <row r="600">
      <c r="B600" s="2" t="n"/>
      <c r="I600" s="3" t="n"/>
      <c r="J600" s="3" t="n"/>
      <c r="Q600" s="2" t="n"/>
      <c r="R600" s="2" t="n"/>
      <c r="T600">
        <f>IF(S600="Clôturé", R600-B600, TODAY()-B600)</f>
        <v/>
      </c>
      <c r="U600" s="4" t="n"/>
    </row>
    <row r="601">
      <c r="B601" s="2" t="n"/>
      <c r="I601" s="3" t="n"/>
      <c r="J601" s="3" t="n"/>
      <c r="Q601" s="2" t="n"/>
      <c r="R601" s="2" t="n"/>
      <c r="T601">
        <f>IF(S601="Clôturé", R601-B601, TODAY()-B601)</f>
        <v/>
      </c>
      <c r="U601" s="4" t="n"/>
    </row>
    <row r="602">
      <c r="B602" s="2" t="n"/>
      <c r="I602" s="3" t="n"/>
      <c r="J602" s="3" t="n"/>
      <c r="Q602" s="2" t="n"/>
      <c r="R602" s="2" t="n"/>
      <c r="T602">
        <f>IF(S602="Clôturé", R602-B602, TODAY()-B602)</f>
        <v/>
      </c>
      <c r="U602" s="4" t="n"/>
    </row>
    <row r="603">
      <c r="B603" s="2" t="n"/>
      <c r="I603" s="3" t="n"/>
      <c r="J603" s="3" t="n"/>
      <c r="Q603" s="2" t="n"/>
      <c r="R603" s="2" t="n"/>
      <c r="T603">
        <f>IF(S603="Clôturé", R603-B603, TODAY()-B603)</f>
        <v/>
      </c>
      <c r="U603" s="4" t="n"/>
    </row>
    <row r="604">
      <c r="B604" s="2" t="n"/>
      <c r="I604" s="3" t="n"/>
      <c r="J604" s="3" t="n"/>
      <c r="Q604" s="2" t="n"/>
      <c r="R604" s="2" t="n"/>
      <c r="T604">
        <f>IF(S604="Clôturé", R604-B604, TODAY()-B604)</f>
        <v/>
      </c>
      <c r="U604" s="4" t="n"/>
    </row>
    <row r="605">
      <c r="B605" s="2" t="n"/>
      <c r="I605" s="3" t="n"/>
      <c r="J605" s="3" t="n"/>
      <c r="Q605" s="2" t="n"/>
      <c r="R605" s="2" t="n"/>
      <c r="T605">
        <f>IF(S605="Clôturé", R605-B605, TODAY()-B605)</f>
        <v/>
      </c>
      <c r="U605" s="4" t="n"/>
    </row>
    <row r="606">
      <c r="B606" s="2" t="n"/>
      <c r="I606" s="3" t="n"/>
      <c r="J606" s="3" t="n"/>
      <c r="Q606" s="2" t="n"/>
      <c r="R606" s="2" t="n"/>
      <c r="T606">
        <f>IF(S606="Clôturé", R606-B606, TODAY()-B606)</f>
        <v/>
      </c>
      <c r="U606" s="4" t="n"/>
    </row>
    <row r="607">
      <c r="B607" s="2" t="n"/>
      <c r="I607" s="3" t="n"/>
      <c r="J607" s="3" t="n"/>
      <c r="Q607" s="2" t="n"/>
      <c r="R607" s="2" t="n"/>
      <c r="T607">
        <f>IF(S607="Clôturé", R607-B607, TODAY()-B607)</f>
        <v/>
      </c>
      <c r="U607" s="4" t="n"/>
    </row>
    <row r="608">
      <c r="B608" s="2" t="n"/>
      <c r="I608" s="3" t="n"/>
      <c r="J608" s="3" t="n"/>
      <c r="Q608" s="2" t="n"/>
      <c r="R608" s="2" t="n"/>
      <c r="T608">
        <f>IF(S608="Clôturé", R608-B608, TODAY()-B608)</f>
        <v/>
      </c>
      <c r="U608" s="4" t="n"/>
    </row>
    <row r="609">
      <c r="B609" s="2" t="n"/>
      <c r="I609" s="3" t="n"/>
      <c r="J609" s="3" t="n"/>
      <c r="Q609" s="2" t="n"/>
      <c r="R609" s="2" t="n"/>
      <c r="T609">
        <f>IF(S609="Clôturé", R609-B609, TODAY()-B609)</f>
        <v/>
      </c>
      <c r="U609" s="4" t="n"/>
    </row>
    <row r="610">
      <c r="B610" s="2" t="n"/>
      <c r="I610" s="3" t="n"/>
      <c r="J610" s="3" t="n"/>
      <c r="Q610" s="2" t="n"/>
      <c r="R610" s="2" t="n"/>
      <c r="T610">
        <f>IF(S610="Clôturé", R610-B610, TODAY()-B610)</f>
        <v/>
      </c>
      <c r="U610" s="4" t="n"/>
    </row>
    <row r="611">
      <c r="B611" s="2" t="n"/>
      <c r="I611" s="3" t="n"/>
      <c r="J611" s="3" t="n"/>
      <c r="Q611" s="2" t="n"/>
      <c r="R611" s="2" t="n"/>
      <c r="T611">
        <f>IF(S611="Clôturé", R611-B611, TODAY()-B611)</f>
        <v/>
      </c>
      <c r="U611" s="4" t="n"/>
    </row>
    <row r="612">
      <c r="B612" s="2" t="n"/>
      <c r="I612" s="3" t="n"/>
      <c r="J612" s="3" t="n"/>
      <c r="Q612" s="2" t="n"/>
      <c r="R612" s="2" t="n"/>
      <c r="T612">
        <f>IF(S612="Clôturé", R612-B612, TODAY()-B612)</f>
        <v/>
      </c>
      <c r="U612" s="4" t="n"/>
    </row>
    <row r="613">
      <c r="B613" s="2" t="n"/>
      <c r="I613" s="3" t="n"/>
      <c r="J613" s="3" t="n"/>
      <c r="Q613" s="2" t="n"/>
      <c r="R613" s="2" t="n"/>
      <c r="T613">
        <f>IF(S613="Clôturé", R613-B613, TODAY()-B613)</f>
        <v/>
      </c>
      <c r="U613" s="4" t="n"/>
    </row>
    <row r="614">
      <c r="B614" s="2" t="n"/>
      <c r="I614" s="3" t="n"/>
      <c r="J614" s="3" t="n"/>
      <c r="Q614" s="2" t="n"/>
      <c r="R614" s="2" t="n"/>
      <c r="T614">
        <f>IF(S614="Clôturé", R614-B614, TODAY()-B614)</f>
        <v/>
      </c>
      <c r="U614" s="4" t="n"/>
    </row>
    <row r="615">
      <c r="B615" s="2" t="n"/>
      <c r="I615" s="3" t="n"/>
      <c r="J615" s="3" t="n"/>
      <c r="Q615" s="2" t="n"/>
      <c r="R615" s="2" t="n"/>
      <c r="T615">
        <f>IF(S615="Clôturé", R615-B615, TODAY()-B615)</f>
        <v/>
      </c>
      <c r="U615" s="4" t="n"/>
    </row>
    <row r="616">
      <c r="B616" s="2" t="n"/>
      <c r="I616" s="3" t="n"/>
      <c r="J616" s="3" t="n"/>
      <c r="Q616" s="2" t="n"/>
      <c r="R616" s="2" t="n"/>
      <c r="T616">
        <f>IF(S616="Clôturé", R616-B616, TODAY()-B616)</f>
        <v/>
      </c>
      <c r="U616" s="4" t="n"/>
    </row>
    <row r="617">
      <c r="B617" s="2" t="n"/>
      <c r="I617" s="3" t="n"/>
      <c r="J617" s="3" t="n"/>
      <c r="Q617" s="2" t="n"/>
      <c r="R617" s="2" t="n"/>
      <c r="T617">
        <f>IF(S617="Clôturé", R617-B617, TODAY()-B617)</f>
        <v/>
      </c>
      <c r="U617" s="4" t="n"/>
    </row>
    <row r="618">
      <c r="B618" s="2" t="n"/>
      <c r="I618" s="3" t="n"/>
      <c r="J618" s="3" t="n"/>
      <c r="Q618" s="2" t="n"/>
      <c r="R618" s="2" t="n"/>
      <c r="T618">
        <f>IF(S618="Clôturé", R618-B618, TODAY()-B618)</f>
        <v/>
      </c>
      <c r="U618" s="4" t="n"/>
    </row>
    <row r="619">
      <c r="B619" s="2" t="n"/>
      <c r="I619" s="3" t="n"/>
      <c r="J619" s="3" t="n"/>
      <c r="Q619" s="2" t="n"/>
      <c r="R619" s="2" t="n"/>
      <c r="T619">
        <f>IF(S619="Clôturé", R619-B619, TODAY()-B619)</f>
        <v/>
      </c>
      <c r="U619" s="4" t="n"/>
    </row>
    <row r="620">
      <c r="B620" s="2" t="n"/>
      <c r="I620" s="3" t="n"/>
      <c r="J620" s="3" t="n"/>
      <c r="Q620" s="2" t="n"/>
      <c r="R620" s="2" t="n"/>
      <c r="T620">
        <f>IF(S620="Clôturé", R620-B620, TODAY()-B620)</f>
        <v/>
      </c>
      <c r="U620" s="4" t="n"/>
    </row>
    <row r="621">
      <c r="B621" s="2" t="n"/>
      <c r="I621" s="3" t="n"/>
      <c r="J621" s="3" t="n"/>
      <c r="Q621" s="2" t="n"/>
      <c r="R621" s="2" t="n"/>
      <c r="T621">
        <f>IF(S621="Clôturé", R621-B621, TODAY()-B621)</f>
        <v/>
      </c>
      <c r="U621" s="4" t="n"/>
    </row>
    <row r="622">
      <c r="B622" s="2" t="n"/>
      <c r="I622" s="3" t="n"/>
      <c r="J622" s="3" t="n"/>
      <c r="Q622" s="2" t="n"/>
      <c r="R622" s="2" t="n"/>
      <c r="T622">
        <f>IF(S622="Clôturé", R622-B622, TODAY()-B622)</f>
        <v/>
      </c>
      <c r="U622" s="4" t="n"/>
    </row>
    <row r="623">
      <c r="B623" s="2" t="n"/>
      <c r="I623" s="3" t="n"/>
      <c r="J623" s="3" t="n"/>
      <c r="Q623" s="2" t="n"/>
      <c r="R623" s="2" t="n"/>
      <c r="T623">
        <f>IF(S623="Clôturé", R623-B623, TODAY()-B623)</f>
        <v/>
      </c>
      <c r="U623" s="4" t="n"/>
    </row>
    <row r="624">
      <c r="B624" s="2" t="n"/>
      <c r="I624" s="3" t="n"/>
      <c r="J624" s="3" t="n"/>
      <c r="Q624" s="2" t="n"/>
      <c r="R624" s="2" t="n"/>
      <c r="T624">
        <f>IF(S624="Clôturé", R624-B624, TODAY()-B624)</f>
        <v/>
      </c>
      <c r="U624" s="4" t="n"/>
    </row>
    <row r="625">
      <c r="B625" s="2" t="n"/>
      <c r="I625" s="3" t="n"/>
      <c r="J625" s="3" t="n"/>
      <c r="Q625" s="2" t="n"/>
      <c r="R625" s="2" t="n"/>
      <c r="T625">
        <f>IF(S625="Clôturé", R625-B625, TODAY()-B625)</f>
        <v/>
      </c>
      <c r="U625" s="4" t="n"/>
    </row>
    <row r="626">
      <c r="B626" s="2" t="n"/>
      <c r="I626" s="3" t="n"/>
      <c r="J626" s="3" t="n"/>
      <c r="Q626" s="2" t="n"/>
      <c r="R626" s="2" t="n"/>
      <c r="T626">
        <f>IF(S626="Clôturé", R626-B626, TODAY()-B626)</f>
        <v/>
      </c>
      <c r="U626" s="4" t="n"/>
    </row>
    <row r="627">
      <c r="B627" s="2" t="n"/>
      <c r="I627" s="3" t="n"/>
      <c r="J627" s="3" t="n"/>
      <c r="Q627" s="2" t="n"/>
      <c r="R627" s="2" t="n"/>
      <c r="T627">
        <f>IF(S627="Clôturé", R627-B627, TODAY()-B627)</f>
        <v/>
      </c>
      <c r="U627" s="4" t="n"/>
    </row>
    <row r="628">
      <c r="B628" s="2" t="n"/>
      <c r="I628" s="3" t="n"/>
      <c r="J628" s="3" t="n"/>
      <c r="Q628" s="2" t="n"/>
      <c r="R628" s="2" t="n"/>
      <c r="T628">
        <f>IF(S628="Clôturé", R628-B628, TODAY()-B628)</f>
        <v/>
      </c>
      <c r="U628" s="4" t="n"/>
    </row>
    <row r="629">
      <c r="B629" s="2" t="n"/>
      <c r="I629" s="3" t="n"/>
      <c r="J629" s="3" t="n"/>
      <c r="Q629" s="2" t="n"/>
      <c r="R629" s="2" t="n"/>
      <c r="T629">
        <f>IF(S629="Clôturé", R629-B629, TODAY()-B629)</f>
        <v/>
      </c>
      <c r="U629" s="4" t="n"/>
    </row>
    <row r="630">
      <c r="B630" s="2" t="n"/>
      <c r="I630" s="3" t="n"/>
      <c r="J630" s="3" t="n"/>
      <c r="Q630" s="2" t="n"/>
      <c r="R630" s="2" t="n"/>
      <c r="T630">
        <f>IF(S630="Clôturé", R630-B630, TODAY()-B630)</f>
        <v/>
      </c>
      <c r="U630" s="4" t="n"/>
    </row>
    <row r="631">
      <c r="B631" s="2" t="n"/>
      <c r="I631" s="3" t="n"/>
      <c r="J631" s="3" t="n"/>
      <c r="Q631" s="2" t="n"/>
      <c r="R631" s="2" t="n"/>
      <c r="T631">
        <f>IF(S631="Clôturé", R631-B631, TODAY()-B631)</f>
        <v/>
      </c>
      <c r="U631" s="4" t="n"/>
    </row>
    <row r="632">
      <c r="B632" s="2" t="n"/>
      <c r="I632" s="3" t="n"/>
      <c r="J632" s="3" t="n"/>
      <c r="Q632" s="2" t="n"/>
      <c r="R632" s="2" t="n"/>
      <c r="T632">
        <f>IF(S632="Clôturé", R632-B632, TODAY()-B632)</f>
        <v/>
      </c>
      <c r="U632" s="4" t="n"/>
    </row>
    <row r="633">
      <c r="B633" s="2" t="n"/>
      <c r="I633" s="3" t="n"/>
      <c r="J633" s="3" t="n"/>
      <c r="Q633" s="2" t="n"/>
      <c r="R633" s="2" t="n"/>
      <c r="T633">
        <f>IF(S633="Clôturé", R633-B633, TODAY()-B633)</f>
        <v/>
      </c>
      <c r="U633" s="4" t="n"/>
    </row>
    <row r="634">
      <c r="B634" s="2" t="n"/>
      <c r="I634" s="3" t="n"/>
      <c r="J634" s="3" t="n"/>
      <c r="Q634" s="2" t="n"/>
      <c r="R634" s="2" t="n"/>
      <c r="T634">
        <f>IF(S634="Clôturé", R634-B634, TODAY()-B634)</f>
        <v/>
      </c>
      <c r="U634" s="4" t="n"/>
    </row>
    <row r="635">
      <c r="B635" s="2" t="n"/>
      <c r="I635" s="3" t="n"/>
      <c r="J635" s="3" t="n"/>
      <c r="Q635" s="2" t="n"/>
      <c r="R635" s="2" t="n"/>
      <c r="T635">
        <f>IF(S635="Clôturé", R635-B635, TODAY()-B635)</f>
        <v/>
      </c>
      <c r="U635" s="4" t="n"/>
    </row>
    <row r="636">
      <c r="B636" s="2" t="n"/>
      <c r="I636" s="3" t="n"/>
      <c r="J636" s="3" t="n"/>
      <c r="Q636" s="2" t="n"/>
      <c r="R636" s="2" t="n"/>
      <c r="T636">
        <f>IF(S636="Clôturé", R636-B636, TODAY()-B636)</f>
        <v/>
      </c>
      <c r="U636" s="4" t="n"/>
    </row>
    <row r="637">
      <c r="B637" s="2" t="n"/>
      <c r="I637" s="3" t="n"/>
      <c r="J637" s="3" t="n"/>
      <c r="Q637" s="2" t="n"/>
      <c r="R637" s="2" t="n"/>
      <c r="T637">
        <f>IF(S637="Clôturé", R637-B637, TODAY()-B637)</f>
        <v/>
      </c>
      <c r="U637" s="4" t="n"/>
    </row>
    <row r="638">
      <c r="B638" s="2" t="n"/>
      <c r="I638" s="3" t="n"/>
      <c r="J638" s="3" t="n"/>
      <c r="Q638" s="2" t="n"/>
      <c r="R638" s="2" t="n"/>
      <c r="T638">
        <f>IF(S638="Clôturé", R638-B638, TODAY()-B638)</f>
        <v/>
      </c>
      <c r="U638" s="4" t="n"/>
    </row>
    <row r="639">
      <c r="B639" s="2" t="n"/>
      <c r="I639" s="3" t="n"/>
      <c r="J639" s="3" t="n"/>
      <c r="Q639" s="2" t="n"/>
      <c r="R639" s="2" t="n"/>
      <c r="T639">
        <f>IF(S639="Clôturé", R639-B639, TODAY()-B639)</f>
        <v/>
      </c>
      <c r="U639" s="4" t="n"/>
    </row>
    <row r="640">
      <c r="B640" s="2" t="n"/>
      <c r="I640" s="3" t="n"/>
      <c r="J640" s="3" t="n"/>
      <c r="Q640" s="2" t="n"/>
      <c r="R640" s="2" t="n"/>
      <c r="T640">
        <f>IF(S640="Clôturé", R640-B640, TODAY()-B640)</f>
        <v/>
      </c>
      <c r="U640" s="4" t="n"/>
    </row>
    <row r="641">
      <c r="B641" s="2" t="n"/>
      <c r="I641" s="3" t="n"/>
      <c r="J641" s="3" t="n"/>
      <c r="Q641" s="2" t="n"/>
      <c r="R641" s="2" t="n"/>
      <c r="T641">
        <f>IF(S641="Clôturé", R641-B641, TODAY()-B641)</f>
        <v/>
      </c>
      <c r="U641" s="4" t="n"/>
    </row>
    <row r="642">
      <c r="B642" s="2" t="n"/>
      <c r="I642" s="3" t="n"/>
      <c r="J642" s="3" t="n"/>
      <c r="Q642" s="2" t="n"/>
      <c r="R642" s="2" t="n"/>
      <c r="T642">
        <f>IF(S642="Clôturé", R642-B642, TODAY()-B642)</f>
        <v/>
      </c>
      <c r="U642" s="4" t="n"/>
    </row>
    <row r="643">
      <c r="B643" s="2" t="n"/>
      <c r="I643" s="3" t="n"/>
      <c r="J643" s="3" t="n"/>
      <c r="Q643" s="2" t="n"/>
      <c r="R643" s="2" t="n"/>
      <c r="T643">
        <f>IF(S643="Clôturé", R643-B643, TODAY()-B643)</f>
        <v/>
      </c>
      <c r="U643" s="4" t="n"/>
    </row>
    <row r="644">
      <c r="B644" s="2" t="n"/>
      <c r="I644" s="3" t="n"/>
      <c r="J644" s="3" t="n"/>
      <c r="Q644" s="2" t="n"/>
      <c r="R644" s="2" t="n"/>
      <c r="T644">
        <f>IF(S644="Clôturé", R644-B644, TODAY()-B644)</f>
        <v/>
      </c>
      <c r="U644" s="4" t="n"/>
    </row>
    <row r="645">
      <c r="B645" s="2" t="n"/>
      <c r="I645" s="3" t="n"/>
      <c r="J645" s="3" t="n"/>
      <c r="Q645" s="2" t="n"/>
      <c r="R645" s="2" t="n"/>
      <c r="T645">
        <f>IF(S645="Clôturé", R645-B645, TODAY()-B645)</f>
        <v/>
      </c>
      <c r="U645" s="4" t="n"/>
    </row>
    <row r="646">
      <c r="B646" s="2" t="n"/>
      <c r="I646" s="3" t="n"/>
      <c r="J646" s="3" t="n"/>
      <c r="Q646" s="2" t="n"/>
      <c r="R646" s="2" t="n"/>
      <c r="T646">
        <f>IF(S646="Clôturé", R646-B646, TODAY()-B646)</f>
        <v/>
      </c>
      <c r="U646" s="4" t="n"/>
    </row>
    <row r="647">
      <c r="B647" s="2" t="n"/>
      <c r="I647" s="3" t="n"/>
      <c r="J647" s="3" t="n"/>
      <c r="Q647" s="2" t="n"/>
      <c r="R647" s="2" t="n"/>
      <c r="T647">
        <f>IF(S647="Clôturé", R647-B647, TODAY()-B647)</f>
        <v/>
      </c>
      <c r="U647" s="4" t="n"/>
    </row>
    <row r="648">
      <c r="B648" s="2" t="n"/>
      <c r="I648" s="3" t="n"/>
      <c r="J648" s="3" t="n"/>
      <c r="Q648" s="2" t="n"/>
      <c r="R648" s="2" t="n"/>
      <c r="T648">
        <f>IF(S648="Clôturé", R648-B648, TODAY()-B648)</f>
        <v/>
      </c>
      <c r="U648" s="4" t="n"/>
    </row>
    <row r="649">
      <c r="B649" s="2" t="n"/>
      <c r="I649" s="3" t="n"/>
      <c r="J649" s="3" t="n"/>
      <c r="Q649" s="2" t="n"/>
      <c r="R649" s="2" t="n"/>
      <c r="T649">
        <f>IF(S649="Clôturé", R649-B649, TODAY()-B649)</f>
        <v/>
      </c>
      <c r="U649" s="4" t="n"/>
    </row>
    <row r="650">
      <c r="B650" s="2" t="n"/>
      <c r="I650" s="3" t="n"/>
      <c r="J650" s="3" t="n"/>
      <c r="Q650" s="2" t="n"/>
      <c r="R650" s="2" t="n"/>
      <c r="T650">
        <f>IF(S650="Clôturé", R650-B650, TODAY()-B650)</f>
        <v/>
      </c>
      <c r="U650" s="4" t="n"/>
    </row>
    <row r="651">
      <c r="B651" s="2" t="n"/>
      <c r="I651" s="3" t="n"/>
      <c r="J651" s="3" t="n"/>
      <c r="Q651" s="2" t="n"/>
      <c r="R651" s="2" t="n"/>
      <c r="T651">
        <f>IF(S651="Clôturé", R651-B651, TODAY()-B651)</f>
        <v/>
      </c>
      <c r="U651" s="4" t="n"/>
    </row>
    <row r="652">
      <c r="B652" s="2" t="n"/>
      <c r="I652" s="3" t="n"/>
      <c r="J652" s="3" t="n"/>
      <c r="Q652" s="2" t="n"/>
      <c r="R652" s="2" t="n"/>
      <c r="T652">
        <f>IF(S652="Clôturé", R652-B652, TODAY()-B652)</f>
        <v/>
      </c>
      <c r="U652" s="4" t="n"/>
    </row>
    <row r="653">
      <c r="B653" s="2" t="n"/>
      <c r="I653" s="3" t="n"/>
      <c r="J653" s="3" t="n"/>
      <c r="Q653" s="2" t="n"/>
      <c r="R653" s="2" t="n"/>
      <c r="T653">
        <f>IF(S653="Clôturé", R653-B653, TODAY()-B653)</f>
        <v/>
      </c>
      <c r="U653" s="4" t="n"/>
    </row>
    <row r="654">
      <c r="B654" s="2" t="n"/>
      <c r="I654" s="3" t="n"/>
      <c r="J654" s="3" t="n"/>
      <c r="Q654" s="2" t="n"/>
      <c r="R654" s="2" t="n"/>
      <c r="T654">
        <f>IF(S654="Clôturé", R654-B654, TODAY()-B654)</f>
        <v/>
      </c>
      <c r="U654" s="4" t="n"/>
    </row>
    <row r="655">
      <c r="B655" s="2" t="n"/>
      <c r="I655" s="3" t="n"/>
      <c r="J655" s="3" t="n"/>
      <c r="Q655" s="2" t="n"/>
      <c r="R655" s="2" t="n"/>
      <c r="T655">
        <f>IF(S655="Clôturé", R655-B655, TODAY()-B655)</f>
        <v/>
      </c>
      <c r="U655" s="4" t="n"/>
    </row>
    <row r="656">
      <c r="B656" s="2" t="n"/>
      <c r="I656" s="3" t="n"/>
      <c r="J656" s="3" t="n"/>
      <c r="Q656" s="2" t="n"/>
      <c r="R656" s="2" t="n"/>
      <c r="T656">
        <f>IF(S656="Clôturé", R656-B656, TODAY()-B656)</f>
        <v/>
      </c>
      <c r="U656" s="4" t="n"/>
    </row>
    <row r="657">
      <c r="B657" s="2" t="n"/>
      <c r="I657" s="3" t="n"/>
      <c r="J657" s="3" t="n"/>
      <c r="Q657" s="2" t="n"/>
      <c r="R657" s="2" t="n"/>
      <c r="T657">
        <f>IF(S657="Clôturé", R657-B657, TODAY()-B657)</f>
        <v/>
      </c>
      <c r="U657" s="4" t="n"/>
    </row>
    <row r="658">
      <c r="B658" s="2" t="n"/>
      <c r="I658" s="3" t="n"/>
      <c r="J658" s="3" t="n"/>
      <c r="Q658" s="2" t="n"/>
      <c r="R658" s="2" t="n"/>
      <c r="T658">
        <f>IF(S658="Clôturé", R658-B658, TODAY()-B658)</f>
        <v/>
      </c>
      <c r="U658" s="4" t="n"/>
    </row>
    <row r="659">
      <c r="B659" s="2" t="n"/>
      <c r="I659" s="3" t="n"/>
      <c r="J659" s="3" t="n"/>
      <c r="Q659" s="2" t="n"/>
      <c r="R659" s="2" t="n"/>
      <c r="T659">
        <f>IF(S659="Clôturé", R659-B659, TODAY()-B659)</f>
        <v/>
      </c>
      <c r="U659" s="4" t="n"/>
    </row>
    <row r="660">
      <c r="B660" s="2" t="n"/>
      <c r="I660" s="3" t="n"/>
      <c r="J660" s="3" t="n"/>
      <c r="Q660" s="2" t="n"/>
      <c r="R660" s="2" t="n"/>
      <c r="T660">
        <f>IF(S660="Clôturé", R660-B660, TODAY()-B660)</f>
        <v/>
      </c>
      <c r="U660" s="4" t="n"/>
    </row>
    <row r="661">
      <c r="B661" s="2" t="n"/>
      <c r="I661" s="3" t="n"/>
      <c r="J661" s="3" t="n"/>
      <c r="Q661" s="2" t="n"/>
      <c r="R661" s="2" t="n"/>
      <c r="T661">
        <f>IF(S661="Clôturé", R661-B661, TODAY()-B661)</f>
        <v/>
      </c>
      <c r="U661" s="4" t="n"/>
    </row>
    <row r="662">
      <c r="B662" s="2" t="n"/>
      <c r="I662" s="3" t="n"/>
      <c r="J662" s="3" t="n"/>
      <c r="Q662" s="2" t="n"/>
      <c r="R662" s="2" t="n"/>
      <c r="T662">
        <f>IF(S662="Clôturé", R662-B662, TODAY()-B662)</f>
        <v/>
      </c>
      <c r="U662" s="4" t="n"/>
    </row>
    <row r="663">
      <c r="B663" s="2" t="n"/>
      <c r="I663" s="3" t="n"/>
      <c r="J663" s="3" t="n"/>
      <c r="Q663" s="2" t="n"/>
      <c r="R663" s="2" t="n"/>
      <c r="T663">
        <f>IF(S663="Clôturé", R663-B663, TODAY()-B663)</f>
        <v/>
      </c>
      <c r="U663" s="4" t="n"/>
    </row>
    <row r="664">
      <c r="B664" s="2" t="n"/>
      <c r="I664" s="3" t="n"/>
      <c r="J664" s="3" t="n"/>
      <c r="Q664" s="2" t="n"/>
      <c r="R664" s="2" t="n"/>
      <c r="T664">
        <f>IF(S664="Clôturé", R664-B664, TODAY()-B664)</f>
        <v/>
      </c>
      <c r="U664" s="4" t="n"/>
    </row>
    <row r="665">
      <c r="B665" s="2" t="n"/>
      <c r="I665" s="3" t="n"/>
      <c r="J665" s="3" t="n"/>
      <c r="Q665" s="2" t="n"/>
      <c r="R665" s="2" t="n"/>
      <c r="T665">
        <f>IF(S665="Clôturé", R665-B665, TODAY()-B665)</f>
        <v/>
      </c>
      <c r="U665" s="4" t="n"/>
    </row>
    <row r="666">
      <c r="B666" s="2" t="n"/>
      <c r="I666" s="3" t="n"/>
      <c r="J666" s="3" t="n"/>
      <c r="Q666" s="2" t="n"/>
      <c r="R666" s="2" t="n"/>
      <c r="T666">
        <f>IF(S666="Clôturé", R666-B666, TODAY()-B666)</f>
        <v/>
      </c>
      <c r="U666" s="4" t="n"/>
    </row>
    <row r="667">
      <c r="B667" s="2" t="n"/>
      <c r="I667" s="3" t="n"/>
      <c r="J667" s="3" t="n"/>
      <c r="Q667" s="2" t="n"/>
      <c r="R667" s="2" t="n"/>
      <c r="T667">
        <f>IF(S667="Clôturé", R667-B667, TODAY()-B667)</f>
        <v/>
      </c>
      <c r="U667" s="4" t="n"/>
    </row>
    <row r="668">
      <c r="B668" s="2" t="n"/>
      <c r="I668" s="3" t="n"/>
      <c r="J668" s="3" t="n"/>
      <c r="Q668" s="2" t="n"/>
      <c r="R668" s="2" t="n"/>
      <c r="T668">
        <f>IF(S668="Clôturé", R668-B668, TODAY()-B668)</f>
        <v/>
      </c>
      <c r="U668" s="4" t="n"/>
    </row>
    <row r="669">
      <c r="B669" s="2" t="n"/>
      <c r="I669" s="3" t="n"/>
      <c r="J669" s="3" t="n"/>
      <c r="Q669" s="2" t="n"/>
      <c r="R669" s="2" t="n"/>
      <c r="T669">
        <f>IF(S669="Clôturé", R669-B669, TODAY()-B669)</f>
        <v/>
      </c>
      <c r="U669" s="4" t="n"/>
    </row>
    <row r="670">
      <c r="B670" s="2" t="n"/>
      <c r="I670" s="3" t="n"/>
      <c r="J670" s="3" t="n"/>
      <c r="Q670" s="2" t="n"/>
      <c r="R670" s="2" t="n"/>
      <c r="T670">
        <f>IF(S670="Clôturé", R670-B670, TODAY()-B670)</f>
        <v/>
      </c>
      <c r="U670" s="4" t="n"/>
    </row>
    <row r="671">
      <c r="B671" s="2" t="n"/>
      <c r="I671" s="3" t="n"/>
      <c r="J671" s="3" t="n"/>
      <c r="Q671" s="2" t="n"/>
      <c r="R671" s="2" t="n"/>
      <c r="T671">
        <f>IF(S671="Clôturé", R671-B671, TODAY()-B671)</f>
        <v/>
      </c>
      <c r="U671" s="4" t="n"/>
    </row>
    <row r="672">
      <c r="B672" s="2" t="n"/>
      <c r="I672" s="3" t="n"/>
      <c r="J672" s="3" t="n"/>
      <c r="Q672" s="2" t="n"/>
      <c r="R672" s="2" t="n"/>
      <c r="T672">
        <f>IF(S672="Clôturé", R672-B672, TODAY()-B672)</f>
        <v/>
      </c>
      <c r="U672" s="4" t="n"/>
    </row>
    <row r="673">
      <c r="B673" s="2" t="n"/>
      <c r="I673" s="3" t="n"/>
      <c r="J673" s="3" t="n"/>
      <c r="Q673" s="2" t="n"/>
      <c r="R673" s="2" t="n"/>
      <c r="T673">
        <f>IF(S673="Clôturé", R673-B673, TODAY()-B673)</f>
        <v/>
      </c>
      <c r="U673" s="4" t="n"/>
    </row>
    <row r="674">
      <c r="B674" s="2" t="n"/>
      <c r="I674" s="3" t="n"/>
      <c r="J674" s="3" t="n"/>
      <c r="Q674" s="2" t="n"/>
      <c r="R674" s="2" t="n"/>
      <c r="T674">
        <f>IF(S674="Clôturé", R674-B674, TODAY()-B674)</f>
        <v/>
      </c>
      <c r="U674" s="4" t="n"/>
    </row>
    <row r="675">
      <c r="B675" s="2" t="n"/>
      <c r="I675" s="3" t="n"/>
      <c r="J675" s="3" t="n"/>
      <c r="Q675" s="2" t="n"/>
      <c r="R675" s="2" t="n"/>
      <c r="T675">
        <f>IF(S675="Clôturé", R675-B675, TODAY()-B675)</f>
        <v/>
      </c>
      <c r="U675" s="4" t="n"/>
    </row>
    <row r="676">
      <c r="B676" s="2" t="n"/>
      <c r="I676" s="3" t="n"/>
      <c r="J676" s="3" t="n"/>
      <c r="Q676" s="2" t="n"/>
      <c r="R676" s="2" t="n"/>
      <c r="T676">
        <f>IF(S676="Clôturé", R676-B676, TODAY()-B676)</f>
        <v/>
      </c>
      <c r="U676" s="4" t="n"/>
    </row>
    <row r="677">
      <c r="B677" s="2" t="n"/>
      <c r="I677" s="3" t="n"/>
      <c r="J677" s="3" t="n"/>
      <c r="Q677" s="2" t="n"/>
      <c r="R677" s="2" t="n"/>
      <c r="T677">
        <f>IF(S677="Clôturé", R677-B677, TODAY()-B677)</f>
        <v/>
      </c>
      <c r="U677" s="4" t="n"/>
    </row>
    <row r="678">
      <c r="B678" s="2" t="n"/>
      <c r="I678" s="3" t="n"/>
      <c r="J678" s="3" t="n"/>
      <c r="Q678" s="2" t="n"/>
      <c r="R678" s="2" t="n"/>
      <c r="T678">
        <f>IF(S678="Clôturé", R678-B678, TODAY()-B678)</f>
        <v/>
      </c>
      <c r="U678" s="4" t="n"/>
    </row>
    <row r="679">
      <c r="B679" s="2" t="n"/>
      <c r="I679" s="3" t="n"/>
      <c r="J679" s="3" t="n"/>
      <c r="Q679" s="2" t="n"/>
      <c r="R679" s="2" t="n"/>
      <c r="T679">
        <f>IF(S679="Clôturé", R679-B679, TODAY()-B679)</f>
        <v/>
      </c>
      <c r="U679" s="4" t="n"/>
    </row>
    <row r="680">
      <c r="B680" s="2" t="n"/>
      <c r="I680" s="3" t="n"/>
      <c r="J680" s="3" t="n"/>
      <c r="Q680" s="2" t="n"/>
      <c r="R680" s="2" t="n"/>
      <c r="T680">
        <f>IF(S680="Clôturé", R680-B680, TODAY()-B680)</f>
        <v/>
      </c>
      <c r="U680" s="4" t="n"/>
    </row>
    <row r="681">
      <c r="B681" s="2" t="n"/>
      <c r="I681" s="3" t="n"/>
      <c r="J681" s="3" t="n"/>
      <c r="Q681" s="2" t="n"/>
      <c r="R681" s="2" t="n"/>
      <c r="T681">
        <f>IF(S681="Clôturé", R681-B681, TODAY()-B681)</f>
        <v/>
      </c>
      <c r="U681" s="4" t="n"/>
    </row>
    <row r="682">
      <c r="B682" s="2" t="n"/>
      <c r="I682" s="3" t="n"/>
      <c r="J682" s="3" t="n"/>
      <c r="Q682" s="2" t="n"/>
      <c r="R682" s="2" t="n"/>
      <c r="T682">
        <f>IF(S682="Clôturé", R682-B682, TODAY()-B682)</f>
        <v/>
      </c>
      <c r="U682" s="4" t="n"/>
    </row>
    <row r="683">
      <c r="B683" s="2" t="n"/>
      <c r="I683" s="3" t="n"/>
      <c r="J683" s="3" t="n"/>
      <c r="Q683" s="2" t="n"/>
      <c r="R683" s="2" t="n"/>
      <c r="T683">
        <f>IF(S683="Clôturé", R683-B683, TODAY()-B683)</f>
        <v/>
      </c>
      <c r="U683" s="4" t="n"/>
    </row>
    <row r="684">
      <c r="B684" s="2" t="n"/>
      <c r="I684" s="3" t="n"/>
      <c r="J684" s="3" t="n"/>
      <c r="Q684" s="2" t="n"/>
      <c r="R684" s="2" t="n"/>
      <c r="T684">
        <f>IF(S684="Clôturé", R684-B684, TODAY()-B684)</f>
        <v/>
      </c>
      <c r="U684" s="4" t="n"/>
    </row>
    <row r="685">
      <c r="B685" s="2" t="n"/>
      <c r="I685" s="3" t="n"/>
      <c r="J685" s="3" t="n"/>
      <c r="Q685" s="2" t="n"/>
      <c r="R685" s="2" t="n"/>
      <c r="T685">
        <f>IF(S685="Clôturé", R685-B685, TODAY()-B685)</f>
        <v/>
      </c>
      <c r="U685" s="4" t="n"/>
    </row>
    <row r="686">
      <c r="B686" s="2" t="n"/>
      <c r="I686" s="3" t="n"/>
      <c r="J686" s="3" t="n"/>
      <c r="Q686" s="2" t="n"/>
      <c r="R686" s="2" t="n"/>
      <c r="T686">
        <f>IF(S686="Clôturé", R686-B686, TODAY()-B686)</f>
        <v/>
      </c>
      <c r="U686" s="4" t="n"/>
    </row>
    <row r="687">
      <c r="B687" s="2" t="n"/>
      <c r="I687" s="3" t="n"/>
      <c r="J687" s="3" t="n"/>
      <c r="Q687" s="2" t="n"/>
      <c r="R687" s="2" t="n"/>
      <c r="T687">
        <f>IF(S687="Clôturé", R687-B687, TODAY()-B687)</f>
        <v/>
      </c>
      <c r="U687" s="4" t="n"/>
    </row>
    <row r="688">
      <c r="B688" s="2" t="n"/>
      <c r="I688" s="3" t="n"/>
      <c r="J688" s="3" t="n"/>
      <c r="Q688" s="2" t="n"/>
      <c r="R688" s="2" t="n"/>
      <c r="T688">
        <f>IF(S688="Clôturé", R688-B688, TODAY()-B688)</f>
        <v/>
      </c>
      <c r="U688" s="4" t="n"/>
    </row>
    <row r="689">
      <c r="B689" s="2" t="n"/>
      <c r="I689" s="3" t="n"/>
      <c r="J689" s="3" t="n"/>
      <c r="Q689" s="2" t="n"/>
      <c r="R689" s="2" t="n"/>
      <c r="T689">
        <f>IF(S689="Clôturé", R689-B689, TODAY()-B689)</f>
        <v/>
      </c>
      <c r="U689" s="4" t="n"/>
    </row>
    <row r="690">
      <c r="B690" s="2" t="n"/>
      <c r="I690" s="3" t="n"/>
      <c r="J690" s="3" t="n"/>
      <c r="Q690" s="2" t="n"/>
      <c r="R690" s="2" t="n"/>
      <c r="T690">
        <f>IF(S690="Clôturé", R690-B690, TODAY()-B690)</f>
        <v/>
      </c>
      <c r="U690" s="4" t="n"/>
    </row>
    <row r="691">
      <c r="B691" s="2" t="n"/>
      <c r="I691" s="3" t="n"/>
      <c r="J691" s="3" t="n"/>
      <c r="Q691" s="2" t="n"/>
      <c r="R691" s="2" t="n"/>
      <c r="T691">
        <f>IF(S691="Clôturé", R691-B691, TODAY()-B691)</f>
        <v/>
      </c>
      <c r="U691" s="4" t="n"/>
    </row>
    <row r="692">
      <c r="B692" s="2" t="n"/>
      <c r="I692" s="3" t="n"/>
      <c r="J692" s="3" t="n"/>
      <c r="Q692" s="2" t="n"/>
      <c r="R692" s="2" t="n"/>
      <c r="T692">
        <f>IF(S692="Clôturé", R692-B692, TODAY()-B692)</f>
        <v/>
      </c>
      <c r="U692" s="4" t="n"/>
    </row>
    <row r="693">
      <c r="B693" s="2" t="n"/>
      <c r="I693" s="3" t="n"/>
      <c r="J693" s="3" t="n"/>
      <c r="Q693" s="2" t="n"/>
      <c r="R693" s="2" t="n"/>
      <c r="T693">
        <f>IF(S693="Clôturé", R693-B693, TODAY()-B693)</f>
        <v/>
      </c>
      <c r="U693" s="4" t="n"/>
    </row>
    <row r="694">
      <c r="B694" s="2" t="n"/>
      <c r="I694" s="3" t="n"/>
      <c r="J694" s="3" t="n"/>
      <c r="Q694" s="2" t="n"/>
      <c r="R694" s="2" t="n"/>
      <c r="T694">
        <f>IF(S694="Clôturé", R694-B694, TODAY()-B694)</f>
        <v/>
      </c>
      <c r="U694" s="4" t="n"/>
    </row>
    <row r="695">
      <c r="B695" s="2" t="n"/>
      <c r="I695" s="3" t="n"/>
      <c r="J695" s="3" t="n"/>
      <c r="Q695" s="2" t="n"/>
      <c r="R695" s="2" t="n"/>
      <c r="T695">
        <f>IF(S695="Clôturé", R695-B695, TODAY()-B695)</f>
        <v/>
      </c>
      <c r="U695" s="4" t="n"/>
    </row>
    <row r="696">
      <c r="B696" s="2" t="n"/>
      <c r="I696" s="3" t="n"/>
      <c r="J696" s="3" t="n"/>
      <c r="Q696" s="2" t="n"/>
      <c r="R696" s="2" t="n"/>
      <c r="T696">
        <f>IF(S696="Clôturé", R696-B696, TODAY()-B696)</f>
        <v/>
      </c>
      <c r="U696" s="4" t="n"/>
    </row>
    <row r="697">
      <c r="B697" s="2" t="n"/>
      <c r="I697" s="3" t="n"/>
      <c r="J697" s="3" t="n"/>
      <c r="Q697" s="2" t="n"/>
      <c r="R697" s="2" t="n"/>
      <c r="T697">
        <f>IF(S697="Clôturé", R697-B697, TODAY()-B697)</f>
        <v/>
      </c>
      <c r="U697" s="4" t="n"/>
    </row>
    <row r="698">
      <c r="B698" s="2" t="n"/>
      <c r="I698" s="3" t="n"/>
      <c r="J698" s="3" t="n"/>
      <c r="Q698" s="2" t="n"/>
      <c r="R698" s="2" t="n"/>
      <c r="T698">
        <f>IF(S698="Clôturé", R698-B698, TODAY()-B698)</f>
        <v/>
      </c>
      <c r="U698" s="4" t="n"/>
    </row>
    <row r="699">
      <c r="B699" s="2" t="n"/>
      <c r="I699" s="3" t="n"/>
      <c r="J699" s="3" t="n"/>
      <c r="Q699" s="2" t="n"/>
      <c r="R699" s="2" t="n"/>
      <c r="T699">
        <f>IF(S699="Clôturé", R699-B699, TODAY()-B699)</f>
        <v/>
      </c>
      <c r="U699" s="4" t="n"/>
    </row>
    <row r="700">
      <c r="B700" s="2" t="n"/>
      <c r="I700" s="3" t="n"/>
      <c r="J700" s="3" t="n"/>
      <c r="Q700" s="2" t="n"/>
      <c r="R700" s="2" t="n"/>
      <c r="T700">
        <f>IF(S700="Clôturé", R700-B700, TODAY()-B700)</f>
        <v/>
      </c>
      <c r="U700" s="4" t="n"/>
    </row>
    <row r="701">
      <c r="B701" s="2" t="n"/>
      <c r="I701" s="3" t="n"/>
      <c r="J701" s="3" t="n"/>
      <c r="Q701" s="2" t="n"/>
      <c r="R701" s="2" t="n"/>
      <c r="T701">
        <f>IF(S701="Clôturé", R701-B701, TODAY()-B701)</f>
        <v/>
      </c>
      <c r="U701" s="4" t="n"/>
    </row>
    <row r="702">
      <c r="B702" s="2" t="n"/>
      <c r="I702" s="3" t="n"/>
      <c r="J702" s="3" t="n"/>
      <c r="Q702" s="2" t="n"/>
      <c r="R702" s="2" t="n"/>
      <c r="T702">
        <f>IF(S702="Clôturé", R702-B702, TODAY()-B702)</f>
        <v/>
      </c>
      <c r="U702" s="4" t="n"/>
    </row>
    <row r="703">
      <c r="B703" s="2" t="n"/>
      <c r="I703" s="3" t="n"/>
      <c r="J703" s="3" t="n"/>
      <c r="Q703" s="2" t="n"/>
      <c r="R703" s="2" t="n"/>
      <c r="T703">
        <f>IF(S703="Clôturé", R703-B703, TODAY()-B703)</f>
        <v/>
      </c>
      <c r="U703" s="4" t="n"/>
    </row>
    <row r="704">
      <c r="B704" s="2" t="n"/>
      <c r="I704" s="3" t="n"/>
      <c r="J704" s="3" t="n"/>
      <c r="Q704" s="2" t="n"/>
      <c r="R704" s="2" t="n"/>
      <c r="T704">
        <f>IF(S704="Clôturé", R704-B704, TODAY()-B704)</f>
        <v/>
      </c>
      <c r="U704" s="4" t="n"/>
    </row>
    <row r="705">
      <c r="B705" s="2" t="n"/>
      <c r="I705" s="3" t="n"/>
      <c r="J705" s="3" t="n"/>
      <c r="Q705" s="2" t="n"/>
      <c r="R705" s="2" t="n"/>
      <c r="T705">
        <f>IF(S705="Clôturé", R705-B705, TODAY()-B705)</f>
        <v/>
      </c>
      <c r="U705" s="4" t="n"/>
    </row>
    <row r="706">
      <c r="B706" s="2" t="n"/>
      <c r="I706" s="3" t="n"/>
      <c r="J706" s="3" t="n"/>
      <c r="Q706" s="2" t="n"/>
      <c r="R706" s="2" t="n"/>
      <c r="T706">
        <f>IF(S706="Clôturé", R706-B706, TODAY()-B706)</f>
        <v/>
      </c>
      <c r="U706" s="4" t="n"/>
    </row>
    <row r="707">
      <c r="B707" s="2" t="n"/>
      <c r="I707" s="3" t="n"/>
      <c r="J707" s="3" t="n"/>
      <c r="Q707" s="2" t="n"/>
      <c r="R707" s="2" t="n"/>
      <c r="T707">
        <f>IF(S707="Clôturé", R707-B707, TODAY()-B707)</f>
        <v/>
      </c>
      <c r="U707" s="4" t="n"/>
    </row>
    <row r="708">
      <c r="B708" s="2" t="n"/>
      <c r="I708" s="3" t="n"/>
      <c r="J708" s="3" t="n"/>
      <c r="Q708" s="2" t="n"/>
      <c r="R708" s="2" t="n"/>
      <c r="T708">
        <f>IF(S708="Clôturé", R708-B708, TODAY()-B708)</f>
        <v/>
      </c>
      <c r="U708" s="4" t="n"/>
    </row>
    <row r="709">
      <c r="B709" s="2" t="n"/>
      <c r="I709" s="3" t="n"/>
      <c r="J709" s="3" t="n"/>
      <c r="Q709" s="2" t="n"/>
      <c r="R709" s="2" t="n"/>
      <c r="T709">
        <f>IF(S709="Clôturé", R709-B709, TODAY()-B709)</f>
        <v/>
      </c>
      <c r="U709" s="4" t="n"/>
    </row>
    <row r="710">
      <c r="B710" s="2" t="n"/>
      <c r="I710" s="3" t="n"/>
      <c r="J710" s="3" t="n"/>
      <c r="Q710" s="2" t="n"/>
      <c r="R710" s="2" t="n"/>
      <c r="T710">
        <f>IF(S710="Clôturé", R710-B710, TODAY()-B710)</f>
        <v/>
      </c>
      <c r="U710" s="4" t="n"/>
    </row>
    <row r="711">
      <c r="B711" s="2" t="n"/>
      <c r="I711" s="3" t="n"/>
      <c r="J711" s="3" t="n"/>
      <c r="Q711" s="2" t="n"/>
      <c r="R711" s="2" t="n"/>
      <c r="T711">
        <f>IF(S711="Clôturé", R711-B711, TODAY()-B711)</f>
        <v/>
      </c>
      <c r="U711" s="4" t="n"/>
    </row>
    <row r="712">
      <c r="B712" s="2" t="n"/>
      <c r="I712" s="3" t="n"/>
      <c r="J712" s="3" t="n"/>
      <c r="Q712" s="2" t="n"/>
      <c r="R712" s="2" t="n"/>
      <c r="T712">
        <f>IF(S712="Clôturé", R712-B712, TODAY()-B712)</f>
        <v/>
      </c>
      <c r="U712" s="4" t="n"/>
    </row>
    <row r="713">
      <c r="B713" s="2" t="n"/>
      <c r="I713" s="3" t="n"/>
      <c r="J713" s="3" t="n"/>
      <c r="Q713" s="2" t="n"/>
      <c r="R713" s="2" t="n"/>
      <c r="T713">
        <f>IF(S713="Clôturé", R713-B713, TODAY()-B713)</f>
        <v/>
      </c>
      <c r="U713" s="4" t="n"/>
    </row>
    <row r="714">
      <c r="B714" s="2" t="n"/>
      <c r="I714" s="3" t="n"/>
      <c r="J714" s="3" t="n"/>
      <c r="Q714" s="2" t="n"/>
      <c r="R714" s="2" t="n"/>
      <c r="T714">
        <f>IF(S714="Clôturé", R714-B714, TODAY()-B714)</f>
        <v/>
      </c>
      <c r="U714" s="4" t="n"/>
    </row>
    <row r="715">
      <c r="B715" s="2" t="n"/>
      <c r="I715" s="3" t="n"/>
      <c r="J715" s="3" t="n"/>
      <c r="Q715" s="2" t="n"/>
      <c r="R715" s="2" t="n"/>
      <c r="T715">
        <f>IF(S715="Clôturé", R715-B715, TODAY()-B715)</f>
        <v/>
      </c>
      <c r="U715" s="4" t="n"/>
    </row>
    <row r="716">
      <c r="B716" s="2" t="n"/>
      <c r="I716" s="3" t="n"/>
      <c r="J716" s="3" t="n"/>
      <c r="Q716" s="2" t="n"/>
      <c r="R716" s="2" t="n"/>
      <c r="T716">
        <f>IF(S716="Clôturé", R716-B716, TODAY()-B716)</f>
        <v/>
      </c>
      <c r="U716" s="4" t="n"/>
    </row>
    <row r="717">
      <c r="B717" s="2" t="n"/>
      <c r="I717" s="3" t="n"/>
      <c r="J717" s="3" t="n"/>
      <c r="Q717" s="2" t="n"/>
      <c r="R717" s="2" t="n"/>
      <c r="T717">
        <f>IF(S717="Clôturé", R717-B717, TODAY()-B717)</f>
        <v/>
      </c>
      <c r="U717" s="4" t="n"/>
    </row>
    <row r="718">
      <c r="B718" s="2" t="n"/>
      <c r="I718" s="3" t="n"/>
      <c r="J718" s="3" t="n"/>
      <c r="Q718" s="2" t="n"/>
      <c r="R718" s="2" t="n"/>
      <c r="T718">
        <f>IF(S718="Clôturé", R718-B718, TODAY()-B718)</f>
        <v/>
      </c>
      <c r="U718" s="4" t="n"/>
    </row>
    <row r="719">
      <c r="B719" s="2" t="n"/>
      <c r="I719" s="3" t="n"/>
      <c r="J719" s="3" t="n"/>
      <c r="Q719" s="2" t="n"/>
      <c r="R719" s="2" t="n"/>
      <c r="T719">
        <f>IF(S719="Clôturé", R719-B719, TODAY()-B719)</f>
        <v/>
      </c>
      <c r="U719" s="4" t="n"/>
    </row>
    <row r="720">
      <c r="B720" s="2" t="n"/>
      <c r="I720" s="3" t="n"/>
      <c r="J720" s="3" t="n"/>
      <c r="Q720" s="2" t="n"/>
      <c r="R720" s="2" t="n"/>
      <c r="T720">
        <f>IF(S720="Clôturé", R720-B720, TODAY()-B720)</f>
        <v/>
      </c>
      <c r="U720" s="4" t="n"/>
    </row>
    <row r="721">
      <c r="B721" s="2" t="n"/>
      <c r="I721" s="3" t="n"/>
      <c r="J721" s="3" t="n"/>
      <c r="Q721" s="2" t="n"/>
      <c r="R721" s="2" t="n"/>
      <c r="T721">
        <f>IF(S721="Clôturé", R721-B721, TODAY()-B721)</f>
        <v/>
      </c>
      <c r="U721" s="4" t="n"/>
    </row>
    <row r="722">
      <c r="B722" s="2" t="n"/>
      <c r="I722" s="3" t="n"/>
      <c r="J722" s="3" t="n"/>
      <c r="Q722" s="2" t="n"/>
      <c r="R722" s="2" t="n"/>
      <c r="T722">
        <f>IF(S722="Clôturé", R722-B722, TODAY()-B722)</f>
        <v/>
      </c>
      <c r="U722" s="4" t="n"/>
    </row>
    <row r="723">
      <c r="B723" s="2" t="n"/>
      <c r="I723" s="3" t="n"/>
      <c r="J723" s="3" t="n"/>
      <c r="Q723" s="2" t="n"/>
      <c r="R723" s="2" t="n"/>
      <c r="T723">
        <f>IF(S723="Clôturé", R723-B723, TODAY()-B723)</f>
        <v/>
      </c>
      <c r="U723" s="4" t="n"/>
    </row>
    <row r="724">
      <c r="B724" s="2" t="n"/>
      <c r="I724" s="3" t="n"/>
      <c r="J724" s="3" t="n"/>
      <c r="Q724" s="2" t="n"/>
      <c r="R724" s="2" t="n"/>
      <c r="T724">
        <f>IF(S724="Clôturé", R724-B724, TODAY()-B724)</f>
        <v/>
      </c>
      <c r="U724" s="4" t="n"/>
    </row>
    <row r="725">
      <c r="B725" s="2" t="n"/>
      <c r="I725" s="3" t="n"/>
      <c r="J725" s="3" t="n"/>
      <c r="Q725" s="2" t="n"/>
      <c r="R725" s="2" t="n"/>
      <c r="T725">
        <f>IF(S725="Clôturé", R725-B725, TODAY()-B725)</f>
        <v/>
      </c>
      <c r="U725" s="4" t="n"/>
    </row>
    <row r="726">
      <c r="B726" s="2" t="n"/>
      <c r="I726" s="3" t="n"/>
      <c r="J726" s="3" t="n"/>
      <c r="Q726" s="2" t="n"/>
      <c r="R726" s="2" t="n"/>
      <c r="T726">
        <f>IF(S726="Clôturé", R726-B726, TODAY()-B726)</f>
        <v/>
      </c>
      <c r="U726" s="4" t="n"/>
    </row>
    <row r="727">
      <c r="B727" s="2" t="n"/>
      <c r="I727" s="3" t="n"/>
      <c r="J727" s="3" t="n"/>
      <c r="Q727" s="2" t="n"/>
      <c r="R727" s="2" t="n"/>
      <c r="T727">
        <f>IF(S727="Clôturé", R727-B727, TODAY()-B727)</f>
        <v/>
      </c>
      <c r="U727" s="4" t="n"/>
    </row>
    <row r="728">
      <c r="B728" s="2" t="n"/>
      <c r="I728" s="3" t="n"/>
      <c r="J728" s="3" t="n"/>
      <c r="Q728" s="2" t="n"/>
      <c r="R728" s="2" t="n"/>
      <c r="T728">
        <f>IF(S728="Clôturé", R728-B728, TODAY()-B728)</f>
        <v/>
      </c>
      <c r="U728" s="4" t="n"/>
    </row>
    <row r="729">
      <c r="B729" s="2" t="n"/>
      <c r="I729" s="3" t="n"/>
      <c r="J729" s="3" t="n"/>
      <c r="Q729" s="2" t="n"/>
      <c r="R729" s="2" t="n"/>
      <c r="T729">
        <f>IF(S729="Clôturé", R729-B729, TODAY()-B729)</f>
        <v/>
      </c>
      <c r="U729" s="4" t="n"/>
    </row>
    <row r="730">
      <c r="B730" s="2" t="n"/>
      <c r="I730" s="3" t="n"/>
      <c r="J730" s="3" t="n"/>
      <c r="Q730" s="2" t="n"/>
      <c r="R730" s="2" t="n"/>
      <c r="T730">
        <f>IF(S730="Clôturé", R730-B730, TODAY()-B730)</f>
        <v/>
      </c>
      <c r="U730" s="4" t="n"/>
    </row>
    <row r="731">
      <c r="B731" s="2" t="n"/>
      <c r="I731" s="3" t="n"/>
      <c r="J731" s="3" t="n"/>
      <c r="Q731" s="2" t="n"/>
      <c r="R731" s="2" t="n"/>
      <c r="T731">
        <f>IF(S731="Clôturé", R731-B731, TODAY()-B731)</f>
        <v/>
      </c>
      <c r="U731" s="4" t="n"/>
    </row>
    <row r="732">
      <c r="B732" s="2" t="n"/>
      <c r="I732" s="3" t="n"/>
      <c r="J732" s="3" t="n"/>
      <c r="Q732" s="2" t="n"/>
      <c r="R732" s="2" t="n"/>
      <c r="T732">
        <f>IF(S732="Clôturé", R732-B732, TODAY()-B732)</f>
        <v/>
      </c>
      <c r="U732" s="4" t="n"/>
    </row>
    <row r="733">
      <c r="B733" s="2" t="n"/>
      <c r="I733" s="3" t="n"/>
      <c r="J733" s="3" t="n"/>
      <c r="Q733" s="2" t="n"/>
      <c r="R733" s="2" t="n"/>
      <c r="T733">
        <f>IF(S733="Clôturé", R733-B733, TODAY()-B733)</f>
        <v/>
      </c>
      <c r="U733" s="4" t="n"/>
    </row>
    <row r="734">
      <c r="B734" s="2" t="n"/>
      <c r="I734" s="3" t="n"/>
      <c r="J734" s="3" t="n"/>
      <c r="Q734" s="2" t="n"/>
      <c r="R734" s="2" t="n"/>
      <c r="T734">
        <f>IF(S734="Clôturé", R734-B734, TODAY()-B734)</f>
        <v/>
      </c>
      <c r="U734" s="4" t="n"/>
    </row>
    <row r="735">
      <c r="B735" s="2" t="n"/>
      <c r="I735" s="3" t="n"/>
      <c r="J735" s="3" t="n"/>
      <c r="Q735" s="2" t="n"/>
      <c r="R735" s="2" t="n"/>
      <c r="T735">
        <f>IF(S735="Clôturé", R735-B735, TODAY()-B735)</f>
        <v/>
      </c>
      <c r="U735" s="4" t="n"/>
    </row>
    <row r="736">
      <c r="B736" s="2" t="n"/>
      <c r="I736" s="3" t="n"/>
      <c r="J736" s="3" t="n"/>
      <c r="Q736" s="2" t="n"/>
      <c r="R736" s="2" t="n"/>
      <c r="T736">
        <f>IF(S736="Clôturé", R736-B736, TODAY()-B736)</f>
        <v/>
      </c>
      <c r="U736" s="4" t="n"/>
    </row>
    <row r="737">
      <c r="B737" s="2" t="n"/>
      <c r="I737" s="3" t="n"/>
      <c r="J737" s="3" t="n"/>
      <c r="Q737" s="2" t="n"/>
      <c r="R737" s="2" t="n"/>
      <c r="T737">
        <f>IF(S737="Clôturé", R737-B737, TODAY()-B737)</f>
        <v/>
      </c>
      <c r="U737" s="4" t="n"/>
    </row>
    <row r="738">
      <c r="B738" s="2" t="n"/>
      <c r="I738" s="3" t="n"/>
      <c r="J738" s="3" t="n"/>
      <c r="Q738" s="2" t="n"/>
      <c r="R738" s="2" t="n"/>
      <c r="T738">
        <f>IF(S738="Clôturé", R738-B738, TODAY()-B738)</f>
        <v/>
      </c>
      <c r="U738" s="4" t="n"/>
    </row>
    <row r="739">
      <c r="B739" s="2" t="n"/>
      <c r="I739" s="3" t="n"/>
      <c r="J739" s="3" t="n"/>
      <c r="Q739" s="2" t="n"/>
      <c r="R739" s="2" t="n"/>
      <c r="T739">
        <f>IF(S739="Clôturé", R739-B739, TODAY()-B739)</f>
        <v/>
      </c>
      <c r="U739" s="4" t="n"/>
    </row>
    <row r="740">
      <c r="B740" s="2" t="n"/>
      <c r="I740" s="3" t="n"/>
      <c r="J740" s="3" t="n"/>
      <c r="Q740" s="2" t="n"/>
      <c r="R740" s="2" t="n"/>
      <c r="T740">
        <f>IF(S740="Clôturé", R740-B740, TODAY()-B740)</f>
        <v/>
      </c>
      <c r="U740" s="4" t="n"/>
    </row>
    <row r="741">
      <c r="B741" s="2" t="n"/>
      <c r="I741" s="3" t="n"/>
      <c r="J741" s="3" t="n"/>
      <c r="Q741" s="2" t="n"/>
      <c r="R741" s="2" t="n"/>
      <c r="T741">
        <f>IF(S741="Clôturé", R741-B741, TODAY()-B741)</f>
        <v/>
      </c>
      <c r="U741" s="4" t="n"/>
    </row>
    <row r="742">
      <c r="B742" s="2" t="n"/>
      <c r="I742" s="3" t="n"/>
      <c r="J742" s="3" t="n"/>
      <c r="Q742" s="2" t="n"/>
      <c r="R742" s="2" t="n"/>
      <c r="T742">
        <f>IF(S742="Clôturé", R742-B742, TODAY()-B742)</f>
        <v/>
      </c>
      <c r="U742" s="4" t="n"/>
    </row>
    <row r="743">
      <c r="B743" s="2" t="n"/>
      <c r="I743" s="3" t="n"/>
      <c r="J743" s="3" t="n"/>
      <c r="Q743" s="2" t="n"/>
      <c r="R743" s="2" t="n"/>
      <c r="T743">
        <f>IF(S743="Clôturé", R743-B743, TODAY()-B743)</f>
        <v/>
      </c>
      <c r="U743" s="4" t="n"/>
    </row>
    <row r="744">
      <c r="B744" s="2" t="n"/>
      <c r="I744" s="3" t="n"/>
      <c r="J744" s="3" t="n"/>
      <c r="Q744" s="2" t="n"/>
      <c r="R744" s="2" t="n"/>
      <c r="T744">
        <f>IF(S744="Clôturé", R744-B744, TODAY()-B744)</f>
        <v/>
      </c>
      <c r="U744" s="4" t="n"/>
    </row>
    <row r="745">
      <c r="B745" s="2" t="n"/>
      <c r="I745" s="3" t="n"/>
      <c r="J745" s="3" t="n"/>
      <c r="Q745" s="2" t="n"/>
      <c r="R745" s="2" t="n"/>
      <c r="T745">
        <f>IF(S745="Clôturé", R745-B745, TODAY()-B745)</f>
        <v/>
      </c>
      <c r="U745" s="4" t="n"/>
    </row>
    <row r="746">
      <c r="B746" s="2" t="n"/>
      <c r="I746" s="3" t="n"/>
      <c r="J746" s="3" t="n"/>
      <c r="Q746" s="2" t="n"/>
      <c r="R746" s="2" t="n"/>
      <c r="T746">
        <f>IF(S746="Clôturé", R746-B746, TODAY()-B746)</f>
        <v/>
      </c>
      <c r="U746" s="4" t="n"/>
    </row>
    <row r="747">
      <c r="B747" s="2" t="n"/>
      <c r="I747" s="3" t="n"/>
      <c r="J747" s="3" t="n"/>
      <c r="Q747" s="2" t="n"/>
      <c r="R747" s="2" t="n"/>
      <c r="T747">
        <f>IF(S747="Clôturé", R747-B747, TODAY()-B747)</f>
        <v/>
      </c>
      <c r="U747" s="4" t="n"/>
    </row>
    <row r="748">
      <c r="B748" s="2" t="n"/>
      <c r="I748" s="3" t="n"/>
      <c r="J748" s="3" t="n"/>
      <c r="Q748" s="2" t="n"/>
      <c r="R748" s="2" t="n"/>
      <c r="T748">
        <f>IF(S748="Clôturé", R748-B748, TODAY()-B748)</f>
        <v/>
      </c>
      <c r="U748" s="4" t="n"/>
    </row>
    <row r="749">
      <c r="B749" s="2" t="n"/>
      <c r="I749" s="3" t="n"/>
      <c r="J749" s="3" t="n"/>
      <c r="Q749" s="2" t="n"/>
      <c r="R749" s="2" t="n"/>
      <c r="T749">
        <f>IF(S749="Clôturé", R749-B749, TODAY()-B749)</f>
        <v/>
      </c>
      <c r="U749" s="4" t="n"/>
    </row>
    <row r="750">
      <c r="B750" s="2" t="n"/>
      <c r="I750" s="3" t="n"/>
      <c r="J750" s="3" t="n"/>
      <c r="Q750" s="2" t="n"/>
      <c r="R750" s="2" t="n"/>
      <c r="T750">
        <f>IF(S750="Clôturé", R750-B750, TODAY()-B750)</f>
        <v/>
      </c>
      <c r="U750" s="4" t="n"/>
    </row>
    <row r="751">
      <c r="B751" s="2" t="n"/>
      <c r="I751" s="3" t="n"/>
      <c r="J751" s="3" t="n"/>
      <c r="Q751" s="2" t="n"/>
      <c r="R751" s="2" t="n"/>
      <c r="T751">
        <f>IF(S751="Clôturé", R751-B751, TODAY()-B751)</f>
        <v/>
      </c>
      <c r="U751" s="4" t="n"/>
    </row>
    <row r="752">
      <c r="B752" s="2" t="n"/>
      <c r="I752" s="3" t="n"/>
      <c r="J752" s="3" t="n"/>
      <c r="Q752" s="2" t="n"/>
      <c r="R752" s="2" t="n"/>
      <c r="T752">
        <f>IF(S752="Clôturé", R752-B752, TODAY()-B752)</f>
        <v/>
      </c>
      <c r="U752" s="4" t="n"/>
    </row>
    <row r="753">
      <c r="B753" s="2" t="n"/>
      <c r="I753" s="3" t="n"/>
      <c r="J753" s="3" t="n"/>
      <c r="Q753" s="2" t="n"/>
      <c r="R753" s="2" t="n"/>
      <c r="T753">
        <f>IF(S753="Clôturé", R753-B753, TODAY()-B753)</f>
        <v/>
      </c>
      <c r="U753" s="4" t="n"/>
    </row>
    <row r="754">
      <c r="B754" s="2" t="n"/>
      <c r="I754" s="3" t="n"/>
      <c r="J754" s="3" t="n"/>
      <c r="Q754" s="2" t="n"/>
      <c r="R754" s="2" t="n"/>
      <c r="T754">
        <f>IF(S754="Clôturé", R754-B754, TODAY()-B754)</f>
        <v/>
      </c>
      <c r="U754" s="4" t="n"/>
    </row>
    <row r="755">
      <c r="B755" s="2" t="n"/>
      <c r="I755" s="3" t="n"/>
      <c r="J755" s="3" t="n"/>
      <c r="Q755" s="2" t="n"/>
      <c r="R755" s="2" t="n"/>
      <c r="T755">
        <f>IF(S755="Clôturé", R755-B755, TODAY()-B755)</f>
        <v/>
      </c>
      <c r="U755" s="4" t="n"/>
    </row>
    <row r="756">
      <c r="B756" s="2" t="n"/>
      <c r="I756" s="3" t="n"/>
      <c r="J756" s="3" t="n"/>
      <c r="Q756" s="2" t="n"/>
      <c r="R756" s="2" t="n"/>
      <c r="T756">
        <f>IF(S756="Clôturé", R756-B756, TODAY()-B756)</f>
        <v/>
      </c>
      <c r="U756" s="4" t="n"/>
    </row>
    <row r="757">
      <c r="B757" s="2" t="n"/>
      <c r="I757" s="3" t="n"/>
      <c r="J757" s="3" t="n"/>
      <c r="Q757" s="2" t="n"/>
      <c r="R757" s="2" t="n"/>
      <c r="T757">
        <f>IF(S757="Clôturé", R757-B757, TODAY()-B757)</f>
        <v/>
      </c>
      <c r="U757" s="4" t="n"/>
    </row>
    <row r="758">
      <c r="B758" s="2" t="n"/>
      <c r="I758" s="3" t="n"/>
      <c r="J758" s="3" t="n"/>
      <c r="Q758" s="2" t="n"/>
      <c r="R758" s="2" t="n"/>
      <c r="T758">
        <f>IF(S758="Clôturé", R758-B758, TODAY()-B758)</f>
        <v/>
      </c>
      <c r="U758" s="4" t="n"/>
    </row>
    <row r="759">
      <c r="B759" s="2" t="n"/>
      <c r="I759" s="3" t="n"/>
      <c r="J759" s="3" t="n"/>
      <c r="Q759" s="2" t="n"/>
      <c r="R759" s="2" t="n"/>
      <c r="T759">
        <f>IF(S759="Clôturé", R759-B759, TODAY()-B759)</f>
        <v/>
      </c>
      <c r="U759" s="4" t="n"/>
    </row>
    <row r="760">
      <c r="B760" s="2" t="n"/>
      <c r="I760" s="3" t="n"/>
      <c r="J760" s="3" t="n"/>
      <c r="Q760" s="2" t="n"/>
      <c r="R760" s="2" t="n"/>
      <c r="T760">
        <f>IF(S760="Clôturé", R760-B760, TODAY()-B760)</f>
        <v/>
      </c>
      <c r="U760" s="4" t="n"/>
    </row>
    <row r="761">
      <c r="B761" s="2" t="n"/>
      <c r="I761" s="3" t="n"/>
      <c r="J761" s="3" t="n"/>
      <c r="Q761" s="2" t="n"/>
      <c r="R761" s="2" t="n"/>
      <c r="T761">
        <f>IF(S761="Clôturé", R761-B761, TODAY()-B761)</f>
        <v/>
      </c>
      <c r="U761" s="4" t="n"/>
    </row>
    <row r="762">
      <c r="B762" s="2" t="n"/>
      <c r="I762" s="3" t="n"/>
      <c r="J762" s="3" t="n"/>
      <c r="Q762" s="2" t="n"/>
      <c r="R762" s="2" t="n"/>
      <c r="T762">
        <f>IF(S762="Clôturé", R762-B762, TODAY()-B762)</f>
        <v/>
      </c>
      <c r="U762" s="4" t="n"/>
    </row>
    <row r="763">
      <c r="B763" s="2" t="n"/>
      <c r="I763" s="3" t="n"/>
      <c r="J763" s="3" t="n"/>
      <c r="Q763" s="2" t="n"/>
      <c r="R763" s="2" t="n"/>
      <c r="T763">
        <f>IF(S763="Clôturé", R763-B763, TODAY()-B763)</f>
        <v/>
      </c>
      <c r="U763" s="4" t="n"/>
    </row>
    <row r="764">
      <c r="B764" s="2" t="n"/>
      <c r="I764" s="3" t="n"/>
      <c r="J764" s="3" t="n"/>
      <c r="Q764" s="2" t="n"/>
      <c r="R764" s="2" t="n"/>
      <c r="T764">
        <f>IF(S764="Clôturé", R764-B764, TODAY()-B764)</f>
        <v/>
      </c>
      <c r="U764" s="4" t="n"/>
    </row>
    <row r="765">
      <c r="B765" s="2" t="n"/>
      <c r="I765" s="3" t="n"/>
      <c r="J765" s="3" t="n"/>
      <c r="Q765" s="2" t="n"/>
      <c r="R765" s="2" t="n"/>
      <c r="T765">
        <f>IF(S765="Clôturé", R765-B765, TODAY()-B765)</f>
        <v/>
      </c>
      <c r="U765" s="4" t="n"/>
    </row>
    <row r="766">
      <c r="B766" s="2" t="n"/>
      <c r="I766" s="3" t="n"/>
      <c r="J766" s="3" t="n"/>
      <c r="Q766" s="2" t="n"/>
      <c r="R766" s="2" t="n"/>
      <c r="T766">
        <f>IF(S766="Clôturé", R766-B766, TODAY()-B766)</f>
        <v/>
      </c>
      <c r="U766" s="4" t="n"/>
    </row>
    <row r="767">
      <c r="B767" s="2" t="n"/>
      <c r="I767" s="3" t="n"/>
      <c r="J767" s="3" t="n"/>
      <c r="Q767" s="2" t="n"/>
      <c r="R767" s="2" t="n"/>
      <c r="T767">
        <f>IF(S767="Clôturé", R767-B767, TODAY()-B767)</f>
        <v/>
      </c>
      <c r="U767" s="4" t="n"/>
    </row>
    <row r="768">
      <c r="B768" s="2" t="n"/>
      <c r="I768" s="3" t="n"/>
      <c r="J768" s="3" t="n"/>
      <c r="Q768" s="2" t="n"/>
      <c r="R768" s="2" t="n"/>
      <c r="T768">
        <f>IF(S768="Clôturé", R768-B768, TODAY()-B768)</f>
        <v/>
      </c>
      <c r="U768" s="4" t="n"/>
    </row>
    <row r="769">
      <c r="B769" s="2" t="n"/>
      <c r="I769" s="3" t="n"/>
      <c r="J769" s="3" t="n"/>
      <c r="Q769" s="2" t="n"/>
      <c r="R769" s="2" t="n"/>
      <c r="T769">
        <f>IF(S769="Clôturé", R769-B769, TODAY()-B769)</f>
        <v/>
      </c>
      <c r="U769" s="4" t="n"/>
    </row>
    <row r="770">
      <c r="B770" s="2" t="n"/>
      <c r="I770" s="3" t="n"/>
      <c r="J770" s="3" t="n"/>
      <c r="Q770" s="2" t="n"/>
      <c r="R770" s="2" t="n"/>
      <c r="T770">
        <f>IF(S770="Clôturé", R770-B770, TODAY()-B770)</f>
        <v/>
      </c>
      <c r="U770" s="4" t="n"/>
    </row>
    <row r="771">
      <c r="B771" s="2" t="n"/>
      <c r="I771" s="3" t="n"/>
      <c r="J771" s="3" t="n"/>
      <c r="Q771" s="2" t="n"/>
      <c r="R771" s="2" t="n"/>
      <c r="T771">
        <f>IF(S771="Clôturé", R771-B771, TODAY()-B771)</f>
        <v/>
      </c>
      <c r="U771" s="4" t="n"/>
    </row>
    <row r="772">
      <c r="B772" s="2" t="n"/>
      <c r="I772" s="3" t="n"/>
      <c r="J772" s="3" t="n"/>
      <c r="Q772" s="2" t="n"/>
      <c r="R772" s="2" t="n"/>
      <c r="T772">
        <f>IF(S772="Clôturé", R772-B772, TODAY()-B772)</f>
        <v/>
      </c>
      <c r="U772" s="4" t="n"/>
    </row>
    <row r="773">
      <c r="B773" s="2" t="n"/>
      <c r="I773" s="3" t="n"/>
      <c r="J773" s="3" t="n"/>
      <c r="Q773" s="2" t="n"/>
      <c r="R773" s="2" t="n"/>
      <c r="T773">
        <f>IF(S773="Clôturé", R773-B773, TODAY()-B773)</f>
        <v/>
      </c>
      <c r="U773" s="4" t="n"/>
    </row>
    <row r="774">
      <c r="B774" s="2" t="n"/>
      <c r="I774" s="3" t="n"/>
      <c r="J774" s="3" t="n"/>
      <c r="Q774" s="2" t="n"/>
      <c r="R774" s="2" t="n"/>
      <c r="T774">
        <f>IF(S774="Clôturé", R774-B774, TODAY()-B774)</f>
        <v/>
      </c>
      <c r="U774" s="4" t="n"/>
    </row>
    <row r="775">
      <c r="B775" s="2" t="n"/>
      <c r="I775" s="3" t="n"/>
      <c r="J775" s="3" t="n"/>
      <c r="Q775" s="2" t="n"/>
      <c r="R775" s="2" t="n"/>
      <c r="T775">
        <f>IF(S775="Clôturé", R775-B775, TODAY()-B775)</f>
        <v/>
      </c>
      <c r="U775" s="4" t="n"/>
    </row>
    <row r="776">
      <c r="B776" s="2" t="n"/>
      <c r="I776" s="3" t="n"/>
      <c r="J776" s="3" t="n"/>
      <c r="Q776" s="2" t="n"/>
      <c r="R776" s="2" t="n"/>
      <c r="T776">
        <f>IF(S776="Clôturé", R776-B776, TODAY()-B776)</f>
        <v/>
      </c>
      <c r="U776" s="4" t="n"/>
    </row>
    <row r="777">
      <c r="B777" s="2" t="n"/>
      <c r="I777" s="3" t="n"/>
      <c r="J777" s="3" t="n"/>
      <c r="Q777" s="2" t="n"/>
      <c r="R777" s="2" t="n"/>
      <c r="T777">
        <f>IF(S777="Clôturé", R777-B777, TODAY()-B777)</f>
        <v/>
      </c>
      <c r="U777" s="4" t="n"/>
    </row>
    <row r="778">
      <c r="B778" s="2" t="n"/>
      <c r="I778" s="3" t="n"/>
      <c r="J778" s="3" t="n"/>
      <c r="Q778" s="2" t="n"/>
      <c r="R778" s="2" t="n"/>
      <c r="T778">
        <f>IF(S778="Clôturé", R778-B778, TODAY()-B778)</f>
        <v/>
      </c>
      <c r="U778" s="4" t="n"/>
    </row>
    <row r="779">
      <c r="B779" s="2" t="n"/>
      <c r="I779" s="3" t="n"/>
      <c r="J779" s="3" t="n"/>
      <c r="Q779" s="2" t="n"/>
      <c r="R779" s="2" t="n"/>
      <c r="T779">
        <f>IF(S779="Clôturé", R779-B779, TODAY()-B779)</f>
        <v/>
      </c>
      <c r="U779" s="4" t="n"/>
    </row>
    <row r="780">
      <c r="B780" s="2" t="n"/>
      <c r="I780" s="3" t="n"/>
      <c r="J780" s="3" t="n"/>
      <c r="Q780" s="2" t="n"/>
      <c r="R780" s="2" t="n"/>
      <c r="T780">
        <f>IF(S780="Clôturé", R780-B780, TODAY()-B780)</f>
        <v/>
      </c>
      <c r="U780" s="4" t="n"/>
    </row>
    <row r="781">
      <c r="B781" s="2" t="n"/>
      <c r="I781" s="3" t="n"/>
      <c r="J781" s="3" t="n"/>
      <c r="Q781" s="2" t="n"/>
      <c r="R781" s="2" t="n"/>
      <c r="T781">
        <f>IF(S781="Clôturé", R781-B781, TODAY()-B781)</f>
        <v/>
      </c>
      <c r="U781" s="4" t="n"/>
    </row>
    <row r="782">
      <c r="B782" s="2" t="n"/>
      <c r="I782" s="3" t="n"/>
      <c r="J782" s="3" t="n"/>
      <c r="Q782" s="2" t="n"/>
      <c r="R782" s="2" t="n"/>
      <c r="T782">
        <f>IF(S782="Clôturé", R782-B782, TODAY()-B782)</f>
        <v/>
      </c>
      <c r="U782" s="4" t="n"/>
    </row>
    <row r="783">
      <c r="B783" s="2" t="n"/>
      <c r="I783" s="3" t="n"/>
      <c r="J783" s="3" t="n"/>
      <c r="Q783" s="2" t="n"/>
      <c r="R783" s="2" t="n"/>
      <c r="T783">
        <f>IF(S783="Clôturé", R783-B783, TODAY()-B783)</f>
        <v/>
      </c>
      <c r="U783" s="4" t="n"/>
    </row>
    <row r="784">
      <c r="B784" s="2" t="n"/>
      <c r="I784" s="3" t="n"/>
      <c r="J784" s="3" t="n"/>
      <c r="Q784" s="2" t="n"/>
      <c r="R784" s="2" t="n"/>
      <c r="T784">
        <f>IF(S784="Clôturé", R784-B784, TODAY()-B784)</f>
        <v/>
      </c>
      <c r="U784" s="4" t="n"/>
    </row>
    <row r="785">
      <c r="B785" s="2" t="n"/>
      <c r="I785" s="3" t="n"/>
      <c r="J785" s="3" t="n"/>
      <c r="Q785" s="2" t="n"/>
      <c r="R785" s="2" t="n"/>
      <c r="T785">
        <f>IF(S785="Clôturé", R785-B785, TODAY()-B785)</f>
        <v/>
      </c>
      <c r="U785" s="4" t="n"/>
    </row>
    <row r="786">
      <c r="B786" s="2" t="n"/>
      <c r="I786" s="3" t="n"/>
      <c r="J786" s="3" t="n"/>
      <c r="Q786" s="2" t="n"/>
      <c r="R786" s="2" t="n"/>
      <c r="T786">
        <f>IF(S786="Clôturé", R786-B786, TODAY()-B786)</f>
        <v/>
      </c>
      <c r="U786" s="4" t="n"/>
    </row>
    <row r="787">
      <c r="B787" s="2" t="n"/>
      <c r="I787" s="3" t="n"/>
      <c r="J787" s="3" t="n"/>
      <c r="Q787" s="2" t="n"/>
      <c r="R787" s="2" t="n"/>
      <c r="T787">
        <f>IF(S787="Clôturé", R787-B787, TODAY()-B787)</f>
        <v/>
      </c>
      <c r="U787" s="4" t="n"/>
    </row>
    <row r="788">
      <c r="B788" s="2" t="n"/>
      <c r="I788" s="3" t="n"/>
      <c r="J788" s="3" t="n"/>
      <c r="Q788" s="2" t="n"/>
      <c r="R788" s="2" t="n"/>
      <c r="T788">
        <f>IF(S788="Clôturé", R788-B788, TODAY()-B788)</f>
        <v/>
      </c>
      <c r="U788" s="4" t="n"/>
    </row>
    <row r="789">
      <c r="B789" s="2" t="n"/>
      <c r="I789" s="3" t="n"/>
      <c r="J789" s="3" t="n"/>
      <c r="Q789" s="2" t="n"/>
      <c r="R789" s="2" t="n"/>
      <c r="T789">
        <f>IF(S789="Clôturé", R789-B789, TODAY()-B789)</f>
        <v/>
      </c>
      <c r="U789" s="4" t="n"/>
    </row>
    <row r="790">
      <c r="B790" s="2" t="n"/>
      <c r="I790" s="3" t="n"/>
      <c r="J790" s="3" t="n"/>
      <c r="Q790" s="2" t="n"/>
      <c r="R790" s="2" t="n"/>
      <c r="T790">
        <f>IF(S790="Clôturé", R790-B790, TODAY()-B790)</f>
        <v/>
      </c>
      <c r="U790" s="4" t="n"/>
    </row>
    <row r="791">
      <c r="B791" s="2" t="n"/>
      <c r="I791" s="3" t="n"/>
      <c r="J791" s="3" t="n"/>
      <c r="Q791" s="2" t="n"/>
      <c r="R791" s="2" t="n"/>
      <c r="T791">
        <f>IF(S791="Clôturé", R791-B791, TODAY()-B791)</f>
        <v/>
      </c>
      <c r="U791" s="4" t="n"/>
    </row>
    <row r="792">
      <c r="B792" s="2" t="n"/>
      <c r="I792" s="3" t="n"/>
      <c r="J792" s="3" t="n"/>
      <c r="Q792" s="2" t="n"/>
      <c r="R792" s="2" t="n"/>
      <c r="T792">
        <f>IF(S792="Clôturé", R792-B792, TODAY()-B792)</f>
        <v/>
      </c>
      <c r="U792" s="4" t="n"/>
    </row>
    <row r="793">
      <c r="B793" s="2" t="n"/>
      <c r="I793" s="3" t="n"/>
      <c r="J793" s="3" t="n"/>
      <c r="Q793" s="2" t="n"/>
      <c r="R793" s="2" t="n"/>
      <c r="T793">
        <f>IF(S793="Clôturé", R793-B793, TODAY()-B793)</f>
        <v/>
      </c>
      <c r="U793" s="4" t="n"/>
    </row>
    <row r="794">
      <c r="B794" s="2" t="n"/>
      <c r="I794" s="3" t="n"/>
      <c r="J794" s="3" t="n"/>
      <c r="Q794" s="2" t="n"/>
      <c r="R794" s="2" t="n"/>
      <c r="T794">
        <f>IF(S794="Clôturé", R794-B794, TODAY()-B794)</f>
        <v/>
      </c>
      <c r="U794" s="4" t="n"/>
    </row>
    <row r="795">
      <c r="B795" s="2" t="n"/>
      <c r="I795" s="3" t="n"/>
      <c r="J795" s="3" t="n"/>
      <c r="Q795" s="2" t="n"/>
      <c r="R795" s="2" t="n"/>
      <c r="T795">
        <f>IF(S795="Clôturé", R795-B795, TODAY()-B795)</f>
        <v/>
      </c>
      <c r="U795" s="4" t="n"/>
    </row>
    <row r="796">
      <c r="B796" s="2" t="n"/>
      <c r="I796" s="3" t="n"/>
      <c r="J796" s="3" t="n"/>
      <c r="Q796" s="2" t="n"/>
      <c r="R796" s="2" t="n"/>
      <c r="T796">
        <f>IF(S796="Clôturé", R796-B796, TODAY()-B796)</f>
        <v/>
      </c>
      <c r="U796" s="4" t="n"/>
    </row>
    <row r="797">
      <c r="B797" s="2" t="n"/>
      <c r="I797" s="3" t="n"/>
      <c r="J797" s="3" t="n"/>
      <c r="Q797" s="2" t="n"/>
      <c r="R797" s="2" t="n"/>
      <c r="T797">
        <f>IF(S797="Clôturé", R797-B797, TODAY()-B797)</f>
        <v/>
      </c>
      <c r="U797" s="4" t="n"/>
    </row>
    <row r="798">
      <c r="B798" s="2" t="n"/>
      <c r="I798" s="3" t="n"/>
      <c r="J798" s="3" t="n"/>
      <c r="Q798" s="2" t="n"/>
      <c r="R798" s="2" t="n"/>
      <c r="T798">
        <f>IF(S798="Clôturé", R798-B798, TODAY()-B798)</f>
        <v/>
      </c>
      <c r="U798" s="4" t="n"/>
    </row>
    <row r="799">
      <c r="B799" s="2" t="n"/>
      <c r="I799" s="3" t="n"/>
      <c r="J799" s="3" t="n"/>
      <c r="Q799" s="2" t="n"/>
      <c r="R799" s="2" t="n"/>
      <c r="T799">
        <f>IF(S799="Clôturé", R799-B799, TODAY()-B799)</f>
        <v/>
      </c>
      <c r="U799" s="4" t="n"/>
    </row>
    <row r="800">
      <c r="B800" s="2" t="n"/>
      <c r="I800" s="3" t="n"/>
      <c r="J800" s="3" t="n"/>
      <c r="Q800" s="2" t="n"/>
      <c r="R800" s="2" t="n"/>
      <c r="T800">
        <f>IF(S800="Clôturé", R800-B800, TODAY()-B800)</f>
        <v/>
      </c>
      <c r="U800" s="4" t="n"/>
    </row>
    <row r="801">
      <c r="B801" s="2" t="n"/>
      <c r="I801" s="3" t="n"/>
      <c r="J801" s="3" t="n"/>
      <c r="Q801" s="2" t="n"/>
      <c r="R801" s="2" t="n"/>
      <c r="T801">
        <f>IF(S801="Clôturé", R801-B801, TODAY()-B801)</f>
        <v/>
      </c>
      <c r="U801" s="4" t="n"/>
    </row>
    <row r="802">
      <c r="B802" s="2" t="n"/>
      <c r="I802" s="3" t="n"/>
      <c r="J802" s="3" t="n"/>
      <c r="Q802" s="2" t="n"/>
      <c r="R802" s="2" t="n"/>
      <c r="T802">
        <f>IF(S802="Clôturé", R802-B802, TODAY()-B802)</f>
        <v/>
      </c>
      <c r="U802" s="4" t="n"/>
    </row>
    <row r="803">
      <c r="B803" s="2" t="n"/>
      <c r="I803" s="3" t="n"/>
      <c r="J803" s="3" t="n"/>
      <c r="Q803" s="2" t="n"/>
      <c r="R803" s="2" t="n"/>
      <c r="T803">
        <f>IF(S803="Clôturé", R803-B803, TODAY()-B803)</f>
        <v/>
      </c>
      <c r="U803" s="4" t="n"/>
    </row>
    <row r="804">
      <c r="B804" s="2" t="n"/>
      <c r="I804" s="3" t="n"/>
      <c r="J804" s="3" t="n"/>
      <c r="Q804" s="2" t="n"/>
      <c r="R804" s="2" t="n"/>
      <c r="T804">
        <f>IF(S804="Clôturé", R804-B804, TODAY()-B804)</f>
        <v/>
      </c>
      <c r="U804" s="4" t="n"/>
    </row>
    <row r="805">
      <c r="B805" s="2" t="n"/>
      <c r="I805" s="3" t="n"/>
      <c r="J805" s="3" t="n"/>
      <c r="Q805" s="2" t="n"/>
      <c r="R805" s="2" t="n"/>
      <c r="T805">
        <f>IF(S805="Clôturé", R805-B805, TODAY()-B805)</f>
        <v/>
      </c>
      <c r="U805" s="4" t="n"/>
    </row>
    <row r="806">
      <c r="B806" s="2" t="n"/>
      <c r="I806" s="3" t="n"/>
      <c r="J806" s="3" t="n"/>
      <c r="Q806" s="2" t="n"/>
      <c r="R806" s="2" t="n"/>
      <c r="T806">
        <f>IF(S806="Clôturé", R806-B806, TODAY()-B806)</f>
        <v/>
      </c>
      <c r="U806" s="4" t="n"/>
    </row>
    <row r="807">
      <c r="B807" s="2" t="n"/>
      <c r="I807" s="3" t="n"/>
      <c r="J807" s="3" t="n"/>
      <c r="Q807" s="2" t="n"/>
      <c r="R807" s="2" t="n"/>
      <c r="T807">
        <f>IF(S807="Clôturé", R807-B807, TODAY()-B807)</f>
        <v/>
      </c>
      <c r="U807" s="4" t="n"/>
    </row>
    <row r="808">
      <c r="B808" s="2" t="n"/>
      <c r="I808" s="3" t="n"/>
      <c r="J808" s="3" t="n"/>
      <c r="Q808" s="2" t="n"/>
      <c r="R808" s="2" t="n"/>
      <c r="T808">
        <f>IF(S808="Clôturé", R808-B808, TODAY()-B808)</f>
        <v/>
      </c>
      <c r="U808" s="4" t="n"/>
    </row>
    <row r="809">
      <c r="B809" s="2" t="n"/>
      <c r="I809" s="3" t="n"/>
      <c r="J809" s="3" t="n"/>
      <c r="Q809" s="2" t="n"/>
      <c r="R809" s="2" t="n"/>
      <c r="T809">
        <f>IF(S809="Clôturé", R809-B809, TODAY()-B809)</f>
        <v/>
      </c>
      <c r="U809" s="4" t="n"/>
    </row>
    <row r="810">
      <c r="B810" s="2" t="n"/>
      <c r="I810" s="3" t="n"/>
      <c r="J810" s="3" t="n"/>
      <c r="Q810" s="2" t="n"/>
      <c r="R810" s="2" t="n"/>
      <c r="T810">
        <f>IF(S810="Clôturé", R810-B810, TODAY()-B810)</f>
        <v/>
      </c>
      <c r="U810" s="4" t="n"/>
    </row>
    <row r="811">
      <c r="B811" s="2" t="n"/>
      <c r="I811" s="3" t="n"/>
      <c r="J811" s="3" t="n"/>
      <c r="Q811" s="2" t="n"/>
      <c r="R811" s="2" t="n"/>
      <c r="T811">
        <f>IF(S811="Clôturé", R811-B811, TODAY()-B811)</f>
        <v/>
      </c>
      <c r="U811" s="4" t="n"/>
    </row>
    <row r="812">
      <c r="B812" s="2" t="n"/>
      <c r="I812" s="3" t="n"/>
      <c r="J812" s="3" t="n"/>
      <c r="Q812" s="2" t="n"/>
      <c r="R812" s="2" t="n"/>
      <c r="T812">
        <f>IF(S812="Clôturé", R812-B812, TODAY()-B812)</f>
        <v/>
      </c>
      <c r="U812" s="4" t="n"/>
    </row>
    <row r="813">
      <c r="B813" s="2" t="n"/>
      <c r="I813" s="3" t="n"/>
      <c r="J813" s="3" t="n"/>
      <c r="Q813" s="2" t="n"/>
      <c r="R813" s="2" t="n"/>
      <c r="T813">
        <f>IF(S813="Clôturé", R813-B813, TODAY()-B813)</f>
        <v/>
      </c>
      <c r="U813" s="4" t="n"/>
    </row>
    <row r="814">
      <c r="B814" s="2" t="n"/>
      <c r="I814" s="3" t="n"/>
      <c r="J814" s="3" t="n"/>
      <c r="Q814" s="2" t="n"/>
      <c r="R814" s="2" t="n"/>
      <c r="T814">
        <f>IF(S814="Clôturé", R814-B814, TODAY()-B814)</f>
        <v/>
      </c>
      <c r="U814" s="4" t="n"/>
    </row>
    <row r="815">
      <c r="B815" s="2" t="n"/>
      <c r="I815" s="3" t="n"/>
      <c r="J815" s="3" t="n"/>
      <c r="Q815" s="2" t="n"/>
      <c r="R815" s="2" t="n"/>
      <c r="T815">
        <f>IF(S815="Clôturé", R815-B815, TODAY()-B815)</f>
        <v/>
      </c>
      <c r="U815" s="4" t="n"/>
    </row>
    <row r="816">
      <c r="B816" s="2" t="n"/>
      <c r="I816" s="3" t="n"/>
      <c r="J816" s="3" t="n"/>
      <c r="Q816" s="2" t="n"/>
      <c r="R816" s="2" t="n"/>
      <c r="T816">
        <f>IF(S816="Clôturé", R816-B816, TODAY()-B816)</f>
        <v/>
      </c>
      <c r="U816" s="4" t="n"/>
    </row>
    <row r="817">
      <c r="B817" s="2" t="n"/>
      <c r="I817" s="3" t="n"/>
      <c r="J817" s="3" t="n"/>
      <c r="Q817" s="2" t="n"/>
      <c r="R817" s="2" t="n"/>
      <c r="T817">
        <f>IF(S817="Clôturé", R817-B817, TODAY()-B817)</f>
        <v/>
      </c>
      <c r="U817" s="4" t="n"/>
    </row>
    <row r="818">
      <c r="B818" s="2" t="n"/>
      <c r="I818" s="3" t="n"/>
      <c r="J818" s="3" t="n"/>
      <c r="Q818" s="2" t="n"/>
      <c r="R818" s="2" t="n"/>
      <c r="T818">
        <f>IF(S818="Clôturé", R818-B818, TODAY()-B818)</f>
        <v/>
      </c>
      <c r="U818" s="4" t="n"/>
    </row>
    <row r="819">
      <c r="B819" s="2" t="n"/>
      <c r="I819" s="3" t="n"/>
      <c r="J819" s="3" t="n"/>
      <c r="Q819" s="2" t="n"/>
      <c r="R819" s="2" t="n"/>
      <c r="T819">
        <f>IF(S819="Clôturé", R819-B819, TODAY()-B819)</f>
        <v/>
      </c>
      <c r="U819" s="4" t="n"/>
    </row>
    <row r="820">
      <c r="B820" s="2" t="n"/>
      <c r="I820" s="3" t="n"/>
      <c r="J820" s="3" t="n"/>
      <c r="Q820" s="2" t="n"/>
      <c r="R820" s="2" t="n"/>
      <c r="T820">
        <f>IF(S820="Clôturé", R820-B820, TODAY()-B820)</f>
        <v/>
      </c>
      <c r="U820" s="4" t="n"/>
    </row>
    <row r="821">
      <c r="B821" s="2" t="n"/>
      <c r="I821" s="3" t="n"/>
      <c r="J821" s="3" t="n"/>
      <c r="Q821" s="2" t="n"/>
      <c r="R821" s="2" t="n"/>
      <c r="T821">
        <f>IF(S821="Clôturé", R821-B821, TODAY()-B821)</f>
        <v/>
      </c>
      <c r="U821" s="4" t="n"/>
    </row>
    <row r="822">
      <c r="B822" s="2" t="n"/>
      <c r="I822" s="3" t="n"/>
      <c r="J822" s="3" t="n"/>
      <c r="Q822" s="2" t="n"/>
      <c r="R822" s="2" t="n"/>
      <c r="T822">
        <f>IF(S822="Clôturé", R822-B822, TODAY()-B822)</f>
        <v/>
      </c>
      <c r="U822" s="4" t="n"/>
    </row>
    <row r="823">
      <c r="B823" s="2" t="n"/>
      <c r="I823" s="3" t="n"/>
      <c r="J823" s="3" t="n"/>
      <c r="Q823" s="2" t="n"/>
      <c r="R823" s="2" t="n"/>
      <c r="T823">
        <f>IF(S823="Clôturé", R823-B823, TODAY()-B823)</f>
        <v/>
      </c>
      <c r="U823" s="4" t="n"/>
    </row>
    <row r="824">
      <c r="B824" s="2" t="n"/>
      <c r="I824" s="3" t="n"/>
      <c r="J824" s="3" t="n"/>
      <c r="Q824" s="2" t="n"/>
      <c r="R824" s="2" t="n"/>
      <c r="T824">
        <f>IF(S824="Clôturé", R824-B824, TODAY()-B824)</f>
        <v/>
      </c>
      <c r="U824" s="4" t="n"/>
    </row>
    <row r="825">
      <c r="B825" s="2" t="n"/>
      <c r="I825" s="3" t="n"/>
      <c r="J825" s="3" t="n"/>
      <c r="Q825" s="2" t="n"/>
      <c r="R825" s="2" t="n"/>
      <c r="T825">
        <f>IF(S825="Clôturé", R825-B825, TODAY()-B825)</f>
        <v/>
      </c>
      <c r="U825" s="4" t="n"/>
    </row>
    <row r="826">
      <c r="B826" s="2" t="n"/>
      <c r="I826" s="3" t="n"/>
      <c r="J826" s="3" t="n"/>
      <c r="Q826" s="2" t="n"/>
      <c r="R826" s="2" t="n"/>
      <c r="T826">
        <f>IF(S826="Clôturé", R826-B826, TODAY()-B826)</f>
        <v/>
      </c>
      <c r="U826" s="4" t="n"/>
    </row>
    <row r="827">
      <c r="B827" s="2" t="n"/>
      <c r="I827" s="3" t="n"/>
      <c r="J827" s="3" t="n"/>
      <c r="Q827" s="2" t="n"/>
      <c r="R827" s="2" t="n"/>
      <c r="T827">
        <f>IF(S827="Clôturé", R827-B827, TODAY()-B827)</f>
        <v/>
      </c>
      <c r="U827" s="4" t="n"/>
    </row>
    <row r="828">
      <c r="B828" s="2" t="n"/>
      <c r="I828" s="3" t="n"/>
      <c r="J828" s="3" t="n"/>
      <c r="Q828" s="2" t="n"/>
      <c r="R828" s="2" t="n"/>
      <c r="T828">
        <f>IF(S828="Clôturé", R828-B828, TODAY()-B828)</f>
        <v/>
      </c>
      <c r="U828" s="4" t="n"/>
    </row>
    <row r="829">
      <c r="B829" s="2" t="n"/>
      <c r="I829" s="3" t="n"/>
      <c r="J829" s="3" t="n"/>
      <c r="Q829" s="2" t="n"/>
      <c r="R829" s="2" t="n"/>
      <c r="T829">
        <f>IF(S829="Clôturé", R829-B829, TODAY()-B829)</f>
        <v/>
      </c>
      <c r="U829" s="4" t="n"/>
    </row>
    <row r="830">
      <c r="B830" s="2" t="n"/>
      <c r="I830" s="3" t="n"/>
      <c r="J830" s="3" t="n"/>
      <c r="Q830" s="2" t="n"/>
      <c r="R830" s="2" t="n"/>
      <c r="T830">
        <f>IF(S830="Clôturé", R830-B830, TODAY()-B830)</f>
        <v/>
      </c>
      <c r="U830" s="4" t="n"/>
    </row>
    <row r="831">
      <c r="B831" s="2" t="n"/>
      <c r="I831" s="3" t="n"/>
      <c r="J831" s="3" t="n"/>
      <c r="Q831" s="2" t="n"/>
      <c r="R831" s="2" t="n"/>
      <c r="T831">
        <f>IF(S831="Clôturé", R831-B831, TODAY()-B831)</f>
        <v/>
      </c>
      <c r="U831" s="4" t="n"/>
    </row>
    <row r="832">
      <c r="B832" s="2" t="n"/>
      <c r="I832" s="3" t="n"/>
      <c r="J832" s="3" t="n"/>
      <c r="Q832" s="2" t="n"/>
      <c r="R832" s="2" t="n"/>
      <c r="T832">
        <f>IF(S832="Clôturé", R832-B832, TODAY()-B832)</f>
        <v/>
      </c>
      <c r="U832" s="4" t="n"/>
    </row>
    <row r="833">
      <c r="B833" s="2" t="n"/>
      <c r="I833" s="3" t="n"/>
      <c r="J833" s="3" t="n"/>
      <c r="Q833" s="2" t="n"/>
      <c r="R833" s="2" t="n"/>
      <c r="T833">
        <f>IF(S833="Clôturé", R833-B833, TODAY()-B833)</f>
        <v/>
      </c>
      <c r="U833" s="4" t="n"/>
    </row>
    <row r="834">
      <c r="B834" s="2" t="n"/>
      <c r="I834" s="3" t="n"/>
      <c r="J834" s="3" t="n"/>
      <c r="Q834" s="2" t="n"/>
      <c r="R834" s="2" t="n"/>
      <c r="T834">
        <f>IF(S834="Clôturé", R834-B834, TODAY()-B834)</f>
        <v/>
      </c>
      <c r="U834" s="4" t="n"/>
    </row>
    <row r="835">
      <c r="B835" s="2" t="n"/>
      <c r="I835" s="3" t="n"/>
      <c r="J835" s="3" t="n"/>
      <c r="Q835" s="2" t="n"/>
      <c r="R835" s="2" t="n"/>
      <c r="T835">
        <f>IF(S835="Clôturé", R835-B835, TODAY()-B835)</f>
        <v/>
      </c>
      <c r="U835" s="4" t="n"/>
    </row>
    <row r="836">
      <c r="B836" s="2" t="n"/>
      <c r="I836" s="3" t="n"/>
      <c r="J836" s="3" t="n"/>
      <c r="Q836" s="2" t="n"/>
      <c r="R836" s="2" t="n"/>
      <c r="T836">
        <f>IF(S836="Clôturé", R836-B836, TODAY()-B836)</f>
        <v/>
      </c>
      <c r="U836" s="4" t="n"/>
    </row>
    <row r="837">
      <c r="B837" s="2" t="n"/>
      <c r="I837" s="3" t="n"/>
      <c r="J837" s="3" t="n"/>
      <c r="Q837" s="2" t="n"/>
      <c r="R837" s="2" t="n"/>
      <c r="T837">
        <f>IF(S837="Clôturé", R837-B837, TODAY()-B837)</f>
        <v/>
      </c>
      <c r="U837" s="4" t="n"/>
    </row>
    <row r="838">
      <c r="B838" s="2" t="n"/>
      <c r="I838" s="3" t="n"/>
      <c r="J838" s="3" t="n"/>
      <c r="Q838" s="2" t="n"/>
      <c r="R838" s="2" t="n"/>
      <c r="T838">
        <f>IF(S838="Clôturé", R838-B838, TODAY()-B838)</f>
        <v/>
      </c>
      <c r="U838" s="4" t="n"/>
    </row>
    <row r="839">
      <c r="B839" s="2" t="n"/>
      <c r="I839" s="3" t="n"/>
      <c r="J839" s="3" t="n"/>
      <c r="Q839" s="2" t="n"/>
      <c r="R839" s="2" t="n"/>
      <c r="T839">
        <f>IF(S839="Clôturé", R839-B839, TODAY()-B839)</f>
        <v/>
      </c>
      <c r="U839" s="4" t="n"/>
    </row>
    <row r="840">
      <c r="B840" s="2" t="n"/>
      <c r="I840" s="3" t="n"/>
      <c r="J840" s="3" t="n"/>
      <c r="Q840" s="2" t="n"/>
      <c r="R840" s="2" t="n"/>
      <c r="T840">
        <f>IF(S840="Clôturé", R840-B840, TODAY()-B840)</f>
        <v/>
      </c>
      <c r="U840" s="4" t="n"/>
    </row>
    <row r="841">
      <c r="B841" s="2" t="n"/>
      <c r="I841" s="3" t="n"/>
      <c r="J841" s="3" t="n"/>
      <c r="Q841" s="2" t="n"/>
      <c r="R841" s="2" t="n"/>
      <c r="T841">
        <f>IF(S841="Clôturé", R841-B841, TODAY()-B841)</f>
        <v/>
      </c>
      <c r="U841" s="4" t="n"/>
    </row>
    <row r="842">
      <c r="B842" s="2" t="n"/>
      <c r="I842" s="3" t="n"/>
      <c r="J842" s="3" t="n"/>
      <c r="Q842" s="2" t="n"/>
      <c r="R842" s="2" t="n"/>
      <c r="T842">
        <f>IF(S842="Clôturé", R842-B842, TODAY()-B842)</f>
        <v/>
      </c>
      <c r="U842" s="4" t="n"/>
    </row>
    <row r="843">
      <c r="B843" s="2" t="n"/>
      <c r="I843" s="3" t="n"/>
      <c r="J843" s="3" t="n"/>
      <c r="Q843" s="2" t="n"/>
      <c r="R843" s="2" t="n"/>
      <c r="T843">
        <f>IF(S843="Clôturé", R843-B843, TODAY()-B843)</f>
        <v/>
      </c>
      <c r="U843" s="4" t="n"/>
    </row>
    <row r="844">
      <c r="B844" s="2" t="n"/>
      <c r="I844" s="3" t="n"/>
      <c r="J844" s="3" t="n"/>
      <c r="Q844" s="2" t="n"/>
      <c r="R844" s="2" t="n"/>
      <c r="T844">
        <f>IF(S844="Clôturé", R844-B844, TODAY()-B844)</f>
        <v/>
      </c>
      <c r="U844" s="4" t="n"/>
    </row>
    <row r="845">
      <c r="B845" s="2" t="n"/>
      <c r="I845" s="3" t="n"/>
      <c r="J845" s="3" t="n"/>
      <c r="Q845" s="2" t="n"/>
      <c r="R845" s="2" t="n"/>
      <c r="T845">
        <f>IF(S845="Clôturé", R845-B845, TODAY()-B845)</f>
        <v/>
      </c>
      <c r="U845" s="4" t="n"/>
    </row>
    <row r="846">
      <c r="B846" s="2" t="n"/>
      <c r="I846" s="3" t="n"/>
      <c r="J846" s="3" t="n"/>
      <c r="Q846" s="2" t="n"/>
      <c r="R846" s="2" t="n"/>
      <c r="T846">
        <f>IF(S846="Clôturé", R846-B846, TODAY()-B846)</f>
        <v/>
      </c>
      <c r="U846" s="4" t="n"/>
    </row>
    <row r="847">
      <c r="B847" s="2" t="n"/>
      <c r="I847" s="3" t="n"/>
      <c r="J847" s="3" t="n"/>
      <c r="Q847" s="2" t="n"/>
      <c r="R847" s="2" t="n"/>
      <c r="T847">
        <f>IF(S847="Clôturé", R847-B847, TODAY()-B847)</f>
        <v/>
      </c>
      <c r="U847" s="4" t="n"/>
    </row>
    <row r="848">
      <c r="B848" s="2" t="n"/>
      <c r="I848" s="3" t="n"/>
      <c r="J848" s="3" t="n"/>
      <c r="Q848" s="2" t="n"/>
      <c r="R848" s="2" t="n"/>
      <c r="T848">
        <f>IF(S848="Clôturé", R848-B848, TODAY()-B848)</f>
        <v/>
      </c>
      <c r="U848" s="4" t="n"/>
    </row>
    <row r="849">
      <c r="B849" s="2" t="n"/>
      <c r="I849" s="3" t="n"/>
      <c r="J849" s="3" t="n"/>
      <c r="Q849" s="2" t="n"/>
      <c r="R849" s="2" t="n"/>
      <c r="T849">
        <f>IF(S849="Clôturé", R849-B849, TODAY()-B849)</f>
        <v/>
      </c>
      <c r="U849" s="4" t="n"/>
    </row>
    <row r="850">
      <c r="B850" s="2" t="n"/>
      <c r="I850" s="3" t="n"/>
      <c r="J850" s="3" t="n"/>
      <c r="Q850" s="2" t="n"/>
      <c r="R850" s="2" t="n"/>
      <c r="T850">
        <f>IF(S850="Clôturé", R850-B850, TODAY()-B850)</f>
        <v/>
      </c>
      <c r="U850" s="4" t="n"/>
    </row>
    <row r="851">
      <c r="B851" s="2" t="n"/>
      <c r="I851" s="3" t="n"/>
      <c r="J851" s="3" t="n"/>
      <c r="Q851" s="2" t="n"/>
      <c r="R851" s="2" t="n"/>
      <c r="T851">
        <f>IF(S851="Clôturé", R851-B851, TODAY()-B851)</f>
        <v/>
      </c>
      <c r="U851" s="4" t="n"/>
    </row>
    <row r="852">
      <c r="B852" s="2" t="n"/>
      <c r="I852" s="3" t="n"/>
      <c r="J852" s="3" t="n"/>
      <c r="Q852" s="2" t="n"/>
      <c r="R852" s="2" t="n"/>
      <c r="T852">
        <f>IF(S852="Clôturé", R852-B852, TODAY()-B852)</f>
        <v/>
      </c>
      <c r="U852" s="4" t="n"/>
    </row>
    <row r="853">
      <c r="B853" s="2" t="n"/>
      <c r="I853" s="3" t="n"/>
      <c r="J853" s="3" t="n"/>
      <c r="Q853" s="2" t="n"/>
      <c r="R853" s="2" t="n"/>
      <c r="T853">
        <f>IF(S853="Clôturé", R853-B853, TODAY()-B853)</f>
        <v/>
      </c>
      <c r="U853" s="4" t="n"/>
    </row>
    <row r="854">
      <c r="B854" s="2" t="n"/>
      <c r="I854" s="3" t="n"/>
      <c r="J854" s="3" t="n"/>
      <c r="Q854" s="2" t="n"/>
      <c r="R854" s="2" t="n"/>
      <c r="T854">
        <f>IF(S854="Clôturé", R854-B854, TODAY()-B854)</f>
        <v/>
      </c>
      <c r="U854" s="4" t="n"/>
    </row>
    <row r="855">
      <c r="B855" s="2" t="n"/>
      <c r="I855" s="3" t="n"/>
      <c r="J855" s="3" t="n"/>
      <c r="Q855" s="2" t="n"/>
      <c r="R855" s="2" t="n"/>
      <c r="T855">
        <f>IF(S855="Clôturé", R855-B855, TODAY()-B855)</f>
        <v/>
      </c>
      <c r="U855" s="4" t="n"/>
    </row>
    <row r="856">
      <c r="B856" s="2" t="n"/>
      <c r="I856" s="3" t="n"/>
      <c r="J856" s="3" t="n"/>
      <c r="Q856" s="2" t="n"/>
      <c r="R856" s="2" t="n"/>
      <c r="T856">
        <f>IF(S856="Clôturé", R856-B856, TODAY()-B856)</f>
        <v/>
      </c>
      <c r="U856" s="4" t="n"/>
    </row>
    <row r="857">
      <c r="B857" s="2" t="n"/>
      <c r="I857" s="3" t="n"/>
      <c r="J857" s="3" t="n"/>
      <c r="Q857" s="2" t="n"/>
      <c r="R857" s="2" t="n"/>
      <c r="T857">
        <f>IF(S857="Clôturé", R857-B857, TODAY()-B857)</f>
        <v/>
      </c>
      <c r="U857" s="4" t="n"/>
    </row>
    <row r="858">
      <c r="B858" s="2" t="n"/>
      <c r="I858" s="3" t="n"/>
      <c r="J858" s="3" t="n"/>
      <c r="Q858" s="2" t="n"/>
      <c r="R858" s="2" t="n"/>
      <c r="T858">
        <f>IF(S858="Clôturé", R858-B858, TODAY()-B858)</f>
        <v/>
      </c>
      <c r="U858" s="4" t="n"/>
    </row>
    <row r="859">
      <c r="B859" s="2" t="n"/>
      <c r="I859" s="3" t="n"/>
      <c r="J859" s="3" t="n"/>
      <c r="Q859" s="2" t="n"/>
      <c r="R859" s="2" t="n"/>
      <c r="T859">
        <f>IF(S859="Clôturé", R859-B859, TODAY()-B859)</f>
        <v/>
      </c>
      <c r="U859" s="4" t="n"/>
    </row>
    <row r="860">
      <c r="B860" s="2" t="n"/>
      <c r="I860" s="3" t="n"/>
      <c r="J860" s="3" t="n"/>
      <c r="Q860" s="2" t="n"/>
      <c r="R860" s="2" t="n"/>
      <c r="T860">
        <f>IF(S860="Clôturé", R860-B860, TODAY()-B860)</f>
        <v/>
      </c>
      <c r="U860" s="4" t="n"/>
    </row>
    <row r="861">
      <c r="B861" s="2" t="n"/>
      <c r="I861" s="3" t="n"/>
      <c r="J861" s="3" t="n"/>
      <c r="Q861" s="2" t="n"/>
      <c r="R861" s="2" t="n"/>
      <c r="T861">
        <f>IF(S861="Clôturé", R861-B861, TODAY()-B861)</f>
        <v/>
      </c>
      <c r="U861" s="4" t="n"/>
    </row>
    <row r="862">
      <c r="B862" s="2" t="n"/>
      <c r="I862" s="3" t="n"/>
      <c r="J862" s="3" t="n"/>
      <c r="Q862" s="2" t="n"/>
      <c r="R862" s="2" t="n"/>
      <c r="T862">
        <f>IF(S862="Clôturé", R862-B862, TODAY()-B862)</f>
        <v/>
      </c>
      <c r="U862" s="4" t="n"/>
    </row>
    <row r="863">
      <c r="B863" s="2" t="n"/>
      <c r="I863" s="3" t="n"/>
      <c r="J863" s="3" t="n"/>
      <c r="Q863" s="2" t="n"/>
      <c r="R863" s="2" t="n"/>
      <c r="T863">
        <f>IF(S863="Clôturé", R863-B863, TODAY()-B863)</f>
        <v/>
      </c>
      <c r="U863" s="4" t="n"/>
    </row>
    <row r="864">
      <c r="B864" s="2" t="n"/>
      <c r="I864" s="3" t="n"/>
      <c r="J864" s="3" t="n"/>
      <c r="Q864" s="2" t="n"/>
      <c r="R864" s="2" t="n"/>
      <c r="T864">
        <f>IF(S864="Clôturé", R864-B864, TODAY()-B864)</f>
        <v/>
      </c>
      <c r="U864" s="4" t="n"/>
    </row>
    <row r="865">
      <c r="B865" s="2" t="n"/>
      <c r="I865" s="3" t="n"/>
      <c r="J865" s="3" t="n"/>
      <c r="Q865" s="2" t="n"/>
      <c r="R865" s="2" t="n"/>
      <c r="T865">
        <f>IF(S865="Clôturé", R865-B865, TODAY()-B865)</f>
        <v/>
      </c>
      <c r="U865" s="4" t="n"/>
    </row>
    <row r="866">
      <c r="B866" s="2" t="n"/>
      <c r="I866" s="3" t="n"/>
      <c r="J866" s="3" t="n"/>
      <c r="Q866" s="2" t="n"/>
      <c r="R866" s="2" t="n"/>
      <c r="T866">
        <f>IF(S866="Clôturé", R866-B866, TODAY()-B866)</f>
        <v/>
      </c>
      <c r="U866" s="4" t="n"/>
    </row>
    <row r="867">
      <c r="B867" s="2" t="n"/>
      <c r="I867" s="3" t="n"/>
      <c r="J867" s="3" t="n"/>
      <c r="Q867" s="2" t="n"/>
      <c r="R867" s="2" t="n"/>
      <c r="T867">
        <f>IF(S867="Clôturé", R867-B867, TODAY()-B867)</f>
        <v/>
      </c>
      <c r="U867" s="4" t="n"/>
    </row>
    <row r="868">
      <c r="B868" s="2" t="n"/>
      <c r="I868" s="3" t="n"/>
      <c r="J868" s="3" t="n"/>
      <c r="Q868" s="2" t="n"/>
      <c r="R868" s="2" t="n"/>
      <c r="T868">
        <f>IF(S868="Clôturé", R868-B868, TODAY()-B868)</f>
        <v/>
      </c>
      <c r="U868" s="4" t="n"/>
    </row>
    <row r="869">
      <c r="B869" s="2" t="n"/>
      <c r="I869" s="3" t="n"/>
      <c r="J869" s="3" t="n"/>
      <c r="Q869" s="2" t="n"/>
      <c r="R869" s="2" t="n"/>
      <c r="T869">
        <f>IF(S869="Clôturé", R869-B869, TODAY()-B869)</f>
        <v/>
      </c>
      <c r="U869" s="4" t="n"/>
    </row>
    <row r="870">
      <c r="B870" s="2" t="n"/>
      <c r="I870" s="3" t="n"/>
      <c r="J870" s="3" t="n"/>
      <c r="Q870" s="2" t="n"/>
      <c r="R870" s="2" t="n"/>
      <c r="T870">
        <f>IF(S870="Clôturé", R870-B870, TODAY()-B870)</f>
        <v/>
      </c>
      <c r="U870" s="4" t="n"/>
    </row>
    <row r="871">
      <c r="B871" s="2" t="n"/>
      <c r="I871" s="3" t="n"/>
      <c r="J871" s="3" t="n"/>
      <c r="Q871" s="2" t="n"/>
      <c r="R871" s="2" t="n"/>
      <c r="T871">
        <f>IF(S871="Clôturé", R871-B871, TODAY()-B871)</f>
        <v/>
      </c>
      <c r="U871" s="4" t="n"/>
    </row>
    <row r="872">
      <c r="B872" s="2" t="n"/>
      <c r="I872" s="3" t="n"/>
      <c r="J872" s="3" t="n"/>
      <c r="Q872" s="2" t="n"/>
      <c r="R872" s="2" t="n"/>
      <c r="T872">
        <f>IF(S872="Clôturé", R872-B872, TODAY()-B872)</f>
        <v/>
      </c>
      <c r="U872" s="4" t="n"/>
    </row>
    <row r="873">
      <c r="B873" s="2" t="n"/>
      <c r="I873" s="3" t="n"/>
      <c r="J873" s="3" t="n"/>
      <c r="Q873" s="2" t="n"/>
      <c r="R873" s="2" t="n"/>
      <c r="T873">
        <f>IF(S873="Clôturé", R873-B873, TODAY()-B873)</f>
        <v/>
      </c>
      <c r="U873" s="4" t="n"/>
    </row>
    <row r="874">
      <c r="B874" s="2" t="n"/>
      <c r="I874" s="3" t="n"/>
      <c r="J874" s="3" t="n"/>
      <c r="Q874" s="2" t="n"/>
      <c r="R874" s="2" t="n"/>
      <c r="T874">
        <f>IF(S874="Clôturé", R874-B874, TODAY()-B874)</f>
        <v/>
      </c>
      <c r="U874" s="4" t="n"/>
    </row>
    <row r="875">
      <c r="B875" s="2" t="n"/>
      <c r="I875" s="3" t="n"/>
      <c r="J875" s="3" t="n"/>
      <c r="Q875" s="2" t="n"/>
      <c r="R875" s="2" t="n"/>
      <c r="T875">
        <f>IF(S875="Clôturé", R875-B875, TODAY()-B875)</f>
        <v/>
      </c>
      <c r="U875" s="4" t="n"/>
    </row>
    <row r="876">
      <c r="B876" s="2" t="n"/>
      <c r="I876" s="3" t="n"/>
      <c r="J876" s="3" t="n"/>
      <c r="Q876" s="2" t="n"/>
      <c r="R876" s="2" t="n"/>
      <c r="T876">
        <f>IF(S876="Clôturé", R876-B876, TODAY()-B876)</f>
        <v/>
      </c>
      <c r="U876" s="4" t="n"/>
    </row>
    <row r="877">
      <c r="B877" s="2" t="n"/>
      <c r="I877" s="3" t="n"/>
      <c r="J877" s="3" t="n"/>
      <c r="Q877" s="2" t="n"/>
      <c r="R877" s="2" t="n"/>
      <c r="T877">
        <f>IF(S877="Clôturé", R877-B877, TODAY()-B877)</f>
        <v/>
      </c>
      <c r="U877" s="4" t="n"/>
    </row>
    <row r="878">
      <c r="B878" s="2" t="n"/>
      <c r="I878" s="3" t="n"/>
      <c r="J878" s="3" t="n"/>
      <c r="Q878" s="2" t="n"/>
      <c r="R878" s="2" t="n"/>
      <c r="T878">
        <f>IF(S878="Clôturé", R878-B878, TODAY()-B878)</f>
        <v/>
      </c>
      <c r="U878" s="4" t="n"/>
    </row>
    <row r="879">
      <c r="B879" s="2" t="n"/>
      <c r="I879" s="3" t="n"/>
      <c r="J879" s="3" t="n"/>
      <c r="Q879" s="2" t="n"/>
      <c r="R879" s="2" t="n"/>
      <c r="T879">
        <f>IF(S879="Clôturé", R879-B879, TODAY()-B879)</f>
        <v/>
      </c>
      <c r="U879" s="4" t="n"/>
    </row>
    <row r="880">
      <c r="B880" s="2" t="n"/>
      <c r="I880" s="3" t="n"/>
      <c r="J880" s="3" t="n"/>
      <c r="Q880" s="2" t="n"/>
      <c r="R880" s="2" t="n"/>
      <c r="T880">
        <f>IF(S880="Clôturé", R880-B880, TODAY()-B880)</f>
        <v/>
      </c>
      <c r="U880" s="4" t="n"/>
    </row>
    <row r="881">
      <c r="B881" s="2" t="n"/>
      <c r="I881" s="3" t="n"/>
      <c r="J881" s="3" t="n"/>
      <c r="Q881" s="2" t="n"/>
      <c r="R881" s="2" t="n"/>
      <c r="T881">
        <f>IF(S881="Clôturé", R881-B881, TODAY()-B881)</f>
        <v/>
      </c>
      <c r="U881" s="4" t="n"/>
    </row>
    <row r="882">
      <c r="B882" s="2" t="n"/>
      <c r="I882" s="3" t="n"/>
      <c r="J882" s="3" t="n"/>
      <c r="Q882" s="2" t="n"/>
      <c r="R882" s="2" t="n"/>
      <c r="T882">
        <f>IF(S882="Clôturé", R882-B882, TODAY()-B882)</f>
        <v/>
      </c>
      <c r="U882" s="4" t="n"/>
    </row>
    <row r="883">
      <c r="B883" s="2" t="n"/>
      <c r="I883" s="3" t="n"/>
      <c r="J883" s="3" t="n"/>
      <c r="Q883" s="2" t="n"/>
      <c r="R883" s="2" t="n"/>
      <c r="T883">
        <f>IF(S883="Clôturé", R883-B883, TODAY()-B883)</f>
        <v/>
      </c>
      <c r="U883" s="4" t="n"/>
    </row>
    <row r="884">
      <c r="B884" s="2" t="n"/>
      <c r="I884" s="3" t="n"/>
      <c r="J884" s="3" t="n"/>
      <c r="Q884" s="2" t="n"/>
      <c r="R884" s="2" t="n"/>
      <c r="T884">
        <f>IF(S884="Clôturé", R884-B884, TODAY()-B884)</f>
        <v/>
      </c>
      <c r="U884" s="4" t="n"/>
    </row>
    <row r="885">
      <c r="B885" s="2" t="n"/>
      <c r="I885" s="3" t="n"/>
      <c r="J885" s="3" t="n"/>
      <c r="Q885" s="2" t="n"/>
      <c r="R885" s="2" t="n"/>
      <c r="T885">
        <f>IF(S885="Clôturé", R885-B885, TODAY()-B885)</f>
        <v/>
      </c>
      <c r="U885" s="4" t="n"/>
    </row>
    <row r="886">
      <c r="B886" s="2" t="n"/>
      <c r="I886" s="3" t="n"/>
      <c r="J886" s="3" t="n"/>
      <c r="Q886" s="2" t="n"/>
      <c r="R886" s="2" t="n"/>
      <c r="T886">
        <f>IF(S886="Clôturé", R886-B886, TODAY()-B886)</f>
        <v/>
      </c>
      <c r="U886" s="4" t="n"/>
    </row>
    <row r="887">
      <c r="B887" s="2" t="n"/>
      <c r="I887" s="3" t="n"/>
      <c r="J887" s="3" t="n"/>
      <c r="Q887" s="2" t="n"/>
      <c r="R887" s="2" t="n"/>
      <c r="T887">
        <f>IF(S887="Clôturé", R887-B887, TODAY()-B887)</f>
        <v/>
      </c>
      <c r="U887" s="4" t="n"/>
    </row>
    <row r="888">
      <c r="B888" s="2" t="n"/>
      <c r="I888" s="3" t="n"/>
      <c r="J888" s="3" t="n"/>
      <c r="Q888" s="2" t="n"/>
      <c r="R888" s="2" t="n"/>
      <c r="T888">
        <f>IF(S888="Clôturé", R888-B888, TODAY()-B888)</f>
        <v/>
      </c>
      <c r="U888" s="4" t="n"/>
    </row>
    <row r="889">
      <c r="B889" s="2" t="n"/>
      <c r="I889" s="3" t="n"/>
      <c r="J889" s="3" t="n"/>
      <c r="Q889" s="2" t="n"/>
      <c r="R889" s="2" t="n"/>
      <c r="T889">
        <f>IF(S889="Clôturé", R889-B889, TODAY()-B889)</f>
        <v/>
      </c>
      <c r="U889" s="4" t="n"/>
    </row>
    <row r="890">
      <c r="B890" s="2" t="n"/>
      <c r="I890" s="3" t="n"/>
      <c r="J890" s="3" t="n"/>
      <c r="Q890" s="2" t="n"/>
      <c r="R890" s="2" t="n"/>
      <c r="T890">
        <f>IF(S890="Clôturé", R890-B890, TODAY()-B890)</f>
        <v/>
      </c>
      <c r="U890" s="4" t="n"/>
    </row>
    <row r="891">
      <c r="B891" s="2" t="n"/>
      <c r="I891" s="3" t="n"/>
      <c r="J891" s="3" t="n"/>
      <c r="Q891" s="2" t="n"/>
      <c r="R891" s="2" t="n"/>
      <c r="T891">
        <f>IF(S891="Clôturé", R891-B891, TODAY()-B891)</f>
        <v/>
      </c>
      <c r="U891" s="4" t="n"/>
    </row>
    <row r="892">
      <c r="B892" s="2" t="n"/>
      <c r="I892" s="3" t="n"/>
      <c r="J892" s="3" t="n"/>
      <c r="Q892" s="2" t="n"/>
      <c r="R892" s="2" t="n"/>
      <c r="T892">
        <f>IF(S892="Clôturé", R892-B892, TODAY()-B892)</f>
        <v/>
      </c>
      <c r="U892" s="4" t="n"/>
    </row>
    <row r="893">
      <c r="B893" s="2" t="n"/>
      <c r="I893" s="3" t="n"/>
      <c r="J893" s="3" t="n"/>
      <c r="Q893" s="2" t="n"/>
      <c r="R893" s="2" t="n"/>
      <c r="T893">
        <f>IF(S893="Clôturé", R893-B893, TODAY()-B893)</f>
        <v/>
      </c>
      <c r="U893" s="4" t="n"/>
    </row>
    <row r="894">
      <c r="B894" s="2" t="n"/>
      <c r="I894" s="3" t="n"/>
      <c r="J894" s="3" t="n"/>
      <c r="Q894" s="2" t="n"/>
      <c r="R894" s="2" t="n"/>
      <c r="T894">
        <f>IF(S894="Clôturé", R894-B894, TODAY()-B894)</f>
        <v/>
      </c>
      <c r="U894" s="4" t="n"/>
    </row>
    <row r="895">
      <c r="B895" s="2" t="n"/>
      <c r="I895" s="3" t="n"/>
      <c r="J895" s="3" t="n"/>
      <c r="Q895" s="2" t="n"/>
      <c r="R895" s="2" t="n"/>
      <c r="T895">
        <f>IF(S895="Clôturé", R895-B895, TODAY()-B895)</f>
        <v/>
      </c>
      <c r="U895" s="4" t="n"/>
    </row>
    <row r="896">
      <c r="B896" s="2" t="n"/>
      <c r="I896" s="3" t="n"/>
      <c r="J896" s="3" t="n"/>
      <c r="Q896" s="2" t="n"/>
      <c r="R896" s="2" t="n"/>
      <c r="T896">
        <f>IF(S896="Clôturé", R896-B896, TODAY()-B896)</f>
        <v/>
      </c>
      <c r="U896" s="4" t="n"/>
    </row>
    <row r="897">
      <c r="B897" s="2" t="n"/>
      <c r="I897" s="3" t="n"/>
      <c r="J897" s="3" t="n"/>
      <c r="Q897" s="2" t="n"/>
      <c r="R897" s="2" t="n"/>
      <c r="T897">
        <f>IF(S897="Clôturé", R897-B897, TODAY()-B897)</f>
        <v/>
      </c>
      <c r="U897" s="4" t="n"/>
    </row>
    <row r="898">
      <c r="B898" s="2" t="n"/>
      <c r="I898" s="3" t="n"/>
      <c r="J898" s="3" t="n"/>
      <c r="Q898" s="2" t="n"/>
      <c r="R898" s="2" t="n"/>
      <c r="T898">
        <f>IF(S898="Clôturé", R898-B898, TODAY()-B898)</f>
        <v/>
      </c>
      <c r="U898" s="4" t="n"/>
    </row>
    <row r="899">
      <c r="B899" s="2" t="n"/>
      <c r="I899" s="3" t="n"/>
      <c r="J899" s="3" t="n"/>
      <c r="Q899" s="2" t="n"/>
      <c r="R899" s="2" t="n"/>
      <c r="T899">
        <f>IF(S899="Clôturé", R899-B899, TODAY()-B899)</f>
        <v/>
      </c>
      <c r="U899" s="4" t="n"/>
    </row>
    <row r="900">
      <c r="B900" s="2" t="n"/>
      <c r="I900" s="3" t="n"/>
      <c r="J900" s="3" t="n"/>
      <c r="Q900" s="2" t="n"/>
      <c r="R900" s="2" t="n"/>
      <c r="T900">
        <f>IF(S900="Clôturé", R900-B900, TODAY()-B900)</f>
        <v/>
      </c>
      <c r="U900" s="4" t="n"/>
    </row>
    <row r="901">
      <c r="B901" s="2" t="n"/>
      <c r="I901" s="3" t="n"/>
      <c r="J901" s="3" t="n"/>
      <c r="Q901" s="2" t="n"/>
      <c r="R901" s="2" t="n"/>
      <c r="T901">
        <f>IF(S901="Clôturé", R901-B901, TODAY()-B901)</f>
        <v/>
      </c>
      <c r="U901" s="4" t="n"/>
    </row>
    <row r="902">
      <c r="B902" s="2" t="n"/>
      <c r="I902" s="3" t="n"/>
      <c r="J902" s="3" t="n"/>
      <c r="Q902" s="2" t="n"/>
      <c r="R902" s="2" t="n"/>
      <c r="T902">
        <f>IF(S902="Clôturé", R902-B902, TODAY()-B902)</f>
        <v/>
      </c>
      <c r="U902" s="4" t="n"/>
    </row>
    <row r="903">
      <c r="B903" s="2" t="n"/>
      <c r="I903" s="3" t="n"/>
      <c r="J903" s="3" t="n"/>
      <c r="Q903" s="2" t="n"/>
      <c r="R903" s="2" t="n"/>
      <c r="T903">
        <f>IF(S903="Clôturé", R903-B903, TODAY()-B903)</f>
        <v/>
      </c>
      <c r="U903" s="4" t="n"/>
    </row>
    <row r="904">
      <c r="B904" s="2" t="n"/>
      <c r="I904" s="3" t="n"/>
      <c r="J904" s="3" t="n"/>
      <c r="Q904" s="2" t="n"/>
      <c r="R904" s="2" t="n"/>
      <c r="T904">
        <f>IF(S904="Clôturé", R904-B904, TODAY()-B904)</f>
        <v/>
      </c>
      <c r="U904" s="4" t="n"/>
    </row>
    <row r="905">
      <c r="B905" s="2" t="n"/>
      <c r="I905" s="3" t="n"/>
      <c r="J905" s="3" t="n"/>
      <c r="Q905" s="2" t="n"/>
      <c r="R905" s="2" t="n"/>
      <c r="T905">
        <f>IF(S905="Clôturé", R905-B905, TODAY()-B905)</f>
        <v/>
      </c>
      <c r="U905" s="4" t="n"/>
    </row>
    <row r="906">
      <c r="B906" s="2" t="n"/>
      <c r="I906" s="3" t="n"/>
      <c r="J906" s="3" t="n"/>
      <c r="Q906" s="2" t="n"/>
      <c r="R906" s="2" t="n"/>
      <c r="T906">
        <f>IF(S906="Clôturé", R906-B906, TODAY()-B906)</f>
        <v/>
      </c>
      <c r="U906" s="4" t="n"/>
    </row>
    <row r="907">
      <c r="B907" s="2" t="n"/>
      <c r="I907" s="3" t="n"/>
      <c r="J907" s="3" t="n"/>
      <c r="Q907" s="2" t="n"/>
      <c r="R907" s="2" t="n"/>
      <c r="T907">
        <f>IF(S907="Clôturé", R907-B907, TODAY()-B907)</f>
        <v/>
      </c>
      <c r="U907" s="4" t="n"/>
    </row>
    <row r="908">
      <c r="B908" s="2" t="n"/>
      <c r="I908" s="3" t="n"/>
      <c r="J908" s="3" t="n"/>
      <c r="Q908" s="2" t="n"/>
      <c r="R908" s="2" t="n"/>
      <c r="T908">
        <f>IF(S908="Clôturé", R908-B908, TODAY()-B908)</f>
        <v/>
      </c>
      <c r="U908" s="4" t="n"/>
    </row>
    <row r="909">
      <c r="B909" s="2" t="n"/>
      <c r="I909" s="3" t="n"/>
      <c r="J909" s="3" t="n"/>
      <c r="Q909" s="2" t="n"/>
      <c r="R909" s="2" t="n"/>
      <c r="T909">
        <f>IF(S909="Clôturé", R909-B909, TODAY()-B909)</f>
        <v/>
      </c>
      <c r="U909" s="4" t="n"/>
    </row>
    <row r="910">
      <c r="B910" s="2" t="n"/>
      <c r="I910" s="3" t="n"/>
      <c r="J910" s="3" t="n"/>
      <c r="Q910" s="2" t="n"/>
      <c r="R910" s="2" t="n"/>
      <c r="T910">
        <f>IF(S910="Clôturé", R910-B910, TODAY()-B910)</f>
        <v/>
      </c>
      <c r="U910" s="4" t="n"/>
    </row>
    <row r="911">
      <c r="B911" s="2" t="n"/>
      <c r="I911" s="3" t="n"/>
      <c r="J911" s="3" t="n"/>
      <c r="Q911" s="2" t="n"/>
      <c r="R911" s="2" t="n"/>
      <c r="T911">
        <f>IF(S911="Clôturé", R911-B911, TODAY()-B911)</f>
        <v/>
      </c>
      <c r="U911" s="4" t="n"/>
    </row>
    <row r="912">
      <c r="B912" s="2" t="n"/>
      <c r="I912" s="3" t="n"/>
      <c r="J912" s="3" t="n"/>
      <c r="Q912" s="2" t="n"/>
      <c r="R912" s="2" t="n"/>
      <c r="T912">
        <f>IF(S912="Clôturé", R912-B912, TODAY()-B912)</f>
        <v/>
      </c>
      <c r="U912" s="4" t="n"/>
    </row>
    <row r="913">
      <c r="B913" s="2" t="n"/>
      <c r="I913" s="3" t="n"/>
      <c r="J913" s="3" t="n"/>
      <c r="Q913" s="2" t="n"/>
      <c r="R913" s="2" t="n"/>
      <c r="T913">
        <f>IF(S913="Clôturé", R913-B913, TODAY()-B913)</f>
        <v/>
      </c>
      <c r="U913" s="4" t="n"/>
    </row>
    <row r="914">
      <c r="B914" s="2" t="n"/>
      <c r="I914" s="3" t="n"/>
      <c r="J914" s="3" t="n"/>
      <c r="Q914" s="2" t="n"/>
      <c r="R914" s="2" t="n"/>
      <c r="T914">
        <f>IF(S914="Clôturé", R914-B914, TODAY()-B914)</f>
        <v/>
      </c>
      <c r="U914" s="4" t="n"/>
    </row>
    <row r="915">
      <c r="B915" s="2" t="n"/>
      <c r="I915" s="3" t="n"/>
      <c r="J915" s="3" t="n"/>
      <c r="Q915" s="2" t="n"/>
      <c r="R915" s="2" t="n"/>
      <c r="T915">
        <f>IF(S915="Clôturé", R915-B915, TODAY()-B915)</f>
        <v/>
      </c>
      <c r="U915" s="4" t="n"/>
    </row>
    <row r="916">
      <c r="B916" s="2" t="n"/>
      <c r="I916" s="3" t="n"/>
      <c r="J916" s="3" t="n"/>
      <c r="Q916" s="2" t="n"/>
      <c r="R916" s="2" t="n"/>
      <c r="T916">
        <f>IF(S916="Clôturé", R916-B916, TODAY()-B916)</f>
        <v/>
      </c>
      <c r="U916" s="4" t="n"/>
    </row>
    <row r="917">
      <c r="B917" s="2" t="n"/>
      <c r="I917" s="3" t="n"/>
      <c r="J917" s="3" t="n"/>
      <c r="Q917" s="2" t="n"/>
      <c r="R917" s="2" t="n"/>
      <c r="T917">
        <f>IF(S917="Clôturé", R917-B917, TODAY()-B917)</f>
        <v/>
      </c>
      <c r="U917" s="4" t="n"/>
    </row>
    <row r="918">
      <c r="B918" s="2" t="n"/>
      <c r="I918" s="3" t="n"/>
      <c r="J918" s="3" t="n"/>
      <c r="Q918" s="2" t="n"/>
      <c r="R918" s="2" t="n"/>
      <c r="T918">
        <f>IF(S918="Clôturé", R918-B918, TODAY()-B918)</f>
        <v/>
      </c>
      <c r="U918" s="4" t="n"/>
    </row>
    <row r="919">
      <c r="B919" s="2" t="n"/>
      <c r="I919" s="3" t="n"/>
      <c r="J919" s="3" t="n"/>
      <c r="Q919" s="2" t="n"/>
      <c r="R919" s="2" t="n"/>
      <c r="T919">
        <f>IF(S919="Clôturé", R919-B919, TODAY()-B919)</f>
        <v/>
      </c>
      <c r="U919" s="4" t="n"/>
    </row>
    <row r="920">
      <c r="B920" s="2" t="n"/>
      <c r="I920" s="3" t="n"/>
      <c r="J920" s="3" t="n"/>
      <c r="Q920" s="2" t="n"/>
      <c r="R920" s="2" t="n"/>
      <c r="T920">
        <f>IF(S920="Clôturé", R920-B920, TODAY()-B920)</f>
        <v/>
      </c>
      <c r="U920" s="4" t="n"/>
    </row>
    <row r="921">
      <c r="B921" s="2" t="n"/>
      <c r="I921" s="3" t="n"/>
      <c r="J921" s="3" t="n"/>
      <c r="Q921" s="2" t="n"/>
      <c r="R921" s="2" t="n"/>
      <c r="T921">
        <f>IF(S921="Clôturé", R921-B921, TODAY()-B921)</f>
        <v/>
      </c>
      <c r="U921" s="4" t="n"/>
    </row>
    <row r="922">
      <c r="B922" s="2" t="n"/>
      <c r="I922" s="3" t="n"/>
      <c r="J922" s="3" t="n"/>
      <c r="Q922" s="2" t="n"/>
      <c r="R922" s="2" t="n"/>
      <c r="T922">
        <f>IF(S922="Clôturé", R922-B922, TODAY()-B922)</f>
        <v/>
      </c>
      <c r="U922" s="4" t="n"/>
    </row>
    <row r="923">
      <c r="B923" s="2" t="n"/>
      <c r="I923" s="3" t="n"/>
      <c r="J923" s="3" t="n"/>
      <c r="Q923" s="2" t="n"/>
      <c r="R923" s="2" t="n"/>
      <c r="T923">
        <f>IF(S923="Clôturé", R923-B923, TODAY()-B923)</f>
        <v/>
      </c>
      <c r="U923" s="4" t="n"/>
    </row>
    <row r="924">
      <c r="B924" s="2" t="n"/>
      <c r="I924" s="3" t="n"/>
      <c r="J924" s="3" t="n"/>
      <c r="Q924" s="2" t="n"/>
      <c r="R924" s="2" t="n"/>
      <c r="T924">
        <f>IF(S924="Clôturé", R924-B924, TODAY()-B924)</f>
        <v/>
      </c>
      <c r="U924" s="4" t="n"/>
    </row>
    <row r="925">
      <c r="B925" s="2" t="n"/>
      <c r="I925" s="3" t="n"/>
      <c r="J925" s="3" t="n"/>
      <c r="Q925" s="2" t="n"/>
      <c r="R925" s="2" t="n"/>
      <c r="T925">
        <f>IF(S925="Clôturé", R925-B925, TODAY()-B925)</f>
        <v/>
      </c>
      <c r="U925" s="4" t="n"/>
    </row>
    <row r="926">
      <c r="B926" s="2" t="n"/>
      <c r="I926" s="3" t="n"/>
      <c r="J926" s="3" t="n"/>
      <c r="Q926" s="2" t="n"/>
      <c r="R926" s="2" t="n"/>
      <c r="T926">
        <f>IF(S926="Clôturé", R926-B926, TODAY()-B926)</f>
        <v/>
      </c>
      <c r="U926" s="4" t="n"/>
    </row>
    <row r="927">
      <c r="B927" s="2" t="n"/>
      <c r="I927" s="3" t="n"/>
      <c r="J927" s="3" t="n"/>
      <c r="Q927" s="2" t="n"/>
      <c r="R927" s="2" t="n"/>
      <c r="T927">
        <f>IF(S927="Clôturé", R927-B927, TODAY()-B927)</f>
        <v/>
      </c>
      <c r="U927" s="4" t="n"/>
    </row>
    <row r="928">
      <c r="B928" s="2" t="n"/>
      <c r="I928" s="3" t="n"/>
      <c r="J928" s="3" t="n"/>
      <c r="Q928" s="2" t="n"/>
      <c r="R928" s="2" t="n"/>
      <c r="T928">
        <f>IF(S928="Clôturé", R928-B928, TODAY()-B928)</f>
        <v/>
      </c>
      <c r="U928" s="4" t="n"/>
    </row>
    <row r="929">
      <c r="B929" s="2" t="n"/>
      <c r="I929" s="3" t="n"/>
      <c r="J929" s="3" t="n"/>
      <c r="Q929" s="2" t="n"/>
      <c r="R929" s="2" t="n"/>
      <c r="T929">
        <f>IF(S929="Clôturé", R929-B929, TODAY()-B929)</f>
        <v/>
      </c>
      <c r="U929" s="4" t="n"/>
    </row>
    <row r="930">
      <c r="B930" s="2" t="n"/>
      <c r="I930" s="3" t="n"/>
      <c r="J930" s="3" t="n"/>
      <c r="Q930" s="2" t="n"/>
      <c r="R930" s="2" t="n"/>
      <c r="T930">
        <f>IF(S930="Clôturé", R930-B930, TODAY()-B930)</f>
        <v/>
      </c>
      <c r="U930" s="4" t="n"/>
    </row>
    <row r="931">
      <c r="B931" s="2" t="n"/>
      <c r="I931" s="3" t="n"/>
      <c r="J931" s="3" t="n"/>
      <c r="Q931" s="2" t="n"/>
      <c r="R931" s="2" t="n"/>
      <c r="T931">
        <f>IF(S931="Clôturé", R931-B931, TODAY()-B931)</f>
        <v/>
      </c>
      <c r="U931" s="4" t="n"/>
    </row>
    <row r="932">
      <c r="B932" s="2" t="n"/>
      <c r="I932" s="3" t="n"/>
      <c r="J932" s="3" t="n"/>
      <c r="Q932" s="2" t="n"/>
      <c r="R932" s="2" t="n"/>
      <c r="T932">
        <f>IF(S932="Clôturé", R932-B932, TODAY()-B932)</f>
        <v/>
      </c>
      <c r="U932" s="4" t="n"/>
    </row>
    <row r="933">
      <c r="B933" s="2" t="n"/>
      <c r="I933" s="3" t="n"/>
      <c r="J933" s="3" t="n"/>
      <c r="Q933" s="2" t="n"/>
      <c r="R933" s="2" t="n"/>
      <c r="T933">
        <f>IF(S933="Clôturé", R933-B933, TODAY()-B933)</f>
        <v/>
      </c>
      <c r="U933" s="4" t="n"/>
    </row>
    <row r="934">
      <c r="B934" s="2" t="n"/>
      <c r="I934" s="3" t="n"/>
      <c r="J934" s="3" t="n"/>
      <c r="Q934" s="2" t="n"/>
      <c r="R934" s="2" t="n"/>
      <c r="T934">
        <f>IF(S934="Clôturé", R934-B934, TODAY()-B934)</f>
        <v/>
      </c>
      <c r="U934" s="4" t="n"/>
    </row>
    <row r="935">
      <c r="B935" s="2" t="n"/>
      <c r="I935" s="3" t="n"/>
      <c r="J935" s="3" t="n"/>
      <c r="Q935" s="2" t="n"/>
      <c r="R935" s="2" t="n"/>
      <c r="T935">
        <f>IF(S935="Clôturé", R935-B935, TODAY()-B935)</f>
        <v/>
      </c>
      <c r="U935" s="4" t="n"/>
    </row>
    <row r="936">
      <c r="B936" s="2" t="n"/>
      <c r="I936" s="3" t="n"/>
      <c r="J936" s="3" t="n"/>
      <c r="Q936" s="2" t="n"/>
      <c r="R936" s="2" t="n"/>
      <c r="T936">
        <f>IF(S936="Clôturé", R936-B936, TODAY()-B936)</f>
        <v/>
      </c>
      <c r="U936" s="4" t="n"/>
    </row>
    <row r="937">
      <c r="B937" s="2" t="n"/>
      <c r="I937" s="3" t="n"/>
      <c r="J937" s="3" t="n"/>
      <c r="Q937" s="2" t="n"/>
      <c r="R937" s="2" t="n"/>
      <c r="T937">
        <f>IF(S937="Clôturé", R937-B937, TODAY()-B937)</f>
        <v/>
      </c>
      <c r="U937" s="4" t="n"/>
    </row>
    <row r="938">
      <c r="B938" s="2" t="n"/>
      <c r="I938" s="3" t="n"/>
      <c r="J938" s="3" t="n"/>
      <c r="Q938" s="2" t="n"/>
      <c r="R938" s="2" t="n"/>
      <c r="T938">
        <f>IF(S938="Clôturé", R938-B938, TODAY()-B938)</f>
        <v/>
      </c>
      <c r="U938" s="4" t="n"/>
    </row>
    <row r="939">
      <c r="B939" s="2" t="n"/>
      <c r="I939" s="3" t="n"/>
      <c r="J939" s="3" t="n"/>
      <c r="Q939" s="2" t="n"/>
      <c r="R939" s="2" t="n"/>
      <c r="T939">
        <f>IF(S939="Clôturé", R939-B939, TODAY()-B939)</f>
        <v/>
      </c>
      <c r="U939" s="4" t="n"/>
    </row>
    <row r="940">
      <c r="B940" s="2" t="n"/>
      <c r="I940" s="3" t="n"/>
      <c r="J940" s="3" t="n"/>
      <c r="Q940" s="2" t="n"/>
      <c r="R940" s="2" t="n"/>
      <c r="T940">
        <f>IF(S940="Clôturé", R940-B940, TODAY()-B940)</f>
        <v/>
      </c>
      <c r="U940" s="4" t="n"/>
    </row>
    <row r="941">
      <c r="B941" s="2" t="n"/>
      <c r="I941" s="3" t="n"/>
      <c r="J941" s="3" t="n"/>
      <c r="Q941" s="2" t="n"/>
      <c r="R941" s="2" t="n"/>
      <c r="T941">
        <f>IF(S941="Clôturé", R941-B941, TODAY()-B941)</f>
        <v/>
      </c>
      <c r="U941" s="4" t="n"/>
    </row>
    <row r="942">
      <c r="B942" s="2" t="n"/>
      <c r="I942" s="3" t="n"/>
      <c r="J942" s="3" t="n"/>
      <c r="Q942" s="2" t="n"/>
      <c r="R942" s="2" t="n"/>
      <c r="T942">
        <f>IF(S942="Clôturé", R942-B942, TODAY()-B942)</f>
        <v/>
      </c>
      <c r="U942" s="4" t="n"/>
    </row>
    <row r="943">
      <c r="B943" s="2" t="n"/>
      <c r="I943" s="3" t="n"/>
      <c r="J943" s="3" t="n"/>
      <c r="Q943" s="2" t="n"/>
      <c r="R943" s="2" t="n"/>
      <c r="T943">
        <f>IF(S943="Clôturé", R943-B943, TODAY()-B943)</f>
        <v/>
      </c>
      <c r="U943" s="4" t="n"/>
    </row>
    <row r="944">
      <c r="B944" s="2" t="n"/>
      <c r="I944" s="3" t="n"/>
      <c r="J944" s="3" t="n"/>
      <c r="Q944" s="2" t="n"/>
      <c r="R944" s="2" t="n"/>
      <c r="T944">
        <f>IF(S944="Clôturé", R944-B944, TODAY()-B944)</f>
        <v/>
      </c>
      <c r="U944" s="4" t="n"/>
    </row>
    <row r="945">
      <c r="B945" s="2" t="n"/>
      <c r="I945" s="3" t="n"/>
      <c r="J945" s="3" t="n"/>
      <c r="Q945" s="2" t="n"/>
      <c r="R945" s="2" t="n"/>
      <c r="T945">
        <f>IF(S945="Clôturé", R945-B945, TODAY()-B945)</f>
        <v/>
      </c>
      <c r="U945" s="4" t="n"/>
    </row>
    <row r="946">
      <c r="B946" s="2" t="n"/>
      <c r="I946" s="3" t="n"/>
      <c r="J946" s="3" t="n"/>
      <c r="Q946" s="2" t="n"/>
      <c r="R946" s="2" t="n"/>
      <c r="T946">
        <f>IF(S946="Clôturé", R946-B946, TODAY()-B946)</f>
        <v/>
      </c>
      <c r="U946" s="4" t="n"/>
    </row>
    <row r="947">
      <c r="B947" s="2" t="n"/>
      <c r="I947" s="3" t="n"/>
      <c r="J947" s="3" t="n"/>
      <c r="Q947" s="2" t="n"/>
      <c r="R947" s="2" t="n"/>
      <c r="T947">
        <f>IF(S947="Clôturé", R947-B947, TODAY()-B947)</f>
        <v/>
      </c>
      <c r="U947" s="4" t="n"/>
    </row>
    <row r="948">
      <c r="B948" s="2" t="n"/>
      <c r="I948" s="3" t="n"/>
      <c r="J948" s="3" t="n"/>
      <c r="Q948" s="2" t="n"/>
      <c r="R948" s="2" t="n"/>
      <c r="T948">
        <f>IF(S948="Clôturé", R948-B948, TODAY()-B948)</f>
        <v/>
      </c>
      <c r="U948" s="4" t="n"/>
    </row>
    <row r="949">
      <c r="B949" s="2" t="n"/>
      <c r="I949" s="3" t="n"/>
      <c r="J949" s="3" t="n"/>
      <c r="Q949" s="2" t="n"/>
      <c r="R949" s="2" t="n"/>
      <c r="T949">
        <f>IF(S949="Clôturé", R949-B949, TODAY()-B949)</f>
        <v/>
      </c>
      <c r="U949" s="4" t="n"/>
    </row>
    <row r="950">
      <c r="B950" s="2" t="n"/>
      <c r="I950" s="3" t="n"/>
      <c r="J950" s="3" t="n"/>
      <c r="Q950" s="2" t="n"/>
      <c r="R950" s="2" t="n"/>
      <c r="T950">
        <f>IF(S950="Clôturé", R950-B950, TODAY()-B950)</f>
        <v/>
      </c>
      <c r="U950" s="4" t="n"/>
    </row>
    <row r="951">
      <c r="B951" s="2" t="n"/>
      <c r="I951" s="3" t="n"/>
      <c r="J951" s="3" t="n"/>
      <c r="Q951" s="2" t="n"/>
      <c r="R951" s="2" t="n"/>
      <c r="T951">
        <f>IF(S951="Clôturé", R951-B951, TODAY()-B951)</f>
        <v/>
      </c>
      <c r="U951" s="4" t="n"/>
    </row>
    <row r="952">
      <c r="B952" s="2" t="n"/>
      <c r="I952" s="3" t="n"/>
      <c r="J952" s="3" t="n"/>
      <c r="Q952" s="2" t="n"/>
      <c r="R952" s="2" t="n"/>
      <c r="T952">
        <f>IF(S952="Clôturé", R952-B952, TODAY()-B952)</f>
        <v/>
      </c>
      <c r="U952" s="4" t="n"/>
    </row>
    <row r="953">
      <c r="B953" s="2" t="n"/>
      <c r="I953" s="3" t="n"/>
      <c r="J953" s="3" t="n"/>
      <c r="Q953" s="2" t="n"/>
      <c r="R953" s="2" t="n"/>
      <c r="T953">
        <f>IF(S953="Clôturé", R953-B953, TODAY()-B953)</f>
        <v/>
      </c>
      <c r="U953" s="4" t="n"/>
    </row>
    <row r="954">
      <c r="B954" s="2" t="n"/>
      <c r="I954" s="3" t="n"/>
      <c r="J954" s="3" t="n"/>
      <c r="Q954" s="2" t="n"/>
      <c r="R954" s="2" t="n"/>
      <c r="T954">
        <f>IF(S954="Clôturé", R954-B954, TODAY()-B954)</f>
        <v/>
      </c>
      <c r="U954" s="4" t="n"/>
    </row>
    <row r="955">
      <c r="B955" s="2" t="n"/>
      <c r="I955" s="3" t="n"/>
      <c r="J955" s="3" t="n"/>
      <c r="Q955" s="2" t="n"/>
      <c r="R955" s="2" t="n"/>
      <c r="T955">
        <f>IF(S955="Clôturé", R955-B955, TODAY()-B955)</f>
        <v/>
      </c>
      <c r="U955" s="4" t="n"/>
    </row>
    <row r="956">
      <c r="B956" s="2" t="n"/>
      <c r="I956" s="3" t="n"/>
      <c r="J956" s="3" t="n"/>
      <c r="Q956" s="2" t="n"/>
      <c r="R956" s="2" t="n"/>
      <c r="T956">
        <f>IF(S956="Clôturé", R956-B956, TODAY()-B956)</f>
        <v/>
      </c>
      <c r="U956" s="4" t="n"/>
    </row>
    <row r="957">
      <c r="B957" s="2" t="n"/>
      <c r="I957" s="3" t="n"/>
      <c r="J957" s="3" t="n"/>
      <c r="Q957" s="2" t="n"/>
      <c r="R957" s="2" t="n"/>
      <c r="T957">
        <f>IF(S957="Clôturé", R957-B957, TODAY()-B957)</f>
        <v/>
      </c>
      <c r="U957" s="4" t="n"/>
    </row>
    <row r="958">
      <c r="B958" s="2" t="n"/>
      <c r="I958" s="3" t="n"/>
      <c r="J958" s="3" t="n"/>
      <c r="Q958" s="2" t="n"/>
      <c r="R958" s="2" t="n"/>
      <c r="T958">
        <f>IF(S958="Clôturé", R958-B958, TODAY()-B958)</f>
        <v/>
      </c>
      <c r="U958" s="4" t="n"/>
    </row>
    <row r="959">
      <c r="B959" s="2" t="n"/>
      <c r="I959" s="3" t="n"/>
      <c r="J959" s="3" t="n"/>
      <c r="Q959" s="2" t="n"/>
      <c r="R959" s="2" t="n"/>
      <c r="T959">
        <f>IF(S959="Clôturé", R959-B959, TODAY()-B959)</f>
        <v/>
      </c>
      <c r="U959" s="4" t="n"/>
    </row>
    <row r="960">
      <c r="B960" s="2" t="n"/>
      <c r="I960" s="3" t="n"/>
      <c r="J960" s="3" t="n"/>
      <c r="Q960" s="2" t="n"/>
      <c r="R960" s="2" t="n"/>
      <c r="T960">
        <f>IF(S960="Clôturé", R960-B960, TODAY()-B960)</f>
        <v/>
      </c>
      <c r="U960" s="4" t="n"/>
    </row>
    <row r="961">
      <c r="B961" s="2" t="n"/>
      <c r="I961" s="3" t="n"/>
      <c r="J961" s="3" t="n"/>
      <c r="Q961" s="2" t="n"/>
      <c r="R961" s="2" t="n"/>
      <c r="T961">
        <f>IF(S961="Clôturé", R961-B961, TODAY()-B961)</f>
        <v/>
      </c>
      <c r="U961" s="4" t="n"/>
    </row>
    <row r="962">
      <c r="B962" s="2" t="n"/>
      <c r="I962" s="3" t="n"/>
      <c r="J962" s="3" t="n"/>
      <c r="Q962" s="2" t="n"/>
      <c r="R962" s="2" t="n"/>
      <c r="T962">
        <f>IF(S962="Clôturé", R962-B962, TODAY()-B962)</f>
        <v/>
      </c>
      <c r="U962" s="4" t="n"/>
    </row>
    <row r="963">
      <c r="B963" s="2" t="n"/>
      <c r="I963" s="3" t="n"/>
      <c r="J963" s="3" t="n"/>
      <c r="Q963" s="2" t="n"/>
      <c r="R963" s="2" t="n"/>
      <c r="T963">
        <f>IF(S963="Clôturé", R963-B963, TODAY()-B963)</f>
        <v/>
      </c>
      <c r="U963" s="4" t="n"/>
    </row>
    <row r="964">
      <c r="B964" s="2" t="n"/>
      <c r="I964" s="3" t="n"/>
      <c r="J964" s="3" t="n"/>
      <c r="Q964" s="2" t="n"/>
      <c r="R964" s="2" t="n"/>
      <c r="T964">
        <f>IF(S964="Clôturé", R964-B964, TODAY()-B964)</f>
        <v/>
      </c>
      <c r="U964" s="4" t="n"/>
    </row>
    <row r="965">
      <c r="B965" s="2" t="n"/>
      <c r="I965" s="3" t="n"/>
      <c r="J965" s="3" t="n"/>
      <c r="Q965" s="2" t="n"/>
      <c r="R965" s="2" t="n"/>
      <c r="T965">
        <f>IF(S965="Clôturé", R965-B965, TODAY()-B965)</f>
        <v/>
      </c>
      <c r="U965" s="4" t="n"/>
    </row>
    <row r="966">
      <c r="B966" s="2" t="n"/>
      <c r="I966" s="3" t="n"/>
      <c r="J966" s="3" t="n"/>
      <c r="Q966" s="2" t="n"/>
      <c r="R966" s="2" t="n"/>
      <c r="T966">
        <f>IF(S966="Clôturé", R966-B966, TODAY()-B966)</f>
        <v/>
      </c>
      <c r="U966" s="4" t="n"/>
    </row>
    <row r="967">
      <c r="B967" s="2" t="n"/>
      <c r="I967" s="3" t="n"/>
      <c r="J967" s="3" t="n"/>
      <c r="Q967" s="2" t="n"/>
      <c r="R967" s="2" t="n"/>
      <c r="T967">
        <f>IF(S967="Clôturé", R967-B967, TODAY()-B967)</f>
        <v/>
      </c>
      <c r="U967" s="4" t="n"/>
    </row>
    <row r="968">
      <c r="B968" s="2" t="n"/>
      <c r="I968" s="3" t="n"/>
      <c r="J968" s="3" t="n"/>
      <c r="Q968" s="2" t="n"/>
      <c r="R968" s="2" t="n"/>
      <c r="T968">
        <f>IF(S968="Clôturé", R968-B968, TODAY()-B968)</f>
        <v/>
      </c>
      <c r="U968" s="4" t="n"/>
    </row>
    <row r="969">
      <c r="B969" s="2" t="n"/>
      <c r="I969" s="3" t="n"/>
      <c r="J969" s="3" t="n"/>
      <c r="Q969" s="2" t="n"/>
      <c r="R969" s="2" t="n"/>
      <c r="T969">
        <f>IF(S969="Clôturé", R969-B969, TODAY()-B969)</f>
        <v/>
      </c>
      <c r="U969" s="4" t="n"/>
    </row>
    <row r="970">
      <c r="B970" s="2" t="n"/>
      <c r="I970" s="3" t="n"/>
      <c r="J970" s="3" t="n"/>
      <c r="Q970" s="2" t="n"/>
      <c r="R970" s="2" t="n"/>
      <c r="T970">
        <f>IF(S970="Clôturé", R970-B970, TODAY()-B970)</f>
        <v/>
      </c>
      <c r="U970" s="4" t="n"/>
    </row>
    <row r="971">
      <c r="B971" s="2" t="n"/>
      <c r="I971" s="3" t="n"/>
      <c r="J971" s="3" t="n"/>
      <c r="Q971" s="2" t="n"/>
      <c r="R971" s="2" t="n"/>
      <c r="T971">
        <f>IF(S971="Clôturé", R971-B971, TODAY()-B971)</f>
        <v/>
      </c>
      <c r="U971" s="4" t="n"/>
    </row>
    <row r="972">
      <c r="B972" s="2" t="n"/>
      <c r="I972" s="3" t="n"/>
      <c r="J972" s="3" t="n"/>
      <c r="Q972" s="2" t="n"/>
      <c r="R972" s="2" t="n"/>
      <c r="T972">
        <f>IF(S972="Clôturé", R972-B972, TODAY()-B972)</f>
        <v/>
      </c>
      <c r="U972" s="4" t="n"/>
    </row>
    <row r="973">
      <c r="B973" s="2" t="n"/>
      <c r="I973" s="3" t="n"/>
      <c r="J973" s="3" t="n"/>
      <c r="Q973" s="2" t="n"/>
      <c r="R973" s="2" t="n"/>
      <c r="T973">
        <f>IF(S973="Clôturé", R973-B973, TODAY()-B973)</f>
        <v/>
      </c>
      <c r="U973" s="4" t="n"/>
    </row>
    <row r="974">
      <c r="B974" s="2" t="n"/>
      <c r="I974" s="3" t="n"/>
      <c r="J974" s="3" t="n"/>
      <c r="Q974" s="2" t="n"/>
      <c r="R974" s="2" t="n"/>
      <c r="T974">
        <f>IF(S974="Clôturé", R974-B974, TODAY()-B974)</f>
        <v/>
      </c>
      <c r="U974" s="4" t="n"/>
    </row>
    <row r="975">
      <c r="B975" s="2" t="n"/>
      <c r="I975" s="3" t="n"/>
      <c r="J975" s="3" t="n"/>
      <c r="Q975" s="2" t="n"/>
      <c r="R975" s="2" t="n"/>
      <c r="T975">
        <f>IF(S975="Clôturé", R975-B975, TODAY()-B975)</f>
        <v/>
      </c>
      <c r="U975" s="4" t="n"/>
    </row>
    <row r="976">
      <c r="B976" s="2" t="n"/>
      <c r="I976" s="3" t="n"/>
      <c r="J976" s="3" t="n"/>
      <c r="Q976" s="2" t="n"/>
      <c r="R976" s="2" t="n"/>
      <c r="T976">
        <f>IF(S976="Clôturé", R976-B976, TODAY()-B976)</f>
        <v/>
      </c>
      <c r="U976" s="4" t="n"/>
    </row>
    <row r="977">
      <c r="B977" s="2" t="n"/>
      <c r="I977" s="3" t="n"/>
      <c r="J977" s="3" t="n"/>
      <c r="Q977" s="2" t="n"/>
      <c r="R977" s="2" t="n"/>
      <c r="T977">
        <f>IF(S977="Clôturé", R977-B977, TODAY()-B977)</f>
        <v/>
      </c>
      <c r="U977" s="4" t="n"/>
    </row>
    <row r="978">
      <c r="B978" s="2" t="n"/>
      <c r="I978" s="3" t="n"/>
      <c r="J978" s="3" t="n"/>
      <c r="Q978" s="2" t="n"/>
      <c r="R978" s="2" t="n"/>
      <c r="T978">
        <f>IF(S978="Clôturé", R978-B978, TODAY()-B978)</f>
        <v/>
      </c>
      <c r="U978" s="4" t="n"/>
    </row>
    <row r="979">
      <c r="B979" s="2" t="n"/>
      <c r="I979" s="3" t="n"/>
      <c r="J979" s="3" t="n"/>
      <c r="Q979" s="2" t="n"/>
      <c r="R979" s="2" t="n"/>
      <c r="T979">
        <f>IF(S979="Clôturé", R979-B979, TODAY()-B979)</f>
        <v/>
      </c>
      <c r="U979" s="4" t="n"/>
    </row>
    <row r="980">
      <c r="B980" s="2" t="n"/>
      <c r="I980" s="3" t="n"/>
      <c r="J980" s="3" t="n"/>
      <c r="Q980" s="2" t="n"/>
      <c r="R980" s="2" t="n"/>
      <c r="T980">
        <f>IF(S980="Clôturé", R980-B980, TODAY()-B980)</f>
        <v/>
      </c>
      <c r="U980" s="4" t="n"/>
    </row>
    <row r="981">
      <c r="B981" s="2" t="n"/>
      <c r="I981" s="3" t="n"/>
      <c r="J981" s="3" t="n"/>
      <c r="Q981" s="2" t="n"/>
      <c r="R981" s="2" t="n"/>
      <c r="T981">
        <f>IF(S981="Clôturé", R981-B981, TODAY()-B981)</f>
        <v/>
      </c>
      <c r="U981" s="4" t="n"/>
    </row>
    <row r="982">
      <c r="B982" s="2" t="n"/>
      <c r="I982" s="3" t="n"/>
      <c r="J982" s="3" t="n"/>
      <c r="Q982" s="2" t="n"/>
      <c r="R982" s="2" t="n"/>
      <c r="T982">
        <f>IF(S982="Clôturé", R982-B982, TODAY()-B982)</f>
        <v/>
      </c>
      <c r="U982" s="4" t="n"/>
    </row>
    <row r="983">
      <c r="B983" s="2" t="n"/>
      <c r="I983" s="3" t="n"/>
      <c r="J983" s="3" t="n"/>
      <c r="Q983" s="2" t="n"/>
      <c r="R983" s="2" t="n"/>
      <c r="T983">
        <f>IF(S983="Clôturé", R983-B983, TODAY()-B983)</f>
        <v/>
      </c>
      <c r="U983" s="4" t="n"/>
    </row>
    <row r="984">
      <c r="B984" s="2" t="n"/>
      <c r="I984" s="3" t="n"/>
      <c r="J984" s="3" t="n"/>
      <c r="Q984" s="2" t="n"/>
      <c r="R984" s="2" t="n"/>
      <c r="T984">
        <f>IF(S984="Clôturé", R984-B984, TODAY()-B984)</f>
        <v/>
      </c>
      <c r="U984" s="4" t="n"/>
    </row>
    <row r="985">
      <c r="B985" s="2" t="n"/>
      <c r="I985" s="3" t="n"/>
      <c r="J985" s="3" t="n"/>
      <c r="Q985" s="2" t="n"/>
      <c r="R985" s="2" t="n"/>
      <c r="T985">
        <f>IF(S985="Clôturé", R985-B985, TODAY()-B985)</f>
        <v/>
      </c>
      <c r="U985" s="4" t="n"/>
    </row>
    <row r="986">
      <c r="B986" s="2" t="n"/>
      <c r="I986" s="3" t="n"/>
      <c r="J986" s="3" t="n"/>
      <c r="Q986" s="2" t="n"/>
      <c r="R986" s="2" t="n"/>
      <c r="T986">
        <f>IF(S986="Clôturé", R986-B986, TODAY()-B986)</f>
        <v/>
      </c>
      <c r="U986" s="4" t="n"/>
    </row>
    <row r="987">
      <c r="B987" s="2" t="n"/>
      <c r="I987" s="3" t="n"/>
      <c r="J987" s="3" t="n"/>
      <c r="Q987" s="2" t="n"/>
      <c r="R987" s="2" t="n"/>
      <c r="T987">
        <f>IF(S987="Clôturé", R987-B987, TODAY()-B987)</f>
        <v/>
      </c>
      <c r="U987" s="4" t="n"/>
    </row>
    <row r="988">
      <c r="B988" s="2" t="n"/>
      <c r="I988" s="3" t="n"/>
      <c r="J988" s="3" t="n"/>
      <c r="Q988" s="2" t="n"/>
      <c r="R988" s="2" t="n"/>
      <c r="T988">
        <f>IF(S988="Clôturé", R988-B988, TODAY()-B988)</f>
        <v/>
      </c>
      <c r="U988" s="4" t="n"/>
    </row>
    <row r="989">
      <c r="B989" s="2" t="n"/>
      <c r="I989" s="3" t="n"/>
      <c r="J989" s="3" t="n"/>
      <c r="Q989" s="2" t="n"/>
      <c r="R989" s="2" t="n"/>
      <c r="T989">
        <f>IF(S989="Clôturé", R989-B989, TODAY()-B989)</f>
        <v/>
      </c>
      <c r="U989" s="4" t="n"/>
    </row>
    <row r="990">
      <c r="B990" s="2" t="n"/>
      <c r="I990" s="3" t="n"/>
      <c r="J990" s="3" t="n"/>
      <c r="Q990" s="2" t="n"/>
      <c r="R990" s="2" t="n"/>
      <c r="T990">
        <f>IF(S990="Clôturé", R990-B990, TODAY()-B990)</f>
        <v/>
      </c>
      <c r="U990" s="4" t="n"/>
    </row>
    <row r="991">
      <c r="B991" s="2" t="n"/>
      <c r="I991" s="3" t="n"/>
      <c r="J991" s="3" t="n"/>
      <c r="Q991" s="2" t="n"/>
      <c r="R991" s="2" t="n"/>
      <c r="T991">
        <f>IF(S991="Clôturé", R991-B991, TODAY()-B991)</f>
        <v/>
      </c>
      <c r="U991" s="4" t="n"/>
    </row>
    <row r="992">
      <c r="B992" s="2" t="n"/>
      <c r="I992" s="3" t="n"/>
      <c r="J992" s="3" t="n"/>
      <c r="Q992" s="2" t="n"/>
      <c r="R992" s="2" t="n"/>
      <c r="T992">
        <f>IF(S992="Clôturé", R992-B992, TODAY()-B992)</f>
        <v/>
      </c>
      <c r="U992" s="4" t="n"/>
    </row>
    <row r="993">
      <c r="B993" s="2" t="n"/>
      <c r="I993" s="3" t="n"/>
      <c r="J993" s="3" t="n"/>
      <c r="Q993" s="2" t="n"/>
      <c r="R993" s="2" t="n"/>
      <c r="T993">
        <f>IF(S993="Clôturé", R993-B993, TODAY()-B993)</f>
        <v/>
      </c>
      <c r="U993" s="4" t="n"/>
    </row>
    <row r="994">
      <c r="B994" s="2" t="n"/>
      <c r="I994" s="3" t="n"/>
      <c r="J994" s="3" t="n"/>
      <c r="Q994" s="2" t="n"/>
      <c r="R994" s="2" t="n"/>
      <c r="T994">
        <f>IF(S994="Clôturé", R994-B994, TODAY()-B994)</f>
        <v/>
      </c>
      <c r="U994" s="4" t="n"/>
    </row>
    <row r="995">
      <c r="B995" s="2" t="n"/>
      <c r="I995" s="3" t="n"/>
      <c r="J995" s="3" t="n"/>
      <c r="Q995" s="2" t="n"/>
      <c r="R995" s="2" t="n"/>
      <c r="T995">
        <f>IF(S995="Clôturé", R995-B995, TODAY()-B995)</f>
        <v/>
      </c>
      <c r="U995" s="4" t="n"/>
    </row>
    <row r="996">
      <c r="B996" s="2" t="n"/>
      <c r="I996" s="3" t="n"/>
      <c r="J996" s="3" t="n"/>
      <c r="Q996" s="2" t="n"/>
      <c r="R996" s="2" t="n"/>
      <c r="T996">
        <f>IF(S996="Clôturé", R996-B996, TODAY()-B996)</f>
        <v/>
      </c>
      <c r="U996" s="4" t="n"/>
    </row>
    <row r="997">
      <c r="B997" s="2" t="n"/>
      <c r="I997" s="3" t="n"/>
      <c r="J997" s="3" t="n"/>
      <c r="Q997" s="2" t="n"/>
      <c r="R997" s="2" t="n"/>
      <c r="T997">
        <f>IF(S997="Clôturé", R997-B997, TODAY()-B997)</f>
        <v/>
      </c>
      <c r="U997" s="4" t="n"/>
    </row>
    <row r="998">
      <c r="B998" s="2" t="n"/>
      <c r="I998" s="3" t="n"/>
      <c r="J998" s="3" t="n"/>
      <c r="Q998" s="2" t="n"/>
      <c r="R998" s="2" t="n"/>
      <c r="T998">
        <f>IF(S998="Clôturé", R998-B998, TODAY()-B998)</f>
        <v/>
      </c>
      <c r="U998" s="4" t="n"/>
    </row>
    <row r="999">
      <c r="B999" s="2" t="n"/>
      <c r="I999" s="3" t="n"/>
      <c r="J999" s="3" t="n"/>
      <c r="Q999" s="2" t="n"/>
      <c r="R999" s="2" t="n"/>
      <c r="T999">
        <f>IF(S999="Clôturé", R999-B999, TODAY()-B999)</f>
        <v/>
      </c>
      <c r="U999" s="4" t="n"/>
    </row>
    <row r="1000">
      <c r="B1000" s="2" t="n"/>
      <c r="I1000" s="3" t="n"/>
      <c r="J1000" s="3" t="n"/>
      <c r="Q1000" s="2" t="n"/>
      <c r="R1000" s="2" t="n"/>
      <c r="T1000">
        <f>IF(S1000="Clôturé", R1000-B1000, TODAY()-B1000)</f>
        <v/>
      </c>
      <c r="U1000" s="4" t="n"/>
    </row>
    <row r="1001">
      <c r="B1001" s="2" t="n"/>
      <c r="I1001" s="3" t="n"/>
      <c r="J1001" s="3" t="n"/>
      <c r="Q1001" s="2" t="n"/>
      <c r="R1001" s="2" t="n"/>
      <c r="T1001">
        <f>IF(S1001="Clôturé", R1001-B1001, TODAY()-B1001)</f>
        <v/>
      </c>
      <c r="U1001" s="4" t="n"/>
    </row>
  </sheetData>
  <conditionalFormatting sqref="Q2:Q1001">
    <cfRule type="expression" priority="1" dxfId="0" stopIfTrue="0">
      <formula>AND($S2&lt;&gt;"Clôturé",$Q2&lt;TODAY(),$Q2&lt;&gt;"")</formula>
    </cfRule>
  </conditionalFormatting>
  <conditionalFormatting sqref="S2:S1001">
    <cfRule type="expression" priority="2" dxfId="1">
      <formula>EXACT($S2,"Ouvert")</formula>
    </cfRule>
    <cfRule type="expression" priority="3" dxfId="2">
      <formula>EXACT($S2,"En cours")</formula>
    </cfRule>
    <cfRule type="expression" priority="4" dxfId="3">
      <formula>EXACT($S2,"Clôturé")</formula>
    </cfRule>
  </conditionalFormatting>
  <dataValidations count="4">
    <dataValidation sqref="S2:S1001" showErrorMessage="1" showInputMessage="1" allowBlank="1" type="list">
      <formula1>"Ouvert,En cours,Clôturé"</formula1>
    </dataValidation>
    <dataValidation sqref="L2:L1001" showErrorMessage="1" showInputMessage="1" allowBlank="1" type="list">
      <formula1>"Mineure,Majeure,Critique"</formula1>
    </dataValidation>
    <dataValidation sqref="M2:M1001" showErrorMessage="1" showInputMessage="1" allowBlank="1" type="list">
      <formula1>"Contrôle entrant,Production,Client,Transport"</formula1>
    </dataValidation>
    <dataValidation sqref="K2:K1001" showErrorMessage="1" showInputMessage="1" allowBlank="1" type="list">
      <formula1>"Dimensions,Documentation,Emballage,Étiquetage,Matière,Autre"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Statut</t>
        </is>
      </c>
      <c r="B1" t="inlineStr">
        <is>
          <t>Ouvert</t>
        </is>
      </c>
      <c r="C1" t="inlineStr">
        <is>
          <t>En cours</t>
        </is>
      </c>
      <c r="D1" t="inlineStr">
        <is>
          <t>Clôturé</t>
        </is>
      </c>
    </row>
    <row r="2">
      <c r="A2" t="inlineStr">
        <is>
          <t>Gravite</t>
        </is>
      </c>
      <c r="B2" t="inlineStr">
        <is>
          <t>Mineure</t>
        </is>
      </c>
      <c r="C2" t="inlineStr">
        <is>
          <t>Majeure</t>
        </is>
      </c>
      <c r="D2" t="inlineStr">
        <is>
          <t>Critique</t>
        </is>
      </c>
    </row>
    <row r="3">
      <c r="A3" t="inlineStr">
        <is>
          <t>Detection</t>
        </is>
      </c>
      <c r="B3" t="inlineStr">
        <is>
          <t>Contrôle entrant</t>
        </is>
      </c>
      <c r="C3" t="inlineStr">
        <is>
          <t>Production</t>
        </is>
      </c>
      <c r="D3" t="inlineStr">
        <is>
          <t>Client</t>
        </is>
      </c>
      <c r="E3" t="inlineStr">
        <is>
          <t>Transport</t>
        </is>
      </c>
    </row>
    <row r="4">
      <c r="A4" t="inlineStr">
        <is>
          <t>Type_ecart</t>
        </is>
      </c>
      <c r="B4" t="inlineStr">
        <is>
          <t>Dimensions</t>
        </is>
      </c>
      <c r="C4" t="inlineStr">
        <is>
          <t>Documentation</t>
        </is>
      </c>
      <c r="D4" t="inlineStr">
        <is>
          <t>Emballage</t>
        </is>
      </c>
      <c r="E4" t="inlineStr">
        <is>
          <t>Étiquetage</t>
        </is>
      </c>
      <c r="F4" t="inlineStr">
        <is>
          <t>Matière</t>
        </is>
      </c>
      <c r="G4" t="inlineStr">
        <is>
          <t>Autre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8" t="inlineStr">
        <is>
          <t>Non-Conformité Fournisseur — Registre &amp; KPIs</t>
        </is>
      </c>
    </row>
    <row r="3">
      <c r="A3" s="6" t="inlineStr">
        <is>
          <t>Total NCR</t>
        </is>
      </c>
      <c r="B3" s="7">
        <f>COUNTA(NCR_Fournisseur!A2:A1001)</f>
        <v/>
      </c>
    </row>
    <row r="4">
      <c r="A4" s="6" t="inlineStr">
        <is>
          <t>NCR Ouverts</t>
        </is>
      </c>
      <c r="B4" s="7">
        <f>COUNTIF(NCR_Fournisseur!S2:S1001,"&lt;&gt;Clôturé")</f>
        <v/>
      </c>
    </row>
    <row r="5">
      <c r="A5" s="6" t="inlineStr">
        <is>
          <t>NCR Clôturés</t>
        </is>
      </c>
      <c r="B5" s="7">
        <f>COUNTIF(NCR_Fournisseur!S2:S1001,"Clôturé")</f>
        <v/>
      </c>
    </row>
    <row r="6">
      <c r="A6" s="6" t="inlineStr">
        <is>
          <t>Âge moyen (jours)</t>
        </is>
      </c>
      <c r="B6" s="7">
        <f>IFERROR(AVERAGEIF(NCR_Fournisseur!T2:T1001,"&gt;0",NCR_Fournisseur!T2:T1001),0)</f>
        <v/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9" t="inlineStr">
        <is>
          <t>Non-Conformité Fournisseur — Tableau de bord</t>
        </is>
      </c>
    </row>
    <row r="3">
      <c r="A3" t="inlineStr">
        <is>
          <t>Statut</t>
        </is>
      </c>
      <c r="B3" t="inlineStr">
        <is>
          <t>Comptage</t>
        </is>
      </c>
      <c r="D3" t="inlineStr">
        <is>
          <t>Gravité</t>
        </is>
      </c>
      <c r="E3" t="inlineStr">
        <is>
          <t>Comptage</t>
        </is>
      </c>
    </row>
    <row r="4">
      <c r="A4" t="inlineStr">
        <is>
          <t>Ouvert</t>
        </is>
      </c>
      <c r="B4">
        <f>COUNTIF(NCR_Fournisseur!S2:S1001,"Ouvert")</f>
        <v/>
      </c>
      <c r="D4" t="inlineStr">
        <is>
          <t>Mineure</t>
        </is>
      </c>
      <c r="E4">
        <f>COUNTIF(NCR_Fournisseur!L2:L1001,"Mineure")</f>
        <v/>
      </c>
    </row>
    <row r="5">
      <c r="A5" t="inlineStr">
        <is>
          <t>En cours</t>
        </is>
      </c>
      <c r="B5">
        <f>COUNTIF(NCR_Fournisseur!S2:S1001,"En cours")</f>
        <v/>
      </c>
      <c r="D5" t="inlineStr">
        <is>
          <t>Majeure</t>
        </is>
      </c>
      <c r="E5">
        <f>COUNTIF(NCR_Fournisseur!L2:L1001,"Majeure")</f>
        <v/>
      </c>
    </row>
    <row r="6">
      <c r="A6" t="inlineStr">
        <is>
          <t>Clôturé</t>
        </is>
      </c>
      <c r="B6">
        <f>COUNTIF(NCR_Fournisseur!S2:S1001,"Clôturé")</f>
        <v/>
      </c>
      <c r="D6" t="inlineStr">
        <is>
          <t>Critique</t>
        </is>
      </c>
      <c r="E6">
        <f>COUNTIF(NCR_Fournisseur!L2:L1001,"Critique")</f>
        <v/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2025-09-28T19:32:14Z</dcterms:created>
  <dcterms:modified xmlns:dcterms="http://purl.org/dc/terms/" xmlns:xsi="http://www.w3.org/2001/XMLSchema-instance" xsi:type="dcterms:W3CDTF">2025-09-28T19:32:14Z</dcterms:modified>
</cp:coreProperties>
</file>