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Évaluation ICE" sheetId="1" state="visible" r:id="rId1"/>
    <sheet xmlns:r="http://schemas.openxmlformats.org/officeDocument/2006/relationships" name="Paramètres" sheetId="2" state="hidden" r:id="rId2"/>
    <sheet xmlns:r="http://schemas.openxmlformats.org/officeDocument/2006/relationships" name="Dashboard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#,##0 [$€-x-euro1]"/>
    <numFmt numFmtId="165" formatCode="0.0"/>
    <numFmt numFmtId="166" formatCode="yyyy-mm-dd"/>
  </numFmts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2563EB"/>
      </patternFill>
    </fill>
    <fill>
      <patternFill patternType="solid">
        <fgColor rgb="001F2937"/>
      </patternFill>
    </fill>
  </fills>
  <borders count="2">
    <border>
      <left/>
      <right/>
      <top/>
      <bottom/>
      <diagonal/>
    </border>
    <border>
      <left style="thin">
        <color rgb="00FFFFFF"/>
      </left>
      <right style="thin">
        <color rgb="00FFFFFF"/>
      </right>
      <top style="thin">
        <color rgb="00FFFFFF"/>
      </top>
      <bottom style="thin">
        <color rgb="00FFFFFF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 wrapText="1"/>
    </xf>
    <xf numFmtId="164" fontId="0" fillId="0" borderId="0" pivotButton="0" quotePrefix="0" xfId="0"/>
    <xf numFmtId="3" fontId="0" fillId="0" borderId="0" pivotButton="0" quotePrefix="0" xfId="0"/>
    <xf numFmtId="1" fontId="0" fillId="0" borderId="0" pivotButton="0" quotePrefix="0" xfId="0"/>
    <xf numFmtId="165" fontId="0" fillId="0" borderId="0" pivotButton="0" quotePrefix="0" xfId="0"/>
    <xf numFmtId="166" fontId="0" fillId="0" borderId="0" pivotButton="0" quotePrefix="0" xfId="0"/>
    <xf numFmtId="0" fontId="3" fillId="0" borderId="0" pivotButton="0" quotePrefix="0" xfId="0"/>
    <xf numFmtId="165" fontId="0" fillId="0" borderId="0" pivotButton="0" quotePrefix="0" xfId="0"/>
    <xf numFmtId="166" fontId="0" fillId="0" borderId="0" pivotButton="0" quotePrefix="0" xfId="0"/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Gains estimés par département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'Dashboard'!E3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'Dashboard'!$D$4:$D$10</f>
            </numRef>
          </cat>
          <val>
            <numRef>
              <f>'Dashboard'!$E$4:$E$10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Département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€ / an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ROI vs Payback</a:t>
            </a:r>
          </a:p>
        </rich>
      </tx>
    </title>
    <plotArea>
      <scatterChart>
        <ser>
          <idx val="0"/>
          <order val="0"/>
          <tx>
            <v>Idées (échantillon)</v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xVal>
            <numRef>
              <f>'Évaluation ICE'!$N$3:$N$50</f>
            </numRef>
          </xVal>
          <yVal>
            <numRef>
              <f>'Évaluation ICE'!$O$3:$O$50</f>
            </numRef>
          </yVal>
        </ser>
        <axId val="10"/>
        <axId val="20"/>
      </scatterChart>
      <valAx>
        <axId val="1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ROI</a:t>
                </a:r>
              </a:p>
            </rich>
          </tx>
        </title>
        <majorTickMark val="none"/>
        <minorTickMark val="none"/>
        <crossAx val="20"/>
      </valAx>
      <valAx>
        <axId val="2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Payback (mois)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Décisions</a:t>
            </a:r>
          </a:p>
        </rich>
      </tx>
    </title>
    <plotArea>
      <pieChart>
        <varyColors val="1"/>
        <ser>
          <idx val="0"/>
          <order val="0"/>
          <tx>
            <strRef>
              <f>'Dashboard'!H3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'Dashboard'!$G$4:$G$5</f>
            </numRef>
          </cat>
          <val>
            <numRef>
              <f>'Dashboard'!$H$4:$H$5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drawing1.xml><?xml version="1.0" encoding="utf-8"?>
<wsDr xmlns="http://schemas.openxmlformats.org/drawingml/2006/spreadsheetDrawing">
  <oneCellAnchor>
    <from>
      <col>3</col>
      <colOff>0</colOff>
      <row>11</row>
      <rowOff>0</rowOff>
    </from>
    <ext cx="720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0</col>
      <colOff>0</colOff>
      <row>11</row>
      <rowOff>0</rowOff>
    </from>
    <ext cx="7200000" cy="36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6</col>
      <colOff>0</colOff>
      <row>11</row>
      <rowOff>0</rowOff>
    </from>
    <ext cx="4320000" cy="324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tables/table1.xml><?xml version="1.0" encoding="utf-8"?>
<table xmlns="http://schemas.openxmlformats.org/spreadsheetml/2006/main" id="1" name="Evaluation_ICE" displayName="Evaluation_ICE" ref="A2:T502" headerRowCount="1">
  <autoFilter ref="A2:T502"/>
  <tableColumns count="20">
    <tableColumn id="1" name="ID"/>
    <tableColumn id="2" name="Suggestion"/>
    <tableColumn id="3" name="Responsable"/>
    <tableColumn id="4" name="Département"/>
    <tableColumn id="5" name="Catégorie"/>
    <tableColumn id="6" name="Gains estimés €/an"/>
    <tableColumn id="7" name="Temps gagné h/an"/>
    <tableColumn id="8" name="Coût €"/>
    <tableColumn id="9" name="Délai (jours)"/>
    <tableColumn id="10" name="Impact (1-5)"/>
    <tableColumn id="11" name="Confiance (1-5)"/>
    <tableColumn id="12" name="Facilité (1-5)"/>
    <tableColumn id="13" name="Score ICE"/>
    <tableColumn id="14" name="ROI (Gains/Coût)"/>
    <tableColumn id="15" name="Payback (mois)"/>
    <tableColumn id="16" name="Décision"/>
    <tableColumn id="17" name="Statut d’exécution"/>
    <tableColumn id="18" name="Date lancement"/>
    <tableColumn id="19" name="Date fin"/>
    <tableColumn id="20" name="Commentaires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50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0" customWidth="1" min="1" max="1"/>
    <col width="46" customWidth="1" min="2" max="2"/>
    <col width="22" customWidth="1" min="3" max="3"/>
    <col width="20" customWidth="1" min="4" max="4"/>
    <col width="18" customWidth="1" min="5" max="5"/>
    <col width="18" customWidth="1" min="6" max="6"/>
    <col width="18" customWidth="1" min="7" max="7"/>
    <col width="16" customWidth="1" min="8" max="8"/>
    <col width="14" customWidth="1" min="9" max="9"/>
    <col width="14" customWidth="1" min="10" max="10"/>
    <col width="16" customWidth="1" min="11" max="11"/>
    <col width="14" customWidth="1" min="12" max="12"/>
    <col width="12" customWidth="1" min="13" max="13"/>
    <col width="16" customWidth="1" min="14" max="14"/>
    <col width="16" customWidth="1" min="15" max="15"/>
    <col width="14" customWidth="1" min="16" max="16"/>
    <col width="18" customWidth="1" min="17" max="17"/>
    <col width="14" customWidth="1" min="18" max="18"/>
    <col width="14" customWidth="1" min="19" max="19"/>
    <col width="30" customWidth="1" min="20" max="20"/>
  </cols>
  <sheetData>
    <row r="1" ht="30" customHeight="1">
      <c r="A1" s="1" t="inlineStr">
        <is>
          <t>Évaluation &amp; priorisation ICE — Gains / Coûts / Délais (Kaizen)</t>
        </is>
      </c>
    </row>
    <row r="2">
      <c r="A2" s="2" t="inlineStr">
        <is>
          <t>ID</t>
        </is>
      </c>
      <c r="B2" s="2" t="inlineStr">
        <is>
          <t>Suggestion</t>
        </is>
      </c>
      <c r="C2" s="2" t="inlineStr">
        <is>
          <t>Responsable</t>
        </is>
      </c>
      <c r="D2" s="2" t="inlineStr">
        <is>
          <t>Département</t>
        </is>
      </c>
      <c r="E2" s="2" t="inlineStr">
        <is>
          <t>Catégorie</t>
        </is>
      </c>
      <c r="F2" s="2" t="inlineStr">
        <is>
          <t>Gains estimés €/an</t>
        </is>
      </c>
      <c r="G2" s="2" t="inlineStr">
        <is>
          <t>Temps gagné h/an</t>
        </is>
      </c>
      <c r="H2" s="2" t="inlineStr">
        <is>
          <t>Coût €</t>
        </is>
      </c>
      <c r="I2" s="2" t="inlineStr">
        <is>
          <t>Délai (jours)</t>
        </is>
      </c>
      <c r="J2" s="2" t="inlineStr">
        <is>
          <t>Impact (1-5)</t>
        </is>
      </c>
      <c r="K2" s="2" t="inlineStr">
        <is>
          <t>Confiance (1-5)</t>
        </is>
      </c>
      <c r="L2" s="2" t="inlineStr">
        <is>
          <t>Facilité (1-5)</t>
        </is>
      </c>
      <c r="M2" s="2" t="inlineStr">
        <is>
          <t>Score ICE</t>
        </is>
      </c>
      <c r="N2" s="2" t="inlineStr">
        <is>
          <t>ROI (Gains/Coût)</t>
        </is>
      </c>
      <c r="O2" s="2" t="inlineStr">
        <is>
          <t>Payback (mois)</t>
        </is>
      </c>
      <c r="P2" s="2" t="inlineStr">
        <is>
          <t>Décision</t>
        </is>
      </c>
      <c r="Q2" s="2" t="inlineStr">
        <is>
          <t>Statut d’exécution</t>
        </is>
      </c>
      <c r="R2" s="2" t="inlineStr">
        <is>
          <t>Date lancement</t>
        </is>
      </c>
      <c r="S2" s="2" t="inlineStr">
        <is>
          <t>Date fin</t>
        </is>
      </c>
      <c r="T2" s="2" t="inlineStr">
        <is>
          <t>Commentaires</t>
        </is>
      </c>
      <c r="U2" s="8" t="inlineStr">
        <is>
          <t>ICE pondéré</t>
        </is>
      </c>
      <c r="V2" s="8" t="inlineStr">
        <is>
          <t>Priorité (A/B/C)</t>
        </is>
      </c>
      <c r="W2" s="8" t="inlineStr">
        <is>
          <t>Feu (Priorité)</t>
        </is>
      </c>
      <c r="X2" s="8" t="inlineStr">
        <is>
          <t>Classe ROI</t>
        </is>
      </c>
      <c r="Y2" s="8" t="inlineStr">
        <is>
          <t>Classe Payback</t>
        </is>
      </c>
      <c r="Z2" s="8" t="inlineStr">
        <is>
          <t>Doublon ID?</t>
        </is>
      </c>
      <c r="AA2" s="8" t="inlineStr">
        <is>
          <t>Note / Lien</t>
        </is>
      </c>
    </row>
    <row r="3">
      <c r="A3" t="inlineStr">
        <is>
          <t>KZ-101</t>
        </is>
      </c>
      <c r="B3" t="inlineStr">
        <is>
          <t>Poka-Yoke connecteur inversé</t>
        </is>
      </c>
      <c r="C3" t="inlineStr">
        <is>
          <t>A. Haddad</t>
        </is>
      </c>
      <c r="D3" t="inlineStr">
        <is>
          <t>Qualité</t>
        </is>
      </c>
      <c r="E3" t="inlineStr">
        <is>
          <t>Qualité</t>
        </is>
      </c>
      <c r="F3" s="3" t="n">
        <v>8000</v>
      </c>
      <c r="G3" s="4" t="n">
        <v>120</v>
      </c>
      <c r="H3" s="3" t="n">
        <v>1200</v>
      </c>
      <c r="I3" s="5" t="n">
        <v>21</v>
      </c>
      <c r="J3" t="n">
        <v>5</v>
      </c>
      <c r="K3" t="n">
        <v>4</v>
      </c>
      <c r="L3" t="n">
        <v>3</v>
      </c>
      <c r="M3">
        <f>IF(COUNTA(J3:L3)=3,SUM(J3:L3),"")</f>
        <v/>
      </c>
      <c r="N3" s="9">
        <f>IF(AND(F3&gt;0,H3&gt;0),F3/H3,"")</f>
        <v/>
      </c>
      <c r="O3" s="9">
        <f>IF(AND(F3&gt;0,H3&gt;0), H3/(F3/12), "")</f>
        <v/>
      </c>
      <c r="P3" t="inlineStr">
        <is>
          <t>Approuvée</t>
        </is>
      </c>
      <c r="Q3" t="inlineStr">
        <is>
          <t>Non démarrée</t>
        </is>
      </c>
      <c r="R3" s="10" t="inlineStr"/>
      <c r="S3" s="10" t="inlineStr"/>
      <c r="U3" s="9">
        <f>IF(COUNTA(J3:L3)=3, J3*Paramètres!$H$2 + K3*Paramètres!$H$3 + L3*Paramètres!$H$4, "")</f>
        <v/>
      </c>
      <c r="V3">
        <f>IF(U3="","",IF(U3&gt;=12,"A",IF(U3&gt;=8,"B","C")))</f>
        <v/>
      </c>
      <c r="W3">
        <f>U3</f>
        <v/>
      </c>
      <c r="X3">
        <f>IF(N3="","",IF(N3&gt;=3,"Fort",IF(N3&gt;=1,"Moyen","Faible")))</f>
        <v/>
      </c>
      <c r="Y3">
        <f>IF(O3="","",IF(O3&lt;=6,"Rapide",IF(O3&lt;=12,"Moyen","Long")))</f>
        <v/>
      </c>
      <c r="Z3">
        <f>IF(A3&lt;&gt;"",IF(COUNTIF($A$3:$A$502,A3)&gt;1,"DUP",""),"")</f>
        <v/>
      </c>
    </row>
    <row r="4">
      <c r="A4" t="inlineStr">
        <is>
          <t>KZ-102</t>
        </is>
      </c>
      <c r="B4" t="inlineStr">
        <is>
          <t>Chariot shadow board 5S îlot A</t>
        </is>
      </c>
      <c r="C4" t="inlineStr">
        <is>
          <t>L. Saidi</t>
        </is>
      </c>
      <c r="D4" t="inlineStr">
        <is>
          <t>Production</t>
        </is>
      </c>
      <c r="E4" t="inlineStr">
        <is>
          <t>5S</t>
        </is>
      </c>
      <c r="F4" s="3" t="n">
        <v>1200</v>
      </c>
      <c r="G4" s="4" t="n">
        <v>25</v>
      </c>
      <c r="H4" s="3" t="n">
        <v>200</v>
      </c>
      <c r="I4" s="5" t="n">
        <v>7</v>
      </c>
      <c r="J4" t="n">
        <v>3</v>
      </c>
      <c r="K4" t="n">
        <v>4</v>
      </c>
      <c r="L4" t="n">
        <v>4</v>
      </c>
      <c r="M4">
        <f>IF(COUNTA(J4:L4)=3,SUM(J4:L4),"")</f>
        <v/>
      </c>
      <c r="N4" s="9">
        <f>IF(AND(F4&gt;0,H4&gt;0),F4/H4,"")</f>
        <v/>
      </c>
      <c r="O4" s="9">
        <f>IF(AND(F4&gt;0,H4&gt;0), H4/(F4/12), "")</f>
        <v/>
      </c>
      <c r="P4" t="inlineStr">
        <is>
          <t>Approuvée</t>
        </is>
      </c>
      <c r="Q4" t="inlineStr">
        <is>
          <t>En cours</t>
        </is>
      </c>
      <c r="R4" s="10" t="inlineStr"/>
      <c r="S4" s="10" t="inlineStr"/>
      <c r="U4" s="9">
        <f>IF(COUNTA(J4:L4)=3, J4*Paramètres!$H$2 + K4*Paramètres!$H$3 + L4*Paramètres!$H$4, "")</f>
        <v/>
      </c>
      <c r="V4">
        <f>IF(U4="","",IF(U4&gt;=12,"A",IF(U4&gt;=8,"B","C")))</f>
        <v/>
      </c>
      <c r="W4">
        <f>U4</f>
        <v/>
      </c>
      <c r="X4">
        <f>IF(N4="","",IF(N4&gt;=3,"Fort",IF(N4&gt;=1,"Moyen","Faible")))</f>
        <v/>
      </c>
      <c r="Y4">
        <f>IF(O4="","",IF(O4&lt;=6,"Rapide",IF(O4&lt;=12,"Moyen","Long")))</f>
        <v/>
      </c>
      <c r="Z4">
        <f>IF(A4&lt;&gt;"",IF(COUNTIF($A$3:$A$502,A4)&gt;1,"DUP",""),"")</f>
        <v/>
      </c>
    </row>
    <row r="5">
      <c r="A5" t="inlineStr">
        <is>
          <t>KZ-103</t>
        </is>
      </c>
      <c r="B5" t="inlineStr">
        <is>
          <t>Capteur présence convoyeur sortie</t>
        </is>
      </c>
      <c r="C5" t="inlineStr">
        <is>
          <t>Y. Rahali</t>
        </is>
      </c>
      <c r="D5" t="inlineStr">
        <is>
          <t>Méthodes</t>
        </is>
      </c>
      <c r="E5" t="inlineStr">
        <is>
          <t>Sécurité</t>
        </is>
      </c>
      <c r="F5" s="3" t="n">
        <v>7000</v>
      </c>
      <c r="G5" s="4" t="n">
        <v>80</v>
      </c>
      <c r="H5" s="3" t="n">
        <v>1800</v>
      </c>
      <c r="I5" s="5" t="n">
        <v>20</v>
      </c>
      <c r="J5" t="n">
        <v>5</v>
      </c>
      <c r="K5" t="n">
        <v>4</v>
      </c>
      <c r="L5" t="n">
        <v>3</v>
      </c>
      <c r="M5">
        <f>IF(COUNTA(J5:L5)=3,SUM(J5:L5),"")</f>
        <v/>
      </c>
      <c r="N5" s="9">
        <f>IF(AND(F5&gt;0,H5&gt;0),F5/H5,"")</f>
        <v/>
      </c>
      <c r="O5" s="9">
        <f>IF(AND(F5&gt;0,H5&gt;0), H5/(F5/12), "")</f>
        <v/>
      </c>
      <c r="P5" t="inlineStr">
        <is>
          <t>Approuvée</t>
        </is>
      </c>
      <c r="Q5" t="inlineStr">
        <is>
          <t>En cours</t>
        </is>
      </c>
      <c r="R5" s="10" t="inlineStr"/>
      <c r="S5" s="10" t="inlineStr"/>
      <c r="U5" s="9">
        <f>IF(COUNTA(J5:L5)=3, J5*Paramètres!$H$2 + K5*Paramètres!$H$3 + L5*Paramètres!$H$4, "")</f>
        <v/>
      </c>
      <c r="V5">
        <f>IF(U5="","",IF(U5&gt;=12,"A",IF(U5&gt;=8,"B","C")))</f>
        <v/>
      </c>
      <c r="W5">
        <f>U5</f>
        <v/>
      </c>
      <c r="X5">
        <f>IF(N5="","",IF(N5&gt;=3,"Fort",IF(N5&gt;=1,"Moyen","Faible")))</f>
        <v/>
      </c>
      <c r="Y5">
        <f>IF(O5="","",IF(O5&lt;=6,"Rapide",IF(O5&lt;=12,"Moyen","Long")))</f>
        <v/>
      </c>
      <c r="Z5">
        <f>IF(A5&lt;&gt;"",IF(COUNTIF($A$3:$A$502,A5)&gt;1,"DUP",""),"")</f>
        <v/>
      </c>
    </row>
    <row r="6">
      <c r="A6" t="inlineStr">
        <is>
          <t>KZ-104</t>
        </is>
      </c>
      <c r="B6" t="inlineStr">
        <is>
          <t>QR code check de démarrage TPM</t>
        </is>
      </c>
      <c r="C6" t="inlineStr">
        <is>
          <t>K. Chafi</t>
        </is>
      </c>
      <c r="D6" t="inlineStr">
        <is>
          <t>Production</t>
        </is>
      </c>
      <c r="E6" t="inlineStr">
        <is>
          <t>Qualité</t>
        </is>
      </c>
      <c r="F6" s="3" t="n">
        <v>3000</v>
      </c>
      <c r="G6" s="4" t="n">
        <v>40</v>
      </c>
      <c r="H6" s="3" t="n">
        <v>300</v>
      </c>
      <c r="I6" s="5" t="n">
        <v>12</v>
      </c>
      <c r="J6" t="n">
        <v>4</v>
      </c>
      <c r="K6" t="n">
        <v>4</v>
      </c>
      <c r="L6" t="n">
        <v>4</v>
      </c>
      <c r="M6">
        <f>IF(COUNTA(J6:L6)=3,SUM(J6:L6),"")</f>
        <v/>
      </c>
      <c r="N6" s="9">
        <f>IF(AND(F6&gt;0,H6&gt;0),F6/H6,"")</f>
        <v/>
      </c>
      <c r="O6" s="9">
        <f>IF(AND(F6&gt;0,H6&gt;0), H6/(F6/12), "")</f>
        <v/>
      </c>
      <c r="P6" t="inlineStr">
        <is>
          <t>Approuvée</t>
        </is>
      </c>
      <c r="Q6" t="inlineStr">
        <is>
          <t>Non démarrée</t>
        </is>
      </c>
      <c r="R6" s="10" t="inlineStr"/>
      <c r="S6" s="10" t="inlineStr"/>
      <c r="U6" s="9">
        <f>IF(COUNTA(J6:L6)=3, J6*Paramètres!$H$2 + K6*Paramètres!$H$3 + L6*Paramètres!$H$4, "")</f>
        <v/>
      </c>
      <c r="V6">
        <f>IF(U6="","",IF(U6&gt;=12,"A",IF(U6&gt;=8,"B","C")))</f>
        <v/>
      </c>
      <c r="W6">
        <f>U6</f>
        <v/>
      </c>
      <c r="X6">
        <f>IF(N6="","",IF(N6&gt;=3,"Fort",IF(N6&gt;=1,"Moyen","Faible")))</f>
        <v/>
      </c>
      <c r="Y6">
        <f>IF(O6="","",IF(O6&lt;=6,"Rapide",IF(O6&lt;=12,"Moyen","Long")))</f>
        <v/>
      </c>
      <c r="Z6">
        <f>IF(A6&lt;&gt;"",IF(COUNTIF($A$3:$A$502,A6)&gt;1,"DUP",""),"")</f>
        <v/>
      </c>
    </row>
    <row r="7">
      <c r="A7" t="inlineStr">
        <is>
          <t>KZ-105</t>
        </is>
      </c>
      <c r="B7" t="inlineStr">
        <is>
          <t>Mousse d’emballage optimisée</t>
        </is>
      </c>
      <c r="C7" t="inlineStr">
        <is>
          <t>S. Ouali</t>
        </is>
      </c>
      <c r="D7" t="inlineStr">
        <is>
          <t>Logistique</t>
        </is>
      </c>
      <c r="E7" t="inlineStr">
        <is>
          <t>Coût</t>
        </is>
      </c>
      <c r="F7" s="3" t="n">
        <v>2500</v>
      </c>
      <c r="G7" s="4" t="n">
        <v>30</v>
      </c>
      <c r="H7" s="3" t="n">
        <v>150</v>
      </c>
      <c r="I7" s="5" t="n">
        <v>18</v>
      </c>
      <c r="J7" t="n">
        <v>3</v>
      </c>
      <c r="K7" t="n">
        <v>4</v>
      </c>
      <c r="L7" t="n">
        <v>4</v>
      </c>
      <c r="M7">
        <f>IF(COUNTA(J7:L7)=3,SUM(J7:L7),"")</f>
        <v/>
      </c>
      <c r="N7" s="9">
        <f>IF(AND(F7&gt;0,H7&gt;0),F7/H7,"")</f>
        <v/>
      </c>
      <c r="O7" s="9">
        <f>IF(AND(F7&gt;0,H7&gt;0), H7/(F7/12), "")</f>
        <v/>
      </c>
      <c r="P7" t="inlineStr">
        <is>
          <t>Approuvée</t>
        </is>
      </c>
      <c r="Q7" t="inlineStr">
        <is>
          <t>En cours</t>
        </is>
      </c>
      <c r="R7" s="10" t="inlineStr"/>
      <c r="S7" s="10" t="inlineStr"/>
      <c r="U7" s="9">
        <f>IF(COUNTA(J7:L7)=3, J7*Paramètres!$H$2 + K7*Paramètres!$H$3 + L7*Paramètres!$H$4, "")</f>
        <v/>
      </c>
      <c r="V7">
        <f>IF(U7="","",IF(U7&gt;=12,"A",IF(U7&gt;=8,"B","C")))</f>
        <v/>
      </c>
      <c r="W7">
        <f>U7</f>
        <v/>
      </c>
      <c r="X7">
        <f>IF(N7="","",IF(N7&gt;=3,"Fort",IF(N7&gt;=1,"Moyen","Faible")))</f>
        <v/>
      </c>
      <c r="Y7">
        <f>IF(O7="","",IF(O7&lt;=6,"Rapide",IF(O7&lt;=12,"Moyen","Long")))</f>
        <v/>
      </c>
      <c r="Z7">
        <f>IF(A7&lt;&gt;"",IF(COUNTIF($A$3:$A$502,A7)&gt;1,"DUP",""),"")</f>
        <v/>
      </c>
    </row>
    <row r="8">
      <c r="A8" t="inlineStr">
        <is>
          <t>KZ-109</t>
        </is>
      </c>
      <c r="B8" t="inlineStr">
        <is>
          <t>Shadow board mobile pour maintenance rapide</t>
        </is>
      </c>
      <c r="C8" t="inlineStr">
        <is>
          <t>H. Berrada</t>
        </is>
      </c>
      <c r="D8" t="inlineStr">
        <is>
          <t>Maintenance</t>
        </is>
      </c>
      <c r="E8" t="inlineStr">
        <is>
          <t>5S</t>
        </is>
      </c>
      <c r="F8" s="3" t="n">
        <v>1500</v>
      </c>
      <c r="G8" s="4" t="n">
        <v>18</v>
      </c>
      <c r="H8" s="3" t="n">
        <v>250</v>
      </c>
      <c r="I8" s="5" t="n">
        <v>10</v>
      </c>
      <c r="J8" t="n">
        <v>4</v>
      </c>
      <c r="K8" t="n">
        <v>4</v>
      </c>
      <c r="L8" t="n">
        <v>4</v>
      </c>
      <c r="M8" t="inlineStr"/>
      <c r="N8" s="9" t="inlineStr"/>
      <c r="O8" s="9" t="inlineStr"/>
      <c r="P8" t="inlineStr">
        <is>
          <t>Approuvée</t>
        </is>
      </c>
      <c r="Q8" t="inlineStr">
        <is>
          <t>Non démarrée</t>
        </is>
      </c>
      <c r="R8" s="10" t="inlineStr"/>
      <c r="S8" s="10" t="inlineStr"/>
      <c r="T8" t="inlineStr"/>
      <c r="U8" s="9">
        <f>IF(COUNTA(J8:L8)=3, J8*Paramètres!$H$2 + K8*Paramètres!$H$3 + L8*Paramètres!$H$4, "")</f>
        <v/>
      </c>
      <c r="V8">
        <f>IF(U8="","",IF(U8&gt;=12,"A",IF(U8&gt;=8,"B","C")))</f>
        <v/>
      </c>
      <c r="W8">
        <f>U8</f>
        <v/>
      </c>
      <c r="X8">
        <f>IF(N8="","",IF(N8&gt;=3,"Fort",IF(N8&gt;=1,"Moyen","Faible")))</f>
        <v/>
      </c>
      <c r="Y8">
        <f>IF(O8="","",IF(O8&lt;=6,"Rapide",IF(O8&lt;=12,"Moyen","Long")))</f>
        <v/>
      </c>
      <c r="Z8">
        <f>IF(A8&lt;&gt;"",IF(COUNTIF($A$3:$A$502,A8)&gt;1,"DUP",""),"")</f>
        <v/>
      </c>
    </row>
    <row r="9">
      <c r="A9" t="inlineStr">
        <is>
          <t>KZ-110</t>
        </is>
      </c>
      <c r="B9" t="inlineStr">
        <is>
          <t>Gabarit de perçage pour éviter les dérives</t>
        </is>
      </c>
      <c r="C9" t="inlineStr">
        <is>
          <t>S. Benali</t>
        </is>
      </c>
      <c r="D9" t="inlineStr">
        <is>
          <t>Qualité</t>
        </is>
      </c>
      <c r="E9" t="inlineStr">
        <is>
          <t>Qualité</t>
        </is>
      </c>
      <c r="F9" s="3" t="n">
        <v>4200</v>
      </c>
      <c r="G9" s="4" t="n">
        <v>60</v>
      </c>
      <c r="H9" s="3" t="n">
        <v>600</v>
      </c>
      <c r="I9" s="5" t="n">
        <v>12</v>
      </c>
      <c r="J9" t="n">
        <v>4</v>
      </c>
      <c r="K9" t="n">
        <v>4</v>
      </c>
      <c r="L9" t="n">
        <v>4</v>
      </c>
      <c r="M9" t="inlineStr"/>
      <c r="N9" s="9" t="inlineStr"/>
      <c r="O9" s="9" t="inlineStr"/>
      <c r="P9" t="inlineStr">
        <is>
          <t>Approuvée</t>
        </is>
      </c>
      <c r="Q9" t="inlineStr">
        <is>
          <t>En cours</t>
        </is>
      </c>
      <c r="R9" s="10" t="inlineStr"/>
      <c r="S9" s="10" t="inlineStr"/>
      <c r="T9" t="inlineStr"/>
      <c r="U9" s="9">
        <f>IF(COUNTA(J9:L9)=3, J9*Paramètres!$H$2 + K9*Paramètres!$H$3 + L9*Paramètres!$H$4, "")</f>
        <v/>
      </c>
      <c r="V9">
        <f>IF(U9="","",IF(U9&gt;=12,"A",IF(U9&gt;=8,"B","C")))</f>
        <v/>
      </c>
      <c r="W9">
        <f>U9</f>
        <v/>
      </c>
      <c r="X9">
        <f>IF(N9="","",IF(N9&gt;=3,"Fort",IF(N9&gt;=1,"Moyen","Faible")))</f>
        <v/>
      </c>
      <c r="Y9">
        <f>IF(O9="","",IF(O9&lt;=6,"Rapide",IF(O9&lt;=12,"Moyen","Long")))</f>
        <v/>
      </c>
      <c r="Z9">
        <f>IF(A9&lt;&gt;"",IF(COUNTIF($A$3:$A$502,A9)&gt;1,"DUP",""),"")</f>
        <v/>
      </c>
    </row>
    <row r="10">
      <c r="A10" t="inlineStr">
        <is>
          <t>KZ-111</t>
        </is>
      </c>
      <c r="B10" t="inlineStr">
        <is>
          <t>Changement rapide d’outil (SMED) sur presse 2</t>
        </is>
      </c>
      <c r="C10" t="inlineStr">
        <is>
          <t>A. Haddad</t>
        </is>
      </c>
      <c r="D10" t="inlineStr">
        <is>
          <t>Production</t>
        </is>
      </c>
      <c r="E10" t="inlineStr">
        <is>
          <t>Délai</t>
        </is>
      </c>
      <c r="F10" s="3" t="n">
        <v>9000</v>
      </c>
      <c r="G10" s="4" t="n">
        <v>140</v>
      </c>
      <c r="H10" s="3" t="n">
        <v>2000</v>
      </c>
      <c r="I10" s="5" t="n">
        <v>20</v>
      </c>
      <c r="J10" t="n">
        <v>5</v>
      </c>
      <c r="K10" t="n">
        <v>4</v>
      </c>
      <c r="L10" t="n">
        <v>3</v>
      </c>
      <c r="M10" t="inlineStr"/>
      <c r="N10" s="9" t="inlineStr"/>
      <c r="O10" s="9" t="inlineStr"/>
      <c r="P10" t="inlineStr">
        <is>
          <t>Approuvée</t>
        </is>
      </c>
      <c r="Q10" t="inlineStr">
        <is>
          <t>En cours</t>
        </is>
      </c>
      <c r="R10" s="10" t="inlineStr"/>
      <c r="S10" s="10" t="inlineStr"/>
      <c r="T10" t="inlineStr"/>
      <c r="U10" s="9">
        <f>IF(COUNTA(J10:L10)=3, J10*Paramètres!$H$2 + K10*Paramètres!$H$3 + L10*Paramètres!$H$4, "")</f>
        <v/>
      </c>
      <c r="V10">
        <f>IF(U10="","",IF(U10&gt;=12,"A",IF(U10&gt;=8,"B","C")))</f>
        <v/>
      </c>
      <c r="W10">
        <f>U10</f>
        <v/>
      </c>
      <c r="X10">
        <f>IF(N10="","",IF(N10&gt;=3,"Fort",IF(N10&gt;=1,"Moyen","Faible")))</f>
        <v/>
      </c>
      <c r="Y10">
        <f>IF(O10="","",IF(O10&lt;=6,"Rapide",IF(O10&lt;=12,"Moyen","Long")))</f>
        <v/>
      </c>
      <c r="Z10">
        <f>IF(A10&lt;&gt;"",IF(COUNTIF($A$3:$A$502,A10)&gt;1,"DUP",""),"")</f>
        <v/>
      </c>
    </row>
    <row r="11">
      <c r="A11" t="inlineStr">
        <is>
          <t>KZ-112</t>
        </is>
      </c>
      <c r="B11" t="inlineStr">
        <is>
          <t>Réduction consommation air compresseurs (minutage)</t>
        </is>
      </c>
      <c r="C11" t="inlineStr">
        <is>
          <t>J. Tazi</t>
        </is>
      </c>
      <c r="D11" t="inlineStr">
        <is>
          <t>Maintenance</t>
        </is>
      </c>
      <c r="E11" t="inlineStr">
        <is>
          <t>Énergie</t>
        </is>
      </c>
      <c r="F11" s="3" t="n">
        <v>1800</v>
      </c>
      <c r="G11" s="4" t="n">
        <v>24</v>
      </c>
      <c r="H11" s="3" t="n">
        <v>300</v>
      </c>
      <c r="I11" s="5" t="n">
        <v>14</v>
      </c>
      <c r="J11" t="n">
        <v>3</v>
      </c>
      <c r="K11" t="n">
        <v>3</v>
      </c>
      <c r="L11" t="n">
        <v>4</v>
      </c>
      <c r="M11" t="inlineStr"/>
      <c r="N11" s="9" t="inlineStr"/>
      <c r="O11" s="9" t="inlineStr"/>
      <c r="P11" t="inlineStr">
        <is>
          <t>Approuvée</t>
        </is>
      </c>
      <c r="Q11" t="inlineStr">
        <is>
          <t>Non démarrée</t>
        </is>
      </c>
      <c r="R11" s="10" t="inlineStr"/>
      <c r="S11" s="10" t="inlineStr"/>
      <c r="T11" t="inlineStr"/>
      <c r="U11" s="9">
        <f>IF(COUNTA(J11:L11)=3, J11*Paramètres!$H$2 + K11*Paramètres!$H$3 + L11*Paramètres!$H$4, "")</f>
        <v/>
      </c>
      <c r="V11">
        <f>IF(U11="","",IF(U11&gt;=12,"A",IF(U11&gt;=8,"B","C")))</f>
        <v/>
      </c>
      <c r="W11">
        <f>U11</f>
        <v/>
      </c>
      <c r="X11">
        <f>IF(N11="","",IF(N11&gt;=3,"Fort",IF(N11&gt;=1,"Moyen","Faible")))</f>
        <v/>
      </c>
      <c r="Y11">
        <f>IF(O11="","",IF(O11&lt;=6,"Rapide",IF(O11&lt;=12,"Moyen","Long")))</f>
        <v/>
      </c>
      <c r="Z11">
        <f>IF(A11&lt;&gt;"",IF(COUNTIF($A$3:$A$502,A11)&gt;1,"DUP",""),"")</f>
        <v/>
      </c>
    </row>
    <row r="12">
      <c r="A12" t="inlineStr">
        <is>
          <t>KZ-113</t>
        </is>
      </c>
      <c r="B12" t="inlineStr">
        <is>
          <t>Ergonomie poste bobinage (hauteur + éclairage)</t>
        </is>
      </c>
      <c r="C12" t="inlineStr">
        <is>
          <t>A. Tahiri</t>
        </is>
      </c>
      <c r="D12" t="inlineStr">
        <is>
          <t>HSE</t>
        </is>
      </c>
      <c r="E12" t="inlineStr">
        <is>
          <t>Ergonomie</t>
        </is>
      </c>
      <c r="F12" s="3" t="n">
        <v>0</v>
      </c>
      <c r="G12" s="4" t="n">
        <v>0</v>
      </c>
      <c r="H12" s="3" t="n">
        <v>400</v>
      </c>
      <c r="I12" s="5" t="n">
        <v>15</v>
      </c>
      <c r="J12" t="n">
        <v>2</v>
      </c>
      <c r="K12" t="n">
        <v>3</v>
      </c>
      <c r="L12" t="n">
        <v>3</v>
      </c>
      <c r="M12" t="inlineStr"/>
      <c r="N12" s="9" t="inlineStr"/>
      <c r="O12" s="9" t="inlineStr"/>
      <c r="P12" t="inlineStr">
        <is>
          <t>Approuvée</t>
        </is>
      </c>
      <c r="Q12" t="inlineStr">
        <is>
          <t>En cours</t>
        </is>
      </c>
      <c r="R12" s="10" t="inlineStr"/>
      <c r="S12" s="10" t="inlineStr"/>
      <c r="T12" t="inlineStr"/>
      <c r="U12" s="9">
        <f>IF(COUNTA(J12:L12)=3, J12*Paramètres!$H$2 + K12*Paramètres!$H$3 + L12*Paramètres!$H$4, "")</f>
        <v/>
      </c>
      <c r="V12">
        <f>IF(U12="","",IF(U12&gt;=12,"A",IF(U12&gt;=8,"B","C")))</f>
        <v/>
      </c>
      <c r="W12">
        <f>U12</f>
        <v/>
      </c>
      <c r="X12">
        <f>IF(N12="","",IF(N12&gt;=3,"Fort",IF(N12&gt;=1,"Moyen","Faible")))</f>
        <v/>
      </c>
      <c r="Y12">
        <f>IF(O12="","",IF(O12&lt;=6,"Rapide",IF(O12&lt;=12,"Moyen","Long")))</f>
        <v/>
      </c>
      <c r="Z12">
        <f>IF(A12&lt;&gt;"",IF(COUNTIF($A$3:$A$502,A12)&gt;1,"DUP",""),"")</f>
        <v/>
      </c>
    </row>
    <row r="13">
      <c r="A13" t="inlineStr">
        <is>
          <t>KZ-114</t>
        </is>
      </c>
      <c r="B13" t="inlineStr">
        <is>
          <t>Andon visuel défaut couple de serrage</t>
        </is>
      </c>
      <c r="C13" t="inlineStr">
        <is>
          <t>I. Najib</t>
        </is>
      </c>
      <c r="D13" t="inlineStr">
        <is>
          <t>Maintenance</t>
        </is>
      </c>
      <c r="E13" t="inlineStr">
        <is>
          <t>Qualité</t>
        </is>
      </c>
      <c r="F13" s="3" t="n">
        <v>3000</v>
      </c>
      <c r="G13" s="4" t="n">
        <v>35</v>
      </c>
      <c r="H13" s="3" t="n">
        <v>450</v>
      </c>
      <c r="I13" s="5" t="n">
        <v>9</v>
      </c>
      <c r="J13" t="n">
        <v>3</v>
      </c>
      <c r="K13" t="n">
        <v>4</v>
      </c>
      <c r="L13" t="n">
        <v>4</v>
      </c>
      <c r="M13" t="inlineStr"/>
      <c r="N13" s="9" t="inlineStr"/>
      <c r="O13" s="9" t="inlineStr"/>
      <c r="P13" t="inlineStr">
        <is>
          <t>Approuvée</t>
        </is>
      </c>
      <c r="Q13" t="inlineStr">
        <is>
          <t>En cours</t>
        </is>
      </c>
      <c r="R13" s="10" t="inlineStr"/>
      <c r="S13" s="10" t="inlineStr"/>
      <c r="T13" t="inlineStr"/>
      <c r="U13" s="9">
        <f>IF(COUNTA(J13:L13)=3, J13*Paramètres!$H$2 + K13*Paramètres!$H$3 + L13*Paramètres!$H$4, "")</f>
        <v/>
      </c>
      <c r="V13">
        <f>IF(U13="","",IF(U13&gt;=12,"A",IF(U13&gt;=8,"B","C")))</f>
        <v/>
      </c>
      <c r="W13">
        <f>U13</f>
        <v/>
      </c>
      <c r="X13">
        <f>IF(N13="","",IF(N13&gt;=3,"Fort",IF(N13&gt;=1,"Moyen","Faible")))</f>
        <v/>
      </c>
      <c r="Y13">
        <f>IF(O13="","",IF(O13&lt;=6,"Rapide",IF(O13&lt;=12,"Moyen","Long")))</f>
        <v/>
      </c>
      <c r="Z13">
        <f>IF(A13&lt;&gt;"",IF(COUNTIF($A$3:$A$502,A13)&gt;1,"DUP",""),"")</f>
        <v/>
      </c>
    </row>
    <row r="14">
      <c r="A14" t="inlineStr">
        <is>
          <t>KZ-115</t>
        </is>
      </c>
      <c r="B14" t="inlineStr">
        <is>
          <t>Plan 5S S1→S3 îlot C</t>
        </is>
      </c>
      <c r="C14" t="inlineStr">
        <is>
          <t>M. Zouhair</t>
        </is>
      </c>
      <c r="D14" t="inlineStr">
        <is>
          <t>Production</t>
        </is>
      </c>
      <c r="E14" t="inlineStr">
        <is>
          <t>5S</t>
        </is>
      </c>
      <c r="F14" s="3" t="n">
        <v>800</v>
      </c>
      <c r="G14" s="4" t="n">
        <v>12</v>
      </c>
      <c r="H14" s="3" t="n">
        <v>120</v>
      </c>
      <c r="I14" s="5" t="n">
        <v>7</v>
      </c>
      <c r="J14" t="n">
        <v>3</v>
      </c>
      <c r="K14" t="n">
        <v>4</v>
      </c>
      <c r="L14" t="n">
        <v>4</v>
      </c>
      <c r="M14" t="inlineStr"/>
      <c r="N14" s="9" t="inlineStr"/>
      <c r="O14" s="9" t="inlineStr"/>
      <c r="P14" t="inlineStr">
        <is>
          <t>Approuvée</t>
        </is>
      </c>
      <c r="Q14" t="inlineStr">
        <is>
          <t>Non démarrée</t>
        </is>
      </c>
      <c r="R14" s="10" t="inlineStr"/>
      <c r="S14" s="10" t="inlineStr"/>
      <c r="T14" t="inlineStr"/>
      <c r="U14" s="9">
        <f>IF(COUNTA(J14:L14)=3, J14*Paramètres!$H$2 + K14*Paramètres!$H$3 + L14*Paramètres!$H$4, "")</f>
        <v/>
      </c>
      <c r="V14">
        <f>IF(U14="","",IF(U14&gt;=12,"A",IF(U14&gt;=8,"B","C")))</f>
        <v/>
      </c>
      <c r="W14">
        <f>U14</f>
        <v/>
      </c>
      <c r="X14">
        <f>IF(N14="","",IF(N14&gt;=3,"Fort",IF(N14&gt;=1,"Moyen","Faible")))</f>
        <v/>
      </c>
      <c r="Y14">
        <f>IF(O14="","",IF(O14&lt;=6,"Rapide",IF(O14&lt;=12,"Moyen","Long")))</f>
        <v/>
      </c>
      <c r="Z14">
        <f>IF(A14&lt;&gt;"",IF(COUNTIF($A$3:$A$502,A14)&gt;1,"DUP",""),"")</f>
        <v/>
      </c>
    </row>
    <row r="15">
      <c r="A15" t="inlineStr">
        <is>
          <t>KZ-116</t>
        </is>
      </c>
      <c r="B15" t="inlineStr">
        <is>
          <t>Lissage Heijunka sur références A/B</t>
        </is>
      </c>
      <c r="C15" t="inlineStr">
        <is>
          <t>S. Nouira</t>
        </is>
      </c>
      <c r="D15" t="inlineStr">
        <is>
          <t>Amélioration Continue</t>
        </is>
      </c>
      <c r="E15" t="inlineStr">
        <is>
          <t>Délai</t>
        </is>
      </c>
      <c r="F15" s="3" t="n">
        <v>5200</v>
      </c>
      <c r="G15" s="4" t="n">
        <v>70</v>
      </c>
      <c r="H15" s="3" t="n">
        <v>800</v>
      </c>
      <c r="I15" s="5" t="n">
        <v>18</v>
      </c>
      <c r="J15" t="n">
        <v>4</v>
      </c>
      <c r="K15" t="n">
        <v>4</v>
      </c>
      <c r="L15" t="n">
        <v>3</v>
      </c>
      <c r="M15" t="inlineStr"/>
      <c r="N15" s="9" t="inlineStr"/>
      <c r="O15" s="9" t="inlineStr"/>
      <c r="P15" t="inlineStr">
        <is>
          <t>Approuvée</t>
        </is>
      </c>
      <c r="Q15" t="inlineStr">
        <is>
          <t>Non démarrée</t>
        </is>
      </c>
      <c r="R15" s="10" t="inlineStr"/>
      <c r="S15" s="10" t="inlineStr"/>
      <c r="T15" t="inlineStr"/>
      <c r="U15" s="9">
        <f>IF(COUNTA(J15:L15)=3, J15*Paramètres!$H$2 + K15*Paramètres!$H$3 + L15*Paramètres!$H$4, "")</f>
        <v/>
      </c>
      <c r="V15">
        <f>IF(U15="","",IF(U15&gt;=12,"A",IF(U15&gt;=8,"B","C")))</f>
        <v/>
      </c>
      <c r="W15">
        <f>U15</f>
        <v/>
      </c>
      <c r="X15">
        <f>IF(N15="","",IF(N15&gt;=3,"Fort",IF(N15&gt;=1,"Moyen","Faible")))</f>
        <v/>
      </c>
      <c r="Y15">
        <f>IF(O15="","",IF(O15&lt;=6,"Rapide",IF(O15&lt;=12,"Moyen","Long")))</f>
        <v/>
      </c>
      <c r="Z15">
        <f>IF(A15&lt;&gt;"",IF(COUNTIF($A$3:$A$502,A15)&gt;1,"DUP",""),"")</f>
        <v/>
      </c>
    </row>
    <row r="16">
      <c r="A16" t="inlineStr">
        <is>
          <t>KZ-117</t>
        </is>
      </c>
      <c r="B16" t="inlineStr">
        <is>
          <t>Standard de contrôle final avec photos</t>
        </is>
      </c>
      <c r="C16" t="inlineStr">
        <is>
          <t>H. Alaoui</t>
        </is>
      </c>
      <c r="D16" t="inlineStr">
        <is>
          <t>Qualité</t>
        </is>
      </c>
      <c r="E16" t="inlineStr">
        <is>
          <t>Qualité</t>
        </is>
      </c>
      <c r="F16" s="3" t="n">
        <v>2100</v>
      </c>
      <c r="G16" s="4" t="n">
        <v>20</v>
      </c>
      <c r="H16" s="3" t="n">
        <v>150</v>
      </c>
      <c r="I16" s="5" t="n">
        <v>8</v>
      </c>
      <c r="J16" t="n">
        <v>3</v>
      </c>
      <c r="K16" t="n">
        <v>4</v>
      </c>
      <c r="L16" t="n">
        <v>4</v>
      </c>
      <c r="M16" t="inlineStr"/>
      <c r="N16" s="9" t="inlineStr"/>
      <c r="O16" s="9" t="inlineStr"/>
      <c r="P16" t="inlineStr">
        <is>
          <t>Approuvée</t>
        </is>
      </c>
      <c r="Q16" t="inlineStr">
        <is>
          <t>En cours</t>
        </is>
      </c>
      <c r="R16" s="10" t="inlineStr"/>
      <c r="S16" s="10" t="inlineStr"/>
      <c r="T16" t="inlineStr"/>
      <c r="U16" s="9">
        <f>IF(COUNTA(J16:L16)=3, J16*Paramètres!$H$2 + K16*Paramètres!$H$3 + L16*Paramètres!$H$4, "")</f>
        <v/>
      </c>
      <c r="V16">
        <f>IF(U16="","",IF(U16&gt;=12,"A",IF(U16&gt;=8,"B","C")))</f>
        <v/>
      </c>
      <c r="W16">
        <f>U16</f>
        <v/>
      </c>
      <c r="X16">
        <f>IF(N16="","",IF(N16&gt;=3,"Fort",IF(N16&gt;=1,"Moyen","Faible")))</f>
        <v/>
      </c>
      <c r="Y16">
        <f>IF(O16="","",IF(O16&lt;=6,"Rapide",IF(O16&lt;=12,"Moyen","Long")))</f>
        <v/>
      </c>
      <c r="Z16">
        <f>IF(A16&lt;&gt;"",IF(COUNTIF($A$3:$A$502,A16)&gt;1,"DUP",""),"")</f>
        <v/>
      </c>
    </row>
    <row r="17">
      <c r="A17" t="inlineStr">
        <is>
          <t>KZ-118</t>
        </is>
      </c>
      <c r="B17" t="inlineStr">
        <is>
          <t>Réduction pertes d’emballage (changement matière)</t>
        </is>
      </c>
      <c r="C17" t="inlineStr">
        <is>
          <t>S. Ouali</t>
        </is>
      </c>
      <c r="D17" t="inlineStr">
        <is>
          <t>Logistique</t>
        </is>
      </c>
      <c r="E17" t="inlineStr">
        <is>
          <t>Coût</t>
        </is>
      </c>
      <c r="F17" s="3" t="n">
        <v>2600</v>
      </c>
      <c r="G17" s="4" t="n">
        <v>24</v>
      </c>
      <c r="H17" s="3" t="n">
        <v>180</v>
      </c>
      <c r="I17" s="5" t="n">
        <v>16</v>
      </c>
      <c r="J17" t="n">
        <v>3</v>
      </c>
      <c r="K17" t="n">
        <v>4</v>
      </c>
      <c r="L17" t="n">
        <v>4</v>
      </c>
      <c r="M17" t="inlineStr"/>
      <c r="N17" s="9" t="inlineStr"/>
      <c r="O17" s="9" t="inlineStr"/>
      <c r="P17" t="inlineStr">
        <is>
          <t>Approuvée</t>
        </is>
      </c>
      <c r="Q17" t="inlineStr">
        <is>
          <t>En cours</t>
        </is>
      </c>
      <c r="R17" s="10" t="inlineStr"/>
      <c r="S17" s="10" t="inlineStr"/>
      <c r="T17" t="inlineStr"/>
      <c r="U17" s="9">
        <f>IF(COUNTA(J17:L17)=3, J17*Paramètres!$H$2 + K17*Paramètres!$H$3 + L17*Paramètres!$H$4, "")</f>
        <v/>
      </c>
      <c r="V17">
        <f>IF(U17="","",IF(U17&gt;=12,"A",IF(U17&gt;=8,"B","C")))</f>
        <v/>
      </c>
      <c r="W17">
        <f>U17</f>
        <v/>
      </c>
      <c r="X17">
        <f>IF(N17="","",IF(N17&gt;=3,"Fort",IF(N17&gt;=1,"Moyen","Faible")))</f>
        <v/>
      </c>
      <c r="Y17">
        <f>IF(O17="","",IF(O17&lt;=6,"Rapide",IF(O17&lt;=12,"Moyen","Long")))</f>
        <v/>
      </c>
      <c r="Z17">
        <f>IF(A17&lt;&gt;"",IF(COUNTIF($A$3:$A$502,A17)&gt;1,"DUP",""),"")</f>
        <v/>
      </c>
    </row>
    <row r="18">
      <c r="A18" t="inlineStr">
        <is>
          <t>KZ-119</t>
        </is>
      </c>
      <c r="B18" t="inlineStr">
        <is>
          <t>Poka-Yoke orientation pièce #12</t>
        </is>
      </c>
      <c r="C18" t="inlineStr">
        <is>
          <t>B. Idrissi</t>
        </is>
      </c>
      <c r="D18" t="inlineStr">
        <is>
          <t>Qualité</t>
        </is>
      </c>
      <c r="E18" t="inlineStr">
        <is>
          <t>Qualité</t>
        </is>
      </c>
      <c r="F18" s="3" t="n">
        <v>6800</v>
      </c>
      <c r="G18" s="4" t="n">
        <v>90</v>
      </c>
      <c r="H18" s="3" t="n">
        <v>1100</v>
      </c>
      <c r="I18" s="5" t="n">
        <v>21</v>
      </c>
      <c r="J18" t="n">
        <v>5</v>
      </c>
      <c r="K18" t="n">
        <v>4</v>
      </c>
      <c r="L18" t="n">
        <v>3</v>
      </c>
      <c r="M18" t="inlineStr"/>
      <c r="N18" s="9" t="inlineStr"/>
      <c r="O18" s="9" t="inlineStr"/>
      <c r="P18" t="inlineStr">
        <is>
          <t>Approuvée</t>
        </is>
      </c>
      <c r="Q18" t="inlineStr">
        <is>
          <t>Non démarrée</t>
        </is>
      </c>
      <c r="R18" s="10" t="inlineStr"/>
      <c r="S18" s="10" t="inlineStr"/>
      <c r="T18" t="inlineStr"/>
      <c r="U18" s="9">
        <f>IF(COUNTA(J18:L18)=3, J18*Paramètres!$H$2 + K18*Paramètres!$H$3 + L18*Paramètres!$H$4, "")</f>
        <v/>
      </c>
      <c r="V18">
        <f>IF(U18="","",IF(U18&gt;=12,"A",IF(U18&gt;=8,"B","C")))</f>
        <v/>
      </c>
      <c r="W18">
        <f>U18</f>
        <v/>
      </c>
      <c r="X18">
        <f>IF(N18="","",IF(N18&gt;=3,"Fort",IF(N18&gt;=1,"Moyen","Faible")))</f>
        <v/>
      </c>
      <c r="Y18">
        <f>IF(O18="","",IF(O18&lt;=6,"Rapide",IF(O18&lt;=12,"Moyen","Long")))</f>
        <v/>
      </c>
      <c r="Z18">
        <f>IF(A18&lt;&gt;"",IF(COUNTIF($A$3:$A$502,A18)&gt;1,"DUP",""),"")</f>
        <v/>
      </c>
    </row>
    <row r="19">
      <c r="A19" t="inlineStr">
        <is>
          <t>KZ-120</t>
        </is>
      </c>
      <c r="B19" t="inlineStr">
        <is>
          <t>Check-list EPI digitalisée (tablette)</t>
        </is>
      </c>
      <c r="C19" t="inlineStr">
        <is>
          <t>M. Khouaja</t>
        </is>
      </c>
      <c r="D19" t="inlineStr">
        <is>
          <t>HSE</t>
        </is>
      </c>
      <c r="E19" t="inlineStr">
        <is>
          <t>Sécurité</t>
        </is>
      </c>
      <c r="F19" s="3" t="n">
        <v>0</v>
      </c>
      <c r="G19" s="4" t="n">
        <v>0</v>
      </c>
      <c r="H19" s="3" t="n">
        <v>900</v>
      </c>
      <c r="I19" s="5" t="n">
        <v>14</v>
      </c>
      <c r="J19" t="n">
        <v>4</v>
      </c>
      <c r="K19" t="n">
        <v>4</v>
      </c>
      <c r="L19" t="n">
        <v>3</v>
      </c>
      <c r="M19" t="inlineStr"/>
      <c r="N19" s="9" t="inlineStr"/>
      <c r="O19" s="9" t="inlineStr"/>
      <c r="P19" t="inlineStr">
        <is>
          <t>Approuvée</t>
        </is>
      </c>
      <c r="Q19" t="inlineStr">
        <is>
          <t>En cours</t>
        </is>
      </c>
      <c r="R19" s="10" t="inlineStr"/>
      <c r="S19" s="10" t="inlineStr"/>
      <c r="T19" t="inlineStr"/>
      <c r="U19" s="9">
        <f>IF(COUNTA(J19:L19)=3, J19*Paramètres!$H$2 + K19*Paramètres!$H$3 + L19*Paramètres!$H$4, "")</f>
        <v/>
      </c>
      <c r="V19">
        <f>IF(U19="","",IF(U19&gt;=12,"A",IF(U19&gt;=8,"B","C")))</f>
        <v/>
      </c>
      <c r="W19">
        <f>U19</f>
        <v/>
      </c>
      <c r="X19">
        <f>IF(N19="","",IF(N19&gt;=3,"Fort",IF(N19&gt;=1,"Moyen","Faible")))</f>
        <v/>
      </c>
      <c r="Y19">
        <f>IF(O19="","",IF(O19&lt;=6,"Rapide",IF(O19&lt;=12,"Moyen","Long")))</f>
        <v/>
      </c>
      <c r="Z19">
        <f>IF(A19&lt;&gt;"",IF(COUNTIF($A$3:$A$502,A19)&gt;1,"DUP",""),"")</f>
        <v/>
      </c>
    </row>
    <row r="20">
      <c r="A20" t="inlineStr">
        <is>
          <t>KZ-121</t>
        </is>
      </c>
      <c r="B20" t="inlineStr">
        <is>
          <t>Équilibrage poste (takt) sur ligne D</t>
        </is>
      </c>
      <c r="C20" t="inlineStr">
        <is>
          <t>Y. Rahali</t>
        </is>
      </c>
      <c r="D20" t="inlineStr">
        <is>
          <t>Méthodes</t>
        </is>
      </c>
      <c r="E20" t="inlineStr">
        <is>
          <t>Délai</t>
        </is>
      </c>
      <c r="F20" s="3" t="n">
        <v>4800</v>
      </c>
      <c r="G20" s="4" t="n">
        <v>64</v>
      </c>
      <c r="H20" s="3" t="n">
        <v>700</v>
      </c>
      <c r="I20" s="5" t="n">
        <v>15</v>
      </c>
      <c r="J20" t="n">
        <v>4</v>
      </c>
      <c r="K20" t="n">
        <v>4</v>
      </c>
      <c r="L20" t="n">
        <v>3</v>
      </c>
      <c r="M20" t="inlineStr"/>
      <c r="N20" s="9" t="inlineStr"/>
      <c r="O20" s="9" t="inlineStr"/>
      <c r="P20" t="inlineStr">
        <is>
          <t>Approuvée</t>
        </is>
      </c>
      <c r="Q20" t="inlineStr">
        <is>
          <t>Non démarrée</t>
        </is>
      </c>
      <c r="R20" s="10" t="inlineStr"/>
      <c r="S20" s="10" t="inlineStr"/>
      <c r="T20" t="inlineStr"/>
      <c r="U20" s="9">
        <f>IF(COUNTA(J20:L20)=3, J20*Paramètres!$H$2 + K20*Paramètres!$H$3 + L20*Paramètres!$H$4, "")</f>
        <v/>
      </c>
      <c r="V20">
        <f>IF(U20="","",IF(U20&gt;=12,"A",IF(U20&gt;=8,"B","C")))</f>
        <v/>
      </c>
      <c r="W20">
        <f>U20</f>
        <v/>
      </c>
      <c r="X20">
        <f>IF(N20="","",IF(N20&gt;=3,"Fort",IF(N20&gt;=1,"Moyen","Faible")))</f>
        <v/>
      </c>
      <c r="Y20">
        <f>IF(O20="","",IF(O20&lt;=6,"Rapide",IF(O20&lt;=12,"Moyen","Long")))</f>
        <v/>
      </c>
      <c r="Z20">
        <f>IF(A20&lt;&gt;"",IF(COUNTIF($A$3:$A$502,A20)&gt;1,"DUP",""),"")</f>
        <v/>
      </c>
    </row>
    <row r="21">
      <c r="A21" t="inlineStr">
        <is>
          <t>KZ-122</t>
        </is>
      </c>
      <c r="B21" t="inlineStr">
        <is>
          <t>Kits visserie standard (réduction références)</t>
        </is>
      </c>
      <c r="C21" t="inlineStr">
        <is>
          <t>R. Boutayeb</t>
        </is>
      </c>
      <c r="D21" t="inlineStr">
        <is>
          <t>Logistique</t>
        </is>
      </c>
      <c r="E21" t="inlineStr">
        <is>
          <t>Coût</t>
        </is>
      </c>
      <c r="F21" s="3" t="n">
        <v>1900</v>
      </c>
      <c r="G21" s="4" t="n">
        <v>22</v>
      </c>
      <c r="H21" s="3" t="n">
        <v>120</v>
      </c>
      <c r="I21" s="5" t="n">
        <v>10</v>
      </c>
      <c r="J21" t="n">
        <v>3</v>
      </c>
      <c r="K21" t="n">
        <v>4</v>
      </c>
      <c r="L21" t="n">
        <v>4</v>
      </c>
      <c r="M21" t="inlineStr"/>
      <c r="N21" s="9" t="inlineStr"/>
      <c r="O21" s="9" t="inlineStr"/>
      <c r="P21" t="inlineStr">
        <is>
          <t>Approuvée</t>
        </is>
      </c>
      <c r="Q21" t="inlineStr">
        <is>
          <t>En cours</t>
        </is>
      </c>
      <c r="R21" s="10" t="inlineStr"/>
      <c r="S21" s="10" t="inlineStr"/>
      <c r="T21" t="inlineStr"/>
      <c r="U21" s="9">
        <f>IF(COUNTA(J21:L21)=3, J21*Paramètres!$H$2 + K21*Paramètres!$H$3 + L21*Paramètres!$H$4, "")</f>
        <v/>
      </c>
      <c r="V21">
        <f>IF(U21="","",IF(U21&gt;=12,"A",IF(U21&gt;=8,"B","C")))</f>
        <v/>
      </c>
      <c r="W21">
        <f>U21</f>
        <v/>
      </c>
      <c r="X21">
        <f>IF(N21="","",IF(N21&gt;=3,"Fort",IF(N21&gt;=1,"Moyen","Faible")))</f>
        <v/>
      </c>
      <c r="Y21">
        <f>IF(O21="","",IF(O21&lt;=6,"Rapide",IF(O21&lt;=12,"Moyen","Long")))</f>
        <v/>
      </c>
      <c r="Z21">
        <f>IF(A21&lt;&gt;"",IF(COUNTIF($A$3:$A$502,A21)&gt;1,"DUP",""),"")</f>
        <v/>
      </c>
    </row>
    <row r="22">
      <c r="A22" t="inlineStr">
        <is>
          <t>KZ-123</t>
        </is>
      </c>
      <c r="B22" t="inlineStr">
        <is>
          <t>Protection anti-chute sur mezzanine</t>
        </is>
      </c>
      <c r="C22" t="inlineStr">
        <is>
          <t>O. Naji</t>
        </is>
      </c>
      <c r="D22" t="inlineStr">
        <is>
          <t>HSE</t>
        </is>
      </c>
      <c r="E22" t="inlineStr">
        <is>
          <t>Sécurité</t>
        </is>
      </c>
      <c r="F22" s="3" t="n">
        <v>0</v>
      </c>
      <c r="G22" s="4" t="n">
        <v>0</v>
      </c>
      <c r="H22" s="3" t="n">
        <v>1800</v>
      </c>
      <c r="I22" s="5" t="n">
        <v>28</v>
      </c>
      <c r="J22" t="n">
        <v>4</v>
      </c>
      <c r="K22" t="n">
        <v>4</v>
      </c>
      <c r="L22" t="n">
        <v>2</v>
      </c>
      <c r="M22" t="inlineStr"/>
      <c r="N22" s="9" t="inlineStr"/>
      <c r="O22" s="9" t="inlineStr"/>
      <c r="P22" t="inlineStr">
        <is>
          <t>Approuvée</t>
        </is>
      </c>
      <c r="Q22" t="inlineStr">
        <is>
          <t>Non démarrée</t>
        </is>
      </c>
      <c r="R22" s="10" t="inlineStr"/>
      <c r="S22" s="10" t="inlineStr"/>
      <c r="T22" t="inlineStr"/>
      <c r="U22" s="9">
        <f>IF(COUNTA(J22:L22)=3, J22*Paramètres!$H$2 + K22*Paramètres!$H$3 + L22*Paramètres!$H$4, "")</f>
        <v/>
      </c>
      <c r="V22">
        <f>IF(U22="","",IF(U22&gt;=12,"A",IF(U22&gt;=8,"B","C")))</f>
        <v/>
      </c>
      <c r="W22">
        <f>U22</f>
        <v/>
      </c>
      <c r="X22">
        <f>IF(N22="","",IF(N22&gt;=3,"Fort",IF(N22&gt;=1,"Moyen","Faible")))</f>
        <v/>
      </c>
      <c r="Y22">
        <f>IF(O22="","",IF(O22&lt;=6,"Rapide",IF(O22&lt;=12,"Moyen","Long")))</f>
        <v/>
      </c>
      <c r="Z22">
        <f>IF(A22&lt;&gt;"",IF(COUNTIF($A$3:$A$502,A22)&gt;1,"DUP",""),"")</f>
        <v/>
      </c>
    </row>
    <row r="23">
      <c r="A23" t="inlineStr">
        <is>
          <t>KZ-124</t>
        </is>
      </c>
      <c r="B23" t="inlineStr">
        <is>
          <t>VSM flux A→B + plan d’actions</t>
        </is>
      </c>
      <c r="C23" t="inlineStr">
        <is>
          <t>S. Nouira</t>
        </is>
      </c>
      <c r="D23" t="inlineStr">
        <is>
          <t>Amélioration Continue</t>
        </is>
      </c>
      <c r="E23" t="inlineStr">
        <is>
          <t>Délai</t>
        </is>
      </c>
      <c r="F23" s="3" t="n">
        <v>7500</v>
      </c>
      <c r="G23" s="4" t="n">
        <v>120</v>
      </c>
      <c r="H23" s="3" t="n">
        <v>1500</v>
      </c>
      <c r="I23" s="5" t="n">
        <v>25</v>
      </c>
      <c r="J23" t="n">
        <v>5</v>
      </c>
      <c r="K23" t="n">
        <v>4</v>
      </c>
      <c r="L23" t="n">
        <v>3</v>
      </c>
      <c r="M23" t="inlineStr"/>
      <c r="N23" s="9" t="inlineStr"/>
      <c r="O23" s="9" t="inlineStr"/>
      <c r="P23" t="inlineStr">
        <is>
          <t>Approuvée</t>
        </is>
      </c>
      <c r="Q23" t="inlineStr">
        <is>
          <t>Non démarrée</t>
        </is>
      </c>
      <c r="R23" s="10" t="inlineStr"/>
      <c r="S23" s="10" t="inlineStr"/>
      <c r="T23" t="inlineStr"/>
      <c r="U23" s="9">
        <f>IF(COUNTA(J23:L23)=3, J23*Paramètres!$H$2 + K23*Paramètres!$H$3 + L23*Paramètres!$H$4, "")</f>
        <v/>
      </c>
      <c r="V23">
        <f>IF(U23="","",IF(U23&gt;=12,"A",IF(U23&gt;=8,"B","C")))</f>
        <v/>
      </c>
      <c r="W23">
        <f>U23</f>
        <v/>
      </c>
      <c r="X23">
        <f>IF(N23="","",IF(N23&gt;=3,"Fort",IF(N23&gt;=1,"Moyen","Faible")))</f>
        <v/>
      </c>
      <c r="Y23">
        <f>IF(O23="","",IF(O23&lt;=6,"Rapide",IF(O23&lt;=12,"Moyen","Long")))</f>
        <v/>
      </c>
      <c r="Z23">
        <f>IF(A23&lt;&gt;"",IF(COUNTIF($A$3:$A$502,A23)&gt;1,"DUP",""),"")</f>
        <v/>
      </c>
    </row>
    <row r="24">
      <c r="A24" t="inlineStr">
        <is>
          <t>KZ-125</t>
        </is>
      </c>
      <c r="B24" t="inlineStr">
        <is>
          <t>Guide visuel auto-contrôle opérateur</t>
        </is>
      </c>
      <c r="C24" t="inlineStr">
        <is>
          <t>K. Chafi</t>
        </is>
      </c>
      <c r="D24" t="inlineStr">
        <is>
          <t>Production</t>
        </is>
      </c>
      <c r="E24" t="inlineStr">
        <is>
          <t>Qualité</t>
        </is>
      </c>
      <c r="F24" s="3" t="n">
        <v>2300</v>
      </c>
      <c r="G24" s="4" t="n">
        <v>28</v>
      </c>
      <c r="H24" s="3" t="n">
        <v>200</v>
      </c>
      <c r="I24" s="5" t="n">
        <v>12</v>
      </c>
      <c r="J24" t="n">
        <v>4</v>
      </c>
      <c r="K24" t="n">
        <v>4</v>
      </c>
      <c r="L24" t="n">
        <v>4</v>
      </c>
      <c r="M24" t="inlineStr"/>
      <c r="N24" s="9" t="inlineStr"/>
      <c r="O24" s="9" t="inlineStr"/>
      <c r="P24" t="inlineStr">
        <is>
          <t>Approuvée</t>
        </is>
      </c>
      <c r="Q24" t="inlineStr">
        <is>
          <t>En cours</t>
        </is>
      </c>
      <c r="R24" s="10" t="inlineStr"/>
      <c r="S24" s="10" t="inlineStr"/>
      <c r="T24" t="inlineStr"/>
      <c r="U24" s="9">
        <f>IF(COUNTA(J24:L24)=3, J24*Paramètres!$H$2 + K24*Paramètres!$H$3 + L24*Paramètres!$H$4, "")</f>
        <v/>
      </c>
      <c r="V24">
        <f>IF(U24="","",IF(U24&gt;=12,"A",IF(U24&gt;=8,"B","C")))</f>
        <v/>
      </c>
      <c r="W24">
        <f>U24</f>
        <v/>
      </c>
      <c r="X24">
        <f>IF(N24="","",IF(N24&gt;=3,"Fort",IF(N24&gt;=1,"Moyen","Faible")))</f>
        <v/>
      </c>
      <c r="Y24">
        <f>IF(O24="","",IF(O24&lt;=6,"Rapide",IF(O24&lt;=12,"Moyen","Long")))</f>
        <v/>
      </c>
      <c r="Z24">
        <f>IF(A24&lt;&gt;"",IF(COUNTIF($A$3:$A$502,A24)&gt;1,"DUP",""),"")</f>
        <v/>
      </c>
    </row>
    <row r="25">
      <c r="A25" t="inlineStr">
        <is>
          <t>KZ-126</t>
        </is>
      </c>
      <c r="B25" t="inlineStr">
        <is>
          <t>Réduction purge ligne vapeur</t>
        </is>
      </c>
      <c r="C25" t="inlineStr">
        <is>
          <t>H. Berrada</t>
        </is>
      </c>
      <c r="D25" t="inlineStr">
        <is>
          <t>Maintenance</t>
        </is>
      </c>
      <c r="E25" t="inlineStr">
        <is>
          <t>Énergie</t>
        </is>
      </c>
      <c r="F25" s="3" t="n">
        <v>1600</v>
      </c>
      <c r="G25" s="4" t="n">
        <v>20</v>
      </c>
      <c r="H25" s="3" t="n">
        <v>250</v>
      </c>
      <c r="I25" s="5" t="n">
        <v>12</v>
      </c>
      <c r="J25" t="n">
        <v>3</v>
      </c>
      <c r="K25" t="n">
        <v>3</v>
      </c>
      <c r="L25" t="n">
        <v>4</v>
      </c>
      <c r="M25" t="inlineStr"/>
      <c r="N25" s="9" t="inlineStr"/>
      <c r="O25" s="9" t="inlineStr"/>
      <c r="P25" t="inlineStr">
        <is>
          <t>Approuvée</t>
        </is>
      </c>
      <c r="Q25" t="inlineStr">
        <is>
          <t>Non démarrée</t>
        </is>
      </c>
      <c r="R25" s="10" t="inlineStr"/>
      <c r="S25" s="10" t="inlineStr"/>
      <c r="T25" t="inlineStr"/>
      <c r="U25" s="9">
        <f>IF(COUNTA(J25:L25)=3, J25*Paramètres!$H$2 + K25*Paramètres!$H$3 + L25*Paramètres!$H$4, "")</f>
        <v/>
      </c>
      <c r="V25">
        <f>IF(U25="","",IF(U25&gt;=12,"A",IF(U25&gt;=8,"B","C")))</f>
        <v/>
      </c>
      <c r="W25">
        <f>U25</f>
        <v/>
      </c>
      <c r="X25">
        <f>IF(N25="","",IF(N25&gt;=3,"Fort",IF(N25&gt;=1,"Moyen","Faible")))</f>
        <v/>
      </c>
      <c r="Y25">
        <f>IF(O25="","",IF(O25&lt;=6,"Rapide",IF(O25&lt;=12,"Moyen","Long")))</f>
        <v/>
      </c>
      <c r="Z25">
        <f>IF(A25&lt;&gt;"",IF(COUNTIF($A$3:$A$502,A25)&gt;1,"DUP",""),"")</f>
        <v/>
      </c>
    </row>
    <row r="26">
      <c r="F26" s="3" t="n"/>
      <c r="G26" s="4" t="n"/>
      <c r="H26" s="3" t="n"/>
      <c r="I26" s="5" t="n"/>
      <c r="M26">
        <f>IF(COUNTA(J26:L26)=3,SUM(J26:L26),"")</f>
        <v/>
      </c>
      <c r="N26" s="9">
        <f>IF(AND(F26&gt;0,H26&gt;0),F26/H26,"")</f>
        <v/>
      </c>
      <c r="O26" s="9">
        <f>IF(AND(F26&gt;0,H26&gt;0), H26/(F26/12), "")</f>
        <v/>
      </c>
      <c r="R26" s="10" t="n"/>
      <c r="S26" s="10" t="n"/>
      <c r="U26" s="9">
        <f>IF(COUNTA(J26:L26)=3, J26*Paramètres!$H$2 + K26*Paramètres!$H$3 + L26*Paramètres!$H$4, "")</f>
        <v/>
      </c>
      <c r="V26">
        <f>IF(U26="","",IF(U26&gt;=12,"A",IF(U26&gt;=8,"B","C")))</f>
        <v/>
      </c>
      <c r="W26">
        <f>U26</f>
        <v/>
      </c>
      <c r="X26">
        <f>IF(N26="","",IF(N26&gt;=3,"Fort",IF(N26&gt;=1,"Moyen","Faible")))</f>
        <v/>
      </c>
      <c r="Y26">
        <f>IF(O26="","",IF(O26&lt;=6,"Rapide",IF(O26&lt;=12,"Moyen","Long")))</f>
        <v/>
      </c>
      <c r="Z26">
        <f>IF(A26&lt;&gt;"",IF(COUNTIF($A$3:$A$502,A26)&gt;1,"DUP",""),"")</f>
        <v/>
      </c>
    </row>
    <row r="27">
      <c r="F27" s="3" t="n"/>
      <c r="G27" s="4" t="n"/>
      <c r="H27" s="3" t="n"/>
      <c r="I27" s="5" t="n"/>
      <c r="M27">
        <f>IF(COUNTA(J27:L27)=3,SUM(J27:L27),"")</f>
        <v/>
      </c>
      <c r="N27" s="9">
        <f>IF(AND(F27&gt;0,H27&gt;0),F27/H27,"")</f>
        <v/>
      </c>
      <c r="O27" s="9">
        <f>IF(AND(F27&gt;0,H27&gt;0), H27/(F27/12), "")</f>
        <v/>
      </c>
      <c r="R27" s="10" t="n"/>
      <c r="S27" s="10" t="n"/>
      <c r="U27" s="9">
        <f>IF(COUNTA(J27:L27)=3, J27*Paramètres!$H$2 + K27*Paramètres!$H$3 + L27*Paramètres!$H$4, "")</f>
        <v/>
      </c>
      <c r="V27">
        <f>IF(U27="","",IF(U27&gt;=12,"A",IF(U27&gt;=8,"B","C")))</f>
        <v/>
      </c>
      <c r="W27">
        <f>U27</f>
        <v/>
      </c>
      <c r="X27">
        <f>IF(N27="","",IF(N27&gt;=3,"Fort",IF(N27&gt;=1,"Moyen","Faible")))</f>
        <v/>
      </c>
      <c r="Y27">
        <f>IF(O27="","",IF(O27&lt;=6,"Rapide",IF(O27&lt;=12,"Moyen","Long")))</f>
        <v/>
      </c>
      <c r="Z27">
        <f>IF(A27&lt;&gt;"",IF(COUNTIF($A$3:$A$502,A27)&gt;1,"DUP",""),"")</f>
        <v/>
      </c>
    </row>
    <row r="28">
      <c r="F28" s="3" t="n"/>
      <c r="G28" s="4" t="n"/>
      <c r="H28" s="3" t="n"/>
      <c r="I28" s="5" t="n"/>
      <c r="M28">
        <f>IF(COUNTA(J28:L28)=3,SUM(J28:L28),"")</f>
        <v/>
      </c>
      <c r="N28" s="9">
        <f>IF(AND(F28&gt;0,H28&gt;0),F28/H28,"")</f>
        <v/>
      </c>
      <c r="O28" s="9">
        <f>IF(AND(F28&gt;0,H28&gt;0), H28/(F28/12), "")</f>
        <v/>
      </c>
      <c r="R28" s="10" t="n"/>
      <c r="S28" s="10" t="n"/>
      <c r="U28" s="9">
        <f>IF(COUNTA(J28:L28)=3, J28*Paramètres!$H$2 + K28*Paramètres!$H$3 + L28*Paramètres!$H$4, "")</f>
        <v/>
      </c>
      <c r="V28">
        <f>IF(U28="","",IF(U28&gt;=12,"A",IF(U28&gt;=8,"B","C")))</f>
        <v/>
      </c>
      <c r="W28">
        <f>U28</f>
        <v/>
      </c>
      <c r="X28">
        <f>IF(N28="","",IF(N28&gt;=3,"Fort",IF(N28&gt;=1,"Moyen","Faible")))</f>
        <v/>
      </c>
      <c r="Y28">
        <f>IF(O28="","",IF(O28&lt;=6,"Rapide",IF(O28&lt;=12,"Moyen","Long")))</f>
        <v/>
      </c>
      <c r="Z28">
        <f>IF(A28&lt;&gt;"",IF(COUNTIF($A$3:$A$502,A28)&gt;1,"DUP",""),"")</f>
        <v/>
      </c>
    </row>
    <row r="29">
      <c r="F29" s="3" t="n"/>
      <c r="G29" s="4" t="n"/>
      <c r="H29" s="3" t="n"/>
      <c r="I29" s="5" t="n"/>
      <c r="M29">
        <f>IF(COUNTA(J29:L29)=3,SUM(J29:L29),"")</f>
        <v/>
      </c>
      <c r="N29" s="9">
        <f>IF(AND(F29&gt;0,H29&gt;0),F29/H29,"")</f>
        <v/>
      </c>
      <c r="O29" s="9">
        <f>IF(AND(F29&gt;0,H29&gt;0), H29/(F29/12), "")</f>
        <v/>
      </c>
      <c r="R29" s="10" t="n"/>
      <c r="S29" s="10" t="n"/>
      <c r="U29" s="9">
        <f>IF(COUNTA(J29:L29)=3, J29*Paramètres!$H$2 + K29*Paramètres!$H$3 + L29*Paramètres!$H$4, "")</f>
        <v/>
      </c>
      <c r="V29">
        <f>IF(U29="","",IF(U29&gt;=12,"A",IF(U29&gt;=8,"B","C")))</f>
        <v/>
      </c>
      <c r="W29">
        <f>U29</f>
        <v/>
      </c>
      <c r="X29">
        <f>IF(N29="","",IF(N29&gt;=3,"Fort",IF(N29&gt;=1,"Moyen","Faible")))</f>
        <v/>
      </c>
      <c r="Y29">
        <f>IF(O29="","",IF(O29&lt;=6,"Rapide",IF(O29&lt;=12,"Moyen","Long")))</f>
        <v/>
      </c>
      <c r="Z29">
        <f>IF(A29&lt;&gt;"",IF(COUNTIF($A$3:$A$502,A29)&gt;1,"DUP",""),"")</f>
        <v/>
      </c>
    </row>
    <row r="30">
      <c r="F30" s="3" t="n"/>
      <c r="G30" s="4" t="n"/>
      <c r="H30" s="3" t="n"/>
      <c r="I30" s="5" t="n"/>
      <c r="M30">
        <f>IF(COUNTA(J30:L30)=3,SUM(J30:L30),"")</f>
        <v/>
      </c>
      <c r="N30" s="9">
        <f>IF(AND(F30&gt;0,H30&gt;0),F30/H30,"")</f>
        <v/>
      </c>
      <c r="O30" s="9">
        <f>IF(AND(F30&gt;0,H30&gt;0), H30/(F30/12), "")</f>
        <v/>
      </c>
      <c r="R30" s="10" t="n"/>
      <c r="S30" s="10" t="n"/>
      <c r="U30" s="9">
        <f>IF(COUNTA(J30:L30)=3, J30*Paramètres!$H$2 + K30*Paramètres!$H$3 + L30*Paramètres!$H$4, "")</f>
        <v/>
      </c>
      <c r="V30">
        <f>IF(U30="","",IF(U30&gt;=12,"A",IF(U30&gt;=8,"B","C")))</f>
        <v/>
      </c>
      <c r="W30">
        <f>U30</f>
        <v/>
      </c>
      <c r="X30">
        <f>IF(N30="","",IF(N30&gt;=3,"Fort",IF(N30&gt;=1,"Moyen","Faible")))</f>
        <v/>
      </c>
      <c r="Y30">
        <f>IF(O30="","",IF(O30&lt;=6,"Rapide",IF(O30&lt;=12,"Moyen","Long")))</f>
        <v/>
      </c>
      <c r="Z30">
        <f>IF(A30&lt;&gt;"",IF(COUNTIF($A$3:$A$502,A30)&gt;1,"DUP",""),"")</f>
        <v/>
      </c>
    </row>
    <row r="31">
      <c r="F31" s="3" t="n"/>
      <c r="G31" s="4" t="n"/>
      <c r="H31" s="3" t="n"/>
      <c r="I31" s="5" t="n"/>
      <c r="M31">
        <f>IF(COUNTA(J31:L31)=3,SUM(J31:L31),"")</f>
        <v/>
      </c>
      <c r="N31" s="9">
        <f>IF(AND(F31&gt;0,H31&gt;0),F31/H31,"")</f>
        <v/>
      </c>
      <c r="O31" s="9">
        <f>IF(AND(F31&gt;0,H31&gt;0), H31/(F31/12), "")</f>
        <v/>
      </c>
      <c r="R31" s="10" t="n"/>
      <c r="S31" s="10" t="n"/>
      <c r="U31" s="9">
        <f>IF(COUNTA(J31:L31)=3, J31*Paramètres!$H$2 + K31*Paramètres!$H$3 + L31*Paramètres!$H$4, "")</f>
        <v/>
      </c>
      <c r="V31">
        <f>IF(U31="","",IF(U31&gt;=12,"A",IF(U31&gt;=8,"B","C")))</f>
        <v/>
      </c>
      <c r="W31">
        <f>U31</f>
        <v/>
      </c>
      <c r="X31">
        <f>IF(N31="","",IF(N31&gt;=3,"Fort",IF(N31&gt;=1,"Moyen","Faible")))</f>
        <v/>
      </c>
      <c r="Y31">
        <f>IF(O31="","",IF(O31&lt;=6,"Rapide",IF(O31&lt;=12,"Moyen","Long")))</f>
        <v/>
      </c>
      <c r="Z31">
        <f>IF(A31&lt;&gt;"",IF(COUNTIF($A$3:$A$502,A31)&gt;1,"DUP",""),"")</f>
        <v/>
      </c>
    </row>
    <row r="32">
      <c r="F32" s="3" t="n"/>
      <c r="G32" s="4" t="n"/>
      <c r="H32" s="3" t="n"/>
      <c r="I32" s="5" t="n"/>
      <c r="M32">
        <f>IF(COUNTA(J32:L32)=3,SUM(J32:L32),"")</f>
        <v/>
      </c>
      <c r="N32" s="9">
        <f>IF(AND(F32&gt;0,H32&gt;0),F32/H32,"")</f>
        <v/>
      </c>
      <c r="O32" s="9">
        <f>IF(AND(F32&gt;0,H32&gt;0), H32/(F32/12), "")</f>
        <v/>
      </c>
      <c r="R32" s="10" t="n"/>
      <c r="S32" s="10" t="n"/>
      <c r="U32" s="9">
        <f>IF(COUNTA(J32:L32)=3, J32*Paramètres!$H$2 + K32*Paramètres!$H$3 + L32*Paramètres!$H$4, "")</f>
        <v/>
      </c>
      <c r="V32">
        <f>IF(U32="","",IF(U32&gt;=12,"A",IF(U32&gt;=8,"B","C")))</f>
        <v/>
      </c>
      <c r="W32">
        <f>U32</f>
        <v/>
      </c>
      <c r="X32">
        <f>IF(N32="","",IF(N32&gt;=3,"Fort",IF(N32&gt;=1,"Moyen","Faible")))</f>
        <v/>
      </c>
      <c r="Y32">
        <f>IF(O32="","",IF(O32&lt;=6,"Rapide",IF(O32&lt;=12,"Moyen","Long")))</f>
        <v/>
      </c>
      <c r="Z32">
        <f>IF(A32&lt;&gt;"",IF(COUNTIF($A$3:$A$502,A32)&gt;1,"DUP",""),"")</f>
        <v/>
      </c>
    </row>
    <row r="33">
      <c r="F33" s="3" t="n"/>
      <c r="G33" s="4" t="n"/>
      <c r="H33" s="3" t="n"/>
      <c r="I33" s="5" t="n"/>
      <c r="M33">
        <f>IF(COUNTA(J33:L33)=3,SUM(J33:L33),"")</f>
        <v/>
      </c>
      <c r="N33" s="9">
        <f>IF(AND(F33&gt;0,H33&gt;0),F33/H33,"")</f>
        <v/>
      </c>
      <c r="O33" s="9">
        <f>IF(AND(F33&gt;0,H33&gt;0), H33/(F33/12), "")</f>
        <v/>
      </c>
      <c r="R33" s="10" t="n"/>
      <c r="S33" s="10" t="n"/>
      <c r="U33" s="9">
        <f>IF(COUNTA(J33:L33)=3, J33*Paramètres!$H$2 + K33*Paramètres!$H$3 + L33*Paramètres!$H$4, "")</f>
        <v/>
      </c>
      <c r="V33">
        <f>IF(U33="","",IF(U33&gt;=12,"A",IF(U33&gt;=8,"B","C")))</f>
        <v/>
      </c>
      <c r="W33">
        <f>U33</f>
        <v/>
      </c>
      <c r="X33">
        <f>IF(N33="","",IF(N33&gt;=3,"Fort",IF(N33&gt;=1,"Moyen","Faible")))</f>
        <v/>
      </c>
      <c r="Y33">
        <f>IF(O33="","",IF(O33&lt;=6,"Rapide",IF(O33&lt;=12,"Moyen","Long")))</f>
        <v/>
      </c>
      <c r="Z33">
        <f>IF(A33&lt;&gt;"",IF(COUNTIF($A$3:$A$502,A33)&gt;1,"DUP",""),"")</f>
        <v/>
      </c>
    </row>
    <row r="34">
      <c r="F34" s="3" t="n"/>
      <c r="G34" s="4" t="n"/>
      <c r="H34" s="3" t="n"/>
      <c r="I34" s="5" t="n"/>
      <c r="M34">
        <f>IF(COUNTA(J34:L34)=3,SUM(J34:L34),"")</f>
        <v/>
      </c>
      <c r="N34" s="9">
        <f>IF(AND(F34&gt;0,H34&gt;0),F34/H34,"")</f>
        <v/>
      </c>
      <c r="O34" s="9">
        <f>IF(AND(F34&gt;0,H34&gt;0), H34/(F34/12), "")</f>
        <v/>
      </c>
      <c r="R34" s="10" t="n"/>
      <c r="S34" s="10" t="n"/>
      <c r="U34" s="9">
        <f>IF(COUNTA(J34:L34)=3, J34*Paramètres!$H$2 + K34*Paramètres!$H$3 + L34*Paramètres!$H$4, "")</f>
        <v/>
      </c>
      <c r="V34">
        <f>IF(U34="","",IF(U34&gt;=12,"A",IF(U34&gt;=8,"B","C")))</f>
        <v/>
      </c>
      <c r="W34">
        <f>U34</f>
        <v/>
      </c>
      <c r="X34">
        <f>IF(N34="","",IF(N34&gt;=3,"Fort",IF(N34&gt;=1,"Moyen","Faible")))</f>
        <v/>
      </c>
      <c r="Y34">
        <f>IF(O34="","",IF(O34&lt;=6,"Rapide",IF(O34&lt;=12,"Moyen","Long")))</f>
        <v/>
      </c>
      <c r="Z34">
        <f>IF(A34&lt;&gt;"",IF(COUNTIF($A$3:$A$502,A34)&gt;1,"DUP",""),"")</f>
        <v/>
      </c>
    </row>
    <row r="35">
      <c r="F35" s="3" t="n"/>
      <c r="G35" s="4" t="n"/>
      <c r="H35" s="3" t="n"/>
      <c r="I35" s="5" t="n"/>
      <c r="M35">
        <f>IF(COUNTA(J35:L35)=3,SUM(J35:L35),"")</f>
        <v/>
      </c>
      <c r="N35" s="9">
        <f>IF(AND(F35&gt;0,H35&gt;0),F35/H35,"")</f>
        <v/>
      </c>
      <c r="O35" s="9">
        <f>IF(AND(F35&gt;0,H35&gt;0), H35/(F35/12), "")</f>
        <v/>
      </c>
      <c r="R35" s="10" t="n"/>
      <c r="S35" s="10" t="n"/>
      <c r="U35" s="9">
        <f>IF(COUNTA(J35:L35)=3, J35*Paramètres!$H$2 + K35*Paramètres!$H$3 + L35*Paramètres!$H$4, "")</f>
        <v/>
      </c>
      <c r="V35">
        <f>IF(U35="","",IF(U35&gt;=12,"A",IF(U35&gt;=8,"B","C")))</f>
        <v/>
      </c>
      <c r="W35">
        <f>U35</f>
        <v/>
      </c>
      <c r="X35">
        <f>IF(N35="","",IF(N35&gt;=3,"Fort",IF(N35&gt;=1,"Moyen","Faible")))</f>
        <v/>
      </c>
      <c r="Y35">
        <f>IF(O35="","",IF(O35&lt;=6,"Rapide",IF(O35&lt;=12,"Moyen","Long")))</f>
        <v/>
      </c>
      <c r="Z35">
        <f>IF(A35&lt;&gt;"",IF(COUNTIF($A$3:$A$502,A35)&gt;1,"DUP",""),"")</f>
        <v/>
      </c>
    </row>
    <row r="36">
      <c r="F36" s="3" t="n"/>
      <c r="G36" s="4" t="n"/>
      <c r="H36" s="3" t="n"/>
      <c r="I36" s="5" t="n"/>
      <c r="M36">
        <f>IF(COUNTA(J36:L36)=3,SUM(J36:L36),"")</f>
        <v/>
      </c>
      <c r="N36" s="9">
        <f>IF(AND(F36&gt;0,H36&gt;0),F36/H36,"")</f>
        <v/>
      </c>
      <c r="O36" s="9">
        <f>IF(AND(F36&gt;0,H36&gt;0), H36/(F36/12), "")</f>
        <v/>
      </c>
      <c r="R36" s="10" t="n"/>
      <c r="S36" s="10" t="n"/>
      <c r="U36" s="9">
        <f>IF(COUNTA(J36:L36)=3, J36*Paramètres!$H$2 + K36*Paramètres!$H$3 + L36*Paramètres!$H$4, "")</f>
        <v/>
      </c>
      <c r="V36">
        <f>IF(U36="","",IF(U36&gt;=12,"A",IF(U36&gt;=8,"B","C")))</f>
        <v/>
      </c>
      <c r="W36">
        <f>U36</f>
        <v/>
      </c>
      <c r="X36">
        <f>IF(N36="","",IF(N36&gt;=3,"Fort",IF(N36&gt;=1,"Moyen","Faible")))</f>
        <v/>
      </c>
      <c r="Y36">
        <f>IF(O36="","",IF(O36&lt;=6,"Rapide",IF(O36&lt;=12,"Moyen","Long")))</f>
        <v/>
      </c>
      <c r="Z36">
        <f>IF(A36&lt;&gt;"",IF(COUNTIF($A$3:$A$502,A36)&gt;1,"DUP",""),"")</f>
        <v/>
      </c>
    </row>
    <row r="37">
      <c r="F37" s="3" t="n"/>
      <c r="G37" s="4" t="n"/>
      <c r="H37" s="3" t="n"/>
      <c r="I37" s="5" t="n"/>
      <c r="M37">
        <f>IF(COUNTA(J37:L37)=3,SUM(J37:L37),"")</f>
        <v/>
      </c>
      <c r="N37" s="9">
        <f>IF(AND(F37&gt;0,H37&gt;0),F37/H37,"")</f>
        <v/>
      </c>
      <c r="O37" s="9">
        <f>IF(AND(F37&gt;0,H37&gt;0), H37/(F37/12), "")</f>
        <v/>
      </c>
      <c r="R37" s="10" t="n"/>
      <c r="S37" s="10" t="n"/>
      <c r="U37" s="9">
        <f>IF(COUNTA(J37:L37)=3, J37*Paramètres!$H$2 + K37*Paramètres!$H$3 + L37*Paramètres!$H$4, "")</f>
        <v/>
      </c>
      <c r="V37">
        <f>IF(U37="","",IF(U37&gt;=12,"A",IF(U37&gt;=8,"B","C")))</f>
        <v/>
      </c>
      <c r="W37">
        <f>U37</f>
        <v/>
      </c>
      <c r="X37">
        <f>IF(N37="","",IF(N37&gt;=3,"Fort",IF(N37&gt;=1,"Moyen","Faible")))</f>
        <v/>
      </c>
      <c r="Y37">
        <f>IF(O37="","",IF(O37&lt;=6,"Rapide",IF(O37&lt;=12,"Moyen","Long")))</f>
        <v/>
      </c>
      <c r="Z37">
        <f>IF(A37&lt;&gt;"",IF(COUNTIF($A$3:$A$502,A37)&gt;1,"DUP",""),"")</f>
        <v/>
      </c>
    </row>
    <row r="38">
      <c r="F38" s="3" t="n"/>
      <c r="G38" s="4" t="n"/>
      <c r="H38" s="3" t="n"/>
      <c r="I38" s="5" t="n"/>
      <c r="M38">
        <f>IF(COUNTA(J38:L38)=3,SUM(J38:L38),"")</f>
        <v/>
      </c>
      <c r="N38" s="9">
        <f>IF(AND(F38&gt;0,H38&gt;0),F38/H38,"")</f>
        <v/>
      </c>
      <c r="O38" s="9">
        <f>IF(AND(F38&gt;0,H38&gt;0), H38/(F38/12), "")</f>
        <v/>
      </c>
      <c r="R38" s="10" t="n"/>
      <c r="S38" s="10" t="n"/>
      <c r="U38" s="9">
        <f>IF(COUNTA(J38:L38)=3, J38*Paramètres!$H$2 + K38*Paramètres!$H$3 + L38*Paramètres!$H$4, "")</f>
        <v/>
      </c>
      <c r="V38">
        <f>IF(U38="","",IF(U38&gt;=12,"A",IF(U38&gt;=8,"B","C")))</f>
        <v/>
      </c>
      <c r="W38">
        <f>U38</f>
        <v/>
      </c>
      <c r="X38">
        <f>IF(N38="","",IF(N38&gt;=3,"Fort",IF(N38&gt;=1,"Moyen","Faible")))</f>
        <v/>
      </c>
      <c r="Y38">
        <f>IF(O38="","",IF(O38&lt;=6,"Rapide",IF(O38&lt;=12,"Moyen","Long")))</f>
        <v/>
      </c>
      <c r="Z38">
        <f>IF(A38&lt;&gt;"",IF(COUNTIF($A$3:$A$502,A38)&gt;1,"DUP",""),"")</f>
        <v/>
      </c>
    </row>
    <row r="39">
      <c r="F39" s="3" t="n"/>
      <c r="G39" s="4" t="n"/>
      <c r="H39" s="3" t="n"/>
      <c r="I39" s="5" t="n"/>
      <c r="M39">
        <f>IF(COUNTA(J39:L39)=3,SUM(J39:L39),"")</f>
        <v/>
      </c>
      <c r="N39" s="9">
        <f>IF(AND(F39&gt;0,H39&gt;0),F39/H39,"")</f>
        <v/>
      </c>
      <c r="O39" s="9">
        <f>IF(AND(F39&gt;0,H39&gt;0), H39/(F39/12), "")</f>
        <v/>
      </c>
      <c r="R39" s="10" t="n"/>
      <c r="S39" s="10" t="n"/>
      <c r="U39" s="9">
        <f>IF(COUNTA(J39:L39)=3, J39*Paramètres!$H$2 + K39*Paramètres!$H$3 + L39*Paramètres!$H$4, "")</f>
        <v/>
      </c>
      <c r="V39">
        <f>IF(U39="","",IF(U39&gt;=12,"A",IF(U39&gt;=8,"B","C")))</f>
        <v/>
      </c>
      <c r="W39">
        <f>U39</f>
        <v/>
      </c>
      <c r="X39">
        <f>IF(N39="","",IF(N39&gt;=3,"Fort",IF(N39&gt;=1,"Moyen","Faible")))</f>
        <v/>
      </c>
      <c r="Y39">
        <f>IF(O39="","",IF(O39&lt;=6,"Rapide",IF(O39&lt;=12,"Moyen","Long")))</f>
        <v/>
      </c>
      <c r="Z39">
        <f>IF(A39&lt;&gt;"",IF(COUNTIF($A$3:$A$502,A39)&gt;1,"DUP",""),"")</f>
        <v/>
      </c>
    </row>
    <row r="40">
      <c r="F40" s="3" t="n"/>
      <c r="G40" s="4" t="n"/>
      <c r="H40" s="3" t="n"/>
      <c r="I40" s="5" t="n"/>
      <c r="M40">
        <f>IF(COUNTA(J40:L40)=3,SUM(J40:L40),"")</f>
        <v/>
      </c>
      <c r="N40" s="9">
        <f>IF(AND(F40&gt;0,H40&gt;0),F40/H40,"")</f>
        <v/>
      </c>
      <c r="O40" s="9">
        <f>IF(AND(F40&gt;0,H40&gt;0), H40/(F40/12), "")</f>
        <v/>
      </c>
      <c r="R40" s="10" t="n"/>
      <c r="S40" s="10" t="n"/>
      <c r="U40" s="9">
        <f>IF(COUNTA(J40:L40)=3, J40*Paramètres!$H$2 + K40*Paramètres!$H$3 + L40*Paramètres!$H$4, "")</f>
        <v/>
      </c>
      <c r="V40">
        <f>IF(U40="","",IF(U40&gt;=12,"A",IF(U40&gt;=8,"B","C")))</f>
        <v/>
      </c>
      <c r="W40">
        <f>U40</f>
        <v/>
      </c>
      <c r="X40">
        <f>IF(N40="","",IF(N40&gt;=3,"Fort",IF(N40&gt;=1,"Moyen","Faible")))</f>
        <v/>
      </c>
      <c r="Y40">
        <f>IF(O40="","",IF(O40&lt;=6,"Rapide",IF(O40&lt;=12,"Moyen","Long")))</f>
        <v/>
      </c>
      <c r="Z40">
        <f>IF(A40&lt;&gt;"",IF(COUNTIF($A$3:$A$502,A40)&gt;1,"DUP",""),"")</f>
        <v/>
      </c>
    </row>
    <row r="41">
      <c r="F41" s="3" t="n"/>
      <c r="G41" s="4" t="n"/>
      <c r="H41" s="3" t="n"/>
      <c r="I41" s="5" t="n"/>
      <c r="M41">
        <f>IF(COUNTA(J41:L41)=3,SUM(J41:L41),"")</f>
        <v/>
      </c>
      <c r="N41" s="9">
        <f>IF(AND(F41&gt;0,H41&gt;0),F41/H41,"")</f>
        <v/>
      </c>
      <c r="O41" s="9">
        <f>IF(AND(F41&gt;0,H41&gt;0), H41/(F41/12), "")</f>
        <v/>
      </c>
      <c r="R41" s="10" t="n"/>
      <c r="S41" s="10" t="n"/>
      <c r="U41" s="9">
        <f>IF(COUNTA(J41:L41)=3, J41*Paramètres!$H$2 + K41*Paramètres!$H$3 + L41*Paramètres!$H$4, "")</f>
        <v/>
      </c>
      <c r="V41">
        <f>IF(U41="","",IF(U41&gt;=12,"A",IF(U41&gt;=8,"B","C")))</f>
        <v/>
      </c>
      <c r="W41">
        <f>U41</f>
        <v/>
      </c>
      <c r="X41">
        <f>IF(N41="","",IF(N41&gt;=3,"Fort",IF(N41&gt;=1,"Moyen","Faible")))</f>
        <v/>
      </c>
      <c r="Y41">
        <f>IF(O41="","",IF(O41&lt;=6,"Rapide",IF(O41&lt;=12,"Moyen","Long")))</f>
        <v/>
      </c>
      <c r="Z41">
        <f>IF(A41&lt;&gt;"",IF(COUNTIF($A$3:$A$502,A41)&gt;1,"DUP",""),"")</f>
        <v/>
      </c>
    </row>
    <row r="42">
      <c r="F42" s="3" t="n"/>
      <c r="G42" s="4" t="n"/>
      <c r="H42" s="3" t="n"/>
      <c r="I42" s="5" t="n"/>
      <c r="M42">
        <f>IF(COUNTA(J42:L42)=3,SUM(J42:L42),"")</f>
        <v/>
      </c>
      <c r="N42" s="9">
        <f>IF(AND(F42&gt;0,H42&gt;0),F42/H42,"")</f>
        <v/>
      </c>
      <c r="O42" s="9">
        <f>IF(AND(F42&gt;0,H42&gt;0), H42/(F42/12), "")</f>
        <v/>
      </c>
      <c r="R42" s="10" t="n"/>
      <c r="S42" s="10" t="n"/>
      <c r="U42" s="9">
        <f>IF(COUNTA(J42:L42)=3, J42*Paramètres!$H$2 + K42*Paramètres!$H$3 + L42*Paramètres!$H$4, "")</f>
        <v/>
      </c>
      <c r="V42">
        <f>IF(U42="","",IF(U42&gt;=12,"A",IF(U42&gt;=8,"B","C")))</f>
        <v/>
      </c>
      <c r="W42">
        <f>U42</f>
        <v/>
      </c>
      <c r="X42">
        <f>IF(N42="","",IF(N42&gt;=3,"Fort",IF(N42&gt;=1,"Moyen","Faible")))</f>
        <v/>
      </c>
      <c r="Y42">
        <f>IF(O42="","",IF(O42&lt;=6,"Rapide",IF(O42&lt;=12,"Moyen","Long")))</f>
        <v/>
      </c>
      <c r="Z42">
        <f>IF(A42&lt;&gt;"",IF(COUNTIF($A$3:$A$502,A42)&gt;1,"DUP",""),"")</f>
        <v/>
      </c>
    </row>
    <row r="43">
      <c r="F43" s="3" t="n"/>
      <c r="G43" s="4" t="n"/>
      <c r="H43" s="3" t="n"/>
      <c r="I43" s="5" t="n"/>
      <c r="M43">
        <f>IF(COUNTA(J43:L43)=3,SUM(J43:L43),"")</f>
        <v/>
      </c>
      <c r="N43" s="9">
        <f>IF(AND(F43&gt;0,H43&gt;0),F43/H43,"")</f>
        <v/>
      </c>
      <c r="O43" s="9">
        <f>IF(AND(F43&gt;0,H43&gt;0), H43/(F43/12), "")</f>
        <v/>
      </c>
      <c r="R43" s="10" t="n"/>
      <c r="S43" s="10" t="n"/>
      <c r="U43" s="9">
        <f>IF(COUNTA(J43:L43)=3, J43*Paramètres!$H$2 + K43*Paramètres!$H$3 + L43*Paramètres!$H$4, "")</f>
        <v/>
      </c>
      <c r="V43">
        <f>IF(U43="","",IF(U43&gt;=12,"A",IF(U43&gt;=8,"B","C")))</f>
        <v/>
      </c>
      <c r="W43">
        <f>U43</f>
        <v/>
      </c>
      <c r="X43">
        <f>IF(N43="","",IF(N43&gt;=3,"Fort",IF(N43&gt;=1,"Moyen","Faible")))</f>
        <v/>
      </c>
      <c r="Y43">
        <f>IF(O43="","",IF(O43&lt;=6,"Rapide",IF(O43&lt;=12,"Moyen","Long")))</f>
        <v/>
      </c>
      <c r="Z43">
        <f>IF(A43&lt;&gt;"",IF(COUNTIF($A$3:$A$502,A43)&gt;1,"DUP",""),"")</f>
        <v/>
      </c>
    </row>
    <row r="44">
      <c r="F44" s="3" t="n"/>
      <c r="G44" s="4" t="n"/>
      <c r="H44" s="3" t="n"/>
      <c r="I44" s="5" t="n"/>
      <c r="M44">
        <f>IF(COUNTA(J44:L44)=3,SUM(J44:L44),"")</f>
        <v/>
      </c>
      <c r="N44" s="9">
        <f>IF(AND(F44&gt;0,H44&gt;0),F44/H44,"")</f>
        <v/>
      </c>
      <c r="O44" s="9">
        <f>IF(AND(F44&gt;0,H44&gt;0), H44/(F44/12), "")</f>
        <v/>
      </c>
      <c r="R44" s="10" t="n"/>
      <c r="S44" s="10" t="n"/>
      <c r="U44" s="9">
        <f>IF(COUNTA(J44:L44)=3, J44*Paramètres!$H$2 + K44*Paramètres!$H$3 + L44*Paramètres!$H$4, "")</f>
        <v/>
      </c>
      <c r="V44">
        <f>IF(U44="","",IF(U44&gt;=12,"A",IF(U44&gt;=8,"B","C")))</f>
        <v/>
      </c>
      <c r="W44">
        <f>U44</f>
        <v/>
      </c>
      <c r="X44">
        <f>IF(N44="","",IF(N44&gt;=3,"Fort",IF(N44&gt;=1,"Moyen","Faible")))</f>
        <v/>
      </c>
      <c r="Y44">
        <f>IF(O44="","",IF(O44&lt;=6,"Rapide",IF(O44&lt;=12,"Moyen","Long")))</f>
        <v/>
      </c>
      <c r="Z44">
        <f>IF(A44&lt;&gt;"",IF(COUNTIF($A$3:$A$502,A44)&gt;1,"DUP",""),"")</f>
        <v/>
      </c>
    </row>
    <row r="45">
      <c r="F45" s="3" t="n"/>
      <c r="G45" s="4" t="n"/>
      <c r="H45" s="3" t="n"/>
      <c r="I45" s="5" t="n"/>
      <c r="M45">
        <f>IF(COUNTA(J45:L45)=3,SUM(J45:L45),"")</f>
        <v/>
      </c>
      <c r="N45" s="9">
        <f>IF(AND(F45&gt;0,H45&gt;0),F45/H45,"")</f>
        <v/>
      </c>
      <c r="O45" s="9">
        <f>IF(AND(F45&gt;0,H45&gt;0), H45/(F45/12), "")</f>
        <v/>
      </c>
      <c r="R45" s="10" t="n"/>
      <c r="S45" s="10" t="n"/>
      <c r="U45" s="9">
        <f>IF(COUNTA(J45:L45)=3, J45*Paramètres!$H$2 + K45*Paramètres!$H$3 + L45*Paramètres!$H$4, "")</f>
        <v/>
      </c>
      <c r="V45">
        <f>IF(U45="","",IF(U45&gt;=12,"A",IF(U45&gt;=8,"B","C")))</f>
        <v/>
      </c>
      <c r="W45">
        <f>U45</f>
        <v/>
      </c>
      <c r="X45">
        <f>IF(N45="","",IF(N45&gt;=3,"Fort",IF(N45&gt;=1,"Moyen","Faible")))</f>
        <v/>
      </c>
      <c r="Y45">
        <f>IF(O45="","",IF(O45&lt;=6,"Rapide",IF(O45&lt;=12,"Moyen","Long")))</f>
        <v/>
      </c>
      <c r="Z45">
        <f>IF(A45&lt;&gt;"",IF(COUNTIF($A$3:$A$502,A45)&gt;1,"DUP",""),"")</f>
        <v/>
      </c>
    </row>
    <row r="46">
      <c r="F46" s="3" t="n"/>
      <c r="G46" s="4" t="n"/>
      <c r="H46" s="3" t="n"/>
      <c r="I46" s="5" t="n"/>
      <c r="M46">
        <f>IF(COUNTA(J46:L46)=3,SUM(J46:L46),"")</f>
        <v/>
      </c>
      <c r="N46" s="9">
        <f>IF(AND(F46&gt;0,H46&gt;0),F46/H46,"")</f>
        <v/>
      </c>
      <c r="O46" s="9">
        <f>IF(AND(F46&gt;0,H46&gt;0), H46/(F46/12), "")</f>
        <v/>
      </c>
      <c r="R46" s="10" t="n"/>
      <c r="S46" s="10" t="n"/>
      <c r="U46" s="9">
        <f>IF(COUNTA(J46:L46)=3, J46*Paramètres!$H$2 + K46*Paramètres!$H$3 + L46*Paramètres!$H$4, "")</f>
        <v/>
      </c>
      <c r="V46">
        <f>IF(U46="","",IF(U46&gt;=12,"A",IF(U46&gt;=8,"B","C")))</f>
        <v/>
      </c>
      <c r="W46">
        <f>U46</f>
        <v/>
      </c>
      <c r="X46">
        <f>IF(N46="","",IF(N46&gt;=3,"Fort",IF(N46&gt;=1,"Moyen","Faible")))</f>
        <v/>
      </c>
      <c r="Y46">
        <f>IF(O46="","",IF(O46&lt;=6,"Rapide",IF(O46&lt;=12,"Moyen","Long")))</f>
        <v/>
      </c>
      <c r="Z46">
        <f>IF(A46&lt;&gt;"",IF(COUNTIF($A$3:$A$502,A46)&gt;1,"DUP",""),"")</f>
        <v/>
      </c>
    </row>
    <row r="47">
      <c r="F47" s="3" t="n"/>
      <c r="G47" s="4" t="n"/>
      <c r="H47" s="3" t="n"/>
      <c r="I47" s="5" t="n"/>
      <c r="M47">
        <f>IF(COUNTA(J47:L47)=3,SUM(J47:L47),"")</f>
        <v/>
      </c>
      <c r="N47" s="9">
        <f>IF(AND(F47&gt;0,H47&gt;0),F47/H47,"")</f>
        <v/>
      </c>
      <c r="O47" s="9">
        <f>IF(AND(F47&gt;0,H47&gt;0), H47/(F47/12), "")</f>
        <v/>
      </c>
      <c r="R47" s="10" t="n"/>
      <c r="S47" s="10" t="n"/>
      <c r="U47" s="9">
        <f>IF(COUNTA(J47:L47)=3, J47*Paramètres!$H$2 + K47*Paramètres!$H$3 + L47*Paramètres!$H$4, "")</f>
        <v/>
      </c>
      <c r="V47">
        <f>IF(U47="","",IF(U47&gt;=12,"A",IF(U47&gt;=8,"B","C")))</f>
        <v/>
      </c>
      <c r="W47">
        <f>U47</f>
        <v/>
      </c>
      <c r="X47">
        <f>IF(N47="","",IF(N47&gt;=3,"Fort",IF(N47&gt;=1,"Moyen","Faible")))</f>
        <v/>
      </c>
      <c r="Y47">
        <f>IF(O47="","",IF(O47&lt;=6,"Rapide",IF(O47&lt;=12,"Moyen","Long")))</f>
        <v/>
      </c>
      <c r="Z47">
        <f>IF(A47&lt;&gt;"",IF(COUNTIF($A$3:$A$502,A47)&gt;1,"DUP",""),"")</f>
        <v/>
      </c>
    </row>
    <row r="48">
      <c r="F48" s="3" t="n"/>
      <c r="G48" s="4" t="n"/>
      <c r="H48" s="3" t="n"/>
      <c r="I48" s="5" t="n"/>
      <c r="M48">
        <f>IF(COUNTA(J48:L48)=3,SUM(J48:L48),"")</f>
        <v/>
      </c>
      <c r="N48" s="9">
        <f>IF(AND(F48&gt;0,H48&gt;0),F48/H48,"")</f>
        <v/>
      </c>
      <c r="O48" s="9">
        <f>IF(AND(F48&gt;0,H48&gt;0), H48/(F48/12), "")</f>
        <v/>
      </c>
      <c r="R48" s="10" t="n"/>
      <c r="S48" s="10" t="n"/>
      <c r="U48" s="9">
        <f>IF(COUNTA(J48:L48)=3, J48*Paramètres!$H$2 + K48*Paramètres!$H$3 + L48*Paramètres!$H$4, "")</f>
        <v/>
      </c>
      <c r="V48">
        <f>IF(U48="","",IF(U48&gt;=12,"A",IF(U48&gt;=8,"B","C")))</f>
        <v/>
      </c>
      <c r="W48">
        <f>U48</f>
        <v/>
      </c>
      <c r="X48">
        <f>IF(N48="","",IF(N48&gt;=3,"Fort",IF(N48&gt;=1,"Moyen","Faible")))</f>
        <v/>
      </c>
      <c r="Y48">
        <f>IF(O48="","",IF(O48&lt;=6,"Rapide",IF(O48&lt;=12,"Moyen","Long")))</f>
        <v/>
      </c>
      <c r="Z48">
        <f>IF(A48&lt;&gt;"",IF(COUNTIF($A$3:$A$502,A48)&gt;1,"DUP",""),"")</f>
        <v/>
      </c>
    </row>
    <row r="49">
      <c r="F49" s="3" t="n"/>
      <c r="G49" s="4" t="n"/>
      <c r="H49" s="3" t="n"/>
      <c r="I49" s="5" t="n"/>
      <c r="M49">
        <f>IF(COUNTA(J49:L49)=3,SUM(J49:L49),"")</f>
        <v/>
      </c>
      <c r="N49" s="9">
        <f>IF(AND(F49&gt;0,H49&gt;0),F49/H49,"")</f>
        <v/>
      </c>
      <c r="O49" s="9">
        <f>IF(AND(F49&gt;0,H49&gt;0), H49/(F49/12), "")</f>
        <v/>
      </c>
      <c r="R49" s="10" t="n"/>
      <c r="S49" s="10" t="n"/>
      <c r="U49" s="9">
        <f>IF(COUNTA(J49:L49)=3, J49*Paramètres!$H$2 + K49*Paramètres!$H$3 + L49*Paramètres!$H$4, "")</f>
        <v/>
      </c>
      <c r="V49">
        <f>IF(U49="","",IF(U49&gt;=12,"A",IF(U49&gt;=8,"B","C")))</f>
        <v/>
      </c>
      <c r="W49">
        <f>U49</f>
        <v/>
      </c>
      <c r="X49">
        <f>IF(N49="","",IF(N49&gt;=3,"Fort",IF(N49&gt;=1,"Moyen","Faible")))</f>
        <v/>
      </c>
      <c r="Y49">
        <f>IF(O49="","",IF(O49&lt;=6,"Rapide",IF(O49&lt;=12,"Moyen","Long")))</f>
        <v/>
      </c>
      <c r="Z49">
        <f>IF(A49&lt;&gt;"",IF(COUNTIF($A$3:$A$502,A49)&gt;1,"DUP",""),"")</f>
        <v/>
      </c>
    </row>
    <row r="50">
      <c r="F50" s="3" t="n"/>
      <c r="G50" s="4" t="n"/>
      <c r="H50" s="3" t="n"/>
      <c r="I50" s="5" t="n"/>
      <c r="M50">
        <f>IF(COUNTA(J50:L50)=3,SUM(J50:L50),"")</f>
        <v/>
      </c>
      <c r="N50" s="9">
        <f>IF(AND(F50&gt;0,H50&gt;0),F50/H50,"")</f>
        <v/>
      </c>
      <c r="O50" s="9">
        <f>IF(AND(F50&gt;0,H50&gt;0), H50/(F50/12), "")</f>
        <v/>
      </c>
      <c r="R50" s="10" t="n"/>
      <c r="S50" s="10" t="n"/>
      <c r="U50" s="9">
        <f>IF(COUNTA(J50:L50)=3, J50*Paramètres!$H$2 + K50*Paramètres!$H$3 + L50*Paramètres!$H$4, "")</f>
        <v/>
      </c>
      <c r="V50">
        <f>IF(U50="","",IF(U50&gt;=12,"A",IF(U50&gt;=8,"B","C")))</f>
        <v/>
      </c>
      <c r="W50">
        <f>U50</f>
        <v/>
      </c>
      <c r="X50">
        <f>IF(N50="","",IF(N50&gt;=3,"Fort",IF(N50&gt;=1,"Moyen","Faible")))</f>
        <v/>
      </c>
      <c r="Y50">
        <f>IF(O50="","",IF(O50&lt;=6,"Rapide",IF(O50&lt;=12,"Moyen","Long")))</f>
        <v/>
      </c>
      <c r="Z50">
        <f>IF(A50&lt;&gt;"",IF(COUNTIF($A$3:$A$502,A50)&gt;1,"DUP",""),"")</f>
        <v/>
      </c>
    </row>
    <row r="51">
      <c r="F51" s="3" t="n"/>
      <c r="G51" s="4" t="n"/>
      <c r="H51" s="3" t="n"/>
      <c r="I51" s="5" t="n"/>
      <c r="M51">
        <f>IF(COUNTA(J51:L51)=3,SUM(J51:L51),"")</f>
        <v/>
      </c>
      <c r="N51" s="9">
        <f>IF(AND(F51&gt;0,H51&gt;0),F51/H51,"")</f>
        <v/>
      </c>
      <c r="O51" s="9">
        <f>IF(AND(F51&gt;0,H51&gt;0), H51/(F51/12), "")</f>
        <v/>
      </c>
      <c r="R51" s="10" t="n"/>
      <c r="S51" s="10" t="n"/>
      <c r="U51" s="9">
        <f>IF(COUNTA(J51:L51)=3, J51*Paramètres!$H$2 + K51*Paramètres!$H$3 + L51*Paramètres!$H$4, "")</f>
        <v/>
      </c>
      <c r="V51">
        <f>IF(U51="","",IF(U51&gt;=12,"A",IF(U51&gt;=8,"B","C")))</f>
        <v/>
      </c>
      <c r="W51">
        <f>U51</f>
        <v/>
      </c>
      <c r="X51">
        <f>IF(N51="","",IF(N51&gt;=3,"Fort",IF(N51&gt;=1,"Moyen","Faible")))</f>
        <v/>
      </c>
      <c r="Y51">
        <f>IF(O51="","",IF(O51&lt;=6,"Rapide",IF(O51&lt;=12,"Moyen","Long")))</f>
        <v/>
      </c>
      <c r="Z51">
        <f>IF(A51&lt;&gt;"",IF(COUNTIF($A$3:$A$502,A51)&gt;1,"DUP",""),"")</f>
        <v/>
      </c>
    </row>
    <row r="52">
      <c r="F52" s="3" t="n"/>
      <c r="G52" s="4" t="n"/>
      <c r="H52" s="3" t="n"/>
      <c r="I52" s="5" t="n"/>
      <c r="M52">
        <f>IF(COUNTA(J52:L52)=3,SUM(J52:L52),"")</f>
        <v/>
      </c>
      <c r="N52" s="9">
        <f>IF(AND(F52&gt;0,H52&gt;0),F52/H52,"")</f>
        <v/>
      </c>
      <c r="O52" s="9">
        <f>IF(AND(F52&gt;0,H52&gt;0), H52/(F52/12), "")</f>
        <v/>
      </c>
      <c r="R52" s="10" t="n"/>
      <c r="S52" s="10" t="n"/>
      <c r="U52" s="9">
        <f>IF(COUNTA(J52:L52)=3, J52*Paramètres!$H$2 + K52*Paramètres!$H$3 + L52*Paramètres!$H$4, "")</f>
        <v/>
      </c>
      <c r="V52">
        <f>IF(U52="","",IF(U52&gt;=12,"A",IF(U52&gt;=8,"B","C")))</f>
        <v/>
      </c>
      <c r="W52">
        <f>U52</f>
        <v/>
      </c>
      <c r="X52">
        <f>IF(N52="","",IF(N52&gt;=3,"Fort",IF(N52&gt;=1,"Moyen","Faible")))</f>
        <v/>
      </c>
      <c r="Y52">
        <f>IF(O52="","",IF(O52&lt;=6,"Rapide",IF(O52&lt;=12,"Moyen","Long")))</f>
        <v/>
      </c>
      <c r="Z52">
        <f>IF(A52&lt;&gt;"",IF(COUNTIF($A$3:$A$502,A52)&gt;1,"DUP",""),"")</f>
        <v/>
      </c>
    </row>
    <row r="53">
      <c r="F53" s="3" t="n"/>
      <c r="G53" s="4" t="n"/>
      <c r="H53" s="3" t="n"/>
      <c r="I53" s="5" t="n"/>
      <c r="M53">
        <f>IF(COUNTA(J53:L53)=3,SUM(J53:L53),"")</f>
        <v/>
      </c>
      <c r="N53" s="9">
        <f>IF(AND(F53&gt;0,H53&gt;0),F53/H53,"")</f>
        <v/>
      </c>
      <c r="O53" s="9">
        <f>IF(AND(F53&gt;0,H53&gt;0), H53/(F53/12), "")</f>
        <v/>
      </c>
      <c r="R53" s="10" t="n"/>
      <c r="S53" s="10" t="n"/>
      <c r="U53" s="9">
        <f>IF(COUNTA(J53:L53)=3, J53*Paramètres!$H$2 + K53*Paramètres!$H$3 + L53*Paramètres!$H$4, "")</f>
        <v/>
      </c>
      <c r="V53">
        <f>IF(U53="","",IF(U53&gt;=12,"A",IF(U53&gt;=8,"B","C")))</f>
        <v/>
      </c>
      <c r="W53">
        <f>U53</f>
        <v/>
      </c>
      <c r="X53">
        <f>IF(N53="","",IF(N53&gt;=3,"Fort",IF(N53&gt;=1,"Moyen","Faible")))</f>
        <v/>
      </c>
      <c r="Y53">
        <f>IF(O53="","",IF(O53&lt;=6,"Rapide",IF(O53&lt;=12,"Moyen","Long")))</f>
        <v/>
      </c>
      <c r="Z53">
        <f>IF(A53&lt;&gt;"",IF(COUNTIF($A$3:$A$502,A53)&gt;1,"DUP",""),"")</f>
        <v/>
      </c>
    </row>
    <row r="54">
      <c r="F54" s="3" t="n"/>
      <c r="G54" s="4" t="n"/>
      <c r="H54" s="3" t="n"/>
      <c r="I54" s="5" t="n"/>
      <c r="M54">
        <f>IF(COUNTA(J54:L54)=3,SUM(J54:L54),"")</f>
        <v/>
      </c>
      <c r="N54" s="9">
        <f>IF(AND(F54&gt;0,H54&gt;0),F54/H54,"")</f>
        <v/>
      </c>
      <c r="O54" s="9">
        <f>IF(AND(F54&gt;0,H54&gt;0), H54/(F54/12), "")</f>
        <v/>
      </c>
      <c r="R54" s="10" t="n"/>
      <c r="S54" s="10" t="n"/>
      <c r="U54" s="9">
        <f>IF(COUNTA(J54:L54)=3, J54*Paramètres!$H$2 + K54*Paramètres!$H$3 + L54*Paramètres!$H$4, "")</f>
        <v/>
      </c>
      <c r="V54">
        <f>IF(U54="","",IF(U54&gt;=12,"A",IF(U54&gt;=8,"B","C")))</f>
        <v/>
      </c>
      <c r="W54">
        <f>U54</f>
        <v/>
      </c>
      <c r="X54">
        <f>IF(N54="","",IF(N54&gt;=3,"Fort",IF(N54&gt;=1,"Moyen","Faible")))</f>
        <v/>
      </c>
      <c r="Y54">
        <f>IF(O54="","",IF(O54&lt;=6,"Rapide",IF(O54&lt;=12,"Moyen","Long")))</f>
        <v/>
      </c>
      <c r="Z54">
        <f>IF(A54&lt;&gt;"",IF(COUNTIF($A$3:$A$502,A54)&gt;1,"DUP",""),"")</f>
        <v/>
      </c>
    </row>
    <row r="55">
      <c r="F55" s="3" t="n"/>
      <c r="G55" s="4" t="n"/>
      <c r="H55" s="3" t="n"/>
      <c r="I55" s="5" t="n"/>
      <c r="M55">
        <f>IF(COUNTA(J55:L55)=3,SUM(J55:L55),"")</f>
        <v/>
      </c>
      <c r="N55" s="9">
        <f>IF(AND(F55&gt;0,H55&gt;0),F55/H55,"")</f>
        <v/>
      </c>
      <c r="O55" s="9">
        <f>IF(AND(F55&gt;0,H55&gt;0), H55/(F55/12), "")</f>
        <v/>
      </c>
      <c r="R55" s="10" t="n"/>
      <c r="S55" s="10" t="n"/>
      <c r="U55" s="9">
        <f>IF(COUNTA(J55:L55)=3, J55*Paramètres!$H$2 + K55*Paramètres!$H$3 + L55*Paramètres!$H$4, "")</f>
        <v/>
      </c>
      <c r="V55">
        <f>IF(U55="","",IF(U55&gt;=12,"A",IF(U55&gt;=8,"B","C")))</f>
        <v/>
      </c>
      <c r="W55">
        <f>U55</f>
        <v/>
      </c>
      <c r="X55">
        <f>IF(N55="","",IF(N55&gt;=3,"Fort",IF(N55&gt;=1,"Moyen","Faible")))</f>
        <v/>
      </c>
      <c r="Y55">
        <f>IF(O55="","",IF(O55&lt;=6,"Rapide",IF(O55&lt;=12,"Moyen","Long")))</f>
        <v/>
      </c>
      <c r="Z55">
        <f>IF(A55&lt;&gt;"",IF(COUNTIF($A$3:$A$502,A55)&gt;1,"DUP",""),"")</f>
        <v/>
      </c>
    </row>
    <row r="56">
      <c r="F56" s="3" t="n"/>
      <c r="G56" s="4" t="n"/>
      <c r="H56" s="3" t="n"/>
      <c r="I56" s="5" t="n"/>
      <c r="M56">
        <f>IF(COUNTA(J56:L56)=3,SUM(J56:L56),"")</f>
        <v/>
      </c>
      <c r="N56" s="9">
        <f>IF(AND(F56&gt;0,H56&gt;0),F56/H56,"")</f>
        <v/>
      </c>
      <c r="O56" s="9">
        <f>IF(AND(F56&gt;0,H56&gt;0), H56/(F56/12), "")</f>
        <v/>
      </c>
      <c r="R56" s="10" t="n"/>
      <c r="S56" s="10" t="n"/>
      <c r="U56" s="9">
        <f>IF(COUNTA(J56:L56)=3, J56*Paramètres!$H$2 + K56*Paramètres!$H$3 + L56*Paramètres!$H$4, "")</f>
        <v/>
      </c>
      <c r="V56">
        <f>IF(U56="","",IF(U56&gt;=12,"A",IF(U56&gt;=8,"B","C")))</f>
        <v/>
      </c>
      <c r="W56">
        <f>U56</f>
        <v/>
      </c>
      <c r="X56">
        <f>IF(N56="","",IF(N56&gt;=3,"Fort",IF(N56&gt;=1,"Moyen","Faible")))</f>
        <v/>
      </c>
      <c r="Y56">
        <f>IF(O56="","",IF(O56&lt;=6,"Rapide",IF(O56&lt;=12,"Moyen","Long")))</f>
        <v/>
      </c>
      <c r="Z56">
        <f>IF(A56&lt;&gt;"",IF(COUNTIF($A$3:$A$502,A56)&gt;1,"DUP",""),"")</f>
        <v/>
      </c>
    </row>
    <row r="57">
      <c r="F57" s="3" t="n"/>
      <c r="G57" s="4" t="n"/>
      <c r="H57" s="3" t="n"/>
      <c r="I57" s="5" t="n"/>
      <c r="M57">
        <f>IF(COUNTA(J57:L57)=3,SUM(J57:L57),"")</f>
        <v/>
      </c>
      <c r="N57" s="9">
        <f>IF(AND(F57&gt;0,H57&gt;0),F57/H57,"")</f>
        <v/>
      </c>
      <c r="O57" s="9">
        <f>IF(AND(F57&gt;0,H57&gt;0), H57/(F57/12), "")</f>
        <v/>
      </c>
      <c r="R57" s="10" t="n"/>
      <c r="S57" s="10" t="n"/>
      <c r="U57" s="9">
        <f>IF(COUNTA(J57:L57)=3, J57*Paramètres!$H$2 + K57*Paramètres!$H$3 + L57*Paramètres!$H$4, "")</f>
        <v/>
      </c>
      <c r="V57">
        <f>IF(U57="","",IF(U57&gt;=12,"A",IF(U57&gt;=8,"B","C")))</f>
        <v/>
      </c>
      <c r="W57">
        <f>U57</f>
        <v/>
      </c>
      <c r="X57">
        <f>IF(N57="","",IF(N57&gt;=3,"Fort",IF(N57&gt;=1,"Moyen","Faible")))</f>
        <v/>
      </c>
      <c r="Y57">
        <f>IF(O57="","",IF(O57&lt;=6,"Rapide",IF(O57&lt;=12,"Moyen","Long")))</f>
        <v/>
      </c>
      <c r="Z57">
        <f>IF(A57&lt;&gt;"",IF(COUNTIF($A$3:$A$502,A57)&gt;1,"DUP",""),"")</f>
        <v/>
      </c>
    </row>
    <row r="58">
      <c r="F58" s="3" t="n"/>
      <c r="G58" s="4" t="n"/>
      <c r="H58" s="3" t="n"/>
      <c r="I58" s="5" t="n"/>
      <c r="M58">
        <f>IF(COUNTA(J58:L58)=3,SUM(J58:L58),"")</f>
        <v/>
      </c>
      <c r="N58" s="9">
        <f>IF(AND(F58&gt;0,H58&gt;0),F58/H58,"")</f>
        <v/>
      </c>
      <c r="O58" s="9">
        <f>IF(AND(F58&gt;0,H58&gt;0), H58/(F58/12), "")</f>
        <v/>
      </c>
      <c r="R58" s="10" t="n"/>
      <c r="S58" s="10" t="n"/>
      <c r="U58" s="9">
        <f>IF(COUNTA(J58:L58)=3, J58*Paramètres!$H$2 + K58*Paramètres!$H$3 + L58*Paramètres!$H$4, "")</f>
        <v/>
      </c>
      <c r="V58">
        <f>IF(U58="","",IF(U58&gt;=12,"A",IF(U58&gt;=8,"B","C")))</f>
        <v/>
      </c>
      <c r="W58">
        <f>U58</f>
        <v/>
      </c>
      <c r="X58">
        <f>IF(N58="","",IF(N58&gt;=3,"Fort",IF(N58&gt;=1,"Moyen","Faible")))</f>
        <v/>
      </c>
      <c r="Y58">
        <f>IF(O58="","",IF(O58&lt;=6,"Rapide",IF(O58&lt;=12,"Moyen","Long")))</f>
        <v/>
      </c>
      <c r="Z58">
        <f>IF(A58&lt;&gt;"",IF(COUNTIF($A$3:$A$502,A58)&gt;1,"DUP",""),"")</f>
        <v/>
      </c>
    </row>
    <row r="59">
      <c r="F59" s="3" t="n"/>
      <c r="G59" s="4" t="n"/>
      <c r="H59" s="3" t="n"/>
      <c r="I59" s="5" t="n"/>
      <c r="M59">
        <f>IF(COUNTA(J59:L59)=3,SUM(J59:L59),"")</f>
        <v/>
      </c>
      <c r="N59" s="9">
        <f>IF(AND(F59&gt;0,H59&gt;0),F59/H59,"")</f>
        <v/>
      </c>
      <c r="O59" s="9">
        <f>IF(AND(F59&gt;0,H59&gt;0), H59/(F59/12), "")</f>
        <v/>
      </c>
      <c r="R59" s="10" t="n"/>
      <c r="S59" s="10" t="n"/>
      <c r="U59" s="9">
        <f>IF(COUNTA(J59:L59)=3, J59*Paramètres!$H$2 + K59*Paramètres!$H$3 + L59*Paramètres!$H$4, "")</f>
        <v/>
      </c>
      <c r="V59">
        <f>IF(U59="","",IF(U59&gt;=12,"A",IF(U59&gt;=8,"B","C")))</f>
        <v/>
      </c>
      <c r="W59">
        <f>U59</f>
        <v/>
      </c>
      <c r="X59">
        <f>IF(N59="","",IF(N59&gt;=3,"Fort",IF(N59&gt;=1,"Moyen","Faible")))</f>
        <v/>
      </c>
      <c r="Y59">
        <f>IF(O59="","",IF(O59&lt;=6,"Rapide",IF(O59&lt;=12,"Moyen","Long")))</f>
        <v/>
      </c>
      <c r="Z59">
        <f>IF(A59&lt;&gt;"",IF(COUNTIF($A$3:$A$502,A59)&gt;1,"DUP",""),"")</f>
        <v/>
      </c>
    </row>
    <row r="60">
      <c r="F60" s="3" t="n"/>
      <c r="G60" s="4" t="n"/>
      <c r="H60" s="3" t="n"/>
      <c r="I60" s="5" t="n"/>
      <c r="M60">
        <f>IF(COUNTA(J60:L60)=3,SUM(J60:L60),"")</f>
        <v/>
      </c>
      <c r="N60" s="9">
        <f>IF(AND(F60&gt;0,H60&gt;0),F60/H60,"")</f>
        <v/>
      </c>
      <c r="O60" s="9">
        <f>IF(AND(F60&gt;0,H60&gt;0), H60/(F60/12), "")</f>
        <v/>
      </c>
      <c r="R60" s="10" t="n"/>
      <c r="S60" s="10" t="n"/>
      <c r="U60" s="9">
        <f>IF(COUNTA(J60:L60)=3, J60*Paramètres!$H$2 + K60*Paramètres!$H$3 + L60*Paramètres!$H$4, "")</f>
        <v/>
      </c>
      <c r="V60">
        <f>IF(U60="","",IF(U60&gt;=12,"A",IF(U60&gt;=8,"B","C")))</f>
        <v/>
      </c>
      <c r="W60">
        <f>U60</f>
        <v/>
      </c>
      <c r="X60">
        <f>IF(N60="","",IF(N60&gt;=3,"Fort",IF(N60&gt;=1,"Moyen","Faible")))</f>
        <v/>
      </c>
      <c r="Y60">
        <f>IF(O60="","",IF(O60&lt;=6,"Rapide",IF(O60&lt;=12,"Moyen","Long")))</f>
        <v/>
      </c>
      <c r="Z60">
        <f>IF(A60&lt;&gt;"",IF(COUNTIF($A$3:$A$502,A60)&gt;1,"DUP",""),"")</f>
        <v/>
      </c>
    </row>
    <row r="61">
      <c r="F61" s="3" t="n"/>
      <c r="G61" s="4" t="n"/>
      <c r="H61" s="3" t="n"/>
      <c r="I61" s="5" t="n"/>
      <c r="M61">
        <f>IF(COUNTA(J61:L61)=3,SUM(J61:L61),"")</f>
        <v/>
      </c>
      <c r="N61" s="9">
        <f>IF(AND(F61&gt;0,H61&gt;0),F61/H61,"")</f>
        <v/>
      </c>
      <c r="O61" s="9">
        <f>IF(AND(F61&gt;0,H61&gt;0), H61/(F61/12), "")</f>
        <v/>
      </c>
      <c r="R61" s="10" t="n"/>
      <c r="S61" s="10" t="n"/>
      <c r="U61" s="9">
        <f>IF(COUNTA(J61:L61)=3, J61*Paramètres!$H$2 + K61*Paramètres!$H$3 + L61*Paramètres!$H$4, "")</f>
        <v/>
      </c>
      <c r="V61">
        <f>IF(U61="","",IF(U61&gt;=12,"A",IF(U61&gt;=8,"B","C")))</f>
        <v/>
      </c>
      <c r="W61">
        <f>U61</f>
        <v/>
      </c>
      <c r="X61">
        <f>IF(N61="","",IF(N61&gt;=3,"Fort",IF(N61&gt;=1,"Moyen","Faible")))</f>
        <v/>
      </c>
      <c r="Y61">
        <f>IF(O61="","",IF(O61&lt;=6,"Rapide",IF(O61&lt;=12,"Moyen","Long")))</f>
        <v/>
      </c>
      <c r="Z61">
        <f>IF(A61&lt;&gt;"",IF(COUNTIF($A$3:$A$502,A61)&gt;1,"DUP",""),"")</f>
        <v/>
      </c>
    </row>
    <row r="62">
      <c r="F62" s="3" t="n"/>
      <c r="G62" s="4" t="n"/>
      <c r="H62" s="3" t="n"/>
      <c r="I62" s="5" t="n"/>
      <c r="M62">
        <f>IF(COUNTA(J62:L62)=3,SUM(J62:L62),"")</f>
        <v/>
      </c>
      <c r="N62" s="9">
        <f>IF(AND(F62&gt;0,H62&gt;0),F62/H62,"")</f>
        <v/>
      </c>
      <c r="O62" s="9">
        <f>IF(AND(F62&gt;0,H62&gt;0), H62/(F62/12), "")</f>
        <v/>
      </c>
      <c r="R62" s="10" t="n"/>
      <c r="S62" s="10" t="n"/>
      <c r="U62" s="9">
        <f>IF(COUNTA(J62:L62)=3, J62*Paramètres!$H$2 + K62*Paramètres!$H$3 + L62*Paramètres!$H$4, "")</f>
        <v/>
      </c>
      <c r="V62">
        <f>IF(U62="","",IF(U62&gt;=12,"A",IF(U62&gt;=8,"B","C")))</f>
        <v/>
      </c>
      <c r="W62">
        <f>U62</f>
        <v/>
      </c>
      <c r="X62">
        <f>IF(N62="","",IF(N62&gt;=3,"Fort",IF(N62&gt;=1,"Moyen","Faible")))</f>
        <v/>
      </c>
      <c r="Y62">
        <f>IF(O62="","",IF(O62&lt;=6,"Rapide",IF(O62&lt;=12,"Moyen","Long")))</f>
        <v/>
      </c>
      <c r="Z62">
        <f>IF(A62&lt;&gt;"",IF(COUNTIF($A$3:$A$502,A62)&gt;1,"DUP",""),"")</f>
        <v/>
      </c>
    </row>
    <row r="63">
      <c r="F63" s="3" t="n"/>
      <c r="G63" s="4" t="n"/>
      <c r="H63" s="3" t="n"/>
      <c r="I63" s="5" t="n"/>
      <c r="M63">
        <f>IF(COUNTA(J63:L63)=3,SUM(J63:L63),"")</f>
        <v/>
      </c>
      <c r="N63" s="9">
        <f>IF(AND(F63&gt;0,H63&gt;0),F63/H63,"")</f>
        <v/>
      </c>
      <c r="O63" s="9">
        <f>IF(AND(F63&gt;0,H63&gt;0), H63/(F63/12), "")</f>
        <v/>
      </c>
      <c r="R63" s="10" t="n"/>
      <c r="S63" s="10" t="n"/>
      <c r="U63" s="9">
        <f>IF(COUNTA(J63:L63)=3, J63*Paramètres!$H$2 + K63*Paramètres!$H$3 + L63*Paramètres!$H$4, "")</f>
        <v/>
      </c>
      <c r="V63">
        <f>IF(U63="","",IF(U63&gt;=12,"A",IF(U63&gt;=8,"B","C")))</f>
        <v/>
      </c>
      <c r="W63">
        <f>U63</f>
        <v/>
      </c>
      <c r="X63">
        <f>IF(N63="","",IF(N63&gt;=3,"Fort",IF(N63&gt;=1,"Moyen","Faible")))</f>
        <v/>
      </c>
      <c r="Y63">
        <f>IF(O63="","",IF(O63&lt;=6,"Rapide",IF(O63&lt;=12,"Moyen","Long")))</f>
        <v/>
      </c>
      <c r="Z63">
        <f>IF(A63&lt;&gt;"",IF(COUNTIF($A$3:$A$502,A63)&gt;1,"DUP",""),"")</f>
        <v/>
      </c>
    </row>
    <row r="64">
      <c r="F64" s="3" t="n"/>
      <c r="G64" s="4" t="n"/>
      <c r="H64" s="3" t="n"/>
      <c r="I64" s="5" t="n"/>
      <c r="M64">
        <f>IF(COUNTA(J64:L64)=3,SUM(J64:L64),"")</f>
        <v/>
      </c>
      <c r="N64" s="9">
        <f>IF(AND(F64&gt;0,H64&gt;0),F64/H64,"")</f>
        <v/>
      </c>
      <c r="O64" s="9">
        <f>IF(AND(F64&gt;0,H64&gt;0), H64/(F64/12), "")</f>
        <v/>
      </c>
      <c r="R64" s="10" t="n"/>
      <c r="S64" s="10" t="n"/>
      <c r="U64" s="9">
        <f>IF(COUNTA(J64:L64)=3, J64*Paramètres!$H$2 + K64*Paramètres!$H$3 + L64*Paramètres!$H$4, "")</f>
        <v/>
      </c>
      <c r="V64">
        <f>IF(U64="","",IF(U64&gt;=12,"A",IF(U64&gt;=8,"B","C")))</f>
        <v/>
      </c>
      <c r="W64">
        <f>U64</f>
        <v/>
      </c>
      <c r="X64">
        <f>IF(N64="","",IF(N64&gt;=3,"Fort",IF(N64&gt;=1,"Moyen","Faible")))</f>
        <v/>
      </c>
      <c r="Y64">
        <f>IF(O64="","",IF(O64&lt;=6,"Rapide",IF(O64&lt;=12,"Moyen","Long")))</f>
        <v/>
      </c>
      <c r="Z64">
        <f>IF(A64&lt;&gt;"",IF(COUNTIF($A$3:$A$502,A64)&gt;1,"DUP",""),"")</f>
        <v/>
      </c>
    </row>
    <row r="65">
      <c r="F65" s="3" t="n"/>
      <c r="G65" s="4" t="n"/>
      <c r="H65" s="3" t="n"/>
      <c r="I65" s="5" t="n"/>
      <c r="M65">
        <f>IF(COUNTA(J65:L65)=3,SUM(J65:L65),"")</f>
        <v/>
      </c>
      <c r="N65" s="9">
        <f>IF(AND(F65&gt;0,H65&gt;0),F65/H65,"")</f>
        <v/>
      </c>
      <c r="O65" s="9">
        <f>IF(AND(F65&gt;0,H65&gt;0), H65/(F65/12), "")</f>
        <v/>
      </c>
      <c r="R65" s="10" t="n"/>
      <c r="S65" s="10" t="n"/>
      <c r="U65" s="9">
        <f>IF(COUNTA(J65:L65)=3, J65*Paramètres!$H$2 + K65*Paramètres!$H$3 + L65*Paramètres!$H$4, "")</f>
        <v/>
      </c>
      <c r="V65">
        <f>IF(U65="","",IF(U65&gt;=12,"A",IF(U65&gt;=8,"B","C")))</f>
        <v/>
      </c>
      <c r="W65">
        <f>U65</f>
        <v/>
      </c>
      <c r="X65">
        <f>IF(N65="","",IF(N65&gt;=3,"Fort",IF(N65&gt;=1,"Moyen","Faible")))</f>
        <v/>
      </c>
      <c r="Y65">
        <f>IF(O65="","",IF(O65&lt;=6,"Rapide",IF(O65&lt;=12,"Moyen","Long")))</f>
        <v/>
      </c>
      <c r="Z65">
        <f>IF(A65&lt;&gt;"",IF(COUNTIF($A$3:$A$502,A65)&gt;1,"DUP",""),"")</f>
        <v/>
      </c>
    </row>
    <row r="66">
      <c r="F66" s="3" t="n"/>
      <c r="G66" s="4" t="n"/>
      <c r="H66" s="3" t="n"/>
      <c r="I66" s="5" t="n"/>
      <c r="M66">
        <f>IF(COUNTA(J66:L66)=3,SUM(J66:L66),"")</f>
        <v/>
      </c>
      <c r="N66" s="9">
        <f>IF(AND(F66&gt;0,H66&gt;0),F66/H66,"")</f>
        <v/>
      </c>
      <c r="O66" s="9">
        <f>IF(AND(F66&gt;0,H66&gt;0), H66/(F66/12), "")</f>
        <v/>
      </c>
      <c r="R66" s="10" t="n"/>
      <c r="S66" s="10" t="n"/>
      <c r="U66" s="9">
        <f>IF(COUNTA(J66:L66)=3, J66*Paramètres!$H$2 + K66*Paramètres!$H$3 + L66*Paramètres!$H$4, "")</f>
        <v/>
      </c>
      <c r="V66">
        <f>IF(U66="","",IF(U66&gt;=12,"A",IF(U66&gt;=8,"B","C")))</f>
        <v/>
      </c>
      <c r="W66">
        <f>U66</f>
        <v/>
      </c>
      <c r="X66">
        <f>IF(N66="","",IF(N66&gt;=3,"Fort",IF(N66&gt;=1,"Moyen","Faible")))</f>
        <v/>
      </c>
      <c r="Y66">
        <f>IF(O66="","",IF(O66&lt;=6,"Rapide",IF(O66&lt;=12,"Moyen","Long")))</f>
        <v/>
      </c>
      <c r="Z66">
        <f>IF(A66&lt;&gt;"",IF(COUNTIF($A$3:$A$502,A66)&gt;1,"DUP",""),"")</f>
        <v/>
      </c>
    </row>
    <row r="67">
      <c r="F67" s="3" t="n"/>
      <c r="G67" s="4" t="n"/>
      <c r="H67" s="3" t="n"/>
      <c r="I67" s="5" t="n"/>
      <c r="M67">
        <f>IF(COUNTA(J67:L67)=3,SUM(J67:L67),"")</f>
        <v/>
      </c>
      <c r="N67" s="9">
        <f>IF(AND(F67&gt;0,H67&gt;0),F67/H67,"")</f>
        <v/>
      </c>
      <c r="O67" s="9">
        <f>IF(AND(F67&gt;0,H67&gt;0), H67/(F67/12), "")</f>
        <v/>
      </c>
      <c r="R67" s="10" t="n"/>
      <c r="S67" s="10" t="n"/>
      <c r="U67" s="9">
        <f>IF(COUNTA(J67:L67)=3, J67*Paramètres!$H$2 + K67*Paramètres!$H$3 + L67*Paramètres!$H$4, "")</f>
        <v/>
      </c>
      <c r="V67">
        <f>IF(U67="","",IF(U67&gt;=12,"A",IF(U67&gt;=8,"B","C")))</f>
        <v/>
      </c>
      <c r="W67">
        <f>U67</f>
        <v/>
      </c>
      <c r="X67">
        <f>IF(N67="","",IF(N67&gt;=3,"Fort",IF(N67&gt;=1,"Moyen","Faible")))</f>
        <v/>
      </c>
      <c r="Y67">
        <f>IF(O67="","",IF(O67&lt;=6,"Rapide",IF(O67&lt;=12,"Moyen","Long")))</f>
        <v/>
      </c>
      <c r="Z67">
        <f>IF(A67&lt;&gt;"",IF(COUNTIF($A$3:$A$502,A67)&gt;1,"DUP",""),"")</f>
        <v/>
      </c>
    </row>
    <row r="68">
      <c r="F68" s="3" t="n"/>
      <c r="G68" s="4" t="n"/>
      <c r="H68" s="3" t="n"/>
      <c r="I68" s="5" t="n"/>
      <c r="M68">
        <f>IF(COUNTA(J68:L68)=3,SUM(J68:L68),"")</f>
        <v/>
      </c>
      <c r="N68" s="9">
        <f>IF(AND(F68&gt;0,H68&gt;0),F68/H68,"")</f>
        <v/>
      </c>
      <c r="O68" s="9">
        <f>IF(AND(F68&gt;0,H68&gt;0), H68/(F68/12), "")</f>
        <v/>
      </c>
      <c r="R68" s="10" t="n"/>
      <c r="S68" s="10" t="n"/>
      <c r="U68" s="9">
        <f>IF(COUNTA(J68:L68)=3, J68*Paramètres!$H$2 + K68*Paramètres!$H$3 + L68*Paramètres!$H$4, "")</f>
        <v/>
      </c>
      <c r="V68">
        <f>IF(U68="","",IF(U68&gt;=12,"A",IF(U68&gt;=8,"B","C")))</f>
        <v/>
      </c>
      <c r="W68">
        <f>U68</f>
        <v/>
      </c>
      <c r="X68">
        <f>IF(N68="","",IF(N68&gt;=3,"Fort",IF(N68&gt;=1,"Moyen","Faible")))</f>
        <v/>
      </c>
      <c r="Y68">
        <f>IF(O68="","",IF(O68&lt;=6,"Rapide",IF(O68&lt;=12,"Moyen","Long")))</f>
        <v/>
      </c>
      <c r="Z68">
        <f>IF(A68&lt;&gt;"",IF(COUNTIF($A$3:$A$502,A68)&gt;1,"DUP",""),"")</f>
        <v/>
      </c>
    </row>
    <row r="69">
      <c r="F69" s="3" t="n"/>
      <c r="G69" s="4" t="n"/>
      <c r="H69" s="3" t="n"/>
      <c r="I69" s="5" t="n"/>
      <c r="M69">
        <f>IF(COUNTA(J69:L69)=3,SUM(J69:L69),"")</f>
        <v/>
      </c>
      <c r="N69" s="9">
        <f>IF(AND(F69&gt;0,H69&gt;0),F69/H69,"")</f>
        <v/>
      </c>
      <c r="O69" s="9">
        <f>IF(AND(F69&gt;0,H69&gt;0), H69/(F69/12), "")</f>
        <v/>
      </c>
      <c r="R69" s="10" t="n"/>
      <c r="S69" s="10" t="n"/>
      <c r="U69" s="9">
        <f>IF(COUNTA(J69:L69)=3, J69*Paramètres!$H$2 + K69*Paramètres!$H$3 + L69*Paramètres!$H$4, "")</f>
        <v/>
      </c>
      <c r="V69">
        <f>IF(U69="","",IF(U69&gt;=12,"A",IF(U69&gt;=8,"B","C")))</f>
        <v/>
      </c>
      <c r="W69">
        <f>U69</f>
        <v/>
      </c>
      <c r="X69">
        <f>IF(N69="","",IF(N69&gt;=3,"Fort",IF(N69&gt;=1,"Moyen","Faible")))</f>
        <v/>
      </c>
      <c r="Y69">
        <f>IF(O69="","",IF(O69&lt;=6,"Rapide",IF(O69&lt;=12,"Moyen","Long")))</f>
        <v/>
      </c>
      <c r="Z69">
        <f>IF(A69&lt;&gt;"",IF(COUNTIF($A$3:$A$502,A69)&gt;1,"DUP",""),"")</f>
        <v/>
      </c>
    </row>
    <row r="70">
      <c r="F70" s="3" t="n"/>
      <c r="G70" s="4" t="n"/>
      <c r="H70" s="3" t="n"/>
      <c r="I70" s="5" t="n"/>
      <c r="M70">
        <f>IF(COUNTA(J70:L70)=3,SUM(J70:L70),"")</f>
        <v/>
      </c>
      <c r="N70" s="9">
        <f>IF(AND(F70&gt;0,H70&gt;0),F70/H70,"")</f>
        <v/>
      </c>
      <c r="O70" s="9">
        <f>IF(AND(F70&gt;0,H70&gt;0), H70/(F70/12), "")</f>
        <v/>
      </c>
      <c r="R70" s="10" t="n"/>
      <c r="S70" s="10" t="n"/>
      <c r="U70" s="9">
        <f>IF(COUNTA(J70:L70)=3, J70*Paramètres!$H$2 + K70*Paramètres!$H$3 + L70*Paramètres!$H$4, "")</f>
        <v/>
      </c>
      <c r="V70">
        <f>IF(U70="","",IF(U70&gt;=12,"A",IF(U70&gt;=8,"B","C")))</f>
        <v/>
      </c>
      <c r="W70">
        <f>U70</f>
        <v/>
      </c>
      <c r="X70">
        <f>IF(N70="","",IF(N70&gt;=3,"Fort",IF(N70&gt;=1,"Moyen","Faible")))</f>
        <v/>
      </c>
      <c r="Y70">
        <f>IF(O70="","",IF(O70&lt;=6,"Rapide",IF(O70&lt;=12,"Moyen","Long")))</f>
        <v/>
      </c>
      <c r="Z70">
        <f>IF(A70&lt;&gt;"",IF(COUNTIF($A$3:$A$502,A70)&gt;1,"DUP",""),"")</f>
        <v/>
      </c>
    </row>
    <row r="71">
      <c r="F71" s="3" t="n"/>
      <c r="G71" s="4" t="n"/>
      <c r="H71" s="3" t="n"/>
      <c r="I71" s="5" t="n"/>
      <c r="M71">
        <f>IF(COUNTA(J71:L71)=3,SUM(J71:L71),"")</f>
        <v/>
      </c>
      <c r="N71" s="9">
        <f>IF(AND(F71&gt;0,H71&gt;0),F71/H71,"")</f>
        <v/>
      </c>
      <c r="O71" s="9">
        <f>IF(AND(F71&gt;0,H71&gt;0), H71/(F71/12), "")</f>
        <v/>
      </c>
      <c r="R71" s="10" t="n"/>
      <c r="S71" s="10" t="n"/>
      <c r="U71" s="9">
        <f>IF(COUNTA(J71:L71)=3, J71*Paramètres!$H$2 + K71*Paramètres!$H$3 + L71*Paramètres!$H$4, "")</f>
        <v/>
      </c>
      <c r="V71">
        <f>IF(U71="","",IF(U71&gt;=12,"A",IF(U71&gt;=8,"B","C")))</f>
        <v/>
      </c>
      <c r="W71">
        <f>U71</f>
        <v/>
      </c>
      <c r="X71">
        <f>IF(N71="","",IF(N71&gt;=3,"Fort",IF(N71&gt;=1,"Moyen","Faible")))</f>
        <v/>
      </c>
      <c r="Y71">
        <f>IF(O71="","",IF(O71&lt;=6,"Rapide",IF(O71&lt;=12,"Moyen","Long")))</f>
        <v/>
      </c>
      <c r="Z71">
        <f>IF(A71&lt;&gt;"",IF(COUNTIF($A$3:$A$502,A71)&gt;1,"DUP",""),"")</f>
        <v/>
      </c>
    </row>
    <row r="72">
      <c r="F72" s="3" t="n"/>
      <c r="G72" s="4" t="n"/>
      <c r="H72" s="3" t="n"/>
      <c r="I72" s="5" t="n"/>
      <c r="M72">
        <f>IF(COUNTA(J72:L72)=3,SUM(J72:L72),"")</f>
        <v/>
      </c>
      <c r="N72" s="9">
        <f>IF(AND(F72&gt;0,H72&gt;0),F72/H72,"")</f>
        <v/>
      </c>
      <c r="O72" s="9">
        <f>IF(AND(F72&gt;0,H72&gt;0), H72/(F72/12), "")</f>
        <v/>
      </c>
      <c r="R72" s="10" t="n"/>
      <c r="S72" s="10" t="n"/>
      <c r="U72" s="9">
        <f>IF(COUNTA(J72:L72)=3, J72*Paramètres!$H$2 + K72*Paramètres!$H$3 + L72*Paramètres!$H$4, "")</f>
        <v/>
      </c>
      <c r="V72">
        <f>IF(U72="","",IF(U72&gt;=12,"A",IF(U72&gt;=8,"B","C")))</f>
        <v/>
      </c>
      <c r="W72">
        <f>U72</f>
        <v/>
      </c>
      <c r="X72">
        <f>IF(N72="","",IF(N72&gt;=3,"Fort",IF(N72&gt;=1,"Moyen","Faible")))</f>
        <v/>
      </c>
      <c r="Y72">
        <f>IF(O72="","",IF(O72&lt;=6,"Rapide",IF(O72&lt;=12,"Moyen","Long")))</f>
        <v/>
      </c>
      <c r="Z72">
        <f>IF(A72&lt;&gt;"",IF(COUNTIF($A$3:$A$502,A72)&gt;1,"DUP",""),"")</f>
        <v/>
      </c>
    </row>
    <row r="73">
      <c r="F73" s="3" t="n"/>
      <c r="G73" s="4" t="n"/>
      <c r="H73" s="3" t="n"/>
      <c r="I73" s="5" t="n"/>
      <c r="M73">
        <f>IF(COUNTA(J73:L73)=3,SUM(J73:L73),"")</f>
        <v/>
      </c>
      <c r="N73" s="9">
        <f>IF(AND(F73&gt;0,H73&gt;0),F73/H73,"")</f>
        <v/>
      </c>
      <c r="O73" s="9">
        <f>IF(AND(F73&gt;0,H73&gt;0), H73/(F73/12), "")</f>
        <v/>
      </c>
      <c r="R73" s="10" t="n"/>
      <c r="S73" s="10" t="n"/>
      <c r="U73" s="9">
        <f>IF(COUNTA(J73:L73)=3, J73*Paramètres!$H$2 + K73*Paramètres!$H$3 + L73*Paramètres!$H$4, "")</f>
        <v/>
      </c>
      <c r="V73">
        <f>IF(U73="","",IF(U73&gt;=12,"A",IF(U73&gt;=8,"B","C")))</f>
        <v/>
      </c>
      <c r="W73">
        <f>U73</f>
        <v/>
      </c>
      <c r="X73">
        <f>IF(N73="","",IF(N73&gt;=3,"Fort",IF(N73&gt;=1,"Moyen","Faible")))</f>
        <v/>
      </c>
      <c r="Y73">
        <f>IF(O73="","",IF(O73&lt;=6,"Rapide",IF(O73&lt;=12,"Moyen","Long")))</f>
        <v/>
      </c>
      <c r="Z73">
        <f>IF(A73&lt;&gt;"",IF(COUNTIF($A$3:$A$502,A73)&gt;1,"DUP",""),"")</f>
        <v/>
      </c>
    </row>
    <row r="74">
      <c r="F74" s="3" t="n"/>
      <c r="G74" s="4" t="n"/>
      <c r="H74" s="3" t="n"/>
      <c r="I74" s="5" t="n"/>
      <c r="M74">
        <f>IF(COUNTA(J74:L74)=3,SUM(J74:L74),"")</f>
        <v/>
      </c>
      <c r="N74" s="9">
        <f>IF(AND(F74&gt;0,H74&gt;0),F74/H74,"")</f>
        <v/>
      </c>
      <c r="O74" s="9">
        <f>IF(AND(F74&gt;0,H74&gt;0), H74/(F74/12), "")</f>
        <v/>
      </c>
      <c r="R74" s="10" t="n"/>
      <c r="S74" s="10" t="n"/>
      <c r="U74" s="9">
        <f>IF(COUNTA(J74:L74)=3, J74*Paramètres!$H$2 + K74*Paramètres!$H$3 + L74*Paramètres!$H$4, "")</f>
        <v/>
      </c>
      <c r="V74">
        <f>IF(U74="","",IF(U74&gt;=12,"A",IF(U74&gt;=8,"B","C")))</f>
        <v/>
      </c>
      <c r="W74">
        <f>U74</f>
        <v/>
      </c>
      <c r="X74">
        <f>IF(N74="","",IF(N74&gt;=3,"Fort",IF(N74&gt;=1,"Moyen","Faible")))</f>
        <v/>
      </c>
      <c r="Y74">
        <f>IF(O74="","",IF(O74&lt;=6,"Rapide",IF(O74&lt;=12,"Moyen","Long")))</f>
        <v/>
      </c>
      <c r="Z74">
        <f>IF(A74&lt;&gt;"",IF(COUNTIF($A$3:$A$502,A74)&gt;1,"DUP",""),"")</f>
        <v/>
      </c>
    </row>
    <row r="75">
      <c r="F75" s="3" t="n"/>
      <c r="G75" s="4" t="n"/>
      <c r="H75" s="3" t="n"/>
      <c r="I75" s="5" t="n"/>
      <c r="M75">
        <f>IF(COUNTA(J75:L75)=3,SUM(J75:L75),"")</f>
        <v/>
      </c>
      <c r="N75" s="9">
        <f>IF(AND(F75&gt;0,H75&gt;0),F75/H75,"")</f>
        <v/>
      </c>
      <c r="O75" s="9">
        <f>IF(AND(F75&gt;0,H75&gt;0), H75/(F75/12), "")</f>
        <v/>
      </c>
      <c r="R75" s="10" t="n"/>
      <c r="S75" s="10" t="n"/>
      <c r="U75" s="9">
        <f>IF(COUNTA(J75:L75)=3, J75*Paramètres!$H$2 + K75*Paramètres!$H$3 + L75*Paramètres!$H$4, "")</f>
        <v/>
      </c>
      <c r="V75">
        <f>IF(U75="","",IF(U75&gt;=12,"A",IF(U75&gt;=8,"B","C")))</f>
        <v/>
      </c>
      <c r="W75">
        <f>U75</f>
        <v/>
      </c>
      <c r="X75">
        <f>IF(N75="","",IF(N75&gt;=3,"Fort",IF(N75&gt;=1,"Moyen","Faible")))</f>
        <v/>
      </c>
      <c r="Y75">
        <f>IF(O75="","",IF(O75&lt;=6,"Rapide",IF(O75&lt;=12,"Moyen","Long")))</f>
        <v/>
      </c>
      <c r="Z75">
        <f>IF(A75&lt;&gt;"",IF(COUNTIF($A$3:$A$502,A75)&gt;1,"DUP",""),"")</f>
        <v/>
      </c>
    </row>
    <row r="76">
      <c r="F76" s="3" t="n"/>
      <c r="G76" s="4" t="n"/>
      <c r="H76" s="3" t="n"/>
      <c r="I76" s="5" t="n"/>
      <c r="M76">
        <f>IF(COUNTA(J76:L76)=3,SUM(J76:L76),"")</f>
        <v/>
      </c>
      <c r="N76" s="9">
        <f>IF(AND(F76&gt;0,H76&gt;0),F76/H76,"")</f>
        <v/>
      </c>
      <c r="O76" s="9">
        <f>IF(AND(F76&gt;0,H76&gt;0), H76/(F76/12), "")</f>
        <v/>
      </c>
      <c r="R76" s="10" t="n"/>
      <c r="S76" s="10" t="n"/>
      <c r="U76" s="9">
        <f>IF(COUNTA(J76:L76)=3, J76*Paramètres!$H$2 + K76*Paramètres!$H$3 + L76*Paramètres!$H$4, "")</f>
        <v/>
      </c>
      <c r="V76">
        <f>IF(U76="","",IF(U76&gt;=12,"A",IF(U76&gt;=8,"B","C")))</f>
        <v/>
      </c>
      <c r="W76">
        <f>U76</f>
        <v/>
      </c>
      <c r="X76">
        <f>IF(N76="","",IF(N76&gt;=3,"Fort",IF(N76&gt;=1,"Moyen","Faible")))</f>
        <v/>
      </c>
      <c r="Y76">
        <f>IF(O76="","",IF(O76&lt;=6,"Rapide",IF(O76&lt;=12,"Moyen","Long")))</f>
        <v/>
      </c>
      <c r="Z76">
        <f>IF(A76&lt;&gt;"",IF(COUNTIF($A$3:$A$502,A76)&gt;1,"DUP",""),"")</f>
        <v/>
      </c>
    </row>
    <row r="77">
      <c r="F77" s="3" t="n"/>
      <c r="G77" s="4" t="n"/>
      <c r="H77" s="3" t="n"/>
      <c r="I77" s="5" t="n"/>
      <c r="M77">
        <f>IF(COUNTA(J77:L77)=3,SUM(J77:L77),"")</f>
        <v/>
      </c>
      <c r="N77" s="9">
        <f>IF(AND(F77&gt;0,H77&gt;0),F77/H77,"")</f>
        <v/>
      </c>
      <c r="O77" s="9">
        <f>IF(AND(F77&gt;0,H77&gt;0), H77/(F77/12), "")</f>
        <v/>
      </c>
      <c r="R77" s="10" t="n"/>
      <c r="S77" s="10" t="n"/>
      <c r="U77" s="9">
        <f>IF(COUNTA(J77:L77)=3, J77*Paramètres!$H$2 + K77*Paramètres!$H$3 + L77*Paramètres!$H$4, "")</f>
        <v/>
      </c>
      <c r="V77">
        <f>IF(U77="","",IF(U77&gt;=12,"A",IF(U77&gt;=8,"B","C")))</f>
        <v/>
      </c>
      <c r="W77">
        <f>U77</f>
        <v/>
      </c>
      <c r="X77">
        <f>IF(N77="","",IF(N77&gt;=3,"Fort",IF(N77&gt;=1,"Moyen","Faible")))</f>
        <v/>
      </c>
      <c r="Y77">
        <f>IF(O77="","",IF(O77&lt;=6,"Rapide",IF(O77&lt;=12,"Moyen","Long")))</f>
        <v/>
      </c>
      <c r="Z77">
        <f>IF(A77&lt;&gt;"",IF(COUNTIF($A$3:$A$502,A77)&gt;1,"DUP",""),"")</f>
        <v/>
      </c>
    </row>
    <row r="78">
      <c r="F78" s="3" t="n"/>
      <c r="G78" s="4" t="n"/>
      <c r="H78" s="3" t="n"/>
      <c r="I78" s="5" t="n"/>
      <c r="M78">
        <f>IF(COUNTA(J78:L78)=3,SUM(J78:L78),"")</f>
        <v/>
      </c>
      <c r="N78" s="9">
        <f>IF(AND(F78&gt;0,H78&gt;0),F78/H78,"")</f>
        <v/>
      </c>
      <c r="O78" s="9">
        <f>IF(AND(F78&gt;0,H78&gt;0), H78/(F78/12), "")</f>
        <v/>
      </c>
      <c r="R78" s="10" t="n"/>
      <c r="S78" s="10" t="n"/>
      <c r="U78" s="9">
        <f>IF(COUNTA(J78:L78)=3, J78*Paramètres!$H$2 + K78*Paramètres!$H$3 + L78*Paramètres!$H$4, "")</f>
        <v/>
      </c>
      <c r="V78">
        <f>IF(U78="","",IF(U78&gt;=12,"A",IF(U78&gt;=8,"B","C")))</f>
        <v/>
      </c>
      <c r="W78">
        <f>U78</f>
        <v/>
      </c>
      <c r="X78">
        <f>IF(N78="","",IF(N78&gt;=3,"Fort",IF(N78&gt;=1,"Moyen","Faible")))</f>
        <v/>
      </c>
      <c r="Y78">
        <f>IF(O78="","",IF(O78&lt;=6,"Rapide",IF(O78&lt;=12,"Moyen","Long")))</f>
        <v/>
      </c>
      <c r="Z78">
        <f>IF(A78&lt;&gt;"",IF(COUNTIF($A$3:$A$502,A78)&gt;1,"DUP",""),"")</f>
        <v/>
      </c>
    </row>
    <row r="79">
      <c r="F79" s="3" t="n"/>
      <c r="G79" s="4" t="n"/>
      <c r="H79" s="3" t="n"/>
      <c r="I79" s="5" t="n"/>
      <c r="M79">
        <f>IF(COUNTA(J79:L79)=3,SUM(J79:L79),"")</f>
        <v/>
      </c>
      <c r="N79" s="9">
        <f>IF(AND(F79&gt;0,H79&gt;0),F79/H79,"")</f>
        <v/>
      </c>
      <c r="O79" s="9">
        <f>IF(AND(F79&gt;0,H79&gt;0), H79/(F79/12), "")</f>
        <v/>
      </c>
      <c r="R79" s="10" t="n"/>
      <c r="S79" s="10" t="n"/>
      <c r="U79" s="9">
        <f>IF(COUNTA(J79:L79)=3, J79*Paramètres!$H$2 + K79*Paramètres!$H$3 + L79*Paramètres!$H$4, "")</f>
        <v/>
      </c>
      <c r="V79">
        <f>IF(U79="","",IF(U79&gt;=12,"A",IF(U79&gt;=8,"B","C")))</f>
        <v/>
      </c>
      <c r="W79">
        <f>U79</f>
        <v/>
      </c>
      <c r="X79">
        <f>IF(N79="","",IF(N79&gt;=3,"Fort",IF(N79&gt;=1,"Moyen","Faible")))</f>
        <v/>
      </c>
      <c r="Y79">
        <f>IF(O79="","",IF(O79&lt;=6,"Rapide",IF(O79&lt;=12,"Moyen","Long")))</f>
        <v/>
      </c>
      <c r="Z79">
        <f>IF(A79&lt;&gt;"",IF(COUNTIF($A$3:$A$502,A79)&gt;1,"DUP",""),"")</f>
        <v/>
      </c>
    </row>
    <row r="80">
      <c r="F80" s="3" t="n"/>
      <c r="G80" s="4" t="n"/>
      <c r="H80" s="3" t="n"/>
      <c r="I80" s="5" t="n"/>
      <c r="M80">
        <f>IF(COUNTA(J80:L80)=3,SUM(J80:L80),"")</f>
        <v/>
      </c>
      <c r="N80" s="9">
        <f>IF(AND(F80&gt;0,H80&gt;0),F80/H80,"")</f>
        <v/>
      </c>
      <c r="O80" s="9">
        <f>IF(AND(F80&gt;0,H80&gt;0), H80/(F80/12), "")</f>
        <v/>
      </c>
      <c r="R80" s="10" t="n"/>
      <c r="S80" s="10" t="n"/>
      <c r="U80" s="9">
        <f>IF(COUNTA(J80:L80)=3, J80*Paramètres!$H$2 + K80*Paramètres!$H$3 + L80*Paramètres!$H$4, "")</f>
        <v/>
      </c>
      <c r="V80">
        <f>IF(U80="","",IF(U80&gt;=12,"A",IF(U80&gt;=8,"B","C")))</f>
        <v/>
      </c>
      <c r="W80">
        <f>U80</f>
        <v/>
      </c>
      <c r="X80">
        <f>IF(N80="","",IF(N80&gt;=3,"Fort",IF(N80&gt;=1,"Moyen","Faible")))</f>
        <v/>
      </c>
      <c r="Y80">
        <f>IF(O80="","",IF(O80&lt;=6,"Rapide",IF(O80&lt;=12,"Moyen","Long")))</f>
        <v/>
      </c>
      <c r="Z80">
        <f>IF(A80&lt;&gt;"",IF(COUNTIF($A$3:$A$502,A80)&gt;1,"DUP",""),"")</f>
        <v/>
      </c>
    </row>
    <row r="81">
      <c r="F81" s="3" t="n"/>
      <c r="G81" s="4" t="n"/>
      <c r="H81" s="3" t="n"/>
      <c r="I81" s="5" t="n"/>
      <c r="M81">
        <f>IF(COUNTA(J81:L81)=3,SUM(J81:L81),"")</f>
        <v/>
      </c>
      <c r="N81" s="9">
        <f>IF(AND(F81&gt;0,H81&gt;0),F81/H81,"")</f>
        <v/>
      </c>
      <c r="O81" s="9">
        <f>IF(AND(F81&gt;0,H81&gt;0), H81/(F81/12), "")</f>
        <v/>
      </c>
      <c r="R81" s="10" t="n"/>
      <c r="S81" s="10" t="n"/>
      <c r="U81" s="9">
        <f>IF(COUNTA(J81:L81)=3, J81*Paramètres!$H$2 + K81*Paramètres!$H$3 + L81*Paramètres!$H$4, "")</f>
        <v/>
      </c>
      <c r="V81">
        <f>IF(U81="","",IF(U81&gt;=12,"A",IF(U81&gt;=8,"B","C")))</f>
        <v/>
      </c>
      <c r="W81">
        <f>U81</f>
        <v/>
      </c>
      <c r="X81">
        <f>IF(N81="","",IF(N81&gt;=3,"Fort",IF(N81&gt;=1,"Moyen","Faible")))</f>
        <v/>
      </c>
      <c r="Y81">
        <f>IF(O81="","",IF(O81&lt;=6,"Rapide",IF(O81&lt;=12,"Moyen","Long")))</f>
        <v/>
      </c>
      <c r="Z81">
        <f>IF(A81&lt;&gt;"",IF(COUNTIF($A$3:$A$502,A81)&gt;1,"DUP",""),"")</f>
        <v/>
      </c>
    </row>
    <row r="82">
      <c r="F82" s="3" t="n"/>
      <c r="G82" s="4" t="n"/>
      <c r="H82" s="3" t="n"/>
      <c r="I82" s="5" t="n"/>
      <c r="M82">
        <f>IF(COUNTA(J82:L82)=3,SUM(J82:L82),"")</f>
        <v/>
      </c>
      <c r="N82" s="9">
        <f>IF(AND(F82&gt;0,H82&gt;0),F82/H82,"")</f>
        <v/>
      </c>
      <c r="O82" s="9">
        <f>IF(AND(F82&gt;0,H82&gt;0), H82/(F82/12), "")</f>
        <v/>
      </c>
      <c r="R82" s="10" t="n"/>
      <c r="S82" s="10" t="n"/>
      <c r="U82" s="9">
        <f>IF(COUNTA(J82:L82)=3, J82*Paramètres!$H$2 + K82*Paramètres!$H$3 + L82*Paramètres!$H$4, "")</f>
        <v/>
      </c>
      <c r="V82">
        <f>IF(U82="","",IF(U82&gt;=12,"A",IF(U82&gt;=8,"B","C")))</f>
        <v/>
      </c>
      <c r="W82">
        <f>U82</f>
        <v/>
      </c>
      <c r="X82">
        <f>IF(N82="","",IF(N82&gt;=3,"Fort",IF(N82&gt;=1,"Moyen","Faible")))</f>
        <v/>
      </c>
      <c r="Y82">
        <f>IF(O82="","",IF(O82&lt;=6,"Rapide",IF(O82&lt;=12,"Moyen","Long")))</f>
        <v/>
      </c>
      <c r="Z82">
        <f>IF(A82&lt;&gt;"",IF(COUNTIF($A$3:$A$502,A82)&gt;1,"DUP",""),"")</f>
        <v/>
      </c>
    </row>
    <row r="83">
      <c r="F83" s="3" t="n"/>
      <c r="G83" s="4" t="n"/>
      <c r="H83" s="3" t="n"/>
      <c r="I83" s="5" t="n"/>
      <c r="M83">
        <f>IF(COUNTA(J83:L83)=3,SUM(J83:L83),"")</f>
        <v/>
      </c>
      <c r="N83" s="9">
        <f>IF(AND(F83&gt;0,H83&gt;0),F83/H83,"")</f>
        <v/>
      </c>
      <c r="O83" s="9">
        <f>IF(AND(F83&gt;0,H83&gt;0), H83/(F83/12), "")</f>
        <v/>
      </c>
      <c r="R83" s="10" t="n"/>
      <c r="S83" s="10" t="n"/>
      <c r="U83" s="9">
        <f>IF(COUNTA(J83:L83)=3, J83*Paramètres!$H$2 + K83*Paramètres!$H$3 + L83*Paramètres!$H$4, "")</f>
        <v/>
      </c>
      <c r="V83">
        <f>IF(U83="","",IF(U83&gt;=12,"A",IF(U83&gt;=8,"B","C")))</f>
        <v/>
      </c>
      <c r="W83">
        <f>U83</f>
        <v/>
      </c>
      <c r="X83">
        <f>IF(N83="","",IF(N83&gt;=3,"Fort",IF(N83&gt;=1,"Moyen","Faible")))</f>
        <v/>
      </c>
      <c r="Y83">
        <f>IF(O83="","",IF(O83&lt;=6,"Rapide",IF(O83&lt;=12,"Moyen","Long")))</f>
        <v/>
      </c>
      <c r="Z83">
        <f>IF(A83&lt;&gt;"",IF(COUNTIF($A$3:$A$502,A83)&gt;1,"DUP",""),"")</f>
        <v/>
      </c>
    </row>
    <row r="84">
      <c r="F84" s="3" t="n"/>
      <c r="G84" s="4" t="n"/>
      <c r="H84" s="3" t="n"/>
      <c r="I84" s="5" t="n"/>
      <c r="M84">
        <f>IF(COUNTA(J84:L84)=3,SUM(J84:L84),"")</f>
        <v/>
      </c>
      <c r="N84" s="9">
        <f>IF(AND(F84&gt;0,H84&gt;0),F84/H84,"")</f>
        <v/>
      </c>
      <c r="O84" s="9">
        <f>IF(AND(F84&gt;0,H84&gt;0), H84/(F84/12), "")</f>
        <v/>
      </c>
      <c r="R84" s="10" t="n"/>
      <c r="S84" s="10" t="n"/>
      <c r="U84" s="9">
        <f>IF(COUNTA(J84:L84)=3, J84*Paramètres!$H$2 + K84*Paramètres!$H$3 + L84*Paramètres!$H$4, "")</f>
        <v/>
      </c>
      <c r="V84">
        <f>IF(U84="","",IF(U84&gt;=12,"A",IF(U84&gt;=8,"B","C")))</f>
        <v/>
      </c>
      <c r="W84">
        <f>U84</f>
        <v/>
      </c>
      <c r="X84">
        <f>IF(N84="","",IF(N84&gt;=3,"Fort",IF(N84&gt;=1,"Moyen","Faible")))</f>
        <v/>
      </c>
      <c r="Y84">
        <f>IF(O84="","",IF(O84&lt;=6,"Rapide",IF(O84&lt;=12,"Moyen","Long")))</f>
        <v/>
      </c>
      <c r="Z84">
        <f>IF(A84&lt;&gt;"",IF(COUNTIF($A$3:$A$502,A84)&gt;1,"DUP",""),"")</f>
        <v/>
      </c>
    </row>
    <row r="85">
      <c r="F85" s="3" t="n"/>
      <c r="G85" s="4" t="n"/>
      <c r="H85" s="3" t="n"/>
      <c r="I85" s="5" t="n"/>
      <c r="M85">
        <f>IF(COUNTA(J85:L85)=3,SUM(J85:L85),"")</f>
        <v/>
      </c>
      <c r="N85" s="9">
        <f>IF(AND(F85&gt;0,H85&gt;0),F85/H85,"")</f>
        <v/>
      </c>
      <c r="O85" s="9">
        <f>IF(AND(F85&gt;0,H85&gt;0), H85/(F85/12), "")</f>
        <v/>
      </c>
      <c r="R85" s="10" t="n"/>
      <c r="S85" s="10" t="n"/>
      <c r="U85" s="9">
        <f>IF(COUNTA(J85:L85)=3, J85*Paramètres!$H$2 + K85*Paramètres!$H$3 + L85*Paramètres!$H$4, "")</f>
        <v/>
      </c>
      <c r="V85">
        <f>IF(U85="","",IF(U85&gt;=12,"A",IF(U85&gt;=8,"B","C")))</f>
        <v/>
      </c>
      <c r="W85">
        <f>U85</f>
        <v/>
      </c>
      <c r="X85">
        <f>IF(N85="","",IF(N85&gt;=3,"Fort",IF(N85&gt;=1,"Moyen","Faible")))</f>
        <v/>
      </c>
      <c r="Y85">
        <f>IF(O85="","",IF(O85&lt;=6,"Rapide",IF(O85&lt;=12,"Moyen","Long")))</f>
        <v/>
      </c>
      <c r="Z85">
        <f>IF(A85&lt;&gt;"",IF(COUNTIF($A$3:$A$502,A85)&gt;1,"DUP",""),"")</f>
        <v/>
      </c>
    </row>
    <row r="86">
      <c r="F86" s="3" t="n"/>
      <c r="G86" s="4" t="n"/>
      <c r="H86" s="3" t="n"/>
      <c r="I86" s="5" t="n"/>
      <c r="M86">
        <f>IF(COUNTA(J86:L86)=3,SUM(J86:L86),"")</f>
        <v/>
      </c>
      <c r="N86" s="9">
        <f>IF(AND(F86&gt;0,H86&gt;0),F86/H86,"")</f>
        <v/>
      </c>
      <c r="O86" s="9">
        <f>IF(AND(F86&gt;0,H86&gt;0), H86/(F86/12), "")</f>
        <v/>
      </c>
      <c r="R86" s="10" t="n"/>
      <c r="S86" s="10" t="n"/>
      <c r="U86" s="9">
        <f>IF(COUNTA(J86:L86)=3, J86*Paramètres!$H$2 + K86*Paramètres!$H$3 + L86*Paramètres!$H$4, "")</f>
        <v/>
      </c>
      <c r="V86">
        <f>IF(U86="","",IF(U86&gt;=12,"A",IF(U86&gt;=8,"B","C")))</f>
        <v/>
      </c>
      <c r="W86">
        <f>U86</f>
        <v/>
      </c>
      <c r="X86">
        <f>IF(N86="","",IF(N86&gt;=3,"Fort",IF(N86&gt;=1,"Moyen","Faible")))</f>
        <v/>
      </c>
      <c r="Y86">
        <f>IF(O86="","",IF(O86&lt;=6,"Rapide",IF(O86&lt;=12,"Moyen","Long")))</f>
        <v/>
      </c>
      <c r="Z86">
        <f>IF(A86&lt;&gt;"",IF(COUNTIF($A$3:$A$502,A86)&gt;1,"DUP",""),"")</f>
        <v/>
      </c>
    </row>
    <row r="87">
      <c r="F87" s="3" t="n"/>
      <c r="G87" s="4" t="n"/>
      <c r="H87" s="3" t="n"/>
      <c r="I87" s="5" t="n"/>
      <c r="M87">
        <f>IF(COUNTA(J87:L87)=3,SUM(J87:L87),"")</f>
        <v/>
      </c>
      <c r="N87" s="9">
        <f>IF(AND(F87&gt;0,H87&gt;0),F87/H87,"")</f>
        <v/>
      </c>
      <c r="O87" s="9">
        <f>IF(AND(F87&gt;0,H87&gt;0), H87/(F87/12), "")</f>
        <v/>
      </c>
      <c r="R87" s="10" t="n"/>
      <c r="S87" s="10" t="n"/>
      <c r="U87" s="9">
        <f>IF(COUNTA(J87:L87)=3, J87*Paramètres!$H$2 + K87*Paramètres!$H$3 + L87*Paramètres!$H$4, "")</f>
        <v/>
      </c>
      <c r="V87">
        <f>IF(U87="","",IF(U87&gt;=12,"A",IF(U87&gt;=8,"B","C")))</f>
        <v/>
      </c>
      <c r="W87">
        <f>U87</f>
        <v/>
      </c>
      <c r="X87">
        <f>IF(N87="","",IF(N87&gt;=3,"Fort",IF(N87&gt;=1,"Moyen","Faible")))</f>
        <v/>
      </c>
      <c r="Y87">
        <f>IF(O87="","",IF(O87&lt;=6,"Rapide",IF(O87&lt;=12,"Moyen","Long")))</f>
        <v/>
      </c>
      <c r="Z87">
        <f>IF(A87&lt;&gt;"",IF(COUNTIF($A$3:$A$502,A87)&gt;1,"DUP",""),"")</f>
        <v/>
      </c>
    </row>
    <row r="88">
      <c r="F88" s="3" t="n"/>
      <c r="G88" s="4" t="n"/>
      <c r="H88" s="3" t="n"/>
      <c r="I88" s="5" t="n"/>
      <c r="M88">
        <f>IF(COUNTA(J88:L88)=3,SUM(J88:L88),"")</f>
        <v/>
      </c>
      <c r="N88" s="9">
        <f>IF(AND(F88&gt;0,H88&gt;0),F88/H88,"")</f>
        <v/>
      </c>
      <c r="O88" s="9">
        <f>IF(AND(F88&gt;0,H88&gt;0), H88/(F88/12), "")</f>
        <v/>
      </c>
      <c r="R88" s="10" t="n"/>
      <c r="S88" s="10" t="n"/>
      <c r="U88" s="9">
        <f>IF(COUNTA(J88:L88)=3, J88*Paramètres!$H$2 + K88*Paramètres!$H$3 + L88*Paramètres!$H$4, "")</f>
        <v/>
      </c>
      <c r="V88">
        <f>IF(U88="","",IF(U88&gt;=12,"A",IF(U88&gt;=8,"B","C")))</f>
        <v/>
      </c>
      <c r="W88">
        <f>U88</f>
        <v/>
      </c>
      <c r="X88">
        <f>IF(N88="","",IF(N88&gt;=3,"Fort",IF(N88&gt;=1,"Moyen","Faible")))</f>
        <v/>
      </c>
      <c r="Y88">
        <f>IF(O88="","",IF(O88&lt;=6,"Rapide",IF(O88&lt;=12,"Moyen","Long")))</f>
        <v/>
      </c>
      <c r="Z88">
        <f>IF(A88&lt;&gt;"",IF(COUNTIF($A$3:$A$502,A88)&gt;1,"DUP",""),"")</f>
        <v/>
      </c>
    </row>
    <row r="89">
      <c r="F89" s="3" t="n"/>
      <c r="G89" s="4" t="n"/>
      <c r="H89" s="3" t="n"/>
      <c r="I89" s="5" t="n"/>
      <c r="M89">
        <f>IF(COUNTA(J89:L89)=3,SUM(J89:L89),"")</f>
        <v/>
      </c>
      <c r="N89" s="9">
        <f>IF(AND(F89&gt;0,H89&gt;0),F89/H89,"")</f>
        <v/>
      </c>
      <c r="O89" s="9">
        <f>IF(AND(F89&gt;0,H89&gt;0), H89/(F89/12), "")</f>
        <v/>
      </c>
      <c r="R89" s="10" t="n"/>
      <c r="S89" s="10" t="n"/>
      <c r="U89" s="9">
        <f>IF(COUNTA(J89:L89)=3, J89*Paramètres!$H$2 + K89*Paramètres!$H$3 + L89*Paramètres!$H$4, "")</f>
        <v/>
      </c>
      <c r="V89">
        <f>IF(U89="","",IF(U89&gt;=12,"A",IF(U89&gt;=8,"B","C")))</f>
        <v/>
      </c>
      <c r="W89">
        <f>U89</f>
        <v/>
      </c>
      <c r="X89">
        <f>IF(N89="","",IF(N89&gt;=3,"Fort",IF(N89&gt;=1,"Moyen","Faible")))</f>
        <v/>
      </c>
      <c r="Y89">
        <f>IF(O89="","",IF(O89&lt;=6,"Rapide",IF(O89&lt;=12,"Moyen","Long")))</f>
        <v/>
      </c>
      <c r="Z89">
        <f>IF(A89&lt;&gt;"",IF(COUNTIF($A$3:$A$502,A89)&gt;1,"DUP",""),"")</f>
        <v/>
      </c>
    </row>
    <row r="90">
      <c r="F90" s="3" t="n"/>
      <c r="G90" s="4" t="n"/>
      <c r="H90" s="3" t="n"/>
      <c r="I90" s="5" t="n"/>
      <c r="M90">
        <f>IF(COUNTA(J90:L90)=3,SUM(J90:L90),"")</f>
        <v/>
      </c>
      <c r="N90" s="9">
        <f>IF(AND(F90&gt;0,H90&gt;0),F90/H90,"")</f>
        <v/>
      </c>
      <c r="O90" s="9">
        <f>IF(AND(F90&gt;0,H90&gt;0), H90/(F90/12), "")</f>
        <v/>
      </c>
      <c r="R90" s="10" t="n"/>
      <c r="S90" s="10" t="n"/>
      <c r="U90" s="9">
        <f>IF(COUNTA(J90:L90)=3, J90*Paramètres!$H$2 + K90*Paramètres!$H$3 + L90*Paramètres!$H$4, "")</f>
        <v/>
      </c>
      <c r="V90">
        <f>IF(U90="","",IF(U90&gt;=12,"A",IF(U90&gt;=8,"B","C")))</f>
        <v/>
      </c>
      <c r="W90">
        <f>U90</f>
        <v/>
      </c>
      <c r="X90">
        <f>IF(N90="","",IF(N90&gt;=3,"Fort",IF(N90&gt;=1,"Moyen","Faible")))</f>
        <v/>
      </c>
      <c r="Y90">
        <f>IF(O90="","",IF(O90&lt;=6,"Rapide",IF(O90&lt;=12,"Moyen","Long")))</f>
        <v/>
      </c>
      <c r="Z90">
        <f>IF(A90&lt;&gt;"",IF(COUNTIF($A$3:$A$502,A90)&gt;1,"DUP",""),"")</f>
        <v/>
      </c>
    </row>
    <row r="91">
      <c r="F91" s="3" t="n"/>
      <c r="G91" s="4" t="n"/>
      <c r="H91" s="3" t="n"/>
      <c r="I91" s="5" t="n"/>
      <c r="M91">
        <f>IF(COUNTA(J91:L91)=3,SUM(J91:L91),"")</f>
        <v/>
      </c>
      <c r="N91" s="9">
        <f>IF(AND(F91&gt;0,H91&gt;0),F91/H91,"")</f>
        <v/>
      </c>
      <c r="O91" s="9">
        <f>IF(AND(F91&gt;0,H91&gt;0), H91/(F91/12), "")</f>
        <v/>
      </c>
      <c r="R91" s="10" t="n"/>
      <c r="S91" s="10" t="n"/>
      <c r="U91" s="9">
        <f>IF(COUNTA(J91:L91)=3, J91*Paramètres!$H$2 + K91*Paramètres!$H$3 + L91*Paramètres!$H$4, "")</f>
        <v/>
      </c>
      <c r="V91">
        <f>IF(U91="","",IF(U91&gt;=12,"A",IF(U91&gt;=8,"B","C")))</f>
        <v/>
      </c>
      <c r="W91">
        <f>U91</f>
        <v/>
      </c>
      <c r="X91">
        <f>IF(N91="","",IF(N91&gt;=3,"Fort",IF(N91&gt;=1,"Moyen","Faible")))</f>
        <v/>
      </c>
      <c r="Y91">
        <f>IF(O91="","",IF(O91&lt;=6,"Rapide",IF(O91&lt;=12,"Moyen","Long")))</f>
        <v/>
      </c>
      <c r="Z91">
        <f>IF(A91&lt;&gt;"",IF(COUNTIF($A$3:$A$502,A91)&gt;1,"DUP",""),"")</f>
        <v/>
      </c>
    </row>
    <row r="92">
      <c r="F92" s="3" t="n"/>
      <c r="G92" s="4" t="n"/>
      <c r="H92" s="3" t="n"/>
      <c r="I92" s="5" t="n"/>
      <c r="M92">
        <f>IF(COUNTA(J92:L92)=3,SUM(J92:L92),"")</f>
        <v/>
      </c>
      <c r="N92" s="9">
        <f>IF(AND(F92&gt;0,H92&gt;0),F92/H92,"")</f>
        <v/>
      </c>
      <c r="O92" s="9">
        <f>IF(AND(F92&gt;0,H92&gt;0), H92/(F92/12), "")</f>
        <v/>
      </c>
      <c r="R92" s="10" t="n"/>
      <c r="S92" s="10" t="n"/>
      <c r="U92" s="9">
        <f>IF(COUNTA(J92:L92)=3, J92*Paramètres!$H$2 + K92*Paramètres!$H$3 + L92*Paramètres!$H$4, "")</f>
        <v/>
      </c>
      <c r="V92">
        <f>IF(U92="","",IF(U92&gt;=12,"A",IF(U92&gt;=8,"B","C")))</f>
        <v/>
      </c>
      <c r="W92">
        <f>U92</f>
        <v/>
      </c>
      <c r="X92">
        <f>IF(N92="","",IF(N92&gt;=3,"Fort",IF(N92&gt;=1,"Moyen","Faible")))</f>
        <v/>
      </c>
      <c r="Y92">
        <f>IF(O92="","",IF(O92&lt;=6,"Rapide",IF(O92&lt;=12,"Moyen","Long")))</f>
        <v/>
      </c>
      <c r="Z92">
        <f>IF(A92&lt;&gt;"",IF(COUNTIF($A$3:$A$502,A92)&gt;1,"DUP",""),"")</f>
        <v/>
      </c>
    </row>
    <row r="93">
      <c r="F93" s="3" t="n"/>
      <c r="G93" s="4" t="n"/>
      <c r="H93" s="3" t="n"/>
      <c r="I93" s="5" t="n"/>
      <c r="M93">
        <f>IF(COUNTA(J93:L93)=3,SUM(J93:L93),"")</f>
        <v/>
      </c>
      <c r="N93" s="9">
        <f>IF(AND(F93&gt;0,H93&gt;0),F93/H93,"")</f>
        <v/>
      </c>
      <c r="O93" s="9">
        <f>IF(AND(F93&gt;0,H93&gt;0), H93/(F93/12), "")</f>
        <v/>
      </c>
      <c r="R93" s="10" t="n"/>
      <c r="S93" s="10" t="n"/>
      <c r="U93" s="9">
        <f>IF(COUNTA(J93:L93)=3, J93*Paramètres!$H$2 + K93*Paramètres!$H$3 + L93*Paramètres!$H$4, "")</f>
        <v/>
      </c>
      <c r="V93">
        <f>IF(U93="","",IF(U93&gt;=12,"A",IF(U93&gt;=8,"B","C")))</f>
        <v/>
      </c>
      <c r="W93">
        <f>U93</f>
        <v/>
      </c>
      <c r="X93">
        <f>IF(N93="","",IF(N93&gt;=3,"Fort",IF(N93&gt;=1,"Moyen","Faible")))</f>
        <v/>
      </c>
      <c r="Y93">
        <f>IF(O93="","",IF(O93&lt;=6,"Rapide",IF(O93&lt;=12,"Moyen","Long")))</f>
        <v/>
      </c>
      <c r="Z93">
        <f>IF(A93&lt;&gt;"",IF(COUNTIF($A$3:$A$502,A93)&gt;1,"DUP",""),"")</f>
        <v/>
      </c>
    </row>
    <row r="94">
      <c r="F94" s="3" t="n"/>
      <c r="G94" s="4" t="n"/>
      <c r="H94" s="3" t="n"/>
      <c r="I94" s="5" t="n"/>
      <c r="M94">
        <f>IF(COUNTA(J94:L94)=3,SUM(J94:L94),"")</f>
        <v/>
      </c>
      <c r="N94" s="9">
        <f>IF(AND(F94&gt;0,H94&gt;0),F94/H94,"")</f>
        <v/>
      </c>
      <c r="O94" s="9">
        <f>IF(AND(F94&gt;0,H94&gt;0), H94/(F94/12), "")</f>
        <v/>
      </c>
      <c r="R94" s="10" t="n"/>
      <c r="S94" s="10" t="n"/>
      <c r="U94" s="9">
        <f>IF(COUNTA(J94:L94)=3, J94*Paramètres!$H$2 + K94*Paramètres!$H$3 + L94*Paramètres!$H$4, "")</f>
        <v/>
      </c>
      <c r="V94">
        <f>IF(U94="","",IF(U94&gt;=12,"A",IF(U94&gt;=8,"B","C")))</f>
        <v/>
      </c>
      <c r="W94">
        <f>U94</f>
        <v/>
      </c>
      <c r="X94">
        <f>IF(N94="","",IF(N94&gt;=3,"Fort",IF(N94&gt;=1,"Moyen","Faible")))</f>
        <v/>
      </c>
      <c r="Y94">
        <f>IF(O94="","",IF(O94&lt;=6,"Rapide",IF(O94&lt;=12,"Moyen","Long")))</f>
        <v/>
      </c>
      <c r="Z94">
        <f>IF(A94&lt;&gt;"",IF(COUNTIF($A$3:$A$502,A94)&gt;1,"DUP",""),"")</f>
        <v/>
      </c>
    </row>
    <row r="95">
      <c r="F95" s="3" t="n"/>
      <c r="G95" s="4" t="n"/>
      <c r="H95" s="3" t="n"/>
      <c r="I95" s="5" t="n"/>
      <c r="M95">
        <f>IF(COUNTA(J95:L95)=3,SUM(J95:L95),"")</f>
        <v/>
      </c>
      <c r="N95" s="9">
        <f>IF(AND(F95&gt;0,H95&gt;0),F95/H95,"")</f>
        <v/>
      </c>
      <c r="O95" s="9">
        <f>IF(AND(F95&gt;0,H95&gt;0), H95/(F95/12), "")</f>
        <v/>
      </c>
      <c r="R95" s="10" t="n"/>
      <c r="S95" s="10" t="n"/>
      <c r="U95" s="9">
        <f>IF(COUNTA(J95:L95)=3, J95*Paramètres!$H$2 + K95*Paramètres!$H$3 + L95*Paramètres!$H$4, "")</f>
        <v/>
      </c>
      <c r="V95">
        <f>IF(U95="","",IF(U95&gt;=12,"A",IF(U95&gt;=8,"B","C")))</f>
        <v/>
      </c>
      <c r="W95">
        <f>U95</f>
        <v/>
      </c>
      <c r="X95">
        <f>IF(N95="","",IF(N95&gt;=3,"Fort",IF(N95&gt;=1,"Moyen","Faible")))</f>
        <v/>
      </c>
      <c r="Y95">
        <f>IF(O95="","",IF(O95&lt;=6,"Rapide",IF(O95&lt;=12,"Moyen","Long")))</f>
        <v/>
      </c>
      <c r="Z95">
        <f>IF(A95&lt;&gt;"",IF(COUNTIF($A$3:$A$502,A95)&gt;1,"DUP",""),"")</f>
        <v/>
      </c>
    </row>
    <row r="96">
      <c r="F96" s="3" t="n"/>
      <c r="G96" s="4" t="n"/>
      <c r="H96" s="3" t="n"/>
      <c r="I96" s="5" t="n"/>
      <c r="M96">
        <f>IF(COUNTA(J96:L96)=3,SUM(J96:L96),"")</f>
        <v/>
      </c>
      <c r="N96" s="9">
        <f>IF(AND(F96&gt;0,H96&gt;0),F96/H96,"")</f>
        <v/>
      </c>
      <c r="O96" s="9">
        <f>IF(AND(F96&gt;0,H96&gt;0), H96/(F96/12), "")</f>
        <v/>
      </c>
      <c r="R96" s="10" t="n"/>
      <c r="S96" s="10" t="n"/>
      <c r="U96" s="9">
        <f>IF(COUNTA(J96:L96)=3, J96*Paramètres!$H$2 + K96*Paramètres!$H$3 + L96*Paramètres!$H$4, "")</f>
        <v/>
      </c>
      <c r="V96">
        <f>IF(U96="","",IF(U96&gt;=12,"A",IF(U96&gt;=8,"B","C")))</f>
        <v/>
      </c>
      <c r="W96">
        <f>U96</f>
        <v/>
      </c>
      <c r="X96">
        <f>IF(N96="","",IF(N96&gt;=3,"Fort",IF(N96&gt;=1,"Moyen","Faible")))</f>
        <v/>
      </c>
      <c r="Y96">
        <f>IF(O96="","",IF(O96&lt;=6,"Rapide",IF(O96&lt;=12,"Moyen","Long")))</f>
        <v/>
      </c>
      <c r="Z96">
        <f>IF(A96&lt;&gt;"",IF(COUNTIF($A$3:$A$502,A96)&gt;1,"DUP",""),"")</f>
        <v/>
      </c>
    </row>
    <row r="97">
      <c r="F97" s="3" t="n"/>
      <c r="G97" s="4" t="n"/>
      <c r="H97" s="3" t="n"/>
      <c r="I97" s="5" t="n"/>
      <c r="M97">
        <f>IF(COUNTA(J97:L97)=3,SUM(J97:L97),"")</f>
        <v/>
      </c>
      <c r="N97" s="9">
        <f>IF(AND(F97&gt;0,H97&gt;0),F97/H97,"")</f>
        <v/>
      </c>
      <c r="O97" s="9">
        <f>IF(AND(F97&gt;0,H97&gt;0), H97/(F97/12), "")</f>
        <v/>
      </c>
      <c r="R97" s="10" t="n"/>
      <c r="S97" s="10" t="n"/>
      <c r="U97" s="9">
        <f>IF(COUNTA(J97:L97)=3, J97*Paramètres!$H$2 + K97*Paramètres!$H$3 + L97*Paramètres!$H$4, "")</f>
        <v/>
      </c>
      <c r="V97">
        <f>IF(U97="","",IF(U97&gt;=12,"A",IF(U97&gt;=8,"B","C")))</f>
        <v/>
      </c>
      <c r="W97">
        <f>U97</f>
        <v/>
      </c>
      <c r="X97">
        <f>IF(N97="","",IF(N97&gt;=3,"Fort",IF(N97&gt;=1,"Moyen","Faible")))</f>
        <v/>
      </c>
      <c r="Y97">
        <f>IF(O97="","",IF(O97&lt;=6,"Rapide",IF(O97&lt;=12,"Moyen","Long")))</f>
        <v/>
      </c>
      <c r="Z97">
        <f>IF(A97&lt;&gt;"",IF(COUNTIF($A$3:$A$502,A97)&gt;1,"DUP",""),"")</f>
        <v/>
      </c>
    </row>
    <row r="98">
      <c r="F98" s="3" t="n"/>
      <c r="G98" s="4" t="n"/>
      <c r="H98" s="3" t="n"/>
      <c r="I98" s="5" t="n"/>
      <c r="M98">
        <f>IF(COUNTA(J98:L98)=3,SUM(J98:L98),"")</f>
        <v/>
      </c>
      <c r="N98" s="9">
        <f>IF(AND(F98&gt;0,H98&gt;0),F98/H98,"")</f>
        <v/>
      </c>
      <c r="O98" s="9">
        <f>IF(AND(F98&gt;0,H98&gt;0), H98/(F98/12), "")</f>
        <v/>
      </c>
      <c r="R98" s="10" t="n"/>
      <c r="S98" s="10" t="n"/>
      <c r="U98" s="9">
        <f>IF(COUNTA(J98:L98)=3, J98*Paramètres!$H$2 + K98*Paramètres!$H$3 + L98*Paramètres!$H$4, "")</f>
        <v/>
      </c>
      <c r="V98">
        <f>IF(U98="","",IF(U98&gt;=12,"A",IF(U98&gt;=8,"B","C")))</f>
        <v/>
      </c>
      <c r="W98">
        <f>U98</f>
        <v/>
      </c>
      <c r="X98">
        <f>IF(N98="","",IF(N98&gt;=3,"Fort",IF(N98&gt;=1,"Moyen","Faible")))</f>
        <v/>
      </c>
      <c r="Y98">
        <f>IF(O98="","",IF(O98&lt;=6,"Rapide",IF(O98&lt;=12,"Moyen","Long")))</f>
        <v/>
      </c>
      <c r="Z98">
        <f>IF(A98&lt;&gt;"",IF(COUNTIF($A$3:$A$502,A98)&gt;1,"DUP",""),"")</f>
        <v/>
      </c>
    </row>
    <row r="99">
      <c r="F99" s="3" t="n"/>
      <c r="G99" s="4" t="n"/>
      <c r="H99" s="3" t="n"/>
      <c r="I99" s="5" t="n"/>
      <c r="M99">
        <f>IF(COUNTA(J99:L99)=3,SUM(J99:L99),"")</f>
        <v/>
      </c>
      <c r="N99" s="9">
        <f>IF(AND(F99&gt;0,H99&gt;0),F99/H99,"")</f>
        <v/>
      </c>
      <c r="O99" s="9">
        <f>IF(AND(F99&gt;0,H99&gt;0), H99/(F99/12), "")</f>
        <v/>
      </c>
      <c r="R99" s="10" t="n"/>
      <c r="S99" s="10" t="n"/>
      <c r="U99" s="9">
        <f>IF(COUNTA(J99:L99)=3, J99*Paramètres!$H$2 + K99*Paramètres!$H$3 + L99*Paramètres!$H$4, "")</f>
        <v/>
      </c>
      <c r="V99">
        <f>IF(U99="","",IF(U99&gt;=12,"A",IF(U99&gt;=8,"B","C")))</f>
        <v/>
      </c>
      <c r="W99">
        <f>U99</f>
        <v/>
      </c>
      <c r="X99">
        <f>IF(N99="","",IF(N99&gt;=3,"Fort",IF(N99&gt;=1,"Moyen","Faible")))</f>
        <v/>
      </c>
      <c r="Y99">
        <f>IF(O99="","",IF(O99&lt;=6,"Rapide",IF(O99&lt;=12,"Moyen","Long")))</f>
        <v/>
      </c>
      <c r="Z99">
        <f>IF(A99&lt;&gt;"",IF(COUNTIF($A$3:$A$502,A99)&gt;1,"DUP",""),"")</f>
        <v/>
      </c>
    </row>
    <row r="100">
      <c r="F100" s="3" t="n"/>
      <c r="G100" s="4" t="n"/>
      <c r="H100" s="3" t="n"/>
      <c r="I100" s="5" t="n"/>
      <c r="M100">
        <f>IF(COUNTA(J100:L100)=3,SUM(J100:L100),"")</f>
        <v/>
      </c>
      <c r="N100" s="9">
        <f>IF(AND(F100&gt;0,H100&gt;0),F100/H100,"")</f>
        <v/>
      </c>
      <c r="O100" s="9">
        <f>IF(AND(F100&gt;0,H100&gt;0), H100/(F100/12), "")</f>
        <v/>
      </c>
      <c r="R100" s="10" t="n"/>
      <c r="S100" s="10" t="n"/>
      <c r="U100" s="9">
        <f>IF(COUNTA(J100:L100)=3, J100*Paramètres!$H$2 + K100*Paramètres!$H$3 + L100*Paramètres!$H$4, "")</f>
        <v/>
      </c>
      <c r="V100">
        <f>IF(U100="","",IF(U100&gt;=12,"A",IF(U100&gt;=8,"B","C")))</f>
        <v/>
      </c>
      <c r="W100">
        <f>U100</f>
        <v/>
      </c>
      <c r="X100">
        <f>IF(N100="","",IF(N100&gt;=3,"Fort",IF(N100&gt;=1,"Moyen","Faible")))</f>
        <v/>
      </c>
      <c r="Y100">
        <f>IF(O100="","",IF(O100&lt;=6,"Rapide",IF(O100&lt;=12,"Moyen","Long")))</f>
        <v/>
      </c>
      <c r="Z100">
        <f>IF(A100&lt;&gt;"",IF(COUNTIF($A$3:$A$502,A100)&gt;1,"DUP",""),"")</f>
        <v/>
      </c>
    </row>
    <row r="101">
      <c r="F101" s="3" t="n"/>
      <c r="G101" s="4" t="n"/>
      <c r="H101" s="3" t="n"/>
      <c r="I101" s="5" t="n"/>
      <c r="M101">
        <f>IF(COUNTA(J101:L101)=3,SUM(J101:L101),"")</f>
        <v/>
      </c>
      <c r="N101" s="9">
        <f>IF(AND(F101&gt;0,H101&gt;0),F101/H101,"")</f>
        <v/>
      </c>
      <c r="O101" s="9">
        <f>IF(AND(F101&gt;0,H101&gt;0), H101/(F101/12), "")</f>
        <v/>
      </c>
      <c r="R101" s="10" t="n"/>
      <c r="S101" s="10" t="n"/>
      <c r="U101" s="9">
        <f>IF(COUNTA(J101:L101)=3, J101*Paramètres!$H$2 + K101*Paramètres!$H$3 + L101*Paramètres!$H$4, "")</f>
        <v/>
      </c>
      <c r="V101">
        <f>IF(U101="","",IF(U101&gt;=12,"A",IF(U101&gt;=8,"B","C")))</f>
        <v/>
      </c>
      <c r="W101">
        <f>U101</f>
        <v/>
      </c>
      <c r="X101">
        <f>IF(N101="","",IF(N101&gt;=3,"Fort",IF(N101&gt;=1,"Moyen","Faible")))</f>
        <v/>
      </c>
      <c r="Y101">
        <f>IF(O101="","",IF(O101&lt;=6,"Rapide",IF(O101&lt;=12,"Moyen","Long")))</f>
        <v/>
      </c>
      <c r="Z101">
        <f>IF(A101&lt;&gt;"",IF(COUNTIF($A$3:$A$502,A101)&gt;1,"DUP",""),"")</f>
        <v/>
      </c>
    </row>
    <row r="102">
      <c r="F102" s="3" t="n"/>
      <c r="G102" s="4" t="n"/>
      <c r="H102" s="3" t="n"/>
      <c r="I102" s="5" t="n"/>
      <c r="M102">
        <f>IF(COUNTA(J102:L102)=3,SUM(J102:L102),"")</f>
        <v/>
      </c>
      <c r="N102" s="9">
        <f>IF(AND(F102&gt;0,H102&gt;0),F102/H102,"")</f>
        <v/>
      </c>
      <c r="O102" s="9">
        <f>IF(AND(F102&gt;0,H102&gt;0), H102/(F102/12), "")</f>
        <v/>
      </c>
      <c r="R102" s="10" t="n"/>
      <c r="S102" s="10" t="n"/>
      <c r="U102" s="9">
        <f>IF(COUNTA(J102:L102)=3, J102*Paramètres!$H$2 + K102*Paramètres!$H$3 + L102*Paramètres!$H$4, "")</f>
        <v/>
      </c>
      <c r="V102">
        <f>IF(U102="","",IF(U102&gt;=12,"A",IF(U102&gt;=8,"B","C")))</f>
        <v/>
      </c>
      <c r="W102">
        <f>U102</f>
        <v/>
      </c>
      <c r="X102">
        <f>IF(N102="","",IF(N102&gt;=3,"Fort",IF(N102&gt;=1,"Moyen","Faible")))</f>
        <v/>
      </c>
      <c r="Y102">
        <f>IF(O102="","",IF(O102&lt;=6,"Rapide",IF(O102&lt;=12,"Moyen","Long")))</f>
        <v/>
      </c>
      <c r="Z102">
        <f>IF(A102&lt;&gt;"",IF(COUNTIF($A$3:$A$502,A102)&gt;1,"DUP",""),"")</f>
        <v/>
      </c>
    </row>
    <row r="103">
      <c r="F103" s="3" t="n"/>
      <c r="G103" s="4" t="n"/>
      <c r="H103" s="3" t="n"/>
      <c r="I103" s="5" t="n"/>
      <c r="M103">
        <f>IF(COUNTA(J103:L103)=3,SUM(J103:L103),"")</f>
        <v/>
      </c>
      <c r="N103" s="9">
        <f>IF(AND(F103&gt;0,H103&gt;0),F103/H103,"")</f>
        <v/>
      </c>
      <c r="O103" s="9">
        <f>IF(AND(F103&gt;0,H103&gt;0), H103/(F103/12), "")</f>
        <v/>
      </c>
      <c r="R103" s="10" t="n"/>
      <c r="S103" s="10" t="n"/>
      <c r="U103" s="9">
        <f>IF(COUNTA(J103:L103)=3, J103*Paramètres!$H$2 + K103*Paramètres!$H$3 + L103*Paramètres!$H$4, "")</f>
        <v/>
      </c>
      <c r="V103">
        <f>IF(U103="","",IF(U103&gt;=12,"A",IF(U103&gt;=8,"B","C")))</f>
        <v/>
      </c>
      <c r="W103">
        <f>U103</f>
        <v/>
      </c>
      <c r="X103">
        <f>IF(N103="","",IF(N103&gt;=3,"Fort",IF(N103&gt;=1,"Moyen","Faible")))</f>
        <v/>
      </c>
      <c r="Y103">
        <f>IF(O103="","",IF(O103&lt;=6,"Rapide",IF(O103&lt;=12,"Moyen","Long")))</f>
        <v/>
      </c>
      <c r="Z103">
        <f>IF(A103&lt;&gt;"",IF(COUNTIF($A$3:$A$502,A103)&gt;1,"DUP",""),"")</f>
        <v/>
      </c>
    </row>
    <row r="104">
      <c r="F104" s="3" t="n"/>
      <c r="G104" s="4" t="n"/>
      <c r="H104" s="3" t="n"/>
      <c r="I104" s="5" t="n"/>
      <c r="M104">
        <f>IF(COUNTA(J104:L104)=3,SUM(J104:L104),"")</f>
        <v/>
      </c>
      <c r="N104" s="9">
        <f>IF(AND(F104&gt;0,H104&gt;0),F104/H104,"")</f>
        <v/>
      </c>
      <c r="O104" s="9">
        <f>IF(AND(F104&gt;0,H104&gt;0), H104/(F104/12), "")</f>
        <v/>
      </c>
      <c r="R104" s="10" t="n"/>
      <c r="S104" s="10" t="n"/>
      <c r="U104" s="9">
        <f>IF(COUNTA(J104:L104)=3, J104*Paramètres!$H$2 + K104*Paramètres!$H$3 + L104*Paramètres!$H$4, "")</f>
        <v/>
      </c>
      <c r="V104">
        <f>IF(U104="","",IF(U104&gt;=12,"A",IF(U104&gt;=8,"B","C")))</f>
        <v/>
      </c>
      <c r="W104">
        <f>U104</f>
        <v/>
      </c>
      <c r="X104">
        <f>IF(N104="","",IF(N104&gt;=3,"Fort",IF(N104&gt;=1,"Moyen","Faible")))</f>
        <v/>
      </c>
      <c r="Y104">
        <f>IF(O104="","",IF(O104&lt;=6,"Rapide",IF(O104&lt;=12,"Moyen","Long")))</f>
        <v/>
      </c>
      <c r="Z104">
        <f>IF(A104&lt;&gt;"",IF(COUNTIF($A$3:$A$502,A104)&gt;1,"DUP",""),"")</f>
        <v/>
      </c>
    </row>
    <row r="105">
      <c r="F105" s="3" t="n"/>
      <c r="G105" s="4" t="n"/>
      <c r="H105" s="3" t="n"/>
      <c r="I105" s="5" t="n"/>
      <c r="M105">
        <f>IF(COUNTA(J105:L105)=3,SUM(J105:L105),"")</f>
        <v/>
      </c>
      <c r="N105" s="9">
        <f>IF(AND(F105&gt;0,H105&gt;0),F105/H105,"")</f>
        <v/>
      </c>
      <c r="O105" s="9">
        <f>IF(AND(F105&gt;0,H105&gt;0), H105/(F105/12), "")</f>
        <v/>
      </c>
      <c r="R105" s="10" t="n"/>
      <c r="S105" s="10" t="n"/>
      <c r="U105" s="9">
        <f>IF(COUNTA(J105:L105)=3, J105*Paramètres!$H$2 + K105*Paramètres!$H$3 + L105*Paramètres!$H$4, "")</f>
        <v/>
      </c>
      <c r="V105">
        <f>IF(U105="","",IF(U105&gt;=12,"A",IF(U105&gt;=8,"B","C")))</f>
        <v/>
      </c>
      <c r="W105">
        <f>U105</f>
        <v/>
      </c>
      <c r="X105">
        <f>IF(N105="","",IF(N105&gt;=3,"Fort",IF(N105&gt;=1,"Moyen","Faible")))</f>
        <v/>
      </c>
      <c r="Y105">
        <f>IF(O105="","",IF(O105&lt;=6,"Rapide",IF(O105&lt;=12,"Moyen","Long")))</f>
        <v/>
      </c>
      <c r="Z105">
        <f>IF(A105&lt;&gt;"",IF(COUNTIF($A$3:$A$502,A105)&gt;1,"DUP",""),"")</f>
        <v/>
      </c>
    </row>
    <row r="106">
      <c r="F106" s="3" t="n"/>
      <c r="G106" s="4" t="n"/>
      <c r="H106" s="3" t="n"/>
      <c r="I106" s="5" t="n"/>
      <c r="M106">
        <f>IF(COUNTA(J106:L106)=3,SUM(J106:L106),"")</f>
        <v/>
      </c>
      <c r="N106" s="9">
        <f>IF(AND(F106&gt;0,H106&gt;0),F106/H106,"")</f>
        <v/>
      </c>
      <c r="O106" s="9">
        <f>IF(AND(F106&gt;0,H106&gt;0), H106/(F106/12), "")</f>
        <v/>
      </c>
      <c r="R106" s="10" t="n"/>
      <c r="S106" s="10" t="n"/>
      <c r="U106" s="9">
        <f>IF(COUNTA(J106:L106)=3, J106*Paramètres!$H$2 + K106*Paramètres!$H$3 + L106*Paramètres!$H$4, "")</f>
        <v/>
      </c>
      <c r="V106">
        <f>IF(U106="","",IF(U106&gt;=12,"A",IF(U106&gt;=8,"B","C")))</f>
        <v/>
      </c>
      <c r="W106">
        <f>U106</f>
        <v/>
      </c>
      <c r="X106">
        <f>IF(N106="","",IF(N106&gt;=3,"Fort",IF(N106&gt;=1,"Moyen","Faible")))</f>
        <v/>
      </c>
      <c r="Y106">
        <f>IF(O106="","",IF(O106&lt;=6,"Rapide",IF(O106&lt;=12,"Moyen","Long")))</f>
        <v/>
      </c>
      <c r="Z106">
        <f>IF(A106&lt;&gt;"",IF(COUNTIF($A$3:$A$502,A106)&gt;1,"DUP",""),"")</f>
        <v/>
      </c>
    </row>
    <row r="107">
      <c r="F107" s="3" t="n"/>
      <c r="G107" s="4" t="n"/>
      <c r="H107" s="3" t="n"/>
      <c r="I107" s="5" t="n"/>
      <c r="M107">
        <f>IF(COUNTA(J107:L107)=3,SUM(J107:L107),"")</f>
        <v/>
      </c>
      <c r="N107" s="9">
        <f>IF(AND(F107&gt;0,H107&gt;0),F107/H107,"")</f>
        <v/>
      </c>
      <c r="O107" s="9">
        <f>IF(AND(F107&gt;0,H107&gt;0), H107/(F107/12), "")</f>
        <v/>
      </c>
      <c r="R107" s="10" t="n"/>
      <c r="S107" s="10" t="n"/>
      <c r="U107" s="9">
        <f>IF(COUNTA(J107:L107)=3, J107*Paramètres!$H$2 + K107*Paramètres!$H$3 + L107*Paramètres!$H$4, "")</f>
        <v/>
      </c>
      <c r="V107">
        <f>IF(U107="","",IF(U107&gt;=12,"A",IF(U107&gt;=8,"B","C")))</f>
        <v/>
      </c>
      <c r="W107">
        <f>U107</f>
        <v/>
      </c>
      <c r="X107">
        <f>IF(N107="","",IF(N107&gt;=3,"Fort",IF(N107&gt;=1,"Moyen","Faible")))</f>
        <v/>
      </c>
      <c r="Y107">
        <f>IF(O107="","",IF(O107&lt;=6,"Rapide",IF(O107&lt;=12,"Moyen","Long")))</f>
        <v/>
      </c>
      <c r="Z107">
        <f>IF(A107&lt;&gt;"",IF(COUNTIF($A$3:$A$502,A107)&gt;1,"DUP",""),"")</f>
        <v/>
      </c>
    </row>
    <row r="108">
      <c r="F108" s="3" t="n"/>
      <c r="G108" s="4" t="n"/>
      <c r="H108" s="3" t="n"/>
      <c r="I108" s="5" t="n"/>
      <c r="M108">
        <f>IF(COUNTA(J108:L108)=3,SUM(J108:L108),"")</f>
        <v/>
      </c>
      <c r="N108" s="9">
        <f>IF(AND(F108&gt;0,H108&gt;0),F108/H108,"")</f>
        <v/>
      </c>
      <c r="O108" s="9">
        <f>IF(AND(F108&gt;0,H108&gt;0), H108/(F108/12), "")</f>
        <v/>
      </c>
      <c r="R108" s="10" t="n"/>
      <c r="S108" s="10" t="n"/>
      <c r="U108" s="9">
        <f>IF(COUNTA(J108:L108)=3, J108*Paramètres!$H$2 + K108*Paramètres!$H$3 + L108*Paramètres!$H$4, "")</f>
        <v/>
      </c>
      <c r="V108">
        <f>IF(U108="","",IF(U108&gt;=12,"A",IF(U108&gt;=8,"B","C")))</f>
        <v/>
      </c>
      <c r="W108">
        <f>U108</f>
        <v/>
      </c>
      <c r="X108">
        <f>IF(N108="","",IF(N108&gt;=3,"Fort",IF(N108&gt;=1,"Moyen","Faible")))</f>
        <v/>
      </c>
      <c r="Y108">
        <f>IF(O108="","",IF(O108&lt;=6,"Rapide",IF(O108&lt;=12,"Moyen","Long")))</f>
        <v/>
      </c>
      <c r="Z108">
        <f>IF(A108&lt;&gt;"",IF(COUNTIF($A$3:$A$502,A108)&gt;1,"DUP",""),"")</f>
        <v/>
      </c>
    </row>
    <row r="109">
      <c r="F109" s="3" t="n"/>
      <c r="G109" s="4" t="n"/>
      <c r="H109" s="3" t="n"/>
      <c r="I109" s="5" t="n"/>
      <c r="M109">
        <f>IF(COUNTA(J109:L109)=3,SUM(J109:L109),"")</f>
        <v/>
      </c>
      <c r="N109" s="9">
        <f>IF(AND(F109&gt;0,H109&gt;0),F109/H109,"")</f>
        <v/>
      </c>
      <c r="O109" s="9">
        <f>IF(AND(F109&gt;0,H109&gt;0), H109/(F109/12), "")</f>
        <v/>
      </c>
      <c r="R109" s="10" t="n"/>
      <c r="S109" s="10" t="n"/>
      <c r="U109" s="9">
        <f>IF(COUNTA(J109:L109)=3, J109*Paramètres!$H$2 + K109*Paramètres!$H$3 + L109*Paramètres!$H$4, "")</f>
        <v/>
      </c>
      <c r="V109">
        <f>IF(U109="","",IF(U109&gt;=12,"A",IF(U109&gt;=8,"B","C")))</f>
        <v/>
      </c>
      <c r="W109">
        <f>U109</f>
        <v/>
      </c>
      <c r="X109">
        <f>IF(N109="","",IF(N109&gt;=3,"Fort",IF(N109&gt;=1,"Moyen","Faible")))</f>
        <v/>
      </c>
      <c r="Y109">
        <f>IF(O109="","",IF(O109&lt;=6,"Rapide",IF(O109&lt;=12,"Moyen","Long")))</f>
        <v/>
      </c>
      <c r="Z109">
        <f>IF(A109&lt;&gt;"",IF(COUNTIF($A$3:$A$502,A109)&gt;1,"DUP",""),"")</f>
        <v/>
      </c>
    </row>
    <row r="110">
      <c r="F110" s="3" t="n"/>
      <c r="G110" s="4" t="n"/>
      <c r="H110" s="3" t="n"/>
      <c r="I110" s="5" t="n"/>
      <c r="M110">
        <f>IF(COUNTA(J110:L110)=3,SUM(J110:L110),"")</f>
        <v/>
      </c>
      <c r="N110" s="9">
        <f>IF(AND(F110&gt;0,H110&gt;0),F110/H110,"")</f>
        <v/>
      </c>
      <c r="O110" s="9">
        <f>IF(AND(F110&gt;0,H110&gt;0), H110/(F110/12), "")</f>
        <v/>
      </c>
      <c r="R110" s="10" t="n"/>
      <c r="S110" s="10" t="n"/>
      <c r="U110" s="9">
        <f>IF(COUNTA(J110:L110)=3, J110*Paramètres!$H$2 + K110*Paramètres!$H$3 + L110*Paramètres!$H$4, "")</f>
        <v/>
      </c>
      <c r="V110">
        <f>IF(U110="","",IF(U110&gt;=12,"A",IF(U110&gt;=8,"B","C")))</f>
        <v/>
      </c>
      <c r="W110">
        <f>U110</f>
        <v/>
      </c>
      <c r="X110">
        <f>IF(N110="","",IF(N110&gt;=3,"Fort",IF(N110&gt;=1,"Moyen","Faible")))</f>
        <v/>
      </c>
      <c r="Y110">
        <f>IF(O110="","",IF(O110&lt;=6,"Rapide",IF(O110&lt;=12,"Moyen","Long")))</f>
        <v/>
      </c>
      <c r="Z110">
        <f>IF(A110&lt;&gt;"",IF(COUNTIF($A$3:$A$502,A110)&gt;1,"DUP",""),"")</f>
        <v/>
      </c>
    </row>
    <row r="111">
      <c r="F111" s="3" t="n"/>
      <c r="G111" s="4" t="n"/>
      <c r="H111" s="3" t="n"/>
      <c r="I111" s="5" t="n"/>
      <c r="M111">
        <f>IF(COUNTA(J111:L111)=3,SUM(J111:L111),"")</f>
        <v/>
      </c>
      <c r="N111" s="9">
        <f>IF(AND(F111&gt;0,H111&gt;0),F111/H111,"")</f>
        <v/>
      </c>
      <c r="O111" s="9">
        <f>IF(AND(F111&gt;0,H111&gt;0), H111/(F111/12), "")</f>
        <v/>
      </c>
      <c r="R111" s="10" t="n"/>
      <c r="S111" s="10" t="n"/>
      <c r="U111" s="9">
        <f>IF(COUNTA(J111:L111)=3, J111*Paramètres!$H$2 + K111*Paramètres!$H$3 + L111*Paramètres!$H$4, "")</f>
        <v/>
      </c>
      <c r="V111">
        <f>IF(U111="","",IF(U111&gt;=12,"A",IF(U111&gt;=8,"B","C")))</f>
        <v/>
      </c>
      <c r="W111">
        <f>U111</f>
        <v/>
      </c>
      <c r="X111">
        <f>IF(N111="","",IF(N111&gt;=3,"Fort",IF(N111&gt;=1,"Moyen","Faible")))</f>
        <v/>
      </c>
      <c r="Y111">
        <f>IF(O111="","",IF(O111&lt;=6,"Rapide",IF(O111&lt;=12,"Moyen","Long")))</f>
        <v/>
      </c>
      <c r="Z111">
        <f>IF(A111&lt;&gt;"",IF(COUNTIF($A$3:$A$502,A111)&gt;1,"DUP",""),"")</f>
        <v/>
      </c>
    </row>
    <row r="112">
      <c r="F112" s="3" t="n"/>
      <c r="G112" s="4" t="n"/>
      <c r="H112" s="3" t="n"/>
      <c r="I112" s="5" t="n"/>
      <c r="M112">
        <f>IF(COUNTA(J112:L112)=3,SUM(J112:L112),"")</f>
        <v/>
      </c>
      <c r="N112" s="9">
        <f>IF(AND(F112&gt;0,H112&gt;0),F112/H112,"")</f>
        <v/>
      </c>
      <c r="O112" s="9">
        <f>IF(AND(F112&gt;0,H112&gt;0), H112/(F112/12), "")</f>
        <v/>
      </c>
      <c r="R112" s="10" t="n"/>
      <c r="S112" s="10" t="n"/>
      <c r="U112" s="9">
        <f>IF(COUNTA(J112:L112)=3, J112*Paramètres!$H$2 + K112*Paramètres!$H$3 + L112*Paramètres!$H$4, "")</f>
        <v/>
      </c>
      <c r="V112">
        <f>IF(U112="","",IF(U112&gt;=12,"A",IF(U112&gt;=8,"B","C")))</f>
        <v/>
      </c>
      <c r="W112">
        <f>U112</f>
        <v/>
      </c>
      <c r="X112">
        <f>IF(N112="","",IF(N112&gt;=3,"Fort",IF(N112&gt;=1,"Moyen","Faible")))</f>
        <v/>
      </c>
      <c r="Y112">
        <f>IF(O112="","",IF(O112&lt;=6,"Rapide",IF(O112&lt;=12,"Moyen","Long")))</f>
        <v/>
      </c>
      <c r="Z112">
        <f>IF(A112&lt;&gt;"",IF(COUNTIF($A$3:$A$502,A112)&gt;1,"DUP",""),"")</f>
        <v/>
      </c>
    </row>
    <row r="113">
      <c r="F113" s="3" t="n"/>
      <c r="G113" s="4" t="n"/>
      <c r="H113" s="3" t="n"/>
      <c r="I113" s="5" t="n"/>
      <c r="M113">
        <f>IF(COUNTA(J113:L113)=3,SUM(J113:L113),"")</f>
        <v/>
      </c>
      <c r="N113" s="9">
        <f>IF(AND(F113&gt;0,H113&gt;0),F113/H113,"")</f>
        <v/>
      </c>
      <c r="O113" s="9">
        <f>IF(AND(F113&gt;0,H113&gt;0), H113/(F113/12), "")</f>
        <v/>
      </c>
      <c r="R113" s="10" t="n"/>
      <c r="S113" s="10" t="n"/>
      <c r="U113" s="9">
        <f>IF(COUNTA(J113:L113)=3, J113*Paramètres!$H$2 + K113*Paramètres!$H$3 + L113*Paramètres!$H$4, "")</f>
        <v/>
      </c>
      <c r="V113">
        <f>IF(U113="","",IF(U113&gt;=12,"A",IF(U113&gt;=8,"B","C")))</f>
        <v/>
      </c>
      <c r="W113">
        <f>U113</f>
        <v/>
      </c>
      <c r="X113">
        <f>IF(N113="","",IF(N113&gt;=3,"Fort",IF(N113&gt;=1,"Moyen","Faible")))</f>
        <v/>
      </c>
      <c r="Y113">
        <f>IF(O113="","",IF(O113&lt;=6,"Rapide",IF(O113&lt;=12,"Moyen","Long")))</f>
        <v/>
      </c>
      <c r="Z113">
        <f>IF(A113&lt;&gt;"",IF(COUNTIF($A$3:$A$502,A113)&gt;1,"DUP",""),"")</f>
        <v/>
      </c>
    </row>
    <row r="114">
      <c r="F114" s="3" t="n"/>
      <c r="G114" s="4" t="n"/>
      <c r="H114" s="3" t="n"/>
      <c r="I114" s="5" t="n"/>
      <c r="M114">
        <f>IF(COUNTA(J114:L114)=3,SUM(J114:L114),"")</f>
        <v/>
      </c>
      <c r="N114" s="9">
        <f>IF(AND(F114&gt;0,H114&gt;0),F114/H114,"")</f>
        <v/>
      </c>
      <c r="O114" s="9">
        <f>IF(AND(F114&gt;0,H114&gt;0), H114/(F114/12), "")</f>
        <v/>
      </c>
      <c r="R114" s="10" t="n"/>
      <c r="S114" s="10" t="n"/>
      <c r="U114" s="9">
        <f>IF(COUNTA(J114:L114)=3, J114*Paramètres!$H$2 + K114*Paramètres!$H$3 + L114*Paramètres!$H$4, "")</f>
        <v/>
      </c>
      <c r="V114">
        <f>IF(U114="","",IF(U114&gt;=12,"A",IF(U114&gt;=8,"B","C")))</f>
        <v/>
      </c>
      <c r="W114">
        <f>U114</f>
        <v/>
      </c>
      <c r="X114">
        <f>IF(N114="","",IF(N114&gt;=3,"Fort",IF(N114&gt;=1,"Moyen","Faible")))</f>
        <v/>
      </c>
      <c r="Y114">
        <f>IF(O114="","",IF(O114&lt;=6,"Rapide",IF(O114&lt;=12,"Moyen","Long")))</f>
        <v/>
      </c>
      <c r="Z114">
        <f>IF(A114&lt;&gt;"",IF(COUNTIF($A$3:$A$502,A114)&gt;1,"DUP",""),"")</f>
        <v/>
      </c>
    </row>
    <row r="115">
      <c r="F115" s="3" t="n"/>
      <c r="G115" s="4" t="n"/>
      <c r="H115" s="3" t="n"/>
      <c r="I115" s="5" t="n"/>
      <c r="M115">
        <f>IF(COUNTA(J115:L115)=3,SUM(J115:L115),"")</f>
        <v/>
      </c>
      <c r="N115" s="9">
        <f>IF(AND(F115&gt;0,H115&gt;0),F115/H115,"")</f>
        <v/>
      </c>
      <c r="O115" s="9">
        <f>IF(AND(F115&gt;0,H115&gt;0), H115/(F115/12), "")</f>
        <v/>
      </c>
      <c r="R115" s="10" t="n"/>
      <c r="S115" s="10" t="n"/>
      <c r="U115" s="9">
        <f>IF(COUNTA(J115:L115)=3, J115*Paramètres!$H$2 + K115*Paramètres!$H$3 + L115*Paramètres!$H$4, "")</f>
        <v/>
      </c>
      <c r="V115">
        <f>IF(U115="","",IF(U115&gt;=12,"A",IF(U115&gt;=8,"B","C")))</f>
        <v/>
      </c>
      <c r="W115">
        <f>U115</f>
        <v/>
      </c>
      <c r="X115">
        <f>IF(N115="","",IF(N115&gt;=3,"Fort",IF(N115&gt;=1,"Moyen","Faible")))</f>
        <v/>
      </c>
      <c r="Y115">
        <f>IF(O115="","",IF(O115&lt;=6,"Rapide",IF(O115&lt;=12,"Moyen","Long")))</f>
        <v/>
      </c>
      <c r="Z115">
        <f>IF(A115&lt;&gt;"",IF(COUNTIF($A$3:$A$502,A115)&gt;1,"DUP",""),"")</f>
        <v/>
      </c>
    </row>
    <row r="116">
      <c r="F116" s="3" t="n"/>
      <c r="G116" s="4" t="n"/>
      <c r="H116" s="3" t="n"/>
      <c r="I116" s="5" t="n"/>
      <c r="M116">
        <f>IF(COUNTA(J116:L116)=3,SUM(J116:L116),"")</f>
        <v/>
      </c>
      <c r="N116" s="9">
        <f>IF(AND(F116&gt;0,H116&gt;0),F116/H116,"")</f>
        <v/>
      </c>
      <c r="O116" s="9">
        <f>IF(AND(F116&gt;0,H116&gt;0), H116/(F116/12), "")</f>
        <v/>
      </c>
      <c r="R116" s="10" t="n"/>
      <c r="S116" s="10" t="n"/>
      <c r="U116" s="9">
        <f>IF(COUNTA(J116:L116)=3, J116*Paramètres!$H$2 + K116*Paramètres!$H$3 + L116*Paramètres!$H$4, "")</f>
        <v/>
      </c>
      <c r="V116">
        <f>IF(U116="","",IF(U116&gt;=12,"A",IF(U116&gt;=8,"B","C")))</f>
        <v/>
      </c>
      <c r="W116">
        <f>U116</f>
        <v/>
      </c>
      <c r="X116">
        <f>IF(N116="","",IF(N116&gt;=3,"Fort",IF(N116&gt;=1,"Moyen","Faible")))</f>
        <v/>
      </c>
      <c r="Y116">
        <f>IF(O116="","",IF(O116&lt;=6,"Rapide",IF(O116&lt;=12,"Moyen","Long")))</f>
        <v/>
      </c>
      <c r="Z116">
        <f>IF(A116&lt;&gt;"",IF(COUNTIF($A$3:$A$502,A116)&gt;1,"DUP",""),"")</f>
        <v/>
      </c>
    </row>
    <row r="117">
      <c r="F117" s="3" t="n"/>
      <c r="G117" s="4" t="n"/>
      <c r="H117" s="3" t="n"/>
      <c r="I117" s="5" t="n"/>
      <c r="M117">
        <f>IF(COUNTA(J117:L117)=3,SUM(J117:L117),"")</f>
        <v/>
      </c>
      <c r="N117" s="9">
        <f>IF(AND(F117&gt;0,H117&gt;0),F117/H117,"")</f>
        <v/>
      </c>
      <c r="O117" s="9">
        <f>IF(AND(F117&gt;0,H117&gt;0), H117/(F117/12), "")</f>
        <v/>
      </c>
      <c r="R117" s="10" t="n"/>
      <c r="S117" s="10" t="n"/>
      <c r="U117" s="9">
        <f>IF(COUNTA(J117:L117)=3, J117*Paramètres!$H$2 + K117*Paramètres!$H$3 + L117*Paramètres!$H$4, "")</f>
        <v/>
      </c>
      <c r="V117">
        <f>IF(U117="","",IF(U117&gt;=12,"A",IF(U117&gt;=8,"B","C")))</f>
        <v/>
      </c>
      <c r="W117">
        <f>U117</f>
        <v/>
      </c>
      <c r="X117">
        <f>IF(N117="","",IF(N117&gt;=3,"Fort",IF(N117&gt;=1,"Moyen","Faible")))</f>
        <v/>
      </c>
      <c r="Y117">
        <f>IF(O117="","",IF(O117&lt;=6,"Rapide",IF(O117&lt;=12,"Moyen","Long")))</f>
        <v/>
      </c>
      <c r="Z117">
        <f>IF(A117&lt;&gt;"",IF(COUNTIF($A$3:$A$502,A117)&gt;1,"DUP",""),"")</f>
        <v/>
      </c>
    </row>
    <row r="118">
      <c r="F118" s="3" t="n"/>
      <c r="G118" s="4" t="n"/>
      <c r="H118" s="3" t="n"/>
      <c r="I118" s="5" t="n"/>
      <c r="M118">
        <f>IF(COUNTA(J118:L118)=3,SUM(J118:L118),"")</f>
        <v/>
      </c>
      <c r="N118" s="9">
        <f>IF(AND(F118&gt;0,H118&gt;0),F118/H118,"")</f>
        <v/>
      </c>
      <c r="O118" s="9">
        <f>IF(AND(F118&gt;0,H118&gt;0), H118/(F118/12), "")</f>
        <v/>
      </c>
      <c r="R118" s="10" t="n"/>
      <c r="S118" s="10" t="n"/>
      <c r="U118" s="9">
        <f>IF(COUNTA(J118:L118)=3, J118*Paramètres!$H$2 + K118*Paramètres!$H$3 + L118*Paramètres!$H$4, "")</f>
        <v/>
      </c>
      <c r="V118">
        <f>IF(U118="","",IF(U118&gt;=12,"A",IF(U118&gt;=8,"B","C")))</f>
        <v/>
      </c>
      <c r="W118">
        <f>U118</f>
        <v/>
      </c>
      <c r="X118">
        <f>IF(N118="","",IF(N118&gt;=3,"Fort",IF(N118&gt;=1,"Moyen","Faible")))</f>
        <v/>
      </c>
      <c r="Y118">
        <f>IF(O118="","",IF(O118&lt;=6,"Rapide",IF(O118&lt;=12,"Moyen","Long")))</f>
        <v/>
      </c>
      <c r="Z118">
        <f>IF(A118&lt;&gt;"",IF(COUNTIF($A$3:$A$502,A118)&gt;1,"DUP",""),"")</f>
        <v/>
      </c>
    </row>
    <row r="119">
      <c r="F119" s="3" t="n"/>
      <c r="G119" s="4" t="n"/>
      <c r="H119" s="3" t="n"/>
      <c r="I119" s="5" t="n"/>
      <c r="M119">
        <f>IF(COUNTA(J119:L119)=3,SUM(J119:L119),"")</f>
        <v/>
      </c>
      <c r="N119" s="9">
        <f>IF(AND(F119&gt;0,H119&gt;0),F119/H119,"")</f>
        <v/>
      </c>
      <c r="O119" s="9">
        <f>IF(AND(F119&gt;0,H119&gt;0), H119/(F119/12), "")</f>
        <v/>
      </c>
      <c r="R119" s="10" t="n"/>
      <c r="S119" s="10" t="n"/>
      <c r="U119" s="9">
        <f>IF(COUNTA(J119:L119)=3, J119*Paramètres!$H$2 + K119*Paramètres!$H$3 + L119*Paramètres!$H$4, "")</f>
        <v/>
      </c>
      <c r="V119">
        <f>IF(U119="","",IF(U119&gt;=12,"A",IF(U119&gt;=8,"B","C")))</f>
        <v/>
      </c>
      <c r="W119">
        <f>U119</f>
        <v/>
      </c>
      <c r="X119">
        <f>IF(N119="","",IF(N119&gt;=3,"Fort",IF(N119&gt;=1,"Moyen","Faible")))</f>
        <v/>
      </c>
      <c r="Y119">
        <f>IF(O119="","",IF(O119&lt;=6,"Rapide",IF(O119&lt;=12,"Moyen","Long")))</f>
        <v/>
      </c>
      <c r="Z119">
        <f>IF(A119&lt;&gt;"",IF(COUNTIF($A$3:$A$502,A119)&gt;1,"DUP",""),"")</f>
        <v/>
      </c>
    </row>
    <row r="120">
      <c r="F120" s="3" t="n"/>
      <c r="G120" s="4" t="n"/>
      <c r="H120" s="3" t="n"/>
      <c r="I120" s="5" t="n"/>
      <c r="M120">
        <f>IF(COUNTA(J120:L120)=3,SUM(J120:L120),"")</f>
        <v/>
      </c>
      <c r="N120" s="9">
        <f>IF(AND(F120&gt;0,H120&gt;0),F120/H120,"")</f>
        <v/>
      </c>
      <c r="O120" s="9">
        <f>IF(AND(F120&gt;0,H120&gt;0), H120/(F120/12), "")</f>
        <v/>
      </c>
      <c r="R120" s="10" t="n"/>
      <c r="S120" s="10" t="n"/>
      <c r="U120" s="9">
        <f>IF(COUNTA(J120:L120)=3, J120*Paramètres!$H$2 + K120*Paramètres!$H$3 + L120*Paramètres!$H$4, "")</f>
        <v/>
      </c>
      <c r="V120">
        <f>IF(U120="","",IF(U120&gt;=12,"A",IF(U120&gt;=8,"B","C")))</f>
        <v/>
      </c>
      <c r="W120">
        <f>U120</f>
        <v/>
      </c>
      <c r="X120">
        <f>IF(N120="","",IF(N120&gt;=3,"Fort",IF(N120&gt;=1,"Moyen","Faible")))</f>
        <v/>
      </c>
      <c r="Y120">
        <f>IF(O120="","",IF(O120&lt;=6,"Rapide",IF(O120&lt;=12,"Moyen","Long")))</f>
        <v/>
      </c>
      <c r="Z120">
        <f>IF(A120&lt;&gt;"",IF(COUNTIF($A$3:$A$502,A120)&gt;1,"DUP",""),"")</f>
        <v/>
      </c>
    </row>
    <row r="121">
      <c r="F121" s="3" t="n"/>
      <c r="G121" s="4" t="n"/>
      <c r="H121" s="3" t="n"/>
      <c r="I121" s="5" t="n"/>
      <c r="M121">
        <f>IF(COUNTA(J121:L121)=3,SUM(J121:L121),"")</f>
        <v/>
      </c>
      <c r="N121" s="9">
        <f>IF(AND(F121&gt;0,H121&gt;0),F121/H121,"")</f>
        <v/>
      </c>
      <c r="O121" s="9">
        <f>IF(AND(F121&gt;0,H121&gt;0), H121/(F121/12), "")</f>
        <v/>
      </c>
      <c r="R121" s="10" t="n"/>
      <c r="S121" s="10" t="n"/>
      <c r="U121" s="9">
        <f>IF(COUNTA(J121:L121)=3, J121*Paramètres!$H$2 + K121*Paramètres!$H$3 + L121*Paramètres!$H$4, "")</f>
        <v/>
      </c>
      <c r="V121">
        <f>IF(U121="","",IF(U121&gt;=12,"A",IF(U121&gt;=8,"B","C")))</f>
        <v/>
      </c>
      <c r="W121">
        <f>U121</f>
        <v/>
      </c>
      <c r="X121">
        <f>IF(N121="","",IF(N121&gt;=3,"Fort",IF(N121&gt;=1,"Moyen","Faible")))</f>
        <v/>
      </c>
      <c r="Y121">
        <f>IF(O121="","",IF(O121&lt;=6,"Rapide",IF(O121&lt;=12,"Moyen","Long")))</f>
        <v/>
      </c>
      <c r="Z121">
        <f>IF(A121&lt;&gt;"",IF(COUNTIF($A$3:$A$502,A121)&gt;1,"DUP",""),"")</f>
        <v/>
      </c>
    </row>
    <row r="122">
      <c r="F122" s="3" t="n"/>
      <c r="G122" s="4" t="n"/>
      <c r="H122" s="3" t="n"/>
      <c r="I122" s="5" t="n"/>
      <c r="M122">
        <f>IF(COUNTA(J122:L122)=3,SUM(J122:L122),"")</f>
        <v/>
      </c>
      <c r="N122" s="9">
        <f>IF(AND(F122&gt;0,H122&gt;0),F122/H122,"")</f>
        <v/>
      </c>
      <c r="O122" s="9">
        <f>IF(AND(F122&gt;0,H122&gt;0), H122/(F122/12), "")</f>
        <v/>
      </c>
      <c r="R122" s="10" t="n"/>
      <c r="S122" s="10" t="n"/>
      <c r="U122" s="9">
        <f>IF(COUNTA(J122:L122)=3, J122*Paramètres!$H$2 + K122*Paramètres!$H$3 + L122*Paramètres!$H$4, "")</f>
        <v/>
      </c>
      <c r="V122">
        <f>IF(U122="","",IF(U122&gt;=12,"A",IF(U122&gt;=8,"B","C")))</f>
        <v/>
      </c>
      <c r="W122">
        <f>U122</f>
        <v/>
      </c>
      <c r="X122">
        <f>IF(N122="","",IF(N122&gt;=3,"Fort",IF(N122&gt;=1,"Moyen","Faible")))</f>
        <v/>
      </c>
      <c r="Y122">
        <f>IF(O122="","",IF(O122&lt;=6,"Rapide",IF(O122&lt;=12,"Moyen","Long")))</f>
        <v/>
      </c>
      <c r="Z122">
        <f>IF(A122&lt;&gt;"",IF(COUNTIF($A$3:$A$502,A122)&gt;1,"DUP",""),"")</f>
        <v/>
      </c>
    </row>
    <row r="123">
      <c r="F123" s="3" t="n"/>
      <c r="G123" s="4" t="n"/>
      <c r="H123" s="3" t="n"/>
      <c r="I123" s="5" t="n"/>
      <c r="M123">
        <f>IF(COUNTA(J123:L123)=3,SUM(J123:L123),"")</f>
        <v/>
      </c>
      <c r="N123" s="9">
        <f>IF(AND(F123&gt;0,H123&gt;0),F123/H123,"")</f>
        <v/>
      </c>
      <c r="O123" s="9">
        <f>IF(AND(F123&gt;0,H123&gt;0), H123/(F123/12), "")</f>
        <v/>
      </c>
      <c r="R123" s="10" t="n"/>
      <c r="S123" s="10" t="n"/>
      <c r="U123" s="9">
        <f>IF(COUNTA(J123:L123)=3, J123*Paramètres!$H$2 + K123*Paramètres!$H$3 + L123*Paramètres!$H$4, "")</f>
        <v/>
      </c>
      <c r="V123">
        <f>IF(U123="","",IF(U123&gt;=12,"A",IF(U123&gt;=8,"B","C")))</f>
        <v/>
      </c>
      <c r="W123">
        <f>U123</f>
        <v/>
      </c>
      <c r="X123">
        <f>IF(N123="","",IF(N123&gt;=3,"Fort",IF(N123&gt;=1,"Moyen","Faible")))</f>
        <v/>
      </c>
      <c r="Y123">
        <f>IF(O123="","",IF(O123&lt;=6,"Rapide",IF(O123&lt;=12,"Moyen","Long")))</f>
        <v/>
      </c>
      <c r="Z123">
        <f>IF(A123&lt;&gt;"",IF(COUNTIF($A$3:$A$502,A123)&gt;1,"DUP",""),"")</f>
        <v/>
      </c>
    </row>
    <row r="124">
      <c r="F124" s="3" t="n"/>
      <c r="G124" s="4" t="n"/>
      <c r="H124" s="3" t="n"/>
      <c r="I124" s="5" t="n"/>
      <c r="M124">
        <f>IF(COUNTA(J124:L124)=3,SUM(J124:L124),"")</f>
        <v/>
      </c>
      <c r="N124" s="9">
        <f>IF(AND(F124&gt;0,H124&gt;0),F124/H124,"")</f>
        <v/>
      </c>
      <c r="O124" s="9">
        <f>IF(AND(F124&gt;0,H124&gt;0), H124/(F124/12), "")</f>
        <v/>
      </c>
      <c r="R124" s="10" t="n"/>
      <c r="S124" s="10" t="n"/>
      <c r="U124" s="9">
        <f>IF(COUNTA(J124:L124)=3, J124*Paramètres!$H$2 + K124*Paramètres!$H$3 + L124*Paramètres!$H$4, "")</f>
        <v/>
      </c>
      <c r="V124">
        <f>IF(U124="","",IF(U124&gt;=12,"A",IF(U124&gt;=8,"B","C")))</f>
        <v/>
      </c>
      <c r="W124">
        <f>U124</f>
        <v/>
      </c>
      <c r="X124">
        <f>IF(N124="","",IF(N124&gt;=3,"Fort",IF(N124&gt;=1,"Moyen","Faible")))</f>
        <v/>
      </c>
      <c r="Y124">
        <f>IF(O124="","",IF(O124&lt;=6,"Rapide",IF(O124&lt;=12,"Moyen","Long")))</f>
        <v/>
      </c>
      <c r="Z124">
        <f>IF(A124&lt;&gt;"",IF(COUNTIF($A$3:$A$502,A124)&gt;1,"DUP",""),"")</f>
        <v/>
      </c>
    </row>
    <row r="125">
      <c r="F125" s="3" t="n"/>
      <c r="G125" s="4" t="n"/>
      <c r="H125" s="3" t="n"/>
      <c r="I125" s="5" t="n"/>
      <c r="M125">
        <f>IF(COUNTA(J125:L125)=3,SUM(J125:L125),"")</f>
        <v/>
      </c>
      <c r="N125" s="9">
        <f>IF(AND(F125&gt;0,H125&gt;0),F125/H125,"")</f>
        <v/>
      </c>
      <c r="O125" s="9">
        <f>IF(AND(F125&gt;0,H125&gt;0), H125/(F125/12), "")</f>
        <v/>
      </c>
      <c r="R125" s="10" t="n"/>
      <c r="S125" s="10" t="n"/>
      <c r="U125" s="9">
        <f>IF(COUNTA(J125:L125)=3, J125*Paramètres!$H$2 + K125*Paramètres!$H$3 + L125*Paramètres!$H$4, "")</f>
        <v/>
      </c>
      <c r="V125">
        <f>IF(U125="","",IF(U125&gt;=12,"A",IF(U125&gt;=8,"B","C")))</f>
        <v/>
      </c>
      <c r="W125">
        <f>U125</f>
        <v/>
      </c>
      <c r="X125">
        <f>IF(N125="","",IF(N125&gt;=3,"Fort",IF(N125&gt;=1,"Moyen","Faible")))</f>
        <v/>
      </c>
      <c r="Y125">
        <f>IF(O125="","",IF(O125&lt;=6,"Rapide",IF(O125&lt;=12,"Moyen","Long")))</f>
        <v/>
      </c>
      <c r="Z125">
        <f>IF(A125&lt;&gt;"",IF(COUNTIF($A$3:$A$502,A125)&gt;1,"DUP",""),"")</f>
        <v/>
      </c>
    </row>
    <row r="126">
      <c r="F126" s="3" t="n"/>
      <c r="G126" s="4" t="n"/>
      <c r="H126" s="3" t="n"/>
      <c r="I126" s="5" t="n"/>
      <c r="M126">
        <f>IF(COUNTA(J126:L126)=3,SUM(J126:L126),"")</f>
        <v/>
      </c>
      <c r="N126" s="9">
        <f>IF(AND(F126&gt;0,H126&gt;0),F126/H126,"")</f>
        <v/>
      </c>
      <c r="O126" s="9">
        <f>IF(AND(F126&gt;0,H126&gt;0), H126/(F126/12), "")</f>
        <v/>
      </c>
      <c r="R126" s="10" t="n"/>
      <c r="S126" s="10" t="n"/>
      <c r="U126" s="9">
        <f>IF(COUNTA(J126:L126)=3, J126*Paramètres!$H$2 + K126*Paramètres!$H$3 + L126*Paramètres!$H$4, "")</f>
        <v/>
      </c>
      <c r="V126">
        <f>IF(U126="","",IF(U126&gt;=12,"A",IF(U126&gt;=8,"B","C")))</f>
        <v/>
      </c>
      <c r="W126">
        <f>U126</f>
        <v/>
      </c>
      <c r="X126">
        <f>IF(N126="","",IF(N126&gt;=3,"Fort",IF(N126&gt;=1,"Moyen","Faible")))</f>
        <v/>
      </c>
      <c r="Y126">
        <f>IF(O126="","",IF(O126&lt;=6,"Rapide",IF(O126&lt;=12,"Moyen","Long")))</f>
        <v/>
      </c>
      <c r="Z126">
        <f>IF(A126&lt;&gt;"",IF(COUNTIF($A$3:$A$502,A126)&gt;1,"DUP",""),"")</f>
        <v/>
      </c>
    </row>
    <row r="127">
      <c r="F127" s="3" t="n"/>
      <c r="G127" s="4" t="n"/>
      <c r="H127" s="3" t="n"/>
      <c r="I127" s="5" t="n"/>
      <c r="M127">
        <f>IF(COUNTA(J127:L127)=3,SUM(J127:L127),"")</f>
        <v/>
      </c>
      <c r="N127" s="9">
        <f>IF(AND(F127&gt;0,H127&gt;0),F127/H127,"")</f>
        <v/>
      </c>
      <c r="O127" s="9">
        <f>IF(AND(F127&gt;0,H127&gt;0), H127/(F127/12), "")</f>
        <v/>
      </c>
      <c r="R127" s="10" t="n"/>
      <c r="S127" s="10" t="n"/>
      <c r="U127" s="9">
        <f>IF(COUNTA(J127:L127)=3, J127*Paramètres!$H$2 + K127*Paramètres!$H$3 + L127*Paramètres!$H$4, "")</f>
        <v/>
      </c>
      <c r="V127">
        <f>IF(U127="","",IF(U127&gt;=12,"A",IF(U127&gt;=8,"B","C")))</f>
        <v/>
      </c>
      <c r="W127">
        <f>U127</f>
        <v/>
      </c>
      <c r="X127">
        <f>IF(N127="","",IF(N127&gt;=3,"Fort",IF(N127&gt;=1,"Moyen","Faible")))</f>
        <v/>
      </c>
      <c r="Y127">
        <f>IF(O127="","",IF(O127&lt;=6,"Rapide",IF(O127&lt;=12,"Moyen","Long")))</f>
        <v/>
      </c>
      <c r="Z127">
        <f>IF(A127&lt;&gt;"",IF(COUNTIF($A$3:$A$502,A127)&gt;1,"DUP",""),"")</f>
        <v/>
      </c>
    </row>
    <row r="128">
      <c r="F128" s="3" t="n"/>
      <c r="G128" s="4" t="n"/>
      <c r="H128" s="3" t="n"/>
      <c r="I128" s="5" t="n"/>
      <c r="M128">
        <f>IF(COUNTA(J128:L128)=3,SUM(J128:L128),"")</f>
        <v/>
      </c>
      <c r="N128" s="9">
        <f>IF(AND(F128&gt;0,H128&gt;0),F128/H128,"")</f>
        <v/>
      </c>
      <c r="O128" s="9">
        <f>IF(AND(F128&gt;0,H128&gt;0), H128/(F128/12), "")</f>
        <v/>
      </c>
      <c r="R128" s="10" t="n"/>
      <c r="S128" s="10" t="n"/>
      <c r="U128" s="9">
        <f>IF(COUNTA(J128:L128)=3, J128*Paramètres!$H$2 + K128*Paramètres!$H$3 + L128*Paramètres!$H$4, "")</f>
        <v/>
      </c>
      <c r="V128">
        <f>IF(U128="","",IF(U128&gt;=12,"A",IF(U128&gt;=8,"B","C")))</f>
        <v/>
      </c>
      <c r="W128">
        <f>U128</f>
        <v/>
      </c>
      <c r="X128">
        <f>IF(N128="","",IF(N128&gt;=3,"Fort",IF(N128&gt;=1,"Moyen","Faible")))</f>
        <v/>
      </c>
      <c r="Y128">
        <f>IF(O128="","",IF(O128&lt;=6,"Rapide",IF(O128&lt;=12,"Moyen","Long")))</f>
        <v/>
      </c>
      <c r="Z128">
        <f>IF(A128&lt;&gt;"",IF(COUNTIF($A$3:$A$502,A128)&gt;1,"DUP",""),"")</f>
        <v/>
      </c>
    </row>
    <row r="129">
      <c r="F129" s="3" t="n"/>
      <c r="G129" s="4" t="n"/>
      <c r="H129" s="3" t="n"/>
      <c r="I129" s="5" t="n"/>
      <c r="M129">
        <f>IF(COUNTA(J129:L129)=3,SUM(J129:L129),"")</f>
        <v/>
      </c>
      <c r="N129" s="9">
        <f>IF(AND(F129&gt;0,H129&gt;0),F129/H129,"")</f>
        <v/>
      </c>
      <c r="O129" s="9">
        <f>IF(AND(F129&gt;0,H129&gt;0), H129/(F129/12), "")</f>
        <v/>
      </c>
      <c r="R129" s="10" t="n"/>
      <c r="S129" s="10" t="n"/>
      <c r="U129" s="9">
        <f>IF(COUNTA(J129:L129)=3, J129*Paramètres!$H$2 + K129*Paramètres!$H$3 + L129*Paramètres!$H$4, "")</f>
        <v/>
      </c>
      <c r="V129">
        <f>IF(U129="","",IF(U129&gt;=12,"A",IF(U129&gt;=8,"B","C")))</f>
        <v/>
      </c>
      <c r="W129">
        <f>U129</f>
        <v/>
      </c>
      <c r="X129">
        <f>IF(N129="","",IF(N129&gt;=3,"Fort",IF(N129&gt;=1,"Moyen","Faible")))</f>
        <v/>
      </c>
      <c r="Y129">
        <f>IF(O129="","",IF(O129&lt;=6,"Rapide",IF(O129&lt;=12,"Moyen","Long")))</f>
        <v/>
      </c>
      <c r="Z129">
        <f>IF(A129&lt;&gt;"",IF(COUNTIF($A$3:$A$502,A129)&gt;1,"DUP",""),"")</f>
        <v/>
      </c>
    </row>
    <row r="130">
      <c r="F130" s="3" t="n"/>
      <c r="G130" s="4" t="n"/>
      <c r="H130" s="3" t="n"/>
      <c r="I130" s="5" t="n"/>
      <c r="M130">
        <f>IF(COUNTA(J130:L130)=3,SUM(J130:L130),"")</f>
        <v/>
      </c>
      <c r="N130" s="9">
        <f>IF(AND(F130&gt;0,H130&gt;0),F130/H130,"")</f>
        <v/>
      </c>
      <c r="O130" s="9">
        <f>IF(AND(F130&gt;0,H130&gt;0), H130/(F130/12), "")</f>
        <v/>
      </c>
      <c r="R130" s="10" t="n"/>
      <c r="S130" s="10" t="n"/>
      <c r="U130" s="9">
        <f>IF(COUNTA(J130:L130)=3, J130*Paramètres!$H$2 + K130*Paramètres!$H$3 + L130*Paramètres!$H$4, "")</f>
        <v/>
      </c>
      <c r="V130">
        <f>IF(U130="","",IF(U130&gt;=12,"A",IF(U130&gt;=8,"B","C")))</f>
        <v/>
      </c>
      <c r="W130">
        <f>U130</f>
        <v/>
      </c>
      <c r="X130">
        <f>IF(N130="","",IF(N130&gt;=3,"Fort",IF(N130&gt;=1,"Moyen","Faible")))</f>
        <v/>
      </c>
      <c r="Y130">
        <f>IF(O130="","",IF(O130&lt;=6,"Rapide",IF(O130&lt;=12,"Moyen","Long")))</f>
        <v/>
      </c>
      <c r="Z130">
        <f>IF(A130&lt;&gt;"",IF(COUNTIF($A$3:$A$502,A130)&gt;1,"DUP",""),"")</f>
        <v/>
      </c>
    </row>
    <row r="131">
      <c r="F131" s="3" t="n"/>
      <c r="G131" s="4" t="n"/>
      <c r="H131" s="3" t="n"/>
      <c r="I131" s="5" t="n"/>
      <c r="M131">
        <f>IF(COUNTA(J131:L131)=3,SUM(J131:L131),"")</f>
        <v/>
      </c>
      <c r="N131" s="9">
        <f>IF(AND(F131&gt;0,H131&gt;0),F131/H131,"")</f>
        <v/>
      </c>
      <c r="O131" s="9">
        <f>IF(AND(F131&gt;0,H131&gt;0), H131/(F131/12), "")</f>
        <v/>
      </c>
      <c r="R131" s="10" t="n"/>
      <c r="S131" s="10" t="n"/>
      <c r="U131" s="9">
        <f>IF(COUNTA(J131:L131)=3, J131*Paramètres!$H$2 + K131*Paramètres!$H$3 + L131*Paramètres!$H$4, "")</f>
        <v/>
      </c>
      <c r="V131">
        <f>IF(U131="","",IF(U131&gt;=12,"A",IF(U131&gt;=8,"B","C")))</f>
        <v/>
      </c>
      <c r="W131">
        <f>U131</f>
        <v/>
      </c>
      <c r="X131">
        <f>IF(N131="","",IF(N131&gt;=3,"Fort",IF(N131&gt;=1,"Moyen","Faible")))</f>
        <v/>
      </c>
      <c r="Y131">
        <f>IF(O131="","",IF(O131&lt;=6,"Rapide",IF(O131&lt;=12,"Moyen","Long")))</f>
        <v/>
      </c>
      <c r="Z131">
        <f>IF(A131&lt;&gt;"",IF(COUNTIF($A$3:$A$502,A131)&gt;1,"DUP",""),"")</f>
        <v/>
      </c>
    </row>
    <row r="132">
      <c r="F132" s="3" t="n"/>
      <c r="G132" s="4" t="n"/>
      <c r="H132" s="3" t="n"/>
      <c r="I132" s="5" t="n"/>
      <c r="M132">
        <f>IF(COUNTA(J132:L132)=3,SUM(J132:L132),"")</f>
        <v/>
      </c>
      <c r="N132" s="9">
        <f>IF(AND(F132&gt;0,H132&gt;0),F132/H132,"")</f>
        <v/>
      </c>
      <c r="O132" s="9">
        <f>IF(AND(F132&gt;0,H132&gt;0), H132/(F132/12), "")</f>
        <v/>
      </c>
      <c r="R132" s="10" t="n"/>
      <c r="S132" s="10" t="n"/>
      <c r="U132" s="9">
        <f>IF(COUNTA(J132:L132)=3, J132*Paramètres!$H$2 + K132*Paramètres!$H$3 + L132*Paramètres!$H$4, "")</f>
        <v/>
      </c>
      <c r="V132">
        <f>IF(U132="","",IF(U132&gt;=12,"A",IF(U132&gt;=8,"B","C")))</f>
        <v/>
      </c>
      <c r="W132">
        <f>U132</f>
        <v/>
      </c>
      <c r="X132">
        <f>IF(N132="","",IF(N132&gt;=3,"Fort",IF(N132&gt;=1,"Moyen","Faible")))</f>
        <v/>
      </c>
      <c r="Y132">
        <f>IF(O132="","",IF(O132&lt;=6,"Rapide",IF(O132&lt;=12,"Moyen","Long")))</f>
        <v/>
      </c>
      <c r="Z132">
        <f>IF(A132&lt;&gt;"",IF(COUNTIF($A$3:$A$502,A132)&gt;1,"DUP",""),"")</f>
        <v/>
      </c>
    </row>
    <row r="133">
      <c r="F133" s="3" t="n"/>
      <c r="G133" s="4" t="n"/>
      <c r="H133" s="3" t="n"/>
      <c r="I133" s="5" t="n"/>
      <c r="M133">
        <f>IF(COUNTA(J133:L133)=3,SUM(J133:L133),"")</f>
        <v/>
      </c>
      <c r="N133" s="9">
        <f>IF(AND(F133&gt;0,H133&gt;0),F133/H133,"")</f>
        <v/>
      </c>
      <c r="O133" s="9">
        <f>IF(AND(F133&gt;0,H133&gt;0), H133/(F133/12), "")</f>
        <v/>
      </c>
      <c r="R133" s="10" t="n"/>
      <c r="S133" s="10" t="n"/>
      <c r="U133" s="9">
        <f>IF(COUNTA(J133:L133)=3, J133*Paramètres!$H$2 + K133*Paramètres!$H$3 + L133*Paramètres!$H$4, "")</f>
        <v/>
      </c>
      <c r="V133">
        <f>IF(U133="","",IF(U133&gt;=12,"A",IF(U133&gt;=8,"B","C")))</f>
        <v/>
      </c>
      <c r="W133">
        <f>U133</f>
        <v/>
      </c>
      <c r="X133">
        <f>IF(N133="","",IF(N133&gt;=3,"Fort",IF(N133&gt;=1,"Moyen","Faible")))</f>
        <v/>
      </c>
      <c r="Y133">
        <f>IF(O133="","",IF(O133&lt;=6,"Rapide",IF(O133&lt;=12,"Moyen","Long")))</f>
        <v/>
      </c>
      <c r="Z133">
        <f>IF(A133&lt;&gt;"",IF(COUNTIF($A$3:$A$502,A133)&gt;1,"DUP",""),"")</f>
        <v/>
      </c>
    </row>
    <row r="134">
      <c r="F134" s="3" t="n"/>
      <c r="G134" s="4" t="n"/>
      <c r="H134" s="3" t="n"/>
      <c r="I134" s="5" t="n"/>
      <c r="M134">
        <f>IF(COUNTA(J134:L134)=3,SUM(J134:L134),"")</f>
        <v/>
      </c>
      <c r="N134" s="9">
        <f>IF(AND(F134&gt;0,H134&gt;0),F134/H134,"")</f>
        <v/>
      </c>
      <c r="O134" s="9">
        <f>IF(AND(F134&gt;0,H134&gt;0), H134/(F134/12), "")</f>
        <v/>
      </c>
      <c r="R134" s="10" t="n"/>
      <c r="S134" s="10" t="n"/>
      <c r="U134" s="9">
        <f>IF(COUNTA(J134:L134)=3, J134*Paramètres!$H$2 + K134*Paramètres!$H$3 + L134*Paramètres!$H$4, "")</f>
        <v/>
      </c>
      <c r="V134">
        <f>IF(U134="","",IF(U134&gt;=12,"A",IF(U134&gt;=8,"B","C")))</f>
        <v/>
      </c>
      <c r="W134">
        <f>U134</f>
        <v/>
      </c>
      <c r="X134">
        <f>IF(N134="","",IF(N134&gt;=3,"Fort",IF(N134&gt;=1,"Moyen","Faible")))</f>
        <v/>
      </c>
      <c r="Y134">
        <f>IF(O134="","",IF(O134&lt;=6,"Rapide",IF(O134&lt;=12,"Moyen","Long")))</f>
        <v/>
      </c>
      <c r="Z134">
        <f>IF(A134&lt;&gt;"",IF(COUNTIF($A$3:$A$502,A134)&gt;1,"DUP",""),"")</f>
        <v/>
      </c>
    </row>
    <row r="135">
      <c r="F135" s="3" t="n"/>
      <c r="G135" s="4" t="n"/>
      <c r="H135" s="3" t="n"/>
      <c r="I135" s="5" t="n"/>
      <c r="M135">
        <f>IF(COUNTA(J135:L135)=3,SUM(J135:L135),"")</f>
        <v/>
      </c>
      <c r="N135" s="9">
        <f>IF(AND(F135&gt;0,H135&gt;0),F135/H135,"")</f>
        <v/>
      </c>
      <c r="O135" s="9">
        <f>IF(AND(F135&gt;0,H135&gt;0), H135/(F135/12), "")</f>
        <v/>
      </c>
      <c r="R135" s="10" t="n"/>
      <c r="S135" s="10" t="n"/>
      <c r="U135" s="9">
        <f>IF(COUNTA(J135:L135)=3, J135*Paramètres!$H$2 + K135*Paramètres!$H$3 + L135*Paramètres!$H$4, "")</f>
        <v/>
      </c>
      <c r="V135">
        <f>IF(U135="","",IF(U135&gt;=12,"A",IF(U135&gt;=8,"B","C")))</f>
        <v/>
      </c>
      <c r="W135">
        <f>U135</f>
        <v/>
      </c>
      <c r="X135">
        <f>IF(N135="","",IF(N135&gt;=3,"Fort",IF(N135&gt;=1,"Moyen","Faible")))</f>
        <v/>
      </c>
      <c r="Y135">
        <f>IF(O135="","",IF(O135&lt;=6,"Rapide",IF(O135&lt;=12,"Moyen","Long")))</f>
        <v/>
      </c>
      <c r="Z135">
        <f>IF(A135&lt;&gt;"",IF(COUNTIF($A$3:$A$502,A135)&gt;1,"DUP",""),"")</f>
        <v/>
      </c>
    </row>
    <row r="136">
      <c r="F136" s="3" t="n"/>
      <c r="G136" s="4" t="n"/>
      <c r="H136" s="3" t="n"/>
      <c r="I136" s="5" t="n"/>
      <c r="M136">
        <f>IF(COUNTA(J136:L136)=3,SUM(J136:L136),"")</f>
        <v/>
      </c>
      <c r="N136" s="9">
        <f>IF(AND(F136&gt;0,H136&gt;0),F136/H136,"")</f>
        <v/>
      </c>
      <c r="O136" s="9">
        <f>IF(AND(F136&gt;0,H136&gt;0), H136/(F136/12), "")</f>
        <v/>
      </c>
      <c r="R136" s="10" t="n"/>
      <c r="S136" s="10" t="n"/>
      <c r="U136" s="9">
        <f>IF(COUNTA(J136:L136)=3, J136*Paramètres!$H$2 + K136*Paramètres!$H$3 + L136*Paramètres!$H$4, "")</f>
        <v/>
      </c>
      <c r="V136">
        <f>IF(U136="","",IF(U136&gt;=12,"A",IF(U136&gt;=8,"B","C")))</f>
        <v/>
      </c>
      <c r="W136">
        <f>U136</f>
        <v/>
      </c>
      <c r="X136">
        <f>IF(N136="","",IF(N136&gt;=3,"Fort",IF(N136&gt;=1,"Moyen","Faible")))</f>
        <v/>
      </c>
      <c r="Y136">
        <f>IF(O136="","",IF(O136&lt;=6,"Rapide",IF(O136&lt;=12,"Moyen","Long")))</f>
        <v/>
      </c>
      <c r="Z136">
        <f>IF(A136&lt;&gt;"",IF(COUNTIF($A$3:$A$502,A136)&gt;1,"DUP",""),"")</f>
        <v/>
      </c>
    </row>
    <row r="137">
      <c r="F137" s="3" t="n"/>
      <c r="G137" s="4" t="n"/>
      <c r="H137" s="3" t="n"/>
      <c r="I137" s="5" t="n"/>
      <c r="M137">
        <f>IF(COUNTA(J137:L137)=3,SUM(J137:L137),"")</f>
        <v/>
      </c>
      <c r="N137" s="9">
        <f>IF(AND(F137&gt;0,H137&gt;0),F137/H137,"")</f>
        <v/>
      </c>
      <c r="O137" s="9">
        <f>IF(AND(F137&gt;0,H137&gt;0), H137/(F137/12), "")</f>
        <v/>
      </c>
      <c r="R137" s="10" t="n"/>
      <c r="S137" s="10" t="n"/>
      <c r="U137" s="9">
        <f>IF(COUNTA(J137:L137)=3, J137*Paramètres!$H$2 + K137*Paramètres!$H$3 + L137*Paramètres!$H$4, "")</f>
        <v/>
      </c>
      <c r="V137">
        <f>IF(U137="","",IF(U137&gt;=12,"A",IF(U137&gt;=8,"B","C")))</f>
        <v/>
      </c>
      <c r="W137">
        <f>U137</f>
        <v/>
      </c>
      <c r="X137">
        <f>IF(N137="","",IF(N137&gt;=3,"Fort",IF(N137&gt;=1,"Moyen","Faible")))</f>
        <v/>
      </c>
      <c r="Y137">
        <f>IF(O137="","",IF(O137&lt;=6,"Rapide",IF(O137&lt;=12,"Moyen","Long")))</f>
        <v/>
      </c>
      <c r="Z137">
        <f>IF(A137&lt;&gt;"",IF(COUNTIF($A$3:$A$502,A137)&gt;1,"DUP",""),"")</f>
        <v/>
      </c>
    </row>
    <row r="138">
      <c r="F138" s="3" t="n"/>
      <c r="G138" s="4" t="n"/>
      <c r="H138" s="3" t="n"/>
      <c r="I138" s="5" t="n"/>
      <c r="M138">
        <f>IF(COUNTA(J138:L138)=3,SUM(J138:L138),"")</f>
        <v/>
      </c>
      <c r="N138" s="9">
        <f>IF(AND(F138&gt;0,H138&gt;0),F138/H138,"")</f>
        <v/>
      </c>
      <c r="O138" s="9">
        <f>IF(AND(F138&gt;0,H138&gt;0), H138/(F138/12), "")</f>
        <v/>
      </c>
      <c r="R138" s="10" t="n"/>
      <c r="S138" s="10" t="n"/>
      <c r="U138" s="9">
        <f>IF(COUNTA(J138:L138)=3, J138*Paramètres!$H$2 + K138*Paramètres!$H$3 + L138*Paramètres!$H$4, "")</f>
        <v/>
      </c>
      <c r="V138">
        <f>IF(U138="","",IF(U138&gt;=12,"A",IF(U138&gt;=8,"B","C")))</f>
        <v/>
      </c>
      <c r="W138">
        <f>U138</f>
        <v/>
      </c>
      <c r="X138">
        <f>IF(N138="","",IF(N138&gt;=3,"Fort",IF(N138&gt;=1,"Moyen","Faible")))</f>
        <v/>
      </c>
      <c r="Y138">
        <f>IF(O138="","",IF(O138&lt;=6,"Rapide",IF(O138&lt;=12,"Moyen","Long")))</f>
        <v/>
      </c>
      <c r="Z138">
        <f>IF(A138&lt;&gt;"",IF(COUNTIF($A$3:$A$502,A138)&gt;1,"DUP",""),"")</f>
        <v/>
      </c>
    </row>
    <row r="139">
      <c r="F139" s="3" t="n"/>
      <c r="G139" s="4" t="n"/>
      <c r="H139" s="3" t="n"/>
      <c r="I139" s="5" t="n"/>
      <c r="M139">
        <f>IF(COUNTA(J139:L139)=3,SUM(J139:L139),"")</f>
        <v/>
      </c>
      <c r="N139" s="9">
        <f>IF(AND(F139&gt;0,H139&gt;0),F139/H139,"")</f>
        <v/>
      </c>
      <c r="O139" s="9">
        <f>IF(AND(F139&gt;0,H139&gt;0), H139/(F139/12), "")</f>
        <v/>
      </c>
      <c r="R139" s="10" t="n"/>
      <c r="S139" s="10" t="n"/>
      <c r="U139" s="9">
        <f>IF(COUNTA(J139:L139)=3, J139*Paramètres!$H$2 + K139*Paramètres!$H$3 + L139*Paramètres!$H$4, "")</f>
        <v/>
      </c>
      <c r="V139">
        <f>IF(U139="","",IF(U139&gt;=12,"A",IF(U139&gt;=8,"B","C")))</f>
        <v/>
      </c>
      <c r="W139">
        <f>U139</f>
        <v/>
      </c>
      <c r="X139">
        <f>IF(N139="","",IF(N139&gt;=3,"Fort",IF(N139&gt;=1,"Moyen","Faible")))</f>
        <v/>
      </c>
      <c r="Y139">
        <f>IF(O139="","",IF(O139&lt;=6,"Rapide",IF(O139&lt;=12,"Moyen","Long")))</f>
        <v/>
      </c>
      <c r="Z139">
        <f>IF(A139&lt;&gt;"",IF(COUNTIF($A$3:$A$502,A139)&gt;1,"DUP",""),"")</f>
        <v/>
      </c>
    </row>
    <row r="140">
      <c r="F140" s="3" t="n"/>
      <c r="G140" s="4" t="n"/>
      <c r="H140" s="3" t="n"/>
      <c r="I140" s="5" t="n"/>
      <c r="M140">
        <f>IF(COUNTA(J140:L140)=3,SUM(J140:L140),"")</f>
        <v/>
      </c>
      <c r="N140" s="9">
        <f>IF(AND(F140&gt;0,H140&gt;0),F140/H140,"")</f>
        <v/>
      </c>
      <c r="O140" s="9">
        <f>IF(AND(F140&gt;0,H140&gt;0), H140/(F140/12), "")</f>
        <v/>
      </c>
      <c r="R140" s="10" t="n"/>
      <c r="S140" s="10" t="n"/>
      <c r="U140" s="9">
        <f>IF(COUNTA(J140:L140)=3, J140*Paramètres!$H$2 + K140*Paramètres!$H$3 + L140*Paramètres!$H$4, "")</f>
        <v/>
      </c>
      <c r="V140">
        <f>IF(U140="","",IF(U140&gt;=12,"A",IF(U140&gt;=8,"B","C")))</f>
        <v/>
      </c>
      <c r="W140">
        <f>U140</f>
        <v/>
      </c>
      <c r="X140">
        <f>IF(N140="","",IF(N140&gt;=3,"Fort",IF(N140&gt;=1,"Moyen","Faible")))</f>
        <v/>
      </c>
      <c r="Y140">
        <f>IF(O140="","",IF(O140&lt;=6,"Rapide",IF(O140&lt;=12,"Moyen","Long")))</f>
        <v/>
      </c>
      <c r="Z140">
        <f>IF(A140&lt;&gt;"",IF(COUNTIF($A$3:$A$502,A140)&gt;1,"DUP",""),"")</f>
        <v/>
      </c>
    </row>
    <row r="141">
      <c r="F141" s="3" t="n"/>
      <c r="G141" s="4" t="n"/>
      <c r="H141" s="3" t="n"/>
      <c r="I141" s="5" t="n"/>
      <c r="M141">
        <f>IF(COUNTA(J141:L141)=3,SUM(J141:L141),"")</f>
        <v/>
      </c>
      <c r="N141" s="9">
        <f>IF(AND(F141&gt;0,H141&gt;0),F141/H141,"")</f>
        <v/>
      </c>
      <c r="O141" s="9">
        <f>IF(AND(F141&gt;0,H141&gt;0), H141/(F141/12), "")</f>
        <v/>
      </c>
      <c r="R141" s="10" t="n"/>
      <c r="S141" s="10" t="n"/>
      <c r="U141" s="9">
        <f>IF(COUNTA(J141:L141)=3, J141*Paramètres!$H$2 + K141*Paramètres!$H$3 + L141*Paramètres!$H$4, "")</f>
        <v/>
      </c>
      <c r="V141">
        <f>IF(U141="","",IF(U141&gt;=12,"A",IF(U141&gt;=8,"B","C")))</f>
        <v/>
      </c>
      <c r="W141">
        <f>U141</f>
        <v/>
      </c>
      <c r="X141">
        <f>IF(N141="","",IF(N141&gt;=3,"Fort",IF(N141&gt;=1,"Moyen","Faible")))</f>
        <v/>
      </c>
      <c r="Y141">
        <f>IF(O141="","",IF(O141&lt;=6,"Rapide",IF(O141&lt;=12,"Moyen","Long")))</f>
        <v/>
      </c>
      <c r="Z141">
        <f>IF(A141&lt;&gt;"",IF(COUNTIF($A$3:$A$502,A141)&gt;1,"DUP",""),"")</f>
        <v/>
      </c>
    </row>
    <row r="142">
      <c r="F142" s="3" t="n"/>
      <c r="G142" s="4" t="n"/>
      <c r="H142" s="3" t="n"/>
      <c r="I142" s="5" t="n"/>
      <c r="M142">
        <f>IF(COUNTA(J142:L142)=3,SUM(J142:L142),"")</f>
        <v/>
      </c>
      <c r="N142" s="9">
        <f>IF(AND(F142&gt;0,H142&gt;0),F142/H142,"")</f>
        <v/>
      </c>
      <c r="O142" s="9">
        <f>IF(AND(F142&gt;0,H142&gt;0), H142/(F142/12), "")</f>
        <v/>
      </c>
      <c r="R142" s="10" t="n"/>
      <c r="S142" s="10" t="n"/>
      <c r="U142" s="9">
        <f>IF(COUNTA(J142:L142)=3, J142*Paramètres!$H$2 + K142*Paramètres!$H$3 + L142*Paramètres!$H$4, "")</f>
        <v/>
      </c>
      <c r="V142">
        <f>IF(U142="","",IF(U142&gt;=12,"A",IF(U142&gt;=8,"B","C")))</f>
        <v/>
      </c>
      <c r="W142">
        <f>U142</f>
        <v/>
      </c>
      <c r="X142">
        <f>IF(N142="","",IF(N142&gt;=3,"Fort",IF(N142&gt;=1,"Moyen","Faible")))</f>
        <v/>
      </c>
      <c r="Y142">
        <f>IF(O142="","",IF(O142&lt;=6,"Rapide",IF(O142&lt;=12,"Moyen","Long")))</f>
        <v/>
      </c>
      <c r="Z142">
        <f>IF(A142&lt;&gt;"",IF(COUNTIF($A$3:$A$502,A142)&gt;1,"DUP",""),"")</f>
        <v/>
      </c>
    </row>
    <row r="143">
      <c r="F143" s="3" t="n"/>
      <c r="G143" s="4" t="n"/>
      <c r="H143" s="3" t="n"/>
      <c r="I143" s="5" t="n"/>
      <c r="M143">
        <f>IF(COUNTA(J143:L143)=3,SUM(J143:L143),"")</f>
        <v/>
      </c>
      <c r="N143" s="9">
        <f>IF(AND(F143&gt;0,H143&gt;0),F143/H143,"")</f>
        <v/>
      </c>
      <c r="O143" s="9">
        <f>IF(AND(F143&gt;0,H143&gt;0), H143/(F143/12), "")</f>
        <v/>
      </c>
      <c r="R143" s="10" t="n"/>
      <c r="S143" s="10" t="n"/>
      <c r="U143" s="9">
        <f>IF(COUNTA(J143:L143)=3, J143*Paramètres!$H$2 + K143*Paramètres!$H$3 + L143*Paramètres!$H$4, "")</f>
        <v/>
      </c>
      <c r="V143">
        <f>IF(U143="","",IF(U143&gt;=12,"A",IF(U143&gt;=8,"B","C")))</f>
        <v/>
      </c>
      <c r="W143">
        <f>U143</f>
        <v/>
      </c>
      <c r="X143">
        <f>IF(N143="","",IF(N143&gt;=3,"Fort",IF(N143&gt;=1,"Moyen","Faible")))</f>
        <v/>
      </c>
      <c r="Y143">
        <f>IF(O143="","",IF(O143&lt;=6,"Rapide",IF(O143&lt;=12,"Moyen","Long")))</f>
        <v/>
      </c>
      <c r="Z143">
        <f>IF(A143&lt;&gt;"",IF(COUNTIF($A$3:$A$502,A143)&gt;1,"DUP",""),"")</f>
        <v/>
      </c>
    </row>
    <row r="144">
      <c r="F144" s="3" t="n"/>
      <c r="G144" s="4" t="n"/>
      <c r="H144" s="3" t="n"/>
      <c r="I144" s="5" t="n"/>
      <c r="M144">
        <f>IF(COUNTA(J144:L144)=3,SUM(J144:L144),"")</f>
        <v/>
      </c>
      <c r="N144" s="9">
        <f>IF(AND(F144&gt;0,H144&gt;0),F144/H144,"")</f>
        <v/>
      </c>
      <c r="O144" s="9">
        <f>IF(AND(F144&gt;0,H144&gt;0), H144/(F144/12), "")</f>
        <v/>
      </c>
      <c r="R144" s="10" t="n"/>
      <c r="S144" s="10" t="n"/>
      <c r="U144" s="9">
        <f>IF(COUNTA(J144:L144)=3, J144*Paramètres!$H$2 + K144*Paramètres!$H$3 + L144*Paramètres!$H$4, "")</f>
        <v/>
      </c>
      <c r="V144">
        <f>IF(U144="","",IF(U144&gt;=12,"A",IF(U144&gt;=8,"B","C")))</f>
        <v/>
      </c>
      <c r="W144">
        <f>U144</f>
        <v/>
      </c>
      <c r="X144">
        <f>IF(N144="","",IF(N144&gt;=3,"Fort",IF(N144&gt;=1,"Moyen","Faible")))</f>
        <v/>
      </c>
      <c r="Y144">
        <f>IF(O144="","",IF(O144&lt;=6,"Rapide",IF(O144&lt;=12,"Moyen","Long")))</f>
        <v/>
      </c>
      <c r="Z144">
        <f>IF(A144&lt;&gt;"",IF(COUNTIF($A$3:$A$502,A144)&gt;1,"DUP",""),"")</f>
        <v/>
      </c>
    </row>
    <row r="145">
      <c r="F145" s="3" t="n"/>
      <c r="G145" s="4" t="n"/>
      <c r="H145" s="3" t="n"/>
      <c r="I145" s="5" t="n"/>
      <c r="M145">
        <f>IF(COUNTA(J145:L145)=3,SUM(J145:L145),"")</f>
        <v/>
      </c>
      <c r="N145" s="9">
        <f>IF(AND(F145&gt;0,H145&gt;0),F145/H145,"")</f>
        <v/>
      </c>
      <c r="O145" s="9">
        <f>IF(AND(F145&gt;0,H145&gt;0), H145/(F145/12), "")</f>
        <v/>
      </c>
      <c r="R145" s="10" t="n"/>
      <c r="S145" s="10" t="n"/>
      <c r="U145" s="9">
        <f>IF(COUNTA(J145:L145)=3, J145*Paramètres!$H$2 + K145*Paramètres!$H$3 + L145*Paramètres!$H$4, "")</f>
        <v/>
      </c>
      <c r="V145">
        <f>IF(U145="","",IF(U145&gt;=12,"A",IF(U145&gt;=8,"B","C")))</f>
        <v/>
      </c>
      <c r="W145">
        <f>U145</f>
        <v/>
      </c>
      <c r="X145">
        <f>IF(N145="","",IF(N145&gt;=3,"Fort",IF(N145&gt;=1,"Moyen","Faible")))</f>
        <v/>
      </c>
      <c r="Y145">
        <f>IF(O145="","",IF(O145&lt;=6,"Rapide",IF(O145&lt;=12,"Moyen","Long")))</f>
        <v/>
      </c>
      <c r="Z145">
        <f>IF(A145&lt;&gt;"",IF(COUNTIF($A$3:$A$502,A145)&gt;1,"DUP",""),"")</f>
        <v/>
      </c>
    </row>
    <row r="146">
      <c r="F146" s="3" t="n"/>
      <c r="G146" s="4" t="n"/>
      <c r="H146" s="3" t="n"/>
      <c r="I146" s="5" t="n"/>
      <c r="M146">
        <f>IF(COUNTA(J146:L146)=3,SUM(J146:L146),"")</f>
        <v/>
      </c>
      <c r="N146" s="9">
        <f>IF(AND(F146&gt;0,H146&gt;0),F146/H146,"")</f>
        <v/>
      </c>
      <c r="O146" s="9">
        <f>IF(AND(F146&gt;0,H146&gt;0), H146/(F146/12), "")</f>
        <v/>
      </c>
      <c r="R146" s="10" t="n"/>
      <c r="S146" s="10" t="n"/>
      <c r="U146" s="9">
        <f>IF(COUNTA(J146:L146)=3, J146*Paramètres!$H$2 + K146*Paramètres!$H$3 + L146*Paramètres!$H$4, "")</f>
        <v/>
      </c>
      <c r="V146">
        <f>IF(U146="","",IF(U146&gt;=12,"A",IF(U146&gt;=8,"B","C")))</f>
        <v/>
      </c>
      <c r="W146">
        <f>U146</f>
        <v/>
      </c>
      <c r="X146">
        <f>IF(N146="","",IF(N146&gt;=3,"Fort",IF(N146&gt;=1,"Moyen","Faible")))</f>
        <v/>
      </c>
      <c r="Y146">
        <f>IF(O146="","",IF(O146&lt;=6,"Rapide",IF(O146&lt;=12,"Moyen","Long")))</f>
        <v/>
      </c>
      <c r="Z146">
        <f>IF(A146&lt;&gt;"",IF(COUNTIF($A$3:$A$502,A146)&gt;1,"DUP",""),"")</f>
        <v/>
      </c>
    </row>
    <row r="147">
      <c r="F147" s="3" t="n"/>
      <c r="G147" s="4" t="n"/>
      <c r="H147" s="3" t="n"/>
      <c r="I147" s="5" t="n"/>
      <c r="M147">
        <f>IF(COUNTA(J147:L147)=3,SUM(J147:L147),"")</f>
        <v/>
      </c>
      <c r="N147" s="9">
        <f>IF(AND(F147&gt;0,H147&gt;0),F147/H147,"")</f>
        <v/>
      </c>
      <c r="O147" s="9">
        <f>IF(AND(F147&gt;0,H147&gt;0), H147/(F147/12), "")</f>
        <v/>
      </c>
      <c r="R147" s="10" t="n"/>
      <c r="S147" s="10" t="n"/>
      <c r="U147" s="9">
        <f>IF(COUNTA(J147:L147)=3, J147*Paramètres!$H$2 + K147*Paramètres!$H$3 + L147*Paramètres!$H$4, "")</f>
        <v/>
      </c>
      <c r="V147">
        <f>IF(U147="","",IF(U147&gt;=12,"A",IF(U147&gt;=8,"B","C")))</f>
        <v/>
      </c>
      <c r="W147">
        <f>U147</f>
        <v/>
      </c>
      <c r="X147">
        <f>IF(N147="","",IF(N147&gt;=3,"Fort",IF(N147&gt;=1,"Moyen","Faible")))</f>
        <v/>
      </c>
      <c r="Y147">
        <f>IF(O147="","",IF(O147&lt;=6,"Rapide",IF(O147&lt;=12,"Moyen","Long")))</f>
        <v/>
      </c>
      <c r="Z147">
        <f>IF(A147&lt;&gt;"",IF(COUNTIF($A$3:$A$502,A147)&gt;1,"DUP",""),"")</f>
        <v/>
      </c>
    </row>
    <row r="148">
      <c r="F148" s="3" t="n"/>
      <c r="G148" s="4" t="n"/>
      <c r="H148" s="3" t="n"/>
      <c r="I148" s="5" t="n"/>
      <c r="M148">
        <f>IF(COUNTA(J148:L148)=3,SUM(J148:L148),"")</f>
        <v/>
      </c>
      <c r="N148" s="9">
        <f>IF(AND(F148&gt;0,H148&gt;0),F148/H148,"")</f>
        <v/>
      </c>
      <c r="O148" s="9">
        <f>IF(AND(F148&gt;0,H148&gt;0), H148/(F148/12), "")</f>
        <v/>
      </c>
      <c r="R148" s="10" t="n"/>
      <c r="S148" s="10" t="n"/>
      <c r="U148" s="9">
        <f>IF(COUNTA(J148:L148)=3, J148*Paramètres!$H$2 + K148*Paramètres!$H$3 + L148*Paramètres!$H$4, "")</f>
        <v/>
      </c>
      <c r="V148">
        <f>IF(U148="","",IF(U148&gt;=12,"A",IF(U148&gt;=8,"B","C")))</f>
        <v/>
      </c>
      <c r="W148">
        <f>U148</f>
        <v/>
      </c>
      <c r="X148">
        <f>IF(N148="","",IF(N148&gt;=3,"Fort",IF(N148&gt;=1,"Moyen","Faible")))</f>
        <v/>
      </c>
      <c r="Y148">
        <f>IF(O148="","",IF(O148&lt;=6,"Rapide",IF(O148&lt;=12,"Moyen","Long")))</f>
        <v/>
      </c>
      <c r="Z148">
        <f>IF(A148&lt;&gt;"",IF(COUNTIF($A$3:$A$502,A148)&gt;1,"DUP",""),"")</f>
        <v/>
      </c>
    </row>
    <row r="149">
      <c r="F149" s="3" t="n"/>
      <c r="G149" s="4" t="n"/>
      <c r="H149" s="3" t="n"/>
      <c r="I149" s="5" t="n"/>
      <c r="M149">
        <f>IF(COUNTA(J149:L149)=3,SUM(J149:L149),"")</f>
        <v/>
      </c>
      <c r="N149" s="9">
        <f>IF(AND(F149&gt;0,H149&gt;0),F149/H149,"")</f>
        <v/>
      </c>
      <c r="O149" s="9">
        <f>IF(AND(F149&gt;0,H149&gt;0), H149/(F149/12), "")</f>
        <v/>
      </c>
      <c r="R149" s="10" t="n"/>
      <c r="S149" s="10" t="n"/>
      <c r="U149" s="9">
        <f>IF(COUNTA(J149:L149)=3, J149*Paramètres!$H$2 + K149*Paramètres!$H$3 + L149*Paramètres!$H$4, "")</f>
        <v/>
      </c>
      <c r="V149">
        <f>IF(U149="","",IF(U149&gt;=12,"A",IF(U149&gt;=8,"B","C")))</f>
        <v/>
      </c>
      <c r="W149">
        <f>U149</f>
        <v/>
      </c>
      <c r="X149">
        <f>IF(N149="","",IF(N149&gt;=3,"Fort",IF(N149&gt;=1,"Moyen","Faible")))</f>
        <v/>
      </c>
      <c r="Y149">
        <f>IF(O149="","",IF(O149&lt;=6,"Rapide",IF(O149&lt;=12,"Moyen","Long")))</f>
        <v/>
      </c>
      <c r="Z149">
        <f>IF(A149&lt;&gt;"",IF(COUNTIF($A$3:$A$502,A149)&gt;1,"DUP",""),"")</f>
        <v/>
      </c>
    </row>
    <row r="150">
      <c r="F150" s="3" t="n"/>
      <c r="G150" s="4" t="n"/>
      <c r="H150" s="3" t="n"/>
      <c r="I150" s="5" t="n"/>
      <c r="M150">
        <f>IF(COUNTA(J150:L150)=3,SUM(J150:L150),"")</f>
        <v/>
      </c>
      <c r="N150" s="9">
        <f>IF(AND(F150&gt;0,H150&gt;0),F150/H150,"")</f>
        <v/>
      </c>
      <c r="O150" s="9">
        <f>IF(AND(F150&gt;0,H150&gt;0), H150/(F150/12), "")</f>
        <v/>
      </c>
      <c r="R150" s="10" t="n"/>
      <c r="S150" s="10" t="n"/>
      <c r="U150" s="9">
        <f>IF(COUNTA(J150:L150)=3, J150*Paramètres!$H$2 + K150*Paramètres!$H$3 + L150*Paramètres!$H$4, "")</f>
        <v/>
      </c>
      <c r="V150">
        <f>IF(U150="","",IF(U150&gt;=12,"A",IF(U150&gt;=8,"B","C")))</f>
        <v/>
      </c>
      <c r="W150">
        <f>U150</f>
        <v/>
      </c>
      <c r="X150">
        <f>IF(N150="","",IF(N150&gt;=3,"Fort",IF(N150&gt;=1,"Moyen","Faible")))</f>
        <v/>
      </c>
      <c r="Y150">
        <f>IF(O150="","",IF(O150&lt;=6,"Rapide",IF(O150&lt;=12,"Moyen","Long")))</f>
        <v/>
      </c>
      <c r="Z150">
        <f>IF(A150&lt;&gt;"",IF(COUNTIF($A$3:$A$502,A150)&gt;1,"DUP",""),"")</f>
        <v/>
      </c>
    </row>
    <row r="151">
      <c r="F151" s="3" t="n"/>
      <c r="G151" s="4" t="n"/>
      <c r="H151" s="3" t="n"/>
      <c r="I151" s="5" t="n"/>
      <c r="M151">
        <f>IF(COUNTA(J151:L151)=3,SUM(J151:L151),"")</f>
        <v/>
      </c>
      <c r="N151" s="9">
        <f>IF(AND(F151&gt;0,H151&gt;0),F151/H151,"")</f>
        <v/>
      </c>
      <c r="O151" s="9">
        <f>IF(AND(F151&gt;0,H151&gt;0), H151/(F151/12), "")</f>
        <v/>
      </c>
      <c r="R151" s="10" t="n"/>
      <c r="S151" s="10" t="n"/>
      <c r="U151" s="9">
        <f>IF(COUNTA(J151:L151)=3, J151*Paramètres!$H$2 + K151*Paramètres!$H$3 + L151*Paramètres!$H$4, "")</f>
        <v/>
      </c>
      <c r="V151">
        <f>IF(U151="","",IF(U151&gt;=12,"A",IF(U151&gt;=8,"B","C")))</f>
        <v/>
      </c>
      <c r="W151">
        <f>U151</f>
        <v/>
      </c>
      <c r="X151">
        <f>IF(N151="","",IF(N151&gt;=3,"Fort",IF(N151&gt;=1,"Moyen","Faible")))</f>
        <v/>
      </c>
      <c r="Y151">
        <f>IF(O151="","",IF(O151&lt;=6,"Rapide",IF(O151&lt;=12,"Moyen","Long")))</f>
        <v/>
      </c>
      <c r="Z151">
        <f>IF(A151&lt;&gt;"",IF(COUNTIF($A$3:$A$502,A151)&gt;1,"DUP",""),"")</f>
        <v/>
      </c>
    </row>
    <row r="152">
      <c r="F152" s="3" t="n"/>
      <c r="G152" s="4" t="n"/>
      <c r="H152" s="3" t="n"/>
      <c r="I152" s="5" t="n"/>
      <c r="M152">
        <f>IF(COUNTA(J152:L152)=3,SUM(J152:L152),"")</f>
        <v/>
      </c>
      <c r="N152" s="9">
        <f>IF(AND(F152&gt;0,H152&gt;0),F152/H152,"")</f>
        <v/>
      </c>
      <c r="O152" s="9">
        <f>IF(AND(F152&gt;0,H152&gt;0), H152/(F152/12), "")</f>
        <v/>
      </c>
      <c r="R152" s="10" t="n"/>
      <c r="S152" s="10" t="n"/>
      <c r="U152" s="9">
        <f>IF(COUNTA(J152:L152)=3, J152*Paramètres!$H$2 + K152*Paramètres!$H$3 + L152*Paramètres!$H$4, "")</f>
        <v/>
      </c>
      <c r="V152">
        <f>IF(U152="","",IF(U152&gt;=12,"A",IF(U152&gt;=8,"B","C")))</f>
        <v/>
      </c>
      <c r="W152">
        <f>U152</f>
        <v/>
      </c>
      <c r="X152">
        <f>IF(N152="","",IF(N152&gt;=3,"Fort",IF(N152&gt;=1,"Moyen","Faible")))</f>
        <v/>
      </c>
      <c r="Y152">
        <f>IF(O152="","",IF(O152&lt;=6,"Rapide",IF(O152&lt;=12,"Moyen","Long")))</f>
        <v/>
      </c>
      <c r="Z152">
        <f>IF(A152&lt;&gt;"",IF(COUNTIF($A$3:$A$502,A152)&gt;1,"DUP",""),"")</f>
        <v/>
      </c>
    </row>
    <row r="153">
      <c r="F153" s="3" t="n"/>
      <c r="G153" s="4" t="n"/>
      <c r="H153" s="3" t="n"/>
      <c r="I153" s="5" t="n"/>
      <c r="M153">
        <f>IF(COUNTA(J153:L153)=3,SUM(J153:L153),"")</f>
        <v/>
      </c>
      <c r="N153" s="9">
        <f>IF(AND(F153&gt;0,H153&gt;0),F153/H153,"")</f>
        <v/>
      </c>
      <c r="O153" s="9">
        <f>IF(AND(F153&gt;0,H153&gt;0), H153/(F153/12), "")</f>
        <v/>
      </c>
      <c r="R153" s="10" t="n"/>
      <c r="S153" s="10" t="n"/>
      <c r="U153" s="9">
        <f>IF(COUNTA(J153:L153)=3, J153*Paramètres!$H$2 + K153*Paramètres!$H$3 + L153*Paramètres!$H$4, "")</f>
        <v/>
      </c>
      <c r="V153">
        <f>IF(U153="","",IF(U153&gt;=12,"A",IF(U153&gt;=8,"B","C")))</f>
        <v/>
      </c>
      <c r="W153">
        <f>U153</f>
        <v/>
      </c>
      <c r="X153">
        <f>IF(N153="","",IF(N153&gt;=3,"Fort",IF(N153&gt;=1,"Moyen","Faible")))</f>
        <v/>
      </c>
      <c r="Y153">
        <f>IF(O153="","",IF(O153&lt;=6,"Rapide",IF(O153&lt;=12,"Moyen","Long")))</f>
        <v/>
      </c>
      <c r="Z153">
        <f>IF(A153&lt;&gt;"",IF(COUNTIF($A$3:$A$502,A153)&gt;1,"DUP",""),"")</f>
        <v/>
      </c>
    </row>
    <row r="154">
      <c r="F154" s="3" t="n"/>
      <c r="G154" s="4" t="n"/>
      <c r="H154" s="3" t="n"/>
      <c r="I154" s="5" t="n"/>
      <c r="M154">
        <f>IF(COUNTA(J154:L154)=3,SUM(J154:L154),"")</f>
        <v/>
      </c>
      <c r="N154" s="9">
        <f>IF(AND(F154&gt;0,H154&gt;0),F154/H154,"")</f>
        <v/>
      </c>
      <c r="O154" s="9">
        <f>IF(AND(F154&gt;0,H154&gt;0), H154/(F154/12), "")</f>
        <v/>
      </c>
      <c r="R154" s="10" t="n"/>
      <c r="S154" s="10" t="n"/>
      <c r="U154" s="9">
        <f>IF(COUNTA(J154:L154)=3, J154*Paramètres!$H$2 + K154*Paramètres!$H$3 + L154*Paramètres!$H$4, "")</f>
        <v/>
      </c>
      <c r="V154">
        <f>IF(U154="","",IF(U154&gt;=12,"A",IF(U154&gt;=8,"B","C")))</f>
        <v/>
      </c>
      <c r="W154">
        <f>U154</f>
        <v/>
      </c>
      <c r="X154">
        <f>IF(N154="","",IF(N154&gt;=3,"Fort",IF(N154&gt;=1,"Moyen","Faible")))</f>
        <v/>
      </c>
      <c r="Y154">
        <f>IF(O154="","",IF(O154&lt;=6,"Rapide",IF(O154&lt;=12,"Moyen","Long")))</f>
        <v/>
      </c>
      <c r="Z154">
        <f>IF(A154&lt;&gt;"",IF(COUNTIF($A$3:$A$502,A154)&gt;1,"DUP",""),"")</f>
        <v/>
      </c>
    </row>
    <row r="155">
      <c r="F155" s="3" t="n"/>
      <c r="G155" s="4" t="n"/>
      <c r="H155" s="3" t="n"/>
      <c r="I155" s="5" t="n"/>
      <c r="M155">
        <f>IF(COUNTA(J155:L155)=3,SUM(J155:L155),"")</f>
        <v/>
      </c>
      <c r="N155" s="9">
        <f>IF(AND(F155&gt;0,H155&gt;0),F155/H155,"")</f>
        <v/>
      </c>
      <c r="O155" s="9">
        <f>IF(AND(F155&gt;0,H155&gt;0), H155/(F155/12), "")</f>
        <v/>
      </c>
      <c r="R155" s="10" t="n"/>
      <c r="S155" s="10" t="n"/>
      <c r="U155" s="9">
        <f>IF(COUNTA(J155:L155)=3, J155*Paramètres!$H$2 + K155*Paramètres!$H$3 + L155*Paramètres!$H$4, "")</f>
        <v/>
      </c>
      <c r="V155">
        <f>IF(U155="","",IF(U155&gt;=12,"A",IF(U155&gt;=8,"B","C")))</f>
        <v/>
      </c>
      <c r="W155">
        <f>U155</f>
        <v/>
      </c>
      <c r="X155">
        <f>IF(N155="","",IF(N155&gt;=3,"Fort",IF(N155&gt;=1,"Moyen","Faible")))</f>
        <v/>
      </c>
      <c r="Y155">
        <f>IF(O155="","",IF(O155&lt;=6,"Rapide",IF(O155&lt;=12,"Moyen","Long")))</f>
        <v/>
      </c>
      <c r="Z155">
        <f>IF(A155&lt;&gt;"",IF(COUNTIF($A$3:$A$502,A155)&gt;1,"DUP",""),"")</f>
        <v/>
      </c>
    </row>
    <row r="156">
      <c r="F156" s="3" t="n"/>
      <c r="G156" s="4" t="n"/>
      <c r="H156" s="3" t="n"/>
      <c r="I156" s="5" t="n"/>
      <c r="M156">
        <f>IF(COUNTA(J156:L156)=3,SUM(J156:L156),"")</f>
        <v/>
      </c>
      <c r="N156" s="9">
        <f>IF(AND(F156&gt;0,H156&gt;0),F156/H156,"")</f>
        <v/>
      </c>
      <c r="O156" s="9">
        <f>IF(AND(F156&gt;0,H156&gt;0), H156/(F156/12), "")</f>
        <v/>
      </c>
      <c r="R156" s="10" t="n"/>
      <c r="S156" s="10" t="n"/>
      <c r="U156" s="9">
        <f>IF(COUNTA(J156:L156)=3, J156*Paramètres!$H$2 + K156*Paramètres!$H$3 + L156*Paramètres!$H$4, "")</f>
        <v/>
      </c>
      <c r="V156">
        <f>IF(U156="","",IF(U156&gt;=12,"A",IF(U156&gt;=8,"B","C")))</f>
        <v/>
      </c>
      <c r="W156">
        <f>U156</f>
        <v/>
      </c>
      <c r="X156">
        <f>IF(N156="","",IF(N156&gt;=3,"Fort",IF(N156&gt;=1,"Moyen","Faible")))</f>
        <v/>
      </c>
      <c r="Y156">
        <f>IF(O156="","",IF(O156&lt;=6,"Rapide",IF(O156&lt;=12,"Moyen","Long")))</f>
        <v/>
      </c>
      <c r="Z156">
        <f>IF(A156&lt;&gt;"",IF(COUNTIF($A$3:$A$502,A156)&gt;1,"DUP",""),"")</f>
        <v/>
      </c>
    </row>
    <row r="157">
      <c r="F157" s="3" t="n"/>
      <c r="G157" s="4" t="n"/>
      <c r="H157" s="3" t="n"/>
      <c r="I157" s="5" t="n"/>
      <c r="M157">
        <f>IF(COUNTA(J157:L157)=3,SUM(J157:L157),"")</f>
        <v/>
      </c>
      <c r="N157" s="9">
        <f>IF(AND(F157&gt;0,H157&gt;0),F157/H157,"")</f>
        <v/>
      </c>
      <c r="O157" s="9">
        <f>IF(AND(F157&gt;0,H157&gt;0), H157/(F157/12), "")</f>
        <v/>
      </c>
      <c r="R157" s="10" t="n"/>
      <c r="S157" s="10" t="n"/>
      <c r="U157" s="9">
        <f>IF(COUNTA(J157:L157)=3, J157*Paramètres!$H$2 + K157*Paramètres!$H$3 + L157*Paramètres!$H$4, "")</f>
        <v/>
      </c>
      <c r="V157">
        <f>IF(U157="","",IF(U157&gt;=12,"A",IF(U157&gt;=8,"B","C")))</f>
        <v/>
      </c>
      <c r="W157">
        <f>U157</f>
        <v/>
      </c>
      <c r="X157">
        <f>IF(N157="","",IF(N157&gt;=3,"Fort",IF(N157&gt;=1,"Moyen","Faible")))</f>
        <v/>
      </c>
      <c r="Y157">
        <f>IF(O157="","",IF(O157&lt;=6,"Rapide",IF(O157&lt;=12,"Moyen","Long")))</f>
        <v/>
      </c>
      <c r="Z157">
        <f>IF(A157&lt;&gt;"",IF(COUNTIF($A$3:$A$502,A157)&gt;1,"DUP",""),"")</f>
        <v/>
      </c>
    </row>
    <row r="158">
      <c r="F158" s="3" t="n"/>
      <c r="G158" s="4" t="n"/>
      <c r="H158" s="3" t="n"/>
      <c r="I158" s="5" t="n"/>
      <c r="M158">
        <f>IF(COUNTA(J158:L158)=3,SUM(J158:L158),"")</f>
        <v/>
      </c>
      <c r="N158" s="9">
        <f>IF(AND(F158&gt;0,H158&gt;0),F158/H158,"")</f>
        <v/>
      </c>
      <c r="O158" s="9">
        <f>IF(AND(F158&gt;0,H158&gt;0), H158/(F158/12), "")</f>
        <v/>
      </c>
      <c r="R158" s="10" t="n"/>
      <c r="S158" s="10" t="n"/>
      <c r="U158" s="9">
        <f>IF(COUNTA(J158:L158)=3, J158*Paramètres!$H$2 + K158*Paramètres!$H$3 + L158*Paramètres!$H$4, "")</f>
        <v/>
      </c>
      <c r="V158">
        <f>IF(U158="","",IF(U158&gt;=12,"A",IF(U158&gt;=8,"B","C")))</f>
        <v/>
      </c>
      <c r="W158">
        <f>U158</f>
        <v/>
      </c>
      <c r="X158">
        <f>IF(N158="","",IF(N158&gt;=3,"Fort",IF(N158&gt;=1,"Moyen","Faible")))</f>
        <v/>
      </c>
      <c r="Y158">
        <f>IF(O158="","",IF(O158&lt;=6,"Rapide",IF(O158&lt;=12,"Moyen","Long")))</f>
        <v/>
      </c>
      <c r="Z158">
        <f>IF(A158&lt;&gt;"",IF(COUNTIF($A$3:$A$502,A158)&gt;1,"DUP",""),"")</f>
        <v/>
      </c>
    </row>
    <row r="159">
      <c r="F159" s="3" t="n"/>
      <c r="G159" s="4" t="n"/>
      <c r="H159" s="3" t="n"/>
      <c r="I159" s="5" t="n"/>
      <c r="M159">
        <f>IF(COUNTA(J159:L159)=3,SUM(J159:L159),"")</f>
        <v/>
      </c>
      <c r="N159" s="9">
        <f>IF(AND(F159&gt;0,H159&gt;0),F159/H159,"")</f>
        <v/>
      </c>
      <c r="O159" s="9">
        <f>IF(AND(F159&gt;0,H159&gt;0), H159/(F159/12), "")</f>
        <v/>
      </c>
      <c r="R159" s="10" t="n"/>
      <c r="S159" s="10" t="n"/>
      <c r="U159" s="9">
        <f>IF(COUNTA(J159:L159)=3, J159*Paramètres!$H$2 + K159*Paramètres!$H$3 + L159*Paramètres!$H$4, "")</f>
        <v/>
      </c>
      <c r="V159">
        <f>IF(U159="","",IF(U159&gt;=12,"A",IF(U159&gt;=8,"B","C")))</f>
        <v/>
      </c>
      <c r="W159">
        <f>U159</f>
        <v/>
      </c>
      <c r="X159">
        <f>IF(N159="","",IF(N159&gt;=3,"Fort",IF(N159&gt;=1,"Moyen","Faible")))</f>
        <v/>
      </c>
      <c r="Y159">
        <f>IF(O159="","",IF(O159&lt;=6,"Rapide",IF(O159&lt;=12,"Moyen","Long")))</f>
        <v/>
      </c>
      <c r="Z159">
        <f>IF(A159&lt;&gt;"",IF(COUNTIF($A$3:$A$502,A159)&gt;1,"DUP",""),"")</f>
        <v/>
      </c>
    </row>
    <row r="160">
      <c r="F160" s="3" t="n"/>
      <c r="G160" s="4" t="n"/>
      <c r="H160" s="3" t="n"/>
      <c r="I160" s="5" t="n"/>
      <c r="M160">
        <f>IF(COUNTA(J160:L160)=3,SUM(J160:L160),"")</f>
        <v/>
      </c>
      <c r="N160" s="9">
        <f>IF(AND(F160&gt;0,H160&gt;0),F160/H160,"")</f>
        <v/>
      </c>
      <c r="O160" s="9">
        <f>IF(AND(F160&gt;0,H160&gt;0), H160/(F160/12), "")</f>
        <v/>
      </c>
      <c r="R160" s="10" t="n"/>
      <c r="S160" s="10" t="n"/>
      <c r="U160" s="9">
        <f>IF(COUNTA(J160:L160)=3, J160*Paramètres!$H$2 + K160*Paramètres!$H$3 + L160*Paramètres!$H$4, "")</f>
        <v/>
      </c>
      <c r="V160">
        <f>IF(U160="","",IF(U160&gt;=12,"A",IF(U160&gt;=8,"B","C")))</f>
        <v/>
      </c>
      <c r="W160">
        <f>U160</f>
        <v/>
      </c>
      <c r="X160">
        <f>IF(N160="","",IF(N160&gt;=3,"Fort",IF(N160&gt;=1,"Moyen","Faible")))</f>
        <v/>
      </c>
      <c r="Y160">
        <f>IF(O160="","",IF(O160&lt;=6,"Rapide",IF(O160&lt;=12,"Moyen","Long")))</f>
        <v/>
      </c>
      <c r="Z160">
        <f>IF(A160&lt;&gt;"",IF(COUNTIF($A$3:$A$502,A160)&gt;1,"DUP",""),"")</f>
        <v/>
      </c>
    </row>
    <row r="161">
      <c r="F161" s="3" t="n"/>
      <c r="G161" s="4" t="n"/>
      <c r="H161" s="3" t="n"/>
      <c r="I161" s="5" t="n"/>
      <c r="M161">
        <f>IF(COUNTA(J161:L161)=3,SUM(J161:L161),"")</f>
        <v/>
      </c>
      <c r="N161" s="9">
        <f>IF(AND(F161&gt;0,H161&gt;0),F161/H161,"")</f>
        <v/>
      </c>
      <c r="O161" s="9">
        <f>IF(AND(F161&gt;0,H161&gt;0), H161/(F161/12), "")</f>
        <v/>
      </c>
      <c r="R161" s="10" t="n"/>
      <c r="S161" s="10" t="n"/>
      <c r="U161" s="9">
        <f>IF(COUNTA(J161:L161)=3, J161*Paramètres!$H$2 + K161*Paramètres!$H$3 + L161*Paramètres!$H$4, "")</f>
        <v/>
      </c>
      <c r="V161">
        <f>IF(U161="","",IF(U161&gt;=12,"A",IF(U161&gt;=8,"B","C")))</f>
        <v/>
      </c>
      <c r="W161">
        <f>U161</f>
        <v/>
      </c>
      <c r="X161">
        <f>IF(N161="","",IF(N161&gt;=3,"Fort",IF(N161&gt;=1,"Moyen","Faible")))</f>
        <v/>
      </c>
      <c r="Y161">
        <f>IF(O161="","",IF(O161&lt;=6,"Rapide",IF(O161&lt;=12,"Moyen","Long")))</f>
        <v/>
      </c>
      <c r="Z161">
        <f>IF(A161&lt;&gt;"",IF(COUNTIF($A$3:$A$502,A161)&gt;1,"DUP",""),"")</f>
        <v/>
      </c>
    </row>
    <row r="162">
      <c r="F162" s="3" t="n"/>
      <c r="G162" s="4" t="n"/>
      <c r="H162" s="3" t="n"/>
      <c r="I162" s="5" t="n"/>
      <c r="M162">
        <f>IF(COUNTA(J162:L162)=3,SUM(J162:L162),"")</f>
        <v/>
      </c>
      <c r="N162" s="9">
        <f>IF(AND(F162&gt;0,H162&gt;0),F162/H162,"")</f>
        <v/>
      </c>
      <c r="O162" s="9">
        <f>IF(AND(F162&gt;0,H162&gt;0), H162/(F162/12), "")</f>
        <v/>
      </c>
      <c r="R162" s="10" t="n"/>
      <c r="S162" s="10" t="n"/>
      <c r="U162" s="9">
        <f>IF(COUNTA(J162:L162)=3, J162*Paramètres!$H$2 + K162*Paramètres!$H$3 + L162*Paramètres!$H$4, "")</f>
        <v/>
      </c>
      <c r="V162">
        <f>IF(U162="","",IF(U162&gt;=12,"A",IF(U162&gt;=8,"B","C")))</f>
        <v/>
      </c>
      <c r="W162">
        <f>U162</f>
        <v/>
      </c>
      <c r="X162">
        <f>IF(N162="","",IF(N162&gt;=3,"Fort",IF(N162&gt;=1,"Moyen","Faible")))</f>
        <v/>
      </c>
      <c r="Y162">
        <f>IF(O162="","",IF(O162&lt;=6,"Rapide",IF(O162&lt;=12,"Moyen","Long")))</f>
        <v/>
      </c>
      <c r="Z162">
        <f>IF(A162&lt;&gt;"",IF(COUNTIF($A$3:$A$502,A162)&gt;1,"DUP",""),"")</f>
        <v/>
      </c>
    </row>
    <row r="163">
      <c r="F163" s="3" t="n"/>
      <c r="G163" s="4" t="n"/>
      <c r="H163" s="3" t="n"/>
      <c r="I163" s="5" t="n"/>
      <c r="M163">
        <f>IF(COUNTA(J163:L163)=3,SUM(J163:L163),"")</f>
        <v/>
      </c>
      <c r="N163" s="9">
        <f>IF(AND(F163&gt;0,H163&gt;0),F163/H163,"")</f>
        <v/>
      </c>
      <c r="O163" s="9">
        <f>IF(AND(F163&gt;0,H163&gt;0), H163/(F163/12), "")</f>
        <v/>
      </c>
      <c r="R163" s="10" t="n"/>
      <c r="S163" s="10" t="n"/>
      <c r="U163" s="9">
        <f>IF(COUNTA(J163:L163)=3, J163*Paramètres!$H$2 + K163*Paramètres!$H$3 + L163*Paramètres!$H$4, "")</f>
        <v/>
      </c>
      <c r="V163">
        <f>IF(U163="","",IF(U163&gt;=12,"A",IF(U163&gt;=8,"B","C")))</f>
        <v/>
      </c>
      <c r="W163">
        <f>U163</f>
        <v/>
      </c>
      <c r="X163">
        <f>IF(N163="","",IF(N163&gt;=3,"Fort",IF(N163&gt;=1,"Moyen","Faible")))</f>
        <v/>
      </c>
      <c r="Y163">
        <f>IF(O163="","",IF(O163&lt;=6,"Rapide",IF(O163&lt;=12,"Moyen","Long")))</f>
        <v/>
      </c>
      <c r="Z163">
        <f>IF(A163&lt;&gt;"",IF(COUNTIF($A$3:$A$502,A163)&gt;1,"DUP",""),"")</f>
        <v/>
      </c>
    </row>
    <row r="164">
      <c r="F164" s="3" t="n"/>
      <c r="G164" s="4" t="n"/>
      <c r="H164" s="3" t="n"/>
      <c r="I164" s="5" t="n"/>
      <c r="M164">
        <f>IF(COUNTA(J164:L164)=3,SUM(J164:L164),"")</f>
        <v/>
      </c>
      <c r="N164" s="9">
        <f>IF(AND(F164&gt;0,H164&gt;0),F164/H164,"")</f>
        <v/>
      </c>
      <c r="O164" s="9">
        <f>IF(AND(F164&gt;0,H164&gt;0), H164/(F164/12), "")</f>
        <v/>
      </c>
      <c r="R164" s="10" t="n"/>
      <c r="S164" s="10" t="n"/>
      <c r="U164" s="9">
        <f>IF(COUNTA(J164:L164)=3, J164*Paramètres!$H$2 + K164*Paramètres!$H$3 + L164*Paramètres!$H$4, "")</f>
        <v/>
      </c>
      <c r="V164">
        <f>IF(U164="","",IF(U164&gt;=12,"A",IF(U164&gt;=8,"B","C")))</f>
        <v/>
      </c>
      <c r="W164">
        <f>U164</f>
        <v/>
      </c>
      <c r="X164">
        <f>IF(N164="","",IF(N164&gt;=3,"Fort",IF(N164&gt;=1,"Moyen","Faible")))</f>
        <v/>
      </c>
      <c r="Y164">
        <f>IF(O164="","",IF(O164&lt;=6,"Rapide",IF(O164&lt;=12,"Moyen","Long")))</f>
        <v/>
      </c>
      <c r="Z164">
        <f>IF(A164&lt;&gt;"",IF(COUNTIF($A$3:$A$502,A164)&gt;1,"DUP",""),"")</f>
        <v/>
      </c>
    </row>
    <row r="165">
      <c r="F165" s="3" t="n"/>
      <c r="G165" s="4" t="n"/>
      <c r="H165" s="3" t="n"/>
      <c r="I165" s="5" t="n"/>
      <c r="M165">
        <f>IF(COUNTA(J165:L165)=3,SUM(J165:L165),"")</f>
        <v/>
      </c>
      <c r="N165" s="9">
        <f>IF(AND(F165&gt;0,H165&gt;0),F165/H165,"")</f>
        <v/>
      </c>
      <c r="O165" s="9">
        <f>IF(AND(F165&gt;0,H165&gt;0), H165/(F165/12), "")</f>
        <v/>
      </c>
      <c r="R165" s="10" t="n"/>
      <c r="S165" s="10" t="n"/>
      <c r="U165" s="9">
        <f>IF(COUNTA(J165:L165)=3, J165*Paramètres!$H$2 + K165*Paramètres!$H$3 + L165*Paramètres!$H$4, "")</f>
        <v/>
      </c>
      <c r="V165">
        <f>IF(U165="","",IF(U165&gt;=12,"A",IF(U165&gt;=8,"B","C")))</f>
        <v/>
      </c>
      <c r="W165">
        <f>U165</f>
        <v/>
      </c>
      <c r="X165">
        <f>IF(N165="","",IF(N165&gt;=3,"Fort",IF(N165&gt;=1,"Moyen","Faible")))</f>
        <v/>
      </c>
      <c r="Y165">
        <f>IF(O165="","",IF(O165&lt;=6,"Rapide",IF(O165&lt;=12,"Moyen","Long")))</f>
        <v/>
      </c>
      <c r="Z165">
        <f>IF(A165&lt;&gt;"",IF(COUNTIF($A$3:$A$502,A165)&gt;1,"DUP",""),"")</f>
        <v/>
      </c>
    </row>
    <row r="166">
      <c r="F166" s="3" t="n"/>
      <c r="G166" s="4" t="n"/>
      <c r="H166" s="3" t="n"/>
      <c r="I166" s="5" t="n"/>
      <c r="M166">
        <f>IF(COUNTA(J166:L166)=3,SUM(J166:L166),"")</f>
        <v/>
      </c>
      <c r="N166" s="9">
        <f>IF(AND(F166&gt;0,H166&gt;0),F166/H166,"")</f>
        <v/>
      </c>
      <c r="O166" s="9">
        <f>IF(AND(F166&gt;0,H166&gt;0), H166/(F166/12), "")</f>
        <v/>
      </c>
      <c r="R166" s="10" t="n"/>
      <c r="S166" s="10" t="n"/>
      <c r="U166" s="9">
        <f>IF(COUNTA(J166:L166)=3, J166*Paramètres!$H$2 + K166*Paramètres!$H$3 + L166*Paramètres!$H$4, "")</f>
        <v/>
      </c>
      <c r="V166">
        <f>IF(U166="","",IF(U166&gt;=12,"A",IF(U166&gt;=8,"B","C")))</f>
        <v/>
      </c>
      <c r="W166">
        <f>U166</f>
        <v/>
      </c>
      <c r="X166">
        <f>IF(N166="","",IF(N166&gt;=3,"Fort",IF(N166&gt;=1,"Moyen","Faible")))</f>
        <v/>
      </c>
      <c r="Y166">
        <f>IF(O166="","",IF(O166&lt;=6,"Rapide",IF(O166&lt;=12,"Moyen","Long")))</f>
        <v/>
      </c>
      <c r="Z166">
        <f>IF(A166&lt;&gt;"",IF(COUNTIF($A$3:$A$502,A166)&gt;1,"DUP",""),"")</f>
        <v/>
      </c>
    </row>
    <row r="167">
      <c r="F167" s="3" t="n"/>
      <c r="G167" s="4" t="n"/>
      <c r="H167" s="3" t="n"/>
      <c r="I167" s="5" t="n"/>
      <c r="M167">
        <f>IF(COUNTA(J167:L167)=3,SUM(J167:L167),"")</f>
        <v/>
      </c>
      <c r="N167" s="9">
        <f>IF(AND(F167&gt;0,H167&gt;0),F167/H167,"")</f>
        <v/>
      </c>
      <c r="O167" s="9">
        <f>IF(AND(F167&gt;0,H167&gt;0), H167/(F167/12), "")</f>
        <v/>
      </c>
      <c r="R167" s="10" t="n"/>
      <c r="S167" s="10" t="n"/>
      <c r="U167" s="9">
        <f>IF(COUNTA(J167:L167)=3, J167*Paramètres!$H$2 + K167*Paramètres!$H$3 + L167*Paramètres!$H$4, "")</f>
        <v/>
      </c>
      <c r="V167">
        <f>IF(U167="","",IF(U167&gt;=12,"A",IF(U167&gt;=8,"B","C")))</f>
        <v/>
      </c>
      <c r="W167">
        <f>U167</f>
        <v/>
      </c>
      <c r="X167">
        <f>IF(N167="","",IF(N167&gt;=3,"Fort",IF(N167&gt;=1,"Moyen","Faible")))</f>
        <v/>
      </c>
      <c r="Y167">
        <f>IF(O167="","",IF(O167&lt;=6,"Rapide",IF(O167&lt;=12,"Moyen","Long")))</f>
        <v/>
      </c>
      <c r="Z167">
        <f>IF(A167&lt;&gt;"",IF(COUNTIF($A$3:$A$502,A167)&gt;1,"DUP",""),"")</f>
        <v/>
      </c>
    </row>
    <row r="168">
      <c r="F168" s="3" t="n"/>
      <c r="G168" s="4" t="n"/>
      <c r="H168" s="3" t="n"/>
      <c r="I168" s="5" t="n"/>
      <c r="M168">
        <f>IF(COUNTA(J168:L168)=3,SUM(J168:L168),"")</f>
        <v/>
      </c>
      <c r="N168" s="9">
        <f>IF(AND(F168&gt;0,H168&gt;0),F168/H168,"")</f>
        <v/>
      </c>
      <c r="O168" s="9">
        <f>IF(AND(F168&gt;0,H168&gt;0), H168/(F168/12), "")</f>
        <v/>
      </c>
      <c r="R168" s="10" t="n"/>
      <c r="S168" s="10" t="n"/>
      <c r="U168" s="9">
        <f>IF(COUNTA(J168:L168)=3, J168*Paramètres!$H$2 + K168*Paramètres!$H$3 + L168*Paramètres!$H$4, "")</f>
        <v/>
      </c>
      <c r="V168">
        <f>IF(U168="","",IF(U168&gt;=12,"A",IF(U168&gt;=8,"B","C")))</f>
        <v/>
      </c>
      <c r="W168">
        <f>U168</f>
        <v/>
      </c>
      <c r="X168">
        <f>IF(N168="","",IF(N168&gt;=3,"Fort",IF(N168&gt;=1,"Moyen","Faible")))</f>
        <v/>
      </c>
      <c r="Y168">
        <f>IF(O168="","",IF(O168&lt;=6,"Rapide",IF(O168&lt;=12,"Moyen","Long")))</f>
        <v/>
      </c>
      <c r="Z168">
        <f>IF(A168&lt;&gt;"",IF(COUNTIF($A$3:$A$502,A168)&gt;1,"DUP",""),"")</f>
        <v/>
      </c>
    </row>
    <row r="169">
      <c r="F169" s="3" t="n"/>
      <c r="G169" s="4" t="n"/>
      <c r="H169" s="3" t="n"/>
      <c r="I169" s="5" t="n"/>
      <c r="M169">
        <f>IF(COUNTA(J169:L169)=3,SUM(J169:L169),"")</f>
        <v/>
      </c>
      <c r="N169" s="9">
        <f>IF(AND(F169&gt;0,H169&gt;0),F169/H169,"")</f>
        <v/>
      </c>
      <c r="O169" s="9">
        <f>IF(AND(F169&gt;0,H169&gt;0), H169/(F169/12), "")</f>
        <v/>
      </c>
      <c r="R169" s="10" t="n"/>
      <c r="S169" s="10" t="n"/>
      <c r="U169" s="9">
        <f>IF(COUNTA(J169:L169)=3, J169*Paramètres!$H$2 + K169*Paramètres!$H$3 + L169*Paramètres!$H$4, "")</f>
        <v/>
      </c>
      <c r="V169">
        <f>IF(U169="","",IF(U169&gt;=12,"A",IF(U169&gt;=8,"B","C")))</f>
        <v/>
      </c>
      <c r="W169">
        <f>U169</f>
        <v/>
      </c>
      <c r="X169">
        <f>IF(N169="","",IF(N169&gt;=3,"Fort",IF(N169&gt;=1,"Moyen","Faible")))</f>
        <v/>
      </c>
      <c r="Y169">
        <f>IF(O169="","",IF(O169&lt;=6,"Rapide",IF(O169&lt;=12,"Moyen","Long")))</f>
        <v/>
      </c>
      <c r="Z169">
        <f>IF(A169&lt;&gt;"",IF(COUNTIF($A$3:$A$502,A169)&gt;1,"DUP",""),"")</f>
        <v/>
      </c>
    </row>
    <row r="170">
      <c r="F170" s="3" t="n"/>
      <c r="G170" s="4" t="n"/>
      <c r="H170" s="3" t="n"/>
      <c r="I170" s="5" t="n"/>
      <c r="M170">
        <f>IF(COUNTA(J170:L170)=3,SUM(J170:L170),"")</f>
        <v/>
      </c>
      <c r="N170" s="9">
        <f>IF(AND(F170&gt;0,H170&gt;0),F170/H170,"")</f>
        <v/>
      </c>
      <c r="O170" s="9">
        <f>IF(AND(F170&gt;0,H170&gt;0), H170/(F170/12), "")</f>
        <v/>
      </c>
      <c r="R170" s="10" t="n"/>
      <c r="S170" s="10" t="n"/>
      <c r="U170" s="9">
        <f>IF(COUNTA(J170:L170)=3, J170*Paramètres!$H$2 + K170*Paramètres!$H$3 + L170*Paramètres!$H$4, "")</f>
        <v/>
      </c>
      <c r="V170">
        <f>IF(U170="","",IF(U170&gt;=12,"A",IF(U170&gt;=8,"B","C")))</f>
        <v/>
      </c>
      <c r="W170">
        <f>U170</f>
        <v/>
      </c>
      <c r="X170">
        <f>IF(N170="","",IF(N170&gt;=3,"Fort",IF(N170&gt;=1,"Moyen","Faible")))</f>
        <v/>
      </c>
      <c r="Y170">
        <f>IF(O170="","",IF(O170&lt;=6,"Rapide",IF(O170&lt;=12,"Moyen","Long")))</f>
        <v/>
      </c>
      <c r="Z170">
        <f>IF(A170&lt;&gt;"",IF(COUNTIF($A$3:$A$502,A170)&gt;1,"DUP",""),"")</f>
        <v/>
      </c>
    </row>
    <row r="171">
      <c r="F171" s="3" t="n"/>
      <c r="G171" s="4" t="n"/>
      <c r="H171" s="3" t="n"/>
      <c r="I171" s="5" t="n"/>
      <c r="M171">
        <f>IF(COUNTA(J171:L171)=3,SUM(J171:L171),"")</f>
        <v/>
      </c>
      <c r="N171" s="9">
        <f>IF(AND(F171&gt;0,H171&gt;0),F171/H171,"")</f>
        <v/>
      </c>
      <c r="O171" s="9">
        <f>IF(AND(F171&gt;0,H171&gt;0), H171/(F171/12), "")</f>
        <v/>
      </c>
      <c r="R171" s="10" t="n"/>
      <c r="S171" s="10" t="n"/>
      <c r="U171" s="9">
        <f>IF(COUNTA(J171:L171)=3, J171*Paramètres!$H$2 + K171*Paramètres!$H$3 + L171*Paramètres!$H$4, "")</f>
        <v/>
      </c>
      <c r="V171">
        <f>IF(U171="","",IF(U171&gt;=12,"A",IF(U171&gt;=8,"B","C")))</f>
        <v/>
      </c>
      <c r="W171">
        <f>U171</f>
        <v/>
      </c>
      <c r="X171">
        <f>IF(N171="","",IF(N171&gt;=3,"Fort",IF(N171&gt;=1,"Moyen","Faible")))</f>
        <v/>
      </c>
      <c r="Y171">
        <f>IF(O171="","",IF(O171&lt;=6,"Rapide",IF(O171&lt;=12,"Moyen","Long")))</f>
        <v/>
      </c>
      <c r="Z171">
        <f>IF(A171&lt;&gt;"",IF(COUNTIF($A$3:$A$502,A171)&gt;1,"DUP",""),"")</f>
        <v/>
      </c>
    </row>
    <row r="172">
      <c r="F172" s="3" t="n"/>
      <c r="G172" s="4" t="n"/>
      <c r="H172" s="3" t="n"/>
      <c r="I172" s="5" t="n"/>
      <c r="M172">
        <f>IF(COUNTA(J172:L172)=3,SUM(J172:L172),"")</f>
        <v/>
      </c>
      <c r="N172" s="9">
        <f>IF(AND(F172&gt;0,H172&gt;0),F172/H172,"")</f>
        <v/>
      </c>
      <c r="O172" s="9">
        <f>IF(AND(F172&gt;0,H172&gt;0), H172/(F172/12), "")</f>
        <v/>
      </c>
      <c r="R172" s="10" t="n"/>
      <c r="S172" s="10" t="n"/>
      <c r="U172" s="9">
        <f>IF(COUNTA(J172:L172)=3, J172*Paramètres!$H$2 + K172*Paramètres!$H$3 + L172*Paramètres!$H$4, "")</f>
        <v/>
      </c>
      <c r="V172">
        <f>IF(U172="","",IF(U172&gt;=12,"A",IF(U172&gt;=8,"B","C")))</f>
        <v/>
      </c>
      <c r="W172">
        <f>U172</f>
        <v/>
      </c>
      <c r="X172">
        <f>IF(N172="","",IF(N172&gt;=3,"Fort",IF(N172&gt;=1,"Moyen","Faible")))</f>
        <v/>
      </c>
      <c r="Y172">
        <f>IF(O172="","",IF(O172&lt;=6,"Rapide",IF(O172&lt;=12,"Moyen","Long")))</f>
        <v/>
      </c>
      <c r="Z172">
        <f>IF(A172&lt;&gt;"",IF(COUNTIF($A$3:$A$502,A172)&gt;1,"DUP",""),"")</f>
        <v/>
      </c>
    </row>
    <row r="173">
      <c r="F173" s="3" t="n"/>
      <c r="G173" s="4" t="n"/>
      <c r="H173" s="3" t="n"/>
      <c r="I173" s="5" t="n"/>
      <c r="M173">
        <f>IF(COUNTA(J173:L173)=3,SUM(J173:L173),"")</f>
        <v/>
      </c>
      <c r="N173" s="9">
        <f>IF(AND(F173&gt;0,H173&gt;0),F173/H173,"")</f>
        <v/>
      </c>
      <c r="O173" s="9">
        <f>IF(AND(F173&gt;0,H173&gt;0), H173/(F173/12), "")</f>
        <v/>
      </c>
      <c r="R173" s="10" t="n"/>
      <c r="S173" s="10" t="n"/>
      <c r="U173" s="9">
        <f>IF(COUNTA(J173:L173)=3, J173*Paramètres!$H$2 + K173*Paramètres!$H$3 + L173*Paramètres!$H$4, "")</f>
        <v/>
      </c>
      <c r="V173">
        <f>IF(U173="","",IF(U173&gt;=12,"A",IF(U173&gt;=8,"B","C")))</f>
        <v/>
      </c>
      <c r="W173">
        <f>U173</f>
        <v/>
      </c>
      <c r="X173">
        <f>IF(N173="","",IF(N173&gt;=3,"Fort",IF(N173&gt;=1,"Moyen","Faible")))</f>
        <v/>
      </c>
      <c r="Y173">
        <f>IF(O173="","",IF(O173&lt;=6,"Rapide",IF(O173&lt;=12,"Moyen","Long")))</f>
        <v/>
      </c>
      <c r="Z173">
        <f>IF(A173&lt;&gt;"",IF(COUNTIF($A$3:$A$502,A173)&gt;1,"DUP",""),"")</f>
        <v/>
      </c>
    </row>
    <row r="174">
      <c r="F174" s="3" t="n"/>
      <c r="G174" s="4" t="n"/>
      <c r="H174" s="3" t="n"/>
      <c r="I174" s="5" t="n"/>
      <c r="M174">
        <f>IF(COUNTA(J174:L174)=3,SUM(J174:L174),"")</f>
        <v/>
      </c>
      <c r="N174" s="9">
        <f>IF(AND(F174&gt;0,H174&gt;0),F174/H174,"")</f>
        <v/>
      </c>
      <c r="O174" s="9">
        <f>IF(AND(F174&gt;0,H174&gt;0), H174/(F174/12), "")</f>
        <v/>
      </c>
      <c r="R174" s="10" t="n"/>
      <c r="S174" s="10" t="n"/>
      <c r="U174" s="9">
        <f>IF(COUNTA(J174:L174)=3, J174*Paramètres!$H$2 + K174*Paramètres!$H$3 + L174*Paramètres!$H$4, "")</f>
        <v/>
      </c>
      <c r="V174">
        <f>IF(U174="","",IF(U174&gt;=12,"A",IF(U174&gt;=8,"B","C")))</f>
        <v/>
      </c>
      <c r="W174">
        <f>U174</f>
        <v/>
      </c>
      <c r="X174">
        <f>IF(N174="","",IF(N174&gt;=3,"Fort",IF(N174&gt;=1,"Moyen","Faible")))</f>
        <v/>
      </c>
      <c r="Y174">
        <f>IF(O174="","",IF(O174&lt;=6,"Rapide",IF(O174&lt;=12,"Moyen","Long")))</f>
        <v/>
      </c>
      <c r="Z174">
        <f>IF(A174&lt;&gt;"",IF(COUNTIF($A$3:$A$502,A174)&gt;1,"DUP",""),"")</f>
        <v/>
      </c>
    </row>
    <row r="175">
      <c r="F175" s="3" t="n"/>
      <c r="G175" s="4" t="n"/>
      <c r="H175" s="3" t="n"/>
      <c r="I175" s="5" t="n"/>
      <c r="M175">
        <f>IF(COUNTA(J175:L175)=3,SUM(J175:L175),"")</f>
        <v/>
      </c>
      <c r="N175" s="9">
        <f>IF(AND(F175&gt;0,H175&gt;0),F175/H175,"")</f>
        <v/>
      </c>
      <c r="O175" s="9">
        <f>IF(AND(F175&gt;0,H175&gt;0), H175/(F175/12), "")</f>
        <v/>
      </c>
      <c r="R175" s="10" t="n"/>
      <c r="S175" s="10" t="n"/>
      <c r="U175" s="9">
        <f>IF(COUNTA(J175:L175)=3, J175*Paramètres!$H$2 + K175*Paramètres!$H$3 + L175*Paramètres!$H$4, "")</f>
        <v/>
      </c>
      <c r="V175">
        <f>IF(U175="","",IF(U175&gt;=12,"A",IF(U175&gt;=8,"B","C")))</f>
        <v/>
      </c>
      <c r="W175">
        <f>U175</f>
        <v/>
      </c>
      <c r="X175">
        <f>IF(N175="","",IF(N175&gt;=3,"Fort",IF(N175&gt;=1,"Moyen","Faible")))</f>
        <v/>
      </c>
      <c r="Y175">
        <f>IF(O175="","",IF(O175&lt;=6,"Rapide",IF(O175&lt;=12,"Moyen","Long")))</f>
        <v/>
      </c>
      <c r="Z175">
        <f>IF(A175&lt;&gt;"",IF(COUNTIF($A$3:$A$502,A175)&gt;1,"DUP",""),"")</f>
        <v/>
      </c>
    </row>
    <row r="176">
      <c r="F176" s="3" t="n"/>
      <c r="G176" s="4" t="n"/>
      <c r="H176" s="3" t="n"/>
      <c r="I176" s="5" t="n"/>
      <c r="M176">
        <f>IF(COUNTA(J176:L176)=3,SUM(J176:L176),"")</f>
        <v/>
      </c>
      <c r="N176" s="9">
        <f>IF(AND(F176&gt;0,H176&gt;0),F176/H176,"")</f>
        <v/>
      </c>
      <c r="O176" s="9">
        <f>IF(AND(F176&gt;0,H176&gt;0), H176/(F176/12), "")</f>
        <v/>
      </c>
      <c r="R176" s="10" t="n"/>
      <c r="S176" s="10" t="n"/>
      <c r="U176" s="9">
        <f>IF(COUNTA(J176:L176)=3, J176*Paramètres!$H$2 + K176*Paramètres!$H$3 + L176*Paramètres!$H$4, "")</f>
        <v/>
      </c>
      <c r="V176">
        <f>IF(U176="","",IF(U176&gt;=12,"A",IF(U176&gt;=8,"B","C")))</f>
        <v/>
      </c>
      <c r="W176">
        <f>U176</f>
        <v/>
      </c>
      <c r="X176">
        <f>IF(N176="","",IF(N176&gt;=3,"Fort",IF(N176&gt;=1,"Moyen","Faible")))</f>
        <v/>
      </c>
      <c r="Y176">
        <f>IF(O176="","",IF(O176&lt;=6,"Rapide",IF(O176&lt;=12,"Moyen","Long")))</f>
        <v/>
      </c>
      <c r="Z176">
        <f>IF(A176&lt;&gt;"",IF(COUNTIF($A$3:$A$502,A176)&gt;1,"DUP",""),"")</f>
        <v/>
      </c>
    </row>
    <row r="177">
      <c r="F177" s="3" t="n"/>
      <c r="G177" s="4" t="n"/>
      <c r="H177" s="3" t="n"/>
      <c r="I177" s="5" t="n"/>
      <c r="M177">
        <f>IF(COUNTA(J177:L177)=3,SUM(J177:L177),"")</f>
        <v/>
      </c>
      <c r="N177" s="9">
        <f>IF(AND(F177&gt;0,H177&gt;0),F177/H177,"")</f>
        <v/>
      </c>
      <c r="O177" s="9">
        <f>IF(AND(F177&gt;0,H177&gt;0), H177/(F177/12), "")</f>
        <v/>
      </c>
      <c r="R177" s="10" t="n"/>
      <c r="S177" s="10" t="n"/>
      <c r="U177" s="9">
        <f>IF(COUNTA(J177:L177)=3, J177*Paramètres!$H$2 + K177*Paramètres!$H$3 + L177*Paramètres!$H$4, "")</f>
        <v/>
      </c>
      <c r="V177">
        <f>IF(U177="","",IF(U177&gt;=12,"A",IF(U177&gt;=8,"B","C")))</f>
        <v/>
      </c>
      <c r="W177">
        <f>U177</f>
        <v/>
      </c>
      <c r="X177">
        <f>IF(N177="","",IF(N177&gt;=3,"Fort",IF(N177&gt;=1,"Moyen","Faible")))</f>
        <v/>
      </c>
      <c r="Y177">
        <f>IF(O177="","",IF(O177&lt;=6,"Rapide",IF(O177&lt;=12,"Moyen","Long")))</f>
        <v/>
      </c>
      <c r="Z177">
        <f>IF(A177&lt;&gt;"",IF(COUNTIF($A$3:$A$502,A177)&gt;1,"DUP",""),"")</f>
        <v/>
      </c>
    </row>
    <row r="178">
      <c r="F178" s="3" t="n"/>
      <c r="G178" s="4" t="n"/>
      <c r="H178" s="3" t="n"/>
      <c r="I178" s="5" t="n"/>
      <c r="M178">
        <f>IF(COUNTA(J178:L178)=3,SUM(J178:L178),"")</f>
        <v/>
      </c>
      <c r="N178" s="9">
        <f>IF(AND(F178&gt;0,H178&gt;0),F178/H178,"")</f>
        <v/>
      </c>
      <c r="O178" s="9">
        <f>IF(AND(F178&gt;0,H178&gt;0), H178/(F178/12), "")</f>
        <v/>
      </c>
      <c r="R178" s="10" t="n"/>
      <c r="S178" s="10" t="n"/>
      <c r="U178" s="9">
        <f>IF(COUNTA(J178:L178)=3, J178*Paramètres!$H$2 + K178*Paramètres!$H$3 + L178*Paramètres!$H$4, "")</f>
        <v/>
      </c>
      <c r="V178">
        <f>IF(U178="","",IF(U178&gt;=12,"A",IF(U178&gt;=8,"B","C")))</f>
        <v/>
      </c>
      <c r="W178">
        <f>U178</f>
        <v/>
      </c>
      <c r="X178">
        <f>IF(N178="","",IF(N178&gt;=3,"Fort",IF(N178&gt;=1,"Moyen","Faible")))</f>
        <v/>
      </c>
      <c r="Y178">
        <f>IF(O178="","",IF(O178&lt;=6,"Rapide",IF(O178&lt;=12,"Moyen","Long")))</f>
        <v/>
      </c>
      <c r="Z178">
        <f>IF(A178&lt;&gt;"",IF(COUNTIF($A$3:$A$502,A178)&gt;1,"DUP",""),"")</f>
        <v/>
      </c>
    </row>
    <row r="179">
      <c r="F179" s="3" t="n"/>
      <c r="G179" s="4" t="n"/>
      <c r="H179" s="3" t="n"/>
      <c r="I179" s="5" t="n"/>
      <c r="M179">
        <f>IF(COUNTA(J179:L179)=3,SUM(J179:L179),"")</f>
        <v/>
      </c>
      <c r="N179" s="9">
        <f>IF(AND(F179&gt;0,H179&gt;0),F179/H179,"")</f>
        <v/>
      </c>
      <c r="O179" s="9">
        <f>IF(AND(F179&gt;0,H179&gt;0), H179/(F179/12), "")</f>
        <v/>
      </c>
      <c r="R179" s="10" t="n"/>
      <c r="S179" s="10" t="n"/>
      <c r="U179" s="9">
        <f>IF(COUNTA(J179:L179)=3, J179*Paramètres!$H$2 + K179*Paramètres!$H$3 + L179*Paramètres!$H$4, "")</f>
        <v/>
      </c>
      <c r="V179">
        <f>IF(U179="","",IF(U179&gt;=12,"A",IF(U179&gt;=8,"B","C")))</f>
        <v/>
      </c>
      <c r="W179">
        <f>U179</f>
        <v/>
      </c>
      <c r="X179">
        <f>IF(N179="","",IF(N179&gt;=3,"Fort",IF(N179&gt;=1,"Moyen","Faible")))</f>
        <v/>
      </c>
      <c r="Y179">
        <f>IF(O179="","",IF(O179&lt;=6,"Rapide",IF(O179&lt;=12,"Moyen","Long")))</f>
        <v/>
      </c>
      <c r="Z179">
        <f>IF(A179&lt;&gt;"",IF(COUNTIF($A$3:$A$502,A179)&gt;1,"DUP",""),"")</f>
        <v/>
      </c>
    </row>
    <row r="180">
      <c r="F180" s="3" t="n"/>
      <c r="G180" s="4" t="n"/>
      <c r="H180" s="3" t="n"/>
      <c r="I180" s="5" t="n"/>
      <c r="M180">
        <f>IF(COUNTA(J180:L180)=3,SUM(J180:L180),"")</f>
        <v/>
      </c>
      <c r="N180" s="9">
        <f>IF(AND(F180&gt;0,H180&gt;0),F180/H180,"")</f>
        <v/>
      </c>
      <c r="O180" s="9">
        <f>IF(AND(F180&gt;0,H180&gt;0), H180/(F180/12), "")</f>
        <v/>
      </c>
      <c r="R180" s="10" t="n"/>
      <c r="S180" s="10" t="n"/>
      <c r="U180" s="9">
        <f>IF(COUNTA(J180:L180)=3, J180*Paramètres!$H$2 + K180*Paramètres!$H$3 + L180*Paramètres!$H$4, "")</f>
        <v/>
      </c>
      <c r="V180">
        <f>IF(U180="","",IF(U180&gt;=12,"A",IF(U180&gt;=8,"B","C")))</f>
        <v/>
      </c>
      <c r="W180">
        <f>U180</f>
        <v/>
      </c>
      <c r="X180">
        <f>IF(N180="","",IF(N180&gt;=3,"Fort",IF(N180&gt;=1,"Moyen","Faible")))</f>
        <v/>
      </c>
      <c r="Y180">
        <f>IF(O180="","",IF(O180&lt;=6,"Rapide",IF(O180&lt;=12,"Moyen","Long")))</f>
        <v/>
      </c>
      <c r="Z180">
        <f>IF(A180&lt;&gt;"",IF(COUNTIF($A$3:$A$502,A180)&gt;1,"DUP",""),"")</f>
        <v/>
      </c>
    </row>
    <row r="181">
      <c r="F181" s="3" t="n"/>
      <c r="G181" s="4" t="n"/>
      <c r="H181" s="3" t="n"/>
      <c r="I181" s="5" t="n"/>
      <c r="M181">
        <f>IF(COUNTA(J181:L181)=3,SUM(J181:L181),"")</f>
        <v/>
      </c>
      <c r="N181" s="9">
        <f>IF(AND(F181&gt;0,H181&gt;0),F181/H181,"")</f>
        <v/>
      </c>
      <c r="O181" s="9">
        <f>IF(AND(F181&gt;0,H181&gt;0), H181/(F181/12), "")</f>
        <v/>
      </c>
      <c r="R181" s="10" t="n"/>
      <c r="S181" s="10" t="n"/>
      <c r="U181" s="9">
        <f>IF(COUNTA(J181:L181)=3, J181*Paramètres!$H$2 + K181*Paramètres!$H$3 + L181*Paramètres!$H$4, "")</f>
        <v/>
      </c>
      <c r="V181">
        <f>IF(U181="","",IF(U181&gt;=12,"A",IF(U181&gt;=8,"B","C")))</f>
        <v/>
      </c>
      <c r="W181">
        <f>U181</f>
        <v/>
      </c>
      <c r="X181">
        <f>IF(N181="","",IF(N181&gt;=3,"Fort",IF(N181&gt;=1,"Moyen","Faible")))</f>
        <v/>
      </c>
      <c r="Y181">
        <f>IF(O181="","",IF(O181&lt;=6,"Rapide",IF(O181&lt;=12,"Moyen","Long")))</f>
        <v/>
      </c>
      <c r="Z181">
        <f>IF(A181&lt;&gt;"",IF(COUNTIF($A$3:$A$502,A181)&gt;1,"DUP",""),"")</f>
        <v/>
      </c>
    </row>
    <row r="182">
      <c r="F182" s="3" t="n"/>
      <c r="G182" s="4" t="n"/>
      <c r="H182" s="3" t="n"/>
      <c r="I182" s="5" t="n"/>
      <c r="M182">
        <f>IF(COUNTA(J182:L182)=3,SUM(J182:L182),"")</f>
        <v/>
      </c>
      <c r="N182" s="9">
        <f>IF(AND(F182&gt;0,H182&gt;0),F182/H182,"")</f>
        <v/>
      </c>
      <c r="O182" s="9">
        <f>IF(AND(F182&gt;0,H182&gt;0), H182/(F182/12), "")</f>
        <v/>
      </c>
      <c r="R182" s="10" t="n"/>
      <c r="S182" s="10" t="n"/>
      <c r="U182" s="9">
        <f>IF(COUNTA(J182:L182)=3, J182*Paramètres!$H$2 + K182*Paramètres!$H$3 + L182*Paramètres!$H$4, "")</f>
        <v/>
      </c>
      <c r="V182">
        <f>IF(U182="","",IF(U182&gt;=12,"A",IF(U182&gt;=8,"B","C")))</f>
        <v/>
      </c>
      <c r="W182">
        <f>U182</f>
        <v/>
      </c>
      <c r="X182">
        <f>IF(N182="","",IF(N182&gt;=3,"Fort",IF(N182&gt;=1,"Moyen","Faible")))</f>
        <v/>
      </c>
      <c r="Y182">
        <f>IF(O182="","",IF(O182&lt;=6,"Rapide",IF(O182&lt;=12,"Moyen","Long")))</f>
        <v/>
      </c>
      <c r="Z182">
        <f>IF(A182&lt;&gt;"",IF(COUNTIF($A$3:$A$502,A182)&gt;1,"DUP",""),"")</f>
        <v/>
      </c>
    </row>
    <row r="183">
      <c r="F183" s="3" t="n"/>
      <c r="G183" s="4" t="n"/>
      <c r="H183" s="3" t="n"/>
      <c r="I183" s="5" t="n"/>
      <c r="M183">
        <f>IF(COUNTA(J183:L183)=3,SUM(J183:L183),"")</f>
        <v/>
      </c>
      <c r="N183" s="9">
        <f>IF(AND(F183&gt;0,H183&gt;0),F183/H183,"")</f>
        <v/>
      </c>
      <c r="O183" s="9">
        <f>IF(AND(F183&gt;0,H183&gt;0), H183/(F183/12), "")</f>
        <v/>
      </c>
      <c r="R183" s="10" t="n"/>
      <c r="S183" s="10" t="n"/>
      <c r="U183" s="9">
        <f>IF(COUNTA(J183:L183)=3, J183*Paramètres!$H$2 + K183*Paramètres!$H$3 + L183*Paramètres!$H$4, "")</f>
        <v/>
      </c>
      <c r="V183">
        <f>IF(U183="","",IF(U183&gt;=12,"A",IF(U183&gt;=8,"B","C")))</f>
        <v/>
      </c>
      <c r="W183">
        <f>U183</f>
        <v/>
      </c>
      <c r="X183">
        <f>IF(N183="","",IF(N183&gt;=3,"Fort",IF(N183&gt;=1,"Moyen","Faible")))</f>
        <v/>
      </c>
      <c r="Y183">
        <f>IF(O183="","",IF(O183&lt;=6,"Rapide",IF(O183&lt;=12,"Moyen","Long")))</f>
        <v/>
      </c>
      <c r="Z183">
        <f>IF(A183&lt;&gt;"",IF(COUNTIF($A$3:$A$502,A183)&gt;1,"DUP",""),"")</f>
        <v/>
      </c>
    </row>
    <row r="184">
      <c r="F184" s="3" t="n"/>
      <c r="G184" s="4" t="n"/>
      <c r="H184" s="3" t="n"/>
      <c r="I184" s="5" t="n"/>
      <c r="M184">
        <f>IF(COUNTA(J184:L184)=3,SUM(J184:L184),"")</f>
        <v/>
      </c>
      <c r="N184" s="9">
        <f>IF(AND(F184&gt;0,H184&gt;0),F184/H184,"")</f>
        <v/>
      </c>
      <c r="O184" s="9">
        <f>IF(AND(F184&gt;0,H184&gt;0), H184/(F184/12), "")</f>
        <v/>
      </c>
      <c r="R184" s="10" t="n"/>
      <c r="S184" s="10" t="n"/>
      <c r="U184" s="9">
        <f>IF(COUNTA(J184:L184)=3, J184*Paramètres!$H$2 + K184*Paramètres!$H$3 + L184*Paramètres!$H$4, "")</f>
        <v/>
      </c>
      <c r="V184">
        <f>IF(U184="","",IF(U184&gt;=12,"A",IF(U184&gt;=8,"B","C")))</f>
        <v/>
      </c>
      <c r="W184">
        <f>U184</f>
        <v/>
      </c>
      <c r="X184">
        <f>IF(N184="","",IF(N184&gt;=3,"Fort",IF(N184&gt;=1,"Moyen","Faible")))</f>
        <v/>
      </c>
      <c r="Y184">
        <f>IF(O184="","",IF(O184&lt;=6,"Rapide",IF(O184&lt;=12,"Moyen","Long")))</f>
        <v/>
      </c>
      <c r="Z184">
        <f>IF(A184&lt;&gt;"",IF(COUNTIF($A$3:$A$502,A184)&gt;1,"DUP",""),"")</f>
        <v/>
      </c>
    </row>
    <row r="185">
      <c r="F185" s="3" t="n"/>
      <c r="G185" s="4" t="n"/>
      <c r="H185" s="3" t="n"/>
      <c r="I185" s="5" t="n"/>
      <c r="M185">
        <f>IF(COUNTA(J185:L185)=3,SUM(J185:L185),"")</f>
        <v/>
      </c>
      <c r="N185" s="9">
        <f>IF(AND(F185&gt;0,H185&gt;0),F185/H185,"")</f>
        <v/>
      </c>
      <c r="O185" s="9">
        <f>IF(AND(F185&gt;0,H185&gt;0), H185/(F185/12), "")</f>
        <v/>
      </c>
      <c r="R185" s="10" t="n"/>
      <c r="S185" s="10" t="n"/>
      <c r="U185" s="9">
        <f>IF(COUNTA(J185:L185)=3, J185*Paramètres!$H$2 + K185*Paramètres!$H$3 + L185*Paramètres!$H$4, "")</f>
        <v/>
      </c>
      <c r="V185">
        <f>IF(U185="","",IF(U185&gt;=12,"A",IF(U185&gt;=8,"B","C")))</f>
        <v/>
      </c>
      <c r="W185">
        <f>U185</f>
        <v/>
      </c>
      <c r="X185">
        <f>IF(N185="","",IF(N185&gt;=3,"Fort",IF(N185&gt;=1,"Moyen","Faible")))</f>
        <v/>
      </c>
      <c r="Y185">
        <f>IF(O185="","",IF(O185&lt;=6,"Rapide",IF(O185&lt;=12,"Moyen","Long")))</f>
        <v/>
      </c>
      <c r="Z185">
        <f>IF(A185&lt;&gt;"",IF(COUNTIF($A$3:$A$502,A185)&gt;1,"DUP",""),"")</f>
        <v/>
      </c>
    </row>
    <row r="186">
      <c r="F186" s="3" t="n"/>
      <c r="G186" s="4" t="n"/>
      <c r="H186" s="3" t="n"/>
      <c r="I186" s="5" t="n"/>
      <c r="M186">
        <f>IF(COUNTA(J186:L186)=3,SUM(J186:L186),"")</f>
        <v/>
      </c>
      <c r="N186" s="9">
        <f>IF(AND(F186&gt;0,H186&gt;0),F186/H186,"")</f>
        <v/>
      </c>
      <c r="O186" s="9">
        <f>IF(AND(F186&gt;0,H186&gt;0), H186/(F186/12), "")</f>
        <v/>
      </c>
      <c r="R186" s="10" t="n"/>
      <c r="S186" s="10" t="n"/>
      <c r="U186" s="9">
        <f>IF(COUNTA(J186:L186)=3, J186*Paramètres!$H$2 + K186*Paramètres!$H$3 + L186*Paramètres!$H$4, "")</f>
        <v/>
      </c>
      <c r="V186">
        <f>IF(U186="","",IF(U186&gt;=12,"A",IF(U186&gt;=8,"B","C")))</f>
        <v/>
      </c>
      <c r="W186">
        <f>U186</f>
        <v/>
      </c>
      <c r="X186">
        <f>IF(N186="","",IF(N186&gt;=3,"Fort",IF(N186&gt;=1,"Moyen","Faible")))</f>
        <v/>
      </c>
      <c r="Y186">
        <f>IF(O186="","",IF(O186&lt;=6,"Rapide",IF(O186&lt;=12,"Moyen","Long")))</f>
        <v/>
      </c>
      <c r="Z186">
        <f>IF(A186&lt;&gt;"",IF(COUNTIF($A$3:$A$502,A186)&gt;1,"DUP",""),"")</f>
        <v/>
      </c>
    </row>
    <row r="187">
      <c r="F187" s="3" t="n"/>
      <c r="G187" s="4" t="n"/>
      <c r="H187" s="3" t="n"/>
      <c r="I187" s="5" t="n"/>
      <c r="M187">
        <f>IF(COUNTA(J187:L187)=3,SUM(J187:L187),"")</f>
        <v/>
      </c>
      <c r="N187" s="9">
        <f>IF(AND(F187&gt;0,H187&gt;0),F187/H187,"")</f>
        <v/>
      </c>
      <c r="O187" s="9">
        <f>IF(AND(F187&gt;0,H187&gt;0), H187/(F187/12), "")</f>
        <v/>
      </c>
      <c r="R187" s="10" t="n"/>
      <c r="S187" s="10" t="n"/>
      <c r="U187" s="9">
        <f>IF(COUNTA(J187:L187)=3, J187*Paramètres!$H$2 + K187*Paramètres!$H$3 + L187*Paramètres!$H$4, "")</f>
        <v/>
      </c>
      <c r="V187">
        <f>IF(U187="","",IF(U187&gt;=12,"A",IF(U187&gt;=8,"B","C")))</f>
        <v/>
      </c>
      <c r="W187">
        <f>U187</f>
        <v/>
      </c>
      <c r="X187">
        <f>IF(N187="","",IF(N187&gt;=3,"Fort",IF(N187&gt;=1,"Moyen","Faible")))</f>
        <v/>
      </c>
      <c r="Y187">
        <f>IF(O187="","",IF(O187&lt;=6,"Rapide",IF(O187&lt;=12,"Moyen","Long")))</f>
        <v/>
      </c>
      <c r="Z187">
        <f>IF(A187&lt;&gt;"",IF(COUNTIF($A$3:$A$502,A187)&gt;1,"DUP",""),"")</f>
        <v/>
      </c>
    </row>
    <row r="188">
      <c r="F188" s="3" t="n"/>
      <c r="G188" s="4" t="n"/>
      <c r="H188" s="3" t="n"/>
      <c r="I188" s="5" t="n"/>
      <c r="M188">
        <f>IF(COUNTA(J188:L188)=3,SUM(J188:L188),"")</f>
        <v/>
      </c>
      <c r="N188" s="9">
        <f>IF(AND(F188&gt;0,H188&gt;0),F188/H188,"")</f>
        <v/>
      </c>
      <c r="O188" s="9">
        <f>IF(AND(F188&gt;0,H188&gt;0), H188/(F188/12), "")</f>
        <v/>
      </c>
      <c r="R188" s="10" t="n"/>
      <c r="S188" s="10" t="n"/>
      <c r="U188" s="9">
        <f>IF(COUNTA(J188:L188)=3, J188*Paramètres!$H$2 + K188*Paramètres!$H$3 + L188*Paramètres!$H$4, "")</f>
        <v/>
      </c>
      <c r="V188">
        <f>IF(U188="","",IF(U188&gt;=12,"A",IF(U188&gt;=8,"B","C")))</f>
        <v/>
      </c>
      <c r="W188">
        <f>U188</f>
        <v/>
      </c>
      <c r="X188">
        <f>IF(N188="","",IF(N188&gt;=3,"Fort",IF(N188&gt;=1,"Moyen","Faible")))</f>
        <v/>
      </c>
      <c r="Y188">
        <f>IF(O188="","",IF(O188&lt;=6,"Rapide",IF(O188&lt;=12,"Moyen","Long")))</f>
        <v/>
      </c>
      <c r="Z188">
        <f>IF(A188&lt;&gt;"",IF(COUNTIF($A$3:$A$502,A188)&gt;1,"DUP",""),"")</f>
        <v/>
      </c>
    </row>
    <row r="189">
      <c r="F189" s="3" t="n"/>
      <c r="G189" s="4" t="n"/>
      <c r="H189" s="3" t="n"/>
      <c r="I189" s="5" t="n"/>
      <c r="M189">
        <f>IF(COUNTA(J189:L189)=3,SUM(J189:L189),"")</f>
        <v/>
      </c>
      <c r="N189" s="9">
        <f>IF(AND(F189&gt;0,H189&gt;0),F189/H189,"")</f>
        <v/>
      </c>
      <c r="O189" s="9">
        <f>IF(AND(F189&gt;0,H189&gt;0), H189/(F189/12), "")</f>
        <v/>
      </c>
      <c r="R189" s="10" t="n"/>
      <c r="S189" s="10" t="n"/>
      <c r="U189" s="9">
        <f>IF(COUNTA(J189:L189)=3, J189*Paramètres!$H$2 + K189*Paramètres!$H$3 + L189*Paramètres!$H$4, "")</f>
        <v/>
      </c>
      <c r="V189">
        <f>IF(U189="","",IF(U189&gt;=12,"A",IF(U189&gt;=8,"B","C")))</f>
        <v/>
      </c>
      <c r="W189">
        <f>U189</f>
        <v/>
      </c>
      <c r="X189">
        <f>IF(N189="","",IF(N189&gt;=3,"Fort",IF(N189&gt;=1,"Moyen","Faible")))</f>
        <v/>
      </c>
      <c r="Y189">
        <f>IF(O189="","",IF(O189&lt;=6,"Rapide",IF(O189&lt;=12,"Moyen","Long")))</f>
        <v/>
      </c>
      <c r="Z189">
        <f>IF(A189&lt;&gt;"",IF(COUNTIF($A$3:$A$502,A189)&gt;1,"DUP",""),"")</f>
        <v/>
      </c>
    </row>
    <row r="190">
      <c r="F190" s="3" t="n"/>
      <c r="G190" s="4" t="n"/>
      <c r="H190" s="3" t="n"/>
      <c r="I190" s="5" t="n"/>
      <c r="M190">
        <f>IF(COUNTA(J190:L190)=3,SUM(J190:L190),"")</f>
        <v/>
      </c>
      <c r="N190" s="9">
        <f>IF(AND(F190&gt;0,H190&gt;0),F190/H190,"")</f>
        <v/>
      </c>
      <c r="O190" s="9">
        <f>IF(AND(F190&gt;0,H190&gt;0), H190/(F190/12), "")</f>
        <v/>
      </c>
      <c r="R190" s="10" t="n"/>
      <c r="S190" s="10" t="n"/>
      <c r="U190" s="9">
        <f>IF(COUNTA(J190:L190)=3, J190*Paramètres!$H$2 + K190*Paramètres!$H$3 + L190*Paramètres!$H$4, "")</f>
        <v/>
      </c>
      <c r="V190">
        <f>IF(U190="","",IF(U190&gt;=12,"A",IF(U190&gt;=8,"B","C")))</f>
        <v/>
      </c>
      <c r="W190">
        <f>U190</f>
        <v/>
      </c>
      <c r="X190">
        <f>IF(N190="","",IF(N190&gt;=3,"Fort",IF(N190&gt;=1,"Moyen","Faible")))</f>
        <v/>
      </c>
      <c r="Y190">
        <f>IF(O190="","",IF(O190&lt;=6,"Rapide",IF(O190&lt;=12,"Moyen","Long")))</f>
        <v/>
      </c>
      <c r="Z190">
        <f>IF(A190&lt;&gt;"",IF(COUNTIF($A$3:$A$502,A190)&gt;1,"DUP",""),"")</f>
        <v/>
      </c>
    </row>
    <row r="191">
      <c r="F191" s="3" t="n"/>
      <c r="G191" s="4" t="n"/>
      <c r="H191" s="3" t="n"/>
      <c r="I191" s="5" t="n"/>
      <c r="M191">
        <f>IF(COUNTA(J191:L191)=3,SUM(J191:L191),"")</f>
        <v/>
      </c>
      <c r="N191" s="9">
        <f>IF(AND(F191&gt;0,H191&gt;0),F191/H191,"")</f>
        <v/>
      </c>
      <c r="O191" s="9">
        <f>IF(AND(F191&gt;0,H191&gt;0), H191/(F191/12), "")</f>
        <v/>
      </c>
      <c r="R191" s="10" t="n"/>
      <c r="S191" s="10" t="n"/>
      <c r="U191" s="9">
        <f>IF(COUNTA(J191:L191)=3, J191*Paramètres!$H$2 + K191*Paramètres!$H$3 + L191*Paramètres!$H$4, "")</f>
        <v/>
      </c>
      <c r="V191">
        <f>IF(U191="","",IF(U191&gt;=12,"A",IF(U191&gt;=8,"B","C")))</f>
        <v/>
      </c>
      <c r="W191">
        <f>U191</f>
        <v/>
      </c>
      <c r="X191">
        <f>IF(N191="","",IF(N191&gt;=3,"Fort",IF(N191&gt;=1,"Moyen","Faible")))</f>
        <v/>
      </c>
      <c r="Y191">
        <f>IF(O191="","",IF(O191&lt;=6,"Rapide",IF(O191&lt;=12,"Moyen","Long")))</f>
        <v/>
      </c>
      <c r="Z191">
        <f>IF(A191&lt;&gt;"",IF(COUNTIF($A$3:$A$502,A191)&gt;1,"DUP",""),"")</f>
        <v/>
      </c>
    </row>
    <row r="192">
      <c r="F192" s="3" t="n"/>
      <c r="G192" s="4" t="n"/>
      <c r="H192" s="3" t="n"/>
      <c r="I192" s="5" t="n"/>
      <c r="M192">
        <f>IF(COUNTA(J192:L192)=3,SUM(J192:L192),"")</f>
        <v/>
      </c>
      <c r="N192" s="9">
        <f>IF(AND(F192&gt;0,H192&gt;0),F192/H192,"")</f>
        <v/>
      </c>
      <c r="O192" s="9">
        <f>IF(AND(F192&gt;0,H192&gt;0), H192/(F192/12), "")</f>
        <v/>
      </c>
      <c r="R192" s="10" t="n"/>
      <c r="S192" s="10" t="n"/>
      <c r="U192" s="9">
        <f>IF(COUNTA(J192:L192)=3, J192*Paramètres!$H$2 + K192*Paramètres!$H$3 + L192*Paramètres!$H$4, "")</f>
        <v/>
      </c>
      <c r="V192">
        <f>IF(U192="","",IF(U192&gt;=12,"A",IF(U192&gt;=8,"B","C")))</f>
        <v/>
      </c>
      <c r="W192">
        <f>U192</f>
        <v/>
      </c>
      <c r="X192">
        <f>IF(N192="","",IF(N192&gt;=3,"Fort",IF(N192&gt;=1,"Moyen","Faible")))</f>
        <v/>
      </c>
      <c r="Y192">
        <f>IF(O192="","",IF(O192&lt;=6,"Rapide",IF(O192&lt;=12,"Moyen","Long")))</f>
        <v/>
      </c>
      <c r="Z192">
        <f>IF(A192&lt;&gt;"",IF(COUNTIF($A$3:$A$502,A192)&gt;1,"DUP",""),"")</f>
        <v/>
      </c>
    </row>
    <row r="193">
      <c r="F193" s="3" t="n"/>
      <c r="G193" s="4" t="n"/>
      <c r="H193" s="3" t="n"/>
      <c r="I193" s="5" t="n"/>
      <c r="M193">
        <f>IF(COUNTA(J193:L193)=3,SUM(J193:L193),"")</f>
        <v/>
      </c>
      <c r="N193" s="9">
        <f>IF(AND(F193&gt;0,H193&gt;0),F193/H193,"")</f>
        <v/>
      </c>
      <c r="O193" s="9">
        <f>IF(AND(F193&gt;0,H193&gt;0), H193/(F193/12), "")</f>
        <v/>
      </c>
      <c r="R193" s="10" t="n"/>
      <c r="S193" s="10" t="n"/>
      <c r="U193" s="9">
        <f>IF(COUNTA(J193:L193)=3, J193*Paramètres!$H$2 + K193*Paramètres!$H$3 + L193*Paramètres!$H$4, "")</f>
        <v/>
      </c>
      <c r="V193">
        <f>IF(U193="","",IF(U193&gt;=12,"A",IF(U193&gt;=8,"B","C")))</f>
        <v/>
      </c>
      <c r="W193">
        <f>U193</f>
        <v/>
      </c>
      <c r="X193">
        <f>IF(N193="","",IF(N193&gt;=3,"Fort",IF(N193&gt;=1,"Moyen","Faible")))</f>
        <v/>
      </c>
      <c r="Y193">
        <f>IF(O193="","",IF(O193&lt;=6,"Rapide",IF(O193&lt;=12,"Moyen","Long")))</f>
        <v/>
      </c>
      <c r="Z193">
        <f>IF(A193&lt;&gt;"",IF(COUNTIF($A$3:$A$502,A193)&gt;1,"DUP",""),"")</f>
        <v/>
      </c>
    </row>
    <row r="194">
      <c r="F194" s="3" t="n"/>
      <c r="G194" s="4" t="n"/>
      <c r="H194" s="3" t="n"/>
      <c r="I194" s="5" t="n"/>
      <c r="M194">
        <f>IF(COUNTA(J194:L194)=3,SUM(J194:L194),"")</f>
        <v/>
      </c>
      <c r="N194" s="9">
        <f>IF(AND(F194&gt;0,H194&gt;0),F194/H194,"")</f>
        <v/>
      </c>
      <c r="O194" s="9">
        <f>IF(AND(F194&gt;0,H194&gt;0), H194/(F194/12), "")</f>
        <v/>
      </c>
      <c r="R194" s="10" t="n"/>
      <c r="S194" s="10" t="n"/>
      <c r="U194" s="9">
        <f>IF(COUNTA(J194:L194)=3, J194*Paramètres!$H$2 + K194*Paramètres!$H$3 + L194*Paramètres!$H$4, "")</f>
        <v/>
      </c>
      <c r="V194">
        <f>IF(U194="","",IF(U194&gt;=12,"A",IF(U194&gt;=8,"B","C")))</f>
        <v/>
      </c>
      <c r="W194">
        <f>U194</f>
        <v/>
      </c>
      <c r="X194">
        <f>IF(N194="","",IF(N194&gt;=3,"Fort",IF(N194&gt;=1,"Moyen","Faible")))</f>
        <v/>
      </c>
      <c r="Y194">
        <f>IF(O194="","",IF(O194&lt;=6,"Rapide",IF(O194&lt;=12,"Moyen","Long")))</f>
        <v/>
      </c>
      <c r="Z194">
        <f>IF(A194&lt;&gt;"",IF(COUNTIF($A$3:$A$502,A194)&gt;1,"DUP",""),"")</f>
        <v/>
      </c>
    </row>
    <row r="195">
      <c r="F195" s="3" t="n"/>
      <c r="G195" s="4" t="n"/>
      <c r="H195" s="3" t="n"/>
      <c r="I195" s="5" t="n"/>
      <c r="M195">
        <f>IF(COUNTA(J195:L195)=3,SUM(J195:L195),"")</f>
        <v/>
      </c>
      <c r="N195" s="9">
        <f>IF(AND(F195&gt;0,H195&gt;0),F195/H195,"")</f>
        <v/>
      </c>
      <c r="O195" s="9">
        <f>IF(AND(F195&gt;0,H195&gt;0), H195/(F195/12), "")</f>
        <v/>
      </c>
      <c r="R195" s="10" t="n"/>
      <c r="S195" s="10" t="n"/>
      <c r="U195" s="9">
        <f>IF(COUNTA(J195:L195)=3, J195*Paramètres!$H$2 + K195*Paramètres!$H$3 + L195*Paramètres!$H$4, "")</f>
        <v/>
      </c>
      <c r="V195">
        <f>IF(U195="","",IF(U195&gt;=12,"A",IF(U195&gt;=8,"B","C")))</f>
        <v/>
      </c>
      <c r="W195">
        <f>U195</f>
        <v/>
      </c>
      <c r="X195">
        <f>IF(N195="","",IF(N195&gt;=3,"Fort",IF(N195&gt;=1,"Moyen","Faible")))</f>
        <v/>
      </c>
      <c r="Y195">
        <f>IF(O195="","",IF(O195&lt;=6,"Rapide",IF(O195&lt;=12,"Moyen","Long")))</f>
        <v/>
      </c>
      <c r="Z195">
        <f>IF(A195&lt;&gt;"",IF(COUNTIF($A$3:$A$502,A195)&gt;1,"DUP",""),"")</f>
        <v/>
      </c>
    </row>
    <row r="196">
      <c r="F196" s="3" t="n"/>
      <c r="G196" s="4" t="n"/>
      <c r="H196" s="3" t="n"/>
      <c r="I196" s="5" t="n"/>
      <c r="M196">
        <f>IF(COUNTA(J196:L196)=3,SUM(J196:L196),"")</f>
        <v/>
      </c>
      <c r="N196" s="9">
        <f>IF(AND(F196&gt;0,H196&gt;0),F196/H196,"")</f>
        <v/>
      </c>
      <c r="O196" s="9">
        <f>IF(AND(F196&gt;0,H196&gt;0), H196/(F196/12), "")</f>
        <v/>
      </c>
      <c r="R196" s="10" t="n"/>
      <c r="S196" s="10" t="n"/>
      <c r="U196" s="9">
        <f>IF(COUNTA(J196:L196)=3, J196*Paramètres!$H$2 + K196*Paramètres!$H$3 + L196*Paramètres!$H$4, "")</f>
        <v/>
      </c>
      <c r="V196">
        <f>IF(U196="","",IF(U196&gt;=12,"A",IF(U196&gt;=8,"B","C")))</f>
        <v/>
      </c>
      <c r="W196">
        <f>U196</f>
        <v/>
      </c>
      <c r="X196">
        <f>IF(N196="","",IF(N196&gt;=3,"Fort",IF(N196&gt;=1,"Moyen","Faible")))</f>
        <v/>
      </c>
      <c r="Y196">
        <f>IF(O196="","",IF(O196&lt;=6,"Rapide",IF(O196&lt;=12,"Moyen","Long")))</f>
        <v/>
      </c>
      <c r="Z196">
        <f>IF(A196&lt;&gt;"",IF(COUNTIF($A$3:$A$502,A196)&gt;1,"DUP",""),"")</f>
        <v/>
      </c>
    </row>
    <row r="197">
      <c r="F197" s="3" t="n"/>
      <c r="G197" s="4" t="n"/>
      <c r="H197" s="3" t="n"/>
      <c r="I197" s="5" t="n"/>
      <c r="M197">
        <f>IF(COUNTA(J197:L197)=3,SUM(J197:L197),"")</f>
        <v/>
      </c>
      <c r="N197" s="9">
        <f>IF(AND(F197&gt;0,H197&gt;0),F197/H197,"")</f>
        <v/>
      </c>
      <c r="O197" s="9">
        <f>IF(AND(F197&gt;0,H197&gt;0), H197/(F197/12), "")</f>
        <v/>
      </c>
      <c r="R197" s="10" t="n"/>
      <c r="S197" s="10" t="n"/>
      <c r="U197" s="9">
        <f>IF(COUNTA(J197:L197)=3, J197*Paramètres!$H$2 + K197*Paramètres!$H$3 + L197*Paramètres!$H$4, "")</f>
        <v/>
      </c>
      <c r="V197">
        <f>IF(U197="","",IF(U197&gt;=12,"A",IF(U197&gt;=8,"B","C")))</f>
        <v/>
      </c>
      <c r="W197">
        <f>U197</f>
        <v/>
      </c>
      <c r="X197">
        <f>IF(N197="","",IF(N197&gt;=3,"Fort",IF(N197&gt;=1,"Moyen","Faible")))</f>
        <v/>
      </c>
      <c r="Y197">
        <f>IF(O197="","",IF(O197&lt;=6,"Rapide",IF(O197&lt;=12,"Moyen","Long")))</f>
        <v/>
      </c>
      <c r="Z197">
        <f>IF(A197&lt;&gt;"",IF(COUNTIF($A$3:$A$502,A197)&gt;1,"DUP",""),"")</f>
        <v/>
      </c>
    </row>
    <row r="198">
      <c r="F198" s="3" t="n"/>
      <c r="G198" s="4" t="n"/>
      <c r="H198" s="3" t="n"/>
      <c r="I198" s="5" t="n"/>
      <c r="M198">
        <f>IF(COUNTA(J198:L198)=3,SUM(J198:L198),"")</f>
        <v/>
      </c>
      <c r="N198" s="9">
        <f>IF(AND(F198&gt;0,H198&gt;0),F198/H198,"")</f>
        <v/>
      </c>
      <c r="O198" s="9">
        <f>IF(AND(F198&gt;0,H198&gt;0), H198/(F198/12), "")</f>
        <v/>
      </c>
      <c r="R198" s="10" t="n"/>
      <c r="S198" s="10" t="n"/>
      <c r="U198" s="9">
        <f>IF(COUNTA(J198:L198)=3, J198*Paramètres!$H$2 + K198*Paramètres!$H$3 + L198*Paramètres!$H$4, "")</f>
        <v/>
      </c>
      <c r="V198">
        <f>IF(U198="","",IF(U198&gt;=12,"A",IF(U198&gt;=8,"B","C")))</f>
        <v/>
      </c>
      <c r="W198">
        <f>U198</f>
        <v/>
      </c>
      <c r="X198">
        <f>IF(N198="","",IF(N198&gt;=3,"Fort",IF(N198&gt;=1,"Moyen","Faible")))</f>
        <v/>
      </c>
      <c r="Y198">
        <f>IF(O198="","",IF(O198&lt;=6,"Rapide",IF(O198&lt;=12,"Moyen","Long")))</f>
        <v/>
      </c>
      <c r="Z198">
        <f>IF(A198&lt;&gt;"",IF(COUNTIF($A$3:$A$502,A198)&gt;1,"DUP",""),"")</f>
        <v/>
      </c>
    </row>
    <row r="199">
      <c r="F199" s="3" t="n"/>
      <c r="G199" s="4" t="n"/>
      <c r="H199" s="3" t="n"/>
      <c r="I199" s="5" t="n"/>
      <c r="M199">
        <f>IF(COUNTA(J199:L199)=3,SUM(J199:L199),"")</f>
        <v/>
      </c>
      <c r="N199" s="9">
        <f>IF(AND(F199&gt;0,H199&gt;0),F199/H199,"")</f>
        <v/>
      </c>
      <c r="O199" s="9">
        <f>IF(AND(F199&gt;0,H199&gt;0), H199/(F199/12), "")</f>
        <v/>
      </c>
      <c r="R199" s="10" t="n"/>
      <c r="S199" s="10" t="n"/>
      <c r="U199" s="9">
        <f>IF(COUNTA(J199:L199)=3, J199*Paramètres!$H$2 + K199*Paramètres!$H$3 + L199*Paramètres!$H$4, "")</f>
        <v/>
      </c>
      <c r="V199">
        <f>IF(U199="","",IF(U199&gt;=12,"A",IF(U199&gt;=8,"B","C")))</f>
        <v/>
      </c>
      <c r="W199">
        <f>U199</f>
        <v/>
      </c>
      <c r="X199">
        <f>IF(N199="","",IF(N199&gt;=3,"Fort",IF(N199&gt;=1,"Moyen","Faible")))</f>
        <v/>
      </c>
      <c r="Y199">
        <f>IF(O199="","",IF(O199&lt;=6,"Rapide",IF(O199&lt;=12,"Moyen","Long")))</f>
        <v/>
      </c>
      <c r="Z199">
        <f>IF(A199&lt;&gt;"",IF(COUNTIF($A$3:$A$502,A199)&gt;1,"DUP",""),"")</f>
        <v/>
      </c>
    </row>
    <row r="200">
      <c r="F200" s="3" t="n"/>
      <c r="G200" s="4" t="n"/>
      <c r="H200" s="3" t="n"/>
      <c r="I200" s="5" t="n"/>
      <c r="M200">
        <f>IF(COUNTA(J200:L200)=3,SUM(J200:L200),"")</f>
        <v/>
      </c>
      <c r="N200" s="9">
        <f>IF(AND(F200&gt;0,H200&gt;0),F200/H200,"")</f>
        <v/>
      </c>
      <c r="O200" s="9">
        <f>IF(AND(F200&gt;0,H200&gt;0), H200/(F200/12), "")</f>
        <v/>
      </c>
      <c r="R200" s="10" t="n"/>
      <c r="S200" s="10" t="n"/>
      <c r="U200" s="9">
        <f>IF(COUNTA(J200:L200)=3, J200*Paramètres!$H$2 + K200*Paramètres!$H$3 + L200*Paramètres!$H$4, "")</f>
        <v/>
      </c>
      <c r="V200">
        <f>IF(U200="","",IF(U200&gt;=12,"A",IF(U200&gt;=8,"B","C")))</f>
        <v/>
      </c>
      <c r="W200">
        <f>U200</f>
        <v/>
      </c>
      <c r="X200">
        <f>IF(N200="","",IF(N200&gt;=3,"Fort",IF(N200&gt;=1,"Moyen","Faible")))</f>
        <v/>
      </c>
      <c r="Y200">
        <f>IF(O200="","",IF(O200&lt;=6,"Rapide",IF(O200&lt;=12,"Moyen","Long")))</f>
        <v/>
      </c>
      <c r="Z200">
        <f>IF(A200&lt;&gt;"",IF(COUNTIF($A$3:$A$502,A200)&gt;1,"DUP",""),"")</f>
        <v/>
      </c>
    </row>
    <row r="201">
      <c r="F201" s="3" t="n"/>
      <c r="G201" s="4" t="n"/>
      <c r="H201" s="3" t="n"/>
      <c r="I201" s="5" t="n"/>
      <c r="M201">
        <f>IF(COUNTA(J201:L201)=3,SUM(J201:L201),"")</f>
        <v/>
      </c>
      <c r="N201" s="9">
        <f>IF(AND(F201&gt;0,H201&gt;0),F201/H201,"")</f>
        <v/>
      </c>
      <c r="O201" s="9">
        <f>IF(AND(F201&gt;0,H201&gt;0), H201/(F201/12), "")</f>
        <v/>
      </c>
      <c r="R201" s="10" t="n"/>
      <c r="S201" s="10" t="n"/>
      <c r="U201" s="9">
        <f>IF(COUNTA(J201:L201)=3, J201*Paramètres!$H$2 + K201*Paramètres!$H$3 + L201*Paramètres!$H$4, "")</f>
        <v/>
      </c>
      <c r="V201">
        <f>IF(U201="","",IF(U201&gt;=12,"A",IF(U201&gt;=8,"B","C")))</f>
        <v/>
      </c>
      <c r="W201">
        <f>U201</f>
        <v/>
      </c>
      <c r="X201">
        <f>IF(N201="","",IF(N201&gt;=3,"Fort",IF(N201&gt;=1,"Moyen","Faible")))</f>
        <v/>
      </c>
      <c r="Y201">
        <f>IF(O201="","",IF(O201&lt;=6,"Rapide",IF(O201&lt;=12,"Moyen","Long")))</f>
        <v/>
      </c>
      <c r="Z201">
        <f>IF(A201&lt;&gt;"",IF(COUNTIF($A$3:$A$502,A201)&gt;1,"DUP",""),"")</f>
        <v/>
      </c>
    </row>
    <row r="202">
      <c r="F202" s="3" t="n"/>
      <c r="G202" s="4" t="n"/>
      <c r="H202" s="3" t="n"/>
      <c r="I202" s="5" t="n"/>
      <c r="M202">
        <f>IF(COUNTA(J202:L202)=3,SUM(J202:L202),"")</f>
        <v/>
      </c>
      <c r="N202" s="9">
        <f>IF(AND(F202&gt;0,H202&gt;0),F202/H202,"")</f>
        <v/>
      </c>
      <c r="O202" s="9">
        <f>IF(AND(F202&gt;0,H202&gt;0), H202/(F202/12), "")</f>
        <v/>
      </c>
      <c r="R202" s="10" t="n"/>
      <c r="S202" s="10" t="n"/>
      <c r="U202" s="9">
        <f>IF(COUNTA(J202:L202)=3, J202*Paramètres!$H$2 + K202*Paramètres!$H$3 + L202*Paramètres!$H$4, "")</f>
        <v/>
      </c>
      <c r="V202">
        <f>IF(U202="","",IF(U202&gt;=12,"A",IF(U202&gt;=8,"B","C")))</f>
        <v/>
      </c>
      <c r="W202">
        <f>U202</f>
        <v/>
      </c>
      <c r="X202">
        <f>IF(N202="","",IF(N202&gt;=3,"Fort",IF(N202&gt;=1,"Moyen","Faible")))</f>
        <v/>
      </c>
      <c r="Y202">
        <f>IF(O202="","",IF(O202&lt;=6,"Rapide",IF(O202&lt;=12,"Moyen","Long")))</f>
        <v/>
      </c>
      <c r="Z202">
        <f>IF(A202&lt;&gt;"",IF(COUNTIF($A$3:$A$502,A202)&gt;1,"DUP",""),"")</f>
        <v/>
      </c>
    </row>
    <row r="203">
      <c r="F203" s="3" t="n"/>
      <c r="G203" s="4" t="n"/>
      <c r="H203" s="3" t="n"/>
      <c r="I203" s="5" t="n"/>
      <c r="M203">
        <f>IF(COUNTA(J203:L203)=3,SUM(J203:L203),"")</f>
        <v/>
      </c>
      <c r="N203" s="9">
        <f>IF(AND(F203&gt;0,H203&gt;0),F203/H203,"")</f>
        <v/>
      </c>
      <c r="O203" s="9">
        <f>IF(AND(F203&gt;0,H203&gt;0), H203/(F203/12), "")</f>
        <v/>
      </c>
      <c r="R203" s="10" t="n"/>
      <c r="S203" s="10" t="n"/>
      <c r="U203" s="9">
        <f>IF(COUNTA(J203:L203)=3, J203*Paramètres!$H$2 + K203*Paramètres!$H$3 + L203*Paramètres!$H$4, "")</f>
        <v/>
      </c>
      <c r="V203">
        <f>IF(U203="","",IF(U203&gt;=12,"A",IF(U203&gt;=8,"B","C")))</f>
        <v/>
      </c>
      <c r="W203">
        <f>U203</f>
        <v/>
      </c>
      <c r="X203">
        <f>IF(N203="","",IF(N203&gt;=3,"Fort",IF(N203&gt;=1,"Moyen","Faible")))</f>
        <v/>
      </c>
      <c r="Y203">
        <f>IF(O203="","",IF(O203&lt;=6,"Rapide",IF(O203&lt;=12,"Moyen","Long")))</f>
        <v/>
      </c>
      <c r="Z203">
        <f>IF(A203&lt;&gt;"",IF(COUNTIF($A$3:$A$502,A203)&gt;1,"DUP",""),"")</f>
        <v/>
      </c>
    </row>
    <row r="204">
      <c r="F204" s="3" t="n"/>
      <c r="G204" s="4" t="n"/>
      <c r="H204" s="3" t="n"/>
      <c r="I204" s="5" t="n"/>
      <c r="M204">
        <f>IF(COUNTA(J204:L204)=3,SUM(J204:L204),"")</f>
        <v/>
      </c>
      <c r="N204" s="9">
        <f>IF(AND(F204&gt;0,H204&gt;0),F204/H204,"")</f>
        <v/>
      </c>
      <c r="O204" s="9">
        <f>IF(AND(F204&gt;0,H204&gt;0), H204/(F204/12), "")</f>
        <v/>
      </c>
      <c r="R204" s="10" t="n"/>
      <c r="S204" s="10" t="n"/>
      <c r="U204" s="9">
        <f>IF(COUNTA(J204:L204)=3, J204*Paramètres!$H$2 + K204*Paramètres!$H$3 + L204*Paramètres!$H$4, "")</f>
        <v/>
      </c>
      <c r="V204">
        <f>IF(U204="","",IF(U204&gt;=12,"A",IF(U204&gt;=8,"B","C")))</f>
        <v/>
      </c>
      <c r="W204">
        <f>U204</f>
        <v/>
      </c>
      <c r="X204">
        <f>IF(N204="","",IF(N204&gt;=3,"Fort",IF(N204&gt;=1,"Moyen","Faible")))</f>
        <v/>
      </c>
      <c r="Y204">
        <f>IF(O204="","",IF(O204&lt;=6,"Rapide",IF(O204&lt;=12,"Moyen","Long")))</f>
        <v/>
      </c>
      <c r="Z204">
        <f>IF(A204&lt;&gt;"",IF(COUNTIF($A$3:$A$502,A204)&gt;1,"DUP",""),"")</f>
        <v/>
      </c>
    </row>
    <row r="205">
      <c r="F205" s="3" t="n"/>
      <c r="G205" s="4" t="n"/>
      <c r="H205" s="3" t="n"/>
      <c r="I205" s="5" t="n"/>
      <c r="M205">
        <f>IF(COUNTA(J205:L205)=3,SUM(J205:L205),"")</f>
        <v/>
      </c>
      <c r="N205" s="9">
        <f>IF(AND(F205&gt;0,H205&gt;0),F205/H205,"")</f>
        <v/>
      </c>
      <c r="O205" s="9">
        <f>IF(AND(F205&gt;0,H205&gt;0), H205/(F205/12), "")</f>
        <v/>
      </c>
      <c r="R205" s="10" t="n"/>
      <c r="S205" s="10" t="n"/>
      <c r="U205" s="9">
        <f>IF(COUNTA(J205:L205)=3, J205*Paramètres!$H$2 + K205*Paramètres!$H$3 + L205*Paramètres!$H$4, "")</f>
        <v/>
      </c>
      <c r="V205">
        <f>IF(U205="","",IF(U205&gt;=12,"A",IF(U205&gt;=8,"B","C")))</f>
        <v/>
      </c>
      <c r="W205">
        <f>U205</f>
        <v/>
      </c>
      <c r="X205">
        <f>IF(N205="","",IF(N205&gt;=3,"Fort",IF(N205&gt;=1,"Moyen","Faible")))</f>
        <v/>
      </c>
      <c r="Y205">
        <f>IF(O205="","",IF(O205&lt;=6,"Rapide",IF(O205&lt;=12,"Moyen","Long")))</f>
        <v/>
      </c>
      <c r="Z205">
        <f>IF(A205&lt;&gt;"",IF(COUNTIF($A$3:$A$502,A205)&gt;1,"DUP",""),"")</f>
        <v/>
      </c>
    </row>
    <row r="206">
      <c r="F206" s="3" t="n"/>
      <c r="G206" s="4" t="n"/>
      <c r="H206" s="3" t="n"/>
      <c r="I206" s="5" t="n"/>
      <c r="M206">
        <f>IF(COUNTA(J206:L206)=3,SUM(J206:L206),"")</f>
        <v/>
      </c>
      <c r="N206" s="9">
        <f>IF(AND(F206&gt;0,H206&gt;0),F206/H206,"")</f>
        <v/>
      </c>
      <c r="O206" s="9">
        <f>IF(AND(F206&gt;0,H206&gt;0), H206/(F206/12), "")</f>
        <v/>
      </c>
      <c r="R206" s="10" t="n"/>
      <c r="S206" s="10" t="n"/>
      <c r="U206" s="9">
        <f>IF(COUNTA(J206:L206)=3, J206*Paramètres!$H$2 + K206*Paramètres!$H$3 + L206*Paramètres!$H$4, "")</f>
        <v/>
      </c>
      <c r="V206">
        <f>IF(U206="","",IF(U206&gt;=12,"A",IF(U206&gt;=8,"B","C")))</f>
        <v/>
      </c>
      <c r="W206">
        <f>U206</f>
        <v/>
      </c>
      <c r="X206">
        <f>IF(N206="","",IF(N206&gt;=3,"Fort",IF(N206&gt;=1,"Moyen","Faible")))</f>
        <v/>
      </c>
      <c r="Y206">
        <f>IF(O206="","",IF(O206&lt;=6,"Rapide",IF(O206&lt;=12,"Moyen","Long")))</f>
        <v/>
      </c>
      <c r="Z206">
        <f>IF(A206&lt;&gt;"",IF(COUNTIF($A$3:$A$502,A206)&gt;1,"DUP",""),"")</f>
        <v/>
      </c>
    </row>
    <row r="207">
      <c r="F207" s="3" t="n"/>
      <c r="G207" s="4" t="n"/>
      <c r="H207" s="3" t="n"/>
      <c r="I207" s="5" t="n"/>
      <c r="M207">
        <f>IF(COUNTA(J207:L207)=3,SUM(J207:L207),"")</f>
        <v/>
      </c>
      <c r="N207" s="9">
        <f>IF(AND(F207&gt;0,H207&gt;0),F207/H207,"")</f>
        <v/>
      </c>
      <c r="O207" s="9">
        <f>IF(AND(F207&gt;0,H207&gt;0), H207/(F207/12), "")</f>
        <v/>
      </c>
      <c r="R207" s="10" t="n"/>
      <c r="S207" s="10" t="n"/>
      <c r="U207" s="9">
        <f>IF(COUNTA(J207:L207)=3, J207*Paramètres!$H$2 + K207*Paramètres!$H$3 + L207*Paramètres!$H$4, "")</f>
        <v/>
      </c>
      <c r="V207">
        <f>IF(U207="","",IF(U207&gt;=12,"A",IF(U207&gt;=8,"B","C")))</f>
        <v/>
      </c>
      <c r="W207">
        <f>U207</f>
        <v/>
      </c>
      <c r="X207">
        <f>IF(N207="","",IF(N207&gt;=3,"Fort",IF(N207&gt;=1,"Moyen","Faible")))</f>
        <v/>
      </c>
      <c r="Y207">
        <f>IF(O207="","",IF(O207&lt;=6,"Rapide",IF(O207&lt;=12,"Moyen","Long")))</f>
        <v/>
      </c>
      <c r="Z207">
        <f>IF(A207&lt;&gt;"",IF(COUNTIF($A$3:$A$502,A207)&gt;1,"DUP",""),"")</f>
        <v/>
      </c>
    </row>
    <row r="208">
      <c r="F208" s="3" t="n"/>
      <c r="G208" s="4" t="n"/>
      <c r="H208" s="3" t="n"/>
      <c r="I208" s="5" t="n"/>
      <c r="M208">
        <f>IF(COUNTA(J208:L208)=3,SUM(J208:L208),"")</f>
        <v/>
      </c>
      <c r="N208" s="9">
        <f>IF(AND(F208&gt;0,H208&gt;0),F208/H208,"")</f>
        <v/>
      </c>
      <c r="O208" s="9">
        <f>IF(AND(F208&gt;0,H208&gt;0), H208/(F208/12), "")</f>
        <v/>
      </c>
      <c r="R208" s="10" t="n"/>
      <c r="S208" s="10" t="n"/>
      <c r="U208" s="9">
        <f>IF(COUNTA(J208:L208)=3, J208*Paramètres!$H$2 + K208*Paramètres!$H$3 + L208*Paramètres!$H$4, "")</f>
        <v/>
      </c>
      <c r="V208">
        <f>IF(U208="","",IF(U208&gt;=12,"A",IF(U208&gt;=8,"B","C")))</f>
        <v/>
      </c>
      <c r="W208">
        <f>U208</f>
        <v/>
      </c>
      <c r="X208">
        <f>IF(N208="","",IF(N208&gt;=3,"Fort",IF(N208&gt;=1,"Moyen","Faible")))</f>
        <v/>
      </c>
      <c r="Y208">
        <f>IF(O208="","",IF(O208&lt;=6,"Rapide",IF(O208&lt;=12,"Moyen","Long")))</f>
        <v/>
      </c>
      <c r="Z208">
        <f>IF(A208&lt;&gt;"",IF(COUNTIF($A$3:$A$502,A208)&gt;1,"DUP",""),"")</f>
        <v/>
      </c>
    </row>
    <row r="209">
      <c r="F209" s="3" t="n"/>
      <c r="G209" s="4" t="n"/>
      <c r="H209" s="3" t="n"/>
      <c r="I209" s="5" t="n"/>
      <c r="M209">
        <f>IF(COUNTA(J209:L209)=3,SUM(J209:L209),"")</f>
        <v/>
      </c>
      <c r="N209" s="9">
        <f>IF(AND(F209&gt;0,H209&gt;0),F209/H209,"")</f>
        <v/>
      </c>
      <c r="O209" s="9">
        <f>IF(AND(F209&gt;0,H209&gt;0), H209/(F209/12), "")</f>
        <v/>
      </c>
      <c r="R209" s="10" t="n"/>
      <c r="S209" s="10" t="n"/>
      <c r="U209" s="9">
        <f>IF(COUNTA(J209:L209)=3, J209*Paramètres!$H$2 + K209*Paramètres!$H$3 + L209*Paramètres!$H$4, "")</f>
        <v/>
      </c>
      <c r="V209">
        <f>IF(U209="","",IF(U209&gt;=12,"A",IF(U209&gt;=8,"B","C")))</f>
        <v/>
      </c>
      <c r="W209">
        <f>U209</f>
        <v/>
      </c>
      <c r="X209">
        <f>IF(N209="","",IF(N209&gt;=3,"Fort",IF(N209&gt;=1,"Moyen","Faible")))</f>
        <v/>
      </c>
      <c r="Y209">
        <f>IF(O209="","",IF(O209&lt;=6,"Rapide",IF(O209&lt;=12,"Moyen","Long")))</f>
        <v/>
      </c>
      <c r="Z209">
        <f>IF(A209&lt;&gt;"",IF(COUNTIF($A$3:$A$502,A209)&gt;1,"DUP",""),"")</f>
        <v/>
      </c>
    </row>
    <row r="210">
      <c r="F210" s="3" t="n"/>
      <c r="G210" s="4" t="n"/>
      <c r="H210" s="3" t="n"/>
      <c r="I210" s="5" t="n"/>
      <c r="M210">
        <f>IF(COUNTA(J210:L210)=3,SUM(J210:L210),"")</f>
        <v/>
      </c>
      <c r="N210" s="9">
        <f>IF(AND(F210&gt;0,H210&gt;0),F210/H210,"")</f>
        <v/>
      </c>
      <c r="O210" s="9">
        <f>IF(AND(F210&gt;0,H210&gt;0), H210/(F210/12), "")</f>
        <v/>
      </c>
      <c r="R210" s="10" t="n"/>
      <c r="S210" s="10" t="n"/>
      <c r="U210" s="9">
        <f>IF(COUNTA(J210:L210)=3, J210*Paramètres!$H$2 + K210*Paramètres!$H$3 + L210*Paramètres!$H$4, "")</f>
        <v/>
      </c>
      <c r="V210">
        <f>IF(U210="","",IF(U210&gt;=12,"A",IF(U210&gt;=8,"B","C")))</f>
        <v/>
      </c>
      <c r="W210">
        <f>U210</f>
        <v/>
      </c>
      <c r="X210">
        <f>IF(N210="","",IF(N210&gt;=3,"Fort",IF(N210&gt;=1,"Moyen","Faible")))</f>
        <v/>
      </c>
      <c r="Y210">
        <f>IF(O210="","",IF(O210&lt;=6,"Rapide",IF(O210&lt;=12,"Moyen","Long")))</f>
        <v/>
      </c>
      <c r="Z210">
        <f>IF(A210&lt;&gt;"",IF(COUNTIF($A$3:$A$502,A210)&gt;1,"DUP",""),"")</f>
        <v/>
      </c>
    </row>
    <row r="211">
      <c r="F211" s="3" t="n"/>
      <c r="G211" s="4" t="n"/>
      <c r="H211" s="3" t="n"/>
      <c r="I211" s="5" t="n"/>
      <c r="M211">
        <f>IF(COUNTA(J211:L211)=3,SUM(J211:L211),"")</f>
        <v/>
      </c>
      <c r="N211" s="9">
        <f>IF(AND(F211&gt;0,H211&gt;0),F211/H211,"")</f>
        <v/>
      </c>
      <c r="O211" s="9">
        <f>IF(AND(F211&gt;0,H211&gt;0), H211/(F211/12), "")</f>
        <v/>
      </c>
      <c r="R211" s="10" t="n"/>
      <c r="S211" s="10" t="n"/>
      <c r="U211" s="9">
        <f>IF(COUNTA(J211:L211)=3, J211*Paramètres!$H$2 + K211*Paramètres!$H$3 + L211*Paramètres!$H$4, "")</f>
        <v/>
      </c>
      <c r="V211">
        <f>IF(U211="","",IF(U211&gt;=12,"A",IF(U211&gt;=8,"B","C")))</f>
        <v/>
      </c>
      <c r="W211">
        <f>U211</f>
        <v/>
      </c>
      <c r="X211">
        <f>IF(N211="","",IF(N211&gt;=3,"Fort",IF(N211&gt;=1,"Moyen","Faible")))</f>
        <v/>
      </c>
      <c r="Y211">
        <f>IF(O211="","",IF(O211&lt;=6,"Rapide",IF(O211&lt;=12,"Moyen","Long")))</f>
        <v/>
      </c>
      <c r="Z211">
        <f>IF(A211&lt;&gt;"",IF(COUNTIF($A$3:$A$502,A211)&gt;1,"DUP",""),"")</f>
        <v/>
      </c>
    </row>
    <row r="212">
      <c r="F212" s="3" t="n"/>
      <c r="G212" s="4" t="n"/>
      <c r="H212" s="3" t="n"/>
      <c r="I212" s="5" t="n"/>
      <c r="M212">
        <f>IF(COUNTA(J212:L212)=3,SUM(J212:L212),"")</f>
        <v/>
      </c>
      <c r="N212" s="9">
        <f>IF(AND(F212&gt;0,H212&gt;0),F212/H212,"")</f>
        <v/>
      </c>
      <c r="O212" s="9">
        <f>IF(AND(F212&gt;0,H212&gt;0), H212/(F212/12), "")</f>
        <v/>
      </c>
      <c r="R212" s="10" t="n"/>
      <c r="S212" s="10" t="n"/>
      <c r="U212" s="9">
        <f>IF(COUNTA(J212:L212)=3, J212*Paramètres!$H$2 + K212*Paramètres!$H$3 + L212*Paramètres!$H$4, "")</f>
        <v/>
      </c>
      <c r="V212">
        <f>IF(U212="","",IF(U212&gt;=12,"A",IF(U212&gt;=8,"B","C")))</f>
        <v/>
      </c>
      <c r="W212">
        <f>U212</f>
        <v/>
      </c>
      <c r="X212">
        <f>IF(N212="","",IF(N212&gt;=3,"Fort",IF(N212&gt;=1,"Moyen","Faible")))</f>
        <v/>
      </c>
      <c r="Y212">
        <f>IF(O212="","",IF(O212&lt;=6,"Rapide",IF(O212&lt;=12,"Moyen","Long")))</f>
        <v/>
      </c>
      <c r="Z212">
        <f>IF(A212&lt;&gt;"",IF(COUNTIF($A$3:$A$502,A212)&gt;1,"DUP",""),"")</f>
        <v/>
      </c>
    </row>
    <row r="213">
      <c r="F213" s="3" t="n"/>
      <c r="G213" s="4" t="n"/>
      <c r="H213" s="3" t="n"/>
      <c r="I213" s="5" t="n"/>
      <c r="M213">
        <f>IF(COUNTA(J213:L213)=3,SUM(J213:L213),"")</f>
        <v/>
      </c>
      <c r="N213" s="9">
        <f>IF(AND(F213&gt;0,H213&gt;0),F213/H213,"")</f>
        <v/>
      </c>
      <c r="O213" s="9">
        <f>IF(AND(F213&gt;0,H213&gt;0), H213/(F213/12), "")</f>
        <v/>
      </c>
      <c r="R213" s="10" t="n"/>
      <c r="S213" s="10" t="n"/>
      <c r="U213" s="9">
        <f>IF(COUNTA(J213:L213)=3, J213*Paramètres!$H$2 + K213*Paramètres!$H$3 + L213*Paramètres!$H$4, "")</f>
        <v/>
      </c>
      <c r="V213">
        <f>IF(U213="","",IF(U213&gt;=12,"A",IF(U213&gt;=8,"B","C")))</f>
        <v/>
      </c>
      <c r="W213">
        <f>U213</f>
        <v/>
      </c>
      <c r="X213">
        <f>IF(N213="","",IF(N213&gt;=3,"Fort",IF(N213&gt;=1,"Moyen","Faible")))</f>
        <v/>
      </c>
      <c r="Y213">
        <f>IF(O213="","",IF(O213&lt;=6,"Rapide",IF(O213&lt;=12,"Moyen","Long")))</f>
        <v/>
      </c>
      <c r="Z213">
        <f>IF(A213&lt;&gt;"",IF(COUNTIF($A$3:$A$502,A213)&gt;1,"DUP",""),"")</f>
        <v/>
      </c>
    </row>
    <row r="214">
      <c r="F214" s="3" t="n"/>
      <c r="G214" s="4" t="n"/>
      <c r="H214" s="3" t="n"/>
      <c r="I214" s="5" t="n"/>
      <c r="M214">
        <f>IF(COUNTA(J214:L214)=3,SUM(J214:L214),"")</f>
        <v/>
      </c>
      <c r="N214" s="9">
        <f>IF(AND(F214&gt;0,H214&gt;0),F214/H214,"")</f>
        <v/>
      </c>
      <c r="O214" s="9">
        <f>IF(AND(F214&gt;0,H214&gt;0), H214/(F214/12), "")</f>
        <v/>
      </c>
      <c r="R214" s="10" t="n"/>
      <c r="S214" s="10" t="n"/>
      <c r="U214" s="9">
        <f>IF(COUNTA(J214:L214)=3, J214*Paramètres!$H$2 + K214*Paramètres!$H$3 + L214*Paramètres!$H$4, "")</f>
        <v/>
      </c>
      <c r="V214">
        <f>IF(U214="","",IF(U214&gt;=12,"A",IF(U214&gt;=8,"B","C")))</f>
        <v/>
      </c>
      <c r="W214">
        <f>U214</f>
        <v/>
      </c>
      <c r="X214">
        <f>IF(N214="","",IF(N214&gt;=3,"Fort",IF(N214&gt;=1,"Moyen","Faible")))</f>
        <v/>
      </c>
      <c r="Y214">
        <f>IF(O214="","",IF(O214&lt;=6,"Rapide",IF(O214&lt;=12,"Moyen","Long")))</f>
        <v/>
      </c>
      <c r="Z214">
        <f>IF(A214&lt;&gt;"",IF(COUNTIF($A$3:$A$502,A214)&gt;1,"DUP",""),"")</f>
        <v/>
      </c>
    </row>
    <row r="215">
      <c r="F215" s="3" t="n"/>
      <c r="G215" s="4" t="n"/>
      <c r="H215" s="3" t="n"/>
      <c r="I215" s="5" t="n"/>
      <c r="M215">
        <f>IF(COUNTA(J215:L215)=3,SUM(J215:L215),"")</f>
        <v/>
      </c>
      <c r="N215" s="9">
        <f>IF(AND(F215&gt;0,H215&gt;0),F215/H215,"")</f>
        <v/>
      </c>
      <c r="O215" s="9">
        <f>IF(AND(F215&gt;0,H215&gt;0), H215/(F215/12), "")</f>
        <v/>
      </c>
      <c r="R215" s="10" t="n"/>
      <c r="S215" s="10" t="n"/>
      <c r="U215" s="9">
        <f>IF(COUNTA(J215:L215)=3, J215*Paramètres!$H$2 + K215*Paramètres!$H$3 + L215*Paramètres!$H$4, "")</f>
        <v/>
      </c>
      <c r="V215">
        <f>IF(U215="","",IF(U215&gt;=12,"A",IF(U215&gt;=8,"B","C")))</f>
        <v/>
      </c>
      <c r="W215">
        <f>U215</f>
        <v/>
      </c>
      <c r="X215">
        <f>IF(N215="","",IF(N215&gt;=3,"Fort",IF(N215&gt;=1,"Moyen","Faible")))</f>
        <v/>
      </c>
      <c r="Y215">
        <f>IF(O215="","",IF(O215&lt;=6,"Rapide",IF(O215&lt;=12,"Moyen","Long")))</f>
        <v/>
      </c>
      <c r="Z215">
        <f>IF(A215&lt;&gt;"",IF(COUNTIF($A$3:$A$502,A215)&gt;1,"DUP",""),"")</f>
        <v/>
      </c>
    </row>
    <row r="216">
      <c r="F216" s="3" t="n"/>
      <c r="G216" s="4" t="n"/>
      <c r="H216" s="3" t="n"/>
      <c r="I216" s="5" t="n"/>
      <c r="M216">
        <f>IF(COUNTA(J216:L216)=3,SUM(J216:L216),"")</f>
        <v/>
      </c>
      <c r="N216" s="9">
        <f>IF(AND(F216&gt;0,H216&gt;0),F216/H216,"")</f>
        <v/>
      </c>
      <c r="O216" s="9">
        <f>IF(AND(F216&gt;0,H216&gt;0), H216/(F216/12), "")</f>
        <v/>
      </c>
      <c r="R216" s="10" t="n"/>
      <c r="S216" s="10" t="n"/>
      <c r="U216" s="9">
        <f>IF(COUNTA(J216:L216)=3, J216*Paramètres!$H$2 + K216*Paramètres!$H$3 + L216*Paramètres!$H$4, "")</f>
        <v/>
      </c>
      <c r="V216">
        <f>IF(U216="","",IF(U216&gt;=12,"A",IF(U216&gt;=8,"B","C")))</f>
        <v/>
      </c>
      <c r="W216">
        <f>U216</f>
        <v/>
      </c>
      <c r="X216">
        <f>IF(N216="","",IF(N216&gt;=3,"Fort",IF(N216&gt;=1,"Moyen","Faible")))</f>
        <v/>
      </c>
      <c r="Y216">
        <f>IF(O216="","",IF(O216&lt;=6,"Rapide",IF(O216&lt;=12,"Moyen","Long")))</f>
        <v/>
      </c>
      <c r="Z216">
        <f>IF(A216&lt;&gt;"",IF(COUNTIF($A$3:$A$502,A216)&gt;1,"DUP",""),"")</f>
        <v/>
      </c>
    </row>
    <row r="217">
      <c r="F217" s="3" t="n"/>
      <c r="G217" s="4" t="n"/>
      <c r="H217" s="3" t="n"/>
      <c r="I217" s="5" t="n"/>
      <c r="M217">
        <f>IF(COUNTA(J217:L217)=3,SUM(J217:L217),"")</f>
        <v/>
      </c>
      <c r="N217" s="9">
        <f>IF(AND(F217&gt;0,H217&gt;0),F217/H217,"")</f>
        <v/>
      </c>
      <c r="O217" s="9">
        <f>IF(AND(F217&gt;0,H217&gt;0), H217/(F217/12), "")</f>
        <v/>
      </c>
      <c r="R217" s="10" t="n"/>
      <c r="S217" s="10" t="n"/>
      <c r="U217" s="9">
        <f>IF(COUNTA(J217:L217)=3, J217*Paramètres!$H$2 + K217*Paramètres!$H$3 + L217*Paramètres!$H$4, "")</f>
        <v/>
      </c>
      <c r="V217">
        <f>IF(U217="","",IF(U217&gt;=12,"A",IF(U217&gt;=8,"B","C")))</f>
        <v/>
      </c>
      <c r="W217">
        <f>U217</f>
        <v/>
      </c>
      <c r="X217">
        <f>IF(N217="","",IF(N217&gt;=3,"Fort",IF(N217&gt;=1,"Moyen","Faible")))</f>
        <v/>
      </c>
      <c r="Y217">
        <f>IF(O217="","",IF(O217&lt;=6,"Rapide",IF(O217&lt;=12,"Moyen","Long")))</f>
        <v/>
      </c>
      <c r="Z217">
        <f>IF(A217&lt;&gt;"",IF(COUNTIF($A$3:$A$502,A217)&gt;1,"DUP",""),"")</f>
        <v/>
      </c>
    </row>
    <row r="218">
      <c r="F218" s="3" t="n"/>
      <c r="G218" s="4" t="n"/>
      <c r="H218" s="3" t="n"/>
      <c r="I218" s="5" t="n"/>
      <c r="M218">
        <f>IF(COUNTA(J218:L218)=3,SUM(J218:L218),"")</f>
        <v/>
      </c>
      <c r="N218" s="9">
        <f>IF(AND(F218&gt;0,H218&gt;0),F218/H218,"")</f>
        <v/>
      </c>
      <c r="O218" s="9">
        <f>IF(AND(F218&gt;0,H218&gt;0), H218/(F218/12), "")</f>
        <v/>
      </c>
      <c r="R218" s="10" t="n"/>
      <c r="S218" s="10" t="n"/>
      <c r="U218" s="9">
        <f>IF(COUNTA(J218:L218)=3, J218*Paramètres!$H$2 + K218*Paramètres!$H$3 + L218*Paramètres!$H$4, "")</f>
        <v/>
      </c>
      <c r="V218">
        <f>IF(U218="","",IF(U218&gt;=12,"A",IF(U218&gt;=8,"B","C")))</f>
        <v/>
      </c>
      <c r="W218">
        <f>U218</f>
        <v/>
      </c>
      <c r="X218">
        <f>IF(N218="","",IF(N218&gt;=3,"Fort",IF(N218&gt;=1,"Moyen","Faible")))</f>
        <v/>
      </c>
      <c r="Y218">
        <f>IF(O218="","",IF(O218&lt;=6,"Rapide",IF(O218&lt;=12,"Moyen","Long")))</f>
        <v/>
      </c>
      <c r="Z218">
        <f>IF(A218&lt;&gt;"",IF(COUNTIF($A$3:$A$502,A218)&gt;1,"DUP",""),"")</f>
        <v/>
      </c>
    </row>
    <row r="219">
      <c r="F219" s="3" t="n"/>
      <c r="G219" s="4" t="n"/>
      <c r="H219" s="3" t="n"/>
      <c r="I219" s="5" t="n"/>
      <c r="M219">
        <f>IF(COUNTA(J219:L219)=3,SUM(J219:L219),"")</f>
        <v/>
      </c>
      <c r="N219" s="9">
        <f>IF(AND(F219&gt;0,H219&gt;0),F219/H219,"")</f>
        <v/>
      </c>
      <c r="O219" s="9">
        <f>IF(AND(F219&gt;0,H219&gt;0), H219/(F219/12), "")</f>
        <v/>
      </c>
      <c r="R219" s="10" t="n"/>
      <c r="S219" s="10" t="n"/>
      <c r="U219" s="9">
        <f>IF(COUNTA(J219:L219)=3, J219*Paramètres!$H$2 + K219*Paramètres!$H$3 + L219*Paramètres!$H$4, "")</f>
        <v/>
      </c>
      <c r="V219">
        <f>IF(U219="","",IF(U219&gt;=12,"A",IF(U219&gt;=8,"B","C")))</f>
        <v/>
      </c>
      <c r="W219">
        <f>U219</f>
        <v/>
      </c>
      <c r="X219">
        <f>IF(N219="","",IF(N219&gt;=3,"Fort",IF(N219&gt;=1,"Moyen","Faible")))</f>
        <v/>
      </c>
      <c r="Y219">
        <f>IF(O219="","",IF(O219&lt;=6,"Rapide",IF(O219&lt;=12,"Moyen","Long")))</f>
        <v/>
      </c>
      <c r="Z219">
        <f>IF(A219&lt;&gt;"",IF(COUNTIF($A$3:$A$502,A219)&gt;1,"DUP",""),"")</f>
        <v/>
      </c>
    </row>
    <row r="220">
      <c r="F220" s="3" t="n"/>
      <c r="G220" s="4" t="n"/>
      <c r="H220" s="3" t="n"/>
      <c r="I220" s="5" t="n"/>
      <c r="M220">
        <f>IF(COUNTA(J220:L220)=3,SUM(J220:L220),"")</f>
        <v/>
      </c>
      <c r="N220" s="9">
        <f>IF(AND(F220&gt;0,H220&gt;0),F220/H220,"")</f>
        <v/>
      </c>
      <c r="O220" s="9">
        <f>IF(AND(F220&gt;0,H220&gt;0), H220/(F220/12), "")</f>
        <v/>
      </c>
      <c r="R220" s="10" t="n"/>
      <c r="S220" s="10" t="n"/>
      <c r="U220" s="9">
        <f>IF(COUNTA(J220:L220)=3, J220*Paramètres!$H$2 + K220*Paramètres!$H$3 + L220*Paramètres!$H$4, "")</f>
        <v/>
      </c>
      <c r="V220">
        <f>IF(U220="","",IF(U220&gt;=12,"A",IF(U220&gt;=8,"B","C")))</f>
        <v/>
      </c>
      <c r="W220">
        <f>U220</f>
        <v/>
      </c>
      <c r="X220">
        <f>IF(N220="","",IF(N220&gt;=3,"Fort",IF(N220&gt;=1,"Moyen","Faible")))</f>
        <v/>
      </c>
      <c r="Y220">
        <f>IF(O220="","",IF(O220&lt;=6,"Rapide",IF(O220&lt;=12,"Moyen","Long")))</f>
        <v/>
      </c>
      <c r="Z220">
        <f>IF(A220&lt;&gt;"",IF(COUNTIF($A$3:$A$502,A220)&gt;1,"DUP",""),"")</f>
        <v/>
      </c>
    </row>
    <row r="221">
      <c r="F221" s="3" t="n"/>
      <c r="G221" s="4" t="n"/>
      <c r="H221" s="3" t="n"/>
      <c r="I221" s="5" t="n"/>
      <c r="M221">
        <f>IF(COUNTA(J221:L221)=3,SUM(J221:L221),"")</f>
        <v/>
      </c>
      <c r="N221" s="9">
        <f>IF(AND(F221&gt;0,H221&gt;0),F221/H221,"")</f>
        <v/>
      </c>
      <c r="O221" s="9">
        <f>IF(AND(F221&gt;0,H221&gt;0), H221/(F221/12), "")</f>
        <v/>
      </c>
      <c r="R221" s="10" t="n"/>
      <c r="S221" s="10" t="n"/>
      <c r="U221" s="9">
        <f>IF(COUNTA(J221:L221)=3, J221*Paramètres!$H$2 + K221*Paramètres!$H$3 + L221*Paramètres!$H$4, "")</f>
        <v/>
      </c>
      <c r="V221">
        <f>IF(U221="","",IF(U221&gt;=12,"A",IF(U221&gt;=8,"B","C")))</f>
        <v/>
      </c>
      <c r="W221">
        <f>U221</f>
        <v/>
      </c>
      <c r="X221">
        <f>IF(N221="","",IF(N221&gt;=3,"Fort",IF(N221&gt;=1,"Moyen","Faible")))</f>
        <v/>
      </c>
      <c r="Y221">
        <f>IF(O221="","",IF(O221&lt;=6,"Rapide",IF(O221&lt;=12,"Moyen","Long")))</f>
        <v/>
      </c>
      <c r="Z221">
        <f>IF(A221&lt;&gt;"",IF(COUNTIF($A$3:$A$502,A221)&gt;1,"DUP",""),"")</f>
        <v/>
      </c>
    </row>
    <row r="222">
      <c r="F222" s="3" t="n"/>
      <c r="G222" s="4" t="n"/>
      <c r="H222" s="3" t="n"/>
      <c r="I222" s="5" t="n"/>
      <c r="M222">
        <f>IF(COUNTA(J222:L222)=3,SUM(J222:L222),"")</f>
        <v/>
      </c>
      <c r="N222" s="9">
        <f>IF(AND(F222&gt;0,H222&gt;0),F222/H222,"")</f>
        <v/>
      </c>
      <c r="O222" s="9">
        <f>IF(AND(F222&gt;0,H222&gt;0), H222/(F222/12), "")</f>
        <v/>
      </c>
      <c r="R222" s="10" t="n"/>
      <c r="S222" s="10" t="n"/>
      <c r="U222" s="9">
        <f>IF(COUNTA(J222:L222)=3, J222*Paramètres!$H$2 + K222*Paramètres!$H$3 + L222*Paramètres!$H$4, "")</f>
        <v/>
      </c>
      <c r="V222">
        <f>IF(U222="","",IF(U222&gt;=12,"A",IF(U222&gt;=8,"B","C")))</f>
        <v/>
      </c>
      <c r="W222">
        <f>U222</f>
        <v/>
      </c>
      <c r="X222">
        <f>IF(N222="","",IF(N222&gt;=3,"Fort",IF(N222&gt;=1,"Moyen","Faible")))</f>
        <v/>
      </c>
      <c r="Y222">
        <f>IF(O222="","",IF(O222&lt;=6,"Rapide",IF(O222&lt;=12,"Moyen","Long")))</f>
        <v/>
      </c>
      <c r="Z222">
        <f>IF(A222&lt;&gt;"",IF(COUNTIF($A$3:$A$502,A222)&gt;1,"DUP",""),"")</f>
        <v/>
      </c>
    </row>
    <row r="223">
      <c r="F223" s="3" t="n"/>
      <c r="G223" s="4" t="n"/>
      <c r="H223" s="3" t="n"/>
      <c r="I223" s="5" t="n"/>
      <c r="M223">
        <f>IF(COUNTA(J223:L223)=3,SUM(J223:L223),"")</f>
        <v/>
      </c>
      <c r="N223" s="9">
        <f>IF(AND(F223&gt;0,H223&gt;0),F223/H223,"")</f>
        <v/>
      </c>
      <c r="O223" s="9">
        <f>IF(AND(F223&gt;0,H223&gt;0), H223/(F223/12), "")</f>
        <v/>
      </c>
      <c r="R223" s="10" t="n"/>
      <c r="S223" s="10" t="n"/>
      <c r="U223" s="9">
        <f>IF(COUNTA(J223:L223)=3, J223*Paramètres!$H$2 + K223*Paramètres!$H$3 + L223*Paramètres!$H$4, "")</f>
        <v/>
      </c>
      <c r="V223">
        <f>IF(U223="","",IF(U223&gt;=12,"A",IF(U223&gt;=8,"B","C")))</f>
        <v/>
      </c>
      <c r="W223">
        <f>U223</f>
        <v/>
      </c>
      <c r="X223">
        <f>IF(N223="","",IF(N223&gt;=3,"Fort",IF(N223&gt;=1,"Moyen","Faible")))</f>
        <v/>
      </c>
      <c r="Y223">
        <f>IF(O223="","",IF(O223&lt;=6,"Rapide",IF(O223&lt;=12,"Moyen","Long")))</f>
        <v/>
      </c>
      <c r="Z223">
        <f>IF(A223&lt;&gt;"",IF(COUNTIF($A$3:$A$502,A223)&gt;1,"DUP",""),"")</f>
        <v/>
      </c>
    </row>
    <row r="224">
      <c r="F224" s="3" t="n"/>
      <c r="G224" s="4" t="n"/>
      <c r="H224" s="3" t="n"/>
      <c r="I224" s="5" t="n"/>
      <c r="M224">
        <f>IF(COUNTA(J224:L224)=3,SUM(J224:L224),"")</f>
        <v/>
      </c>
      <c r="N224" s="9">
        <f>IF(AND(F224&gt;0,H224&gt;0),F224/H224,"")</f>
        <v/>
      </c>
      <c r="O224" s="9">
        <f>IF(AND(F224&gt;0,H224&gt;0), H224/(F224/12), "")</f>
        <v/>
      </c>
      <c r="R224" s="10" t="n"/>
      <c r="S224" s="10" t="n"/>
      <c r="U224" s="9">
        <f>IF(COUNTA(J224:L224)=3, J224*Paramètres!$H$2 + K224*Paramètres!$H$3 + L224*Paramètres!$H$4, "")</f>
        <v/>
      </c>
      <c r="V224">
        <f>IF(U224="","",IF(U224&gt;=12,"A",IF(U224&gt;=8,"B","C")))</f>
        <v/>
      </c>
      <c r="W224">
        <f>U224</f>
        <v/>
      </c>
      <c r="X224">
        <f>IF(N224="","",IF(N224&gt;=3,"Fort",IF(N224&gt;=1,"Moyen","Faible")))</f>
        <v/>
      </c>
      <c r="Y224">
        <f>IF(O224="","",IF(O224&lt;=6,"Rapide",IF(O224&lt;=12,"Moyen","Long")))</f>
        <v/>
      </c>
      <c r="Z224">
        <f>IF(A224&lt;&gt;"",IF(COUNTIF($A$3:$A$502,A224)&gt;1,"DUP",""),"")</f>
        <v/>
      </c>
    </row>
    <row r="225">
      <c r="F225" s="3" t="n"/>
      <c r="G225" s="4" t="n"/>
      <c r="H225" s="3" t="n"/>
      <c r="I225" s="5" t="n"/>
      <c r="M225">
        <f>IF(COUNTA(J225:L225)=3,SUM(J225:L225),"")</f>
        <v/>
      </c>
      <c r="N225" s="9">
        <f>IF(AND(F225&gt;0,H225&gt;0),F225/H225,"")</f>
        <v/>
      </c>
      <c r="O225" s="9">
        <f>IF(AND(F225&gt;0,H225&gt;0), H225/(F225/12), "")</f>
        <v/>
      </c>
      <c r="R225" s="10" t="n"/>
      <c r="S225" s="10" t="n"/>
      <c r="U225" s="9">
        <f>IF(COUNTA(J225:L225)=3, J225*Paramètres!$H$2 + K225*Paramètres!$H$3 + L225*Paramètres!$H$4, "")</f>
        <v/>
      </c>
      <c r="V225">
        <f>IF(U225="","",IF(U225&gt;=12,"A",IF(U225&gt;=8,"B","C")))</f>
        <v/>
      </c>
      <c r="W225">
        <f>U225</f>
        <v/>
      </c>
      <c r="X225">
        <f>IF(N225="","",IF(N225&gt;=3,"Fort",IF(N225&gt;=1,"Moyen","Faible")))</f>
        <v/>
      </c>
      <c r="Y225">
        <f>IF(O225="","",IF(O225&lt;=6,"Rapide",IF(O225&lt;=12,"Moyen","Long")))</f>
        <v/>
      </c>
      <c r="Z225">
        <f>IF(A225&lt;&gt;"",IF(COUNTIF($A$3:$A$502,A225)&gt;1,"DUP",""),"")</f>
        <v/>
      </c>
    </row>
    <row r="226">
      <c r="F226" s="3" t="n"/>
      <c r="G226" s="4" t="n"/>
      <c r="H226" s="3" t="n"/>
      <c r="I226" s="5" t="n"/>
      <c r="M226">
        <f>IF(COUNTA(J226:L226)=3,SUM(J226:L226),"")</f>
        <v/>
      </c>
      <c r="N226" s="9">
        <f>IF(AND(F226&gt;0,H226&gt;0),F226/H226,"")</f>
        <v/>
      </c>
      <c r="O226" s="9">
        <f>IF(AND(F226&gt;0,H226&gt;0), H226/(F226/12), "")</f>
        <v/>
      </c>
      <c r="R226" s="10" t="n"/>
      <c r="S226" s="10" t="n"/>
      <c r="U226" s="9">
        <f>IF(COUNTA(J226:L226)=3, J226*Paramètres!$H$2 + K226*Paramètres!$H$3 + L226*Paramètres!$H$4, "")</f>
        <v/>
      </c>
      <c r="V226">
        <f>IF(U226="","",IF(U226&gt;=12,"A",IF(U226&gt;=8,"B","C")))</f>
        <v/>
      </c>
      <c r="W226">
        <f>U226</f>
        <v/>
      </c>
      <c r="X226">
        <f>IF(N226="","",IF(N226&gt;=3,"Fort",IF(N226&gt;=1,"Moyen","Faible")))</f>
        <v/>
      </c>
      <c r="Y226">
        <f>IF(O226="","",IF(O226&lt;=6,"Rapide",IF(O226&lt;=12,"Moyen","Long")))</f>
        <v/>
      </c>
      <c r="Z226">
        <f>IF(A226&lt;&gt;"",IF(COUNTIF($A$3:$A$502,A226)&gt;1,"DUP",""),"")</f>
        <v/>
      </c>
    </row>
    <row r="227">
      <c r="F227" s="3" t="n"/>
      <c r="G227" s="4" t="n"/>
      <c r="H227" s="3" t="n"/>
      <c r="I227" s="5" t="n"/>
      <c r="M227">
        <f>IF(COUNTA(J227:L227)=3,SUM(J227:L227),"")</f>
        <v/>
      </c>
      <c r="N227" s="9">
        <f>IF(AND(F227&gt;0,H227&gt;0),F227/H227,"")</f>
        <v/>
      </c>
      <c r="O227" s="9">
        <f>IF(AND(F227&gt;0,H227&gt;0), H227/(F227/12), "")</f>
        <v/>
      </c>
      <c r="R227" s="10" t="n"/>
      <c r="S227" s="10" t="n"/>
      <c r="U227" s="9">
        <f>IF(COUNTA(J227:L227)=3, J227*Paramètres!$H$2 + K227*Paramètres!$H$3 + L227*Paramètres!$H$4, "")</f>
        <v/>
      </c>
      <c r="V227">
        <f>IF(U227="","",IF(U227&gt;=12,"A",IF(U227&gt;=8,"B","C")))</f>
        <v/>
      </c>
      <c r="W227">
        <f>U227</f>
        <v/>
      </c>
      <c r="X227">
        <f>IF(N227="","",IF(N227&gt;=3,"Fort",IF(N227&gt;=1,"Moyen","Faible")))</f>
        <v/>
      </c>
      <c r="Y227">
        <f>IF(O227="","",IF(O227&lt;=6,"Rapide",IF(O227&lt;=12,"Moyen","Long")))</f>
        <v/>
      </c>
      <c r="Z227">
        <f>IF(A227&lt;&gt;"",IF(COUNTIF($A$3:$A$502,A227)&gt;1,"DUP",""),"")</f>
        <v/>
      </c>
    </row>
    <row r="228">
      <c r="F228" s="3" t="n"/>
      <c r="G228" s="4" t="n"/>
      <c r="H228" s="3" t="n"/>
      <c r="I228" s="5" t="n"/>
      <c r="M228">
        <f>IF(COUNTA(J228:L228)=3,SUM(J228:L228),"")</f>
        <v/>
      </c>
      <c r="N228" s="9">
        <f>IF(AND(F228&gt;0,H228&gt;0),F228/H228,"")</f>
        <v/>
      </c>
      <c r="O228" s="9">
        <f>IF(AND(F228&gt;0,H228&gt;0), H228/(F228/12), "")</f>
        <v/>
      </c>
      <c r="R228" s="10" t="n"/>
      <c r="S228" s="10" t="n"/>
      <c r="U228" s="9">
        <f>IF(COUNTA(J228:L228)=3, J228*Paramètres!$H$2 + K228*Paramètres!$H$3 + L228*Paramètres!$H$4, "")</f>
        <v/>
      </c>
      <c r="V228">
        <f>IF(U228="","",IF(U228&gt;=12,"A",IF(U228&gt;=8,"B","C")))</f>
        <v/>
      </c>
      <c r="W228">
        <f>U228</f>
        <v/>
      </c>
      <c r="X228">
        <f>IF(N228="","",IF(N228&gt;=3,"Fort",IF(N228&gt;=1,"Moyen","Faible")))</f>
        <v/>
      </c>
      <c r="Y228">
        <f>IF(O228="","",IF(O228&lt;=6,"Rapide",IF(O228&lt;=12,"Moyen","Long")))</f>
        <v/>
      </c>
      <c r="Z228">
        <f>IF(A228&lt;&gt;"",IF(COUNTIF($A$3:$A$502,A228)&gt;1,"DUP",""),"")</f>
        <v/>
      </c>
    </row>
    <row r="229">
      <c r="F229" s="3" t="n"/>
      <c r="G229" s="4" t="n"/>
      <c r="H229" s="3" t="n"/>
      <c r="I229" s="5" t="n"/>
      <c r="M229">
        <f>IF(COUNTA(J229:L229)=3,SUM(J229:L229),"")</f>
        <v/>
      </c>
      <c r="N229" s="9">
        <f>IF(AND(F229&gt;0,H229&gt;0),F229/H229,"")</f>
        <v/>
      </c>
      <c r="O229" s="9">
        <f>IF(AND(F229&gt;0,H229&gt;0), H229/(F229/12), "")</f>
        <v/>
      </c>
      <c r="R229" s="10" t="n"/>
      <c r="S229" s="10" t="n"/>
      <c r="U229" s="9">
        <f>IF(COUNTA(J229:L229)=3, J229*Paramètres!$H$2 + K229*Paramètres!$H$3 + L229*Paramètres!$H$4, "")</f>
        <v/>
      </c>
      <c r="V229">
        <f>IF(U229="","",IF(U229&gt;=12,"A",IF(U229&gt;=8,"B","C")))</f>
        <v/>
      </c>
      <c r="W229">
        <f>U229</f>
        <v/>
      </c>
      <c r="X229">
        <f>IF(N229="","",IF(N229&gt;=3,"Fort",IF(N229&gt;=1,"Moyen","Faible")))</f>
        <v/>
      </c>
      <c r="Y229">
        <f>IF(O229="","",IF(O229&lt;=6,"Rapide",IF(O229&lt;=12,"Moyen","Long")))</f>
        <v/>
      </c>
      <c r="Z229">
        <f>IF(A229&lt;&gt;"",IF(COUNTIF($A$3:$A$502,A229)&gt;1,"DUP",""),"")</f>
        <v/>
      </c>
    </row>
    <row r="230">
      <c r="F230" s="3" t="n"/>
      <c r="G230" s="4" t="n"/>
      <c r="H230" s="3" t="n"/>
      <c r="I230" s="5" t="n"/>
      <c r="M230">
        <f>IF(COUNTA(J230:L230)=3,SUM(J230:L230),"")</f>
        <v/>
      </c>
      <c r="N230" s="9">
        <f>IF(AND(F230&gt;0,H230&gt;0),F230/H230,"")</f>
        <v/>
      </c>
      <c r="O230" s="9">
        <f>IF(AND(F230&gt;0,H230&gt;0), H230/(F230/12), "")</f>
        <v/>
      </c>
      <c r="R230" s="10" t="n"/>
      <c r="S230" s="10" t="n"/>
      <c r="U230" s="9">
        <f>IF(COUNTA(J230:L230)=3, J230*Paramètres!$H$2 + K230*Paramètres!$H$3 + L230*Paramètres!$H$4, "")</f>
        <v/>
      </c>
      <c r="V230">
        <f>IF(U230="","",IF(U230&gt;=12,"A",IF(U230&gt;=8,"B","C")))</f>
        <v/>
      </c>
      <c r="W230">
        <f>U230</f>
        <v/>
      </c>
      <c r="X230">
        <f>IF(N230="","",IF(N230&gt;=3,"Fort",IF(N230&gt;=1,"Moyen","Faible")))</f>
        <v/>
      </c>
      <c r="Y230">
        <f>IF(O230="","",IF(O230&lt;=6,"Rapide",IF(O230&lt;=12,"Moyen","Long")))</f>
        <v/>
      </c>
      <c r="Z230">
        <f>IF(A230&lt;&gt;"",IF(COUNTIF($A$3:$A$502,A230)&gt;1,"DUP",""),"")</f>
        <v/>
      </c>
    </row>
    <row r="231">
      <c r="F231" s="3" t="n"/>
      <c r="G231" s="4" t="n"/>
      <c r="H231" s="3" t="n"/>
      <c r="I231" s="5" t="n"/>
      <c r="M231">
        <f>IF(COUNTA(J231:L231)=3,SUM(J231:L231),"")</f>
        <v/>
      </c>
      <c r="N231" s="9">
        <f>IF(AND(F231&gt;0,H231&gt;0),F231/H231,"")</f>
        <v/>
      </c>
      <c r="O231" s="9">
        <f>IF(AND(F231&gt;0,H231&gt;0), H231/(F231/12), "")</f>
        <v/>
      </c>
      <c r="R231" s="10" t="n"/>
      <c r="S231" s="10" t="n"/>
      <c r="U231" s="9">
        <f>IF(COUNTA(J231:L231)=3, J231*Paramètres!$H$2 + K231*Paramètres!$H$3 + L231*Paramètres!$H$4, "")</f>
        <v/>
      </c>
      <c r="V231">
        <f>IF(U231="","",IF(U231&gt;=12,"A",IF(U231&gt;=8,"B","C")))</f>
        <v/>
      </c>
      <c r="W231">
        <f>U231</f>
        <v/>
      </c>
      <c r="X231">
        <f>IF(N231="","",IF(N231&gt;=3,"Fort",IF(N231&gt;=1,"Moyen","Faible")))</f>
        <v/>
      </c>
      <c r="Y231">
        <f>IF(O231="","",IF(O231&lt;=6,"Rapide",IF(O231&lt;=12,"Moyen","Long")))</f>
        <v/>
      </c>
      <c r="Z231">
        <f>IF(A231&lt;&gt;"",IF(COUNTIF($A$3:$A$502,A231)&gt;1,"DUP",""),"")</f>
        <v/>
      </c>
    </row>
    <row r="232">
      <c r="F232" s="3" t="n"/>
      <c r="G232" s="4" t="n"/>
      <c r="H232" s="3" t="n"/>
      <c r="I232" s="5" t="n"/>
      <c r="M232">
        <f>IF(COUNTA(J232:L232)=3,SUM(J232:L232),"")</f>
        <v/>
      </c>
      <c r="N232" s="9">
        <f>IF(AND(F232&gt;0,H232&gt;0),F232/H232,"")</f>
        <v/>
      </c>
      <c r="O232" s="9">
        <f>IF(AND(F232&gt;0,H232&gt;0), H232/(F232/12), "")</f>
        <v/>
      </c>
      <c r="R232" s="10" t="n"/>
      <c r="S232" s="10" t="n"/>
      <c r="U232" s="9">
        <f>IF(COUNTA(J232:L232)=3, J232*Paramètres!$H$2 + K232*Paramètres!$H$3 + L232*Paramètres!$H$4, "")</f>
        <v/>
      </c>
      <c r="V232">
        <f>IF(U232="","",IF(U232&gt;=12,"A",IF(U232&gt;=8,"B","C")))</f>
        <v/>
      </c>
      <c r="W232">
        <f>U232</f>
        <v/>
      </c>
      <c r="X232">
        <f>IF(N232="","",IF(N232&gt;=3,"Fort",IF(N232&gt;=1,"Moyen","Faible")))</f>
        <v/>
      </c>
      <c r="Y232">
        <f>IF(O232="","",IF(O232&lt;=6,"Rapide",IF(O232&lt;=12,"Moyen","Long")))</f>
        <v/>
      </c>
      <c r="Z232">
        <f>IF(A232&lt;&gt;"",IF(COUNTIF($A$3:$A$502,A232)&gt;1,"DUP",""),"")</f>
        <v/>
      </c>
    </row>
    <row r="233">
      <c r="F233" s="3" t="n"/>
      <c r="G233" s="4" t="n"/>
      <c r="H233" s="3" t="n"/>
      <c r="I233" s="5" t="n"/>
      <c r="M233">
        <f>IF(COUNTA(J233:L233)=3,SUM(J233:L233),"")</f>
        <v/>
      </c>
      <c r="N233" s="9">
        <f>IF(AND(F233&gt;0,H233&gt;0),F233/H233,"")</f>
        <v/>
      </c>
      <c r="O233" s="9">
        <f>IF(AND(F233&gt;0,H233&gt;0), H233/(F233/12), "")</f>
        <v/>
      </c>
      <c r="R233" s="10" t="n"/>
      <c r="S233" s="10" t="n"/>
      <c r="U233" s="9">
        <f>IF(COUNTA(J233:L233)=3, J233*Paramètres!$H$2 + K233*Paramètres!$H$3 + L233*Paramètres!$H$4, "")</f>
        <v/>
      </c>
      <c r="V233">
        <f>IF(U233="","",IF(U233&gt;=12,"A",IF(U233&gt;=8,"B","C")))</f>
        <v/>
      </c>
      <c r="W233">
        <f>U233</f>
        <v/>
      </c>
      <c r="X233">
        <f>IF(N233="","",IF(N233&gt;=3,"Fort",IF(N233&gt;=1,"Moyen","Faible")))</f>
        <v/>
      </c>
      <c r="Y233">
        <f>IF(O233="","",IF(O233&lt;=6,"Rapide",IF(O233&lt;=12,"Moyen","Long")))</f>
        <v/>
      </c>
      <c r="Z233">
        <f>IF(A233&lt;&gt;"",IF(COUNTIF($A$3:$A$502,A233)&gt;1,"DUP",""),"")</f>
        <v/>
      </c>
    </row>
    <row r="234">
      <c r="F234" s="3" t="n"/>
      <c r="G234" s="4" t="n"/>
      <c r="H234" s="3" t="n"/>
      <c r="I234" s="5" t="n"/>
      <c r="M234">
        <f>IF(COUNTA(J234:L234)=3,SUM(J234:L234),"")</f>
        <v/>
      </c>
      <c r="N234" s="9">
        <f>IF(AND(F234&gt;0,H234&gt;0),F234/H234,"")</f>
        <v/>
      </c>
      <c r="O234" s="9">
        <f>IF(AND(F234&gt;0,H234&gt;0), H234/(F234/12), "")</f>
        <v/>
      </c>
      <c r="R234" s="10" t="n"/>
      <c r="S234" s="10" t="n"/>
      <c r="U234" s="9">
        <f>IF(COUNTA(J234:L234)=3, J234*Paramètres!$H$2 + K234*Paramètres!$H$3 + L234*Paramètres!$H$4, "")</f>
        <v/>
      </c>
      <c r="V234">
        <f>IF(U234="","",IF(U234&gt;=12,"A",IF(U234&gt;=8,"B","C")))</f>
        <v/>
      </c>
      <c r="W234">
        <f>U234</f>
        <v/>
      </c>
      <c r="X234">
        <f>IF(N234="","",IF(N234&gt;=3,"Fort",IF(N234&gt;=1,"Moyen","Faible")))</f>
        <v/>
      </c>
      <c r="Y234">
        <f>IF(O234="","",IF(O234&lt;=6,"Rapide",IF(O234&lt;=12,"Moyen","Long")))</f>
        <v/>
      </c>
      <c r="Z234">
        <f>IF(A234&lt;&gt;"",IF(COUNTIF($A$3:$A$502,A234)&gt;1,"DUP",""),"")</f>
        <v/>
      </c>
    </row>
    <row r="235">
      <c r="F235" s="3" t="n"/>
      <c r="G235" s="4" t="n"/>
      <c r="H235" s="3" t="n"/>
      <c r="I235" s="5" t="n"/>
      <c r="M235">
        <f>IF(COUNTA(J235:L235)=3,SUM(J235:L235),"")</f>
        <v/>
      </c>
      <c r="N235" s="9">
        <f>IF(AND(F235&gt;0,H235&gt;0),F235/H235,"")</f>
        <v/>
      </c>
      <c r="O235" s="9">
        <f>IF(AND(F235&gt;0,H235&gt;0), H235/(F235/12), "")</f>
        <v/>
      </c>
      <c r="R235" s="10" t="n"/>
      <c r="S235" s="10" t="n"/>
      <c r="U235" s="9">
        <f>IF(COUNTA(J235:L235)=3, J235*Paramètres!$H$2 + K235*Paramètres!$H$3 + L235*Paramètres!$H$4, "")</f>
        <v/>
      </c>
      <c r="V235">
        <f>IF(U235="","",IF(U235&gt;=12,"A",IF(U235&gt;=8,"B","C")))</f>
        <v/>
      </c>
      <c r="W235">
        <f>U235</f>
        <v/>
      </c>
      <c r="X235">
        <f>IF(N235="","",IF(N235&gt;=3,"Fort",IF(N235&gt;=1,"Moyen","Faible")))</f>
        <v/>
      </c>
      <c r="Y235">
        <f>IF(O235="","",IF(O235&lt;=6,"Rapide",IF(O235&lt;=12,"Moyen","Long")))</f>
        <v/>
      </c>
      <c r="Z235">
        <f>IF(A235&lt;&gt;"",IF(COUNTIF($A$3:$A$502,A235)&gt;1,"DUP",""),"")</f>
        <v/>
      </c>
    </row>
    <row r="236">
      <c r="F236" s="3" t="n"/>
      <c r="G236" s="4" t="n"/>
      <c r="H236" s="3" t="n"/>
      <c r="I236" s="5" t="n"/>
      <c r="M236">
        <f>IF(COUNTA(J236:L236)=3,SUM(J236:L236),"")</f>
        <v/>
      </c>
      <c r="N236" s="9">
        <f>IF(AND(F236&gt;0,H236&gt;0),F236/H236,"")</f>
        <v/>
      </c>
      <c r="O236" s="9">
        <f>IF(AND(F236&gt;0,H236&gt;0), H236/(F236/12), "")</f>
        <v/>
      </c>
      <c r="R236" s="10" t="n"/>
      <c r="S236" s="10" t="n"/>
      <c r="U236" s="9">
        <f>IF(COUNTA(J236:L236)=3, J236*Paramètres!$H$2 + K236*Paramètres!$H$3 + L236*Paramètres!$H$4, "")</f>
        <v/>
      </c>
      <c r="V236">
        <f>IF(U236="","",IF(U236&gt;=12,"A",IF(U236&gt;=8,"B","C")))</f>
        <v/>
      </c>
      <c r="W236">
        <f>U236</f>
        <v/>
      </c>
      <c r="X236">
        <f>IF(N236="","",IF(N236&gt;=3,"Fort",IF(N236&gt;=1,"Moyen","Faible")))</f>
        <v/>
      </c>
      <c r="Y236">
        <f>IF(O236="","",IF(O236&lt;=6,"Rapide",IF(O236&lt;=12,"Moyen","Long")))</f>
        <v/>
      </c>
      <c r="Z236">
        <f>IF(A236&lt;&gt;"",IF(COUNTIF($A$3:$A$502,A236)&gt;1,"DUP",""),"")</f>
        <v/>
      </c>
    </row>
    <row r="237">
      <c r="F237" s="3" t="n"/>
      <c r="G237" s="4" t="n"/>
      <c r="H237" s="3" t="n"/>
      <c r="I237" s="5" t="n"/>
      <c r="M237">
        <f>IF(COUNTA(J237:L237)=3,SUM(J237:L237),"")</f>
        <v/>
      </c>
      <c r="N237" s="9">
        <f>IF(AND(F237&gt;0,H237&gt;0),F237/H237,"")</f>
        <v/>
      </c>
      <c r="O237" s="9">
        <f>IF(AND(F237&gt;0,H237&gt;0), H237/(F237/12), "")</f>
        <v/>
      </c>
      <c r="R237" s="10" t="n"/>
      <c r="S237" s="10" t="n"/>
      <c r="U237" s="9">
        <f>IF(COUNTA(J237:L237)=3, J237*Paramètres!$H$2 + K237*Paramètres!$H$3 + L237*Paramètres!$H$4, "")</f>
        <v/>
      </c>
      <c r="V237">
        <f>IF(U237="","",IF(U237&gt;=12,"A",IF(U237&gt;=8,"B","C")))</f>
        <v/>
      </c>
      <c r="W237">
        <f>U237</f>
        <v/>
      </c>
      <c r="X237">
        <f>IF(N237="","",IF(N237&gt;=3,"Fort",IF(N237&gt;=1,"Moyen","Faible")))</f>
        <v/>
      </c>
      <c r="Y237">
        <f>IF(O237="","",IF(O237&lt;=6,"Rapide",IF(O237&lt;=12,"Moyen","Long")))</f>
        <v/>
      </c>
      <c r="Z237">
        <f>IF(A237&lt;&gt;"",IF(COUNTIF($A$3:$A$502,A237)&gt;1,"DUP",""),"")</f>
        <v/>
      </c>
    </row>
    <row r="238">
      <c r="F238" s="3" t="n"/>
      <c r="G238" s="4" t="n"/>
      <c r="H238" s="3" t="n"/>
      <c r="I238" s="5" t="n"/>
      <c r="M238">
        <f>IF(COUNTA(J238:L238)=3,SUM(J238:L238),"")</f>
        <v/>
      </c>
      <c r="N238" s="9">
        <f>IF(AND(F238&gt;0,H238&gt;0),F238/H238,"")</f>
        <v/>
      </c>
      <c r="O238" s="9">
        <f>IF(AND(F238&gt;0,H238&gt;0), H238/(F238/12), "")</f>
        <v/>
      </c>
      <c r="R238" s="10" t="n"/>
      <c r="S238" s="10" t="n"/>
      <c r="U238" s="9">
        <f>IF(COUNTA(J238:L238)=3, J238*Paramètres!$H$2 + K238*Paramètres!$H$3 + L238*Paramètres!$H$4, "")</f>
        <v/>
      </c>
      <c r="V238">
        <f>IF(U238="","",IF(U238&gt;=12,"A",IF(U238&gt;=8,"B","C")))</f>
        <v/>
      </c>
      <c r="W238">
        <f>U238</f>
        <v/>
      </c>
      <c r="X238">
        <f>IF(N238="","",IF(N238&gt;=3,"Fort",IF(N238&gt;=1,"Moyen","Faible")))</f>
        <v/>
      </c>
      <c r="Y238">
        <f>IF(O238="","",IF(O238&lt;=6,"Rapide",IF(O238&lt;=12,"Moyen","Long")))</f>
        <v/>
      </c>
      <c r="Z238">
        <f>IF(A238&lt;&gt;"",IF(COUNTIF($A$3:$A$502,A238)&gt;1,"DUP",""),"")</f>
        <v/>
      </c>
    </row>
    <row r="239">
      <c r="F239" s="3" t="n"/>
      <c r="G239" s="4" t="n"/>
      <c r="H239" s="3" t="n"/>
      <c r="I239" s="5" t="n"/>
      <c r="M239">
        <f>IF(COUNTA(J239:L239)=3,SUM(J239:L239),"")</f>
        <v/>
      </c>
      <c r="N239" s="9">
        <f>IF(AND(F239&gt;0,H239&gt;0),F239/H239,"")</f>
        <v/>
      </c>
      <c r="O239" s="9">
        <f>IF(AND(F239&gt;0,H239&gt;0), H239/(F239/12), "")</f>
        <v/>
      </c>
      <c r="R239" s="10" t="n"/>
      <c r="S239" s="10" t="n"/>
      <c r="U239" s="9">
        <f>IF(COUNTA(J239:L239)=3, J239*Paramètres!$H$2 + K239*Paramètres!$H$3 + L239*Paramètres!$H$4, "")</f>
        <v/>
      </c>
      <c r="V239">
        <f>IF(U239="","",IF(U239&gt;=12,"A",IF(U239&gt;=8,"B","C")))</f>
        <v/>
      </c>
      <c r="W239">
        <f>U239</f>
        <v/>
      </c>
      <c r="X239">
        <f>IF(N239="","",IF(N239&gt;=3,"Fort",IF(N239&gt;=1,"Moyen","Faible")))</f>
        <v/>
      </c>
      <c r="Y239">
        <f>IF(O239="","",IF(O239&lt;=6,"Rapide",IF(O239&lt;=12,"Moyen","Long")))</f>
        <v/>
      </c>
      <c r="Z239">
        <f>IF(A239&lt;&gt;"",IF(COUNTIF($A$3:$A$502,A239)&gt;1,"DUP",""),"")</f>
        <v/>
      </c>
    </row>
    <row r="240">
      <c r="F240" s="3" t="n"/>
      <c r="G240" s="4" t="n"/>
      <c r="H240" s="3" t="n"/>
      <c r="I240" s="5" t="n"/>
      <c r="M240">
        <f>IF(COUNTA(J240:L240)=3,SUM(J240:L240),"")</f>
        <v/>
      </c>
      <c r="N240" s="9">
        <f>IF(AND(F240&gt;0,H240&gt;0),F240/H240,"")</f>
        <v/>
      </c>
      <c r="O240" s="9">
        <f>IF(AND(F240&gt;0,H240&gt;0), H240/(F240/12), "")</f>
        <v/>
      </c>
      <c r="R240" s="10" t="n"/>
      <c r="S240" s="10" t="n"/>
      <c r="U240" s="9">
        <f>IF(COUNTA(J240:L240)=3, J240*Paramètres!$H$2 + K240*Paramètres!$H$3 + L240*Paramètres!$H$4, "")</f>
        <v/>
      </c>
      <c r="V240">
        <f>IF(U240="","",IF(U240&gt;=12,"A",IF(U240&gt;=8,"B","C")))</f>
        <v/>
      </c>
      <c r="W240">
        <f>U240</f>
        <v/>
      </c>
      <c r="X240">
        <f>IF(N240="","",IF(N240&gt;=3,"Fort",IF(N240&gt;=1,"Moyen","Faible")))</f>
        <v/>
      </c>
      <c r="Y240">
        <f>IF(O240="","",IF(O240&lt;=6,"Rapide",IF(O240&lt;=12,"Moyen","Long")))</f>
        <v/>
      </c>
      <c r="Z240">
        <f>IF(A240&lt;&gt;"",IF(COUNTIF($A$3:$A$502,A240)&gt;1,"DUP",""),"")</f>
        <v/>
      </c>
    </row>
    <row r="241">
      <c r="F241" s="3" t="n"/>
      <c r="G241" s="4" t="n"/>
      <c r="H241" s="3" t="n"/>
      <c r="I241" s="5" t="n"/>
      <c r="M241">
        <f>IF(COUNTA(J241:L241)=3,SUM(J241:L241),"")</f>
        <v/>
      </c>
      <c r="N241" s="9">
        <f>IF(AND(F241&gt;0,H241&gt;0),F241/H241,"")</f>
        <v/>
      </c>
      <c r="O241" s="9">
        <f>IF(AND(F241&gt;0,H241&gt;0), H241/(F241/12), "")</f>
        <v/>
      </c>
      <c r="R241" s="10" t="n"/>
      <c r="S241" s="10" t="n"/>
      <c r="U241" s="9">
        <f>IF(COUNTA(J241:L241)=3, J241*Paramètres!$H$2 + K241*Paramètres!$H$3 + L241*Paramètres!$H$4, "")</f>
        <v/>
      </c>
      <c r="V241">
        <f>IF(U241="","",IF(U241&gt;=12,"A",IF(U241&gt;=8,"B","C")))</f>
        <v/>
      </c>
      <c r="W241">
        <f>U241</f>
        <v/>
      </c>
      <c r="X241">
        <f>IF(N241="","",IF(N241&gt;=3,"Fort",IF(N241&gt;=1,"Moyen","Faible")))</f>
        <v/>
      </c>
      <c r="Y241">
        <f>IF(O241="","",IF(O241&lt;=6,"Rapide",IF(O241&lt;=12,"Moyen","Long")))</f>
        <v/>
      </c>
      <c r="Z241">
        <f>IF(A241&lt;&gt;"",IF(COUNTIF($A$3:$A$502,A241)&gt;1,"DUP",""),"")</f>
        <v/>
      </c>
    </row>
    <row r="242">
      <c r="F242" s="3" t="n"/>
      <c r="G242" s="4" t="n"/>
      <c r="H242" s="3" t="n"/>
      <c r="I242" s="5" t="n"/>
      <c r="M242">
        <f>IF(COUNTA(J242:L242)=3,SUM(J242:L242),"")</f>
        <v/>
      </c>
      <c r="N242" s="9">
        <f>IF(AND(F242&gt;0,H242&gt;0),F242/H242,"")</f>
        <v/>
      </c>
      <c r="O242" s="9">
        <f>IF(AND(F242&gt;0,H242&gt;0), H242/(F242/12), "")</f>
        <v/>
      </c>
      <c r="R242" s="10" t="n"/>
      <c r="S242" s="10" t="n"/>
      <c r="U242" s="9">
        <f>IF(COUNTA(J242:L242)=3, J242*Paramètres!$H$2 + K242*Paramètres!$H$3 + L242*Paramètres!$H$4, "")</f>
        <v/>
      </c>
      <c r="V242">
        <f>IF(U242="","",IF(U242&gt;=12,"A",IF(U242&gt;=8,"B","C")))</f>
        <v/>
      </c>
      <c r="W242">
        <f>U242</f>
        <v/>
      </c>
      <c r="X242">
        <f>IF(N242="","",IF(N242&gt;=3,"Fort",IF(N242&gt;=1,"Moyen","Faible")))</f>
        <v/>
      </c>
      <c r="Y242">
        <f>IF(O242="","",IF(O242&lt;=6,"Rapide",IF(O242&lt;=12,"Moyen","Long")))</f>
        <v/>
      </c>
      <c r="Z242">
        <f>IF(A242&lt;&gt;"",IF(COUNTIF($A$3:$A$502,A242)&gt;1,"DUP",""),"")</f>
        <v/>
      </c>
    </row>
    <row r="243">
      <c r="F243" s="3" t="n"/>
      <c r="G243" s="4" t="n"/>
      <c r="H243" s="3" t="n"/>
      <c r="I243" s="5" t="n"/>
      <c r="M243">
        <f>IF(COUNTA(J243:L243)=3,SUM(J243:L243),"")</f>
        <v/>
      </c>
      <c r="N243" s="9">
        <f>IF(AND(F243&gt;0,H243&gt;0),F243/H243,"")</f>
        <v/>
      </c>
      <c r="O243" s="9">
        <f>IF(AND(F243&gt;0,H243&gt;0), H243/(F243/12), "")</f>
        <v/>
      </c>
      <c r="R243" s="10" t="n"/>
      <c r="S243" s="10" t="n"/>
      <c r="U243" s="9">
        <f>IF(COUNTA(J243:L243)=3, J243*Paramètres!$H$2 + K243*Paramètres!$H$3 + L243*Paramètres!$H$4, "")</f>
        <v/>
      </c>
      <c r="V243">
        <f>IF(U243="","",IF(U243&gt;=12,"A",IF(U243&gt;=8,"B","C")))</f>
        <v/>
      </c>
      <c r="W243">
        <f>U243</f>
        <v/>
      </c>
      <c r="X243">
        <f>IF(N243="","",IF(N243&gt;=3,"Fort",IF(N243&gt;=1,"Moyen","Faible")))</f>
        <v/>
      </c>
      <c r="Y243">
        <f>IF(O243="","",IF(O243&lt;=6,"Rapide",IF(O243&lt;=12,"Moyen","Long")))</f>
        <v/>
      </c>
      <c r="Z243">
        <f>IF(A243&lt;&gt;"",IF(COUNTIF($A$3:$A$502,A243)&gt;1,"DUP",""),"")</f>
        <v/>
      </c>
    </row>
    <row r="244">
      <c r="F244" s="3" t="n"/>
      <c r="G244" s="4" t="n"/>
      <c r="H244" s="3" t="n"/>
      <c r="I244" s="5" t="n"/>
      <c r="M244">
        <f>IF(COUNTA(J244:L244)=3,SUM(J244:L244),"")</f>
        <v/>
      </c>
      <c r="N244" s="9">
        <f>IF(AND(F244&gt;0,H244&gt;0),F244/H244,"")</f>
        <v/>
      </c>
      <c r="O244" s="9">
        <f>IF(AND(F244&gt;0,H244&gt;0), H244/(F244/12), "")</f>
        <v/>
      </c>
      <c r="R244" s="10" t="n"/>
      <c r="S244" s="10" t="n"/>
      <c r="U244" s="9">
        <f>IF(COUNTA(J244:L244)=3, J244*Paramètres!$H$2 + K244*Paramètres!$H$3 + L244*Paramètres!$H$4, "")</f>
        <v/>
      </c>
      <c r="V244">
        <f>IF(U244="","",IF(U244&gt;=12,"A",IF(U244&gt;=8,"B","C")))</f>
        <v/>
      </c>
      <c r="W244">
        <f>U244</f>
        <v/>
      </c>
      <c r="X244">
        <f>IF(N244="","",IF(N244&gt;=3,"Fort",IF(N244&gt;=1,"Moyen","Faible")))</f>
        <v/>
      </c>
      <c r="Y244">
        <f>IF(O244="","",IF(O244&lt;=6,"Rapide",IF(O244&lt;=12,"Moyen","Long")))</f>
        <v/>
      </c>
      <c r="Z244">
        <f>IF(A244&lt;&gt;"",IF(COUNTIF($A$3:$A$502,A244)&gt;1,"DUP",""),"")</f>
        <v/>
      </c>
    </row>
    <row r="245">
      <c r="F245" s="3" t="n"/>
      <c r="G245" s="4" t="n"/>
      <c r="H245" s="3" t="n"/>
      <c r="I245" s="5" t="n"/>
      <c r="M245">
        <f>IF(COUNTA(J245:L245)=3,SUM(J245:L245),"")</f>
        <v/>
      </c>
      <c r="N245" s="9">
        <f>IF(AND(F245&gt;0,H245&gt;0),F245/H245,"")</f>
        <v/>
      </c>
      <c r="O245" s="9">
        <f>IF(AND(F245&gt;0,H245&gt;0), H245/(F245/12), "")</f>
        <v/>
      </c>
      <c r="R245" s="10" t="n"/>
      <c r="S245" s="10" t="n"/>
      <c r="U245" s="9">
        <f>IF(COUNTA(J245:L245)=3, J245*Paramètres!$H$2 + K245*Paramètres!$H$3 + L245*Paramètres!$H$4, "")</f>
        <v/>
      </c>
      <c r="V245">
        <f>IF(U245="","",IF(U245&gt;=12,"A",IF(U245&gt;=8,"B","C")))</f>
        <v/>
      </c>
      <c r="W245">
        <f>U245</f>
        <v/>
      </c>
      <c r="X245">
        <f>IF(N245="","",IF(N245&gt;=3,"Fort",IF(N245&gt;=1,"Moyen","Faible")))</f>
        <v/>
      </c>
      <c r="Y245">
        <f>IF(O245="","",IF(O245&lt;=6,"Rapide",IF(O245&lt;=12,"Moyen","Long")))</f>
        <v/>
      </c>
      <c r="Z245">
        <f>IF(A245&lt;&gt;"",IF(COUNTIF($A$3:$A$502,A245)&gt;1,"DUP",""),"")</f>
        <v/>
      </c>
    </row>
    <row r="246">
      <c r="F246" s="3" t="n"/>
      <c r="G246" s="4" t="n"/>
      <c r="H246" s="3" t="n"/>
      <c r="I246" s="5" t="n"/>
      <c r="M246">
        <f>IF(COUNTA(J246:L246)=3,SUM(J246:L246),"")</f>
        <v/>
      </c>
      <c r="N246" s="9">
        <f>IF(AND(F246&gt;0,H246&gt;0),F246/H246,"")</f>
        <v/>
      </c>
      <c r="O246" s="9">
        <f>IF(AND(F246&gt;0,H246&gt;0), H246/(F246/12), "")</f>
        <v/>
      </c>
      <c r="R246" s="10" t="n"/>
      <c r="S246" s="10" t="n"/>
      <c r="U246" s="9">
        <f>IF(COUNTA(J246:L246)=3, J246*Paramètres!$H$2 + K246*Paramètres!$H$3 + L246*Paramètres!$H$4, "")</f>
        <v/>
      </c>
      <c r="V246">
        <f>IF(U246="","",IF(U246&gt;=12,"A",IF(U246&gt;=8,"B","C")))</f>
        <v/>
      </c>
      <c r="W246">
        <f>U246</f>
        <v/>
      </c>
      <c r="X246">
        <f>IF(N246="","",IF(N246&gt;=3,"Fort",IF(N246&gt;=1,"Moyen","Faible")))</f>
        <v/>
      </c>
      <c r="Y246">
        <f>IF(O246="","",IF(O246&lt;=6,"Rapide",IF(O246&lt;=12,"Moyen","Long")))</f>
        <v/>
      </c>
      <c r="Z246">
        <f>IF(A246&lt;&gt;"",IF(COUNTIF($A$3:$A$502,A246)&gt;1,"DUP",""),"")</f>
        <v/>
      </c>
    </row>
    <row r="247">
      <c r="F247" s="3" t="n"/>
      <c r="G247" s="4" t="n"/>
      <c r="H247" s="3" t="n"/>
      <c r="I247" s="5" t="n"/>
      <c r="M247">
        <f>IF(COUNTA(J247:L247)=3,SUM(J247:L247),"")</f>
        <v/>
      </c>
      <c r="N247" s="9">
        <f>IF(AND(F247&gt;0,H247&gt;0),F247/H247,"")</f>
        <v/>
      </c>
      <c r="O247" s="9">
        <f>IF(AND(F247&gt;0,H247&gt;0), H247/(F247/12), "")</f>
        <v/>
      </c>
      <c r="R247" s="10" t="n"/>
      <c r="S247" s="10" t="n"/>
      <c r="U247" s="9">
        <f>IF(COUNTA(J247:L247)=3, J247*Paramètres!$H$2 + K247*Paramètres!$H$3 + L247*Paramètres!$H$4, "")</f>
        <v/>
      </c>
      <c r="V247">
        <f>IF(U247="","",IF(U247&gt;=12,"A",IF(U247&gt;=8,"B","C")))</f>
        <v/>
      </c>
      <c r="W247">
        <f>U247</f>
        <v/>
      </c>
      <c r="X247">
        <f>IF(N247="","",IF(N247&gt;=3,"Fort",IF(N247&gt;=1,"Moyen","Faible")))</f>
        <v/>
      </c>
      <c r="Y247">
        <f>IF(O247="","",IF(O247&lt;=6,"Rapide",IF(O247&lt;=12,"Moyen","Long")))</f>
        <v/>
      </c>
      <c r="Z247">
        <f>IF(A247&lt;&gt;"",IF(COUNTIF($A$3:$A$502,A247)&gt;1,"DUP",""),"")</f>
        <v/>
      </c>
    </row>
    <row r="248">
      <c r="F248" s="3" t="n"/>
      <c r="G248" s="4" t="n"/>
      <c r="H248" s="3" t="n"/>
      <c r="I248" s="5" t="n"/>
      <c r="M248">
        <f>IF(COUNTA(J248:L248)=3,SUM(J248:L248),"")</f>
        <v/>
      </c>
      <c r="N248" s="9">
        <f>IF(AND(F248&gt;0,H248&gt;0),F248/H248,"")</f>
        <v/>
      </c>
      <c r="O248" s="9">
        <f>IF(AND(F248&gt;0,H248&gt;0), H248/(F248/12), "")</f>
        <v/>
      </c>
      <c r="R248" s="10" t="n"/>
      <c r="S248" s="10" t="n"/>
      <c r="U248" s="9">
        <f>IF(COUNTA(J248:L248)=3, J248*Paramètres!$H$2 + K248*Paramètres!$H$3 + L248*Paramètres!$H$4, "")</f>
        <v/>
      </c>
      <c r="V248">
        <f>IF(U248="","",IF(U248&gt;=12,"A",IF(U248&gt;=8,"B","C")))</f>
        <v/>
      </c>
      <c r="W248">
        <f>U248</f>
        <v/>
      </c>
      <c r="X248">
        <f>IF(N248="","",IF(N248&gt;=3,"Fort",IF(N248&gt;=1,"Moyen","Faible")))</f>
        <v/>
      </c>
      <c r="Y248">
        <f>IF(O248="","",IF(O248&lt;=6,"Rapide",IF(O248&lt;=12,"Moyen","Long")))</f>
        <v/>
      </c>
      <c r="Z248">
        <f>IF(A248&lt;&gt;"",IF(COUNTIF($A$3:$A$502,A248)&gt;1,"DUP",""),"")</f>
        <v/>
      </c>
    </row>
    <row r="249">
      <c r="F249" s="3" t="n"/>
      <c r="G249" s="4" t="n"/>
      <c r="H249" s="3" t="n"/>
      <c r="I249" s="5" t="n"/>
      <c r="M249">
        <f>IF(COUNTA(J249:L249)=3,SUM(J249:L249),"")</f>
        <v/>
      </c>
      <c r="N249" s="9">
        <f>IF(AND(F249&gt;0,H249&gt;0),F249/H249,"")</f>
        <v/>
      </c>
      <c r="O249" s="9">
        <f>IF(AND(F249&gt;0,H249&gt;0), H249/(F249/12), "")</f>
        <v/>
      </c>
      <c r="R249" s="10" t="n"/>
      <c r="S249" s="10" t="n"/>
      <c r="U249" s="9">
        <f>IF(COUNTA(J249:L249)=3, J249*Paramètres!$H$2 + K249*Paramètres!$H$3 + L249*Paramètres!$H$4, "")</f>
        <v/>
      </c>
      <c r="V249">
        <f>IF(U249="","",IF(U249&gt;=12,"A",IF(U249&gt;=8,"B","C")))</f>
        <v/>
      </c>
      <c r="W249">
        <f>U249</f>
        <v/>
      </c>
      <c r="X249">
        <f>IF(N249="","",IF(N249&gt;=3,"Fort",IF(N249&gt;=1,"Moyen","Faible")))</f>
        <v/>
      </c>
      <c r="Y249">
        <f>IF(O249="","",IF(O249&lt;=6,"Rapide",IF(O249&lt;=12,"Moyen","Long")))</f>
        <v/>
      </c>
      <c r="Z249">
        <f>IF(A249&lt;&gt;"",IF(COUNTIF($A$3:$A$502,A249)&gt;1,"DUP",""),"")</f>
        <v/>
      </c>
    </row>
    <row r="250">
      <c r="F250" s="3" t="n"/>
      <c r="G250" s="4" t="n"/>
      <c r="H250" s="3" t="n"/>
      <c r="I250" s="5" t="n"/>
      <c r="M250">
        <f>IF(COUNTA(J250:L250)=3,SUM(J250:L250),"")</f>
        <v/>
      </c>
      <c r="N250" s="9">
        <f>IF(AND(F250&gt;0,H250&gt;0),F250/H250,"")</f>
        <v/>
      </c>
      <c r="O250" s="9">
        <f>IF(AND(F250&gt;0,H250&gt;0), H250/(F250/12), "")</f>
        <v/>
      </c>
      <c r="R250" s="10" t="n"/>
      <c r="S250" s="10" t="n"/>
      <c r="U250" s="9">
        <f>IF(COUNTA(J250:L250)=3, J250*Paramètres!$H$2 + K250*Paramètres!$H$3 + L250*Paramètres!$H$4, "")</f>
        <v/>
      </c>
      <c r="V250">
        <f>IF(U250="","",IF(U250&gt;=12,"A",IF(U250&gt;=8,"B","C")))</f>
        <v/>
      </c>
      <c r="W250">
        <f>U250</f>
        <v/>
      </c>
      <c r="X250">
        <f>IF(N250="","",IF(N250&gt;=3,"Fort",IF(N250&gt;=1,"Moyen","Faible")))</f>
        <v/>
      </c>
      <c r="Y250">
        <f>IF(O250="","",IF(O250&lt;=6,"Rapide",IF(O250&lt;=12,"Moyen","Long")))</f>
        <v/>
      </c>
      <c r="Z250">
        <f>IF(A250&lt;&gt;"",IF(COUNTIF($A$3:$A$502,A250)&gt;1,"DUP",""),"")</f>
        <v/>
      </c>
    </row>
    <row r="251">
      <c r="F251" s="3" t="n"/>
      <c r="G251" s="4" t="n"/>
      <c r="H251" s="3" t="n"/>
      <c r="I251" s="5" t="n"/>
      <c r="M251">
        <f>IF(COUNTA(J251:L251)=3,SUM(J251:L251),"")</f>
        <v/>
      </c>
      <c r="N251" s="9">
        <f>IF(AND(F251&gt;0,H251&gt;0),F251/H251,"")</f>
        <v/>
      </c>
      <c r="O251" s="9">
        <f>IF(AND(F251&gt;0,H251&gt;0), H251/(F251/12), "")</f>
        <v/>
      </c>
      <c r="R251" s="10" t="n"/>
      <c r="S251" s="10" t="n"/>
      <c r="U251" s="9">
        <f>IF(COUNTA(J251:L251)=3, J251*Paramètres!$H$2 + K251*Paramètres!$H$3 + L251*Paramètres!$H$4, "")</f>
        <v/>
      </c>
      <c r="V251">
        <f>IF(U251="","",IF(U251&gt;=12,"A",IF(U251&gt;=8,"B","C")))</f>
        <v/>
      </c>
      <c r="W251">
        <f>U251</f>
        <v/>
      </c>
      <c r="X251">
        <f>IF(N251="","",IF(N251&gt;=3,"Fort",IF(N251&gt;=1,"Moyen","Faible")))</f>
        <v/>
      </c>
      <c r="Y251">
        <f>IF(O251="","",IF(O251&lt;=6,"Rapide",IF(O251&lt;=12,"Moyen","Long")))</f>
        <v/>
      </c>
      <c r="Z251">
        <f>IF(A251&lt;&gt;"",IF(COUNTIF($A$3:$A$502,A251)&gt;1,"DUP",""),"")</f>
        <v/>
      </c>
    </row>
    <row r="252">
      <c r="F252" s="3" t="n"/>
      <c r="G252" s="4" t="n"/>
      <c r="H252" s="3" t="n"/>
      <c r="I252" s="5" t="n"/>
      <c r="M252">
        <f>IF(COUNTA(J252:L252)=3,SUM(J252:L252),"")</f>
        <v/>
      </c>
      <c r="N252" s="9">
        <f>IF(AND(F252&gt;0,H252&gt;0),F252/H252,"")</f>
        <v/>
      </c>
      <c r="O252" s="9">
        <f>IF(AND(F252&gt;0,H252&gt;0), H252/(F252/12), "")</f>
        <v/>
      </c>
      <c r="R252" s="10" t="n"/>
      <c r="S252" s="10" t="n"/>
      <c r="U252" s="9">
        <f>IF(COUNTA(J252:L252)=3, J252*Paramètres!$H$2 + K252*Paramètres!$H$3 + L252*Paramètres!$H$4, "")</f>
        <v/>
      </c>
      <c r="V252">
        <f>IF(U252="","",IF(U252&gt;=12,"A",IF(U252&gt;=8,"B","C")))</f>
        <v/>
      </c>
      <c r="W252">
        <f>U252</f>
        <v/>
      </c>
      <c r="X252">
        <f>IF(N252="","",IF(N252&gt;=3,"Fort",IF(N252&gt;=1,"Moyen","Faible")))</f>
        <v/>
      </c>
      <c r="Y252">
        <f>IF(O252="","",IF(O252&lt;=6,"Rapide",IF(O252&lt;=12,"Moyen","Long")))</f>
        <v/>
      </c>
      <c r="Z252">
        <f>IF(A252&lt;&gt;"",IF(COUNTIF($A$3:$A$502,A252)&gt;1,"DUP",""),"")</f>
        <v/>
      </c>
    </row>
    <row r="253">
      <c r="F253" s="3" t="n"/>
      <c r="G253" s="4" t="n"/>
      <c r="H253" s="3" t="n"/>
      <c r="I253" s="5" t="n"/>
      <c r="M253">
        <f>IF(COUNTA(J253:L253)=3,SUM(J253:L253),"")</f>
        <v/>
      </c>
      <c r="N253" s="9">
        <f>IF(AND(F253&gt;0,H253&gt;0),F253/H253,"")</f>
        <v/>
      </c>
      <c r="O253" s="9">
        <f>IF(AND(F253&gt;0,H253&gt;0), H253/(F253/12), "")</f>
        <v/>
      </c>
      <c r="R253" s="10" t="n"/>
      <c r="S253" s="10" t="n"/>
      <c r="U253" s="9">
        <f>IF(COUNTA(J253:L253)=3, J253*Paramètres!$H$2 + K253*Paramètres!$H$3 + L253*Paramètres!$H$4, "")</f>
        <v/>
      </c>
      <c r="V253">
        <f>IF(U253="","",IF(U253&gt;=12,"A",IF(U253&gt;=8,"B","C")))</f>
        <v/>
      </c>
      <c r="W253">
        <f>U253</f>
        <v/>
      </c>
      <c r="X253">
        <f>IF(N253="","",IF(N253&gt;=3,"Fort",IF(N253&gt;=1,"Moyen","Faible")))</f>
        <v/>
      </c>
      <c r="Y253">
        <f>IF(O253="","",IF(O253&lt;=6,"Rapide",IF(O253&lt;=12,"Moyen","Long")))</f>
        <v/>
      </c>
      <c r="Z253">
        <f>IF(A253&lt;&gt;"",IF(COUNTIF($A$3:$A$502,A253)&gt;1,"DUP",""),"")</f>
        <v/>
      </c>
    </row>
    <row r="254">
      <c r="F254" s="3" t="n"/>
      <c r="G254" s="4" t="n"/>
      <c r="H254" s="3" t="n"/>
      <c r="I254" s="5" t="n"/>
      <c r="M254">
        <f>IF(COUNTA(J254:L254)=3,SUM(J254:L254),"")</f>
        <v/>
      </c>
      <c r="N254" s="9">
        <f>IF(AND(F254&gt;0,H254&gt;0),F254/H254,"")</f>
        <v/>
      </c>
      <c r="O254" s="9">
        <f>IF(AND(F254&gt;0,H254&gt;0), H254/(F254/12), "")</f>
        <v/>
      </c>
      <c r="R254" s="10" t="n"/>
      <c r="S254" s="10" t="n"/>
      <c r="U254" s="9">
        <f>IF(COUNTA(J254:L254)=3, J254*Paramètres!$H$2 + K254*Paramètres!$H$3 + L254*Paramètres!$H$4, "")</f>
        <v/>
      </c>
      <c r="V254">
        <f>IF(U254="","",IF(U254&gt;=12,"A",IF(U254&gt;=8,"B","C")))</f>
        <v/>
      </c>
      <c r="W254">
        <f>U254</f>
        <v/>
      </c>
      <c r="X254">
        <f>IF(N254="","",IF(N254&gt;=3,"Fort",IF(N254&gt;=1,"Moyen","Faible")))</f>
        <v/>
      </c>
      <c r="Y254">
        <f>IF(O254="","",IF(O254&lt;=6,"Rapide",IF(O254&lt;=12,"Moyen","Long")))</f>
        <v/>
      </c>
      <c r="Z254">
        <f>IF(A254&lt;&gt;"",IF(COUNTIF($A$3:$A$502,A254)&gt;1,"DUP",""),"")</f>
        <v/>
      </c>
    </row>
    <row r="255">
      <c r="F255" s="3" t="n"/>
      <c r="G255" s="4" t="n"/>
      <c r="H255" s="3" t="n"/>
      <c r="I255" s="5" t="n"/>
      <c r="M255">
        <f>IF(COUNTA(J255:L255)=3,SUM(J255:L255),"")</f>
        <v/>
      </c>
      <c r="N255" s="9">
        <f>IF(AND(F255&gt;0,H255&gt;0),F255/H255,"")</f>
        <v/>
      </c>
      <c r="O255" s="9">
        <f>IF(AND(F255&gt;0,H255&gt;0), H255/(F255/12), "")</f>
        <v/>
      </c>
      <c r="R255" s="10" t="n"/>
      <c r="S255" s="10" t="n"/>
      <c r="U255" s="9">
        <f>IF(COUNTA(J255:L255)=3, J255*Paramètres!$H$2 + K255*Paramètres!$H$3 + L255*Paramètres!$H$4, "")</f>
        <v/>
      </c>
      <c r="V255">
        <f>IF(U255="","",IF(U255&gt;=12,"A",IF(U255&gt;=8,"B","C")))</f>
        <v/>
      </c>
      <c r="W255">
        <f>U255</f>
        <v/>
      </c>
      <c r="X255">
        <f>IF(N255="","",IF(N255&gt;=3,"Fort",IF(N255&gt;=1,"Moyen","Faible")))</f>
        <v/>
      </c>
      <c r="Y255">
        <f>IF(O255="","",IF(O255&lt;=6,"Rapide",IF(O255&lt;=12,"Moyen","Long")))</f>
        <v/>
      </c>
      <c r="Z255">
        <f>IF(A255&lt;&gt;"",IF(COUNTIF($A$3:$A$502,A255)&gt;1,"DUP",""),"")</f>
        <v/>
      </c>
    </row>
    <row r="256">
      <c r="F256" s="3" t="n"/>
      <c r="G256" s="4" t="n"/>
      <c r="H256" s="3" t="n"/>
      <c r="I256" s="5" t="n"/>
      <c r="M256">
        <f>IF(COUNTA(J256:L256)=3,SUM(J256:L256),"")</f>
        <v/>
      </c>
      <c r="N256" s="9">
        <f>IF(AND(F256&gt;0,H256&gt;0),F256/H256,"")</f>
        <v/>
      </c>
      <c r="O256" s="9">
        <f>IF(AND(F256&gt;0,H256&gt;0), H256/(F256/12), "")</f>
        <v/>
      </c>
      <c r="R256" s="10" t="n"/>
      <c r="S256" s="10" t="n"/>
      <c r="U256" s="9">
        <f>IF(COUNTA(J256:L256)=3, J256*Paramètres!$H$2 + K256*Paramètres!$H$3 + L256*Paramètres!$H$4, "")</f>
        <v/>
      </c>
      <c r="V256">
        <f>IF(U256="","",IF(U256&gt;=12,"A",IF(U256&gt;=8,"B","C")))</f>
        <v/>
      </c>
      <c r="W256">
        <f>U256</f>
        <v/>
      </c>
      <c r="X256">
        <f>IF(N256="","",IF(N256&gt;=3,"Fort",IF(N256&gt;=1,"Moyen","Faible")))</f>
        <v/>
      </c>
      <c r="Y256">
        <f>IF(O256="","",IF(O256&lt;=6,"Rapide",IF(O256&lt;=12,"Moyen","Long")))</f>
        <v/>
      </c>
      <c r="Z256">
        <f>IF(A256&lt;&gt;"",IF(COUNTIF($A$3:$A$502,A256)&gt;1,"DUP",""),"")</f>
        <v/>
      </c>
    </row>
    <row r="257">
      <c r="F257" s="3" t="n"/>
      <c r="G257" s="4" t="n"/>
      <c r="H257" s="3" t="n"/>
      <c r="I257" s="5" t="n"/>
      <c r="M257">
        <f>IF(COUNTA(J257:L257)=3,SUM(J257:L257),"")</f>
        <v/>
      </c>
      <c r="N257" s="9">
        <f>IF(AND(F257&gt;0,H257&gt;0),F257/H257,"")</f>
        <v/>
      </c>
      <c r="O257" s="9">
        <f>IF(AND(F257&gt;0,H257&gt;0), H257/(F257/12), "")</f>
        <v/>
      </c>
      <c r="R257" s="10" t="n"/>
      <c r="S257" s="10" t="n"/>
      <c r="U257" s="9">
        <f>IF(COUNTA(J257:L257)=3, J257*Paramètres!$H$2 + K257*Paramètres!$H$3 + L257*Paramètres!$H$4, "")</f>
        <v/>
      </c>
      <c r="V257">
        <f>IF(U257="","",IF(U257&gt;=12,"A",IF(U257&gt;=8,"B","C")))</f>
        <v/>
      </c>
      <c r="W257">
        <f>U257</f>
        <v/>
      </c>
      <c r="X257">
        <f>IF(N257="","",IF(N257&gt;=3,"Fort",IF(N257&gt;=1,"Moyen","Faible")))</f>
        <v/>
      </c>
      <c r="Y257">
        <f>IF(O257="","",IF(O257&lt;=6,"Rapide",IF(O257&lt;=12,"Moyen","Long")))</f>
        <v/>
      </c>
      <c r="Z257">
        <f>IF(A257&lt;&gt;"",IF(COUNTIF($A$3:$A$502,A257)&gt;1,"DUP",""),"")</f>
        <v/>
      </c>
    </row>
    <row r="258">
      <c r="F258" s="3" t="n"/>
      <c r="G258" s="4" t="n"/>
      <c r="H258" s="3" t="n"/>
      <c r="I258" s="5" t="n"/>
      <c r="M258">
        <f>IF(COUNTA(J258:L258)=3,SUM(J258:L258),"")</f>
        <v/>
      </c>
      <c r="N258" s="9">
        <f>IF(AND(F258&gt;0,H258&gt;0),F258/H258,"")</f>
        <v/>
      </c>
      <c r="O258" s="9">
        <f>IF(AND(F258&gt;0,H258&gt;0), H258/(F258/12), "")</f>
        <v/>
      </c>
      <c r="R258" s="10" t="n"/>
      <c r="S258" s="10" t="n"/>
      <c r="U258" s="9">
        <f>IF(COUNTA(J258:L258)=3, J258*Paramètres!$H$2 + K258*Paramètres!$H$3 + L258*Paramètres!$H$4, "")</f>
        <v/>
      </c>
      <c r="V258">
        <f>IF(U258="","",IF(U258&gt;=12,"A",IF(U258&gt;=8,"B","C")))</f>
        <v/>
      </c>
      <c r="W258">
        <f>U258</f>
        <v/>
      </c>
      <c r="X258">
        <f>IF(N258="","",IF(N258&gt;=3,"Fort",IF(N258&gt;=1,"Moyen","Faible")))</f>
        <v/>
      </c>
      <c r="Y258">
        <f>IF(O258="","",IF(O258&lt;=6,"Rapide",IF(O258&lt;=12,"Moyen","Long")))</f>
        <v/>
      </c>
      <c r="Z258">
        <f>IF(A258&lt;&gt;"",IF(COUNTIF($A$3:$A$502,A258)&gt;1,"DUP",""),"")</f>
        <v/>
      </c>
    </row>
    <row r="259">
      <c r="F259" s="3" t="n"/>
      <c r="G259" s="4" t="n"/>
      <c r="H259" s="3" t="n"/>
      <c r="I259" s="5" t="n"/>
      <c r="M259">
        <f>IF(COUNTA(J259:L259)=3,SUM(J259:L259),"")</f>
        <v/>
      </c>
      <c r="N259" s="9">
        <f>IF(AND(F259&gt;0,H259&gt;0),F259/H259,"")</f>
        <v/>
      </c>
      <c r="O259" s="9">
        <f>IF(AND(F259&gt;0,H259&gt;0), H259/(F259/12), "")</f>
        <v/>
      </c>
      <c r="R259" s="10" t="n"/>
      <c r="S259" s="10" t="n"/>
      <c r="U259" s="9">
        <f>IF(COUNTA(J259:L259)=3, J259*Paramètres!$H$2 + K259*Paramètres!$H$3 + L259*Paramètres!$H$4, "")</f>
        <v/>
      </c>
      <c r="V259">
        <f>IF(U259="","",IF(U259&gt;=12,"A",IF(U259&gt;=8,"B","C")))</f>
        <v/>
      </c>
      <c r="W259">
        <f>U259</f>
        <v/>
      </c>
      <c r="X259">
        <f>IF(N259="","",IF(N259&gt;=3,"Fort",IF(N259&gt;=1,"Moyen","Faible")))</f>
        <v/>
      </c>
      <c r="Y259">
        <f>IF(O259="","",IF(O259&lt;=6,"Rapide",IF(O259&lt;=12,"Moyen","Long")))</f>
        <v/>
      </c>
      <c r="Z259">
        <f>IF(A259&lt;&gt;"",IF(COUNTIF($A$3:$A$502,A259)&gt;1,"DUP",""),"")</f>
        <v/>
      </c>
    </row>
    <row r="260">
      <c r="F260" s="3" t="n"/>
      <c r="G260" s="4" t="n"/>
      <c r="H260" s="3" t="n"/>
      <c r="I260" s="5" t="n"/>
      <c r="M260">
        <f>IF(COUNTA(J260:L260)=3,SUM(J260:L260),"")</f>
        <v/>
      </c>
      <c r="N260" s="9">
        <f>IF(AND(F260&gt;0,H260&gt;0),F260/H260,"")</f>
        <v/>
      </c>
      <c r="O260" s="9">
        <f>IF(AND(F260&gt;0,H260&gt;0), H260/(F260/12), "")</f>
        <v/>
      </c>
      <c r="R260" s="10" t="n"/>
      <c r="S260" s="10" t="n"/>
      <c r="U260" s="9">
        <f>IF(COUNTA(J260:L260)=3, J260*Paramètres!$H$2 + K260*Paramètres!$H$3 + L260*Paramètres!$H$4, "")</f>
        <v/>
      </c>
      <c r="V260">
        <f>IF(U260="","",IF(U260&gt;=12,"A",IF(U260&gt;=8,"B","C")))</f>
        <v/>
      </c>
      <c r="W260">
        <f>U260</f>
        <v/>
      </c>
      <c r="X260">
        <f>IF(N260="","",IF(N260&gt;=3,"Fort",IF(N260&gt;=1,"Moyen","Faible")))</f>
        <v/>
      </c>
      <c r="Y260">
        <f>IF(O260="","",IF(O260&lt;=6,"Rapide",IF(O260&lt;=12,"Moyen","Long")))</f>
        <v/>
      </c>
      <c r="Z260">
        <f>IF(A260&lt;&gt;"",IF(COUNTIF($A$3:$A$502,A260)&gt;1,"DUP",""),"")</f>
        <v/>
      </c>
    </row>
    <row r="261">
      <c r="F261" s="3" t="n"/>
      <c r="G261" s="4" t="n"/>
      <c r="H261" s="3" t="n"/>
      <c r="I261" s="5" t="n"/>
      <c r="M261">
        <f>IF(COUNTA(J261:L261)=3,SUM(J261:L261),"")</f>
        <v/>
      </c>
      <c r="N261" s="9">
        <f>IF(AND(F261&gt;0,H261&gt;0),F261/H261,"")</f>
        <v/>
      </c>
      <c r="O261" s="9">
        <f>IF(AND(F261&gt;0,H261&gt;0), H261/(F261/12), "")</f>
        <v/>
      </c>
      <c r="R261" s="10" t="n"/>
      <c r="S261" s="10" t="n"/>
      <c r="U261" s="9">
        <f>IF(COUNTA(J261:L261)=3, J261*Paramètres!$H$2 + K261*Paramètres!$H$3 + L261*Paramètres!$H$4, "")</f>
        <v/>
      </c>
      <c r="V261">
        <f>IF(U261="","",IF(U261&gt;=12,"A",IF(U261&gt;=8,"B","C")))</f>
        <v/>
      </c>
      <c r="W261">
        <f>U261</f>
        <v/>
      </c>
      <c r="X261">
        <f>IF(N261="","",IF(N261&gt;=3,"Fort",IF(N261&gt;=1,"Moyen","Faible")))</f>
        <v/>
      </c>
      <c r="Y261">
        <f>IF(O261="","",IF(O261&lt;=6,"Rapide",IF(O261&lt;=12,"Moyen","Long")))</f>
        <v/>
      </c>
      <c r="Z261">
        <f>IF(A261&lt;&gt;"",IF(COUNTIF($A$3:$A$502,A261)&gt;1,"DUP",""),"")</f>
        <v/>
      </c>
    </row>
    <row r="262">
      <c r="F262" s="3" t="n"/>
      <c r="G262" s="4" t="n"/>
      <c r="H262" s="3" t="n"/>
      <c r="I262" s="5" t="n"/>
      <c r="M262">
        <f>IF(COUNTA(J262:L262)=3,SUM(J262:L262),"")</f>
        <v/>
      </c>
      <c r="N262" s="9">
        <f>IF(AND(F262&gt;0,H262&gt;0),F262/H262,"")</f>
        <v/>
      </c>
      <c r="O262" s="9">
        <f>IF(AND(F262&gt;0,H262&gt;0), H262/(F262/12), "")</f>
        <v/>
      </c>
      <c r="R262" s="10" t="n"/>
      <c r="S262" s="10" t="n"/>
      <c r="U262" s="9">
        <f>IF(COUNTA(J262:L262)=3, J262*Paramètres!$H$2 + K262*Paramètres!$H$3 + L262*Paramètres!$H$4, "")</f>
        <v/>
      </c>
      <c r="V262">
        <f>IF(U262="","",IF(U262&gt;=12,"A",IF(U262&gt;=8,"B","C")))</f>
        <v/>
      </c>
      <c r="W262">
        <f>U262</f>
        <v/>
      </c>
      <c r="X262">
        <f>IF(N262="","",IF(N262&gt;=3,"Fort",IF(N262&gt;=1,"Moyen","Faible")))</f>
        <v/>
      </c>
      <c r="Y262">
        <f>IF(O262="","",IF(O262&lt;=6,"Rapide",IF(O262&lt;=12,"Moyen","Long")))</f>
        <v/>
      </c>
      <c r="Z262">
        <f>IF(A262&lt;&gt;"",IF(COUNTIF($A$3:$A$502,A262)&gt;1,"DUP",""),"")</f>
        <v/>
      </c>
    </row>
    <row r="263">
      <c r="F263" s="3" t="n"/>
      <c r="G263" s="4" t="n"/>
      <c r="H263" s="3" t="n"/>
      <c r="I263" s="5" t="n"/>
      <c r="M263">
        <f>IF(COUNTA(J263:L263)=3,SUM(J263:L263),"")</f>
        <v/>
      </c>
      <c r="N263" s="9">
        <f>IF(AND(F263&gt;0,H263&gt;0),F263/H263,"")</f>
        <v/>
      </c>
      <c r="O263" s="9">
        <f>IF(AND(F263&gt;0,H263&gt;0), H263/(F263/12), "")</f>
        <v/>
      </c>
      <c r="R263" s="10" t="n"/>
      <c r="S263" s="10" t="n"/>
      <c r="U263" s="9">
        <f>IF(COUNTA(J263:L263)=3, J263*Paramètres!$H$2 + K263*Paramètres!$H$3 + L263*Paramètres!$H$4, "")</f>
        <v/>
      </c>
      <c r="V263">
        <f>IF(U263="","",IF(U263&gt;=12,"A",IF(U263&gt;=8,"B","C")))</f>
        <v/>
      </c>
      <c r="W263">
        <f>U263</f>
        <v/>
      </c>
      <c r="X263">
        <f>IF(N263="","",IF(N263&gt;=3,"Fort",IF(N263&gt;=1,"Moyen","Faible")))</f>
        <v/>
      </c>
      <c r="Y263">
        <f>IF(O263="","",IF(O263&lt;=6,"Rapide",IF(O263&lt;=12,"Moyen","Long")))</f>
        <v/>
      </c>
      <c r="Z263">
        <f>IF(A263&lt;&gt;"",IF(COUNTIF($A$3:$A$502,A263)&gt;1,"DUP",""),"")</f>
        <v/>
      </c>
    </row>
    <row r="264">
      <c r="F264" s="3" t="n"/>
      <c r="G264" s="4" t="n"/>
      <c r="H264" s="3" t="n"/>
      <c r="I264" s="5" t="n"/>
      <c r="M264">
        <f>IF(COUNTA(J264:L264)=3,SUM(J264:L264),"")</f>
        <v/>
      </c>
      <c r="N264" s="9">
        <f>IF(AND(F264&gt;0,H264&gt;0),F264/H264,"")</f>
        <v/>
      </c>
      <c r="O264" s="9">
        <f>IF(AND(F264&gt;0,H264&gt;0), H264/(F264/12), "")</f>
        <v/>
      </c>
      <c r="R264" s="10" t="n"/>
      <c r="S264" s="10" t="n"/>
      <c r="U264" s="9">
        <f>IF(COUNTA(J264:L264)=3, J264*Paramètres!$H$2 + K264*Paramètres!$H$3 + L264*Paramètres!$H$4, "")</f>
        <v/>
      </c>
      <c r="V264">
        <f>IF(U264="","",IF(U264&gt;=12,"A",IF(U264&gt;=8,"B","C")))</f>
        <v/>
      </c>
      <c r="W264">
        <f>U264</f>
        <v/>
      </c>
      <c r="X264">
        <f>IF(N264="","",IF(N264&gt;=3,"Fort",IF(N264&gt;=1,"Moyen","Faible")))</f>
        <v/>
      </c>
      <c r="Y264">
        <f>IF(O264="","",IF(O264&lt;=6,"Rapide",IF(O264&lt;=12,"Moyen","Long")))</f>
        <v/>
      </c>
      <c r="Z264">
        <f>IF(A264&lt;&gt;"",IF(COUNTIF($A$3:$A$502,A264)&gt;1,"DUP",""),"")</f>
        <v/>
      </c>
    </row>
    <row r="265">
      <c r="F265" s="3" t="n"/>
      <c r="G265" s="4" t="n"/>
      <c r="H265" s="3" t="n"/>
      <c r="I265" s="5" t="n"/>
      <c r="M265">
        <f>IF(COUNTA(J265:L265)=3,SUM(J265:L265),"")</f>
        <v/>
      </c>
      <c r="N265" s="9">
        <f>IF(AND(F265&gt;0,H265&gt;0),F265/H265,"")</f>
        <v/>
      </c>
      <c r="O265" s="9">
        <f>IF(AND(F265&gt;0,H265&gt;0), H265/(F265/12), "")</f>
        <v/>
      </c>
      <c r="R265" s="10" t="n"/>
      <c r="S265" s="10" t="n"/>
      <c r="U265" s="9">
        <f>IF(COUNTA(J265:L265)=3, J265*Paramètres!$H$2 + K265*Paramètres!$H$3 + L265*Paramètres!$H$4, "")</f>
        <v/>
      </c>
      <c r="V265">
        <f>IF(U265="","",IF(U265&gt;=12,"A",IF(U265&gt;=8,"B","C")))</f>
        <v/>
      </c>
      <c r="W265">
        <f>U265</f>
        <v/>
      </c>
      <c r="X265">
        <f>IF(N265="","",IF(N265&gt;=3,"Fort",IF(N265&gt;=1,"Moyen","Faible")))</f>
        <v/>
      </c>
      <c r="Y265">
        <f>IF(O265="","",IF(O265&lt;=6,"Rapide",IF(O265&lt;=12,"Moyen","Long")))</f>
        <v/>
      </c>
      <c r="Z265">
        <f>IF(A265&lt;&gt;"",IF(COUNTIF($A$3:$A$502,A265)&gt;1,"DUP",""),"")</f>
        <v/>
      </c>
    </row>
    <row r="266">
      <c r="F266" s="3" t="n"/>
      <c r="G266" s="4" t="n"/>
      <c r="H266" s="3" t="n"/>
      <c r="I266" s="5" t="n"/>
      <c r="M266">
        <f>IF(COUNTA(J266:L266)=3,SUM(J266:L266),"")</f>
        <v/>
      </c>
      <c r="N266" s="9">
        <f>IF(AND(F266&gt;0,H266&gt;0),F266/H266,"")</f>
        <v/>
      </c>
      <c r="O266" s="9">
        <f>IF(AND(F266&gt;0,H266&gt;0), H266/(F266/12), "")</f>
        <v/>
      </c>
      <c r="R266" s="10" t="n"/>
      <c r="S266" s="10" t="n"/>
      <c r="U266" s="9">
        <f>IF(COUNTA(J266:L266)=3, J266*Paramètres!$H$2 + K266*Paramètres!$H$3 + L266*Paramètres!$H$4, "")</f>
        <v/>
      </c>
      <c r="V266">
        <f>IF(U266="","",IF(U266&gt;=12,"A",IF(U266&gt;=8,"B","C")))</f>
        <v/>
      </c>
      <c r="W266">
        <f>U266</f>
        <v/>
      </c>
      <c r="X266">
        <f>IF(N266="","",IF(N266&gt;=3,"Fort",IF(N266&gt;=1,"Moyen","Faible")))</f>
        <v/>
      </c>
      <c r="Y266">
        <f>IF(O266="","",IF(O266&lt;=6,"Rapide",IF(O266&lt;=12,"Moyen","Long")))</f>
        <v/>
      </c>
      <c r="Z266">
        <f>IF(A266&lt;&gt;"",IF(COUNTIF($A$3:$A$502,A266)&gt;1,"DUP",""),"")</f>
        <v/>
      </c>
    </row>
    <row r="267">
      <c r="F267" s="3" t="n"/>
      <c r="G267" s="4" t="n"/>
      <c r="H267" s="3" t="n"/>
      <c r="I267" s="5" t="n"/>
      <c r="M267">
        <f>IF(COUNTA(J267:L267)=3,SUM(J267:L267),"")</f>
        <v/>
      </c>
      <c r="N267" s="9">
        <f>IF(AND(F267&gt;0,H267&gt;0),F267/H267,"")</f>
        <v/>
      </c>
      <c r="O267" s="9">
        <f>IF(AND(F267&gt;0,H267&gt;0), H267/(F267/12), "")</f>
        <v/>
      </c>
      <c r="R267" s="10" t="n"/>
      <c r="S267" s="10" t="n"/>
      <c r="U267" s="9">
        <f>IF(COUNTA(J267:L267)=3, J267*Paramètres!$H$2 + K267*Paramètres!$H$3 + L267*Paramètres!$H$4, "")</f>
        <v/>
      </c>
      <c r="V267">
        <f>IF(U267="","",IF(U267&gt;=12,"A",IF(U267&gt;=8,"B","C")))</f>
        <v/>
      </c>
      <c r="W267">
        <f>U267</f>
        <v/>
      </c>
      <c r="X267">
        <f>IF(N267="","",IF(N267&gt;=3,"Fort",IF(N267&gt;=1,"Moyen","Faible")))</f>
        <v/>
      </c>
      <c r="Y267">
        <f>IF(O267="","",IF(O267&lt;=6,"Rapide",IF(O267&lt;=12,"Moyen","Long")))</f>
        <v/>
      </c>
      <c r="Z267">
        <f>IF(A267&lt;&gt;"",IF(COUNTIF($A$3:$A$502,A267)&gt;1,"DUP",""),"")</f>
        <v/>
      </c>
    </row>
    <row r="268">
      <c r="F268" s="3" t="n"/>
      <c r="G268" s="4" t="n"/>
      <c r="H268" s="3" t="n"/>
      <c r="I268" s="5" t="n"/>
      <c r="M268">
        <f>IF(COUNTA(J268:L268)=3,SUM(J268:L268),"")</f>
        <v/>
      </c>
      <c r="N268" s="9">
        <f>IF(AND(F268&gt;0,H268&gt;0),F268/H268,"")</f>
        <v/>
      </c>
      <c r="O268" s="9">
        <f>IF(AND(F268&gt;0,H268&gt;0), H268/(F268/12), "")</f>
        <v/>
      </c>
      <c r="R268" s="10" t="n"/>
      <c r="S268" s="10" t="n"/>
      <c r="U268" s="9">
        <f>IF(COUNTA(J268:L268)=3, J268*Paramètres!$H$2 + K268*Paramètres!$H$3 + L268*Paramètres!$H$4, "")</f>
        <v/>
      </c>
      <c r="V268">
        <f>IF(U268="","",IF(U268&gt;=12,"A",IF(U268&gt;=8,"B","C")))</f>
        <v/>
      </c>
      <c r="W268">
        <f>U268</f>
        <v/>
      </c>
      <c r="X268">
        <f>IF(N268="","",IF(N268&gt;=3,"Fort",IF(N268&gt;=1,"Moyen","Faible")))</f>
        <v/>
      </c>
      <c r="Y268">
        <f>IF(O268="","",IF(O268&lt;=6,"Rapide",IF(O268&lt;=12,"Moyen","Long")))</f>
        <v/>
      </c>
      <c r="Z268">
        <f>IF(A268&lt;&gt;"",IF(COUNTIF($A$3:$A$502,A268)&gt;1,"DUP",""),"")</f>
        <v/>
      </c>
    </row>
    <row r="269">
      <c r="F269" s="3" t="n"/>
      <c r="G269" s="4" t="n"/>
      <c r="H269" s="3" t="n"/>
      <c r="I269" s="5" t="n"/>
      <c r="M269">
        <f>IF(COUNTA(J269:L269)=3,SUM(J269:L269),"")</f>
        <v/>
      </c>
      <c r="N269" s="9">
        <f>IF(AND(F269&gt;0,H269&gt;0),F269/H269,"")</f>
        <v/>
      </c>
      <c r="O269" s="9">
        <f>IF(AND(F269&gt;0,H269&gt;0), H269/(F269/12), "")</f>
        <v/>
      </c>
      <c r="R269" s="10" t="n"/>
      <c r="S269" s="10" t="n"/>
      <c r="U269" s="9">
        <f>IF(COUNTA(J269:L269)=3, J269*Paramètres!$H$2 + K269*Paramètres!$H$3 + L269*Paramètres!$H$4, "")</f>
        <v/>
      </c>
      <c r="V269">
        <f>IF(U269="","",IF(U269&gt;=12,"A",IF(U269&gt;=8,"B","C")))</f>
        <v/>
      </c>
      <c r="W269">
        <f>U269</f>
        <v/>
      </c>
      <c r="X269">
        <f>IF(N269="","",IF(N269&gt;=3,"Fort",IF(N269&gt;=1,"Moyen","Faible")))</f>
        <v/>
      </c>
      <c r="Y269">
        <f>IF(O269="","",IF(O269&lt;=6,"Rapide",IF(O269&lt;=12,"Moyen","Long")))</f>
        <v/>
      </c>
      <c r="Z269">
        <f>IF(A269&lt;&gt;"",IF(COUNTIF($A$3:$A$502,A269)&gt;1,"DUP",""),"")</f>
        <v/>
      </c>
    </row>
    <row r="270">
      <c r="F270" s="3" t="n"/>
      <c r="G270" s="4" t="n"/>
      <c r="H270" s="3" t="n"/>
      <c r="I270" s="5" t="n"/>
      <c r="M270">
        <f>IF(COUNTA(J270:L270)=3,SUM(J270:L270),"")</f>
        <v/>
      </c>
      <c r="N270" s="9">
        <f>IF(AND(F270&gt;0,H270&gt;0),F270/H270,"")</f>
        <v/>
      </c>
      <c r="O270" s="9">
        <f>IF(AND(F270&gt;0,H270&gt;0), H270/(F270/12), "")</f>
        <v/>
      </c>
      <c r="R270" s="10" t="n"/>
      <c r="S270" s="10" t="n"/>
      <c r="U270" s="9">
        <f>IF(COUNTA(J270:L270)=3, J270*Paramètres!$H$2 + K270*Paramètres!$H$3 + L270*Paramètres!$H$4, "")</f>
        <v/>
      </c>
      <c r="V270">
        <f>IF(U270="","",IF(U270&gt;=12,"A",IF(U270&gt;=8,"B","C")))</f>
        <v/>
      </c>
      <c r="W270">
        <f>U270</f>
        <v/>
      </c>
      <c r="X270">
        <f>IF(N270="","",IF(N270&gt;=3,"Fort",IF(N270&gt;=1,"Moyen","Faible")))</f>
        <v/>
      </c>
      <c r="Y270">
        <f>IF(O270="","",IF(O270&lt;=6,"Rapide",IF(O270&lt;=12,"Moyen","Long")))</f>
        <v/>
      </c>
      <c r="Z270">
        <f>IF(A270&lt;&gt;"",IF(COUNTIF($A$3:$A$502,A270)&gt;1,"DUP",""),"")</f>
        <v/>
      </c>
    </row>
    <row r="271">
      <c r="F271" s="3" t="n"/>
      <c r="G271" s="4" t="n"/>
      <c r="H271" s="3" t="n"/>
      <c r="I271" s="5" t="n"/>
      <c r="M271">
        <f>IF(COUNTA(J271:L271)=3,SUM(J271:L271),"")</f>
        <v/>
      </c>
      <c r="N271" s="9">
        <f>IF(AND(F271&gt;0,H271&gt;0),F271/H271,"")</f>
        <v/>
      </c>
      <c r="O271" s="9">
        <f>IF(AND(F271&gt;0,H271&gt;0), H271/(F271/12), "")</f>
        <v/>
      </c>
      <c r="R271" s="10" t="n"/>
      <c r="S271" s="10" t="n"/>
      <c r="U271" s="9">
        <f>IF(COUNTA(J271:L271)=3, J271*Paramètres!$H$2 + K271*Paramètres!$H$3 + L271*Paramètres!$H$4, "")</f>
        <v/>
      </c>
      <c r="V271">
        <f>IF(U271="","",IF(U271&gt;=12,"A",IF(U271&gt;=8,"B","C")))</f>
        <v/>
      </c>
      <c r="W271">
        <f>U271</f>
        <v/>
      </c>
      <c r="X271">
        <f>IF(N271="","",IF(N271&gt;=3,"Fort",IF(N271&gt;=1,"Moyen","Faible")))</f>
        <v/>
      </c>
      <c r="Y271">
        <f>IF(O271="","",IF(O271&lt;=6,"Rapide",IF(O271&lt;=12,"Moyen","Long")))</f>
        <v/>
      </c>
      <c r="Z271">
        <f>IF(A271&lt;&gt;"",IF(COUNTIF($A$3:$A$502,A271)&gt;1,"DUP",""),"")</f>
        <v/>
      </c>
    </row>
    <row r="272">
      <c r="F272" s="3" t="n"/>
      <c r="G272" s="4" t="n"/>
      <c r="H272" s="3" t="n"/>
      <c r="I272" s="5" t="n"/>
      <c r="M272">
        <f>IF(COUNTA(J272:L272)=3,SUM(J272:L272),"")</f>
        <v/>
      </c>
      <c r="N272" s="9">
        <f>IF(AND(F272&gt;0,H272&gt;0),F272/H272,"")</f>
        <v/>
      </c>
      <c r="O272" s="9">
        <f>IF(AND(F272&gt;0,H272&gt;0), H272/(F272/12), "")</f>
        <v/>
      </c>
      <c r="R272" s="10" t="n"/>
      <c r="S272" s="10" t="n"/>
      <c r="U272" s="9">
        <f>IF(COUNTA(J272:L272)=3, J272*Paramètres!$H$2 + K272*Paramètres!$H$3 + L272*Paramètres!$H$4, "")</f>
        <v/>
      </c>
      <c r="V272">
        <f>IF(U272="","",IF(U272&gt;=12,"A",IF(U272&gt;=8,"B","C")))</f>
        <v/>
      </c>
      <c r="W272">
        <f>U272</f>
        <v/>
      </c>
      <c r="X272">
        <f>IF(N272="","",IF(N272&gt;=3,"Fort",IF(N272&gt;=1,"Moyen","Faible")))</f>
        <v/>
      </c>
      <c r="Y272">
        <f>IF(O272="","",IF(O272&lt;=6,"Rapide",IF(O272&lt;=12,"Moyen","Long")))</f>
        <v/>
      </c>
      <c r="Z272">
        <f>IF(A272&lt;&gt;"",IF(COUNTIF($A$3:$A$502,A272)&gt;1,"DUP",""),"")</f>
        <v/>
      </c>
    </row>
    <row r="273">
      <c r="F273" s="3" t="n"/>
      <c r="G273" s="4" t="n"/>
      <c r="H273" s="3" t="n"/>
      <c r="I273" s="5" t="n"/>
      <c r="M273">
        <f>IF(COUNTA(J273:L273)=3,SUM(J273:L273),"")</f>
        <v/>
      </c>
      <c r="N273" s="9">
        <f>IF(AND(F273&gt;0,H273&gt;0),F273/H273,"")</f>
        <v/>
      </c>
      <c r="O273" s="9">
        <f>IF(AND(F273&gt;0,H273&gt;0), H273/(F273/12), "")</f>
        <v/>
      </c>
      <c r="R273" s="10" t="n"/>
      <c r="S273" s="10" t="n"/>
      <c r="U273" s="9">
        <f>IF(COUNTA(J273:L273)=3, J273*Paramètres!$H$2 + K273*Paramètres!$H$3 + L273*Paramètres!$H$4, "")</f>
        <v/>
      </c>
      <c r="V273">
        <f>IF(U273="","",IF(U273&gt;=12,"A",IF(U273&gt;=8,"B","C")))</f>
        <v/>
      </c>
      <c r="W273">
        <f>U273</f>
        <v/>
      </c>
      <c r="X273">
        <f>IF(N273="","",IF(N273&gt;=3,"Fort",IF(N273&gt;=1,"Moyen","Faible")))</f>
        <v/>
      </c>
      <c r="Y273">
        <f>IF(O273="","",IF(O273&lt;=6,"Rapide",IF(O273&lt;=12,"Moyen","Long")))</f>
        <v/>
      </c>
      <c r="Z273">
        <f>IF(A273&lt;&gt;"",IF(COUNTIF($A$3:$A$502,A273)&gt;1,"DUP",""),"")</f>
        <v/>
      </c>
    </row>
    <row r="274">
      <c r="F274" s="3" t="n"/>
      <c r="G274" s="4" t="n"/>
      <c r="H274" s="3" t="n"/>
      <c r="I274" s="5" t="n"/>
      <c r="M274">
        <f>IF(COUNTA(J274:L274)=3,SUM(J274:L274),"")</f>
        <v/>
      </c>
      <c r="N274" s="9">
        <f>IF(AND(F274&gt;0,H274&gt;0),F274/H274,"")</f>
        <v/>
      </c>
      <c r="O274" s="9">
        <f>IF(AND(F274&gt;0,H274&gt;0), H274/(F274/12), "")</f>
        <v/>
      </c>
      <c r="R274" s="10" t="n"/>
      <c r="S274" s="10" t="n"/>
      <c r="U274" s="9">
        <f>IF(COUNTA(J274:L274)=3, J274*Paramètres!$H$2 + K274*Paramètres!$H$3 + L274*Paramètres!$H$4, "")</f>
        <v/>
      </c>
      <c r="V274">
        <f>IF(U274="","",IF(U274&gt;=12,"A",IF(U274&gt;=8,"B","C")))</f>
        <v/>
      </c>
      <c r="W274">
        <f>U274</f>
        <v/>
      </c>
      <c r="X274">
        <f>IF(N274="","",IF(N274&gt;=3,"Fort",IF(N274&gt;=1,"Moyen","Faible")))</f>
        <v/>
      </c>
      <c r="Y274">
        <f>IF(O274="","",IF(O274&lt;=6,"Rapide",IF(O274&lt;=12,"Moyen","Long")))</f>
        <v/>
      </c>
      <c r="Z274">
        <f>IF(A274&lt;&gt;"",IF(COUNTIF($A$3:$A$502,A274)&gt;1,"DUP",""),"")</f>
        <v/>
      </c>
    </row>
    <row r="275">
      <c r="F275" s="3" t="n"/>
      <c r="G275" s="4" t="n"/>
      <c r="H275" s="3" t="n"/>
      <c r="I275" s="5" t="n"/>
      <c r="M275">
        <f>IF(COUNTA(J275:L275)=3,SUM(J275:L275),"")</f>
        <v/>
      </c>
      <c r="N275" s="9">
        <f>IF(AND(F275&gt;0,H275&gt;0),F275/H275,"")</f>
        <v/>
      </c>
      <c r="O275" s="9">
        <f>IF(AND(F275&gt;0,H275&gt;0), H275/(F275/12), "")</f>
        <v/>
      </c>
      <c r="R275" s="10" t="n"/>
      <c r="S275" s="10" t="n"/>
      <c r="U275" s="9">
        <f>IF(COUNTA(J275:L275)=3, J275*Paramètres!$H$2 + K275*Paramètres!$H$3 + L275*Paramètres!$H$4, "")</f>
        <v/>
      </c>
      <c r="V275">
        <f>IF(U275="","",IF(U275&gt;=12,"A",IF(U275&gt;=8,"B","C")))</f>
        <v/>
      </c>
      <c r="W275">
        <f>U275</f>
        <v/>
      </c>
      <c r="X275">
        <f>IF(N275="","",IF(N275&gt;=3,"Fort",IF(N275&gt;=1,"Moyen","Faible")))</f>
        <v/>
      </c>
      <c r="Y275">
        <f>IF(O275="","",IF(O275&lt;=6,"Rapide",IF(O275&lt;=12,"Moyen","Long")))</f>
        <v/>
      </c>
      <c r="Z275">
        <f>IF(A275&lt;&gt;"",IF(COUNTIF($A$3:$A$502,A275)&gt;1,"DUP",""),"")</f>
        <v/>
      </c>
    </row>
    <row r="276">
      <c r="F276" s="3" t="n"/>
      <c r="G276" s="4" t="n"/>
      <c r="H276" s="3" t="n"/>
      <c r="I276" s="5" t="n"/>
      <c r="M276">
        <f>IF(COUNTA(J276:L276)=3,SUM(J276:L276),"")</f>
        <v/>
      </c>
      <c r="N276" s="9">
        <f>IF(AND(F276&gt;0,H276&gt;0),F276/H276,"")</f>
        <v/>
      </c>
      <c r="O276" s="9">
        <f>IF(AND(F276&gt;0,H276&gt;0), H276/(F276/12), "")</f>
        <v/>
      </c>
      <c r="R276" s="10" t="n"/>
      <c r="S276" s="10" t="n"/>
      <c r="U276" s="9">
        <f>IF(COUNTA(J276:L276)=3, J276*Paramètres!$H$2 + K276*Paramètres!$H$3 + L276*Paramètres!$H$4, "")</f>
        <v/>
      </c>
      <c r="V276">
        <f>IF(U276="","",IF(U276&gt;=12,"A",IF(U276&gt;=8,"B","C")))</f>
        <v/>
      </c>
      <c r="W276">
        <f>U276</f>
        <v/>
      </c>
      <c r="X276">
        <f>IF(N276="","",IF(N276&gt;=3,"Fort",IF(N276&gt;=1,"Moyen","Faible")))</f>
        <v/>
      </c>
      <c r="Y276">
        <f>IF(O276="","",IF(O276&lt;=6,"Rapide",IF(O276&lt;=12,"Moyen","Long")))</f>
        <v/>
      </c>
      <c r="Z276">
        <f>IF(A276&lt;&gt;"",IF(COUNTIF($A$3:$A$502,A276)&gt;1,"DUP",""),"")</f>
        <v/>
      </c>
    </row>
    <row r="277">
      <c r="F277" s="3" t="n"/>
      <c r="G277" s="4" t="n"/>
      <c r="H277" s="3" t="n"/>
      <c r="I277" s="5" t="n"/>
      <c r="M277">
        <f>IF(COUNTA(J277:L277)=3,SUM(J277:L277),"")</f>
        <v/>
      </c>
      <c r="N277" s="9">
        <f>IF(AND(F277&gt;0,H277&gt;0),F277/H277,"")</f>
        <v/>
      </c>
      <c r="O277" s="9">
        <f>IF(AND(F277&gt;0,H277&gt;0), H277/(F277/12), "")</f>
        <v/>
      </c>
      <c r="R277" s="10" t="n"/>
      <c r="S277" s="10" t="n"/>
      <c r="U277" s="9">
        <f>IF(COUNTA(J277:L277)=3, J277*Paramètres!$H$2 + K277*Paramètres!$H$3 + L277*Paramètres!$H$4, "")</f>
        <v/>
      </c>
      <c r="V277">
        <f>IF(U277="","",IF(U277&gt;=12,"A",IF(U277&gt;=8,"B","C")))</f>
        <v/>
      </c>
      <c r="W277">
        <f>U277</f>
        <v/>
      </c>
      <c r="X277">
        <f>IF(N277="","",IF(N277&gt;=3,"Fort",IF(N277&gt;=1,"Moyen","Faible")))</f>
        <v/>
      </c>
      <c r="Y277">
        <f>IF(O277="","",IF(O277&lt;=6,"Rapide",IF(O277&lt;=12,"Moyen","Long")))</f>
        <v/>
      </c>
      <c r="Z277">
        <f>IF(A277&lt;&gt;"",IF(COUNTIF($A$3:$A$502,A277)&gt;1,"DUP",""),"")</f>
        <v/>
      </c>
    </row>
    <row r="278">
      <c r="F278" s="3" t="n"/>
      <c r="G278" s="4" t="n"/>
      <c r="H278" s="3" t="n"/>
      <c r="I278" s="5" t="n"/>
      <c r="M278">
        <f>IF(COUNTA(J278:L278)=3,SUM(J278:L278),"")</f>
        <v/>
      </c>
      <c r="N278" s="9">
        <f>IF(AND(F278&gt;0,H278&gt;0),F278/H278,"")</f>
        <v/>
      </c>
      <c r="O278" s="9">
        <f>IF(AND(F278&gt;0,H278&gt;0), H278/(F278/12), "")</f>
        <v/>
      </c>
      <c r="R278" s="10" t="n"/>
      <c r="S278" s="10" t="n"/>
      <c r="U278" s="9">
        <f>IF(COUNTA(J278:L278)=3, J278*Paramètres!$H$2 + K278*Paramètres!$H$3 + L278*Paramètres!$H$4, "")</f>
        <v/>
      </c>
      <c r="V278">
        <f>IF(U278="","",IF(U278&gt;=12,"A",IF(U278&gt;=8,"B","C")))</f>
        <v/>
      </c>
      <c r="W278">
        <f>U278</f>
        <v/>
      </c>
      <c r="X278">
        <f>IF(N278="","",IF(N278&gt;=3,"Fort",IF(N278&gt;=1,"Moyen","Faible")))</f>
        <v/>
      </c>
      <c r="Y278">
        <f>IF(O278="","",IF(O278&lt;=6,"Rapide",IF(O278&lt;=12,"Moyen","Long")))</f>
        <v/>
      </c>
      <c r="Z278">
        <f>IF(A278&lt;&gt;"",IF(COUNTIF($A$3:$A$502,A278)&gt;1,"DUP",""),"")</f>
        <v/>
      </c>
    </row>
    <row r="279">
      <c r="F279" s="3" t="n"/>
      <c r="G279" s="4" t="n"/>
      <c r="H279" s="3" t="n"/>
      <c r="I279" s="5" t="n"/>
      <c r="M279">
        <f>IF(COUNTA(J279:L279)=3,SUM(J279:L279),"")</f>
        <v/>
      </c>
      <c r="N279" s="9">
        <f>IF(AND(F279&gt;0,H279&gt;0),F279/H279,"")</f>
        <v/>
      </c>
      <c r="O279" s="9">
        <f>IF(AND(F279&gt;0,H279&gt;0), H279/(F279/12), "")</f>
        <v/>
      </c>
      <c r="R279" s="10" t="n"/>
      <c r="S279" s="10" t="n"/>
      <c r="U279" s="9">
        <f>IF(COUNTA(J279:L279)=3, J279*Paramètres!$H$2 + K279*Paramètres!$H$3 + L279*Paramètres!$H$4, "")</f>
        <v/>
      </c>
      <c r="V279">
        <f>IF(U279="","",IF(U279&gt;=12,"A",IF(U279&gt;=8,"B","C")))</f>
        <v/>
      </c>
      <c r="W279">
        <f>U279</f>
        <v/>
      </c>
      <c r="X279">
        <f>IF(N279="","",IF(N279&gt;=3,"Fort",IF(N279&gt;=1,"Moyen","Faible")))</f>
        <v/>
      </c>
      <c r="Y279">
        <f>IF(O279="","",IF(O279&lt;=6,"Rapide",IF(O279&lt;=12,"Moyen","Long")))</f>
        <v/>
      </c>
      <c r="Z279">
        <f>IF(A279&lt;&gt;"",IF(COUNTIF($A$3:$A$502,A279)&gt;1,"DUP",""),"")</f>
        <v/>
      </c>
    </row>
    <row r="280">
      <c r="F280" s="3" t="n"/>
      <c r="G280" s="4" t="n"/>
      <c r="H280" s="3" t="n"/>
      <c r="I280" s="5" t="n"/>
      <c r="M280">
        <f>IF(COUNTA(J280:L280)=3,SUM(J280:L280),"")</f>
        <v/>
      </c>
      <c r="N280" s="9">
        <f>IF(AND(F280&gt;0,H280&gt;0),F280/H280,"")</f>
        <v/>
      </c>
      <c r="O280" s="9">
        <f>IF(AND(F280&gt;0,H280&gt;0), H280/(F280/12), "")</f>
        <v/>
      </c>
      <c r="R280" s="10" t="n"/>
      <c r="S280" s="10" t="n"/>
      <c r="U280" s="9">
        <f>IF(COUNTA(J280:L280)=3, J280*Paramètres!$H$2 + K280*Paramètres!$H$3 + L280*Paramètres!$H$4, "")</f>
        <v/>
      </c>
      <c r="V280">
        <f>IF(U280="","",IF(U280&gt;=12,"A",IF(U280&gt;=8,"B","C")))</f>
        <v/>
      </c>
      <c r="W280">
        <f>U280</f>
        <v/>
      </c>
      <c r="X280">
        <f>IF(N280="","",IF(N280&gt;=3,"Fort",IF(N280&gt;=1,"Moyen","Faible")))</f>
        <v/>
      </c>
      <c r="Y280">
        <f>IF(O280="","",IF(O280&lt;=6,"Rapide",IF(O280&lt;=12,"Moyen","Long")))</f>
        <v/>
      </c>
      <c r="Z280">
        <f>IF(A280&lt;&gt;"",IF(COUNTIF($A$3:$A$502,A280)&gt;1,"DUP",""),"")</f>
        <v/>
      </c>
    </row>
    <row r="281">
      <c r="F281" s="3" t="n"/>
      <c r="G281" s="4" t="n"/>
      <c r="H281" s="3" t="n"/>
      <c r="I281" s="5" t="n"/>
      <c r="M281">
        <f>IF(COUNTA(J281:L281)=3,SUM(J281:L281),"")</f>
        <v/>
      </c>
      <c r="N281" s="9">
        <f>IF(AND(F281&gt;0,H281&gt;0),F281/H281,"")</f>
        <v/>
      </c>
      <c r="O281" s="9">
        <f>IF(AND(F281&gt;0,H281&gt;0), H281/(F281/12), "")</f>
        <v/>
      </c>
      <c r="R281" s="10" t="n"/>
      <c r="S281" s="10" t="n"/>
      <c r="U281" s="9">
        <f>IF(COUNTA(J281:L281)=3, J281*Paramètres!$H$2 + K281*Paramètres!$H$3 + L281*Paramètres!$H$4, "")</f>
        <v/>
      </c>
      <c r="V281">
        <f>IF(U281="","",IF(U281&gt;=12,"A",IF(U281&gt;=8,"B","C")))</f>
        <v/>
      </c>
      <c r="W281">
        <f>U281</f>
        <v/>
      </c>
      <c r="X281">
        <f>IF(N281="","",IF(N281&gt;=3,"Fort",IF(N281&gt;=1,"Moyen","Faible")))</f>
        <v/>
      </c>
      <c r="Y281">
        <f>IF(O281="","",IF(O281&lt;=6,"Rapide",IF(O281&lt;=12,"Moyen","Long")))</f>
        <v/>
      </c>
      <c r="Z281">
        <f>IF(A281&lt;&gt;"",IF(COUNTIF($A$3:$A$502,A281)&gt;1,"DUP",""),"")</f>
        <v/>
      </c>
    </row>
    <row r="282">
      <c r="F282" s="3" t="n"/>
      <c r="G282" s="4" t="n"/>
      <c r="H282" s="3" t="n"/>
      <c r="I282" s="5" t="n"/>
      <c r="M282">
        <f>IF(COUNTA(J282:L282)=3,SUM(J282:L282),"")</f>
        <v/>
      </c>
      <c r="N282" s="9">
        <f>IF(AND(F282&gt;0,H282&gt;0),F282/H282,"")</f>
        <v/>
      </c>
      <c r="O282" s="9">
        <f>IF(AND(F282&gt;0,H282&gt;0), H282/(F282/12), "")</f>
        <v/>
      </c>
      <c r="R282" s="10" t="n"/>
      <c r="S282" s="10" t="n"/>
      <c r="U282" s="9">
        <f>IF(COUNTA(J282:L282)=3, J282*Paramètres!$H$2 + K282*Paramètres!$H$3 + L282*Paramètres!$H$4, "")</f>
        <v/>
      </c>
      <c r="V282">
        <f>IF(U282="","",IF(U282&gt;=12,"A",IF(U282&gt;=8,"B","C")))</f>
        <v/>
      </c>
      <c r="W282">
        <f>U282</f>
        <v/>
      </c>
      <c r="X282">
        <f>IF(N282="","",IF(N282&gt;=3,"Fort",IF(N282&gt;=1,"Moyen","Faible")))</f>
        <v/>
      </c>
      <c r="Y282">
        <f>IF(O282="","",IF(O282&lt;=6,"Rapide",IF(O282&lt;=12,"Moyen","Long")))</f>
        <v/>
      </c>
      <c r="Z282">
        <f>IF(A282&lt;&gt;"",IF(COUNTIF($A$3:$A$502,A282)&gt;1,"DUP",""),"")</f>
        <v/>
      </c>
    </row>
    <row r="283">
      <c r="F283" s="3" t="n"/>
      <c r="G283" s="4" t="n"/>
      <c r="H283" s="3" t="n"/>
      <c r="I283" s="5" t="n"/>
      <c r="M283">
        <f>IF(COUNTA(J283:L283)=3,SUM(J283:L283),"")</f>
        <v/>
      </c>
      <c r="N283" s="9">
        <f>IF(AND(F283&gt;0,H283&gt;0),F283/H283,"")</f>
        <v/>
      </c>
      <c r="O283" s="9">
        <f>IF(AND(F283&gt;0,H283&gt;0), H283/(F283/12), "")</f>
        <v/>
      </c>
      <c r="R283" s="10" t="n"/>
      <c r="S283" s="10" t="n"/>
      <c r="U283" s="9">
        <f>IF(COUNTA(J283:L283)=3, J283*Paramètres!$H$2 + K283*Paramètres!$H$3 + L283*Paramètres!$H$4, "")</f>
        <v/>
      </c>
      <c r="V283">
        <f>IF(U283="","",IF(U283&gt;=12,"A",IF(U283&gt;=8,"B","C")))</f>
        <v/>
      </c>
      <c r="W283">
        <f>U283</f>
        <v/>
      </c>
      <c r="X283">
        <f>IF(N283="","",IF(N283&gt;=3,"Fort",IF(N283&gt;=1,"Moyen","Faible")))</f>
        <v/>
      </c>
      <c r="Y283">
        <f>IF(O283="","",IF(O283&lt;=6,"Rapide",IF(O283&lt;=12,"Moyen","Long")))</f>
        <v/>
      </c>
      <c r="Z283">
        <f>IF(A283&lt;&gt;"",IF(COUNTIF($A$3:$A$502,A283)&gt;1,"DUP",""),"")</f>
        <v/>
      </c>
    </row>
    <row r="284">
      <c r="F284" s="3" t="n"/>
      <c r="G284" s="4" t="n"/>
      <c r="H284" s="3" t="n"/>
      <c r="I284" s="5" t="n"/>
      <c r="M284">
        <f>IF(COUNTA(J284:L284)=3,SUM(J284:L284),"")</f>
        <v/>
      </c>
      <c r="N284" s="9">
        <f>IF(AND(F284&gt;0,H284&gt;0),F284/H284,"")</f>
        <v/>
      </c>
      <c r="O284" s="9">
        <f>IF(AND(F284&gt;0,H284&gt;0), H284/(F284/12), "")</f>
        <v/>
      </c>
      <c r="R284" s="10" t="n"/>
      <c r="S284" s="10" t="n"/>
      <c r="U284" s="9">
        <f>IF(COUNTA(J284:L284)=3, J284*Paramètres!$H$2 + K284*Paramètres!$H$3 + L284*Paramètres!$H$4, "")</f>
        <v/>
      </c>
      <c r="V284">
        <f>IF(U284="","",IF(U284&gt;=12,"A",IF(U284&gt;=8,"B","C")))</f>
        <v/>
      </c>
      <c r="W284">
        <f>U284</f>
        <v/>
      </c>
      <c r="X284">
        <f>IF(N284="","",IF(N284&gt;=3,"Fort",IF(N284&gt;=1,"Moyen","Faible")))</f>
        <v/>
      </c>
      <c r="Y284">
        <f>IF(O284="","",IF(O284&lt;=6,"Rapide",IF(O284&lt;=12,"Moyen","Long")))</f>
        <v/>
      </c>
      <c r="Z284">
        <f>IF(A284&lt;&gt;"",IF(COUNTIF($A$3:$A$502,A284)&gt;1,"DUP",""),"")</f>
        <v/>
      </c>
    </row>
    <row r="285">
      <c r="F285" s="3" t="n"/>
      <c r="G285" s="4" t="n"/>
      <c r="H285" s="3" t="n"/>
      <c r="I285" s="5" t="n"/>
      <c r="M285">
        <f>IF(COUNTA(J285:L285)=3,SUM(J285:L285),"")</f>
        <v/>
      </c>
      <c r="N285" s="9">
        <f>IF(AND(F285&gt;0,H285&gt;0),F285/H285,"")</f>
        <v/>
      </c>
      <c r="O285" s="9">
        <f>IF(AND(F285&gt;0,H285&gt;0), H285/(F285/12), "")</f>
        <v/>
      </c>
      <c r="R285" s="10" t="n"/>
      <c r="S285" s="10" t="n"/>
      <c r="U285" s="9">
        <f>IF(COUNTA(J285:L285)=3, J285*Paramètres!$H$2 + K285*Paramètres!$H$3 + L285*Paramètres!$H$4, "")</f>
        <v/>
      </c>
      <c r="V285">
        <f>IF(U285="","",IF(U285&gt;=12,"A",IF(U285&gt;=8,"B","C")))</f>
        <v/>
      </c>
      <c r="W285">
        <f>U285</f>
        <v/>
      </c>
      <c r="X285">
        <f>IF(N285="","",IF(N285&gt;=3,"Fort",IF(N285&gt;=1,"Moyen","Faible")))</f>
        <v/>
      </c>
      <c r="Y285">
        <f>IF(O285="","",IF(O285&lt;=6,"Rapide",IF(O285&lt;=12,"Moyen","Long")))</f>
        <v/>
      </c>
      <c r="Z285">
        <f>IF(A285&lt;&gt;"",IF(COUNTIF($A$3:$A$502,A285)&gt;1,"DUP",""),"")</f>
        <v/>
      </c>
    </row>
    <row r="286">
      <c r="F286" s="3" t="n"/>
      <c r="G286" s="4" t="n"/>
      <c r="H286" s="3" t="n"/>
      <c r="I286" s="5" t="n"/>
      <c r="M286">
        <f>IF(COUNTA(J286:L286)=3,SUM(J286:L286),"")</f>
        <v/>
      </c>
      <c r="N286" s="9">
        <f>IF(AND(F286&gt;0,H286&gt;0),F286/H286,"")</f>
        <v/>
      </c>
      <c r="O286" s="9">
        <f>IF(AND(F286&gt;0,H286&gt;0), H286/(F286/12), "")</f>
        <v/>
      </c>
      <c r="R286" s="10" t="n"/>
      <c r="S286" s="10" t="n"/>
      <c r="U286" s="9">
        <f>IF(COUNTA(J286:L286)=3, J286*Paramètres!$H$2 + K286*Paramètres!$H$3 + L286*Paramètres!$H$4, "")</f>
        <v/>
      </c>
      <c r="V286">
        <f>IF(U286="","",IF(U286&gt;=12,"A",IF(U286&gt;=8,"B","C")))</f>
        <v/>
      </c>
      <c r="W286">
        <f>U286</f>
        <v/>
      </c>
      <c r="X286">
        <f>IF(N286="","",IF(N286&gt;=3,"Fort",IF(N286&gt;=1,"Moyen","Faible")))</f>
        <v/>
      </c>
      <c r="Y286">
        <f>IF(O286="","",IF(O286&lt;=6,"Rapide",IF(O286&lt;=12,"Moyen","Long")))</f>
        <v/>
      </c>
      <c r="Z286">
        <f>IF(A286&lt;&gt;"",IF(COUNTIF($A$3:$A$502,A286)&gt;1,"DUP",""),"")</f>
        <v/>
      </c>
    </row>
    <row r="287">
      <c r="F287" s="3" t="n"/>
      <c r="G287" s="4" t="n"/>
      <c r="H287" s="3" t="n"/>
      <c r="I287" s="5" t="n"/>
      <c r="M287">
        <f>IF(COUNTA(J287:L287)=3,SUM(J287:L287),"")</f>
        <v/>
      </c>
      <c r="N287" s="9">
        <f>IF(AND(F287&gt;0,H287&gt;0),F287/H287,"")</f>
        <v/>
      </c>
      <c r="O287" s="9">
        <f>IF(AND(F287&gt;0,H287&gt;0), H287/(F287/12), "")</f>
        <v/>
      </c>
      <c r="R287" s="10" t="n"/>
      <c r="S287" s="10" t="n"/>
      <c r="U287" s="9">
        <f>IF(COUNTA(J287:L287)=3, J287*Paramètres!$H$2 + K287*Paramètres!$H$3 + L287*Paramètres!$H$4, "")</f>
        <v/>
      </c>
      <c r="V287">
        <f>IF(U287="","",IF(U287&gt;=12,"A",IF(U287&gt;=8,"B","C")))</f>
        <v/>
      </c>
      <c r="W287">
        <f>U287</f>
        <v/>
      </c>
      <c r="X287">
        <f>IF(N287="","",IF(N287&gt;=3,"Fort",IF(N287&gt;=1,"Moyen","Faible")))</f>
        <v/>
      </c>
      <c r="Y287">
        <f>IF(O287="","",IF(O287&lt;=6,"Rapide",IF(O287&lt;=12,"Moyen","Long")))</f>
        <v/>
      </c>
      <c r="Z287">
        <f>IF(A287&lt;&gt;"",IF(COUNTIF($A$3:$A$502,A287)&gt;1,"DUP",""),"")</f>
        <v/>
      </c>
    </row>
    <row r="288">
      <c r="F288" s="3" t="n"/>
      <c r="G288" s="4" t="n"/>
      <c r="H288" s="3" t="n"/>
      <c r="I288" s="5" t="n"/>
      <c r="M288">
        <f>IF(COUNTA(J288:L288)=3,SUM(J288:L288),"")</f>
        <v/>
      </c>
      <c r="N288" s="9">
        <f>IF(AND(F288&gt;0,H288&gt;0),F288/H288,"")</f>
        <v/>
      </c>
      <c r="O288" s="9">
        <f>IF(AND(F288&gt;0,H288&gt;0), H288/(F288/12), "")</f>
        <v/>
      </c>
      <c r="R288" s="10" t="n"/>
      <c r="S288" s="10" t="n"/>
      <c r="U288" s="9">
        <f>IF(COUNTA(J288:L288)=3, J288*Paramètres!$H$2 + K288*Paramètres!$H$3 + L288*Paramètres!$H$4, "")</f>
        <v/>
      </c>
      <c r="V288">
        <f>IF(U288="","",IF(U288&gt;=12,"A",IF(U288&gt;=8,"B","C")))</f>
        <v/>
      </c>
      <c r="W288">
        <f>U288</f>
        <v/>
      </c>
      <c r="X288">
        <f>IF(N288="","",IF(N288&gt;=3,"Fort",IF(N288&gt;=1,"Moyen","Faible")))</f>
        <v/>
      </c>
      <c r="Y288">
        <f>IF(O288="","",IF(O288&lt;=6,"Rapide",IF(O288&lt;=12,"Moyen","Long")))</f>
        <v/>
      </c>
      <c r="Z288">
        <f>IF(A288&lt;&gt;"",IF(COUNTIF($A$3:$A$502,A288)&gt;1,"DUP",""),"")</f>
        <v/>
      </c>
    </row>
    <row r="289">
      <c r="F289" s="3" t="n"/>
      <c r="G289" s="4" t="n"/>
      <c r="H289" s="3" t="n"/>
      <c r="I289" s="5" t="n"/>
      <c r="M289">
        <f>IF(COUNTA(J289:L289)=3,SUM(J289:L289),"")</f>
        <v/>
      </c>
      <c r="N289" s="9">
        <f>IF(AND(F289&gt;0,H289&gt;0),F289/H289,"")</f>
        <v/>
      </c>
      <c r="O289" s="9">
        <f>IF(AND(F289&gt;0,H289&gt;0), H289/(F289/12), "")</f>
        <v/>
      </c>
      <c r="R289" s="10" t="n"/>
      <c r="S289" s="10" t="n"/>
      <c r="U289" s="9">
        <f>IF(COUNTA(J289:L289)=3, J289*Paramètres!$H$2 + K289*Paramètres!$H$3 + L289*Paramètres!$H$4, "")</f>
        <v/>
      </c>
      <c r="V289">
        <f>IF(U289="","",IF(U289&gt;=12,"A",IF(U289&gt;=8,"B","C")))</f>
        <v/>
      </c>
      <c r="W289">
        <f>U289</f>
        <v/>
      </c>
      <c r="X289">
        <f>IF(N289="","",IF(N289&gt;=3,"Fort",IF(N289&gt;=1,"Moyen","Faible")))</f>
        <v/>
      </c>
      <c r="Y289">
        <f>IF(O289="","",IF(O289&lt;=6,"Rapide",IF(O289&lt;=12,"Moyen","Long")))</f>
        <v/>
      </c>
      <c r="Z289">
        <f>IF(A289&lt;&gt;"",IF(COUNTIF($A$3:$A$502,A289)&gt;1,"DUP",""),"")</f>
        <v/>
      </c>
    </row>
    <row r="290">
      <c r="F290" s="3" t="n"/>
      <c r="G290" s="4" t="n"/>
      <c r="H290" s="3" t="n"/>
      <c r="I290" s="5" t="n"/>
      <c r="M290">
        <f>IF(COUNTA(J290:L290)=3,SUM(J290:L290),"")</f>
        <v/>
      </c>
      <c r="N290" s="9">
        <f>IF(AND(F290&gt;0,H290&gt;0),F290/H290,"")</f>
        <v/>
      </c>
      <c r="O290" s="9">
        <f>IF(AND(F290&gt;0,H290&gt;0), H290/(F290/12), "")</f>
        <v/>
      </c>
      <c r="R290" s="10" t="n"/>
      <c r="S290" s="10" t="n"/>
      <c r="U290" s="9">
        <f>IF(COUNTA(J290:L290)=3, J290*Paramètres!$H$2 + K290*Paramètres!$H$3 + L290*Paramètres!$H$4, "")</f>
        <v/>
      </c>
      <c r="V290">
        <f>IF(U290="","",IF(U290&gt;=12,"A",IF(U290&gt;=8,"B","C")))</f>
        <v/>
      </c>
      <c r="W290">
        <f>U290</f>
        <v/>
      </c>
      <c r="X290">
        <f>IF(N290="","",IF(N290&gt;=3,"Fort",IF(N290&gt;=1,"Moyen","Faible")))</f>
        <v/>
      </c>
      <c r="Y290">
        <f>IF(O290="","",IF(O290&lt;=6,"Rapide",IF(O290&lt;=12,"Moyen","Long")))</f>
        <v/>
      </c>
      <c r="Z290">
        <f>IF(A290&lt;&gt;"",IF(COUNTIF($A$3:$A$502,A290)&gt;1,"DUP",""),"")</f>
        <v/>
      </c>
    </row>
    <row r="291">
      <c r="F291" s="3" t="n"/>
      <c r="G291" s="4" t="n"/>
      <c r="H291" s="3" t="n"/>
      <c r="I291" s="5" t="n"/>
      <c r="M291">
        <f>IF(COUNTA(J291:L291)=3,SUM(J291:L291),"")</f>
        <v/>
      </c>
      <c r="N291" s="9">
        <f>IF(AND(F291&gt;0,H291&gt;0),F291/H291,"")</f>
        <v/>
      </c>
      <c r="O291" s="9">
        <f>IF(AND(F291&gt;0,H291&gt;0), H291/(F291/12), "")</f>
        <v/>
      </c>
      <c r="R291" s="10" t="n"/>
      <c r="S291" s="10" t="n"/>
      <c r="U291" s="9">
        <f>IF(COUNTA(J291:L291)=3, J291*Paramètres!$H$2 + K291*Paramètres!$H$3 + L291*Paramètres!$H$4, "")</f>
        <v/>
      </c>
      <c r="V291">
        <f>IF(U291="","",IF(U291&gt;=12,"A",IF(U291&gt;=8,"B","C")))</f>
        <v/>
      </c>
      <c r="W291">
        <f>U291</f>
        <v/>
      </c>
      <c r="X291">
        <f>IF(N291="","",IF(N291&gt;=3,"Fort",IF(N291&gt;=1,"Moyen","Faible")))</f>
        <v/>
      </c>
      <c r="Y291">
        <f>IF(O291="","",IF(O291&lt;=6,"Rapide",IF(O291&lt;=12,"Moyen","Long")))</f>
        <v/>
      </c>
      <c r="Z291">
        <f>IF(A291&lt;&gt;"",IF(COUNTIF($A$3:$A$502,A291)&gt;1,"DUP",""),"")</f>
        <v/>
      </c>
    </row>
    <row r="292">
      <c r="F292" s="3" t="n"/>
      <c r="G292" s="4" t="n"/>
      <c r="H292" s="3" t="n"/>
      <c r="I292" s="5" t="n"/>
      <c r="M292">
        <f>IF(COUNTA(J292:L292)=3,SUM(J292:L292),"")</f>
        <v/>
      </c>
      <c r="N292" s="9">
        <f>IF(AND(F292&gt;0,H292&gt;0),F292/H292,"")</f>
        <v/>
      </c>
      <c r="O292" s="9">
        <f>IF(AND(F292&gt;0,H292&gt;0), H292/(F292/12), "")</f>
        <v/>
      </c>
      <c r="R292" s="10" t="n"/>
      <c r="S292" s="10" t="n"/>
      <c r="U292" s="9">
        <f>IF(COUNTA(J292:L292)=3, J292*Paramètres!$H$2 + K292*Paramètres!$H$3 + L292*Paramètres!$H$4, "")</f>
        <v/>
      </c>
      <c r="V292">
        <f>IF(U292="","",IF(U292&gt;=12,"A",IF(U292&gt;=8,"B","C")))</f>
        <v/>
      </c>
      <c r="W292">
        <f>U292</f>
        <v/>
      </c>
      <c r="X292">
        <f>IF(N292="","",IF(N292&gt;=3,"Fort",IF(N292&gt;=1,"Moyen","Faible")))</f>
        <v/>
      </c>
      <c r="Y292">
        <f>IF(O292="","",IF(O292&lt;=6,"Rapide",IF(O292&lt;=12,"Moyen","Long")))</f>
        <v/>
      </c>
      <c r="Z292">
        <f>IF(A292&lt;&gt;"",IF(COUNTIF($A$3:$A$502,A292)&gt;1,"DUP",""),"")</f>
        <v/>
      </c>
    </row>
    <row r="293">
      <c r="F293" s="3" t="n"/>
      <c r="G293" s="4" t="n"/>
      <c r="H293" s="3" t="n"/>
      <c r="I293" s="5" t="n"/>
      <c r="M293">
        <f>IF(COUNTA(J293:L293)=3,SUM(J293:L293),"")</f>
        <v/>
      </c>
      <c r="N293" s="9">
        <f>IF(AND(F293&gt;0,H293&gt;0),F293/H293,"")</f>
        <v/>
      </c>
      <c r="O293" s="9">
        <f>IF(AND(F293&gt;0,H293&gt;0), H293/(F293/12), "")</f>
        <v/>
      </c>
      <c r="R293" s="10" t="n"/>
      <c r="S293" s="10" t="n"/>
      <c r="U293" s="9">
        <f>IF(COUNTA(J293:L293)=3, J293*Paramètres!$H$2 + K293*Paramètres!$H$3 + L293*Paramètres!$H$4, "")</f>
        <v/>
      </c>
      <c r="V293">
        <f>IF(U293="","",IF(U293&gt;=12,"A",IF(U293&gt;=8,"B","C")))</f>
        <v/>
      </c>
      <c r="W293">
        <f>U293</f>
        <v/>
      </c>
      <c r="X293">
        <f>IF(N293="","",IF(N293&gt;=3,"Fort",IF(N293&gt;=1,"Moyen","Faible")))</f>
        <v/>
      </c>
      <c r="Y293">
        <f>IF(O293="","",IF(O293&lt;=6,"Rapide",IF(O293&lt;=12,"Moyen","Long")))</f>
        <v/>
      </c>
      <c r="Z293">
        <f>IF(A293&lt;&gt;"",IF(COUNTIF($A$3:$A$502,A293)&gt;1,"DUP",""),"")</f>
        <v/>
      </c>
    </row>
    <row r="294">
      <c r="F294" s="3" t="n"/>
      <c r="G294" s="4" t="n"/>
      <c r="H294" s="3" t="n"/>
      <c r="I294" s="5" t="n"/>
      <c r="M294">
        <f>IF(COUNTA(J294:L294)=3,SUM(J294:L294),"")</f>
        <v/>
      </c>
      <c r="N294" s="9">
        <f>IF(AND(F294&gt;0,H294&gt;0),F294/H294,"")</f>
        <v/>
      </c>
      <c r="O294" s="9">
        <f>IF(AND(F294&gt;0,H294&gt;0), H294/(F294/12), "")</f>
        <v/>
      </c>
      <c r="R294" s="10" t="n"/>
      <c r="S294" s="10" t="n"/>
      <c r="U294" s="9">
        <f>IF(COUNTA(J294:L294)=3, J294*Paramètres!$H$2 + K294*Paramètres!$H$3 + L294*Paramètres!$H$4, "")</f>
        <v/>
      </c>
      <c r="V294">
        <f>IF(U294="","",IF(U294&gt;=12,"A",IF(U294&gt;=8,"B","C")))</f>
        <v/>
      </c>
      <c r="W294">
        <f>U294</f>
        <v/>
      </c>
      <c r="X294">
        <f>IF(N294="","",IF(N294&gt;=3,"Fort",IF(N294&gt;=1,"Moyen","Faible")))</f>
        <v/>
      </c>
      <c r="Y294">
        <f>IF(O294="","",IF(O294&lt;=6,"Rapide",IF(O294&lt;=12,"Moyen","Long")))</f>
        <v/>
      </c>
      <c r="Z294">
        <f>IF(A294&lt;&gt;"",IF(COUNTIF($A$3:$A$502,A294)&gt;1,"DUP",""),"")</f>
        <v/>
      </c>
    </row>
    <row r="295">
      <c r="F295" s="3" t="n"/>
      <c r="G295" s="4" t="n"/>
      <c r="H295" s="3" t="n"/>
      <c r="I295" s="5" t="n"/>
      <c r="M295">
        <f>IF(COUNTA(J295:L295)=3,SUM(J295:L295),"")</f>
        <v/>
      </c>
      <c r="N295" s="9">
        <f>IF(AND(F295&gt;0,H295&gt;0),F295/H295,"")</f>
        <v/>
      </c>
      <c r="O295" s="9">
        <f>IF(AND(F295&gt;0,H295&gt;0), H295/(F295/12), "")</f>
        <v/>
      </c>
      <c r="R295" s="10" t="n"/>
      <c r="S295" s="10" t="n"/>
      <c r="U295" s="9">
        <f>IF(COUNTA(J295:L295)=3, J295*Paramètres!$H$2 + K295*Paramètres!$H$3 + L295*Paramètres!$H$4, "")</f>
        <v/>
      </c>
      <c r="V295">
        <f>IF(U295="","",IF(U295&gt;=12,"A",IF(U295&gt;=8,"B","C")))</f>
        <v/>
      </c>
      <c r="W295">
        <f>U295</f>
        <v/>
      </c>
      <c r="X295">
        <f>IF(N295="","",IF(N295&gt;=3,"Fort",IF(N295&gt;=1,"Moyen","Faible")))</f>
        <v/>
      </c>
      <c r="Y295">
        <f>IF(O295="","",IF(O295&lt;=6,"Rapide",IF(O295&lt;=12,"Moyen","Long")))</f>
        <v/>
      </c>
      <c r="Z295">
        <f>IF(A295&lt;&gt;"",IF(COUNTIF($A$3:$A$502,A295)&gt;1,"DUP",""),"")</f>
        <v/>
      </c>
    </row>
    <row r="296">
      <c r="F296" s="3" t="n"/>
      <c r="G296" s="4" t="n"/>
      <c r="H296" s="3" t="n"/>
      <c r="I296" s="5" t="n"/>
      <c r="M296">
        <f>IF(COUNTA(J296:L296)=3,SUM(J296:L296),"")</f>
        <v/>
      </c>
      <c r="N296" s="9">
        <f>IF(AND(F296&gt;0,H296&gt;0),F296/H296,"")</f>
        <v/>
      </c>
      <c r="O296" s="9">
        <f>IF(AND(F296&gt;0,H296&gt;0), H296/(F296/12), "")</f>
        <v/>
      </c>
      <c r="R296" s="10" t="n"/>
      <c r="S296" s="10" t="n"/>
      <c r="U296" s="9">
        <f>IF(COUNTA(J296:L296)=3, J296*Paramètres!$H$2 + K296*Paramètres!$H$3 + L296*Paramètres!$H$4, "")</f>
        <v/>
      </c>
      <c r="V296">
        <f>IF(U296="","",IF(U296&gt;=12,"A",IF(U296&gt;=8,"B","C")))</f>
        <v/>
      </c>
      <c r="W296">
        <f>U296</f>
        <v/>
      </c>
      <c r="X296">
        <f>IF(N296="","",IF(N296&gt;=3,"Fort",IF(N296&gt;=1,"Moyen","Faible")))</f>
        <v/>
      </c>
      <c r="Y296">
        <f>IF(O296="","",IF(O296&lt;=6,"Rapide",IF(O296&lt;=12,"Moyen","Long")))</f>
        <v/>
      </c>
      <c r="Z296">
        <f>IF(A296&lt;&gt;"",IF(COUNTIF($A$3:$A$502,A296)&gt;1,"DUP",""),"")</f>
        <v/>
      </c>
    </row>
    <row r="297">
      <c r="F297" s="3" t="n"/>
      <c r="G297" s="4" t="n"/>
      <c r="H297" s="3" t="n"/>
      <c r="I297" s="5" t="n"/>
      <c r="M297">
        <f>IF(COUNTA(J297:L297)=3,SUM(J297:L297),"")</f>
        <v/>
      </c>
      <c r="N297" s="9">
        <f>IF(AND(F297&gt;0,H297&gt;0),F297/H297,"")</f>
        <v/>
      </c>
      <c r="O297" s="9">
        <f>IF(AND(F297&gt;0,H297&gt;0), H297/(F297/12), "")</f>
        <v/>
      </c>
      <c r="R297" s="10" t="n"/>
      <c r="S297" s="10" t="n"/>
      <c r="U297" s="9">
        <f>IF(COUNTA(J297:L297)=3, J297*Paramètres!$H$2 + K297*Paramètres!$H$3 + L297*Paramètres!$H$4, "")</f>
        <v/>
      </c>
      <c r="V297">
        <f>IF(U297="","",IF(U297&gt;=12,"A",IF(U297&gt;=8,"B","C")))</f>
        <v/>
      </c>
      <c r="W297">
        <f>U297</f>
        <v/>
      </c>
      <c r="X297">
        <f>IF(N297="","",IF(N297&gt;=3,"Fort",IF(N297&gt;=1,"Moyen","Faible")))</f>
        <v/>
      </c>
      <c r="Y297">
        <f>IF(O297="","",IF(O297&lt;=6,"Rapide",IF(O297&lt;=12,"Moyen","Long")))</f>
        <v/>
      </c>
      <c r="Z297">
        <f>IF(A297&lt;&gt;"",IF(COUNTIF($A$3:$A$502,A297)&gt;1,"DUP",""),"")</f>
        <v/>
      </c>
    </row>
    <row r="298">
      <c r="F298" s="3" t="n"/>
      <c r="G298" s="4" t="n"/>
      <c r="H298" s="3" t="n"/>
      <c r="I298" s="5" t="n"/>
      <c r="M298">
        <f>IF(COUNTA(J298:L298)=3,SUM(J298:L298),"")</f>
        <v/>
      </c>
      <c r="N298" s="9">
        <f>IF(AND(F298&gt;0,H298&gt;0),F298/H298,"")</f>
        <v/>
      </c>
      <c r="O298" s="9">
        <f>IF(AND(F298&gt;0,H298&gt;0), H298/(F298/12), "")</f>
        <v/>
      </c>
      <c r="R298" s="10" t="n"/>
      <c r="S298" s="10" t="n"/>
      <c r="U298" s="9">
        <f>IF(COUNTA(J298:L298)=3, J298*Paramètres!$H$2 + K298*Paramètres!$H$3 + L298*Paramètres!$H$4, "")</f>
        <v/>
      </c>
      <c r="V298">
        <f>IF(U298="","",IF(U298&gt;=12,"A",IF(U298&gt;=8,"B","C")))</f>
        <v/>
      </c>
      <c r="W298">
        <f>U298</f>
        <v/>
      </c>
      <c r="X298">
        <f>IF(N298="","",IF(N298&gt;=3,"Fort",IF(N298&gt;=1,"Moyen","Faible")))</f>
        <v/>
      </c>
      <c r="Y298">
        <f>IF(O298="","",IF(O298&lt;=6,"Rapide",IF(O298&lt;=12,"Moyen","Long")))</f>
        <v/>
      </c>
      <c r="Z298">
        <f>IF(A298&lt;&gt;"",IF(COUNTIF($A$3:$A$502,A298)&gt;1,"DUP",""),"")</f>
        <v/>
      </c>
    </row>
    <row r="299">
      <c r="F299" s="3" t="n"/>
      <c r="G299" s="4" t="n"/>
      <c r="H299" s="3" t="n"/>
      <c r="I299" s="5" t="n"/>
      <c r="M299">
        <f>IF(COUNTA(J299:L299)=3,SUM(J299:L299),"")</f>
        <v/>
      </c>
      <c r="N299" s="9">
        <f>IF(AND(F299&gt;0,H299&gt;0),F299/H299,"")</f>
        <v/>
      </c>
      <c r="O299" s="9">
        <f>IF(AND(F299&gt;0,H299&gt;0), H299/(F299/12), "")</f>
        <v/>
      </c>
      <c r="R299" s="10" t="n"/>
      <c r="S299" s="10" t="n"/>
      <c r="U299" s="9">
        <f>IF(COUNTA(J299:L299)=3, J299*Paramètres!$H$2 + K299*Paramètres!$H$3 + L299*Paramètres!$H$4, "")</f>
        <v/>
      </c>
      <c r="V299">
        <f>IF(U299="","",IF(U299&gt;=12,"A",IF(U299&gt;=8,"B","C")))</f>
        <v/>
      </c>
      <c r="W299">
        <f>U299</f>
        <v/>
      </c>
      <c r="X299">
        <f>IF(N299="","",IF(N299&gt;=3,"Fort",IF(N299&gt;=1,"Moyen","Faible")))</f>
        <v/>
      </c>
      <c r="Y299">
        <f>IF(O299="","",IF(O299&lt;=6,"Rapide",IF(O299&lt;=12,"Moyen","Long")))</f>
        <v/>
      </c>
      <c r="Z299">
        <f>IF(A299&lt;&gt;"",IF(COUNTIF($A$3:$A$502,A299)&gt;1,"DUP",""),"")</f>
        <v/>
      </c>
    </row>
    <row r="300">
      <c r="F300" s="3" t="n"/>
      <c r="G300" s="4" t="n"/>
      <c r="H300" s="3" t="n"/>
      <c r="I300" s="5" t="n"/>
      <c r="M300">
        <f>IF(COUNTA(J300:L300)=3,SUM(J300:L300),"")</f>
        <v/>
      </c>
      <c r="N300" s="9">
        <f>IF(AND(F300&gt;0,H300&gt;0),F300/H300,"")</f>
        <v/>
      </c>
      <c r="O300" s="9">
        <f>IF(AND(F300&gt;0,H300&gt;0), H300/(F300/12), "")</f>
        <v/>
      </c>
      <c r="R300" s="10" t="n"/>
      <c r="S300" s="10" t="n"/>
      <c r="U300" s="9">
        <f>IF(COUNTA(J300:L300)=3, J300*Paramètres!$H$2 + K300*Paramètres!$H$3 + L300*Paramètres!$H$4, "")</f>
        <v/>
      </c>
      <c r="V300">
        <f>IF(U300="","",IF(U300&gt;=12,"A",IF(U300&gt;=8,"B","C")))</f>
        <v/>
      </c>
      <c r="W300">
        <f>U300</f>
        <v/>
      </c>
      <c r="X300">
        <f>IF(N300="","",IF(N300&gt;=3,"Fort",IF(N300&gt;=1,"Moyen","Faible")))</f>
        <v/>
      </c>
      <c r="Y300">
        <f>IF(O300="","",IF(O300&lt;=6,"Rapide",IF(O300&lt;=12,"Moyen","Long")))</f>
        <v/>
      </c>
      <c r="Z300">
        <f>IF(A300&lt;&gt;"",IF(COUNTIF($A$3:$A$502,A300)&gt;1,"DUP",""),"")</f>
        <v/>
      </c>
    </row>
    <row r="301">
      <c r="F301" s="3" t="n"/>
      <c r="G301" s="4" t="n"/>
      <c r="H301" s="3" t="n"/>
      <c r="I301" s="5" t="n"/>
      <c r="M301">
        <f>IF(COUNTA(J301:L301)=3,SUM(J301:L301),"")</f>
        <v/>
      </c>
      <c r="N301" s="9">
        <f>IF(AND(F301&gt;0,H301&gt;0),F301/H301,"")</f>
        <v/>
      </c>
      <c r="O301" s="9">
        <f>IF(AND(F301&gt;0,H301&gt;0), H301/(F301/12), "")</f>
        <v/>
      </c>
      <c r="R301" s="10" t="n"/>
      <c r="S301" s="10" t="n"/>
      <c r="U301" s="9">
        <f>IF(COUNTA(J301:L301)=3, J301*Paramètres!$H$2 + K301*Paramètres!$H$3 + L301*Paramètres!$H$4, "")</f>
        <v/>
      </c>
      <c r="V301">
        <f>IF(U301="","",IF(U301&gt;=12,"A",IF(U301&gt;=8,"B","C")))</f>
        <v/>
      </c>
      <c r="W301">
        <f>U301</f>
        <v/>
      </c>
      <c r="X301">
        <f>IF(N301="","",IF(N301&gt;=3,"Fort",IF(N301&gt;=1,"Moyen","Faible")))</f>
        <v/>
      </c>
      <c r="Y301">
        <f>IF(O301="","",IF(O301&lt;=6,"Rapide",IF(O301&lt;=12,"Moyen","Long")))</f>
        <v/>
      </c>
      <c r="Z301">
        <f>IF(A301&lt;&gt;"",IF(COUNTIF($A$3:$A$502,A301)&gt;1,"DUP",""),"")</f>
        <v/>
      </c>
    </row>
    <row r="302">
      <c r="F302" s="3" t="n"/>
      <c r="G302" s="4" t="n"/>
      <c r="H302" s="3" t="n"/>
      <c r="I302" s="5" t="n"/>
      <c r="M302">
        <f>IF(COUNTA(J302:L302)=3,SUM(J302:L302),"")</f>
        <v/>
      </c>
      <c r="N302" s="9">
        <f>IF(AND(F302&gt;0,H302&gt;0),F302/H302,"")</f>
        <v/>
      </c>
      <c r="O302" s="9">
        <f>IF(AND(F302&gt;0,H302&gt;0), H302/(F302/12), "")</f>
        <v/>
      </c>
      <c r="R302" s="10" t="n"/>
      <c r="S302" s="10" t="n"/>
      <c r="U302" s="9">
        <f>IF(COUNTA(J302:L302)=3, J302*Paramètres!$H$2 + K302*Paramètres!$H$3 + L302*Paramètres!$H$4, "")</f>
        <v/>
      </c>
      <c r="V302">
        <f>IF(U302="","",IF(U302&gt;=12,"A",IF(U302&gt;=8,"B","C")))</f>
        <v/>
      </c>
      <c r="W302">
        <f>U302</f>
        <v/>
      </c>
      <c r="X302">
        <f>IF(N302="","",IF(N302&gt;=3,"Fort",IF(N302&gt;=1,"Moyen","Faible")))</f>
        <v/>
      </c>
      <c r="Y302">
        <f>IF(O302="","",IF(O302&lt;=6,"Rapide",IF(O302&lt;=12,"Moyen","Long")))</f>
        <v/>
      </c>
      <c r="Z302">
        <f>IF(A302&lt;&gt;"",IF(COUNTIF($A$3:$A$502,A302)&gt;1,"DUP",""),"")</f>
        <v/>
      </c>
    </row>
    <row r="303">
      <c r="F303" s="3" t="n"/>
      <c r="G303" s="4" t="n"/>
      <c r="H303" s="3" t="n"/>
      <c r="I303" s="5" t="n"/>
      <c r="M303">
        <f>IF(COUNTA(J303:L303)=3,SUM(J303:L303),"")</f>
        <v/>
      </c>
      <c r="N303" s="9">
        <f>IF(AND(F303&gt;0,H303&gt;0),F303/H303,"")</f>
        <v/>
      </c>
      <c r="O303" s="9">
        <f>IF(AND(F303&gt;0,H303&gt;0), H303/(F303/12), "")</f>
        <v/>
      </c>
      <c r="R303" s="10" t="n"/>
      <c r="S303" s="10" t="n"/>
      <c r="U303" s="9">
        <f>IF(COUNTA(J303:L303)=3, J303*Paramètres!$H$2 + K303*Paramètres!$H$3 + L303*Paramètres!$H$4, "")</f>
        <v/>
      </c>
      <c r="V303">
        <f>IF(U303="","",IF(U303&gt;=12,"A",IF(U303&gt;=8,"B","C")))</f>
        <v/>
      </c>
      <c r="W303">
        <f>U303</f>
        <v/>
      </c>
      <c r="X303">
        <f>IF(N303="","",IF(N303&gt;=3,"Fort",IF(N303&gt;=1,"Moyen","Faible")))</f>
        <v/>
      </c>
      <c r="Y303">
        <f>IF(O303="","",IF(O303&lt;=6,"Rapide",IF(O303&lt;=12,"Moyen","Long")))</f>
        <v/>
      </c>
      <c r="Z303">
        <f>IF(A303&lt;&gt;"",IF(COUNTIF($A$3:$A$502,A303)&gt;1,"DUP",""),"")</f>
        <v/>
      </c>
    </row>
    <row r="304">
      <c r="F304" s="3" t="n"/>
      <c r="G304" s="4" t="n"/>
      <c r="H304" s="3" t="n"/>
      <c r="I304" s="5" t="n"/>
      <c r="M304">
        <f>IF(COUNTA(J304:L304)=3,SUM(J304:L304),"")</f>
        <v/>
      </c>
      <c r="N304" s="9">
        <f>IF(AND(F304&gt;0,H304&gt;0),F304/H304,"")</f>
        <v/>
      </c>
      <c r="O304" s="9">
        <f>IF(AND(F304&gt;0,H304&gt;0), H304/(F304/12), "")</f>
        <v/>
      </c>
      <c r="R304" s="10" t="n"/>
      <c r="S304" s="10" t="n"/>
      <c r="U304" s="9">
        <f>IF(COUNTA(J304:L304)=3, J304*Paramètres!$H$2 + K304*Paramètres!$H$3 + L304*Paramètres!$H$4, "")</f>
        <v/>
      </c>
      <c r="V304">
        <f>IF(U304="","",IF(U304&gt;=12,"A",IF(U304&gt;=8,"B","C")))</f>
        <v/>
      </c>
      <c r="W304">
        <f>U304</f>
        <v/>
      </c>
      <c r="X304">
        <f>IF(N304="","",IF(N304&gt;=3,"Fort",IF(N304&gt;=1,"Moyen","Faible")))</f>
        <v/>
      </c>
      <c r="Y304">
        <f>IF(O304="","",IF(O304&lt;=6,"Rapide",IF(O304&lt;=12,"Moyen","Long")))</f>
        <v/>
      </c>
      <c r="Z304">
        <f>IF(A304&lt;&gt;"",IF(COUNTIF($A$3:$A$502,A304)&gt;1,"DUP",""),"")</f>
        <v/>
      </c>
    </row>
    <row r="305">
      <c r="F305" s="3" t="n"/>
      <c r="G305" s="4" t="n"/>
      <c r="H305" s="3" t="n"/>
      <c r="I305" s="5" t="n"/>
      <c r="M305">
        <f>IF(COUNTA(J305:L305)=3,SUM(J305:L305),"")</f>
        <v/>
      </c>
      <c r="N305" s="9">
        <f>IF(AND(F305&gt;0,H305&gt;0),F305/H305,"")</f>
        <v/>
      </c>
      <c r="O305" s="9">
        <f>IF(AND(F305&gt;0,H305&gt;0), H305/(F305/12), "")</f>
        <v/>
      </c>
      <c r="R305" s="10" t="n"/>
      <c r="S305" s="10" t="n"/>
      <c r="U305" s="9">
        <f>IF(COUNTA(J305:L305)=3, J305*Paramètres!$H$2 + K305*Paramètres!$H$3 + L305*Paramètres!$H$4, "")</f>
        <v/>
      </c>
      <c r="V305">
        <f>IF(U305="","",IF(U305&gt;=12,"A",IF(U305&gt;=8,"B","C")))</f>
        <v/>
      </c>
      <c r="W305">
        <f>U305</f>
        <v/>
      </c>
      <c r="X305">
        <f>IF(N305="","",IF(N305&gt;=3,"Fort",IF(N305&gt;=1,"Moyen","Faible")))</f>
        <v/>
      </c>
      <c r="Y305">
        <f>IF(O305="","",IF(O305&lt;=6,"Rapide",IF(O305&lt;=12,"Moyen","Long")))</f>
        <v/>
      </c>
      <c r="Z305">
        <f>IF(A305&lt;&gt;"",IF(COUNTIF($A$3:$A$502,A305)&gt;1,"DUP",""),"")</f>
        <v/>
      </c>
    </row>
    <row r="306">
      <c r="F306" s="3" t="n"/>
      <c r="G306" s="4" t="n"/>
      <c r="H306" s="3" t="n"/>
      <c r="I306" s="5" t="n"/>
      <c r="M306">
        <f>IF(COUNTA(J306:L306)=3,SUM(J306:L306),"")</f>
        <v/>
      </c>
      <c r="N306" s="9">
        <f>IF(AND(F306&gt;0,H306&gt;0),F306/H306,"")</f>
        <v/>
      </c>
      <c r="O306" s="9">
        <f>IF(AND(F306&gt;0,H306&gt;0), H306/(F306/12), "")</f>
        <v/>
      </c>
      <c r="R306" s="10" t="n"/>
      <c r="S306" s="10" t="n"/>
      <c r="U306" s="9">
        <f>IF(COUNTA(J306:L306)=3, J306*Paramètres!$H$2 + K306*Paramètres!$H$3 + L306*Paramètres!$H$4, "")</f>
        <v/>
      </c>
      <c r="V306">
        <f>IF(U306="","",IF(U306&gt;=12,"A",IF(U306&gt;=8,"B","C")))</f>
        <v/>
      </c>
      <c r="W306">
        <f>U306</f>
        <v/>
      </c>
      <c r="X306">
        <f>IF(N306="","",IF(N306&gt;=3,"Fort",IF(N306&gt;=1,"Moyen","Faible")))</f>
        <v/>
      </c>
      <c r="Y306">
        <f>IF(O306="","",IF(O306&lt;=6,"Rapide",IF(O306&lt;=12,"Moyen","Long")))</f>
        <v/>
      </c>
      <c r="Z306">
        <f>IF(A306&lt;&gt;"",IF(COUNTIF($A$3:$A$502,A306)&gt;1,"DUP",""),"")</f>
        <v/>
      </c>
    </row>
    <row r="307">
      <c r="F307" s="3" t="n"/>
      <c r="G307" s="4" t="n"/>
      <c r="H307" s="3" t="n"/>
      <c r="I307" s="5" t="n"/>
      <c r="M307">
        <f>IF(COUNTA(J307:L307)=3,SUM(J307:L307),"")</f>
        <v/>
      </c>
      <c r="N307" s="9">
        <f>IF(AND(F307&gt;0,H307&gt;0),F307/H307,"")</f>
        <v/>
      </c>
      <c r="O307" s="9">
        <f>IF(AND(F307&gt;0,H307&gt;0), H307/(F307/12), "")</f>
        <v/>
      </c>
      <c r="R307" s="10" t="n"/>
      <c r="S307" s="10" t="n"/>
      <c r="U307" s="9">
        <f>IF(COUNTA(J307:L307)=3, J307*Paramètres!$H$2 + K307*Paramètres!$H$3 + L307*Paramètres!$H$4, "")</f>
        <v/>
      </c>
      <c r="V307">
        <f>IF(U307="","",IF(U307&gt;=12,"A",IF(U307&gt;=8,"B","C")))</f>
        <v/>
      </c>
      <c r="W307">
        <f>U307</f>
        <v/>
      </c>
      <c r="X307">
        <f>IF(N307="","",IF(N307&gt;=3,"Fort",IF(N307&gt;=1,"Moyen","Faible")))</f>
        <v/>
      </c>
      <c r="Y307">
        <f>IF(O307="","",IF(O307&lt;=6,"Rapide",IF(O307&lt;=12,"Moyen","Long")))</f>
        <v/>
      </c>
      <c r="Z307">
        <f>IF(A307&lt;&gt;"",IF(COUNTIF($A$3:$A$502,A307)&gt;1,"DUP",""),"")</f>
        <v/>
      </c>
    </row>
    <row r="308">
      <c r="F308" s="3" t="n"/>
      <c r="G308" s="4" t="n"/>
      <c r="H308" s="3" t="n"/>
      <c r="I308" s="5" t="n"/>
      <c r="M308">
        <f>IF(COUNTA(J308:L308)=3,SUM(J308:L308),"")</f>
        <v/>
      </c>
      <c r="N308" s="9">
        <f>IF(AND(F308&gt;0,H308&gt;0),F308/H308,"")</f>
        <v/>
      </c>
      <c r="O308" s="9">
        <f>IF(AND(F308&gt;0,H308&gt;0), H308/(F308/12), "")</f>
        <v/>
      </c>
      <c r="R308" s="10" t="n"/>
      <c r="S308" s="10" t="n"/>
      <c r="U308" s="9">
        <f>IF(COUNTA(J308:L308)=3, J308*Paramètres!$H$2 + K308*Paramètres!$H$3 + L308*Paramètres!$H$4, "")</f>
        <v/>
      </c>
      <c r="V308">
        <f>IF(U308="","",IF(U308&gt;=12,"A",IF(U308&gt;=8,"B","C")))</f>
        <v/>
      </c>
      <c r="W308">
        <f>U308</f>
        <v/>
      </c>
      <c r="X308">
        <f>IF(N308="","",IF(N308&gt;=3,"Fort",IF(N308&gt;=1,"Moyen","Faible")))</f>
        <v/>
      </c>
      <c r="Y308">
        <f>IF(O308="","",IF(O308&lt;=6,"Rapide",IF(O308&lt;=12,"Moyen","Long")))</f>
        <v/>
      </c>
      <c r="Z308">
        <f>IF(A308&lt;&gt;"",IF(COUNTIF($A$3:$A$502,A308)&gt;1,"DUP",""),"")</f>
        <v/>
      </c>
    </row>
    <row r="309">
      <c r="F309" s="3" t="n"/>
      <c r="G309" s="4" t="n"/>
      <c r="H309" s="3" t="n"/>
      <c r="I309" s="5" t="n"/>
      <c r="M309">
        <f>IF(COUNTA(J309:L309)=3,SUM(J309:L309),"")</f>
        <v/>
      </c>
      <c r="N309" s="9">
        <f>IF(AND(F309&gt;0,H309&gt;0),F309/H309,"")</f>
        <v/>
      </c>
      <c r="O309" s="9">
        <f>IF(AND(F309&gt;0,H309&gt;0), H309/(F309/12), "")</f>
        <v/>
      </c>
      <c r="R309" s="10" t="n"/>
      <c r="S309" s="10" t="n"/>
      <c r="U309" s="9">
        <f>IF(COUNTA(J309:L309)=3, J309*Paramètres!$H$2 + K309*Paramètres!$H$3 + L309*Paramètres!$H$4, "")</f>
        <v/>
      </c>
      <c r="V309">
        <f>IF(U309="","",IF(U309&gt;=12,"A",IF(U309&gt;=8,"B","C")))</f>
        <v/>
      </c>
      <c r="W309">
        <f>U309</f>
        <v/>
      </c>
      <c r="X309">
        <f>IF(N309="","",IF(N309&gt;=3,"Fort",IF(N309&gt;=1,"Moyen","Faible")))</f>
        <v/>
      </c>
      <c r="Y309">
        <f>IF(O309="","",IF(O309&lt;=6,"Rapide",IF(O309&lt;=12,"Moyen","Long")))</f>
        <v/>
      </c>
      <c r="Z309">
        <f>IF(A309&lt;&gt;"",IF(COUNTIF($A$3:$A$502,A309)&gt;1,"DUP",""),"")</f>
        <v/>
      </c>
    </row>
    <row r="310">
      <c r="F310" s="3" t="n"/>
      <c r="G310" s="4" t="n"/>
      <c r="H310" s="3" t="n"/>
      <c r="I310" s="5" t="n"/>
      <c r="M310">
        <f>IF(COUNTA(J310:L310)=3,SUM(J310:L310),"")</f>
        <v/>
      </c>
      <c r="N310" s="9">
        <f>IF(AND(F310&gt;0,H310&gt;0),F310/H310,"")</f>
        <v/>
      </c>
      <c r="O310" s="9">
        <f>IF(AND(F310&gt;0,H310&gt;0), H310/(F310/12), "")</f>
        <v/>
      </c>
      <c r="R310" s="10" t="n"/>
      <c r="S310" s="10" t="n"/>
      <c r="U310" s="9">
        <f>IF(COUNTA(J310:L310)=3, J310*Paramètres!$H$2 + K310*Paramètres!$H$3 + L310*Paramètres!$H$4, "")</f>
        <v/>
      </c>
      <c r="V310">
        <f>IF(U310="","",IF(U310&gt;=12,"A",IF(U310&gt;=8,"B","C")))</f>
        <v/>
      </c>
      <c r="W310">
        <f>U310</f>
        <v/>
      </c>
      <c r="X310">
        <f>IF(N310="","",IF(N310&gt;=3,"Fort",IF(N310&gt;=1,"Moyen","Faible")))</f>
        <v/>
      </c>
      <c r="Y310">
        <f>IF(O310="","",IF(O310&lt;=6,"Rapide",IF(O310&lt;=12,"Moyen","Long")))</f>
        <v/>
      </c>
      <c r="Z310">
        <f>IF(A310&lt;&gt;"",IF(COUNTIF($A$3:$A$502,A310)&gt;1,"DUP",""),"")</f>
        <v/>
      </c>
    </row>
    <row r="311">
      <c r="F311" s="3" t="n"/>
      <c r="G311" s="4" t="n"/>
      <c r="H311" s="3" t="n"/>
      <c r="I311" s="5" t="n"/>
      <c r="M311">
        <f>IF(COUNTA(J311:L311)=3,SUM(J311:L311),"")</f>
        <v/>
      </c>
      <c r="N311" s="9">
        <f>IF(AND(F311&gt;0,H311&gt;0),F311/H311,"")</f>
        <v/>
      </c>
      <c r="O311" s="9">
        <f>IF(AND(F311&gt;0,H311&gt;0), H311/(F311/12), "")</f>
        <v/>
      </c>
      <c r="R311" s="10" t="n"/>
      <c r="S311" s="10" t="n"/>
      <c r="U311" s="9">
        <f>IF(COUNTA(J311:L311)=3, J311*Paramètres!$H$2 + K311*Paramètres!$H$3 + L311*Paramètres!$H$4, "")</f>
        <v/>
      </c>
      <c r="V311">
        <f>IF(U311="","",IF(U311&gt;=12,"A",IF(U311&gt;=8,"B","C")))</f>
        <v/>
      </c>
      <c r="W311">
        <f>U311</f>
        <v/>
      </c>
      <c r="X311">
        <f>IF(N311="","",IF(N311&gt;=3,"Fort",IF(N311&gt;=1,"Moyen","Faible")))</f>
        <v/>
      </c>
      <c r="Y311">
        <f>IF(O311="","",IF(O311&lt;=6,"Rapide",IF(O311&lt;=12,"Moyen","Long")))</f>
        <v/>
      </c>
      <c r="Z311">
        <f>IF(A311&lt;&gt;"",IF(COUNTIF($A$3:$A$502,A311)&gt;1,"DUP",""),"")</f>
        <v/>
      </c>
    </row>
    <row r="312">
      <c r="F312" s="3" t="n"/>
      <c r="G312" s="4" t="n"/>
      <c r="H312" s="3" t="n"/>
      <c r="I312" s="5" t="n"/>
      <c r="M312">
        <f>IF(COUNTA(J312:L312)=3,SUM(J312:L312),"")</f>
        <v/>
      </c>
      <c r="N312" s="9">
        <f>IF(AND(F312&gt;0,H312&gt;0),F312/H312,"")</f>
        <v/>
      </c>
      <c r="O312" s="9">
        <f>IF(AND(F312&gt;0,H312&gt;0), H312/(F312/12), "")</f>
        <v/>
      </c>
      <c r="R312" s="10" t="n"/>
      <c r="S312" s="10" t="n"/>
      <c r="U312" s="9">
        <f>IF(COUNTA(J312:L312)=3, J312*Paramètres!$H$2 + K312*Paramètres!$H$3 + L312*Paramètres!$H$4, "")</f>
        <v/>
      </c>
      <c r="V312">
        <f>IF(U312="","",IF(U312&gt;=12,"A",IF(U312&gt;=8,"B","C")))</f>
        <v/>
      </c>
      <c r="W312">
        <f>U312</f>
        <v/>
      </c>
      <c r="X312">
        <f>IF(N312="","",IF(N312&gt;=3,"Fort",IF(N312&gt;=1,"Moyen","Faible")))</f>
        <v/>
      </c>
      <c r="Y312">
        <f>IF(O312="","",IF(O312&lt;=6,"Rapide",IF(O312&lt;=12,"Moyen","Long")))</f>
        <v/>
      </c>
      <c r="Z312">
        <f>IF(A312&lt;&gt;"",IF(COUNTIF($A$3:$A$502,A312)&gt;1,"DUP",""),"")</f>
        <v/>
      </c>
    </row>
    <row r="313">
      <c r="F313" s="3" t="n"/>
      <c r="G313" s="4" t="n"/>
      <c r="H313" s="3" t="n"/>
      <c r="I313" s="5" t="n"/>
      <c r="M313">
        <f>IF(COUNTA(J313:L313)=3,SUM(J313:L313),"")</f>
        <v/>
      </c>
      <c r="N313" s="9">
        <f>IF(AND(F313&gt;0,H313&gt;0),F313/H313,"")</f>
        <v/>
      </c>
      <c r="O313" s="9">
        <f>IF(AND(F313&gt;0,H313&gt;0), H313/(F313/12), "")</f>
        <v/>
      </c>
      <c r="R313" s="10" t="n"/>
      <c r="S313" s="10" t="n"/>
      <c r="U313" s="9">
        <f>IF(COUNTA(J313:L313)=3, J313*Paramètres!$H$2 + K313*Paramètres!$H$3 + L313*Paramètres!$H$4, "")</f>
        <v/>
      </c>
      <c r="V313">
        <f>IF(U313="","",IF(U313&gt;=12,"A",IF(U313&gt;=8,"B","C")))</f>
        <v/>
      </c>
      <c r="W313">
        <f>U313</f>
        <v/>
      </c>
      <c r="X313">
        <f>IF(N313="","",IF(N313&gt;=3,"Fort",IF(N313&gt;=1,"Moyen","Faible")))</f>
        <v/>
      </c>
      <c r="Y313">
        <f>IF(O313="","",IF(O313&lt;=6,"Rapide",IF(O313&lt;=12,"Moyen","Long")))</f>
        <v/>
      </c>
      <c r="Z313">
        <f>IF(A313&lt;&gt;"",IF(COUNTIF($A$3:$A$502,A313)&gt;1,"DUP",""),"")</f>
        <v/>
      </c>
    </row>
    <row r="314">
      <c r="F314" s="3" t="n"/>
      <c r="G314" s="4" t="n"/>
      <c r="H314" s="3" t="n"/>
      <c r="I314" s="5" t="n"/>
      <c r="M314">
        <f>IF(COUNTA(J314:L314)=3,SUM(J314:L314),"")</f>
        <v/>
      </c>
      <c r="N314" s="9">
        <f>IF(AND(F314&gt;0,H314&gt;0),F314/H314,"")</f>
        <v/>
      </c>
      <c r="O314" s="9">
        <f>IF(AND(F314&gt;0,H314&gt;0), H314/(F314/12), "")</f>
        <v/>
      </c>
      <c r="R314" s="10" t="n"/>
      <c r="S314" s="10" t="n"/>
      <c r="U314" s="9">
        <f>IF(COUNTA(J314:L314)=3, J314*Paramètres!$H$2 + K314*Paramètres!$H$3 + L314*Paramètres!$H$4, "")</f>
        <v/>
      </c>
      <c r="V314">
        <f>IF(U314="","",IF(U314&gt;=12,"A",IF(U314&gt;=8,"B","C")))</f>
        <v/>
      </c>
      <c r="W314">
        <f>U314</f>
        <v/>
      </c>
      <c r="X314">
        <f>IF(N314="","",IF(N314&gt;=3,"Fort",IF(N314&gt;=1,"Moyen","Faible")))</f>
        <v/>
      </c>
      <c r="Y314">
        <f>IF(O314="","",IF(O314&lt;=6,"Rapide",IF(O314&lt;=12,"Moyen","Long")))</f>
        <v/>
      </c>
      <c r="Z314">
        <f>IF(A314&lt;&gt;"",IF(COUNTIF($A$3:$A$502,A314)&gt;1,"DUP",""),"")</f>
        <v/>
      </c>
    </row>
    <row r="315">
      <c r="F315" s="3" t="n"/>
      <c r="G315" s="4" t="n"/>
      <c r="H315" s="3" t="n"/>
      <c r="I315" s="5" t="n"/>
      <c r="M315">
        <f>IF(COUNTA(J315:L315)=3,SUM(J315:L315),"")</f>
        <v/>
      </c>
      <c r="N315" s="9">
        <f>IF(AND(F315&gt;0,H315&gt;0),F315/H315,"")</f>
        <v/>
      </c>
      <c r="O315" s="9">
        <f>IF(AND(F315&gt;0,H315&gt;0), H315/(F315/12), "")</f>
        <v/>
      </c>
      <c r="R315" s="10" t="n"/>
      <c r="S315" s="10" t="n"/>
      <c r="U315" s="9">
        <f>IF(COUNTA(J315:L315)=3, J315*Paramètres!$H$2 + K315*Paramètres!$H$3 + L315*Paramètres!$H$4, "")</f>
        <v/>
      </c>
      <c r="V315">
        <f>IF(U315="","",IF(U315&gt;=12,"A",IF(U315&gt;=8,"B","C")))</f>
        <v/>
      </c>
      <c r="W315">
        <f>U315</f>
        <v/>
      </c>
      <c r="X315">
        <f>IF(N315="","",IF(N315&gt;=3,"Fort",IF(N315&gt;=1,"Moyen","Faible")))</f>
        <v/>
      </c>
      <c r="Y315">
        <f>IF(O315="","",IF(O315&lt;=6,"Rapide",IF(O315&lt;=12,"Moyen","Long")))</f>
        <v/>
      </c>
      <c r="Z315">
        <f>IF(A315&lt;&gt;"",IF(COUNTIF($A$3:$A$502,A315)&gt;1,"DUP",""),"")</f>
        <v/>
      </c>
    </row>
    <row r="316">
      <c r="F316" s="3" t="n"/>
      <c r="G316" s="4" t="n"/>
      <c r="H316" s="3" t="n"/>
      <c r="I316" s="5" t="n"/>
      <c r="M316">
        <f>IF(COUNTA(J316:L316)=3,SUM(J316:L316),"")</f>
        <v/>
      </c>
      <c r="N316" s="9">
        <f>IF(AND(F316&gt;0,H316&gt;0),F316/H316,"")</f>
        <v/>
      </c>
      <c r="O316" s="9">
        <f>IF(AND(F316&gt;0,H316&gt;0), H316/(F316/12), "")</f>
        <v/>
      </c>
      <c r="R316" s="10" t="n"/>
      <c r="S316" s="10" t="n"/>
      <c r="U316" s="9">
        <f>IF(COUNTA(J316:L316)=3, J316*Paramètres!$H$2 + K316*Paramètres!$H$3 + L316*Paramètres!$H$4, "")</f>
        <v/>
      </c>
      <c r="V316">
        <f>IF(U316="","",IF(U316&gt;=12,"A",IF(U316&gt;=8,"B","C")))</f>
        <v/>
      </c>
      <c r="W316">
        <f>U316</f>
        <v/>
      </c>
      <c r="X316">
        <f>IF(N316="","",IF(N316&gt;=3,"Fort",IF(N316&gt;=1,"Moyen","Faible")))</f>
        <v/>
      </c>
      <c r="Y316">
        <f>IF(O316="","",IF(O316&lt;=6,"Rapide",IF(O316&lt;=12,"Moyen","Long")))</f>
        <v/>
      </c>
      <c r="Z316">
        <f>IF(A316&lt;&gt;"",IF(COUNTIF($A$3:$A$502,A316)&gt;1,"DUP",""),"")</f>
        <v/>
      </c>
    </row>
    <row r="317">
      <c r="F317" s="3" t="n"/>
      <c r="G317" s="4" t="n"/>
      <c r="H317" s="3" t="n"/>
      <c r="I317" s="5" t="n"/>
      <c r="M317">
        <f>IF(COUNTA(J317:L317)=3,SUM(J317:L317),"")</f>
        <v/>
      </c>
      <c r="N317" s="9">
        <f>IF(AND(F317&gt;0,H317&gt;0),F317/H317,"")</f>
        <v/>
      </c>
      <c r="O317" s="9">
        <f>IF(AND(F317&gt;0,H317&gt;0), H317/(F317/12), "")</f>
        <v/>
      </c>
      <c r="R317" s="10" t="n"/>
      <c r="S317" s="10" t="n"/>
      <c r="U317" s="9">
        <f>IF(COUNTA(J317:L317)=3, J317*Paramètres!$H$2 + K317*Paramètres!$H$3 + L317*Paramètres!$H$4, "")</f>
        <v/>
      </c>
      <c r="V317">
        <f>IF(U317="","",IF(U317&gt;=12,"A",IF(U317&gt;=8,"B","C")))</f>
        <v/>
      </c>
      <c r="W317">
        <f>U317</f>
        <v/>
      </c>
      <c r="X317">
        <f>IF(N317="","",IF(N317&gt;=3,"Fort",IF(N317&gt;=1,"Moyen","Faible")))</f>
        <v/>
      </c>
      <c r="Y317">
        <f>IF(O317="","",IF(O317&lt;=6,"Rapide",IF(O317&lt;=12,"Moyen","Long")))</f>
        <v/>
      </c>
      <c r="Z317">
        <f>IF(A317&lt;&gt;"",IF(COUNTIF($A$3:$A$502,A317)&gt;1,"DUP",""),"")</f>
        <v/>
      </c>
    </row>
    <row r="318">
      <c r="F318" s="3" t="n"/>
      <c r="G318" s="4" t="n"/>
      <c r="H318" s="3" t="n"/>
      <c r="I318" s="5" t="n"/>
      <c r="M318">
        <f>IF(COUNTA(J318:L318)=3,SUM(J318:L318),"")</f>
        <v/>
      </c>
      <c r="N318" s="9">
        <f>IF(AND(F318&gt;0,H318&gt;0),F318/H318,"")</f>
        <v/>
      </c>
      <c r="O318" s="9">
        <f>IF(AND(F318&gt;0,H318&gt;0), H318/(F318/12), "")</f>
        <v/>
      </c>
      <c r="R318" s="10" t="n"/>
      <c r="S318" s="10" t="n"/>
      <c r="U318" s="9">
        <f>IF(COUNTA(J318:L318)=3, J318*Paramètres!$H$2 + K318*Paramètres!$H$3 + L318*Paramètres!$H$4, "")</f>
        <v/>
      </c>
      <c r="V318">
        <f>IF(U318="","",IF(U318&gt;=12,"A",IF(U318&gt;=8,"B","C")))</f>
        <v/>
      </c>
      <c r="W318">
        <f>U318</f>
        <v/>
      </c>
      <c r="X318">
        <f>IF(N318="","",IF(N318&gt;=3,"Fort",IF(N318&gt;=1,"Moyen","Faible")))</f>
        <v/>
      </c>
      <c r="Y318">
        <f>IF(O318="","",IF(O318&lt;=6,"Rapide",IF(O318&lt;=12,"Moyen","Long")))</f>
        <v/>
      </c>
      <c r="Z318">
        <f>IF(A318&lt;&gt;"",IF(COUNTIF($A$3:$A$502,A318)&gt;1,"DUP",""),"")</f>
        <v/>
      </c>
    </row>
    <row r="319">
      <c r="F319" s="3" t="n"/>
      <c r="G319" s="4" t="n"/>
      <c r="H319" s="3" t="n"/>
      <c r="I319" s="5" t="n"/>
      <c r="M319">
        <f>IF(COUNTA(J319:L319)=3,SUM(J319:L319),"")</f>
        <v/>
      </c>
      <c r="N319" s="9">
        <f>IF(AND(F319&gt;0,H319&gt;0),F319/H319,"")</f>
        <v/>
      </c>
      <c r="O319" s="9">
        <f>IF(AND(F319&gt;0,H319&gt;0), H319/(F319/12), "")</f>
        <v/>
      </c>
      <c r="R319" s="10" t="n"/>
      <c r="S319" s="10" t="n"/>
      <c r="U319" s="9">
        <f>IF(COUNTA(J319:L319)=3, J319*Paramètres!$H$2 + K319*Paramètres!$H$3 + L319*Paramètres!$H$4, "")</f>
        <v/>
      </c>
      <c r="V319">
        <f>IF(U319="","",IF(U319&gt;=12,"A",IF(U319&gt;=8,"B","C")))</f>
        <v/>
      </c>
      <c r="W319">
        <f>U319</f>
        <v/>
      </c>
      <c r="X319">
        <f>IF(N319="","",IF(N319&gt;=3,"Fort",IF(N319&gt;=1,"Moyen","Faible")))</f>
        <v/>
      </c>
      <c r="Y319">
        <f>IF(O319="","",IF(O319&lt;=6,"Rapide",IF(O319&lt;=12,"Moyen","Long")))</f>
        <v/>
      </c>
      <c r="Z319">
        <f>IF(A319&lt;&gt;"",IF(COUNTIF($A$3:$A$502,A319)&gt;1,"DUP",""),"")</f>
        <v/>
      </c>
    </row>
    <row r="320">
      <c r="F320" s="3" t="n"/>
      <c r="G320" s="4" t="n"/>
      <c r="H320" s="3" t="n"/>
      <c r="I320" s="5" t="n"/>
      <c r="M320">
        <f>IF(COUNTA(J320:L320)=3,SUM(J320:L320),"")</f>
        <v/>
      </c>
      <c r="N320" s="9">
        <f>IF(AND(F320&gt;0,H320&gt;0),F320/H320,"")</f>
        <v/>
      </c>
      <c r="O320" s="9">
        <f>IF(AND(F320&gt;0,H320&gt;0), H320/(F320/12), "")</f>
        <v/>
      </c>
      <c r="R320" s="10" t="n"/>
      <c r="S320" s="10" t="n"/>
      <c r="U320" s="9">
        <f>IF(COUNTA(J320:L320)=3, J320*Paramètres!$H$2 + K320*Paramètres!$H$3 + L320*Paramètres!$H$4, "")</f>
        <v/>
      </c>
      <c r="V320">
        <f>IF(U320="","",IF(U320&gt;=12,"A",IF(U320&gt;=8,"B","C")))</f>
        <v/>
      </c>
      <c r="W320">
        <f>U320</f>
        <v/>
      </c>
      <c r="X320">
        <f>IF(N320="","",IF(N320&gt;=3,"Fort",IF(N320&gt;=1,"Moyen","Faible")))</f>
        <v/>
      </c>
      <c r="Y320">
        <f>IF(O320="","",IF(O320&lt;=6,"Rapide",IF(O320&lt;=12,"Moyen","Long")))</f>
        <v/>
      </c>
      <c r="Z320">
        <f>IF(A320&lt;&gt;"",IF(COUNTIF($A$3:$A$502,A320)&gt;1,"DUP",""),"")</f>
        <v/>
      </c>
    </row>
    <row r="321">
      <c r="F321" s="3" t="n"/>
      <c r="G321" s="4" t="n"/>
      <c r="H321" s="3" t="n"/>
      <c r="I321" s="5" t="n"/>
      <c r="M321">
        <f>IF(COUNTA(J321:L321)=3,SUM(J321:L321),"")</f>
        <v/>
      </c>
      <c r="N321" s="9">
        <f>IF(AND(F321&gt;0,H321&gt;0),F321/H321,"")</f>
        <v/>
      </c>
      <c r="O321" s="9">
        <f>IF(AND(F321&gt;0,H321&gt;0), H321/(F321/12), "")</f>
        <v/>
      </c>
      <c r="R321" s="10" t="n"/>
      <c r="S321" s="10" t="n"/>
      <c r="U321" s="9">
        <f>IF(COUNTA(J321:L321)=3, J321*Paramètres!$H$2 + K321*Paramètres!$H$3 + L321*Paramètres!$H$4, "")</f>
        <v/>
      </c>
      <c r="V321">
        <f>IF(U321="","",IF(U321&gt;=12,"A",IF(U321&gt;=8,"B","C")))</f>
        <v/>
      </c>
      <c r="W321">
        <f>U321</f>
        <v/>
      </c>
      <c r="X321">
        <f>IF(N321="","",IF(N321&gt;=3,"Fort",IF(N321&gt;=1,"Moyen","Faible")))</f>
        <v/>
      </c>
      <c r="Y321">
        <f>IF(O321="","",IF(O321&lt;=6,"Rapide",IF(O321&lt;=12,"Moyen","Long")))</f>
        <v/>
      </c>
      <c r="Z321">
        <f>IF(A321&lt;&gt;"",IF(COUNTIF($A$3:$A$502,A321)&gt;1,"DUP",""),"")</f>
        <v/>
      </c>
    </row>
    <row r="322">
      <c r="F322" s="3" t="n"/>
      <c r="G322" s="4" t="n"/>
      <c r="H322" s="3" t="n"/>
      <c r="I322" s="5" t="n"/>
      <c r="M322">
        <f>IF(COUNTA(J322:L322)=3,SUM(J322:L322),"")</f>
        <v/>
      </c>
      <c r="N322" s="9">
        <f>IF(AND(F322&gt;0,H322&gt;0),F322/H322,"")</f>
        <v/>
      </c>
      <c r="O322" s="9">
        <f>IF(AND(F322&gt;0,H322&gt;0), H322/(F322/12), "")</f>
        <v/>
      </c>
      <c r="R322" s="10" t="n"/>
      <c r="S322" s="10" t="n"/>
      <c r="U322" s="9">
        <f>IF(COUNTA(J322:L322)=3, J322*Paramètres!$H$2 + K322*Paramètres!$H$3 + L322*Paramètres!$H$4, "")</f>
        <v/>
      </c>
      <c r="V322">
        <f>IF(U322="","",IF(U322&gt;=12,"A",IF(U322&gt;=8,"B","C")))</f>
        <v/>
      </c>
      <c r="W322">
        <f>U322</f>
        <v/>
      </c>
      <c r="X322">
        <f>IF(N322="","",IF(N322&gt;=3,"Fort",IF(N322&gt;=1,"Moyen","Faible")))</f>
        <v/>
      </c>
      <c r="Y322">
        <f>IF(O322="","",IF(O322&lt;=6,"Rapide",IF(O322&lt;=12,"Moyen","Long")))</f>
        <v/>
      </c>
      <c r="Z322">
        <f>IF(A322&lt;&gt;"",IF(COUNTIF($A$3:$A$502,A322)&gt;1,"DUP",""),"")</f>
        <v/>
      </c>
    </row>
    <row r="323">
      <c r="F323" s="3" t="n"/>
      <c r="G323" s="4" t="n"/>
      <c r="H323" s="3" t="n"/>
      <c r="I323" s="5" t="n"/>
      <c r="M323">
        <f>IF(COUNTA(J323:L323)=3,SUM(J323:L323),"")</f>
        <v/>
      </c>
      <c r="N323" s="9">
        <f>IF(AND(F323&gt;0,H323&gt;0),F323/H323,"")</f>
        <v/>
      </c>
      <c r="O323" s="9">
        <f>IF(AND(F323&gt;0,H323&gt;0), H323/(F323/12), "")</f>
        <v/>
      </c>
      <c r="R323" s="10" t="n"/>
      <c r="S323" s="10" t="n"/>
      <c r="U323" s="9">
        <f>IF(COUNTA(J323:L323)=3, J323*Paramètres!$H$2 + K323*Paramètres!$H$3 + L323*Paramètres!$H$4, "")</f>
        <v/>
      </c>
      <c r="V323">
        <f>IF(U323="","",IF(U323&gt;=12,"A",IF(U323&gt;=8,"B","C")))</f>
        <v/>
      </c>
      <c r="W323">
        <f>U323</f>
        <v/>
      </c>
      <c r="X323">
        <f>IF(N323="","",IF(N323&gt;=3,"Fort",IF(N323&gt;=1,"Moyen","Faible")))</f>
        <v/>
      </c>
      <c r="Y323">
        <f>IF(O323="","",IF(O323&lt;=6,"Rapide",IF(O323&lt;=12,"Moyen","Long")))</f>
        <v/>
      </c>
      <c r="Z323">
        <f>IF(A323&lt;&gt;"",IF(COUNTIF($A$3:$A$502,A323)&gt;1,"DUP",""),"")</f>
        <v/>
      </c>
    </row>
    <row r="324">
      <c r="F324" s="3" t="n"/>
      <c r="G324" s="4" t="n"/>
      <c r="H324" s="3" t="n"/>
      <c r="I324" s="5" t="n"/>
      <c r="M324">
        <f>IF(COUNTA(J324:L324)=3,SUM(J324:L324),"")</f>
        <v/>
      </c>
      <c r="N324" s="9">
        <f>IF(AND(F324&gt;0,H324&gt;0),F324/H324,"")</f>
        <v/>
      </c>
      <c r="O324" s="9">
        <f>IF(AND(F324&gt;0,H324&gt;0), H324/(F324/12), "")</f>
        <v/>
      </c>
      <c r="R324" s="10" t="n"/>
      <c r="S324" s="10" t="n"/>
      <c r="U324" s="9">
        <f>IF(COUNTA(J324:L324)=3, J324*Paramètres!$H$2 + K324*Paramètres!$H$3 + L324*Paramètres!$H$4, "")</f>
        <v/>
      </c>
      <c r="V324">
        <f>IF(U324="","",IF(U324&gt;=12,"A",IF(U324&gt;=8,"B","C")))</f>
        <v/>
      </c>
      <c r="W324">
        <f>U324</f>
        <v/>
      </c>
      <c r="X324">
        <f>IF(N324="","",IF(N324&gt;=3,"Fort",IF(N324&gt;=1,"Moyen","Faible")))</f>
        <v/>
      </c>
      <c r="Y324">
        <f>IF(O324="","",IF(O324&lt;=6,"Rapide",IF(O324&lt;=12,"Moyen","Long")))</f>
        <v/>
      </c>
      <c r="Z324">
        <f>IF(A324&lt;&gt;"",IF(COUNTIF($A$3:$A$502,A324)&gt;1,"DUP",""),"")</f>
        <v/>
      </c>
    </row>
    <row r="325">
      <c r="F325" s="3" t="n"/>
      <c r="G325" s="4" t="n"/>
      <c r="H325" s="3" t="n"/>
      <c r="I325" s="5" t="n"/>
      <c r="M325">
        <f>IF(COUNTA(J325:L325)=3,SUM(J325:L325),"")</f>
        <v/>
      </c>
      <c r="N325" s="9">
        <f>IF(AND(F325&gt;0,H325&gt;0),F325/H325,"")</f>
        <v/>
      </c>
      <c r="O325" s="9">
        <f>IF(AND(F325&gt;0,H325&gt;0), H325/(F325/12), "")</f>
        <v/>
      </c>
      <c r="R325" s="10" t="n"/>
      <c r="S325" s="10" t="n"/>
      <c r="U325" s="9">
        <f>IF(COUNTA(J325:L325)=3, J325*Paramètres!$H$2 + K325*Paramètres!$H$3 + L325*Paramètres!$H$4, "")</f>
        <v/>
      </c>
      <c r="V325">
        <f>IF(U325="","",IF(U325&gt;=12,"A",IF(U325&gt;=8,"B","C")))</f>
        <v/>
      </c>
      <c r="W325">
        <f>U325</f>
        <v/>
      </c>
      <c r="X325">
        <f>IF(N325="","",IF(N325&gt;=3,"Fort",IF(N325&gt;=1,"Moyen","Faible")))</f>
        <v/>
      </c>
      <c r="Y325">
        <f>IF(O325="","",IF(O325&lt;=6,"Rapide",IF(O325&lt;=12,"Moyen","Long")))</f>
        <v/>
      </c>
      <c r="Z325">
        <f>IF(A325&lt;&gt;"",IF(COUNTIF($A$3:$A$502,A325)&gt;1,"DUP",""),"")</f>
        <v/>
      </c>
    </row>
    <row r="326">
      <c r="F326" s="3" t="n"/>
      <c r="G326" s="4" t="n"/>
      <c r="H326" s="3" t="n"/>
      <c r="I326" s="5" t="n"/>
      <c r="M326">
        <f>IF(COUNTA(J326:L326)=3,SUM(J326:L326),"")</f>
        <v/>
      </c>
      <c r="N326" s="9">
        <f>IF(AND(F326&gt;0,H326&gt;0),F326/H326,"")</f>
        <v/>
      </c>
      <c r="O326" s="9">
        <f>IF(AND(F326&gt;0,H326&gt;0), H326/(F326/12), "")</f>
        <v/>
      </c>
      <c r="R326" s="10" t="n"/>
      <c r="S326" s="10" t="n"/>
      <c r="U326" s="9">
        <f>IF(COUNTA(J326:L326)=3, J326*Paramètres!$H$2 + K326*Paramètres!$H$3 + L326*Paramètres!$H$4, "")</f>
        <v/>
      </c>
      <c r="V326">
        <f>IF(U326="","",IF(U326&gt;=12,"A",IF(U326&gt;=8,"B","C")))</f>
        <v/>
      </c>
      <c r="W326">
        <f>U326</f>
        <v/>
      </c>
      <c r="X326">
        <f>IF(N326="","",IF(N326&gt;=3,"Fort",IF(N326&gt;=1,"Moyen","Faible")))</f>
        <v/>
      </c>
      <c r="Y326">
        <f>IF(O326="","",IF(O326&lt;=6,"Rapide",IF(O326&lt;=12,"Moyen","Long")))</f>
        <v/>
      </c>
      <c r="Z326">
        <f>IF(A326&lt;&gt;"",IF(COUNTIF($A$3:$A$502,A326)&gt;1,"DUP",""),"")</f>
        <v/>
      </c>
    </row>
    <row r="327">
      <c r="F327" s="3" t="n"/>
      <c r="G327" s="4" t="n"/>
      <c r="H327" s="3" t="n"/>
      <c r="I327" s="5" t="n"/>
      <c r="M327">
        <f>IF(COUNTA(J327:L327)=3,SUM(J327:L327),"")</f>
        <v/>
      </c>
      <c r="N327" s="9">
        <f>IF(AND(F327&gt;0,H327&gt;0),F327/H327,"")</f>
        <v/>
      </c>
      <c r="O327" s="9">
        <f>IF(AND(F327&gt;0,H327&gt;0), H327/(F327/12), "")</f>
        <v/>
      </c>
      <c r="R327" s="10" t="n"/>
      <c r="S327" s="10" t="n"/>
      <c r="U327" s="9">
        <f>IF(COUNTA(J327:L327)=3, J327*Paramètres!$H$2 + K327*Paramètres!$H$3 + L327*Paramètres!$H$4, "")</f>
        <v/>
      </c>
      <c r="V327">
        <f>IF(U327="","",IF(U327&gt;=12,"A",IF(U327&gt;=8,"B","C")))</f>
        <v/>
      </c>
      <c r="W327">
        <f>U327</f>
        <v/>
      </c>
      <c r="X327">
        <f>IF(N327="","",IF(N327&gt;=3,"Fort",IF(N327&gt;=1,"Moyen","Faible")))</f>
        <v/>
      </c>
      <c r="Y327">
        <f>IF(O327="","",IF(O327&lt;=6,"Rapide",IF(O327&lt;=12,"Moyen","Long")))</f>
        <v/>
      </c>
      <c r="Z327">
        <f>IF(A327&lt;&gt;"",IF(COUNTIF($A$3:$A$502,A327)&gt;1,"DUP",""),"")</f>
        <v/>
      </c>
    </row>
    <row r="328">
      <c r="F328" s="3" t="n"/>
      <c r="G328" s="4" t="n"/>
      <c r="H328" s="3" t="n"/>
      <c r="I328" s="5" t="n"/>
      <c r="M328">
        <f>IF(COUNTA(J328:L328)=3,SUM(J328:L328),"")</f>
        <v/>
      </c>
      <c r="N328" s="9">
        <f>IF(AND(F328&gt;0,H328&gt;0),F328/H328,"")</f>
        <v/>
      </c>
      <c r="O328" s="9">
        <f>IF(AND(F328&gt;0,H328&gt;0), H328/(F328/12), "")</f>
        <v/>
      </c>
      <c r="R328" s="10" t="n"/>
      <c r="S328" s="10" t="n"/>
      <c r="U328" s="9">
        <f>IF(COUNTA(J328:L328)=3, J328*Paramètres!$H$2 + K328*Paramètres!$H$3 + L328*Paramètres!$H$4, "")</f>
        <v/>
      </c>
      <c r="V328">
        <f>IF(U328="","",IF(U328&gt;=12,"A",IF(U328&gt;=8,"B","C")))</f>
        <v/>
      </c>
      <c r="W328">
        <f>U328</f>
        <v/>
      </c>
      <c r="X328">
        <f>IF(N328="","",IF(N328&gt;=3,"Fort",IF(N328&gt;=1,"Moyen","Faible")))</f>
        <v/>
      </c>
      <c r="Y328">
        <f>IF(O328="","",IF(O328&lt;=6,"Rapide",IF(O328&lt;=12,"Moyen","Long")))</f>
        <v/>
      </c>
      <c r="Z328">
        <f>IF(A328&lt;&gt;"",IF(COUNTIF($A$3:$A$502,A328)&gt;1,"DUP",""),"")</f>
        <v/>
      </c>
    </row>
    <row r="329">
      <c r="F329" s="3" t="n"/>
      <c r="G329" s="4" t="n"/>
      <c r="H329" s="3" t="n"/>
      <c r="I329" s="5" t="n"/>
      <c r="M329">
        <f>IF(COUNTA(J329:L329)=3,SUM(J329:L329),"")</f>
        <v/>
      </c>
      <c r="N329" s="9">
        <f>IF(AND(F329&gt;0,H329&gt;0),F329/H329,"")</f>
        <v/>
      </c>
      <c r="O329" s="9">
        <f>IF(AND(F329&gt;0,H329&gt;0), H329/(F329/12), "")</f>
        <v/>
      </c>
      <c r="R329" s="10" t="n"/>
      <c r="S329" s="10" t="n"/>
      <c r="U329" s="9">
        <f>IF(COUNTA(J329:L329)=3, J329*Paramètres!$H$2 + K329*Paramètres!$H$3 + L329*Paramètres!$H$4, "")</f>
        <v/>
      </c>
      <c r="V329">
        <f>IF(U329="","",IF(U329&gt;=12,"A",IF(U329&gt;=8,"B","C")))</f>
        <v/>
      </c>
      <c r="W329">
        <f>U329</f>
        <v/>
      </c>
      <c r="X329">
        <f>IF(N329="","",IF(N329&gt;=3,"Fort",IF(N329&gt;=1,"Moyen","Faible")))</f>
        <v/>
      </c>
      <c r="Y329">
        <f>IF(O329="","",IF(O329&lt;=6,"Rapide",IF(O329&lt;=12,"Moyen","Long")))</f>
        <v/>
      </c>
      <c r="Z329">
        <f>IF(A329&lt;&gt;"",IF(COUNTIF($A$3:$A$502,A329)&gt;1,"DUP",""),"")</f>
        <v/>
      </c>
    </row>
    <row r="330">
      <c r="F330" s="3" t="n"/>
      <c r="G330" s="4" t="n"/>
      <c r="H330" s="3" t="n"/>
      <c r="I330" s="5" t="n"/>
      <c r="M330">
        <f>IF(COUNTA(J330:L330)=3,SUM(J330:L330),"")</f>
        <v/>
      </c>
      <c r="N330" s="9">
        <f>IF(AND(F330&gt;0,H330&gt;0),F330/H330,"")</f>
        <v/>
      </c>
      <c r="O330" s="9">
        <f>IF(AND(F330&gt;0,H330&gt;0), H330/(F330/12), "")</f>
        <v/>
      </c>
      <c r="R330" s="10" t="n"/>
      <c r="S330" s="10" t="n"/>
      <c r="U330" s="9">
        <f>IF(COUNTA(J330:L330)=3, J330*Paramètres!$H$2 + K330*Paramètres!$H$3 + L330*Paramètres!$H$4, "")</f>
        <v/>
      </c>
      <c r="V330">
        <f>IF(U330="","",IF(U330&gt;=12,"A",IF(U330&gt;=8,"B","C")))</f>
        <v/>
      </c>
      <c r="W330">
        <f>U330</f>
        <v/>
      </c>
      <c r="X330">
        <f>IF(N330="","",IF(N330&gt;=3,"Fort",IF(N330&gt;=1,"Moyen","Faible")))</f>
        <v/>
      </c>
      <c r="Y330">
        <f>IF(O330="","",IF(O330&lt;=6,"Rapide",IF(O330&lt;=12,"Moyen","Long")))</f>
        <v/>
      </c>
      <c r="Z330">
        <f>IF(A330&lt;&gt;"",IF(COUNTIF($A$3:$A$502,A330)&gt;1,"DUP",""),"")</f>
        <v/>
      </c>
    </row>
    <row r="331">
      <c r="F331" s="3" t="n"/>
      <c r="G331" s="4" t="n"/>
      <c r="H331" s="3" t="n"/>
      <c r="I331" s="5" t="n"/>
      <c r="M331">
        <f>IF(COUNTA(J331:L331)=3,SUM(J331:L331),"")</f>
        <v/>
      </c>
      <c r="N331" s="9">
        <f>IF(AND(F331&gt;0,H331&gt;0),F331/H331,"")</f>
        <v/>
      </c>
      <c r="O331" s="9">
        <f>IF(AND(F331&gt;0,H331&gt;0), H331/(F331/12), "")</f>
        <v/>
      </c>
      <c r="R331" s="10" t="n"/>
      <c r="S331" s="10" t="n"/>
      <c r="U331" s="9">
        <f>IF(COUNTA(J331:L331)=3, J331*Paramètres!$H$2 + K331*Paramètres!$H$3 + L331*Paramètres!$H$4, "")</f>
        <v/>
      </c>
      <c r="V331">
        <f>IF(U331="","",IF(U331&gt;=12,"A",IF(U331&gt;=8,"B","C")))</f>
        <v/>
      </c>
      <c r="W331">
        <f>U331</f>
        <v/>
      </c>
      <c r="X331">
        <f>IF(N331="","",IF(N331&gt;=3,"Fort",IF(N331&gt;=1,"Moyen","Faible")))</f>
        <v/>
      </c>
      <c r="Y331">
        <f>IF(O331="","",IF(O331&lt;=6,"Rapide",IF(O331&lt;=12,"Moyen","Long")))</f>
        <v/>
      </c>
      <c r="Z331">
        <f>IF(A331&lt;&gt;"",IF(COUNTIF($A$3:$A$502,A331)&gt;1,"DUP",""),"")</f>
        <v/>
      </c>
    </row>
    <row r="332">
      <c r="F332" s="3" t="n"/>
      <c r="G332" s="4" t="n"/>
      <c r="H332" s="3" t="n"/>
      <c r="I332" s="5" t="n"/>
      <c r="M332">
        <f>IF(COUNTA(J332:L332)=3,SUM(J332:L332),"")</f>
        <v/>
      </c>
      <c r="N332" s="9">
        <f>IF(AND(F332&gt;0,H332&gt;0),F332/H332,"")</f>
        <v/>
      </c>
      <c r="O332" s="9">
        <f>IF(AND(F332&gt;0,H332&gt;0), H332/(F332/12), "")</f>
        <v/>
      </c>
      <c r="R332" s="10" t="n"/>
      <c r="S332" s="10" t="n"/>
      <c r="U332" s="9">
        <f>IF(COUNTA(J332:L332)=3, J332*Paramètres!$H$2 + K332*Paramètres!$H$3 + L332*Paramètres!$H$4, "")</f>
        <v/>
      </c>
      <c r="V332">
        <f>IF(U332="","",IF(U332&gt;=12,"A",IF(U332&gt;=8,"B","C")))</f>
        <v/>
      </c>
      <c r="W332">
        <f>U332</f>
        <v/>
      </c>
      <c r="X332">
        <f>IF(N332="","",IF(N332&gt;=3,"Fort",IF(N332&gt;=1,"Moyen","Faible")))</f>
        <v/>
      </c>
      <c r="Y332">
        <f>IF(O332="","",IF(O332&lt;=6,"Rapide",IF(O332&lt;=12,"Moyen","Long")))</f>
        <v/>
      </c>
      <c r="Z332">
        <f>IF(A332&lt;&gt;"",IF(COUNTIF($A$3:$A$502,A332)&gt;1,"DUP",""),"")</f>
        <v/>
      </c>
    </row>
    <row r="333">
      <c r="F333" s="3" t="n"/>
      <c r="G333" s="4" t="n"/>
      <c r="H333" s="3" t="n"/>
      <c r="I333" s="5" t="n"/>
      <c r="M333">
        <f>IF(COUNTA(J333:L333)=3,SUM(J333:L333),"")</f>
        <v/>
      </c>
      <c r="N333" s="9">
        <f>IF(AND(F333&gt;0,H333&gt;0),F333/H333,"")</f>
        <v/>
      </c>
      <c r="O333" s="9">
        <f>IF(AND(F333&gt;0,H333&gt;0), H333/(F333/12), "")</f>
        <v/>
      </c>
      <c r="R333" s="10" t="n"/>
      <c r="S333" s="10" t="n"/>
      <c r="U333" s="9">
        <f>IF(COUNTA(J333:L333)=3, J333*Paramètres!$H$2 + K333*Paramètres!$H$3 + L333*Paramètres!$H$4, "")</f>
        <v/>
      </c>
      <c r="V333">
        <f>IF(U333="","",IF(U333&gt;=12,"A",IF(U333&gt;=8,"B","C")))</f>
        <v/>
      </c>
      <c r="W333">
        <f>U333</f>
        <v/>
      </c>
      <c r="X333">
        <f>IF(N333="","",IF(N333&gt;=3,"Fort",IF(N333&gt;=1,"Moyen","Faible")))</f>
        <v/>
      </c>
      <c r="Y333">
        <f>IF(O333="","",IF(O333&lt;=6,"Rapide",IF(O333&lt;=12,"Moyen","Long")))</f>
        <v/>
      </c>
      <c r="Z333">
        <f>IF(A333&lt;&gt;"",IF(COUNTIF($A$3:$A$502,A333)&gt;1,"DUP",""),"")</f>
        <v/>
      </c>
    </row>
    <row r="334">
      <c r="F334" s="3" t="n"/>
      <c r="G334" s="4" t="n"/>
      <c r="H334" s="3" t="n"/>
      <c r="I334" s="5" t="n"/>
      <c r="M334">
        <f>IF(COUNTA(J334:L334)=3,SUM(J334:L334),"")</f>
        <v/>
      </c>
      <c r="N334" s="9">
        <f>IF(AND(F334&gt;0,H334&gt;0),F334/H334,"")</f>
        <v/>
      </c>
      <c r="O334" s="9">
        <f>IF(AND(F334&gt;0,H334&gt;0), H334/(F334/12), "")</f>
        <v/>
      </c>
      <c r="R334" s="10" t="n"/>
      <c r="S334" s="10" t="n"/>
      <c r="U334" s="9">
        <f>IF(COUNTA(J334:L334)=3, J334*Paramètres!$H$2 + K334*Paramètres!$H$3 + L334*Paramètres!$H$4, "")</f>
        <v/>
      </c>
      <c r="V334">
        <f>IF(U334="","",IF(U334&gt;=12,"A",IF(U334&gt;=8,"B","C")))</f>
        <v/>
      </c>
      <c r="W334">
        <f>U334</f>
        <v/>
      </c>
      <c r="X334">
        <f>IF(N334="","",IF(N334&gt;=3,"Fort",IF(N334&gt;=1,"Moyen","Faible")))</f>
        <v/>
      </c>
      <c r="Y334">
        <f>IF(O334="","",IF(O334&lt;=6,"Rapide",IF(O334&lt;=12,"Moyen","Long")))</f>
        <v/>
      </c>
      <c r="Z334">
        <f>IF(A334&lt;&gt;"",IF(COUNTIF($A$3:$A$502,A334)&gt;1,"DUP",""),"")</f>
        <v/>
      </c>
    </row>
    <row r="335">
      <c r="F335" s="3" t="n"/>
      <c r="G335" s="4" t="n"/>
      <c r="H335" s="3" t="n"/>
      <c r="I335" s="5" t="n"/>
      <c r="M335">
        <f>IF(COUNTA(J335:L335)=3,SUM(J335:L335),"")</f>
        <v/>
      </c>
      <c r="N335" s="9">
        <f>IF(AND(F335&gt;0,H335&gt;0),F335/H335,"")</f>
        <v/>
      </c>
      <c r="O335" s="9">
        <f>IF(AND(F335&gt;0,H335&gt;0), H335/(F335/12), "")</f>
        <v/>
      </c>
      <c r="R335" s="10" t="n"/>
      <c r="S335" s="10" t="n"/>
      <c r="U335" s="9">
        <f>IF(COUNTA(J335:L335)=3, J335*Paramètres!$H$2 + K335*Paramètres!$H$3 + L335*Paramètres!$H$4, "")</f>
        <v/>
      </c>
      <c r="V335">
        <f>IF(U335="","",IF(U335&gt;=12,"A",IF(U335&gt;=8,"B","C")))</f>
        <v/>
      </c>
      <c r="W335">
        <f>U335</f>
        <v/>
      </c>
      <c r="X335">
        <f>IF(N335="","",IF(N335&gt;=3,"Fort",IF(N335&gt;=1,"Moyen","Faible")))</f>
        <v/>
      </c>
      <c r="Y335">
        <f>IF(O335="","",IF(O335&lt;=6,"Rapide",IF(O335&lt;=12,"Moyen","Long")))</f>
        <v/>
      </c>
      <c r="Z335">
        <f>IF(A335&lt;&gt;"",IF(COUNTIF($A$3:$A$502,A335)&gt;1,"DUP",""),"")</f>
        <v/>
      </c>
    </row>
    <row r="336">
      <c r="F336" s="3" t="n"/>
      <c r="G336" s="4" t="n"/>
      <c r="H336" s="3" t="n"/>
      <c r="I336" s="5" t="n"/>
      <c r="M336">
        <f>IF(COUNTA(J336:L336)=3,SUM(J336:L336),"")</f>
        <v/>
      </c>
      <c r="N336" s="9">
        <f>IF(AND(F336&gt;0,H336&gt;0),F336/H336,"")</f>
        <v/>
      </c>
      <c r="O336" s="9">
        <f>IF(AND(F336&gt;0,H336&gt;0), H336/(F336/12), "")</f>
        <v/>
      </c>
      <c r="R336" s="10" t="n"/>
      <c r="S336" s="10" t="n"/>
      <c r="U336" s="9">
        <f>IF(COUNTA(J336:L336)=3, J336*Paramètres!$H$2 + K336*Paramètres!$H$3 + L336*Paramètres!$H$4, "")</f>
        <v/>
      </c>
      <c r="V336">
        <f>IF(U336="","",IF(U336&gt;=12,"A",IF(U336&gt;=8,"B","C")))</f>
        <v/>
      </c>
      <c r="W336">
        <f>U336</f>
        <v/>
      </c>
      <c r="X336">
        <f>IF(N336="","",IF(N336&gt;=3,"Fort",IF(N336&gt;=1,"Moyen","Faible")))</f>
        <v/>
      </c>
      <c r="Y336">
        <f>IF(O336="","",IF(O336&lt;=6,"Rapide",IF(O336&lt;=12,"Moyen","Long")))</f>
        <v/>
      </c>
      <c r="Z336">
        <f>IF(A336&lt;&gt;"",IF(COUNTIF($A$3:$A$502,A336)&gt;1,"DUP",""),"")</f>
        <v/>
      </c>
    </row>
    <row r="337">
      <c r="F337" s="3" t="n"/>
      <c r="G337" s="4" t="n"/>
      <c r="H337" s="3" t="n"/>
      <c r="I337" s="5" t="n"/>
      <c r="M337">
        <f>IF(COUNTA(J337:L337)=3,SUM(J337:L337),"")</f>
        <v/>
      </c>
      <c r="N337" s="9">
        <f>IF(AND(F337&gt;0,H337&gt;0),F337/H337,"")</f>
        <v/>
      </c>
      <c r="O337" s="9">
        <f>IF(AND(F337&gt;0,H337&gt;0), H337/(F337/12), "")</f>
        <v/>
      </c>
      <c r="R337" s="10" t="n"/>
      <c r="S337" s="10" t="n"/>
      <c r="U337" s="9">
        <f>IF(COUNTA(J337:L337)=3, J337*Paramètres!$H$2 + K337*Paramètres!$H$3 + L337*Paramètres!$H$4, "")</f>
        <v/>
      </c>
      <c r="V337">
        <f>IF(U337="","",IF(U337&gt;=12,"A",IF(U337&gt;=8,"B","C")))</f>
        <v/>
      </c>
      <c r="W337">
        <f>U337</f>
        <v/>
      </c>
      <c r="X337">
        <f>IF(N337="","",IF(N337&gt;=3,"Fort",IF(N337&gt;=1,"Moyen","Faible")))</f>
        <v/>
      </c>
      <c r="Y337">
        <f>IF(O337="","",IF(O337&lt;=6,"Rapide",IF(O337&lt;=12,"Moyen","Long")))</f>
        <v/>
      </c>
      <c r="Z337">
        <f>IF(A337&lt;&gt;"",IF(COUNTIF($A$3:$A$502,A337)&gt;1,"DUP",""),"")</f>
        <v/>
      </c>
    </row>
    <row r="338">
      <c r="F338" s="3" t="n"/>
      <c r="G338" s="4" t="n"/>
      <c r="H338" s="3" t="n"/>
      <c r="I338" s="5" t="n"/>
      <c r="M338">
        <f>IF(COUNTA(J338:L338)=3,SUM(J338:L338),"")</f>
        <v/>
      </c>
      <c r="N338" s="9">
        <f>IF(AND(F338&gt;0,H338&gt;0),F338/H338,"")</f>
        <v/>
      </c>
      <c r="O338" s="9">
        <f>IF(AND(F338&gt;0,H338&gt;0), H338/(F338/12), "")</f>
        <v/>
      </c>
      <c r="R338" s="10" t="n"/>
      <c r="S338" s="10" t="n"/>
      <c r="U338" s="9">
        <f>IF(COUNTA(J338:L338)=3, J338*Paramètres!$H$2 + K338*Paramètres!$H$3 + L338*Paramètres!$H$4, "")</f>
        <v/>
      </c>
      <c r="V338">
        <f>IF(U338="","",IF(U338&gt;=12,"A",IF(U338&gt;=8,"B","C")))</f>
        <v/>
      </c>
      <c r="W338">
        <f>U338</f>
        <v/>
      </c>
      <c r="X338">
        <f>IF(N338="","",IF(N338&gt;=3,"Fort",IF(N338&gt;=1,"Moyen","Faible")))</f>
        <v/>
      </c>
      <c r="Y338">
        <f>IF(O338="","",IF(O338&lt;=6,"Rapide",IF(O338&lt;=12,"Moyen","Long")))</f>
        <v/>
      </c>
      <c r="Z338">
        <f>IF(A338&lt;&gt;"",IF(COUNTIF($A$3:$A$502,A338)&gt;1,"DUP",""),"")</f>
        <v/>
      </c>
    </row>
    <row r="339">
      <c r="F339" s="3" t="n"/>
      <c r="G339" s="4" t="n"/>
      <c r="H339" s="3" t="n"/>
      <c r="I339" s="5" t="n"/>
      <c r="M339">
        <f>IF(COUNTA(J339:L339)=3,SUM(J339:L339),"")</f>
        <v/>
      </c>
      <c r="N339" s="9">
        <f>IF(AND(F339&gt;0,H339&gt;0),F339/H339,"")</f>
        <v/>
      </c>
      <c r="O339" s="9">
        <f>IF(AND(F339&gt;0,H339&gt;0), H339/(F339/12), "")</f>
        <v/>
      </c>
      <c r="R339" s="10" t="n"/>
      <c r="S339" s="10" t="n"/>
      <c r="U339" s="9">
        <f>IF(COUNTA(J339:L339)=3, J339*Paramètres!$H$2 + K339*Paramètres!$H$3 + L339*Paramètres!$H$4, "")</f>
        <v/>
      </c>
      <c r="V339">
        <f>IF(U339="","",IF(U339&gt;=12,"A",IF(U339&gt;=8,"B","C")))</f>
        <v/>
      </c>
      <c r="W339">
        <f>U339</f>
        <v/>
      </c>
      <c r="X339">
        <f>IF(N339="","",IF(N339&gt;=3,"Fort",IF(N339&gt;=1,"Moyen","Faible")))</f>
        <v/>
      </c>
      <c r="Y339">
        <f>IF(O339="","",IF(O339&lt;=6,"Rapide",IF(O339&lt;=12,"Moyen","Long")))</f>
        <v/>
      </c>
      <c r="Z339">
        <f>IF(A339&lt;&gt;"",IF(COUNTIF($A$3:$A$502,A339)&gt;1,"DUP",""),"")</f>
        <v/>
      </c>
    </row>
    <row r="340">
      <c r="F340" s="3" t="n"/>
      <c r="G340" s="4" t="n"/>
      <c r="H340" s="3" t="n"/>
      <c r="I340" s="5" t="n"/>
      <c r="M340">
        <f>IF(COUNTA(J340:L340)=3,SUM(J340:L340),"")</f>
        <v/>
      </c>
      <c r="N340" s="9">
        <f>IF(AND(F340&gt;0,H340&gt;0),F340/H340,"")</f>
        <v/>
      </c>
      <c r="O340" s="9">
        <f>IF(AND(F340&gt;0,H340&gt;0), H340/(F340/12), "")</f>
        <v/>
      </c>
      <c r="R340" s="10" t="n"/>
      <c r="S340" s="10" t="n"/>
      <c r="U340" s="9">
        <f>IF(COUNTA(J340:L340)=3, J340*Paramètres!$H$2 + K340*Paramètres!$H$3 + L340*Paramètres!$H$4, "")</f>
        <v/>
      </c>
      <c r="V340">
        <f>IF(U340="","",IF(U340&gt;=12,"A",IF(U340&gt;=8,"B","C")))</f>
        <v/>
      </c>
      <c r="W340">
        <f>U340</f>
        <v/>
      </c>
      <c r="X340">
        <f>IF(N340="","",IF(N340&gt;=3,"Fort",IF(N340&gt;=1,"Moyen","Faible")))</f>
        <v/>
      </c>
      <c r="Y340">
        <f>IF(O340="","",IF(O340&lt;=6,"Rapide",IF(O340&lt;=12,"Moyen","Long")))</f>
        <v/>
      </c>
      <c r="Z340">
        <f>IF(A340&lt;&gt;"",IF(COUNTIF($A$3:$A$502,A340)&gt;1,"DUP",""),"")</f>
        <v/>
      </c>
    </row>
    <row r="341">
      <c r="F341" s="3" t="n"/>
      <c r="G341" s="4" t="n"/>
      <c r="H341" s="3" t="n"/>
      <c r="I341" s="5" t="n"/>
      <c r="M341">
        <f>IF(COUNTA(J341:L341)=3,SUM(J341:L341),"")</f>
        <v/>
      </c>
      <c r="N341" s="9">
        <f>IF(AND(F341&gt;0,H341&gt;0),F341/H341,"")</f>
        <v/>
      </c>
      <c r="O341" s="9">
        <f>IF(AND(F341&gt;0,H341&gt;0), H341/(F341/12), "")</f>
        <v/>
      </c>
      <c r="R341" s="10" t="n"/>
      <c r="S341" s="10" t="n"/>
      <c r="U341" s="9">
        <f>IF(COUNTA(J341:L341)=3, J341*Paramètres!$H$2 + K341*Paramètres!$H$3 + L341*Paramètres!$H$4, "")</f>
        <v/>
      </c>
      <c r="V341">
        <f>IF(U341="","",IF(U341&gt;=12,"A",IF(U341&gt;=8,"B","C")))</f>
        <v/>
      </c>
      <c r="W341">
        <f>U341</f>
        <v/>
      </c>
      <c r="X341">
        <f>IF(N341="","",IF(N341&gt;=3,"Fort",IF(N341&gt;=1,"Moyen","Faible")))</f>
        <v/>
      </c>
      <c r="Y341">
        <f>IF(O341="","",IF(O341&lt;=6,"Rapide",IF(O341&lt;=12,"Moyen","Long")))</f>
        <v/>
      </c>
      <c r="Z341">
        <f>IF(A341&lt;&gt;"",IF(COUNTIF($A$3:$A$502,A341)&gt;1,"DUP",""),"")</f>
        <v/>
      </c>
    </row>
    <row r="342">
      <c r="F342" s="3" t="n"/>
      <c r="G342" s="4" t="n"/>
      <c r="H342" s="3" t="n"/>
      <c r="I342" s="5" t="n"/>
      <c r="M342">
        <f>IF(COUNTA(J342:L342)=3,SUM(J342:L342),"")</f>
        <v/>
      </c>
      <c r="N342" s="9">
        <f>IF(AND(F342&gt;0,H342&gt;0),F342/H342,"")</f>
        <v/>
      </c>
      <c r="O342" s="9">
        <f>IF(AND(F342&gt;0,H342&gt;0), H342/(F342/12), "")</f>
        <v/>
      </c>
      <c r="R342" s="10" t="n"/>
      <c r="S342" s="10" t="n"/>
      <c r="U342" s="9">
        <f>IF(COUNTA(J342:L342)=3, J342*Paramètres!$H$2 + K342*Paramètres!$H$3 + L342*Paramètres!$H$4, "")</f>
        <v/>
      </c>
      <c r="V342">
        <f>IF(U342="","",IF(U342&gt;=12,"A",IF(U342&gt;=8,"B","C")))</f>
        <v/>
      </c>
      <c r="W342">
        <f>U342</f>
        <v/>
      </c>
      <c r="X342">
        <f>IF(N342="","",IF(N342&gt;=3,"Fort",IF(N342&gt;=1,"Moyen","Faible")))</f>
        <v/>
      </c>
      <c r="Y342">
        <f>IF(O342="","",IF(O342&lt;=6,"Rapide",IF(O342&lt;=12,"Moyen","Long")))</f>
        <v/>
      </c>
      <c r="Z342">
        <f>IF(A342&lt;&gt;"",IF(COUNTIF($A$3:$A$502,A342)&gt;1,"DUP",""),"")</f>
        <v/>
      </c>
    </row>
    <row r="343">
      <c r="F343" s="3" t="n"/>
      <c r="G343" s="4" t="n"/>
      <c r="H343" s="3" t="n"/>
      <c r="I343" s="5" t="n"/>
      <c r="M343">
        <f>IF(COUNTA(J343:L343)=3,SUM(J343:L343),"")</f>
        <v/>
      </c>
      <c r="N343" s="9">
        <f>IF(AND(F343&gt;0,H343&gt;0),F343/H343,"")</f>
        <v/>
      </c>
      <c r="O343" s="9">
        <f>IF(AND(F343&gt;0,H343&gt;0), H343/(F343/12), "")</f>
        <v/>
      </c>
      <c r="R343" s="10" t="n"/>
      <c r="S343" s="10" t="n"/>
      <c r="U343" s="9">
        <f>IF(COUNTA(J343:L343)=3, J343*Paramètres!$H$2 + K343*Paramètres!$H$3 + L343*Paramètres!$H$4, "")</f>
        <v/>
      </c>
      <c r="V343">
        <f>IF(U343="","",IF(U343&gt;=12,"A",IF(U343&gt;=8,"B","C")))</f>
        <v/>
      </c>
      <c r="W343">
        <f>U343</f>
        <v/>
      </c>
      <c r="X343">
        <f>IF(N343="","",IF(N343&gt;=3,"Fort",IF(N343&gt;=1,"Moyen","Faible")))</f>
        <v/>
      </c>
      <c r="Y343">
        <f>IF(O343="","",IF(O343&lt;=6,"Rapide",IF(O343&lt;=12,"Moyen","Long")))</f>
        <v/>
      </c>
      <c r="Z343">
        <f>IF(A343&lt;&gt;"",IF(COUNTIF($A$3:$A$502,A343)&gt;1,"DUP",""),"")</f>
        <v/>
      </c>
    </row>
    <row r="344">
      <c r="F344" s="3" t="n"/>
      <c r="G344" s="4" t="n"/>
      <c r="H344" s="3" t="n"/>
      <c r="I344" s="5" t="n"/>
      <c r="M344">
        <f>IF(COUNTA(J344:L344)=3,SUM(J344:L344),"")</f>
        <v/>
      </c>
      <c r="N344" s="9">
        <f>IF(AND(F344&gt;0,H344&gt;0),F344/H344,"")</f>
        <v/>
      </c>
      <c r="O344" s="9">
        <f>IF(AND(F344&gt;0,H344&gt;0), H344/(F344/12), "")</f>
        <v/>
      </c>
      <c r="R344" s="10" t="n"/>
      <c r="S344" s="10" t="n"/>
      <c r="U344" s="9">
        <f>IF(COUNTA(J344:L344)=3, J344*Paramètres!$H$2 + K344*Paramètres!$H$3 + L344*Paramètres!$H$4, "")</f>
        <v/>
      </c>
      <c r="V344">
        <f>IF(U344="","",IF(U344&gt;=12,"A",IF(U344&gt;=8,"B","C")))</f>
        <v/>
      </c>
      <c r="W344">
        <f>U344</f>
        <v/>
      </c>
      <c r="X344">
        <f>IF(N344="","",IF(N344&gt;=3,"Fort",IF(N344&gt;=1,"Moyen","Faible")))</f>
        <v/>
      </c>
      <c r="Y344">
        <f>IF(O344="","",IF(O344&lt;=6,"Rapide",IF(O344&lt;=12,"Moyen","Long")))</f>
        <v/>
      </c>
      <c r="Z344">
        <f>IF(A344&lt;&gt;"",IF(COUNTIF($A$3:$A$502,A344)&gt;1,"DUP",""),"")</f>
        <v/>
      </c>
    </row>
    <row r="345">
      <c r="F345" s="3" t="n"/>
      <c r="G345" s="4" t="n"/>
      <c r="H345" s="3" t="n"/>
      <c r="I345" s="5" t="n"/>
      <c r="M345">
        <f>IF(COUNTA(J345:L345)=3,SUM(J345:L345),"")</f>
        <v/>
      </c>
      <c r="N345" s="9">
        <f>IF(AND(F345&gt;0,H345&gt;0),F345/H345,"")</f>
        <v/>
      </c>
      <c r="O345" s="9">
        <f>IF(AND(F345&gt;0,H345&gt;0), H345/(F345/12), "")</f>
        <v/>
      </c>
      <c r="R345" s="10" t="n"/>
      <c r="S345" s="10" t="n"/>
      <c r="U345" s="9">
        <f>IF(COUNTA(J345:L345)=3, J345*Paramètres!$H$2 + K345*Paramètres!$H$3 + L345*Paramètres!$H$4, "")</f>
        <v/>
      </c>
      <c r="V345">
        <f>IF(U345="","",IF(U345&gt;=12,"A",IF(U345&gt;=8,"B","C")))</f>
        <v/>
      </c>
      <c r="W345">
        <f>U345</f>
        <v/>
      </c>
      <c r="X345">
        <f>IF(N345="","",IF(N345&gt;=3,"Fort",IF(N345&gt;=1,"Moyen","Faible")))</f>
        <v/>
      </c>
      <c r="Y345">
        <f>IF(O345="","",IF(O345&lt;=6,"Rapide",IF(O345&lt;=12,"Moyen","Long")))</f>
        <v/>
      </c>
      <c r="Z345">
        <f>IF(A345&lt;&gt;"",IF(COUNTIF($A$3:$A$502,A345)&gt;1,"DUP",""),"")</f>
        <v/>
      </c>
    </row>
    <row r="346">
      <c r="F346" s="3" t="n"/>
      <c r="G346" s="4" t="n"/>
      <c r="H346" s="3" t="n"/>
      <c r="I346" s="5" t="n"/>
      <c r="M346">
        <f>IF(COUNTA(J346:L346)=3,SUM(J346:L346),"")</f>
        <v/>
      </c>
      <c r="N346" s="9">
        <f>IF(AND(F346&gt;0,H346&gt;0),F346/H346,"")</f>
        <v/>
      </c>
      <c r="O346" s="9">
        <f>IF(AND(F346&gt;0,H346&gt;0), H346/(F346/12), "")</f>
        <v/>
      </c>
      <c r="R346" s="10" t="n"/>
      <c r="S346" s="10" t="n"/>
      <c r="U346" s="9">
        <f>IF(COUNTA(J346:L346)=3, J346*Paramètres!$H$2 + K346*Paramètres!$H$3 + L346*Paramètres!$H$4, "")</f>
        <v/>
      </c>
      <c r="V346">
        <f>IF(U346="","",IF(U346&gt;=12,"A",IF(U346&gt;=8,"B","C")))</f>
        <v/>
      </c>
      <c r="W346">
        <f>U346</f>
        <v/>
      </c>
      <c r="X346">
        <f>IF(N346="","",IF(N346&gt;=3,"Fort",IF(N346&gt;=1,"Moyen","Faible")))</f>
        <v/>
      </c>
      <c r="Y346">
        <f>IF(O346="","",IF(O346&lt;=6,"Rapide",IF(O346&lt;=12,"Moyen","Long")))</f>
        <v/>
      </c>
      <c r="Z346">
        <f>IF(A346&lt;&gt;"",IF(COUNTIF($A$3:$A$502,A346)&gt;1,"DUP",""),"")</f>
        <v/>
      </c>
    </row>
    <row r="347">
      <c r="F347" s="3" t="n"/>
      <c r="G347" s="4" t="n"/>
      <c r="H347" s="3" t="n"/>
      <c r="I347" s="5" t="n"/>
      <c r="M347">
        <f>IF(COUNTA(J347:L347)=3,SUM(J347:L347),"")</f>
        <v/>
      </c>
      <c r="N347" s="9">
        <f>IF(AND(F347&gt;0,H347&gt;0),F347/H347,"")</f>
        <v/>
      </c>
      <c r="O347" s="9">
        <f>IF(AND(F347&gt;0,H347&gt;0), H347/(F347/12), "")</f>
        <v/>
      </c>
      <c r="R347" s="10" t="n"/>
      <c r="S347" s="10" t="n"/>
      <c r="U347" s="9">
        <f>IF(COUNTA(J347:L347)=3, J347*Paramètres!$H$2 + K347*Paramètres!$H$3 + L347*Paramètres!$H$4, "")</f>
        <v/>
      </c>
      <c r="V347">
        <f>IF(U347="","",IF(U347&gt;=12,"A",IF(U347&gt;=8,"B","C")))</f>
        <v/>
      </c>
      <c r="W347">
        <f>U347</f>
        <v/>
      </c>
      <c r="X347">
        <f>IF(N347="","",IF(N347&gt;=3,"Fort",IF(N347&gt;=1,"Moyen","Faible")))</f>
        <v/>
      </c>
      <c r="Y347">
        <f>IF(O347="","",IF(O347&lt;=6,"Rapide",IF(O347&lt;=12,"Moyen","Long")))</f>
        <v/>
      </c>
      <c r="Z347">
        <f>IF(A347&lt;&gt;"",IF(COUNTIF($A$3:$A$502,A347)&gt;1,"DUP",""),"")</f>
        <v/>
      </c>
    </row>
    <row r="348">
      <c r="F348" s="3" t="n"/>
      <c r="G348" s="4" t="n"/>
      <c r="H348" s="3" t="n"/>
      <c r="I348" s="5" t="n"/>
      <c r="M348">
        <f>IF(COUNTA(J348:L348)=3,SUM(J348:L348),"")</f>
        <v/>
      </c>
      <c r="N348" s="9">
        <f>IF(AND(F348&gt;0,H348&gt;0),F348/H348,"")</f>
        <v/>
      </c>
      <c r="O348" s="9">
        <f>IF(AND(F348&gt;0,H348&gt;0), H348/(F348/12), "")</f>
        <v/>
      </c>
      <c r="R348" s="10" t="n"/>
      <c r="S348" s="10" t="n"/>
      <c r="U348" s="9">
        <f>IF(COUNTA(J348:L348)=3, J348*Paramètres!$H$2 + K348*Paramètres!$H$3 + L348*Paramètres!$H$4, "")</f>
        <v/>
      </c>
      <c r="V348">
        <f>IF(U348="","",IF(U348&gt;=12,"A",IF(U348&gt;=8,"B","C")))</f>
        <v/>
      </c>
      <c r="W348">
        <f>U348</f>
        <v/>
      </c>
      <c r="X348">
        <f>IF(N348="","",IF(N348&gt;=3,"Fort",IF(N348&gt;=1,"Moyen","Faible")))</f>
        <v/>
      </c>
      <c r="Y348">
        <f>IF(O348="","",IF(O348&lt;=6,"Rapide",IF(O348&lt;=12,"Moyen","Long")))</f>
        <v/>
      </c>
      <c r="Z348">
        <f>IF(A348&lt;&gt;"",IF(COUNTIF($A$3:$A$502,A348)&gt;1,"DUP",""),"")</f>
        <v/>
      </c>
    </row>
    <row r="349">
      <c r="F349" s="3" t="n"/>
      <c r="G349" s="4" t="n"/>
      <c r="H349" s="3" t="n"/>
      <c r="I349" s="5" t="n"/>
      <c r="M349">
        <f>IF(COUNTA(J349:L349)=3,SUM(J349:L349),"")</f>
        <v/>
      </c>
      <c r="N349" s="9">
        <f>IF(AND(F349&gt;0,H349&gt;0),F349/H349,"")</f>
        <v/>
      </c>
      <c r="O349" s="9">
        <f>IF(AND(F349&gt;0,H349&gt;0), H349/(F349/12), "")</f>
        <v/>
      </c>
      <c r="R349" s="10" t="n"/>
      <c r="S349" s="10" t="n"/>
      <c r="U349" s="9">
        <f>IF(COUNTA(J349:L349)=3, J349*Paramètres!$H$2 + K349*Paramètres!$H$3 + L349*Paramètres!$H$4, "")</f>
        <v/>
      </c>
      <c r="V349">
        <f>IF(U349="","",IF(U349&gt;=12,"A",IF(U349&gt;=8,"B","C")))</f>
        <v/>
      </c>
      <c r="W349">
        <f>U349</f>
        <v/>
      </c>
      <c r="X349">
        <f>IF(N349="","",IF(N349&gt;=3,"Fort",IF(N349&gt;=1,"Moyen","Faible")))</f>
        <v/>
      </c>
      <c r="Y349">
        <f>IF(O349="","",IF(O349&lt;=6,"Rapide",IF(O349&lt;=12,"Moyen","Long")))</f>
        <v/>
      </c>
      <c r="Z349">
        <f>IF(A349&lt;&gt;"",IF(COUNTIF($A$3:$A$502,A349)&gt;1,"DUP",""),"")</f>
        <v/>
      </c>
    </row>
    <row r="350">
      <c r="F350" s="3" t="n"/>
      <c r="G350" s="4" t="n"/>
      <c r="H350" s="3" t="n"/>
      <c r="I350" s="5" t="n"/>
      <c r="M350">
        <f>IF(COUNTA(J350:L350)=3,SUM(J350:L350),"")</f>
        <v/>
      </c>
      <c r="N350" s="9">
        <f>IF(AND(F350&gt;0,H350&gt;0),F350/H350,"")</f>
        <v/>
      </c>
      <c r="O350" s="9">
        <f>IF(AND(F350&gt;0,H350&gt;0), H350/(F350/12), "")</f>
        <v/>
      </c>
      <c r="R350" s="10" t="n"/>
      <c r="S350" s="10" t="n"/>
      <c r="U350" s="9">
        <f>IF(COUNTA(J350:L350)=3, J350*Paramètres!$H$2 + K350*Paramètres!$H$3 + L350*Paramètres!$H$4, "")</f>
        <v/>
      </c>
      <c r="V350">
        <f>IF(U350="","",IF(U350&gt;=12,"A",IF(U350&gt;=8,"B","C")))</f>
        <v/>
      </c>
      <c r="W350">
        <f>U350</f>
        <v/>
      </c>
      <c r="X350">
        <f>IF(N350="","",IF(N350&gt;=3,"Fort",IF(N350&gt;=1,"Moyen","Faible")))</f>
        <v/>
      </c>
      <c r="Y350">
        <f>IF(O350="","",IF(O350&lt;=6,"Rapide",IF(O350&lt;=12,"Moyen","Long")))</f>
        <v/>
      </c>
      <c r="Z350">
        <f>IF(A350&lt;&gt;"",IF(COUNTIF($A$3:$A$502,A350)&gt;1,"DUP",""),"")</f>
        <v/>
      </c>
    </row>
    <row r="351">
      <c r="F351" s="3" t="n"/>
      <c r="G351" s="4" t="n"/>
      <c r="H351" s="3" t="n"/>
      <c r="I351" s="5" t="n"/>
      <c r="M351">
        <f>IF(COUNTA(J351:L351)=3,SUM(J351:L351),"")</f>
        <v/>
      </c>
      <c r="N351" s="9">
        <f>IF(AND(F351&gt;0,H351&gt;0),F351/H351,"")</f>
        <v/>
      </c>
      <c r="O351" s="9">
        <f>IF(AND(F351&gt;0,H351&gt;0), H351/(F351/12), "")</f>
        <v/>
      </c>
      <c r="R351" s="10" t="n"/>
      <c r="S351" s="10" t="n"/>
      <c r="U351" s="9">
        <f>IF(COUNTA(J351:L351)=3, J351*Paramètres!$H$2 + K351*Paramètres!$H$3 + L351*Paramètres!$H$4, "")</f>
        <v/>
      </c>
      <c r="V351">
        <f>IF(U351="","",IF(U351&gt;=12,"A",IF(U351&gt;=8,"B","C")))</f>
        <v/>
      </c>
      <c r="W351">
        <f>U351</f>
        <v/>
      </c>
      <c r="X351">
        <f>IF(N351="","",IF(N351&gt;=3,"Fort",IF(N351&gt;=1,"Moyen","Faible")))</f>
        <v/>
      </c>
      <c r="Y351">
        <f>IF(O351="","",IF(O351&lt;=6,"Rapide",IF(O351&lt;=12,"Moyen","Long")))</f>
        <v/>
      </c>
      <c r="Z351">
        <f>IF(A351&lt;&gt;"",IF(COUNTIF($A$3:$A$502,A351)&gt;1,"DUP",""),"")</f>
        <v/>
      </c>
    </row>
    <row r="352">
      <c r="F352" s="3" t="n"/>
      <c r="G352" s="4" t="n"/>
      <c r="H352" s="3" t="n"/>
      <c r="I352" s="5" t="n"/>
      <c r="M352">
        <f>IF(COUNTA(J352:L352)=3,SUM(J352:L352),"")</f>
        <v/>
      </c>
      <c r="N352" s="9">
        <f>IF(AND(F352&gt;0,H352&gt;0),F352/H352,"")</f>
        <v/>
      </c>
      <c r="O352" s="9">
        <f>IF(AND(F352&gt;0,H352&gt;0), H352/(F352/12), "")</f>
        <v/>
      </c>
      <c r="R352" s="10" t="n"/>
      <c r="S352" s="10" t="n"/>
      <c r="U352" s="9">
        <f>IF(COUNTA(J352:L352)=3, J352*Paramètres!$H$2 + K352*Paramètres!$H$3 + L352*Paramètres!$H$4, "")</f>
        <v/>
      </c>
      <c r="V352">
        <f>IF(U352="","",IF(U352&gt;=12,"A",IF(U352&gt;=8,"B","C")))</f>
        <v/>
      </c>
      <c r="W352">
        <f>U352</f>
        <v/>
      </c>
      <c r="X352">
        <f>IF(N352="","",IF(N352&gt;=3,"Fort",IF(N352&gt;=1,"Moyen","Faible")))</f>
        <v/>
      </c>
      <c r="Y352">
        <f>IF(O352="","",IF(O352&lt;=6,"Rapide",IF(O352&lt;=12,"Moyen","Long")))</f>
        <v/>
      </c>
      <c r="Z352">
        <f>IF(A352&lt;&gt;"",IF(COUNTIF($A$3:$A$502,A352)&gt;1,"DUP",""),"")</f>
        <v/>
      </c>
    </row>
    <row r="353">
      <c r="F353" s="3" t="n"/>
      <c r="G353" s="4" t="n"/>
      <c r="H353" s="3" t="n"/>
      <c r="I353" s="5" t="n"/>
      <c r="M353">
        <f>IF(COUNTA(J353:L353)=3,SUM(J353:L353),"")</f>
        <v/>
      </c>
      <c r="N353" s="9">
        <f>IF(AND(F353&gt;0,H353&gt;0),F353/H353,"")</f>
        <v/>
      </c>
      <c r="O353" s="9">
        <f>IF(AND(F353&gt;0,H353&gt;0), H353/(F353/12), "")</f>
        <v/>
      </c>
      <c r="R353" s="10" t="n"/>
      <c r="S353" s="10" t="n"/>
      <c r="U353" s="9">
        <f>IF(COUNTA(J353:L353)=3, J353*Paramètres!$H$2 + K353*Paramètres!$H$3 + L353*Paramètres!$H$4, "")</f>
        <v/>
      </c>
      <c r="V353">
        <f>IF(U353="","",IF(U353&gt;=12,"A",IF(U353&gt;=8,"B","C")))</f>
        <v/>
      </c>
      <c r="W353">
        <f>U353</f>
        <v/>
      </c>
      <c r="X353">
        <f>IF(N353="","",IF(N353&gt;=3,"Fort",IF(N353&gt;=1,"Moyen","Faible")))</f>
        <v/>
      </c>
      <c r="Y353">
        <f>IF(O353="","",IF(O353&lt;=6,"Rapide",IF(O353&lt;=12,"Moyen","Long")))</f>
        <v/>
      </c>
      <c r="Z353">
        <f>IF(A353&lt;&gt;"",IF(COUNTIF($A$3:$A$502,A353)&gt;1,"DUP",""),"")</f>
        <v/>
      </c>
    </row>
    <row r="354">
      <c r="F354" s="3" t="n"/>
      <c r="G354" s="4" t="n"/>
      <c r="H354" s="3" t="n"/>
      <c r="I354" s="5" t="n"/>
      <c r="M354">
        <f>IF(COUNTA(J354:L354)=3,SUM(J354:L354),"")</f>
        <v/>
      </c>
      <c r="N354" s="9">
        <f>IF(AND(F354&gt;0,H354&gt;0),F354/H354,"")</f>
        <v/>
      </c>
      <c r="O354" s="9">
        <f>IF(AND(F354&gt;0,H354&gt;0), H354/(F354/12), "")</f>
        <v/>
      </c>
      <c r="R354" s="10" t="n"/>
      <c r="S354" s="10" t="n"/>
      <c r="U354" s="9">
        <f>IF(COUNTA(J354:L354)=3, J354*Paramètres!$H$2 + K354*Paramètres!$H$3 + L354*Paramètres!$H$4, "")</f>
        <v/>
      </c>
      <c r="V354">
        <f>IF(U354="","",IF(U354&gt;=12,"A",IF(U354&gt;=8,"B","C")))</f>
        <v/>
      </c>
      <c r="W354">
        <f>U354</f>
        <v/>
      </c>
      <c r="X354">
        <f>IF(N354="","",IF(N354&gt;=3,"Fort",IF(N354&gt;=1,"Moyen","Faible")))</f>
        <v/>
      </c>
      <c r="Y354">
        <f>IF(O354="","",IF(O354&lt;=6,"Rapide",IF(O354&lt;=12,"Moyen","Long")))</f>
        <v/>
      </c>
      <c r="Z354">
        <f>IF(A354&lt;&gt;"",IF(COUNTIF($A$3:$A$502,A354)&gt;1,"DUP",""),"")</f>
        <v/>
      </c>
    </row>
    <row r="355">
      <c r="F355" s="3" t="n"/>
      <c r="G355" s="4" t="n"/>
      <c r="H355" s="3" t="n"/>
      <c r="I355" s="5" t="n"/>
      <c r="M355">
        <f>IF(COUNTA(J355:L355)=3,SUM(J355:L355),"")</f>
        <v/>
      </c>
      <c r="N355" s="9">
        <f>IF(AND(F355&gt;0,H355&gt;0),F355/H355,"")</f>
        <v/>
      </c>
      <c r="O355" s="9">
        <f>IF(AND(F355&gt;0,H355&gt;0), H355/(F355/12), "")</f>
        <v/>
      </c>
      <c r="R355" s="10" t="n"/>
      <c r="S355" s="10" t="n"/>
      <c r="U355" s="9">
        <f>IF(COUNTA(J355:L355)=3, J355*Paramètres!$H$2 + K355*Paramètres!$H$3 + L355*Paramètres!$H$4, "")</f>
        <v/>
      </c>
      <c r="V355">
        <f>IF(U355="","",IF(U355&gt;=12,"A",IF(U355&gt;=8,"B","C")))</f>
        <v/>
      </c>
      <c r="W355">
        <f>U355</f>
        <v/>
      </c>
      <c r="X355">
        <f>IF(N355="","",IF(N355&gt;=3,"Fort",IF(N355&gt;=1,"Moyen","Faible")))</f>
        <v/>
      </c>
      <c r="Y355">
        <f>IF(O355="","",IF(O355&lt;=6,"Rapide",IF(O355&lt;=12,"Moyen","Long")))</f>
        <v/>
      </c>
      <c r="Z355">
        <f>IF(A355&lt;&gt;"",IF(COUNTIF($A$3:$A$502,A355)&gt;1,"DUP",""),"")</f>
        <v/>
      </c>
    </row>
    <row r="356">
      <c r="F356" s="3" t="n"/>
      <c r="G356" s="4" t="n"/>
      <c r="H356" s="3" t="n"/>
      <c r="I356" s="5" t="n"/>
      <c r="M356">
        <f>IF(COUNTA(J356:L356)=3,SUM(J356:L356),"")</f>
        <v/>
      </c>
      <c r="N356" s="9">
        <f>IF(AND(F356&gt;0,H356&gt;0),F356/H356,"")</f>
        <v/>
      </c>
      <c r="O356" s="9">
        <f>IF(AND(F356&gt;0,H356&gt;0), H356/(F356/12), "")</f>
        <v/>
      </c>
      <c r="R356" s="10" t="n"/>
      <c r="S356" s="10" t="n"/>
      <c r="U356" s="9">
        <f>IF(COUNTA(J356:L356)=3, J356*Paramètres!$H$2 + K356*Paramètres!$H$3 + L356*Paramètres!$H$4, "")</f>
        <v/>
      </c>
      <c r="V356">
        <f>IF(U356="","",IF(U356&gt;=12,"A",IF(U356&gt;=8,"B","C")))</f>
        <v/>
      </c>
      <c r="W356">
        <f>U356</f>
        <v/>
      </c>
      <c r="X356">
        <f>IF(N356="","",IF(N356&gt;=3,"Fort",IF(N356&gt;=1,"Moyen","Faible")))</f>
        <v/>
      </c>
      <c r="Y356">
        <f>IF(O356="","",IF(O356&lt;=6,"Rapide",IF(O356&lt;=12,"Moyen","Long")))</f>
        <v/>
      </c>
      <c r="Z356">
        <f>IF(A356&lt;&gt;"",IF(COUNTIF($A$3:$A$502,A356)&gt;1,"DUP",""),"")</f>
        <v/>
      </c>
    </row>
    <row r="357">
      <c r="F357" s="3" t="n"/>
      <c r="G357" s="4" t="n"/>
      <c r="H357" s="3" t="n"/>
      <c r="I357" s="5" t="n"/>
      <c r="M357">
        <f>IF(COUNTA(J357:L357)=3,SUM(J357:L357),"")</f>
        <v/>
      </c>
      <c r="N357" s="9">
        <f>IF(AND(F357&gt;0,H357&gt;0),F357/H357,"")</f>
        <v/>
      </c>
      <c r="O357" s="9">
        <f>IF(AND(F357&gt;0,H357&gt;0), H357/(F357/12), "")</f>
        <v/>
      </c>
      <c r="R357" s="10" t="n"/>
      <c r="S357" s="10" t="n"/>
      <c r="U357" s="9">
        <f>IF(COUNTA(J357:L357)=3, J357*Paramètres!$H$2 + K357*Paramètres!$H$3 + L357*Paramètres!$H$4, "")</f>
        <v/>
      </c>
      <c r="V357">
        <f>IF(U357="","",IF(U357&gt;=12,"A",IF(U357&gt;=8,"B","C")))</f>
        <v/>
      </c>
      <c r="W357">
        <f>U357</f>
        <v/>
      </c>
      <c r="X357">
        <f>IF(N357="","",IF(N357&gt;=3,"Fort",IF(N357&gt;=1,"Moyen","Faible")))</f>
        <v/>
      </c>
      <c r="Y357">
        <f>IF(O357="","",IF(O357&lt;=6,"Rapide",IF(O357&lt;=12,"Moyen","Long")))</f>
        <v/>
      </c>
      <c r="Z357">
        <f>IF(A357&lt;&gt;"",IF(COUNTIF($A$3:$A$502,A357)&gt;1,"DUP",""),"")</f>
        <v/>
      </c>
    </row>
    <row r="358">
      <c r="F358" s="3" t="n"/>
      <c r="G358" s="4" t="n"/>
      <c r="H358" s="3" t="n"/>
      <c r="I358" s="5" t="n"/>
      <c r="M358">
        <f>IF(COUNTA(J358:L358)=3,SUM(J358:L358),"")</f>
        <v/>
      </c>
      <c r="N358" s="9">
        <f>IF(AND(F358&gt;0,H358&gt;0),F358/H358,"")</f>
        <v/>
      </c>
      <c r="O358" s="9">
        <f>IF(AND(F358&gt;0,H358&gt;0), H358/(F358/12), "")</f>
        <v/>
      </c>
      <c r="R358" s="10" t="n"/>
      <c r="S358" s="10" t="n"/>
      <c r="U358" s="9">
        <f>IF(COUNTA(J358:L358)=3, J358*Paramètres!$H$2 + K358*Paramètres!$H$3 + L358*Paramètres!$H$4, "")</f>
        <v/>
      </c>
      <c r="V358">
        <f>IF(U358="","",IF(U358&gt;=12,"A",IF(U358&gt;=8,"B","C")))</f>
        <v/>
      </c>
      <c r="W358">
        <f>U358</f>
        <v/>
      </c>
      <c r="X358">
        <f>IF(N358="","",IF(N358&gt;=3,"Fort",IF(N358&gt;=1,"Moyen","Faible")))</f>
        <v/>
      </c>
      <c r="Y358">
        <f>IF(O358="","",IF(O358&lt;=6,"Rapide",IF(O358&lt;=12,"Moyen","Long")))</f>
        <v/>
      </c>
      <c r="Z358">
        <f>IF(A358&lt;&gt;"",IF(COUNTIF($A$3:$A$502,A358)&gt;1,"DUP",""),"")</f>
        <v/>
      </c>
    </row>
    <row r="359">
      <c r="F359" s="3" t="n"/>
      <c r="G359" s="4" t="n"/>
      <c r="H359" s="3" t="n"/>
      <c r="I359" s="5" t="n"/>
      <c r="M359">
        <f>IF(COUNTA(J359:L359)=3,SUM(J359:L359),"")</f>
        <v/>
      </c>
      <c r="N359" s="9">
        <f>IF(AND(F359&gt;0,H359&gt;0),F359/H359,"")</f>
        <v/>
      </c>
      <c r="O359" s="9">
        <f>IF(AND(F359&gt;0,H359&gt;0), H359/(F359/12), "")</f>
        <v/>
      </c>
      <c r="R359" s="10" t="n"/>
      <c r="S359" s="10" t="n"/>
      <c r="U359" s="9">
        <f>IF(COUNTA(J359:L359)=3, J359*Paramètres!$H$2 + K359*Paramètres!$H$3 + L359*Paramètres!$H$4, "")</f>
        <v/>
      </c>
      <c r="V359">
        <f>IF(U359="","",IF(U359&gt;=12,"A",IF(U359&gt;=8,"B","C")))</f>
        <v/>
      </c>
      <c r="W359">
        <f>U359</f>
        <v/>
      </c>
      <c r="X359">
        <f>IF(N359="","",IF(N359&gt;=3,"Fort",IF(N359&gt;=1,"Moyen","Faible")))</f>
        <v/>
      </c>
      <c r="Y359">
        <f>IF(O359="","",IF(O359&lt;=6,"Rapide",IF(O359&lt;=12,"Moyen","Long")))</f>
        <v/>
      </c>
      <c r="Z359">
        <f>IF(A359&lt;&gt;"",IF(COUNTIF($A$3:$A$502,A359)&gt;1,"DUP",""),"")</f>
        <v/>
      </c>
    </row>
    <row r="360">
      <c r="F360" s="3" t="n"/>
      <c r="G360" s="4" t="n"/>
      <c r="H360" s="3" t="n"/>
      <c r="I360" s="5" t="n"/>
      <c r="M360">
        <f>IF(COUNTA(J360:L360)=3,SUM(J360:L360),"")</f>
        <v/>
      </c>
      <c r="N360" s="9">
        <f>IF(AND(F360&gt;0,H360&gt;0),F360/H360,"")</f>
        <v/>
      </c>
      <c r="O360" s="9">
        <f>IF(AND(F360&gt;0,H360&gt;0), H360/(F360/12), "")</f>
        <v/>
      </c>
      <c r="R360" s="10" t="n"/>
      <c r="S360" s="10" t="n"/>
      <c r="U360" s="9">
        <f>IF(COUNTA(J360:L360)=3, J360*Paramètres!$H$2 + K360*Paramètres!$H$3 + L360*Paramètres!$H$4, "")</f>
        <v/>
      </c>
      <c r="V360">
        <f>IF(U360="","",IF(U360&gt;=12,"A",IF(U360&gt;=8,"B","C")))</f>
        <v/>
      </c>
      <c r="W360">
        <f>U360</f>
        <v/>
      </c>
      <c r="X360">
        <f>IF(N360="","",IF(N360&gt;=3,"Fort",IF(N360&gt;=1,"Moyen","Faible")))</f>
        <v/>
      </c>
      <c r="Y360">
        <f>IF(O360="","",IF(O360&lt;=6,"Rapide",IF(O360&lt;=12,"Moyen","Long")))</f>
        <v/>
      </c>
      <c r="Z360">
        <f>IF(A360&lt;&gt;"",IF(COUNTIF($A$3:$A$502,A360)&gt;1,"DUP",""),"")</f>
        <v/>
      </c>
    </row>
    <row r="361">
      <c r="F361" s="3" t="n"/>
      <c r="G361" s="4" t="n"/>
      <c r="H361" s="3" t="n"/>
      <c r="I361" s="5" t="n"/>
      <c r="M361">
        <f>IF(COUNTA(J361:L361)=3,SUM(J361:L361),"")</f>
        <v/>
      </c>
      <c r="N361" s="9">
        <f>IF(AND(F361&gt;0,H361&gt;0),F361/H361,"")</f>
        <v/>
      </c>
      <c r="O361" s="9">
        <f>IF(AND(F361&gt;0,H361&gt;0), H361/(F361/12), "")</f>
        <v/>
      </c>
      <c r="R361" s="10" t="n"/>
      <c r="S361" s="10" t="n"/>
      <c r="U361" s="9">
        <f>IF(COUNTA(J361:L361)=3, J361*Paramètres!$H$2 + K361*Paramètres!$H$3 + L361*Paramètres!$H$4, "")</f>
        <v/>
      </c>
      <c r="V361">
        <f>IF(U361="","",IF(U361&gt;=12,"A",IF(U361&gt;=8,"B","C")))</f>
        <v/>
      </c>
      <c r="W361">
        <f>U361</f>
        <v/>
      </c>
      <c r="X361">
        <f>IF(N361="","",IF(N361&gt;=3,"Fort",IF(N361&gt;=1,"Moyen","Faible")))</f>
        <v/>
      </c>
      <c r="Y361">
        <f>IF(O361="","",IF(O361&lt;=6,"Rapide",IF(O361&lt;=12,"Moyen","Long")))</f>
        <v/>
      </c>
      <c r="Z361">
        <f>IF(A361&lt;&gt;"",IF(COUNTIF($A$3:$A$502,A361)&gt;1,"DUP",""),"")</f>
        <v/>
      </c>
    </row>
    <row r="362">
      <c r="F362" s="3" t="n"/>
      <c r="G362" s="4" t="n"/>
      <c r="H362" s="3" t="n"/>
      <c r="I362" s="5" t="n"/>
      <c r="M362">
        <f>IF(COUNTA(J362:L362)=3,SUM(J362:L362),"")</f>
        <v/>
      </c>
      <c r="N362" s="9">
        <f>IF(AND(F362&gt;0,H362&gt;0),F362/H362,"")</f>
        <v/>
      </c>
      <c r="O362" s="9">
        <f>IF(AND(F362&gt;0,H362&gt;0), H362/(F362/12), "")</f>
        <v/>
      </c>
      <c r="R362" s="10" t="n"/>
      <c r="S362" s="10" t="n"/>
      <c r="U362" s="9">
        <f>IF(COUNTA(J362:L362)=3, J362*Paramètres!$H$2 + K362*Paramètres!$H$3 + L362*Paramètres!$H$4, "")</f>
        <v/>
      </c>
      <c r="V362">
        <f>IF(U362="","",IF(U362&gt;=12,"A",IF(U362&gt;=8,"B","C")))</f>
        <v/>
      </c>
      <c r="W362">
        <f>U362</f>
        <v/>
      </c>
      <c r="X362">
        <f>IF(N362="","",IF(N362&gt;=3,"Fort",IF(N362&gt;=1,"Moyen","Faible")))</f>
        <v/>
      </c>
      <c r="Y362">
        <f>IF(O362="","",IF(O362&lt;=6,"Rapide",IF(O362&lt;=12,"Moyen","Long")))</f>
        <v/>
      </c>
      <c r="Z362">
        <f>IF(A362&lt;&gt;"",IF(COUNTIF($A$3:$A$502,A362)&gt;1,"DUP",""),"")</f>
        <v/>
      </c>
    </row>
    <row r="363">
      <c r="F363" s="3" t="n"/>
      <c r="G363" s="4" t="n"/>
      <c r="H363" s="3" t="n"/>
      <c r="I363" s="5" t="n"/>
      <c r="M363">
        <f>IF(COUNTA(J363:L363)=3,SUM(J363:L363),"")</f>
        <v/>
      </c>
      <c r="N363" s="9">
        <f>IF(AND(F363&gt;0,H363&gt;0),F363/H363,"")</f>
        <v/>
      </c>
      <c r="O363" s="9">
        <f>IF(AND(F363&gt;0,H363&gt;0), H363/(F363/12), "")</f>
        <v/>
      </c>
      <c r="R363" s="10" t="n"/>
      <c r="S363" s="10" t="n"/>
      <c r="U363" s="9">
        <f>IF(COUNTA(J363:L363)=3, J363*Paramètres!$H$2 + K363*Paramètres!$H$3 + L363*Paramètres!$H$4, "")</f>
        <v/>
      </c>
      <c r="V363">
        <f>IF(U363="","",IF(U363&gt;=12,"A",IF(U363&gt;=8,"B","C")))</f>
        <v/>
      </c>
      <c r="W363">
        <f>U363</f>
        <v/>
      </c>
      <c r="X363">
        <f>IF(N363="","",IF(N363&gt;=3,"Fort",IF(N363&gt;=1,"Moyen","Faible")))</f>
        <v/>
      </c>
      <c r="Y363">
        <f>IF(O363="","",IF(O363&lt;=6,"Rapide",IF(O363&lt;=12,"Moyen","Long")))</f>
        <v/>
      </c>
      <c r="Z363">
        <f>IF(A363&lt;&gt;"",IF(COUNTIF($A$3:$A$502,A363)&gt;1,"DUP",""),"")</f>
        <v/>
      </c>
    </row>
    <row r="364">
      <c r="F364" s="3" t="n"/>
      <c r="G364" s="4" t="n"/>
      <c r="H364" s="3" t="n"/>
      <c r="I364" s="5" t="n"/>
      <c r="M364">
        <f>IF(COUNTA(J364:L364)=3,SUM(J364:L364),"")</f>
        <v/>
      </c>
      <c r="N364" s="9">
        <f>IF(AND(F364&gt;0,H364&gt;0),F364/H364,"")</f>
        <v/>
      </c>
      <c r="O364" s="9">
        <f>IF(AND(F364&gt;0,H364&gt;0), H364/(F364/12), "")</f>
        <v/>
      </c>
      <c r="R364" s="10" t="n"/>
      <c r="S364" s="10" t="n"/>
      <c r="U364" s="9">
        <f>IF(COUNTA(J364:L364)=3, J364*Paramètres!$H$2 + K364*Paramètres!$H$3 + L364*Paramètres!$H$4, "")</f>
        <v/>
      </c>
      <c r="V364">
        <f>IF(U364="","",IF(U364&gt;=12,"A",IF(U364&gt;=8,"B","C")))</f>
        <v/>
      </c>
      <c r="W364">
        <f>U364</f>
        <v/>
      </c>
      <c r="X364">
        <f>IF(N364="","",IF(N364&gt;=3,"Fort",IF(N364&gt;=1,"Moyen","Faible")))</f>
        <v/>
      </c>
      <c r="Y364">
        <f>IF(O364="","",IF(O364&lt;=6,"Rapide",IF(O364&lt;=12,"Moyen","Long")))</f>
        <v/>
      </c>
      <c r="Z364">
        <f>IF(A364&lt;&gt;"",IF(COUNTIF($A$3:$A$502,A364)&gt;1,"DUP",""),"")</f>
        <v/>
      </c>
    </row>
    <row r="365">
      <c r="F365" s="3" t="n"/>
      <c r="G365" s="4" t="n"/>
      <c r="H365" s="3" t="n"/>
      <c r="I365" s="5" t="n"/>
      <c r="M365">
        <f>IF(COUNTA(J365:L365)=3,SUM(J365:L365),"")</f>
        <v/>
      </c>
      <c r="N365" s="9">
        <f>IF(AND(F365&gt;0,H365&gt;0),F365/H365,"")</f>
        <v/>
      </c>
      <c r="O365" s="9">
        <f>IF(AND(F365&gt;0,H365&gt;0), H365/(F365/12), "")</f>
        <v/>
      </c>
      <c r="R365" s="10" t="n"/>
      <c r="S365" s="10" t="n"/>
      <c r="U365" s="9">
        <f>IF(COUNTA(J365:L365)=3, J365*Paramètres!$H$2 + K365*Paramètres!$H$3 + L365*Paramètres!$H$4, "")</f>
        <v/>
      </c>
      <c r="V365">
        <f>IF(U365="","",IF(U365&gt;=12,"A",IF(U365&gt;=8,"B","C")))</f>
        <v/>
      </c>
      <c r="W365">
        <f>U365</f>
        <v/>
      </c>
      <c r="X365">
        <f>IF(N365="","",IF(N365&gt;=3,"Fort",IF(N365&gt;=1,"Moyen","Faible")))</f>
        <v/>
      </c>
      <c r="Y365">
        <f>IF(O365="","",IF(O365&lt;=6,"Rapide",IF(O365&lt;=12,"Moyen","Long")))</f>
        <v/>
      </c>
      <c r="Z365">
        <f>IF(A365&lt;&gt;"",IF(COUNTIF($A$3:$A$502,A365)&gt;1,"DUP",""),"")</f>
        <v/>
      </c>
    </row>
    <row r="366">
      <c r="F366" s="3" t="n"/>
      <c r="G366" s="4" t="n"/>
      <c r="H366" s="3" t="n"/>
      <c r="I366" s="5" t="n"/>
      <c r="M366">
        <f>IF(COUNTA(J366:L366)=3,SUM(J366:L366),"")</f>
        <v/>
      </c>
      <c r="N366" s="9">
        <f>IF(AND(F366&gt;0,H366&gt;0),F366/H366,"")</f>
        <v/>
      </c>
      <c r="O366" s="9">
        <f>IF(AND(F366&gt;0,H366&gt;0), H366/(F366/12), "")</f>
        <v/>
      </c>
      <c r="R366" s="10" t="n"/>
      <c r="S366" s="10" t="n"/>
      <c r="U366" s="9">
        <f>IF(COUNTA(J366:L366)=3, J366*Paramètres!$H$2 + K366*Paramètres!$H$3 + L366*Paramètres!$H$4, "")</f>
        <v/>
      </c>
      <c r="V366">
        <f>IF(U366="","",IF(U366&gt;=12,"A",IF(U366&gt;=8,"B","C")))</f>
        <v/>
      </c>
      <c r="W366">
        <f>U366</f>
        <v/>
      </c>
      <c r="X366">
        <f>IF(N366="","",IF(N366&gt;=3,"Fort",IF(N366&gt;=1,"Moyen","Faible")))</f>
        <v/>
      </c>
      <c r="Y366">
        <f>IF(O366="","",IF(O366&lt;=6,"Rapide",IF(O366&lt;=12,"Moyen","Long")))</f>
        <v/>
      </c>
      <c r="Z366">
        <f>IF(A366&lt;&gt;"",IF(COUNTIF($A$3:$A$502,A366)&gt;1,"DUP",""),"")</f>
        <v/>
      </c>
    </row>
    <row r="367">
      <c r="F367" s="3" t="n"/>
      <c r="G367" s="4" t="n"/>
      <c r="H367" s="3" t="n"/>
      <c r="I367" s="5" t="n"/>
      <c r="M367">
        <f>IF(COUNTA(J367:L367)=3,SUM(J367:L367),"")</f>
        <v/>
      </c>
      <c r="N367" s="9">
        <f>IF(AND(F367&gt;0,H367&gt;0),F367/H367,"")</f>
        <v/>
      </c>
      <c r="O367" s="9">
        <f>IF(AND(F367&gt;0,H367&gt;0), H367/(F367/12), "")</f>
        <v/>
      </c>
      <c r="R367" s="10" t="n"/>
      <c r="S367" s="10" t="n"/>
      <c r="U367" s="9">
        <f>IF(COUNTA(J367:L367)=3, J367*Paramètres!$H$2 + K367*Paramètres!$H$3 + L367*Paramètres!$H$4, "")</f>
        <v/>
      </c>
      <c r="V367">
        <f>IF(U367="","",IF(U367&gt;=12,"A",IF(U367&gt;=8,"B","C")))</f>
        <v/>
      </c>
      <c r="W367">
        <f>U367</f>
        <v/>
      </c>
      <c r="X367">
        <f>IF(N367="","",IF(N367&gt;=3,"Fort",IF(N367&gt;=1,"Moyen","Faible")))</f>
        <v/>
      </c>
      <c r="Y367">
        <f>IF(O367="","",IF(O367&lt;=6,"Rapide",IF(O367&lt;=12,"Moyen","Long")))</f>
        <v/>
      </c>
      <c r="Z367">
        <f>IF(A367&lt;&gt;"",IF(COUNTIF($A$3:$A$502,A367)&gt;1,"DUP",""),"")</f>
        <v/>
      </c>
    </row>
    <row r="368">
      <c r="F368" s="3" t="n"/>
      <c r="G368" s="4" t="n"/>
      <c r="H368" s="3" t="n"/>
      <c r="I368" s="5" t="n"/>
      <c r="M368">
        <f>IF(COUNTA(J368:L368)=3,SUM(J368:L368),"")</f>
        <v/>
      </c>
      <c r="N368" s="9">
        <f>IF(AND(F368&gt;0,H368&gt;0),F368/H368,"")</f>
        <v/>
      </c>
      <c r="O368" s="9">
        <f>IF(AND(F368&gt;0,H368&gt;0), H368/(F368/12), "")</f>
        <v/>
      </c>
      <c r="R368" s="10" t="n"/>
      <c r="S368" s="10" t="n"/>
      <c r="U368" s="9">
        <f>IF(COUNTA(J368:L368)=3, J368*Paramètres!$H$2 + K368*Paramètres!$H$3 + L368*Paramètres!$H$4, "")</f>
        <v/>
      </c>
      <c r="V368">
        <f>IF(U368="","",IF(U368&gt;=12,"A",IF(U368&gt;=8,"B","C")))</f>
        <v/>
      </c>
      <c r="W368">
        <f>U368</f>
        <v/>
      </c>
      <c r="X368">
        <f>IF(N368="","",IF(N368&gt;=3,"Fort",IF(N368&gt;=1,"Moyen","Faible")))</f>
        <v/>
      </c>
      <c r="Y368">
        <f>IF(O368="","",IF(O368&lt;=6,"Rapide",IF(O368&lt;=12,"Moyen","Long")))</f>
        <v/>
      </c>
      <c r="Z368">
        <f>IF(A368&lt;&gt;"",IF(COUNTIF($A$3:$A$502,A368)&gt;1,"DUP",""),"")</f>
        <v/>
      </c>
    </row>
    <row r="369">
      <c r="F369" s="3" t="n"/>
      <c r="G369" s="4" t="n"/>
      <c r="H369" s="3" t="n"/>
      <c r="I369" s="5" t="n"/>
      <c r="M369">
        <f>IF(COUNTA(J369:L369)=3,SUM(J369:L369),"")</f>
        <v/>
      </c>
      <c r="N369" s="9">
        <f>IF(AND(F369&gt;0,H369&gt;0),F369/H369,"")</f>
        <v/>
      </c>
      <c r="O369" s="9">
        <f>IF(AND(F369&gt;0,H369&gt;0), H369/(F369/12), "")</f>
        <v/>
      </c>
      <c r="R369" s="10" t="n"/>
      <c r="S369" s="10" t="n"/>
      <c r="U369" s="9">
        <f>IF(COUNTA(J369:L369)=3, J369*Paramètres!$H$2 + K369*Paramètres!$H$3 + L369*Paramètres!$H$4, "")</f>
        <v/>
      </c>
      <c r="V369">
        <f>IF(U369="","",IF(U369&gt;=12,"A",IF(U369&gt;=8,"B","C")))</f>
        <v/>
      </c>
      <c r="W369">
        <f>U369</f>
        <v/>
      </c>
      <c r="X369">
        <f>IF(N369="","",IF(N369&gt;=3,"Fort",IF(N369&gt;=1,"Moyen","Faible")))</f>
        <v/>
      </c>
      <c r="Y369">
        <f>IF(O369="","",IF(O369&lt;=6,"Rapide",IF(O369&lt;=12,"Moyen","Long")))</f>
        <v/>
      </c>
      <c r="Z369">
        <f>IF(A369&lt;&gt;"",IF(COUNTIF($A$3:$A$502,A369)&gt;1,"DUP",""),"")</f>
        <v/>
      </c>
    </row>
    <row r="370">
      <c r="F370" s="3" t="n"/>
      <c r="G370" s="4" t="n"/>
      <c r="H370" s="3" t="n"/>
      <c r="I370" s="5" t="n"/>
      <c r="M370">
        <f>IF(COUNTA(J370:L370)=3,SUM(J370:L370),"")</f>
        <v/>
      </c>
      <c r="N370" s="9">
        <f>IF(AND(F370&gt;0,H370&gt;0),F370/H370,"")</f>
        <v/>
      </c>
      <c r="O370" s="9">
        <f>IF(AND(F370&gt;0,H370&gt;0), H370/(F370/12), "")</f>
        <v/>
      </c>
      <c r="R370" s="10" t="n"/>
      <c r="S370" s="10" t="n"/>
      <c r="U370" s="9">
        <f>IF(COUNTA(J370:L370)=3, J370*Paramètres!$H$2 + K370*Paramètres!$H$3 + L370*Paramètres!$H$4, "")</f>
        <v/>
      </c>
      <c r="V370">
        <f>IF(U370="","",IF(U370&gt;=12,"A",IF(U370&gt;=8,"B","C")))</f>
        <v/>
      </c>
      <c r="W370">
        <f>U370</f>
        <v/>
      </c>
      <c r="X370">
        <f>IF(N370="","",IF(N370&gt;=3,"Fort",IF(N370&gt;=1,"Moyen","Faible")))</f>
        <v/>
      </c>
      <c r="Y370">
        <f>IF(O370="","",IF(O370&lt;=6,"Rapide",IF(O370&lt;=12,"Moyen","Long")))</f>
        <v/>
      </c>
      <c r="Z370">
        <f>IF(A370&lt;&gt;"",IF(COUNTIF($A$3:$A$502,A370)&gt;1,"DUP",""),"")</f>
        <v/>
      </c>
    </row>
    <row r="371">
      <c r="F371" s="3" t="n"/>
      <c r="G371" s="4" t="n"/>
      <c r="H371" s="3" t="n"/>
      <c r="I371" s="5" t="n"/>
      <c r="M371">
        <f>IF(COUNTA(J371:L371)=3,SUM(J371:L371),"")</f>
        <v/>
      </c>
      <c r="N371" s="9">
        <f>IF(AND(F371&gt;0,H371&gt;0),F371/H371,"")</f>
        <v/>
      </c>
      <c r="O371" s="9">
        <f>IF(AND(F371&gt;0,H371&gt;0), H371/(F371/12), "")</f>
        <v/>
      </c>
      <c r="R371" s="10" t="n"/>
      <c r="S371" s="10" t="n"/>
      <c r="U371" s="9">
        <f>IF(COUNTA(J371:L371)=3, J371*Paramètres!$H$2 + K371*Paramètres!$H$3 + L371*Paramètres!$H$4, "")</f>
        <v/>
      </c>
      <c r="V371">
        <f>IF(U371="","",IF(U371&gt;=12,"A",IF(U371&gt;=8,"B","C")))</f>
        <v/>
      </c>
      <c r="W371">
        <f>U371</f>
        <v/>
      </c>
      <c r="X371">
        <f>IF(N371="","",IF(N371&gt;=3,"Fort",IF(N371&gt;=1,"Moyen","Faible")))</f>
        <v/>
      </c>
      <c r="Y371">
        <f>IF(O371="","",IF(O371&lt;=6,"Rapide",IF(O371&lt;=12,"Moyen","Long")))</f>
        <v/>
      </c>
      <c r="Z371">
        <f>IF(A371&lt;&gt;"",IF(COUNTIF($A$3:$A$502,A371)&gt;1,"DUP",""),"")</f>
        <v/>
      </c>
    </row>
    <row r="372">
      <c r="F372" s="3" t="n"/>
      <c r="G372" s="4" t="n"/>
      <c r="H372" s="3" t="n"/>
      <c r="I372" s="5" t="n"/>
      <c r="M372">
        <f>IF(COUNTA(J372:L372)=3,SUM(J372:L372),"")</f>
        <v/>
      </c>
      <c r="N372" s="9">
        <f>IF(AND(F372&gt;0,H372&gt;0),F372/H372,"")</f>
        <v/>
      </c>
      <c r="O372" s="9">
        <f>IF(AND(F372&gt;0,H372&gt;0), H372/(F372/12), "")</f>
        <v/>
      </c>
      <c r="R372" s="10" t="n"/>
      <c r="S372" s="10" t="n"/>
      <c r="U372" s="9">
        <f>IF(COUNTA(J372:L372)=3, J372*Paramètres!$H$2 + K372*Paramètres!$H$3 + L372*Paramètres!$H$4, "")</f>
        <v/>
      </c>
      <c r="V372">
        <f>IF(U372="","",IF(U372&gt;=12,"A",IF(U372&gt;=8,"B","C")))</f>
        <v/>
      </c>
      <c r="W372">
        <f>U372</f>
        <v/>
      </c>
      <c r="X372">
        <f>IF(N372="","",IF(N372&gt;=3,"Fort",IF(N372&gt;=1,"Moyen","Faible")))</f>
        <v/>
      </c>
      <c r="Y372">
        <f>IF(O372="","",IF(O372&lt;=6,"Rapide",IF(O372&lt;=12,"Moyen","Long")))</f>
        <v/>
      </c>
      <c r="Z372">
        <f>IF(A372&lt;&gt;"",IF(COUNTIF($A$3:$A$502,A372)&gt;1,"DUP",""),"")</f>
        <v/>
      </c>
    </row>
    <row r="373">
      <c r="F373" s="3" t="n"/>
      <c r="G373" s="4" t="n"/>
      <c r="H373" s="3" t="n"/>
      <c r="I373" s="5" t="n"/>
      <c r="M373">
        <f>IF(COUNTA(J373:L373)=3,SUM(J373:L373),"")</f>
        <v/>
      </c>
      <c r="N373" s="9">
        <f>IF(AND(F373&gt;0,H373&gt;0),F373/H373,"")</f>
        <v/>
      </c>
      <c r="O373" s="9">
        <f>IF(AND(F373&gt;0,H373&gt;0), H373/(F373/12), "")</f>
        <v/>
      </c>
      <c r="R373" s="10" t="n"/>
      <c r="S373" s="10" t="n"/>
      <c r="U373" s="9">
        <f>IF(COUNTA(J373:L373)=3, J373*Paramètres!$H$2 + K373*Paramètres!$H$3 + L373*Paramètres!$H$4, "")</f>
        <v/>
      </c>
      <c r="V373">
        <f>IF(U373="","",IF(U373&gt;=12,"A",IF(U373&gt;=8,"B","C")))</f>
        <v/>
      </c>
      <c r="W373">
        <f>U373</f>
        <v/>
      </c>
      <c r="X373">
        <f>IF(N373="","",IF(N373&gt;=3,"Fort",IF(N373&gt;=1,"Moyen","Faible")))</f>
        <v/>
      </c>
      <c r="Y373">
        <f>IF(O373="","",IF(O373&lt;=6,"Rapide",IF(O373&lt;=12,"Moyen","Long")))</f>
        <v/>
      </c>
      <c r="Z373">
        <f>IF(A373&lt;&gt;"",IF(COUNTIF($A$3:$A$502,A373)&gt;1,"DUP",""),"")</f>
        <v/>
      </c>
    </row>
    <row r="374">
      <c r="F374" s="3" t="n"/>
      <c r="G374" s="4" t="n"/>
      <c r="H374" s="3" t="n"/>
      <c r="I374" s="5" t="n"/>
      <c r="M374">
        <f>IF(COUNTA(J374:L374)=3,SUM(J374:L374),"")</f>
        <v/>
      </c>
      <c r="N374" s="9">
        <f>IF(AND(F374&gt;0,H374&gt;0),F374/H374,"")</f>
        <v/>
      </c>
      <c r="O374" s="9">
        <f>IF(AND(F374&gt;0,H374&gt;0), H374/(F374/12), "")</f>
        <v/>
      </c>
      <c r="R374" s="10" t="n"/>
      <c r="S374" s="10" t="n"/>
      <c r="U374" s="9">
        <f>IF(COUNTA(J374:L374)=3, J374*Paramètres!$H$2 + K374*Paramètres!$H$3 + L374*Paramètres!$H$4, "")</f>
        <v/>
      </c>
      <c r="V374">
        <f>IF(U374="","",IF(U374&gt;=12,"A",IF(U374&gt;=8,"B","C")))</f>
        <v/>
      </c>
      <c r="W374">
        <f>U374</f>
        <v/>
      </c>
      <c r="X374">
        <f>IF(N374="","",IF(N374&gt;=3,"Fort",IF(N374&gt;=1,"Moyen","Faible")))</f>
        <v/>
      </c>
      <c r="Y374">
        <f>IF(O374="","",IF(O374&lt;=6,"Rapide",IF(O374&lt;=12,"Moyen","Long")))</f>
        <v/>
      </c>
      <c r="Z374">
        <f>IF(A374&lt;&gt;"",IF(COUNTIF($A$3:$A$502,A374)&gt;1,"DUP",""),"")</f>
        <v/>
      </c>
    </row>
    <row r="375">
      <c r="F375" s="3" t="n"/>
      <c r="G375" s="4" t="n"/>
      <c r="H375" s="3" t="n"/>
      <c r="I375" s="5" t="n"/>
      <c r="M375">
        <f>IF(COUNTA(J375:L375)=3,SUM(J375:L375),"")</f>
        <v/>
      </c>
      <c r="N375" s="9">
        <f>IF(AND(F375&gt;0,H375&gt;0),F375/H375,"")</f>
        <v/>
      </c>
      <c r="O375" s="9">
        <f>IF(AND(F375&gt;0,H375&gt;0), H375/(F375/12), "")</f>
        <v/>
      </c>
      <c r="R375" s="10" t="n"/>
      <c r="S375" s="10" t="n"/>
      <c r="U375" s="9">
        <f>IF(COUNTA(J375:L375)=3, J375*Paramètres!$H$2 + K375*Paramètres!$H$3 + L375*Paramètres!$H$4, "")</f>
        <v/>
      </c>
      <c r="V375">
        <f>IF(U375="","",IF(U375&gt;=12,"A",IF(U375&gt;=8,"B","C")))</f>
        <v/>
      </c>
      <c r="W375">
        <f>U375</f>
        <v/>
      </c>
      <c r="X375">
        <f>IF(N375="","",IF(N375&gt;=3,"Fort",IF(N375&gt;=1,"Moyen","Faible")))</f>
        <v/>
      </c>
      <c r="Y375">
        <f>IF(O375="","",IF(O375&lt;=6,"Rapide",IF(O375&lt;=12,"Moyen","Long")))</f>
        <v/>
      </c>
      <c r="Z375">
        <f>IF(A375&lt;&gt;"",IF(COUNTIF($A$3:$A$502,A375)&gt;1,"DUP",""),"")</f>
        <v/>
      </c>
    </row>
    <row r="376">
      <c r="F376" s="3" t="n"/>
      <c r="G376" s="4" t="n"/>
      <c r="H376" s="3" t="n"/>
      <c r="I376" s="5" t="n"/>
      <c r="M376">
        <f>IF(COUNTA(J376:L376)=3,SUM(J376:L376),"")</f>
        <v/>
      </c>
      <c r="N376" s="9">
        <f>IF(AND(F376&gt;0,H376&gt;0),F376/H376,"")</f>
        <v/>
      </c>
      <c r="O376" s="9">
        <f>IF(AND(F376&gt;0,H376&gt;0), H376/(F376/12), "")</f>
        <v/>
      </c>
      <c r="R376" s="10" t="n"/>
      <c r="S376" s="10" t="n"/>
      <c r="U376" s="9">
        <f>IF(COUNTA(J376:L376)=3, J376*Paramètres!$H$2 + K376*Paramètres!$H$3 + L376*Paramètres!$H$4, "")</f>
        <v/>
      </c>
      <c r="V376">
        <f>IF(U376="","",IF(U376&gt;=12,"A",IF(U376&gt;=8,"B","C")))</f>
        <v/>
      </c>
      <c r="W376">
        <f>U376</f>
        <v/>
      </c>
      <c r="X376">
        <f>IF(N376="","",IF(N376&gt;=3,"Fort",IF(N376&gt;=1,"Moyen","Faible")))</f>
        <v/>
      </c>
      <c r="Y376">
        <f>IF(O376="","",IF(O376&lt;=6,"Rapide",IF(O376&lt;=12,"Moyen","Long")))</f>
        <v/>
      </c>
      <c r="Z376">
        <f>IF(A376&lt;&gt;"",IF(COUNTIF($A$3:$A$502,A376)&gt;1,"DUP",""),"")</f>
        <v/>
      </c>
    </row>
    <row r="377">
      <c r="F377" s="3" t="n"/>
      <c r="G377" s="4" t="n"/>
      <c r="H377" s="3" t="n"/>
      <c r="I377" s="5" t="n"/>
      <c r="M377">
        <f>IF(COUNTA(J377:L377)=3,SUM(J377:L377),"")</f>
        <v/>
      </c>
      <c r="N377" s="9">
        <f>IF(AND(F377&gt;0,H377&gt;0),F377/H377,"")</f>
        <v/>
      </c>
      <c r="O377" s="9">
        <f>IF(AND(F377&gt;0,H377&gt;0), H377/(F377/12), "")</f>
        <v/>
      </c>
      <c r="R377" s="10" t="n"/>
      <c r="S377" s="10" t="n"/>
      <c r="U377" s="9">
        <f>IF(COUNTA(J377:L377)=3, J377*Paramètres!$H$2 + K377*Paramètres!$H$3 + L377*Paramètres!$H$4, "")</f>
        <v/>
      </c>
      <c r="V377">
        <f>IF(U377="","",IF(U377&gt;=12,"A",IF(U377&gt;=8,"B","C")))</f>
        <v/>
      </c>
      <c r="W377">
        <f>U377</f>
        <v/>
      </c>
      <c r="X377">
        <f>IF(N377="","",IF(N377&gt;=3,"Fort",IF(N377&gt;=1,"Moyen","Faible")))</f>
        <v/>
      </c>
      <c r="Y377">
        <f>IF(O377="","",IF(O377&lt;=6,"Rapide",IF(O377&lt;=12,"Moyen","Long")))</f>
        <v/>
      </c>
      <c r="Z377">
        <f>IF(A377&lt;&gt;"",IF(COUNTIF($A$3:$A$502,A377)&gt;1,"DUP",""),"")</f>
        <v/>
      </c>
    </row>
    <row r="378">
      <c r="F378" s="3" t="n"/>
      <c r="G378" s="4" t="n"/>
      <c r="H378" s="3" t="n"/>
      <c r="I378" s="5" t="n"/>
      <c r="M378">
        <f>IF(COUNTA(J378:L378)=3,SUM(J378:L378),"")</f>
        <v/>
      </c>
      <c r="N378" s="9">
        <f>IF(AND(F378&gt;0,H378&gt;0),F378/H378,"")</f>
        <v/>
      </c>
      <c r="O378" s="9">
        <f>IF(AND(F378&gt;0,H378&gt;0), H378/(F378/12), "")</f>
        <v/>
      </c>
      <c r="R378" s="10" t="n"/>
      <c r="S378" s="10" t="n"/>
      <c r="U378" s="9">
        <f>IF(COUNTA(J378:L378)=3, J378*Paramètres!$H$2 + K378*Paramètres!$H$3 + L378*Paramètres!$H$4, "")</f>
        <v/>
      </c>
      <c r="V378">
        <f>IF(U378="","",IF(U378&gt;=12,"A",IF(U378&gt;=8,"B","C")))</f>
        <v/>
      </c>
      <c r="W378">
        <f>U378</f>
        <v/>
      </c>
      <c r="X378">
        <f>IF(N378="","",IF(N378&gt;=3,"Fort",IF(N378&gt;=1,"Moyen","Faible")))</f>
        <v/>
      </c>
      <c r="Y378">
        <f>IF(O378="","",IF(O378&lt;=6,"Rapide",IF(O378&lt;=12,"Moyen","Long")))</f>
        <v/>
      </c>
      <c r="Z378">
        <f>IF(A378&lt;&gt;"",IF(COUNTIF($A$3:$A$502,A378)&gt;1,"DUP",""),"")</f>
        <v/>
      </c>
    </row>
    <row r="379">
      <c r="F379" s="3" t="n"/>
      <c r="G379" s="4" t="n"/>
      <c r="H379" s="3" t="n"/>
      <c r="I379" s="5" t="n"/>
      <c r="M379">
        <f>IF(COUNTA(J379:L379)=3,SUM(J379:L379),"")</f>
        <v/>
      </c>
      <c r="N379" s="9">
        <f>IF(AND(F379&gt;0,H379&gt;0),F379/H379,"")</f>
        <v/>
      </c>
      <c r="O379" s="9">
        <f>IF(AND(F379&gt;0,H379&gt;0), H379/(F379/12), "")</f>
        <v/>
      </c>
      <c r="R379" s="10" t="n"/>
      <c r="S379" s="10" t="n"/>
      <c r="U379" s="9">
        <f>IF(COUNTA(J379:L379)=3, J379*Paramètres!$H$2 + K379*Paramètres!$H$3 + L379*Paramètres!$H$4, "")</f>
        <v/>
      </c>
      <c r="V379">
        <f>IF(U379="","",IF(U379&gt;=12,"A",IF(U379&gt;=8,"B","C")))</f>
        <v/>
      </c>
      <c r="W379">
        <f>U379</f>
        <v/>
      </c>
      <c r="X379">
        <f>IF(N379="","",IF(N379&gt;=3,"Fort",IF(N379&gt;=1,"Moyen","Faible")))</f>
        <v/>
      </c>
      <c r="Y379">
        <f>IF(O379="","",IF(O379&lt;=6,"Rapide",IF(O379&lt;=12,"Moyen","Long")))</f>
        <v/>
      </c>
      <c r="Z379">
        <f>IF(A379&lt;&gt;"",IF(COUNTIF($A$3:$A$502,A379)&gt;1,"DUP",""),"")</f>
        <v/>
      </c>
    </row>
    <row r="380">
      <c r="F380" s="3" t="n"/>
      <c r="G380" s="4" t="n"/>
      <c r="H380" s="3" t="n"/>
      <c r="I380" s="5" t="n"/>
      <c r="M380">
        <f>IF(COUNTA(J380:L380)=3,SUM(J380:L380),"")</f>
        <v/>
      </c>
      <c r="N380" s="9">
        <f>IF(AND(F380&gt;0,H380&gt;0),F380/H380,"")</f>
        <v/>
      </c>
      <c r="O380" s="9">
        <f>IF(AND(F380&gt;0,H380&gt;0), H380/(F380/12), "")</f>
        <v/>
      </c>
      <c r="R380" s="10" t="n"/>
      <c r="S380" s="10" t="n"/>
      <c r="U380" s="9">
        <f>IF(COUNTA(J380:L380)=3, J380*Paramètres!$H$2 + K380*Paramètres!$H$3 + L380*Paramètres!$H$4, "")</f>
        <v/>
      </c>
      <c r="V380">
        <f>IF(U380="","",IF(U380&gt;=12,"A",IF(U380&gt;=8,"B","C")))</f>
        <v/>
      </c>
      <c r="W380">
        <f>U380</f>
        <v/>
      </c>
      <c r="X380">
        <f>IF(N380="","",IF(N380&gt;=3,"Fort",IF(N380&gt;=1,"Moyen","Faible")))</f>
        <v/>
      </c>
      <c r="Y380">
        <f>IF(O380="","",IF(O380&lt;=6,"Rapide",IF(O380&lt;=12,"Moyen","Long")))</f>
        <v/>
      </c>
      <c r="Z380">
        <f>IF(A380&lt;&gt;"",IF(COUNTIF($A$3:$A$502,A380)&gt;1,"DUP",""),"")</f>
        <v/>
      </c>
    </row>
    <row r="381">
      <c r="F381" s="3" t="n"/>
      <c r="G381" s="4" t="n"/>
      <c r="H381" s="3" t="n"/>
      <c r="I381" s="5" t="n"/>
      <c r="M381">
        <f>IF(COUNTA(J381:L381)=3,SUM(J381:L381),"")</f>
        <v/>
      </c>
      <c r="N381" s="9">
        <f>IF(AND(F381&gt;0,H381&gt;0),F381/H381,"")</f>
        <v/>
      </c>
      <c r="O381" s="9">
        <f>IF(AND(F381&gt;0,H381&gt;0), H381/(F381/12), "")</f>
        <v/>
      </c>
      <c r="R381" s="10" t="n"/>
      <c r="S381" s="10" t="n"/>
      <c r="U381" s="9">
        <f>IF(COUNTA(J381:L381)=3, J381*Paramètres!$H$2 + K381*Paramètres!$H$3 + L381*Paramètres!$H$4, "")</f>
        <v/>
      </c>
      <c r="V381">
        <f>IF(U381="","",IF(U381&gt;=12,"A",IF(U381&gt;=8,"B","C")))</f>
        <v/>
      </c>
      <c r="W381">
        <f>U381</f>
        <v/>
      </c>
      <c r="X381">
        <f>IF(N381="","",IF(N381&gt;=3,"Fort",IF(N381&gt;=1,"Moyen","Faible")))</f>
        <v/>
      </c>
      <c r="Y381">
        <f>IF(O381="","",IF(O381&lt;=6,"Rapide",IF(O381&lt;=12,"Moyen","Long")))</f>
        <v/>
      </c>
      <c r="Z381">
        <f>IF(A381&lt;&gt;"",IF(COUNTIF($A$3:$A$502,A381)&gt;1,"DUP",""),"")</f>
        <v/>
      </c>
    </row>
    <row r="382">
      <c r="F382" s="3" t="n"/>
      <c r="G382" s="4" t="n"/>
      <c r="H382" s="3" t="n"/>
      <c r="I382" s="5" t="n"/>
      <c r="M382">
        <f>IF(COUNTA(J382:L382)=3,SUM(J382:L382),"")</f>
        <v/>
      </c>
      <c r="N382" s="9">
        <f>IF(AND(F382&gt;0,H382&gt;0),F382/H382,"")</f>
        <v/>
      </c>
      <c r="O382" s="9">
        <f>IF(AND(F382&gt;0,H382&gt;0), H382/(F382/12), "")</f>
        <v/>
      </c>
      <c r="R382" s="10" t="n"/>
      <c r="S382" s="10" t="n"/>
      <c r="U382" s="9">
        <f>IF(COUNTA(J382:L382)=3, J382*Paramètres!$H$2 + K382*Paramètres!$H$3 + L382*Paramètres!$H$4, "")</f>
        <v/>
      </c>
      <c r="V382">
        <f>IF(U382="","",IF(U382&gt;=12,"A",IF(U382&gt;=8,"B","C")))</f>
        <v/>
      </c>
      <c r="W382">
        <f>U382</f>
        <v/>
      </c>
      <c r="X382">
        <f>IF(N382="","",IF(N382&gt;=3,"Fort",IF(N382&gt;=1,"Moyen","Faible")))</f>
        <v/>
      </c>
      <c r="Y382">
        <f>IF(O382="","",IF(O382&lt;=6,"Rapide",IF(O382&lt;=12,"Moyen","Long")))</f>
        <v/>
      </c>
      <c r="Z382">
        <f>IF(A382&lt;&gt;"",IF(COUNTIF($A$3:$A$502,A382)&gt;1,"DUP",""),"")</f>
        <v/>
      </c>
    </row>
    <row r="383">
      <c r="F383" s="3" t="n"/>
      <c r="G383" s="4" t="n"/>
      <c r="H383" s="3" t="n"/>
      <c r="I383" s="5" t="n"/>
      <c r="M383">
        <f>IF(COUNTA(J383:L383)=3,SUM(J383:L383),"")</f>
        <v/>
      </c>
      <c r="N383" s="9">
        <f>IF(AND(F383&gt;0,H383&gt;0),F383/H383,"")</f>
        <v/>
      </c>
      <c r="O383" s="9">
        <f>IF(AND(F383&gt;0,H383&gt;0), H383/(F383/12), "")</f>
        <v/>
      </c>
      <c r="R383" s="10" t="n"/>
      <c r="S383" s="10" t="n"/>
      <c r="U383" s="9">
        <f>IF(COUNTA(J383:L383)=3, J383*Paramètres!$H$2 + K383*Paramètres!$H$3 + L383*Paramètres!$H$4, "")</f>
        <v/>
      </c>
      <c r="V383">
        <f>IF(U383="","",IF(U383&gt;=12,"A",IF(U383&gt;=8,"B","C")))</f>
        <v/>
      </c>
      <c r="W383">
        <f>U383</f>
        <v/>
      </c>
      <c r="X383">
        <f>IF(N383="","",IF(N383&gt;=3,"Fort",IF(N383&gt;=1,"Moyen","Faible")))</f>
        <v/>
      </c>
      <c r="Y383">
        <f>IF(O383="","",IF(O383&lt;=6,"Rapide",IF(O383&lt;=12,"Moyen","Long")))</f>
        <v/>
      </c>
      <c r="Z383">
        <f>IF(A383&lt;&gt;"",IF(COUNTIF($A$3:$A$502,A383)&gt;1,"DUP",""),"")</f>
        <v/>
      </c>
    </row>
    <row r="384">
      <c r="F384" s="3" t="n"/>
      <c r="G384" s="4" t="n"/>
      <c r="H384" s="3" t="n"/>
      <c r="I384" s="5" t="n"/>
      <c r="M384">
        <f>IF(COUNTA(J384:L384)=3,SUM(J384:L384),"")</f>
        <v/>
      </c>
      <c r="N384" s="9">
        <f>IF(AND(F384&gt;0,H384&gt;0),F384/H384,"")</f>
        <v/>
      </c>
      <c r="O384" s="9">
        <f>IF(AND(F384&gt;0,H384&gt;0), H384/(F384/12), "")</f>
        <v/>
      </c>
      <c r="R384" s="10" t="n"/>
      <c r="S384" s="10" t="n"/>
      <c r="U384" s="9">
        <f>IF(COUNTA(J384:L384)=3, J384*Paramètres!$H$2 + K384*Paramètres!$H$3 + L384*Paramètres!$H$4, "")</f>
        <v/>
      </c>
      <c r="V384">
        <f>IF(U384="","",IF(U384&gt;=12,"A",IF(U384&gt;=8,"B","C")))</f>
        <v/>
      </c>
      <c r="W384">
        <f>U384</f>
        <v/>
      </c>
      <c r="X384">
        <f>IF(N384="","",IF(N384&gt;=3,"Fort",IF(N384&gt;=1,"Moyen","Faible")))</f>
        <v/>
      </c>
      <c r="Y384">
        <f>IF(O384="","",IF(O384&lt;=6,"Rapide",IF(O384&lt;=12,"Moyen","Long")))</f>
        <v/>
      </c>
      <c r="Z384">
        <f>IF(A384&lt;&gt;"",IF(COUNTIF($A$3:$A$502,A384)&gt;1,"DUP",""),"")</f>
        <v/>
      </c>
    </row>
    <row r="385">
      <c r="F385" s="3" t="n"/>
      <c r="G385" s="4" t="n"/>
      <c r="H385" s="3" t="n"/>
      <c r="I385" s="5" t="n"/>
      <c r="M385">
        <f>IF(COUNTA(J385:L385)=3,SUM(J385:L385),"")</f>
        <v/>
      </c>
      <c r="N385" s="9">
        <f>IF(AND(F385&gt;0,H385&gt;0),F385/H385,"")</f>
        <v/>
      </c>
      <c r="O385" s="9">
        <f>IF(AND(F385&gt;0,H385&gt;0), H385/(F385/12), "")</f>
        <v/>
      </c>
      <c r="R385" s="10" t="n"/>
      <c r="S385" s="10" t="n"/>
      <c r="U385" s="9">
        <f>IF(COUNTA(J385:L385)=3, J385*Paramètres!$H$2 + K385*Paramètres!$H$3 + L385*Paramètres!$H$4, "")</f>
        <v/>
      </c>
      <c r="V385">
        <f>IF(U385="","",IF(U385&gt;=12,"A",IF(U385&gt;=8,"B","C")))</f>
        <v/>
      </c>
      <c r="W385">
        <f>U385</f>
        <v/>
      </c>
      <c r="X385">
        <f>IF(N385="","",IF(N385&gt;=3,"Fort",IF(N385&gt;=1,"Moyen","Faible")))</f>
        <v/>
      </c>
      <c r="Y385">
        <f>IF(O385="","",IF(O385&lt;=6,"Rapide",IF(O385&lt;=12,"Moyen","Long")))</f>
        <v/>
      </c>
      <c r="Z385">
        <f>IF(A385&lt;&gt;"",IF(COUNTIF($A$3:$A$502,A385)&gt;1,"DUP",""),"")</f>
        <v/>
      </c>
    </row>
    <row r="386">
      <c r="F386" s="3" t="n"/>
      <c r="G386" s="4" t="n"/>
      <c r="H386" s="3" t="n"/>
      <c r="I386" s="5" t="n"/>
      <c r="M386">
        <f>IF(COUNTA(J386:L386)=3,SUM(J386:L386),"")</f>
        <v/>
      </c>
      <c r="N386" s="9">
        <f>IF(AND(F386&gt;0,H386&gt;0),F386/H386,"")</f>
        <v/>
      </c>
      <c r="O386" s="9">
        <f>IF(AND(F386&gt;0,H386&gt;0), H386/(F386/12), "")</f>
        <v/>
      </c>
      <c r="R386" s="10" t="n"/>
      <c r="S386" s="10" t="n"/>
      <c r="U386" s="9">
        <f>IF(COUNTA(J386:L386)=3, J386*Paramètres!$H$2 + K386*Paramètres!$H$3 + L386*Paramètres!$H$4, "")</f>
        <v/>
      </c>
      <c r="V386">
        <f>IF(U386="","",IF(U386&gt;=12,"A",IF(U386&gt;=8,"B","C")))</f>
        <v/>
      </c>
      <c r="W386">
        <f>U386</f>
        <v/>
      </c>
      <c r="X386">
        <f>IF(N386="","",IF(N386&gt;=3,"Fort",IF(N386&gt;=1,"Moyen","Faible")))</f>
        <v/>
      </c>
      <c r="Y386">
        <f>IF(O386="","",IF(O386&lt;=6,"Rapide",IF(O386&lt;=12,"Moyen","Long")))</f>
        <v/>
      </c>
      <c r="Z386">
        <f>IF(A386&lt;&gt;"",IF(COUNTIF($A$3:$A$502,A386)&gt;1,"DUP",""),"")</f>
        <v/>
      </c>
    </row>
    <row r="387">
      <c r="F387" s="3" t="n"/>
      <c r="G387" s="4" t="n"/>
      <c r="H387" s="3" t="n"/>
      <c r="I387" s="5" t="n"/>
      <c r="M387">
        <f>IF(COUNTA(J387:L387)=3,SUM(J387:L387),"")</f>
        <v/>
      </c>
      <c r="N387" s="9">
        <f>IF(AND(F387&gt;0,H387&gt;0),F387/H387,"")</f>
        <v/>
      </c>
      <c r="O387" s="9">
        <f>IF(AND(F387&gt;0,H387&gt;0), H387/(F387/12), "")</f>
        <v/>
      </c>
      <c r="R387" s="10" t="n"/>
      <c r="S387" s="10" t="n"/>
      <c r="U387" s="9">
        <f>IF(COUNTA(J387:L387)=3, J387*Paramètres!$H$2 + K387*Paramètres!$H$3 + L387*Paramètres!$H$4, "")</f>
        <v/>
      </c>
      <c r="V387">
        <f>IF(U387="","",IF(U387&gt;=12,"A",IF(U387&gt;=8,"B","C")))</f>
        <v/>
      </c>
      <c r="W387">
        <f>U387</f>
        <v/>
      </c>
      <c r="X387">
        <f>IF(N387="","",IF(N387&gt;=3,"Fort",IF(N387&gt;=1,"Moyen","Faible")))</f>
        <v/>
      </c>
      <c r="Y387">
        <f>IF(O387="","",IF(O387&lt;=6,"Rapide",IF(O387&lt;=12,"Moyen","Long")))</f>
        <v/>
      </c>
      <c r="Z387">
        <f>IF(A387&lt;&gt;"",IF(COUNTIF($A$3:$A$502,A387)&gt;1,"DUP",""),"")</f>
        <v/>
      </c>
    </row>
    <row r="388">
      <c r="F388" s="3" t="n"/>
      <c r="G388" s="4" t="n"/>
      <c r="H388" s="3" t="n"/>
      <c r="I388" s="5" t="n"/>
      <c r="M388">
        <f>IF(COUNTA(J388:L388)=3,SUM(J388:L388),"")</f>
        <v/>
      </c>
      <c r="N388" s="9">
        <f>IF(AND(F388&gt;0,H388&gt;0),F388/H388,"")</f>
        <v/>
      </c>
      <c r="O388" s="9">
        <f>IF(AND(F388&gt;0,H388&gt;0), H388/(F388/12), "")</f>
        <v/>
      </c>
      <c r="R388" s="10" t="n"/>
      <c r="S388" s="10" t="n"/>
      <c r="U388" s="9">
        <f>IF(COUNTA(J388:L388)=3, J388*Paramètres!$H$2 + K388*Paramètres!$H$3 + L388*Paramètres!$H$4, "")</f>
        <v/>
      </c>
      <c r="V388">
        <f>IF(U388="","",IF(U388&gt;=12,"A",IF(U388&gt;=8,"B","C")))</f>
        <v/>
      </c>
      <c r="W388">
        <f>U388</f>
        <v/>
      </c>
      <c r="X388">
        <f>IF(N388="","",IF(N388&gt;=3,"Fort",IF(N388&gt;=1,"Moyen","Faible")))</f>
        <v/>
      </c>
      <c r="Y388">
        <f>IF(O388="","",IF(O388&lt;=6,"Rapide",IF(O388&lt;=12,"Moyen","Long")))</f>
        <v/>
      </c>
      <c r="Z388">
        <f>IF(A388&lt;&gt;"",IF(COUNTIF($A$3:$A$502,A388)&gt;1,"DUP",""),"")</f>
        <v/>
      </c>
    </row>
    <row r="389">
      <c r="F389" s="3" t="n"/>
      <c r="G389" s="4" t="n"/>
      <c r="H389" s="3" t="n"/>
      <c r="I389" s="5" t="n"/>
      <c r="M389">
        <f>IF(COUNTA(J389:L389)=3,SUM(J389:L389),"")</f>
        <v/>
      </c>
      <c r="N389" s="9">
        <f>IF(AND(F389&gt;0,H389&gt;0),F389/H389,"")</f>
        <v/>
      </c>
      <c r="O389" s="9">
        <f>IF(AND(F389&gt;0,H389&gt;0), H389/(F389/12), "")</f>
        <v/>
      </c>
      <c r="R389" s="10" t="n"/>
      <c r="S389" s="10" t="n"/>
      <c r="U389" s="9">
        <f>IF(COUNTA(J389:L389)=3, J389*Paramètres!$H$2 + K389*Paramètres!$H$3 + L389*Paramètres!$H$4, "")</f>
        <v/>
      </c>
      <c r="V389">
        <f>IF(U389="","",IF(U389&gt;=12,"A",IF(U389&gt;=8,"B","C")))</f>
        <v/>
      </c>
      <c r="W389">
        <f>U389</f>
        <v/>
      </c>
      <c r="X389">
        <f>IF(N389="","",IF(N389&gt;=3,"Fort",IF(N389&gt;=1,"Moyen","Faible")))</f>
        <v/>
      </c>
      <c r="Y389">
        <f>IF(O389="","",IF(O389&lt;=6,"Rapide",IF(O389&lt;=12,"Moyen","Long")))</f>
        <v/>
      </c>
      <c r="Z389">
        <f>IF(A389&lt;&gt;"",IF(COUNTIF($A$3:$A$502,A389)&gt;1,"DUP",""),"")</f>
        <v/>
      </c>
    </row>
    <row r="390">
      <c r="F390" s="3" t="n"/>
      <c r="G390" s="4" t="n"/>
      <c r="H390" s="3" t="n"/>
      <c r="I390" s="5" t="n"/>
      <c r="M390">
        <f>IF(COUNTA(J390:L390)=3,SUM(J390:L390),"")</f>
        <v/>
      </c>
      <c r="N390" s="9">
        <f>IF(AND(F390&gt;0,H390&gt;0),F390/H390,"")</f>
        <v/>
      </c>
      <c r="O390" s="9">
        <f>IF(AND(F390&gt;0,H390&gt;0), H390/(F390/12), "")</f>
        <v/>
      </c>
      <c r="R390" s="10" t="n"/>
      <c r="S390" s="10" t="n"/>
      <c r="U390" s="9">
        <f>IF(COUNTA(J390:L390)=3, J390*Paramètres!$H$2 + K390*Paramètres!$H$3 + L390*Paramètres!$H$4, "")</f>
        <v/>
      </c>
      <c r="V390">
        <f>IF(U390="","",IF(U390&gt;=12,"A",IF(U390&gt;=8,"B","C")))</f>
        <v/>
      </c>
      <c r="W390">
        <f>U390</f>
        <v/>
      </c>
      <c r="X390">
        <f>IF(N390="","",IF(N390&gt;=3,"Fort",IF(N390&gt;=1,"Moyen","Faible")))</f>
        <v/>
      </c>
      <c r="Y390">
        <f>IF(O390="","",IF(O390&lt;=6,"Rapide",IF(O390&lt;=12,"Moyen","Long")))</f>
        <v/>
      </c>
      <c r="Z390">
        <f>IF(A390&lt;&gt;"",IF(COUNTIF($A$3:$A$502,A390)&gt;1,"DUP",""),"")</f>
        <v/>
      </c>
    </row>
    <row r="391">
      <c r="F391" s="3" t="n"/>
      <c r="G391" s="4" t="n"/>
      <c r="H391" s="3" t="n"/>
      <c r="I391" s="5" t="n"/>
      <c r="M391">
        <f>IF(COUNTA(J391:L391)=3,SUM(J391:L391),"")</f>
        <v/>
      </c>
      <c r="N391" s="9">
        <f>IF(AND(F391&gt;0,H391&gt;0),F391/H391,"")</f>
        <v/>
      </c>
      <c r="O391" s="9">
        <f>IF(AND(F391&gt;0,H391&gt;0), H391/(F391/12), "")</f>
        <v/>
      </c>
      <c r="R391" s="10" t="n"/>
      <c r="S391" s="10" t="n"/>
      <c r="U391" s="9">
        <f>IF(COUNTA(J391:L391)=3, J391*Paramètres!$H$2 + K391*Paramètres!$H$3 + L391*Paramètres!$H$4, "")</f>
        <v/>
      </c>
      <c r="V391">
        <f>IF(U391="","",IF(U391&gt;=12,"A",IF(U391&gt;=8,"B","C")))</f>
        <v/>
      </c>
      <c r="W391">
        <f>U391</f>
        <v/>
      </c>
      <c r="X391">
        <f>IF(N391="","",IF(N391&gt;=3,"Fort",IF(N391&gt;=1,"Moyen","Faible")))</f>
        <v/>
      </c>
      <c r="Y391">
        <f>IF(O391="","",IF(O391&lt;=6,"Rapide",IF(O391&lt;=12,"Moyen","Long")))</f>
        <v/>
      </c>
      <c r="Z391">
        <f>IF(A391&lt;&gt;"",IF(COUNTIF($A$3:$A$502,A391)&gt;1,"DUP",""),"")</f>
        <v/>
      </c>
    </row>
    <row r="392">
      <c r="F392" s="3" t="n"/>
      <c r="G392" s="4" t="n"/>
      <c r="H392" s="3" t="n"/>
      <c r="I392" s="5" t="n"/>
      <c r="M392">
        <f>IF(COUNTA(J392:L392)=3,SUM(J392:L392),"")</f>
        <v/>
      </c>
      <c r="N392" s="9">
        <f>IF(AND(F392&gt;0,H392&gt;0),F392/H392,"")</f>
        <v/>
      </c>
      <c r="O392" s="9">
        <f>IF(AND(F392&gt;0,H392&gt;0), H392/(F392/12), "")</f>
        <v/>
      </c>
      <c r="R392" s="10" t="n"/>
      <c r="S392" s="10" t="n"/>
      <c r="U392" s="9">
        <f>IF(COUNTA(J392:L392)=3, J392*Paramètres!$H$2 + K392*Paramètres!$H$3 + L392*Paramètres!$H$4, "")</f>
        <v/>
      </c>
      <c r="V392">
        <f>IF(U392="","",IF(U392&gt;=12,"A",IF(U392&gt;=8,"B","C")))</f>
        <v/>
      </c>
      <c r="W392">
        <f>U392</f>
        <v/>
      </c>
      <c r="X392">
        <f>IF(N392="","",IF(N392&gt;=3,"Fort",IF(N392&gt;=1,"Moyen","Faible")))</f>
        <v/>
      </c>
      <c r="Y392">
        <f>IF(O392="","",IF(O392&lt;=6,"Rapide",IF(O392&lt;=12,"Moyen","Long")))</f>
        <v/>
      </c>
      <c r="Z392">
        <f>IF(A392&lt;&gt;"",IF(COUNTIF($A$3:$A$502,A392)&gt;1,"DUP",""),"")</f>
        <v/>
      </c>
    </row>
    <row r="393">
      <c r="F393" s="3" t="n"/>
      <c r="G393" s="4" t="n"/>
      <c r="H393" s="3" t="n"/>
      <c r="I393" s="5" t="n"/>
      <c r="M393">
        <f>IF(COUNTA(J393:L393)=3,SUM(J393:L393),"")</f>
        <v/>
      </c>
      <c r="N393" s="9">
        <f>IF(AND(F393&gt;0,H393&gt;0),F393/H393,"")</f>
        <v/>
      </c>
      <c r="O393" s="9">
        <f>IF(AND(F393&gt;0,H393&gt;0), H393/(F393/12), "")</f>
        <v/>
      </c>
      <c r="R393" s="10" t="n"/>
      <c r="S393" s="10" t="n"/>
      <c r="U393" s="9">
        <f>IF(COUNTA(J393:L393)=3, J393*Paramètres!$H$2 + K393*Paramètres!$H$3 + L393*Paramètres!$H$4, "")</f>
        <v/>
      </c>
      <c r="V393">
        <f>IF(U393="","",IF(U393&gt;=12,"A",IF(U393&gt;=8,"B","C")))</f>
        <v/>
      </c>
      <c r="W393">
        <f>U393</f>
        <v/>
      </c>
      <c r="X393">
        <f>IF(N393="","",IF(N393&gt;=3,"Fort",IF(N393&gt;=1,"Moyen","Faible")))</f>
        <v/>
      </c>
      <c r="Y393">
        <f>IF(O393="","",IF(O393&lt;=6,"Rapide",IF(O393&lt;=12,"Moyen","Long")))</f>
        <v/>
      </c>
      <c r="Z393">
        <f>IF(A393&lt;&gt;"",IF(COUNTIF($A$3:$A$502,A393)&gt;1,"DUP",""),"")</f>
        <v/>
      </c>
    </row>
    <row r="394">
      <c r="F394" s="3" t="n"/>
      <c r="G394" s="4" t="n"/>
      <c r="H394" s="3" t="n"/>
      <c r="I394" s="5" t="n"/>
      <c r="M394">
        <f>IF(COUNTA(J394:L394)=3,SUM(J394:L394),"")</f>
        <v/>
      </c>
      <c r="N394" s="9">
        <f>IF(AND(F394&gt;0,H394&gt;0),F394/H394,"")</f>
        <v/>
      </c>
      <c r="O394" s="9">
        <f>IF(AND(F394&gt;0,H394&gt;0), H394/(F394/12), "")</f>
        <v/>
      </c>
      <c r="R394" s="10" t="n"/>
      <c r="S394" s="10" t="n"/>
      <c r="U394" s="9">
        <f>IF(COUNTA(J394:L394)=3, J394*Paramètres!$H$2 + K394*Paramètres!$H$3 + L394*Paramètres!$H$4, "")</f>
        <v/>
      </c>
      <c r="V394">
        <f>IF(U394="","",IF(U394&gt;=12,"A",IF(U394&gt;=8,"B","C")))</f>
        <v/>
      </c>
      <c r="W394">
        <f>U394</f>
        <v/>
      </c>
      <c r="X394">
        <f>IF(N394="","",IF(N394&gt;=3,"Fort",IF(N394&gt;=1,"Moyen","Faible")))</f>
        <v/>
      </c>
      <c r="Y394">
        <f>IF(O394="","",IF(O394&lt;=6,"Rapide",IF(O394&lt;=12,"Moyen","Long")))</f>
        <v/>
      </c>
      <c r="Z394">
        <f>IF(A394&lt;&gt;"",IF(COUNTIF($A$3:$A$502,A394)&gt;1,"DUP",""),"")</f>
        <v/>
      </c>
    </row>
    <row r="395">
      <c r="F395" s="3" t="n"/>
      <c r="G395" s="4" t="n"/>
      <c r="H395" s="3" t="n"/>
      <c r="I395" s="5" t="n"/>
      <c r="M395">
        <f>IF(COUNTA(J395:L395)=3,SUM(J395:L395),"")</f>
        <v/>
      </c>
      <c r="N395" s="9">
        <f>IF(AND(F395&gt;0,H395&gt;0),F395/H395,"")</f>
        <v/>
      </c>
      <c r="O395" s="9">
        <f>IF(AND(F395&gt;0,H395&gt;0), H395/(F395/12), "")</f>
        <v/>
      </c>
      <c r="R395" s="10" t="n"/>
      <c r="S395" s="10" t="n"/>
      <c r="U395" s="9">
        <f>IF(COUNTA(J395:L395)=3, J395*Paramètres!$H$2 + K395*Paramètres!$H$3 + L395*Paramètres!$H$4, "")</f>
        <v/>
      </c>
      <c r="V395">
        <f>IF(U395="","",IF(U395&gt;=12,"A",IF(U395&gt;=8,"B","C")))</f>
        <v/>
      </c>
      <c r="W395">
        <f>U395</f>
        <v/>
      </c>
      <c r="X395">
        <f>IF(N395="","",IF(N395&gt;=3,"Fort",IF(N395&gt;=1,"Moyen","Faible")))</f>
        <v/>
      </c>
      <c r="Y395">
        <f>IF(O395="","",IF(O395&lt;=6,"Rapide",IF(O395&lt;=12,"Moyen","Long")))</f>
        <v/>
      </c>
      <c r="Z395">
        <f>IF(A395&lt;&gt;"",IF(COUNTIF($A$3:$A$502,A395)&gt;1,"DUP",""),"")</f>
        <v/>
      </c>
    </row>
    <row r="396">
      <c r="F396" s="3" t="n"/>
      <c r="G396" s="4" t="n"/>
      <c r="H396" s="3" t="n"/>
      <c r="I396" s="5" t="n"/>
      <c r="M396">
        <f>IF(COUNTA(J396:L396)=3,SUM(J396:L396),"")</f>
        <v/>
      </c>
      <c r="N396" s="9">
        <f>IF(AND(F396&gt;0,H396&gt;0),F396/H396,"")</f>
        <v/>
      </c>
      <c r="O396" s="9">
        <f>IF(AND(F396&gt;0,H396&gt;0), H396/(F396/12), "")</f>
        <v/>
      </c>
      <c r="R396" s="10" t="n"/>
      <c r="S396" s="10" t="n"/>
      <c r="U396" s="9">
        <f>IF(COUNTA(J396:L396)=3, J396*Paramètres!$H$2 + K396*Paramètres!$H$3 + L396*Paramètres!$H$4, "")</f>
        <v/>
      </c>
      <c r="V396">
        <f>IF(U396="","",IF(U396&gt;=12,"A",IF(U396&gt;=8,"B","C")))</f>
        <v/>
      </c>
      <c r="W396">
        <f>U396</f>
        <v/>
      </c>
      <c r="X396">
        <f>IF(N396="","",IF(N396&gt;=3,"Fort",IF(N396&gt;=1,"Moyen","Faible")))</f>
        <v/>
      </c>
      <c r="Y396">
        <f>IF(O396="","",IF(O396&lt;=6,"Rapide",IF(O396&lt;=12,"Moyen","Long")))</f>
        <v/>
      </c>
      <c r="Z396">
        <f>IF(A396&lt;&gt;"",IF(COUNTIF($A$3:$A$502,A396)&gt;1,"DUP",""),"")</f>
        <v/>
      </c>
    </row>
    <row r="397">
      <c r="F397" s="3" t="n"/>
      <c r="G397" s="4" t="n"/>
      <c r="H397" s="3" t="n"/>
      <c r="I397" s="5" t="n"/>
      <c r="M397">
        <f>IF(COUNTA(J397:L397)=3,SUM(J397:L397),"")</f>
        <v/>
      </c>
      <c r="N397" s="9">
        <f>IF(AND(F397&gt;0,H397&gt;0),F397/H397,"")</f>
        <v/>
      </c>
      <c r="O397" s="9">
        <f>IF(AND(F397&gt;0,H397&gt;0), H397/(F397/12), "")</f>
        <v/>
      </c>
      <c r="R397" s="10" t="n"/>
      <c r="S397" s="10" t="n"/>
      <c r="U397" s="9">
        <f>IF(COUNTA(J397:L397)=3, J397*Paramètres!$H$2 + K397*Paramètres!$H$3 + L397*Paramètres!$H$4, "")</f>
        <v/>
      </c>
      <c r="V397">
        <f>IF(U397="","",IF(U397&gt;=12,"A",IF(U397&gt;=8,"B","C")))</f>
        <v/>
      </c>
      <c r="W397">
        <f>U397</f>
        <v/>
      </c>
      <c r="X397">
        <f>IF(N397="","",IF(N397&gt;=3,"Fort",IF(N397&gt;=1,"Moyen","Faible")))</f>
        <v/>
      </c>
      <c r="Y397">
        <f>IF(O397="","",IF(O397&lt;=6,"Rapide",IF(O397&lt;=12,"Moyen","Long")))</f>
        <v/>
      </c>
      <c r="Z397">
        <f>IF(A397&lt;&gt;"",IF(COUNTIF($A$3:$A$502,A397)&gt;1,"DUP",""),"")</f>
        <v/>
      </c>
    </row>
    <row r="398">
      <c r="F398" s="3" t="n"/>
      <c r="G398" s="4" t="n"/>
      <c r="H398" s="3" t="n"/>
      <c r="I398" s="5" t="n"/>
      <c r="M398">
        <f>IF(COUNTA(J398:L398)=3,SUM(J398:L398),"")</f>
        <v/>
      </c>
      <c r="N398" s="9">
        <f>IF(AND(F398&gt;0,H398&gt;0),F398/H398,"")</f>
        <v/>
      </c>
      <c r="O398" s="9">
        <f>IF(AND(F398&gt;0,H398&gt;0), H398/(F398/12), "")</f>
        <v/>
      </c>
      <c r="R398" s="10" t="n"/>
      <c r="S398" s="10" t="n"/>
      <c r="U398" s="9">
        <f>IF(COUNTA(J398:L398)=3, J398*Paramètres!$H$2 + K398*Paramètres!$H$3 + L398*Paramètres!$H$4, "")</f>
        <v/>
      </c>
      <c r="V398">
        <f>IF(U398="","",IF(U398&gt;=12,"A",IF(U398&gt;=8,"B","C")))</f>
        <v/>
      </c>
      <c r="W398">
        <f>U398</f>
        <v/>
      </c>
      <c r="X398">
        <f>IF(N398="","",IF(N398&gt;=3,"Fort",IF(N398&gt;=1,"Moyen","Faible")))</f>
        <v/>
      </c>
      <c r="Y398">
        <f>IF(O398="","",IF(O398&lt;=6,"Rapide",IF(O398&lt;=12,"Moyen","Long")))</f>
        <v/>
      </c>
      <c r="Z398">
        <f>IF(A398&lt;&gt;"",IF(COUNTIF($A$3:$A$502,A398)&gt;1,"DUP",""),"")</f>
        <v/>
      </c>
    </row>
    <row r="399">
      <c r="F399" s="3" t="n"/>
      <c r="G399" s="4" t="n"/>
      <c r="H399" s="3" t="n"/>
      <c r="I399" s="5" t="n"/>
      <c r="M399">
        <f>IF(COUNTA(J399:L399)=3,SUM(J399:L399),"")</f>
        <v/>
      </c>
      <c r="N399" s="9">
        <f>IF(AND(F399&gt;0,H399&gt;0),F399/H399,"")</f>
        <v/>
      </c>
      <c r="O399" s="9">
        <f>IF(AND(F399&gt;0,H399&gt;0), H399/(F399/12), "")</f>
        <v/>
      </c>
      <c r="R399" s="10" t="n"/>
      <c r="S399" s="10" t="n"/>
      <c r="U399" s="9">
        <f>IF(COUNTA(J399:L399)=3, J399*Paramètres!$H$2 + K399*Paramètres!$H$3 + L399*Paramètres!$H$4, "")</f>
        <v/>
      </c>
      <c r="V399">
        <f>IF(U399="","",IF(U399&gt;=12,"A",IF(U399&gt;=8,"B","C")))</f>
        <v/>
      </c>
      <c r="W399">
        <f>U399</f>
        <v/>
      </c>
      <c r="X399">
        <f>IF(N399="","",IF(N399&gt;=3,"Fort",IF(N399&gt;=1,"Moyen","Faible")))</f>
        <v/>
      </c>
      <c r="Y399">
        <f>IF(O399="","",IF(O399&lt;=6,"Rapide",IF(O399&lt;=12,"Moyen","Long")))</f>
        <v/>
      </c>
      <c r="Z399">
        <f>IF(A399&lt;&gt;"",IF(COUNTIF($A$3:$A$502,A399)&gt;1,"DUP",""),"")</f>
        <v/>
      </c>
    </row>
    <row r="400">
      <c r="F400" s="3" t="n"/>
      <c r="G400" s="4" t="n"/>
      <c r="H400" s="3" t="n"/>
      <c r="I400" s="5" t="n"/>
      <c r="M400">
        <f>IF(COUNTA(J400:L400)=3,SUM(J400:L400),"")</f>
        <v/>
      </c>
      <c r="N400" s="9">
        <f>IF(AND(F400&gt;0,H400&gt;0),F400/H400,"")</f>
        <v/>
      </c>
      <c r="O400" s="9">
        <f>IF(AND(F400&gt;0,H400&gt;0), H400/(F400/12), "")</f>
        <v/>
      </c>
      <c r="R400" s="10" t="n"/>
      <c r="S400" s="10" t="n"/>
      <c r="U400" s="9">
        <f>IF(COUNTA(J400:L400)=3, J400*Paramètres!$H$2 + K400*Paramètres!$H$3 + L400*Paramètres!$H$4, "")</f>
        <v/>
      </c>
      <c r="V400">
        <f>IF(U400="","",IF(U400&gt;=12,"A",IF(U400&gt;=8,"B","C")))</f>
        <v/>
      </c>
      <c r="W400">
        <f>U400</f>
        <v/>
      </c>
      <c r="X400">
        <f>IF(N400="","",IF(N400&gt;=3,"Fort",IF(N400&gt;=1,"Moyen","Faible")))</f>
        <v/>
      </c>
      <c r="Y400">
        <f>IF(O400="","",IF(O400&lt;=6,"Rapide",IF(O400&lt;=12,"Moyen","Long")))</f>
        <v/>
      </c>
      <c r="Z400">
        <f>IF(A400&lt;&gt;"",IF(COUNTIF($A$3:$A$502,A400)&gt;1,"DUP",""),"")</f>
        <v/>
      </c>
    </row>
    <row r="401">
      <c r="F401" s="3" t="n"/>
      <c r="G401" s="4" t="n"/>
      <c r="H401" s="3" t="n"/>
      <c r="I401" s="5" t="n"/>
      <c r="M401">
        <f>IF(COUNTA(J401:L401)=3,SUM(J401:L401),"")</f>
        <v/>
      </c>
      <c r="N401" s="9">
        <f>IF(AND(F401&gt;0,H401&gt;0),F401/H401,"")</f>
        <v/>
      </c>
      <c r="O401" s="9">
        <f>IF(AND(F401&gt;0,H401&gt;0), H401/(F401/12), "")</f>
        <v/>
      </c>
      <c r="R401" s="10" t="n"/>
      <c r="S401" s="10" t="n"/>
      <c r="U401" s="9">
        <f>IF(COUNTA(J401:L401)=3, J401*Paramètres!$H$2 + K401*Paramètres!$H$3 + L401*Paramètres!$H$4, "")</f>
        <v/>
      </c>
      <c r="V401">
        <f>IF(U401="","",IF(U401&gt;=12,"A",IF(U401&gt;=8,"B","C")))</f>
        <v/>
      </c>
      <c r="W401">
        <f>U401</f>
        <v/>
      </c>
      <c r="X401">
        <f>IF(N401="","",IF(N401&gt;=3,"Fort",IF(N401&gt;=1,"Moyen","Faible")))</f>
        <v/>
      </c>
      <c r="Y401">
        <f>IF(O401="","",IF(O401&lt;=6,"Rapide",IF(O401&lt;=12,"Moyen","Long")))</f>
        <v/>
      </c>
      <c r="Z401">
        <f>IF(A401&lt;&gt;"",IF(COUNTIF($A$3:$A$502,A401)&gt;1,"DUP",""),"")</f>
        <v/>
      </c>
    </row>
    <row r="402">
      <c r="F402" s="3" t="n"/>
      <c r="G402" s="4" t="n"/>
      <c r="H402" s="3" t="n"/>
      <c r="I402" s="5" t="n"/>
      <c r="M402">
        <f>IF(COUNTA(J402:L402)=3,SUM(J402:L402),"")</f>
        <v/>
      </c>
      <c r="N402" s="9">
        <f>IF(AND(F402&gt;0,H402&gt;0),F402/H402,"")</f>
        <v/>
      </c>
      <c r="O402" s="9">
        <f>IF(AND(F402&gt;0,H402&gt;0), H402/(F402/12), "")</f>
        <v/>
      </c>
      <c r="R402" s="10" t="n"/>
      <c r="S402" s="10" t="n"/>
      <c r="U402" s="9">
        <f>IF(COUNTA(J402:L402)=3, J402*Paramètres!$H$2 + K402*Paramètres!$H$3 + L402*Paramètres!$H$4, "")</f>
        <v/>
      </c>
      <c r="V402">
        <f>IF(U402="","",IF(U402&gt;=12,"A",IF(U402&gt;=8,"B","C")))</f>
        <v/>
      </c>
      <c r="W402">
        <f>U402</f>
        <v/>
      </c>
      <c r="X402">
        <f>IF(N402="","",IF(N402&gt;=3,"Fort",IF(N402&gt;=1,"Moyen","Faible")))</f>
        <v/>
      </c>
      <c r="Y402">
        <f>IF(O402="","",IF(O402&lt;=6,"Rapide",IF(O402&lt;=12,"Moyen","Long")))</f>
        <v/>
      </c>
      <c r="Z402">
        <f>IF(A402&lt;&gt;"",IF(COUNTIF($A$3:$A$502,A402)&gt;1,"DUP",""),"")</f>
        <v/>
      </c>
    </row>
    <row r="403">
      <c r="F403" s="3" t="n"/>
      <c r="G403" s="4" t="n"/>
      <c r="H403" s="3" t="n"/>
      <c r="I403" s="5" t="n"/>
      <c r="M403">
        <f>IF(COUNTA(J403:L403)=3,SUM(J403:L403),"")</f>
        <v/>
      </c>
      <c r="N403" s="9">
        <f>IF(AND(F403&gt;0,H403&gt;0),F403/H403,"")</f>
        <v/>
      </c>
      <c r="O403" s="9">
        <f>IF(AND(F403&gt;0,H403&gt;0), H403/(F403/12), "")</f>
        <v/>
      </c>
      <c r="R403" s="10" t="n"/>
      <c r="S403" s="10" t="n"/>
      <c r="U403" s="9">
        <f>IF(COUNTA(J403:L403)=3, J403*Paramètres!$H$2 + K403*Paramètres!$H$3 + L403*Paramètres!$H$4, "")</f>
        <v/>
      </c>
      <c r="V403">
        <f>IF(U403="","",IF(U403&gt;=12,"A",IF(U403&gt;=8,"B","C")))</f>
        <v/>
      </c>
      <c r="W403">
        <f>U403</f>
        <v/>
      </c>
      <c r="X403">
        <f>IF(N403="","",IF(N403&gt;=3,"Fort",IF(N403&gt;=1,"Moyen","Faible")))</f>
        <v/>
      </c>
      <c r="Y403">
        <f>IF(O403="","",IF(O403&lt;=6,"Rapide",IF(O403&lt;=12,"Moyen","Long")))</f>
        <v/>
      </c>
      <c r="Z403">
        <f>IF(A403&lt;&gt;"",IF(COUNTIF($A$3:$A$502,A403)&gt;1,"DUP",""),"")</f>
        <v/>
      </c>
    </row>
    <row r="404">
      <c r="F404" s="3" t="n"/>
      <c r="G404" s="4" t="n"/>
      <c r="H404" s="3" t="n"/>
      <c r="I404" s="5" t="n"/>
      <c r="M404">
        <f>IF(COUNTA(J404:L404)=3,SUM(J404:L404),"")</f>
        <v/>
      </c>
      <c r="N404" s="9">
        <f>IF(AND(F404&gt;0,H404&gt;0),F404/H404,"")</f>
        <v/>
      </c>
      <c r="O404" s="9">
        <f>IF(AND(F404&gt;0,H404&gt;0), H404/(F404/12), "")</f>
        <v/>
      </c>
      <c r="R404" s="10" t="n"/>
      <c r="S404" s="10" t="n"/>
      <c r="U404" s="9">
        <f>IF(COUNTA(J404:L404)=3, J404*Paramètres!$H$2 + K404*Paramètres!$H$3 + L404*Paramètres!$H$4, "")</f>
        <v/>
      </c>
      <c r="V404">
        <f>IF(U404="","",IF(U404&gt;=12,"A",IF(U404&gt;=8,"B","C")))</f>
        <v/>
      </c>
      <c r="W404">
        <f>U404</f>
        <v/>
      </c>
      <c r="X404">
        <f>IF(N404="","",IF(N404&gt;=3,"Fort",IF(N404&gt;=1,"Moyen","Faible")))</f>
        <v/>
      </c>
      <c r="Y404">
        <f>IF(O404="","",IF(O404&lt;=6,"Rapide",IF(O404&lt;=12,"Moyen","Long")))</f>
        <v/>
      </c>
      <c r="Z404">
        <f>IF(A404&lt;&gt;"",IF(COUNTIF($A$3:$A$502,A404)&gt;1,"DUP",""),"")</f>
        <v/>
      </c>
    </row>
    <row r="405">
      <c r="F405" s="3" t="n"/>
      <c r="G405" s="4" t="n"/>
      <c r="H405" s="3" t="n"/>
      <c r="I405" s="5" t="n"/>
      <c r="M405">
        <f>IF(COUNTA(J405:L405)=3,SUM(J405:L405),"")</f>
        <v/>
      </c>
      <c r="N405" s="9">
        <f>IF(AND(F405&gt;0,H405&gt;0),F405/H405,"")</f>
        <v/>
      </c>
      <c r="O405" s="9">
        <f>IF(AND(F405&gt;0,H405&gt;0), H405/(F405/12), "")</f>
        <v/>
      </c>
      <c r="R405" s="10" t="n"/>
      <c r="S405" s="10" t="n"/>
      <c r="U405" s="9">
        <f>IF(COUNTA(J405:L405)=3, J405*Paramètres!$H$2 + K405*Paramètres!$H$3 + L405*Paramètres!$H$4, "")</f>
        <v/>
      </c>
      <c r="V405">
        <f>IF(U405="","",IF(U405&gt;=12,"A",IF(U405&gt;=8,"B","C")))</f>
        <v/>
      </c>
      <c r="W405">
        <f>U405</f>
        <v/>
      </c>
      <c r="X405">
        <f>IF(N405="","",IF(N405&gt;=3,"Fort",IF(N405&gt;=1,"Moyen","Faible")))</f>
        <v/>
      </c>
      <c r="Y405">
        <f>IF(O405="","",IF(O405&lt;=6,"Rapide",IF(O405&lt;=12,"Moyen","Long")))</f>
        <v/>
      </c>
      <c r="Z405">
        <f>IF(A405&lt;&gt;"",IF(COUNTIF($A$3:$A$502,A405)&gt;1,"DUP",""),"")</f>
        <v/>
      </c>
    </row>
    <row r="406">
      <c r="F406" s="3" t="n"/>
      <c r="G406" s="4" t="n"/>
      <c r="H406" s="3" t="n"/>
      <c r="I406" s="5" t="n"/>
      <c r="M406">
        <f>IF(COUNTA(J406:L406)=3,SUM(J406:L406),"")</f>
        <v/>
      </c>
      <c r="N406" s="9">
        <f>IF(AND(F406&gt;0,H406&gt;0),F406/H406,"")</f>
        <v/>
      </c>
      <c r="O406" s="9">
        <f>IF(AND(F406&gt;0,H406&gt;0), H406/(F406/12), "")</f>
        <v/>
      </c>
      <c r="R406" s="10" t="n"/>
      <c r="S406" s="10" t="n"/>
      <c r="U406" s="9">
        <f>IF(COUNTA(J406:L406)=3, J406*Paramètres!$H$2 + K406*Paramètres!$H$3 + L406*Paramètres!$H$4, "")</f>
        <v/>
      </c>
      <c r="V406">
        <f>IF(U406="","",IF(U406&gt;=12,"A",IF(U406&gt;=8,"B","C")))</f>
        <v/>
      </c>
      <c r="W406">
        <f>U406</f>
        <v/>
      </c>
      <c r="X406">
        <f>IF(N406="","",IF(N406&gt;=3,"Fort",IF(N406&gt;=1,"Moyen","Faible")))</f>
        <v/>
      </c>
      <c r="Y406">
        <f>IF(O406="","",IF(O406&lt;=6,"Rapide",IF(O406&lt;=12,"Moyen","Long")))</f>
        <v/>
      </c>
      <c r="Z406">
        <f>IF(A406&lt;&gt;"",IF(COUNTIF($A$3:$A$502,A406)&gt;1,"DUP",""),"")</f>
        <v/>
      </c>
    </row>
    <row r="407">
      <c r="F407" s="3" t="n"/>
      <c r="G407" s="4" t="n"/>
      <c r="H407" s="3" t="n"/>
      <c r="I407" s="5" t="n"/>
      <c r="M407">
        <f>IF(COUNTA(J407:L407)=3,SUM(J407:L407),"")</f>
        <v/>
      </c>
      <c r="N407" s="9">
        <f>IF(AND(F407&gt;0,H407&gt;0),F407/H407,"")</f>
        <v/>
      </c>
      <c r="O407" s="9">
        <f>IF(AND(F407&gt;0,H407&gt;0), H407/(F407/12), "")</f>
        <v/>
      </c>
      <c r="R407" s="10" t="n"/>
      <c r="S407" s="10" t="n"/>
      <c r="U407" s="9">
        <f>IF(COUNTA(J407:L407)=3, J407*Paramètres!$H$2 + K407*Paramètres!$H$3 + L407*Paramètres!$H$4, "")</f>
        <v/>
      </c>
      <c r="V407">
        <f>IF(U407="","",IF(U407&gt;=12,"A",IF(U407&gt;=8,"B","C")))</f>
        <v/>
      </c>
      <c r="W407">
        <f>U407</f>
        <v/>
      </c>
      <c r="X407">
        <f>IF(N407="","",IF(N407&gt;=3,"Fort",IF(N407&gt;=1,"Moyen","Faible")))</f>
        <v/>
      </c>
      <c r="Y407">
        <f>IF(O407="","",IF(O407&lt;=6,"Rapide",IF(O407&lt;=12,"Moyen","Long")))</f>
        <v/>
      </c>
      <c r="Z407">
        <f>IF(A407&lt;&gt;"",IF(COUNTIF($A$3:$A$502,A407)&gt;1,"DUP",""),"")</f>
        <v/>
      </c>
    </row>
    <row r="408">
      <c r="F408" s="3" t="n"/>
      <c r="G408" s="4" t="n"/>
      <c r="H408" s="3" t="n"/>
      <c r="I408" s="5" t="n"/>
      <c r="M408">
        <f>IF(COUNTA(J408:L408)=3,SUM(J408:L408),"")</f>
        <v/>
      </c>
      <c r="N408" s="9">
        <f>IF(AND(F408&gt;0,H408&gt;0),F408/H408,"")</f>
        <v/>
      </c>
      <c r="O408" s="9">
        <f>IF(AND(F408&gt;0,H408&gt;0), H408/(F408/12), "")</f>
        <v/>
      </c>
      <c r="R408" s="10" t="n"/>
      <c r="S408" s="10" t="n"/>
      <c r="U408" s="9">
        <f>IF(COUNTA(J408:L408)=3, J408*Paramètres!$H$2 + K408*Paramètres!$H$3 + L408*Paramètres!$H$4, "")</f>
        <v/>
      </c>
      <c r="V408">
        <f>IF(U408="","",IF(U408&gt;=12,"A",IF(U408&gt;=8,"B","C")))</f>
        <v/>
      </c>
      <c r="W408">
        <f>U408</f>
        <v/>
      </c>
      <c r="X408">
        <f>IF(N408="","",IF(N408&gt;=3,"Fort",IF(N408&gt;=1,"Moyen","Faible")))</f>
        <v/>
      </c>
      <c r="Y408">
        <f>IF(O408="","",IF(O408&lt;=6,"Rapide",IF(O408&lt;=12,"Moyen","Long")))</f>
        <v/>
      </c>
      <c r="Z408">
        <f>IF(A408&lt;&gt;"",IF(COUNTIF($A$3:$A$502,A408)&gt;1,"DUP",""),"")</f>
        <v/>
      </c>
    </row>
    <row r="409">
      <c r="F409" s="3" t="n"/>
      <c r="G409" s="4" t="n"/>
      <c r="H409" s="3" t="n"/>
      <c r="I409" s="5" t="n"/>
      <c r="M409">
        <f>IF(COUNTA(J409:L409)=3,SUM(J409:L409),"")</f>
        <v/>
      </c>
      <c r="N409" s="9">
        <f>IF(AND(F409&gt;0,H409&gt;0),F409/H409,"")</f>
        <v/>
      </c>
      <c r="O409" s="9">
        <f>IF(AND(F409&gt;0,H409&gt;0), H409/(F409/12), "")</f>
        <v/>
      </c>
      <c r="R409" s="10" t="n"/>
      <c r="S409" s="10" t="n"/>
      <c r="U409" s="9">
        <f>IF(COUNTA(J409:L409)=3, J409*Paramètres!$H$2 + K409*Paramètres!$H$3 + L409*Paramètres!$H$4, "")</f>
        <v/>
      </c>
      <c r="V409">
        <f>IF(U409="","",IF(U409&gt;=12,"A",IF(U409&gt;=8,"B","C")))</f>
        <v/>
      </c>
      <c r="W409">
        <f>U409</f>
        <v/>
      </c>
      <c r="X409">
        <f>IF(N409="","",IF(N409&gt;=3,"Fort",IF(N409&gt;=1,"Moyen","Faible")))</f>
        <v/>
      </c>
      <c r="Y409">
        <f>IF(O409="","",IF(O409&lt;=6,"Rapide",IF(O409&lt;=12,"Moyen","Long")))</f>
        <v/>
      </c>
      <c r="Z409">
        <f>IF(A409&lt;&gt;"",IF(COUNTIF($A$3:$A$502,A409)&gt;1,"DUP",""),"")</f>
        <v/>
      </c>
    </row>
    <row r="410">
      <c r="F410" s="3" t="n"/>
      <c r="G410" s="4" t="n"/>
      <c r="H410" s="3" t="n"/>
      <c r="I410" s="5" t="n"/>
      <c r="M410">
        <f>IF(COUNTA(J410:L410)=3,SUM(J410:L410),"")</f>
        <v/>
      </c>
      <c r="N410" s="9">
        <f>IF(AND(F410&gt;0,H410&gt;0),F410/H410,"")</f>
        <v/>
      </c>
      <c r="O410" s="9">
        <f>IF(AND(F410&gt;0,H410&gt;0), H410/(F410/12), "")</f>
        <v/>
      </c>
      <c r="R410" s="10" t="n"/>
      <c r="S410" s="10" t="n"/>
      <c r="U410" s="9">
        <f>IF(COUNTA(J410:L410)=3, J410*Paramètres!$H$2 + K410*Paramètres!$H$3 + L410*Paramètres!$H$4, "")</f>
        <v/>
      </c>
      <c r="V410">
        <f>IF(U410="","",IF(U410&gt;=12,"A",IF(U410&gt;=8,"B","C")))</f>
        <v/>
      </c>
      <c r="W410">
        <f>U410</f>
        <v/>
      </c>
      <c r="X410">
        <f>IF(N410="","",IF(N410&gt;=3,"Fort",IF(N410&gt;=1,"Moyen","Faible")))</f>
        <v/>
      </c>
      <c r="Y410">
        <f>IF(O410="","",IF(O410&lt;=6,"Rapide",IF(O410&lt;=12,"Moyen","Long")))</f>
        <v/>
      </c>
      <c r="Z410">
        <f>IF(A410&lt;&gt;"",IF(COUNTIF($A$3:$A$502,A410)&gt;1,"DUP",""),"")</f>
        <v/>
      </c>
    </row>
    <row r="411">
      <c r="F411" s="3" t="n"/>
      <c r="G411" s="4" t="n"/>
      <c r="H411" s="3" t="n"/>
      <c r="I411" s="5" t="n"/>
      <c r="M411">
        <f>IF(COUNTA(J411:L411)=3,SUM(J411:L411),"")</f>
        <v/>
      </c>
      <c r="N411" s="9">
        <f>IF(AND(F411&gt;0,H411&gt;0),F411/H411,"")</f>
        <v/>
      </c>
      <c r="O411" s="9">
        <f>IF(AND(F411&gt;0,H411&gt;0), H411/(F411/12), "")</f>
        <v/>
      </c>
      <c r="R411" s="10" t="n"/>
      <c r="S411" s="10" t="n"/>
      <c r="U411" s="9">
        <f>IF(COUNTA(J411:L411)=3, J411*Paramètres!$H$2 + K411*Paramètres!$H$3 + L411*Paramètres!$H$4, "")</f>
        <v/>
      </c>
      <c r="V411">
        <f>IF(U411="","",IF(U411&gt;=12,"A",IF(U411&gt;=8,"B","C")))</f>
        <v/>
      </c>
      <c r="W411">
        <f>U411</f>
        <v/>
      </c>
      <c r="X411">
        <f>IF(N411="","",IF(N411&gt;=3,"Fort",IF(N411&gt;=1,"Moyen","Faible")))</f>
        <v/>
      </c>
      <c r="Y411">
        <f>IF(O411="","",IF(O411&lt;=6,"Rapide",IF(O411&lt;=12,"Moyen","Long")))</f>
        <v/>
      </c>
      <c r="Z411">
        <f>IF(A411&lt;&gt;"",IF(COUNTIF($A$3:$A$502,A411)&gt;1,"DUP",""),"")</f>
        <v/>
      </c>
    </row>
    <row r="412">
      <c r="F412" s="3" t="n"/>
      <c r="G412" s="4" t="n"/>
      <c r="H412" s="3" t="n"/>
      <c r="I412" s="5" t="n"/>
      <c r="M412">
        <f>IF(COUNTA(J412:L412)=3,SUM(J412:L412),"")</f>
        <v/>
      </c>
      <c r="N412" s="9">
        <f>IF(AND(F412&gt;0,H412&gt;0),F412/H412,"")</f>
        <v/>
      </c>
      <c r="O412" s="9">
        <f>IF(AND(F412&gt;0,H412&gt;0), H412/(F412/12), "")</f>
        <v/>
      </c>
      <c r="R412" s="10" t="n"/>
      <c r="S412" s="10" t="n"/>
      <c r="U412" s="9">
        <f>IF(COUNTA(J412:L412)=3, J412*Paramètres!$H$2 + K412*Paramètres!$H$3 + L412*Paramètres!$H$4, "")</f>
        <v/>
      </c>
      <c r="V412">
        <f>IF(U412="","",IF(U412&gt;=12,"A",IF(U412&gt;=8,"B","C")))</f>
        <v/>
      </c>
      <c r="W412">
        <f>U412</f>
        <v/>
      </c>
      <c r="X412">
        <f>IF(N412="","",IF(N412&gt;=3,"Fort",IF(N412&gt;=1,"Moyen","Faible")))</f>
        <v/>
      </c>
      <c r="Y412">
        <f>IF(O412="","",IF(O412&lt;=6,"Rapide",IF(O412&lt;=12,"Moyen","Long")))</f>
        <v/>
      </c>
      <c r="Z412">
        <f>IF(A412&lt;&gt;"",IF(COUNTIF($A$3:$A$502,A412)&gt;1,"DUP",""),"")</f>
        <v/>
      </c>
    </row>
    <row r="413">
      <c r="F413" s="3" t="n"/>
      <c r="G413" s="4" t="n"/>
      <c r="H413" s="3" t="n"/>
      <c r="I413" s="5" t="n"/>
      <c r="M413">
        <f>IF(COUNTA(J413:L413)=3,SUM(J413:L413),"")</f>
        <v/>
      </c>
      <c r="N413" s="9">
        <f>IF(AND(F413&gt;0,H413&gt;0),F413/H413,"")</f>
        <v/>
      </c>
      <c r="O413" s="9">
        <f>IF(AND(F413&gt;0,H413&gt;0), H413/(F413/12), "")</f>
        <v/>
      </c>
      <c r="R413" s="10" t="n"/>
      <c r="S413" s="10" t="n"/>
      <c r="U413" s="9">
        <f>IF(COUNTA(J413:L413)=3, J413*Paramètres!$H$2 + K413*Paramètres!$H$3 + L413*Paramètres!$H$4, "")</f>
        <v/>
      </c>
      <c r="V413">
        <f>IF(U413="","",IF(U413&gt;=12,"A",IF(U413&gt;=8,"B","C")))</f>
        <v/>
      </c>
      <c r="W413">
        <f>U413</f>
        <v/>
      </c>
      <c r="X413">
        <f>IF(N413="","",IF(N413&gt;=3,"Fort",IF(N413&gt;=1,"Moyen","Faible")))</f>
        <v/>
      </c>
      <c r="Y413">
        <f>IF(O413="","",IF(O413&lt;=6,"Rapide",IF(O413&lt;=12,"Moyen","Long")))</f>
        <v/>
      </c>
      <c r="Z413">
        <f>IF(A413&lt;&gt;"",IF(COUNTIF($A$3:$A$502,A413)&gt;1,"DUP",""),"")</f>
        <v/>
      </c>
    </row>
    <row r="414">
      <c r="F414" s="3" t="n"/>
      <c r="G414" s="4" t="n"/>
      <c r="H414" s="3" t="n"/>
      <c r="I414" s="5" t="n"/>
      <c r="M414">
        <f>IF(COUNTA(J414:L414)=3,SUM(J414:L414),"")</f>
        <v/>
      </c>
      <c r="N414" s="9">
        <f>IF(AND(F414&gt;0,H414&gt;0),F414/H414,"")</f>
        <v/>
      </c>
      <c r="O414" s="9">
        <f>IF(AND(F414&gt;0,H414&gt;0), H414/(F414/12), "")</f>
        <v/>
      </c>
      <c r="R414" s="10" t="n"/>
      <c r="S414" s="10" t="n"/>
      <c r="U414" s="9">
        <f>IF(COUNTA(J414:L414)=3, J414*Paramètres!$H$2 + K414*Paramètres!$H$3 + L414*Paramètres!$H$4, "")</f>
        <v/>
      </c>
      <c r="V414">
        <f>IF(U414="","",IF(U414&gt;=12,"A",IF(U414&gt;=8,"B","C")))</f>
        <v/>
      </c>
      <c r="W414">
        <f>U414</f>
        <v/>
      </c>
      <c r="X414">
        <f>IF(N414="","",IF(N414&gt;=3,"Fort",IF(N414&gt;=1,"Moyen","Faible")))</f>
        <v/>
      </c>
      <c r="Y414">
        <f>IF(O414="","",IF(O414&lt;=6,"Rapide",IF(O414&lt;=12,"Moyen","Long")))</f>
        <v/>
      </c>
      <c r="Z414">
        <f>IF(A414&lt;&gt;"",IF(COUNTIF($A$3:$A$502,A414)&gt;1,"DUP",""),"")</f>
        <v/>
      </c>
    </row>
    <row r="415">
      <c r="F415" s="3" t="n"/>
      <c r="G415" s="4" t="n"/>
      <c r="H415" s="3" t="n"/>
      <c r="I415" s="5" t="n"/>
      <c r="M415">
        <f>IF(COUNTA(J415:L415)=3,SUM(J415:L415),"")</f>
        <v/>
      </c>
      <c r="N415" s="9">
        <f>IF(AND(F415&gt;0,H415&gt;0),F415/H415,"")</f>
        <v/>
      </c>
      <c r="O415" s="9">
        <f>IF(AND(F415&gt;0,H415&gt;0), H415/(F415/12), "")</f>
        <v/>
      </c>
      <c r="R415" s="10" t="n"/>
      <c r="S415" s="10" t="n"/>
      <c r="U415" s="9">
        <f>IF(COUNTA(J415:L415)=3, J415*Paramètres!$H$2 + K415*Paramètres!$H$3 + L415*Paramètres!$H$4, "")</f>
        <v/>
      </c>
      <c r="V415">
        <f>IF(U415="","",IF(U415&gt;=12,"A",IF(U415&gt;=8,"B","C")))</f>
        <v/>
      </c>
      <c r="W415">
        <f>U415</f>
        <v/>
      </c>
      <c r="X415">
        <f>IF(N415="","",IF(N415&gt;=3,"Fort",IF(N415&gt;=1,"Moyen","Faible")))</f>
        <v/>
      </c>
      <c r="Y415">
        <f>IF(O415="","",IF(O415&lt;=6,"Rapide",IF(O415&lt;=12,"Moyen","Long")))</f>
        <v/>
      </c>
      <c r="Z415">
        <f>IF(A415&lt;&gt;"",IF(COUNTIF($A$3:$A$502,A415)&gt;1,"DUP",""),"")</f>
        <v/>
      </c>
    </row>
    <row r="416">
      <c r="F416" s="3" t="n"/>
      <c r="G416" s="4" t="n"/>
      <c r="H416" s="3" t="n"/>
      <c r="I416" s="5" t="n"/>
      <c r="M416">
        <f>IF(COUNTA(J416:L416)=3,SUM(J416:L416),"")</f>
        <v/>
      </c>
      <c r="N416" s="9">
        <f>IF(AND(F416&gt;0,H416&gt;0),F416/H416,"")</f>
        <v/>
      </c>
      <c r="O416" s="9">
        <f>IF(AND(F416&gt;0,H416&gt;0), H416/(F416/12), "")</f>
        <v/>
      </c>
      <c r="R416" s="10" t="n"/>
      <c r="S416" s="10" t="n"/>
      <c r="U416" s="9">
        <f>IF(COUNTA(J416:L416)=3, J416*Paramètres!$H$2 + K416*Paramètres!$H$3 + L416*Paramètres!$H$4, "")</f>
        <v/>
      </c>
      <c r="V416">
        <f>IF(U416="","",IF(U416&gt;=12,"A",IF(U416&gt;=8,"B","C")))</f>
        <v/>
      </c>
      <c r="W416">
        <f>U416</f>
        <v/>
      </c>
      <c r="X416">
        <f>IF(N416="","",IF(N416&gt;=3,"Fort",IF(N416&gt;=1,"Moyen","Faible")))</f>
        <v/>
      </c>
      <c r="Y416">
        <f>IF(O416="","",IF(O416&lt;=6,"Rapide",IF(O416&lt;=12,"Moyen","Long")))</f>
        <v/>
      </c>
      <c r="Z416">
        <f>IF(A416&lt;&gt;"",IF(COUNTIF($A$3:$A$502,A416)&gt;1,"DUP",""),"")</f>
        <v/>
      </c>
    </row>
    <row r="417">
      <c r="F417" s="3" t="n"/>
      <c r="G417" s="4" t="n"/>
      <c r="H417" s="3" t="n"/>
      <c r="I417" s="5" t="n"/>
      <c r="M417">
        <f>IF(COUNTA(J417:L417)=3,SUM(J417:L417),"")</f>
        <v/>
      </c>
      <c r="N417" s="9">
        <f>IF(AND(F417&gt;0,H417&gt;0),F417/H417,"")</f>
        <v/>
      </c>
      <c r="O417" s="9">
        <f>IF(AND(F417&gt;0,H417&gt;0), H417/(F417/12), "")</f>
        <v/>
      </c>
      <c r="R417" s="10" t="n"/>
      <c r="S417" s="10" t="n"/>
      <c r="U417" s="9">
        <f>IF(COUNTA(J417:L417)=3, J417*Paramètres!$H$2 + K417*Paramètres!$H$3 + L417*Paramètres!$H$4, "")</f>
        <v/>
      </c>
      <c r="V417">
        <f>IF(U417="","",IF(U417&gt;=12,"A",IF(U417&gt;=8,"B","C")))</f>
        <v/>
      </c>
      <c r="W417">
        <f>U417</f>
        <v/>
      </c>
      <c r="X417">
        <f>IF(N417="","",IF(N417&gt;=3,"Fort",IF(N417&gt;=1,"Moyen","Faible")))</f>
        <v/>
      </c>
      <c r="Y417">
        <f>IF(O417="","",IF(O417&lt;=6,"Rapide",IF(O417&lt;=12,"Moyen","Long")))</f>
        <v/>
      </c>
      <c r="Z417">
        <f>IF(A417&lt;&gt;"",IF(COUNTIF($A$3:$A$502,A417)&gt;1,"DUP",""),"")</f>
        <v/>
      </c>
    </row>
    <row r="418">
      <c r="F418" s="3" t="n"/>
      <c r="G418" s="4" t="n"/>
      <c r="H418" s="3" t="n"/>
      <c r="I418" s="5" t="n"/>
      <c r="M418">
        <f>IF(COUNTA(J418:L418)=3,SUM(J418:L418),"")</f>
        <v/>
      </c>
      <c r="N418" s="9">
        <f>IF(AND(F418&gt;0,H418&gt;0),F418/H418,"")</f>
        <v/>
      </c>
      <c r="O418" s="9">
        <f>IF(AND(F418&gt;0,H418&gt;0), H418/(F418/12), "")</f>
        <v/>
      </c>
      <c r="R418" s="10" t="n"/>
      <c r="S418" s="10" t="n"/>
      <c r="U418" s="9">
        <f>IF(COUNTA(J418:L418)=3, J418*Paramètres!$H$2 + K418*Paramètres!$H$3 + L418*Paramètres!$H$4, "")</f>
        <v/>
      </c>
      <c r="V418">
        <f>IF(U418="","",IF(U418&gt;=12,"A",IF(U418&gt;=8,"B","C")))</f>
        <v/>
      </c>
      <c r="W418">
        <f>U418</f>
        <v/>
      </c>
      <c r="X418">
        <f>IF(N418="","",IF(N418&gt;=3,"Fort",IF(N418&gt;=1,"Moyen","Faible")))</f>
        <v/>
      </c>
      <c r="Y418">
        <f>IF(O418="","",IF(O418&lt;=6,"Rapide",IF(O418&lt;=12,"Moyen","Long")))</f>
        <v/>
      </c>
      <c r="Z418">
        <f>IF(A418&lt;&gt;"",IF(COUNTIF($A$3:$A$502,A418)&gt;1,"DUP",""),"")</f>
        <v/>
      </c>
    </row>
    <row r="419">
      <c r="F419" s="3" t="n"/>
      <c r="G419" s="4" t="n"/>
      <c r="H419" s="3" t="n"/>
      <c r="I419" s="5" t="n"/>
      <c r="M419">
        <f>IF(COUNTA(J419:L419)=3,SUM(J419:L419),"")</f>
        <v/>
      </c>
      <c r="N419" s="9">
        <f>IF(AND(F419&gt;0,H419&gt;0),F419/H419,"")</f>
        <v/>
      </c>
      <c r="O419" s="9">
        <f>IF(AND(F419&gt;0,H419&gt;0), H419/(F419/12), "")</f>
        <v/>
      </c>
      <c r="R419" s="10" t="n"/>
      <c r="S419" s="10" t="n"/>
      <c r="U419" s="9">
        <f>IF(COUNTA(J419:L419)=3, J419*Paramètres!$H$2 + K419*Paramètres!$H$3 + L419*Paramètres!$H$4, "")</f>
        <v/>
      </c>
      <c r="V419">
        <f>IF(U419="","",IF(U419&gt;=12,"A",IF(U419&gt;=8,"B","C")))</f>
        <v/>
      </c>
      <c r="W419">
        <f>U419</f>
        <v/>
      </c>
      <c r="X419">
        <f>IF(N419="","",IF(N419&gt;=3,"Fort",IF(N419&gt;=1,"Moyen","Faible")))</f>
        <v/>
      </c>
      <c r="Y419">
        <f>IF(O419="","",IF(O419&lt;=6,"Rapide",IF(O419&lt;=12,"Moyen","Long")))</f>
        <v/>
      </c>
      <c r="Z419">
        <f>IF(A419&lt;&gt;"",IF(COUNTIF($A$3:$A$502,A419)&gt;1,"DUP",""),"")</f>
        <v/>
      </c>
    </row>
    <row r="420">
      <c r="F420" s="3" t="n"/>
      <c r="G420" s="4" t="n"/>
      <c r="H420" s="3" t="n"/>
      <c r="I420" s="5" t="n"/>
      <c r="M420">
        <f>IF(COUNTA(J420:L420)=3,SUM(J420:L420),"")</f>
        <v/>
      </c>
      <c r="N420" s="9">
        <f>IF(AND(F420&gt;0,H420&gt;0),F420/H420,"")</f>
        <v/>
      </c>
      <c r="O420" s="9">
        <f>IF(AND(F420&gt;0,H420&gt;0), H420/(F420/12), "")</f>
        <v/>
      </c>
      <c r="R420" s="10" t="n"/>
      <c r="S420" s="10" t="n"/>
      <c r="U420" s="9">
        <f>IF(COUNTA(J420:L420)=3, J420*Paramètres!$H$2 + K420*Paramètres!$H$3 + L420*Paramètres!$H$4, "")</f>
        <v/>
      </c>
      <c r="V420">
        <f>IF(U420="","",IF(U420&gt;=12,"A",IF(U420&gt;=8,"B","C")))</f>
        <v/>
      </c>
      <c r="W420">
        <f>U420</f>
        <v/>
      </c>
      <c r="X420">
        <f>IF(N420="","",IF(N420&gt;=3,"Fort",IF(N420&gt;=1,"Moyen","Faible")))</f>
        <v/>
      </c>
      <c r="Y420">
        <f>IF(O420="","",IF(O420&lt;=6,"Rapide",IF(O420&lt;=12,"Moyen","Long")))</f>
        <v/>
      </c>
      <c r="Z420">
        <f>IF(A420&lt;&gt;"",IF(COUNTIF($A$3:$A$502,A420)&gt;1,"DUP",""),"")</f>
        <v/>
      </c>
    </row>
    <row r="421">
      <c r="F421" s="3" t="n"/>
      <c r="G421" s="4" t="n"/>
      <c r="H421" s="3" t="n"/>
      <c r="I421" s="5" t="n"/>
      <c r="M421">
        <f>IF(COUNTA(J421:L421)=3,SUM(J421:L421),"")</f>
        <v/>
      </c>
      <c r="N421" s="9">
        <f>IF(AND(F421&gt;0,H421&gt;0),F421/H421,"")</f>
        <v/>
      </c>
      <c r="O421" s="9">
        <f>IF(AND(F421&gt;0,H421&gt;0), H421/(F421/12), "")</f>
        <v/>
      </c>
      <c r="R421" s="10" t="n"/>
      <c r="S421" s="10" t="n"/>
      <c r="U421" s="9">
        <f>IF(COUNTA(J421:L421)=3, J421*Paramètres!$H$2 + K421*Paramètres!$H$3 + L421*Paramètres!$H$4, "")</f>
        <v/>
      </c>
      <c r="V421">
        <f>IF(U421="","",IF(U421&gt;=12,"A",IF(U421&gt;=8,"B","C")))</f>
        <v/>
      </c>
      <c r="W421">
        <f>U421</f>
        <v/>
      </c>
      <c r="X421">
        <f>IF(N421="","",IF(N421&gt;=3,"Fort",IF(N421&gt;=1,"Moyen","Faible")))</f>
        <v/>
      </c>
      <c r="Y421">
        <f>IF(O421="","",IF(O421&lt;=6,"Rapide",IF(O421&lt;=12,"Moyen","Long")))</f>
        <v/>
      </c>
      <c r="Z421">
        <f>IF(A421&lt;&gt;"",IF(COUNTIF($A$3:$A$502,A421)&gt;1,"DUP",""),"")</f>
        <v/>
      </c>
    </row>
    <row r="422">
      <c r="F422" s="3" t="n"/>
      <c r="G422" s="4" t="n"/>
      <c r="H422" s="3" t="n"/>
      <c r="I422" s="5" t="n"/>
      <c r="M422">
        <f>IF(COUNTA(J422:L422)=3,SUM(J422:L422),"")</f>
        <v/>
      </c>
      <c r="N422" s="9">
        <f>IF(AND(F422&gt;0,H422&gt;0),F422/H422,"")</f>
        <v/>
      </c>
      <c r="O422" s="9">
        <f>IF(AND(F422&gt;0,H422&gt;0), H422/(F422/12), "")</f>
        <v/>
      </c>
      <c r="R422" s="10" t="n"/>
      <c r="S422" s="10" t="n"/>
      <c r="U422" s="9">
        <f>IF(COUNTA(J422:L422)=3, J422*Paramètres!$H$2 + K422*Paramètres!$H$3 + L422*Paramètres!$H$4, "")</f>
        <v/>
      </c>
      <c r="V422">
        <f>IF(U422="","",IF(U422&gt;=12,"A",IF(U422&gt;=8,"B","C")))</f>
        <v/>
      </c>
      <c r="W422">
        <f>U422</f>
        <v/>
      </c>
      <c r="X422">
        <f>IF(N422="","",IF(N422&gt;=3,"Fort",IF(N422&gt;=1,"Moyen","Faible")))</f>
        <v/>
      </c>
      <c r="Y422">
        <f>IF(O422="","",IF(O422&lt;=6,"Rapide",IF(O422&lt;=12,"Moyen","Long")))</f>
        <v/>
      </c>
      <c r="Z422">
        <f>IF(A422&lt;&gt;"",IF(COUNTIF($A$3:$A$502,A422)&gt;1,"DUP",""),"")</f>
        <v/>
      </c>
    </row>
    <row r="423">
      <c r="F423" s="3" t="n"/>
      <c r="G423" s="4" t="n"/>
      <c r="H423" s="3" t="n"/>
      <c r="I423" s="5" t="n"/>
      <c r="M423">
        <f>IF(COUNTA(J423:L423)=3,SUM(J423:L423),"")</f>
        <v/>
      </c>
      <c r="N423" s="9">
        <f>IF(AND(F423&gt;0,H423&gt;0),F423/H423,"")</f>
        <v/>
      </c>
      <c r="O423" s="9">
        <f>IF(AND(F423&gt;0,H423&gt;0), H423/(F423/12), "")</f>
        <v/>
      </c>
      <c r="R423" s="10" t="n"/>
      <c r="S423" s="10" t="n"/>
      <c r="U423" s="9">
        <f>IF(COUNTA(J423:L423)=3, J423*Paramètres!$H$2 + K423*Paramètres!$H$3 + L423*Paramètres!$H$4, "")</f>
        <v/>
      </c>
      <c r="V423">
        <f>IF(U423="","",IF(U423&gt;=12,"A",IF(U423&gt;=8,"B","C")))</f>
        <v/>
      </c>
      <c r="W423">
        <f>U423</f>
        <v/>
      </c>
      <c r="X423">
        <f>IF(N423="","",IF(N423&gt;=3,"Fort",IF(N423&gt;=1,"Moyen","Faible")))</f>
        <v/>
      </c>
      <c r="Y423">
        <f>IF(O423="","",IF(O423&lt;=6,"Rapide",IF(O423&lt;=12,"Moyen","Long")))</f>
        <v/>
      </c>
      <c r="Z423">
        <f>IF(A423&lt;&gt;"",IF(COUNTIF($A$3:$A$502,A423)&gt;1,"DUP",""),"")</f>
        <v/>
      </c>
    </row>
    <row r="424">
      <c r="F424" s="3" t="n"/>
      <c r="G424" s="4" t="n"/>
      <c r="H424" s="3" t="n"/>
      <c r="I424" s="5" t="n"/>
      <c r="M424">
        <f>IF(COUNTA(J424:L424)=3,SUM(J424:L424),"")</f>
        <v/>
      </c>
      <c r="N424" s="9">
        <f>IF(AND(F424&gt;0,H424&gt;0),F424/H424,"")</f>
        <v/>
      </c>
      <c r="O424" s="9">
        <f>IF(AND(F424&gt;0,H424&gt;0), H424/(F424/12), "")</f>
        <v/>
      </c>
      <c r="R424" s="10" t="n"/>
      <c r="S424" s="10" t="n"/>
      <c r="U424" s="9">
        <f>IF(COUNTA(J424:L424)=3, J424*Paramètres!$H$2 + K424*Paramètres!$H$3 + L424*Paramètres!$H$4, "")</f>
        <v/>
      </c>
      <c r="V424">
        <f>IF(U424="","",IF(U424&gt;=12,"A",IF(U424&gt;=8,"B","C")))</f>
        <v/>
      </c>
      <c r="W424">
        <f>U424</f>
        <v/>
      </c>
      <c r="X424">
        <f>IF(N424="","",IF(N424&gt;=3,"Fort",IF(N424&gt;=1,"Moyen","Faible")))</f>
        <v/>
      </c>
      <c r="Y424">
        <f>IF(O424="","",IF(O424&lt;=6,"Rapide",IF(O424&lt;=12,"Moyen","Long")))</f>
        <v/>
      </c>
      <c r="Z424">
        <f>IF(A424&lt;&gt;"",IF(COUNTIF($A$3:$A$502,A424)&gt;1,"DUP",""),"")</f>
        <v/>
      </c>
    </row>
    <row r="425">
      <c r="F425" s="3" t="n"/>
      <c r="G425" s="4" t="n"/>
      <c r="H425" s="3" t="n"/>
      <c r="I425" s="5" t="n"/>
      <c r="M425">
        <f>IF(COUNTA(J425:L425)=3,SUM(J425:L425),"")</f>
        <v/>
      </c>
      <c r="N425" s="9">
        <f>IF(AND(F425&gt;0,H425&gt;0),F425/H425,"")</f>
        <v/>
      </c>
      <c r="O425" s="9">
        <f>IF(AND(F425&gt;0,H425&gt;0), H425/(F425/12), "")</f>
        <v/>
      </c>
      <c r="R425" s="10" t="n"/>
      <c r="S425" s="10" t="n"/>
      <c r="U425" s="9">
        <f>IF(COUNTA(J425:L425)=3, J425*Paramètres!$H$2 + K425*Paramètres!$H$3 + L425*Paramètres!$H$4, "")</f>
        <v/>
      </c>
      <c r="V425">
        <f>IF(U425="","",IF(U425&gt;=12,"A",IF(U425&gt;=8,"B","C")))</f>
        <v/>
      </c>
      <c r="W425">
        <f>U425</f>
        <v/>
      </c>
      <c r="X425">
        <f>IF(N425="","",IF(N425&gt;=3,"Fort",IF(N425&gt;=1,"Moyen","Faible")))</f>
        <v/>
      </c>
      <c r="Y425">
        <f>IF(O425="","",IF(O425&lt;=6,"Rapide",IF(O425&lt;=12,"Moyen","Long")))</f>
        <v/>
      </c>
      <c r="Z425">
        <f>IF(A425&lt;&gt;"",IF(COUNTIF($A$3:$A$502,A425)&gt;1,"DUP",""),"")</f>
        <v/>
      </c>
    </row>
    <row r="426">
      <c r="F426" s="3" t="n"/>
      <c r="G426" s="4" t="n"/>
      <c r="H426" s="3" t="n"/>
      <c r="I426" s="5" t="n"/>
      <c r="M426">
        <f>IF(COUNTA(J426:L426)=3,SUM(J426:L426),"")</f>
        <v/>
      </c>
      <c r="N426" s="9">
        <f>IF(AND(F426&gt;0,H426&gt;0),F426/H426,"")</f>
        <v/>
      </c>
      <c r="O426" s="9">
        <f>IF(AND(F426&gt;0,H426&gt;0), H426/(F426/12), "")</f>
        <v/>
      </c>
      <c r="R426" s="10" t="n"/>
      <c r="S426" s="10" t="n"/>
      <c r="U426" s="9">
        <f>IF(COUNTA(J426:L426)=3, J426*Paramètres!$H$2 + K426*Paramètres!$H$3 + L426*Paramètres!$H$4, "")</f>
        <v/>
      </c>
      <c r="V426">
        <f>IF(U426="","",IF(U426&gt;=12,"A",IF(U426&gt;=8,"B","C")))</f>
        <v/>
      </c>
      <c r="W426">
        <f>U426</f>
        <v/>
      </c>
      <c r="X426">
        <f>IF(N426="","",IF(N426&gt;=3,"Fort",IF(N426&gt;=1,"Moyen","Faible")))</f>
        <v/>
      </c>
      <c r="Y426">
        <f>IF(O426="","",IF(O426&lt;=6,"Rapide",IF(O426&lt;=12,"Moyen","Long")))</f>
        <v/>
      </c>
      <c r="Z426">
        <f>IF(A426&lt;&gt;"",IF(COUNTIF($A$3:$A$502,A426)&gt;1,"DUP",""),"")</f>
        <v/>
      </c>
    </row>
    <row r="427">
      <c r="F427" s="3" t="n"/>
      <c r="G427" s="4" t="n"/>
      <c r="H427" s="3" t="n"/>
      <c r="I427" s="5" t="n"/>
      <c r="M427">
        <f>IF(COUNTA(J427:L427)=3,SUM(J427:L427),"")</f>
        <v/>
      </c>
      <c r="N427" s="9">
        <f>IF(AND(F427&gt;0,H427&gt;0),F427/H427,"")</f>
        <v/>
      </c>
      <c r="O427" s="9">
        <f>IF(AND(F427&gt;0,H427&gt;0), H427/(F427/12), "")</f>
        <v/>
      </c>
      <c r="R427" s="10" t="n"/>
      <c r="S427" s="10" t="n"/>
      <c r="U427" s="9">
        <f>IF(COUNTA(J427:L427)=3, J427*Paramètres!$H$2 + K427*Paramètres!$H$3 + L427*Paramètres!$H$4, "")</f>
        <v/>
      </c>
      <c r="V427">
        <f>IF(U427="","",IF(U427&gt;=12,"A",IF(U427&gt;=8,"B","C")))</f>
        <v/>
      </c>
      <c r="W427">
        <f>U427</f>
        <v/>
      </c>
      <c r="X427">
        <f>IF(N427="","",IF(N427&gt;=3,"Fort",IF(N427&gt;=1,"Moyen","Faible")))</f>
        <v/>
      </c>
      <c r="Y427">
        <f>IF(O427="","",IF(O427&lt;=6,"Rapide",IF(O427&lt;=12,"Moyen","Long")))</f>
        <v/>
      </c>
      <c r="Z427">
        <f>IF(A427&lt;&gt;"",IF(COUNTIF($A$3:$A$502,A427)&gt;1,"DUP",""),"")</f>
        <v/>
      </c>
    </row>
    <row r="428">
      <c r="F428" s="3" t="n"/>
      <c r="G428" s="4" t="n"/>
      <c r="H428" s="3" t="n"/>
      <c r="I428" s="5" t="n"/>
      <c r="M428">
        <f>IF(COUNTA(J428:L428)=3,SUM(J428:L428),"")</f>
        <v/>
      </c>
      <c r="N428" s="9">
        <f>IF(AND(F428&gt;0,H428&gt;0),F428/H428,"")</f>
        <v/>
      </c>
      <c r="O428" s="9">
        <f>IF(AND(F428&gt;0,H428&gt;0), H428/(F428/12), "")</f>
        <v/>
      </c>
      <c r="R428" s="10" t="n"/>
      <c r="S428" s="10" t="n"/>
      <c r="U428" s="9">
        <f>IF(COUNTA(J428:L428)=3, J428*Paramètres!$H$2 + K428*Paramètres!$H$3 + L428*Paramètres!$H$4, "")</f>
        <v/>
      </c>
      <c r="V428">
        <f>IF(U428="","",IF(U428&gt;=12,"A",IF(U428&gt;=8,"B","C")))</f>
        <v/>
      </c>
      <c r="W428">
        <f>U428</f>
        <v/>
      </c>
      <c r="X428">
        <f>IF(N428="","",IF(N428&gt;=3,"Fort",IF(N428&gt;=1,"Moyen","Faible")))</f>
        <v/>
      </c>
      <c r="Y428">
        <f>IF(O428="","",IF(O428&lt;=6,"Rapide",IF(O428&lt;=12,"Moyen","Long")))</f>
        <v/>
      </c>
      <c r="Z428">
        <f>IF(A428&lt;&gt;"",IF(COUNTIF($A$3:$A$502,A428)&gt;1,"DUP",""),"")</f>
        <v/>
      </c>
    </row>
    <row r="429">
      <c r="F429" s="3" t="n"/>
      <c r="G429" s="4" t="n"/>
      <c r="H429" s="3" t="n"/>
      <c r="I429" s="5" t="n"/>
      <c r="M429">
        <f>IF(COUNTA(J429:L429)=3,SUM(J429:L429),"")</f>
        <v/>
      </c>
      <c r="N429" s="9">
        <f>IF(AND(F429&gt;0,H429&gt;0),F429/H429,"")</f>
        <v/>
      </c>
      <c r="O429" s="9">
        <f>IF(AND(F429&gt;0,H429&gt;0), H429/(F429/12), "")</f>
        <v/>
      </c>
      <c r="R429" s="10" t="n"/>
      <c r="S429" s="10" t="n"/>
      <c r="U429" s="9">
        <f>IF(COUNTA(J429:L429)=3, J429*Paramètres!$H$2 + K429*Paramètres!$H$3 + L429*Paramètres!$H$4, "")</f>
        <v/>
      </c>
      <c r="V429">
        <f>IF(U429="","",IF(U429&gt;=12,"A",IF(U429&gt;=8,"B","C")))</f>
        <v/>
      </c>
      <c r="W429">
        <f>U429</f>
        <v/>
      </c>
      <c r="X429">
        <f>IF(N429="","",IF(N429&gt;=3,"Fort",IF(N429&gt;=1,"Moyen","Faible")))</f>
        <v/>
      </c>
      <c r="Y429">
        <f>IF(O429="","",IF(O429&lt;=6,"Rapide",IF(O429&lt;=12,"Moyen","Long")))</f>
        <v/>
      </c>
      <c r="Z429">
        <f>IF(A429&lt;&gt;"",IF(COUNTIF($A$3:$A$502,A429)&gt;1,"DUP",""),"")</f>
        <v/>
      </c>
    </row>
    <row r="430">
      <c r="F430" s="3" t="n"/>
      <c r="G430" s="4" t="n"/>
      <c r="H430" s="3" t="n"/>
      <c r="I430" s="5" t="n"/>
      <c r="M430">
        <f>IF(COUNTA(J430:L430)=3,SUM(J430:L430),"")</f>
        <v/>
      </c>
      <c r="N430" s="9">
        <f>IF(AND(F430&gt;0,H430&gt;0),F430/H430,"")</f>
        <v/>
      </c>
      <c r="O430" s="9">
        <f>IF(AND(F430&gt;0,H430&gt;0), H430/(F430/12), "")</f>
        <v/>
      </c>
      <c r="R430" s="10" t="n"/>
      <c r="S430" s="10" t="n"/>
      <c r="U430" s="9">
        <f>IF(COUNTA(J430:L430)=3, J430*Paramètres!$H$2 + K430*Paramètres!$H$3 + L430*Paramètres!$H$4, "")</f>
        <v/>
      </c>
      <c r="V430">
        <f>IF(U430="","",IF(U430&gt;=12,"A",IF(U430&gt;=8,"B","C")))</f>
        <v/>
      </c>
      <c r="W430">
        <f>U430</f>
        <v/>
      </c>
      <c r="X430">
        <f>IF(N430="","",IF(N430&gt;=3,"Fort",IF(N430&gt;=1,"Moyen","Faible")))</f>
        <v/>
      </c>
      <c r="Y430">
        <f>IF(O430="","",IF(O430&lt;=6,"Rapide",IF(O430&lt;=12,"Moyen","Long")))</f>
        <v/>
      </c>
      <c r="Z430">
        <f>IF(A430&lt;&gt;"",IF(COUNTIF($A$3:$A$502,A430)&gt;1,"DUP",""),"")</f>
        <v/>
      </c>
    </row>
    <row r="431">
      <c r="F431" s="3" t="n"/>
      <c r="G431" s="4" t="n"/>
      <c r="H431" s="3" t="n"/>
      <c r="I431" s="5" t="n"/>
      <c r="M431">
        <f>IF(COUNTA(J431:L431)=3,SUM(J431:L431),"")</f>
        <v/>
      </c>
      <c r="N431" s="9">
        <f>IF(AND(F431&gt;0,H431&gt;0),F431/H431,"")</f>
        <v/>
      </c>
      <c r="O431" s="9">
        <f>IF(AND(F431&gt;0,H431&gt;0), H431/(F431/12), "")</f>
        <v/>
      </c>
      <c r="R431" s="10" t="n"/>
      <c r="S431" s="10" t="n"/>
      <c r="U431" s="9">
        <f>IF(COUNTA(J431:L431)=3, J431*Paramètres!$H$2 + K431*Paramètres!$H$3 + L431*Paramètres!$H$4, "")</f>
        <v/>
      </c>
      <c r="V431">
        <f>IF(U431="","",IF(U431&gt;=12,"A",IF(U431&gt;=8,"B","C")))</f>
        <v/>
      </c>
      <c r="W431">
        <f>U431</f>
        <v/>
      </c>
      <c r="X431">
        <f>IF(N431="","",IF(N431&gt;=3,"Fort",IF(N431&gt;=1,"Moyen","Faible")))</f>
        <v/>
      </c>
      <c r="Y431">
        <f>IF(O431="","",IF(O431&lt;=6,"Rapide",IF(O431&lt;=12,"Moyen","Long")))</f>
        <v/>
      </c>
      <c r="Z431">
        <f>IF(A431&lt;&gt;"",IF(COUNTIF($A$3:$A$502,A431)&gt;1,"DUP",""),"")</f>
        <v/>
      </c>
    </row>
    <row r="432">
      <c r="F432" s="3" t="n"/>
      <c r="G432" s="4" t="n"/>
      <c r="H432" s="3" t="n"/>
      <c r="I432" s="5" t="n"/>
      <c r="M432">
        <f>IF(COUNTA(J432:L432)=3,SUM(J432:L432),"")</f>
        <v/>
      </c>
      <c r="N432" s="9">
        <f>IF(AND(F432&gt;0,H432&gt;0),F432/H432,"")</f>
        <v/>
      </c>
      <c r="O432" s="9">
        <f>IF(AND(F432&gt;0,H432&gt;0), H432/(F432/12), "")</f>
        <v/>
      </c>
      <c r="R432" s="10" t="n"/>
      <c r="S432" s="10" t="n"/>
      <c r="U432" s="9">
        <f>IF(COUNTA(J432:L432)=3, J432*Paramètres!$H$2 + K432*Paramètres!$H$3 + L432*Paramètres!$H$4, "")</f>
        <v/>
      </c>
      <c r="V432">
        <f>IF(U432="","",IF(U432&gt;=12,"A",IF(U432&gt;=8,"B","C")))</f>
        <v/>
      </c>
      <c r="W432">
        <f>U432</f>
        <v/>
      </c>
      <c r="X432">
        <f>IF(N432="","",IF(N432&gt;=3,"Fort",IF(N432&gt;=1,"Moyen","Faible")))</f>
        <v/>
      </c>
      <c r="Y432">
        <f>IF(O432="","",IF(O432&lt;=6,"Rapide",IF(O432&lt;=12,"Moyen","Long")))</f>
        <v/>
      </c>
      <c r="Z432">
        <f>IF(A432&lt;&gt;"",IF(COUNTIF($A$3:$A$502,A432)&gt;1,"DUP",""),"")</f>
        <v/>
      </c>
    </row>
    <row r="433">
      <c r="F433" s="3" t="n"/>
      <c r="G433" s="4" t="n"/>
      <c r="H433" s="3" t="n"/>
      <c r="I433" s="5" t="n"/>
      <c r="M433">
        <f>IF(COUNTA(J433:L433)=3,SUM(J433:L433),"")</f>
        <v/>
      </c>
      <c r="N433" s="9">
        <f>IF(AND(F433&gt;0,H433&gt;0),F433/H433,"")</f>
        <v/>
      </c>
      <c r="O433" s="9">
        <f>IF(AND(F433&gt;0,H433&gt;0), H433/(F433/12), "")</f>
        <v/>
      </c>
      <c r="R433" s="10" t="n"/>
      <c r="S433" s="10" t="n"/>
      <c r="U433" s="9">
        <f>IF(COUNTA(J433:L433)=3, J433*Paramètres!$H$2 + K433*Paramètres!$H$3 + L433*Paramètres!$H$4, "")</f>
        <v/>
      </c>
      <c r="V433">
        <f>IF(U433="","",IF(U433&gt;=12,"A",IF(U433&gt;=8,"B","C")))</f>
        <v/>
      </c>
      <c r="W433">
        <f>U433</f>
        <v/>
      </c>
      <c r="X433">
        <f>IF(N433="","",IF(N433&gt;=3,"Fort",IF(N433&gt;=1,"Moyen","Faible")))</f>
        <v/>
      </c>
      <c r="Y433">
        <f>IF(O433="","",IF(O433&lt;=6,"Rapide",IF(O433&lt;=12,"Moyen","Long")))</f>
        <v/>
      </c>
      <c r="Z433">
        <f>IF(A433&lt;&gt;"",IF(COUNTIF($A$3:$A$502,A433)&gt;1,"DUP",""),"")</f>
        <v/>
      </c>
    </row>
    <row r="434">
      <c r="F434" s="3" t="n"/>
      <c r="G434" s="4" t="n"/>
      <c r="H434" s="3" t="n"/>
      <c r="I434" s="5" t="n"/>
      <c r="M434">
        <f>IF(COUNTA(J434:L434)=3,SUM(J434:L434),"")</f>
        <v/>
      </c>
      <c r="N434" s="9">
        <f>IF(AND(F434&gt;0,H434&gt;0),F434/H434,"")</f>
        <v/>
      </c>
      <c r="O434" s="9">
        <f>IF(AND(F434&gt;0,H434&gt;0), H434/(F434/12), "")</f>
        <v/>
      </c>
      <c r="R434" s="10" t="n"/>
      <c r="S434" s="10" t="n"/>
      <c r="U434" s="9">
        <f>IF(COUNTA(J434:L434)=3, J434*Paramètres!$H$2 + K434*Paramètres!$H$3 + L434*Paramètres!$H$4, "")</f>
        <v/>
      </c>
      <c r="V434">
        <f>IF(U434="","",IF(U434&gt;=12,"A",IF(U434&gt;=8,"B","C")))</f>
        <v/>
      </c>
      <c r="W434">
        <f>U434</f>
        <v/>
      </c>
      <c r="X434">
        <f>IF(N434="","",IF(N434&gt;=3,"Fort",IF(N434&gt;=1,"Moyen","Faible")))</f>
        <v/>
      </c>
      <c r="Y434">
        <f>IF(O434="","",IF(O434&lt;=6,"Rapide",IF(O434&lt;=12,"Moyen","Long")))</f>
        <v/>
      </c>
      <c r="Z434">
        <f>IF(A434&lt;&gt;"",IF(COUNTIF($A$3:$A$502,A434)&gt;1,"DUP",""),"")</f>
        <v/>
      </c>
    </row>
    <row r="435">
      <c r="F435" s="3" t="n"/>
      <c r="G435" s="4" t="n"/>
      <c r="H435" s="3" t="n"/>
      <c r="I435" s="5" t="n"/>
      <c r="M435">
        <f>IF(COUNTA(J435:L435)=3,SUM(J435:L435),"")</f>
        <v/>
      </c>
      <c r="N435" s="9">
        <f>IF(AND(F435&gt;0,H435&gt;0),F435/H435,"")</f>
        <v/>
      </c>
      <c r="O435" s="9">
        <f>IF(AND(F435&gt;0,H435&gt;0), H435/(F435/12), "")</f>
        <v/>
      </c>
      <c r="R435" s="10" t="n"/>
      <c r="S435" s="10" t="n"/>
      <c r="U435" s="9">
        <f>IF(COUNTA(J435:L435)=3, J435*Paramètres!$H$2 + K435*Paramètres!$H$3 + L435*Paramètres!$H$4, "")</f>
        <v/>
      </c>
      <c r="V435">
        <f>IF(U435="","",IF(U435&gt;=12,"A",IF(U435&gt;=8,"B","C")))</f>
        <v/>
      </c>
      <c r="W435">
        <f>U435</f>
        <v/>
      </c>
      <c r="X435">
        <f>IF(N435="","",IF(N435&gt;=3,"Fort",IF(N435&gt;=1,"Moyen","Faible")))</f>
        <v/>
      </c>
      <c r="Y435">
        <f>IF(O435="","",IF(O435&lt;=6,"Rapide",IF(O435&lt;=12,"Moyen","Long")))</f>
        <v/>
      </c>
      <c r="Z435">
        <f>IF(A435&lt;&gt;"",IF(COUNTIF($A$3:$A$502,A435)&gt;1,"DUP",""),"")</f>
        <v/>
      </c>
    </row>
    <row r="436">
      <c r="F436" s="3" t="n"/>
      <c r="G436" s="4" t="n"/>
      <c r="H436" s="3" t="n"/>
      <c r="I436" s="5" t="n"/>
      <c r="M436">
        <f>IF(COUNTA(J436:L436)=3,SUM(J436:L436),"")</f>
        <v/>
      </c>
      <c r="N436" s="9">
        <f>IF(AND(F436&gt;0,H436&gt;0),F436/H436,"")</f>
        <v/>
      </c>
      <c r="O436" s="9">
        <f>IF(AND(F436&gt;0,H436&gt;0), H436/(F436/12), "")</f>
        <v/>
      </c>
      <c r="R436" s="10" t="n"/>
      <c r="S436" s="10" t="n"/>
      <c r="U436" s="9">
        <f>IF(COUNTA(J436:L436)=3, J436*Paramètres!$H$2 + K436*Paramètres!$H$3 + L436*Paramètres!$H$4, "")</f>
        <v/>
      </c>
      <c r="V436">
        <f>IF(U436="","",IF(U436&gt;=12,"A",IF(U436&gt;=8,"B","C")))</f>
        <v/>
      </c>
      <c r="W436">
        <f>U436</f>
        <v/>
      </c>
      <c r="X436">
        <f>IF(N436="","",IF(N436&gt;=3,"Fort",IF(N436&gt;=1,"Moyen","Faible")))</f>
        <v/>
      </c>
      <c r="Y436">
        <f>IF(O436="","",IF(O436&lt;=6,"Rapide",IF(O436&lt;=12,"Moyen","Long")))</f>
        <v/>
      </c>
      <c r="Z436">
        <f>IF(A436&lt;&gt;"",IF(COUNTIF($A$3:$A$502,A436)&gt;1,"DUP",""),"")</f>
        <v/>
      </c>
    </row>
    <row r="437">
      <c r="F437" s="3" t="n"/>
      <c r="G437" s="4" t="n"/>
      <c r="H437" s="3" t="n"/>
      <c r="I437" s="5" t="n"/>
      <c r="M437">
        <f>IF(COUNTA(J437:L437)=3,SUM(J437:L437),"")</f>
        <v/>
      </c>
      <c r="N437" s="9">
        <f>IF(AND(F437&gt;0,H437&gt;0),F437/H437,"")</f>
        <v/>
      </c>
      <c r="O437" s="9">
        <f>IF(AND(F437&gt;0,H437&gt;0), H437/(F437/12), "")</f>
        <v/>
      </c>
      <c r="R437" s="10" t="n"/>
      <c r="S437" s="10" t="n"/>
      <c r="U437" s="9">
        <f>IF(COUNTA(J437:L437)=3, J437*Paramètres!$H$2 + K437*Paramètres!$H$3 + L437*Paramètres!$H$4, "")</f>
        <v/>
      </c>
      <c r="V437">
        <f>IF(U437="","",IF(U437&gt;=12,"A",IF(U437&gt;=8,"B","C")))</f>
        <v/>
      </c>
      <c r="W437">
        <f>U437</f>
        <v/>
      </c>
      <c r="X437">
        <f>IF(N437="","",IF(N437&gt;=3,"Fort",IF(N437&gt;=1,"Moyen","Faible")))</f>
        <v/>
      </c>
      <c r="Y437">
        <f>IF(O437="","",IF(O437&lt;=6,"Rapide",IF(O437&lt;=12,"Moyen","Long")))</f>
        <v/>
      </c>
      <c r="Z437">
        <f>IF(A437&lt;&gt;"",IF(COUNTIF($A$3:$A$502,A437)&gt;1,"DUP",""),"")</f>
        <v/>
      </c>
    </row>
    <row r="438">
      <c r="F438" s="3" t="n"/>
      <c r="G438" s="4" t="n"/>
      <c r="H438" s="3" t="n"/>
      <c r="I438" s="5" t="n"/>
      <c r="M438">
        <f>IF(COUNTA(J438:L438)=3,SUM(J438:L438),"")</f>
        <v/>
      </c>
      <c r="N438" s="9">
        <f>IF(AND(F438&gt;0,H438&gt;0),F438/H438,"")</f>
        <v/>
      </c>
      <c r="O438" s="9">
        <f>IF(AND(F438&gt;0,H438&gt;0), H438/(F438/12), "")</f>
        <v/>
      </c>
      <c r="R438" s="10" t="n"/>
      <c r="S438" s="10" t="n"/>
      <c r="U438" s="9">
        <f>IF(COUNTA(J438:L438)=3, J438*Paramètres!$H$2 + K438*Paramètres!$H$3 + L438*Paramètres!$H$4, "")</f>
        <v/>
      </c>
      <c r="V438">
        <f>IF(U438="","",IF(U438&gt;=12,"A",IF(U438&gt;=8,"B","C")))</f>
        <v/>
      </c>
      <c r="W438">
        <f>U438</f>
        <v/>
      </c>
      <c r="X438">
        <f>IF(N438="","",IF(N438&gt;=3,"Fort",IF(N438&gt;=1,"Moyen","Faible")))</f>
        <v/>
      </c>
      <c r="Y438">
        <f>IF(O438="","",IF(O438&lt;=6,"Rapide",IF(O438&lt;=12,"Moyen","Long")))</f>
        <v/>
      </c>
      <c r="Z438">
        <f>IF(A438&lt;&gt;"",IF(COUNTIF($A$3:$A$502,A438)&gt;1,"DUP",""),"")</f>
        <v/>
      </c>
    </row>
    <row r="439">
      <c r="F439" s="3" t="n"/>
      <c r="G439" s="4" t="n"/>
      <c r="H439" s="3" t="n"/>
      <c r="I439" s="5" t="n"/>
      <c r="M439">
        <f>IF(COUNTA(J439:L439)=3,SUM(J439:L439),"")</f>
        <v/>
      </c>
      <c r="N439" s="9">
        <f>IF(AND(F439&gt;0,H439&gt;0),F439/H439,"")</f>
        <v/>
      </c>
      <c r="O439" s="9">
        <f>IF(AND(F439&gt;0,H439&gt;0), H439/(F439/12), "")</f>
        <v/>
      </c>
      <c r="R439" s="10" t="n"/>
      <c r="S439" s="10" t="n"/>
      <c r="U439" s="9">
        <f>IF(COUNTA(J439:L439)=3, J439*Paramètres!$H$2 + K439*Paramètres!$H$3 + L439*Paramètres!$H$4, "")</f>
        <v/>
      </c>
      <c r="V439">
        <f>IF(U439="","",IF(U439&gt;=12,"A",IF(U439&gt;=8,"B","C")))</f>
        <v/>
      </c>
      <c r="W439">
        <f>U439</f>
        <v/>
      </c>
      <c r="X439">
        <f>IF(N439="","",IF(N439&gt;=3,"Fort",IF(N439&gt;=1,"Moyen","Faible")))</f>
        <v/>
      </c>
      <c r="Y439">
        <f>IF(O439="","",IF(O439&lt;=6,"Rapide",IF(O439&lt;=12,"Moyen","Long")))</f>
        <v/>
      </c>
      <c r="Z439">
        <f>IF(A439&lt;&gt;"",IF(COUNTIF($A$3:$A$502,A439)&gt;1,"DUP",""),"")</f>
        <v/>
      </c>
    </row>
    <row r="440">
      <c r="F440" s="3" t="n"/>
      <c r="G440" s="4" t="n"/>
      <c r="H440" s="3" t="n"/>
      <c r="I440" s="5" t="n"/>
      <c r="M440">
        <f>IF(COUNTA(J440:L440)=3,SUM(J440:L440),"")</f>
        <v/>
      </c>
      <c r="N440" s="9">
        <f>IF(AND(F440&gt;0,H440&gt;0),F440/H440,"")</f>
        <v/>
      </c>
      <c r="O440" s="9">
        <f>IF(AND(F440&gt;0,H440&gt;0), H440/(F440/12), "")</f>
        <v/>
      </c>
      <c r="R440" s="10" t="n"/>
      <c r="S440" s="10" t="n"/>
      <c r="U440" s="9">
        <f>IF(COUNTA(J440:L440)=3, J440*Paramètres!$H$2 + K440*Paramètres!$H$3 + L440*Paramètres!$H$4, "")</f>
        <v/>
      </c>
      <c r="V440">
        <f>IF(U440="","",IF(U440&gt;=12,"A",IF(U440&gt;=8,"B","C")))</f>
        <v/>
      </c>
      <c r="W440">
        <f>U440</f>
        <v/>
      </c>
      <c r="X440">
        <f>IF(N440="","",IF(N440&gt;=3,"Fort",IF(N440&gt;=1,"Moyen","Faible")))</f>
        <v/>
      </c>
      <c r="Y440">
        <f>IF(O440="","",IF(O440&lt;=6,"Rapide",IF(O440&lt;=12,"Moyen","Long")))</f>
        <v/>
      </c>
      <c r="Z440">
        <f>IF(A440&lt;&gt;"",IF(COUNTIF($A$3:$A$502,A440)&gt;1,"DUP",""),"")</f>
        <v/>
      </c>
    </row>
    <row r="441">
      <c r="F441" s="3" t="n"/>
      <c r="G441" s="4" t="n"/>
      <c r="H441" s="3" t="n"/>
      <c r="I441" s="5" t="n"/>
      <c r="M441">
        <f>IF(COUNTA(J441:L441)=3,SUM(J441:L441),"")</f>
        <v/>
      </c>
      <c r="N441" s="9">
        <f>IF(AND(F441&gt;0,H441&gt;0),F441/H441,"")</f>
        <v/>
      </c>
      <c r="O441" s="9">
        <f>IF(AND(F441&gt;0,H441&gt;0), H441/(F441/12), "")</f>
        <v/>
      </c>
      <c r="R441" s="10" t="n"/>
      <c r="S441" s="10" t="n"/>
      <c r="U441" s="9">
        <f>IF(COUNTA(J441:L441)=3, J441*Paramètres!$H$2 + K441*Paramètres!$H$3 + L441*Paramètres!$H$4, "")</f>
        <v/>
      </c>
      <c r="V441">
        <f>IF(U441="","",IF(U441&gt;=12,"A",IF(U441&gt;=8,"B","C")))</f>
        <v/>
      </c>
      <c r="W441">
        <f>U441</f>
        <v/>
      </c>
      <c r="X441">
        <f>IF(N441="","",IF(N441&gt;=3,"Fort",IF(N441&gt;=1,"Moyen","Faible")))</f>
        <v/>
      </c>
      <c r="Y441">
        <f>IF(O441="","",IF(O441&lt;=6,"Rapide",IF(O441&lt;=12,"Moyen","Long")))</f>
        <v/>
      </c>
      <c r="Z441">
        <f>IF(A441&lt;&gt;"",IF(COUNTIF($A$3:$A$502,A441)&gt;1,"DUP",""),"")</f>
        <v/>
      </c>
    </row>
    <row r="442">
      <c r="F442" s="3" t="n"/>
      <c r="G442" s="4" t="n"/>
      <c r="H442" s="3" t="n"/>
      <c r="I442" s="5" t="n"/>
      <c r="M442">
        <f>IF(COUNTA(J442:L442)=3,SUM(J442:L442),"")</f>
        <v/>
      </c>
      <c r="N442" s="9">
        <f>IF(AND(F442&gt;0,H442&gt;0),F442/H442,"")</f>
        <v/>
      </c>
      <c r="O442" s="9">
        <f>IF(AND(F442&gt;0,H442&gt;0), H442/(F442/12), "")</f>
        <v/>
      </c>
      <c r="R442" s="10" t="n"/>
      <c r="S442" s="10" t="n"/>
      <c r="U442" s="9">
        <f>IF(COUNTA(J442:L442)=3, J442*Paramètres!$H$2 + K442*Paramètres!$H$3 + L442*Paramètres!$H$4, "")</f>
        <v/>
      </c>
      <c r="V442">
        <f>IF(U442="","",IF(U442&gt;=12,"A",IF(U442&gt;=8,"B","C")))</f>
        <v/>
      </c>
      <c r="W442">
        <f>U442</f>
        <v/>
      </c>
      <c r="X442">
        <f>IF(N442="","",IF(N442&gt;=3,"Fort",IF(N442&gt;=1,"Moyen","Faible")))</f>
        <v/>
      </c>
      <c r="Y442">
        <f>IF(O442="","",IF(O442&lt;=6,"Rapide",IF(O442&lt;=12,"Moyen","Long")))</f>
        <v/>
      </c>
      <c r="Z442">
        <f>IF(A442&lt;&gt;"",IF(COUNTIF($A$3:$A$502,A442)&gt;1,"DUP",""),"")</f>
        <v/>
      </c>
    </row>
    <row r="443">
      <c r="F443" s="3" t="n"/>
      <c r="G443" s="4" t="n"/>
      <c r="H443" s="3" t="n"/>
      <c r="I443" s="5" t="n"/>
      <c r="M443">
        <f>IF(COUNTA(J443:L443)=3,SUM(J443:L443),"")</f>
        <v/>
      </c>
      <c r="N443" s="9">
        <f>IF(AND(F443&gt;0,H443&gt;0),F443/H443,"")</f>
        <v/>
      </c>
      <c r="O443" s="9">
        <f>IF(AND(F443&gt;0,H443&gt;0), H443/(F443/12), "")</f>
        <v/>
      </c>
      <c r="R443" s="10" t="n"/>
      <c r="S443" s="10" t="n"/>
      <c r="U443" s="9">
        <f>IF(COUNTA(J443:L443)=3, J443*Paramètres!$H$2 + K443*Paramètres!$H$3 + L443*Paramètres!$H$4, "")</f>
        <v/>
      </c>
      <c r="V443">
        <f>IF(U443="","",IF(U443&gt;=12,"A",IF(U443&gt;=8,"B","C")))</f>
        <v/>
      </c>
      <c r="W443">
        <f>U443</f>
        <v/>
      </c>
      <c r="X443">
        <f>IF(N443="","",IF(N443&gt;=3,"Fort",IF(N443&gt;=1,"Moyen","Faible")))</f>
        <v/>
      </c>
      <c r="Y443">
        <f>IF(O443="","",IF(O443&lt;=6,"Rapide",IF(O443&lt;=12,"Moyen","Long")))</f>
        <v/>
      </c>
      <c r="Z443">
        <f>IF(A443&lt;&gt;"",IF(COUNTIF($A$3:$A$502,A443)&gt;1,"DUP",""),"")</f>
        <v/>
      </c>
    </row>
    <row r="444">
      <c r="F444" s="3" t="n"/>
      <c r="G444" s="4" t="n"/>
      <c r="H444" s="3" t="n"/>
      <c r="I444" s="5" t="n"/>
      <c r="M444">
        <f>IF(COUNTA(J444:L444)=3,SUM(J444:L444),"")</f>
        <v/>
      </c>
      <c r="N444" s="9">
        <f>IF(AND(F444&gt;0,H444&gt;0),F444/H444,"")</f>
        <v/>
      </c>
      <c r="O444" s="9">
        <f>IF(AND(F444&gt;0,H444&gt;0), H444/(F444/12), "")</f>
        <v/>
      </c>
      <c r="R444" s="10" t="n"/>
      <c r="S444" s="10" t="n"/>
      <c r="U444" s="9">
        <f>IF(COUNTA(J444:L444)=3, J444*Paramètres!$H$2 + K444*Paramètres!$H$3 + L444*Paramètres!$H$4, "")</f>
        <v/>
      </c>
      <c r="V444">
        <f>IF(U444="","",IF(U444&gt;=12,"A",IF(U444&gt;=8,"B","C")))</f>
        <v/>
      </c>
      <c r="W444">
        <f>U444</f>
        <v/>
      </c>
      <c r="X444">
        <f>IF(N444="","",IF(N444&gt;=3,"Fort",IF(N444&gt;=1,"Moyen","Faible")))</f>
        <v/>
      </c>
      <c r="Y444">
        <f>IF(O444="","",IF(O444&lt;=6,"Rapide",IF(O444&lt;=12,"Moyen","Long")))</f>
        <v/>
      </c>
      <c r="Z444">
        <f>IF(A444&lt;&gt;"",IF(COUNTIF($A$3:$A$502,A444)&gt;1,"DUP",""),"")</f>
        <v/>
      </c>
    </row>
    <row r="445">
      <c r="F445" s="3" t="n"/>
      <c r="G445" s="4" t="n"/>
      <c r="H445" s="3" t="n"/>
      <c r="I445" s="5" t="n"/>
      <c r="M445">
        <f>IF(COUNTA(J445:L445)=3,SUM(J445:L445),"")</f>
        <v/>
      </c>
      <c r="N445" s="9">
        <f>IF(AND(F445&gt;0,H445&gt;0),F445/H445,"")</f>
        <v/>
      </c>
      <c r="O445" s="9">
        <f>IF(AND(F445&gt;0,H445&gt;0), H445/(F445/12), "")</f>
        <v/>
      </c>
      <c r="R445" s="10" t="n"/>
      <c r="S445" s="10" t="n"/>
      <c r="U445" s="9">
        <f>IF(COUNTA(J445:L445)=3, J445*Paramètres!$H$2 + K445*Paramètres!$H$3 + L445*Paramètres!$H$4, "")</f>
        <v/>
      </c>
      <c r="V445">
        <f>IF(U445="","",IF(U445&gt;=12,"A",IF(U445&gt;=8,"B","C")))</f>
        <v/>
      </c>
      <c r="W445">
        <f>U445</f>
        <v/>
      </c>
      <c r="X445">
        <f>IF(N445="","",IF(N445&gt;=3,"Fort",IF(N445&gt;=1,"Moyen","Faible")))</f>
        <v/>
      </c>
      <c r="Y445">
        <f>IF(O445="","",IF(O445&lt;=6,"Rapide",IF(O445&lt;=12,"Moyen","Long")))</f>
        <v/>
      </c>
      <c r="Z445">
        <f>IF(A445&lt;&gt;"",IF(COUNTIF($A$3:$A$502,A445)&gt;1,"DUP",""),"")</f>
        <v/>
      </c>
    </row>
    <row r="446">
      <c r="F446" s="3" t="n"/>
      <c r="G446" s="4" t="n"/>
      <c r="H446" s="3" t="n"/>
      <c r="I446" s="5" t="n"/>
      <c r="M446">
        <f>IF(COUNTA(J446:L446)=3,SUM(J446:L446),"")</f>
        <v/>
      </c>
      <c r="N446" s="9">
        <f>IF(AND(F446&gt;0,H446&gt;0),F446/H446,"")</f>
        <v/>
      </c>
      <c r="O446" s="9">
        <f>IF(AND(F446&gt;0,H446&gt;0), H446/(F446/12), "")</f>
        <v/>
      </c>
      <c r="R446" s="10" t="n"/>
      <c r="S446" s="10" t="n"/>
      <c r="U446" s="9">
        <f>IF(COUNTA(J446:L446)=3, J446*Paramètres!$H$2 + K446*Paramètres!$H$3 + L446*Paramètres!$H$4, "")</f>
        <v/>
      </c>
      <c r="V446">
        <f>IF(U446="","",IF(U446&gt;=12,"A",IF(U446&gt;=8,"B","C")))</f>
        <v/>
      </c>
      <c r="W446">
        <f>U446</f>
        <v/>
      </c>
      <c r="X446">
        <f>IF(N446="","",IF(N446&gt;=3,"Fort",IF(N446&gt;=1,"Moyen","Faible")))</f>
        <v/>
      </c>
      <c r="Y446">
        <f>IF(O446="","",IF(O446&lt;=6,"Rapide",IF(O446&lt;=12,"Moyen","Long")))</f>
        <v/>
      </c>
      <c r="Z446">
        <f>IF(A446&lt;&gt;"",IF(COUNTIF($A$3:$A$502,A446)&gt;1,"DUP",""),"")</f>
        <v/>
      </c>
    </row>
    <row r="447">
      <c r="F447" s="3" t="n"/>
      <c r="G447" s="4" t="n"/>
      <c r="H447" s="3" t="n"/>
      <c r="I447" s="5" t="n"/>
      <c r="M447">
        <f>IF(COUNTA(J447:L447)=3,SUM(J447:L447),"")</f>
        <v/>
      </c>
      <c r="N447" s="9">
        <f>IF(AND(F447&gt;0,H447&gt;0),F447/H447,"")</f>
        <v/>
      </c>
      <c r="O447" s="9">
        <f>IF(AND(F447&gt;0,H447&gt;0), H447/(F447/12), "")</f>
        <v/>
      </c>
      <c r="R447" s="10" t="n"/>
      <c r="S447" s="10" t="n"/>
      <c r="U447" s="9">
        <f>IF(COUNTA(J447:L447)=3, J447*Paramètres!$H$2 + K447*Paramètres!$H$3 + L447*Paramètres!$H$4, "")</f>
        <v/>
      </c>
      <c r="V447">
        <f>IF(U447="","",IF(U447&gt;=12,"A",IF(U447&gt;=8,"B","C")))</f>
        <v/>
      </c>
      <c r="W447">
        <f>U447</f>
        <v/>
      </c>
      <c r="X447">
        <f>IF(N447="","",IF(N447&gt;=3,"Fort",IF(N447&gt;=1,"Moyen","Faible")))</f>
        <v/>
      </c>
      <c r="Y447">
        <f>IF(O447="","",IF(O447&lt;=6,"Rapide",IF(O447&lt;=12,"Moyen","Long")))</f>
        <v/>
      </c>
      <c r="Z447">
        <f>IF(A447&lt;&gt;"",IF(COUNTIF($A$3:$A$502,A447)&gt;1,"DUP",""),"")</f>
        <v/>
      </c>
    </row>
    <row r="448">
      <c r="F448" s="3" t="n"/>
      <c r="G448" s="4" t="n"/>
      <c r="H448" s="3" t="n"/>
      <c r="I448" s="5" t="n"/>
      <c r="M448">
        <f>IF(COUNTA(J448:L448)=3,SUM(J448:L448),"")</f>
        <v/>
      </c>
      <c r="N448" s="9">
        <f>IF(AND(F448&gt;0,H448&gt;0),F448/H448,"")</f>
        <v/>
      </c>
      <c r="O448" s="9">
        <f>IF(AND(F448&gt;0,H448&gt;0), H448/(F448/12), "")</f>
        <v/>
      </c>
      <c r="R448" s="10" t="n"/>
      <c r="S448" s="10" t="n"/>
      <c r="U448" s="9">
        <f>IF(COUNTA(J448:L448)=3, J448*Paramètres!$H$2 + K448*Paramètres!$H$3 + L448*Paramètres!$H$4, "")</f>
        <v/>
      </c>
      <c r="V448">
        <f>IF(U448="","",IF(U448&gt;=12,"A",IF(U448&gt;=8,"B","C")))</f>
        <v/>
      </c>
      <c r="W448">
        <f>U448</f>
        <v/>
      </c>
      <c r="X448">
        <f>IF(N448="","",IF(N448&gt;=3,"Fort",IF(N448&gt;=1,"Moyen","Faible")))</f>
        <v/>
      </c>
      <c r="Y448">
        <f>IF(O448="","",IF(O448&lt;=6,"Rapide",IF(O448&lt;=12,"Moyen","Long")))</f>
        <v/>
      </c>
      <c r="Z448">
        <f>IF(A448&lt;&gt;"",IF(COUNTIF($A$3:$A$502,A448)&gt;1,"DUP",""),"")</f>
        <v/>
      </c>
    </row>
    <row r="449">
      <c r="F449" s="3" t="n"/>
      <c r="G449" s="4" t="n"/>
      <c r="H449" s="3" t="n"/>
      <c r="I449" s="5" t="n"/>
      <c r="M449">
        <f>IF(COUNTA(J449:L449)=3,SUM(J449:L449),"")</f>
        <v/>
      </c>
      <c r="N449" s="9">
        <f>IF(AND(F449&gt;0,H449&gt;0),F449/H449,"")</f>
        <v/>
      </c>
      <c r="O449" s="9">
        <f>IF(AND(F449&gt;0,H449&gt;0), H449/(F449/12), "")</f>
        <v/>
      </c>
      <c r="R449" s="10" t="n"/>
      <c r="S449" s="10" t="n"/>
      <c r="U449" s="9">
        <f>IF(COUNTA(J449:L449)=3, J449*Paramètres!$H$2 + K449*Paramètres!$H$3 + L449*Paramètres!$H$4, "")</f>
        <v/>
      </c>
      <c r="V449">
        <f>IF(U449="","",IF(U449&gt;=12,"A",IF(U449&gt;=8,"B","C")))</f>
        <v/>
      </c>
      <c r="W449">
        <f>U449</f>
        <v/>
      </c>
      <c r="X449">
        <f>IF(N449="","",IF(N449&gt;=3,"Fort",IF(N449&gt;=1,"Moyen","Faible")))</f>
        <v/>
      </c>
      <c r="Y449">
        <f>IF(O449="","",IF(O449&lt;=6,"Rapide",IF(O449&lt;=12,"Moyen","Long")))</f>
        <v/>
      </c>
      <c r="Z449">
        <f>IF(A449&lt;&gt;"",IF(COUNTIF($A$3:$A$502,A449)&gt;1,"DUP",""),"")</f>
        <v/>
      </c>
    </row>
    <row r="450">
      <c r="F450" s="3" t="n"/>
      <c r="G450" s="4" t="n"/>
      <c r="H450" s="3" t="n"/>
      <c r="I450" s="5" t="n"/>
      <c r="M450">
        <f>IF(COUNTA(J450:L450)=3,SUM(J450:L450),"")</f>
        <v/>
      </c>
      <c r="N450" s="9">
        <f>IF(AND(F450&gt;0,H450&gt;0),F450/H450,"")</f>
        <v/>
      </c>
      <c r="O450" s="9">
        <f>IF(AND(F450&gt;0,H450&gt;0), H450/(F450/12), "")</f>
        <v/>
      </c>
      <c r="R450" s="10" t="n"/>
      <c r="S450" s="10" t="n"/>
      <c r="U450" s="9">
        <f>IF(COUNTA(J450:L450)=3, J450*Paramètres!$H$2 + K450*Paramètres!$H$3 + L450*Paramètres!$H$4, "")</f>
        <v/>
      </c>
      <c r="V450">
        <f>IF(U450="","",IF(U450&gt;=12,"A",IF(U450&gt;=8,"B","C")))</f>
        <v/>
      </c>
      <c r="W450">
        <f>U450</f>
        <v/>
      </c>
      <c r="X450">
        <f>IF(N450="","",IF(N450&gt;=3,"Fort",IF(N450&gt;=1,"Moyen","Faible")))</f>
        <v/>
      </c>
      <c r="Y450">
        <f>IF(O450="","",IF(O450&lt;=6,"Rapide",IF(O450&lt;=12,"Moyen","Long")))</f>
        <v/>
      </c>
      <c r="Z450">
        <f>IF(A450&lt;&gt;"",IF(COUNTIF($A$3:$A$502,A450)&gt;1,"DUP",""),"")</f>
        <v/>
      </c>
    </row>
    <row r="451">
      <c r="F451" s="3" t="n"/>
      <c r="G451" s="4" t="n"/>
      <c r="H451" s="3" t="n"/>
      <c r="I451" s="5" t="n"/>
      <c r="M451">
        <f>IF(COUNTA(J451:L451)=3,SUM(J451:L451),"")</f>
        <v/>
      </c>
      <c r="N451" s="9">
        <f>IF(AND(F451&gt;0,H451&gt;0),F451/H451,"")</f>
        <v/>
      </c>
      <c r="O451" s="9">
        <f>IF(AND(F451&gt;0,H451&gt;0), H451/(F451/12), "")</f>
        <v/>
      </c>
      <c r="R451" s="10" t="n"/>
      <c r="S451" s="10" t="n"/>
      <c r="U451" s="9">
        <f>IF(COUNTA(J451:L451)=3, J451*Paramètres!$H$2 + K451*Paramètres!$H$3 + L451*Paramètres!$H$4, "")</f>
        <v/>
      </c>
      <c r="V451">
        <f>IF(U451="","",IF(U451&gt;=12,"A",IF(U451&gt;=8,"B","C")))</f>
        <v/>
      </c>
      <c r="W451">
        <f>U451</f>
        <v/>
      </c>
      <c r="X451">
        <f>IF(N451="","",IF(N451&gt;=3,"Fort",IF(N451&gt;=1,"Moyen","Faible")))</f>
        <v/>
      </c>
      <c r="Y451">
        <f>IF(O451="","",IF(O451&lt;=6,"Rapide",IF(O451&lt;=12,"Moyen","Long")))</f>
        <v/>
      </c>
      <c r="Z451">
        <f>IF(A451&lt;&gt;"",IF(COUNTIF($A$3:$A$502,A451)&gt;1,"DUP",""),"")</f>
        <v/>
      </c>
    </row>
    <row r="452">
      <c r="F452" s="3" t="n"/>
      <c r="G452" s="4" t="n"/>
      <c r="H452" s="3" t="n"/>
      <c r="I452" s="5" t="n"/>
      <c r="M452">
        <f>IF(COUNTA(J452:L452)=3,SUM(J452:L452),"")</f>
        <v/>
      </c>
      <c r="N452" s="9">
        <f>IF(AND(F452&gt;0,H452&gt;0),F452/H452,"")</f>
        <v/>
      </c>
      <c r="O452" s="9">
        <f>IF(AND(F452&gt;0,H452&gt;0), H452/(F452/12), "")</f>
        <v/>
      </c>
      <c r="R452" s="10" t="n"/>
      <c r="S452" s="10" t="n"/>
      <c r="U452" s="9">
        <f>IF(COUNTA(J452:L452)=3, J452*Paramètres!$H$2 + K452*Paramètres!$H$3 + L452*Paramètres!$H$4, "")</f>
        <v/>
      </c>
      <c r="V452">
        <f>IF(U452="","",IF(U452&gt;=12,"A",IF(U452&gt;=8,"B","C")))</f>
        <v/>
      </c>
      <c r="W452">
        <f>U452</f>
        <v/>
      </c>
      <c r="X452">
        <f>IF(N452="","",IF(N452&gt;=3,"Fort",IF(N452&gt;=1,"Moyen","Faible")))</f>
        <v/>
      </c>
      <c r="Y452">
        <f>IF(O452="","",IF(O452&lt;=6,"Rapide",IF(O452&lt;=12,"Moyen","Long")))</f>
        <v/>
      </c>
      <c r="Z452">
        <f>IF(A452&lt;&gt;"",IF(COUNTIF($A$3:$A$502,A452)&gt;1,"DUP",""),"")</f>
        <v/>
      </c>
    </row>
    <row r="453">
      <c r="F453" s="3" t="n"/>
      <c r="G453" s="4" t="n"/>
      <c r="H453" s="3" t="n"/>
      <c r="I453" s="5" t="n"/>
      <c r="M453">
        <f>IF(COUNTA(J453:L453)=3,SUM(J453:L453),"")</f>
        <v/>
      </c>
      <c r="N453" s="9">
        <f>IF(AND(F453&gt;0,H453&gt;0),F453/H453,"")</f>
        <v/>
      </c>
      <c r="O453" s="9">
        <f>IF(AND(F453&gt;0,H453&gt;0), H453/(F453/12), "")</f>
        <v/>
      </c>
      <c r="R453" s="10" t="n"/>
      <c r="S453" s="10" t="n"/>
      <c r="U453" s="9">
        <f>IF(COUNTA(J453:L453)=3, J453*Paramètres!$H$2 + K453*Paramètres!$H$3 + L453*Paramètres!$H$4, "")</f>
        <v/>
      </c>
      <c r="V453">
        <f>IF(U453="","",IF(U453&gt;=12,"A",IF(U453&gt;=8,"B","C")))</f>
        <v/>
      </c>
      <c r="W453">
        <f>U453</f>
        <v/>
      </c>
      <c r="X453">
        <f>IF(N453="","",IF(N453&gt;=3,"Fort",IF(N453&gt;=1,"Moyen","Faible")))</f>
        <v/>
      </c>
      <c r="Y453">
        <f>IF(O453="","",IF(O453&lt;=6,"Rapide",IF(O453&lt;=12,"Moyen","Long")))</f>
        <v/>
      </c>
      <c r="Z453">
        <f>IF(A453&lt;&gt;"",IF(COUNTIF($A$3:$A$502,A453)&gt;1,"DUP",""),"")</f>
        <v/>
      </c>
    </row>
    <row r="454">
      <c r="F454" s="3" t="n"/>
      <c r="G454" s="4" t="n"/>
      <c r="H454" s="3" t="n"/>
      <c r="I454" s="5" t="n"/>
      <c r="M454">
        <f>IF(COUNTA(J454:L454)=3,SUM(J454:L454),"")</f>
        <v/>
      </c>
      <c r="N454" s="9">
        <f>IF(AND(F454&gt;0,H454&gt;0),F454/H454,"")</f>
        <v/>
      </c>
      <c r="O454" s="9">
        <f>IF(AND(F454&gt;0,H454&gt;0), H454/(F454/12), "")</f>
        <v/>
      </c>
      <c r="R454" s="10" t="n"/>
      <c r="S454" s="10" t="n"/>
      <c r="U454" s="9">
        <f>IF(COUNTA(J454:L454)=3, J454*Paramètres!$H$2 + K454*Paramètres!$H$3 + L454*Paramètres!$H$4, "")</f>
        <v/>
      </c>
      <c r="V454">
        <f>IF(U454="","",IF(U454&gt;=12,"A",IF(U454&gt;=8,"B","C")))</f>
        <v/>
      </c>
      <c r="W454">
        <f>U454</f>
        <v/>
      </c>
      <c r="X454">
        <f>IF(N454="","",IF(N454&gt;=3,"Fort",IF(N454&gt;=1,"Moyen","Faible")))</f>
        <v/>
      </c>
      <c r="Y454">
        <f>IF(O454="","",IF(O454&lt;=6,"Rapide",IF(O454&lt;=12,"Moyen","Long")))</f>
        <v/>
      </c>
      <c r="Z454">
        <f>IF(A454&lt;&gt;"",IF(COUNTIF($A$3:$A$502,A454)&gt;1,"DUP",""),"")</f>
        <v/>
      </c>
    </row>
    <row r="455">
      <c r="F455" s="3" t="n"/>
      <c r="G455" s="4" t="n"/>
      <c r="H455" s="3" t="n"/>
      <c r="I455" s="5" t="n"/>
      <c r="M455">
        <f>IF(COUNTA(J455:L455)=3,SUM(J455:L455),"")</f>
        <v/>
      </c>
      <c r="N455" s="9">
        <f>IF(AND(F455&gt;0,H455&gt;0),F455/H455,"")</f>
        <v/>
      </c>
      <c r="O455" s="9">
        <f>IF(AND(F455&gt;0,H455&gt;0), H455/(F455/12), "")</f>
        <v/>
      </c>
      <c r="R455" s="10" t="n"/>
      <c r="S455" s="10" t="n"/>
      <c r="U455" s="9">
        <f>IF(COUNTA(J455:L455)=3, J455*Paramètres!$H$2 + K455*Paramètres!$H$3 + L455*Paramètres!$H$4, "")</f>
        <v/>
      </c>
      <c r="V455">
        <f>IF(U455="","",IF(U455&gt;=12,"A",IF(U455&gt;=8,"B","C")))</f>
        <v/>
      </c>
      <c r="W455">
        <f>U455</f>
        <v/>
      </c>
      <c r="X455">
        <f>IF(N455="","",IF(N455&gt;=3,"Fort",IF(N455&gt;=1,"Moyen","Faible")))</f>
        <v/>
      </c>
      <c r="Y455">
        <f>IF(O455="","",IF(O455&lt;=6,"Rapide",IF(O455&lt;=12,"Moyen","Long")))</f>
        <v/>
      </c>
      <c r="Z455">
        <f>IF(A455&lt;&gt;"",IF(COUNTIF($A$3:$A$502,A455)&gt;1,"DUP",""),"")</f>
        <v/>
      </c>
    </row>
    <row r="456">
      <c r="F456" s="3" t="n"/>
      <c r="G456" s="4" t="n"/>
      <c r="H456" s="3" t="n"/>
      <c r="I456" s="5" t="n"/>
      <c r="M456">
        <f>IF(COUNTA(J456:L456)=3,SUM(J456:L456),"")</f>
        <v/>
      </c>
      <c r="N456" s="9">
        <f>IF(AND(F456&gt;0,H456&gt;0),F456/H456,"")</f>
        <v/>
      </c>
      <c r="O456" s="9">
        <f>IF(AND(F456&gt;0,H456&gt;0), H456/(F456/12), "")</f>
        <v/>
      </c>
      <c r="R456" s="10" t="n"/>
      <c r="S456" s="10" t="n"/>
      <c r="U456" s="9">
        <f>IF(COUNTA(J456:L456)=3, J456*Paramètres!$H$2 + K456*Paramètres!$H$3 + L456*Paramètres!$H$4, "")</f>
        <v/>
      </c>
      <c r="V456">
        <f>IF(U456="","",IF(U456&gt;=12,"A",IF(U456&gt;=8,"B","C")))</f>
        <v/>
      </c>
      <c r="W456">
        <f>U456</f>
        <v/>
      </c>
      <c r="X456">
        <f>IF(N456="","",IF(N456&gt;=3,"Fort",IF(N456&gt;=1,"Moyen","Faible")))</f>
        <v/>
      </c>
      <c r="Y456">
        <f>IF(O456="","",IF(O456&lt;=6,"Rapide",IF(O456&lt;=12,"Moyen","Long")))</f>
        <v/>
      </c>
      <c r="Z456">
        <f>IF(A456&lt;&gt;"",IF(COUNTIF($A$3:$A$502,A456)&gt;1,"DUP",""),"")</f>
        <v/>
      </c>
    </row>
    <row r="457">
      <c r="F457" s="3" t="n"/>
      <c r="G457" s="4" t="n"/>
      <c r="H457" s="3" t="n"/>
      <c r="I457" s="5" t="n"/>
      <c r="M457">
        <f>IF(COUNTA(J457:L457)=3,SUM(J457:L457),"")</f>
        <v/>
      </c>
      <c r="N457" s="9">
        <f>IF(AND(F457&gt;0,H457&gt;0),F457/H457,"")</f>
        <v/>
      </c>
      <c r="O457" s="9">
        <f>IF(AND(F457&gt;0,H457&gt;0), H457/(F457/12), "")</f>
        <v/>
      </c>
      <c r="R457" s="10" t="n"/>
      <c r="S457" s="10" t="n"/>
      <c r="U457" s="9">
        <f>IF(COUNTA(J457:L457)=3, J457*Paramètres!$H$2 + K457*Paramètres!$H$3 + L457*Paramètres!$H$4, "")</f>
        <v/>
      </c>
      <c r="V457">
        <f>IF(U457="","",IF(U457&gt;=12,"A",IF(U457&gt;=8,"B","C")))</f>
        <v/>
      </c>
      <c r="W457">
        <f>U457</f>
        <v/>
      </c>
      <c r="X457">
        <f>IF(N457="","",IF(N457&gt;=3,"Fort",IF(N457&gt;=1,"Moyen","Faible")))</f>
        <v/>
      </c>
      <c r="Y457">
        <f>IF(O457="","",IF(O457&lt;=6,"Rapide",IF(O457&lt;=12,"Moyen","Long")))</f>
        <v/>
      </c>
      <c r="Z457">
        <f>IF(A457&lt;&gt;"",IF(COUNTIF($A$3:$A$502,A457)&gt;1,"DUP",""),"")</f>
        <v/>
      </c>
    </row>
    <row r="458">
      <c r="F458" s="3" t="n"/>
      <c r="G458" s="4" t="n"/>
      <c r="H458" s="3" t="n"/>
      <c r="I458" s="5" t="n"/>
      <c r="M458">
        <f>IF(COUNTA(J458:L458)=3,SUM(J458:L458),"")</f>
        <v/>
      </c>
      <c r="N458" s="9">
        <f>IF(AND(F458&gt;0,H458&gt;0),F458/H458,"")</f>
        <v/>
      </c>
      <c r="O458" s="9">
        <f>IF(AND(F458&gt;0,H458&gt;0), H458/(F458/12), "")</f>
        <v/>
      </c>
      <c r="R458" s="10" t="n"/>
      <c r="S458" s="10" t="n"/>
      <c r="U458" s="9">
        <f>IF(COUNTA(J458:L458)=3, J458*Paramètres!$H$2 + K458*Paramètres!$H$3 + L458*Paramètres!$H$4, "")</f>
        <v/>
      </c>
      <c r="V458">
        <f>IF(U458="","",IF(U458&gt;=12,"A",IF(U458&gt;=8,"B","C")))</f>
        <v/>
      </c>
      <c r="W458">
        <f>U458</f>
        <v/>
      </c>
      <c r="X458">
        <f>IF(N458="","",IF(N458&gt;=3,"Fort",IF(N458&gt;=1,"Moyen","Faible")))</f>
        <v/>
      </c>
      <c r="Y458">
        <f>IF(O458="","",IF(O458&lt;=6,"Rapide",IF(O458&lt;=12,"Moyen","Long")))</f>
        <v/>
      </c>
      <c r="Z458">
        <f>IF(A458&lt;&gt;"",IF(COUNTIF($A$3:$A$502,A458)&gt;1,"DUP",""),"")</f>
        <v/>
      </c>
    </row>
    <row r="459">
      <c r="F459" s="3" t="n"/>
      <c r="G459" s="4" t="n"/>
      <c r="H459" s="3" t="n"/>
      <c r="I459" s="5" t="n"/>
      <c r="M459">
        <f>IF(COUNTA(J459:L459)=3,SUM(J459:L459),"")</f>
        <v/>
      </c>
      <c r="N459" s="9">
        <f>IF(AND(F459&gt;0,H459&gt;0),F459/H459,"")</f>
        <v/>
      </c>
      <c r="O459" s="9">
        <f>IF(AND(F459&gt;0,H459&gt;0), H459/(F459/12), "")</f>
        <v/>
      </c>
      <c r="R459" s="10" t="n"/>
      <c r="S459" s="10" t="n"/>
      <c r="U459" s="9">
        <f>IF(COUNTA(J459:L459)=3, J459*Paramètres!$H$2 + K459*Paramètres!$H$3 + L459*Paramètres!$H$4, "")</f>
        <v/>
      </c>
      <c r="V459">
        <f>IF(U459="","",IF(U459&gt;=12,"A",IF(U459&gt;=8,"B","C")))</f>
        <v/>
      </c>
      <c r="W459">
        <f>U459</f>
        <v/>
      </c>
      <c r="X459">
        <f>IF(N459="","",IF(N459&gt;=3,"Fort",IF(N459&gt;=1,"Moyen","Faible")))</f>
        <v/>
      </c>
      <c r="Y459">
        <f>IF(O459="","",IF(O459&lt;=6,"Rapide",IF(O459&lt;=12,"Moyen","Long")))</f>
        <v/>
      </c>
      <c r="Z459">
        <f>IF(A459&lt;&gt;"",IF(COUNTIF($A$3:$A$502,A459)&gt;1,"DUP",""),"")</f>
        <v/>
      </c>
    </row>
    <row r="460">
      <c r="F460" s="3" t="n"/>
      <c r="G460" s="4" t="n"/>
      <c r="H460" s="3" t="n"/>
      <c r="I460" s="5" t="n"/>
      <c r="M460">
        <f>IF(COUNTA(J460:L460)=3,SUM(J460:L460),"")</f>
        <v/>
      </c>
      <c r="N460" s="9">
        <f>IF(AND(F460&gt;0,H460&gt;0),F460/H460,"")</f>
        <v/>
      </c>
      <c r="O460" s="9">
        <f>IF(AND(F460&gt;0,H460&gt;0), H460/(F460/12), "")</f>
        <v/>
      </c>
      <c r="R460" s="10" t="n"/>
      <c r="S460" s="10" t="n"/>
      <c r="U460" s="9">
        <f>IF(COUNTA(J460:L460)=3, J460*Paramètres!$H$2 + K460*Paramètres!$H$3 + L460*Paramètres!$H$4, "")</f>
        <v/>
      </c>
      <c r="V460">
        <f>IF(U460="","",IF(U460&gt;=12,"A",IF(U460&gt;=8,"B","C")))</f>
        <v/>
      </c>
      <c r="W460">
        <f>U460</f>
        <v/>
      </c>
      <c r="X460">
        <f>IF(N460="","",IF(N460&gt;=3,"Fort",IF(N460&gt;=1,"Moyen","Faible")))</f>
        <v/>
      </c>
      <c r="Y460">
        <f>IF(O460="","",IF(O460&lt;=6,"Rapide",IF(O460&lt;=12,"Moyen","Long")))</f>
        <v/>
      </c>
      <c r="Z460">
        <f>IF(A460&lt;&gt;"",IF(COUNTIF($A$3:$A$502,A460)&gt;1,"DUP",""),"")</f>
        <v/>
      </c>
    </row>
    <row r="461">
      <c r="F461" s="3" t="n"/>
      <c r="G461" s="4" t="n"/>
      <c r="H461" s="3" t="n"/>
      <c r="I461" s="5" t="n"/>
      <c r="M461">
        <f>IF(COUNTA(J461:L461)=3,SUM(J461:L461),"")</f>
        <v/>
      </c>
      <c r="N461" s="9">
        <f>IF(AND(F461&gt;0,H461&gt;0),F461/H461,"")</f>
        <v/>
      </c>
      <c r="O461" s="9">
        <f>IF(AND(F461&gt;0,H461&gt;0), H461/(F461/12), "")</f>
        <v/>
      </c>
      <c r="R461" s="10" t="n"/>
      <c r="S461" s="10" t="n"/>
      <c r="U461" s="9">
        <f>IF(COUNTA(J461:L461)=3, J461*Paramètres!$H$2 + K461*Paramètres!$H$3 + L461*Paramètres!$H$4, "")</f>
        <v/>
      </c>
      <c r="V461">
        <f>IF(U461="","",IF(U461&gt;=12,"A",IF(U461&gt;=8,"B","C")))</f>
        <v/>
      </c>
      <c r="W461">
        <f>U461</f>
        <v/>
      </c>
      <c r="X461">
        <f>IF(N461="","",IF(N461&gt;=3,"Fort",IF(N461&gt;=1,"Moyen","Faible")))</f>
        <v/>
      </c>
      <c r="Y461">
        <f>IF(O461="","",IF(O461&lt;=6,"Rapide",IF(O461&lt;=12,"Moyen","Long")))</f>
        <v/>
      </c>
      <c r="Z461">
        <f>IF(A461&lt;&gt;"",IF(COUNTIF($A$3:$A$502,A461)&gt;1,"DUP",""),"")</f>
        <v/>
      </c>
    </row>
    <row r="462">
      <c r="F462" s="3" t="n"/>
      <c r="G462" s="4" t="n"/>
      <c r="H462" s="3" t="n"/>
      <c r="I462" s="5" t="n"/>
      <c r="M462">
        <f>IF(COUNTA(J462:L462)=3,SUM(J462:L462),"")</f>
        <v/>
      </c>
      <c r="N462" s="9">
        <f>IF(AND(F462&gt;0,H462&gt;0),F462/H462,"")</f>
        <v/>
      </c>
      <c r="O462" s="9">
        <f>IF(AND(F462&gt;0,H462&gt;0), H462/(F462/12), "")</f>
        <v/>
      </c>
      <c r="R462" s="10" t="n"/>
      <c r="S462" s="10" t="n"/>
      <c r="U462" s="9">
        <f>IF(COUNTA(J462:L462)=3, J462*Paramètres!$H$2 + K462*Paramètres!$H$3 + L462*Paramètres!$H$4, "")</f>
        <v/>
      </c>
      <c r="V462">
        <f>IF(U462="","",IF(U462&gt;=12,"A",IF(U462&gt;=8,"B","C")))</f>
        <v/>
      </c>
      <c r="W462">
        <f>U462</f>
        <v/>
      </c>
      <c r="X462">
        <f>IF(N462="","",IF(N462&gt;=3,"Fort",IF(N462&gt;=1,"Moyen","Faible")))</f>
        <v/>
      </c>
      <c r="Y462">
        <f>IF(O462="","",IF(O462&lt;=6,"Rapide",IF(O462&lt;=12,"Moyen","Long")))</f>
        <v/>
      </c>
      <c r="Z462">
        <f>IF(A462&lt;&gt;"",IF(COUNTIF($A$3:$A$502,A462)&gt;1,"DUP",""),"")</f>
        <v/>
      </c>
    </row>
    <row r="463">
      <c r="F463" s="3" t="n"/>
      <c r="G463" s="4" t="n"/>
      <c r="H463" s="3" t="n"/>
      <c r="I463" s="5" t="n"/>
      <c r="M463">
        <f>IF(COUNTA(J463:L463)=3,SUM(J463:L463),"")</f>
        <v/>
      </c>
      <c r="N463" s="9">
        <f>IF(AND(F463&gt;0,H463&gt;0),F463/H463,"")</f>
        <v/>
      </c>
      <c r="O463" s="9">
        <f>IF(AND(F463&gt;0,H463&gt;0), H463/(F463/12), "")</f>
        <v/>
      </c>
      <c r="R463" s="10" t="n"/>
      <c r="S463" s="10" t="n"/>
      <c r="U463" s="9">
        <f>IF(COUNTA(J463:L463)=3, J463*Paramètres!$H$2 + K463*Paramètres!$H$3 + L463*Paramètres!$H$4, "")</f>
        <v/>
      </c>
      <c r="V463">
        <f>IF(U463="","",IF(U463&gt;=12,"A",IF(U463&gt;=8,"B","C")))</f>
        <v/>
      </c>
      <c r="W463">
        <f>U463</f>
        <v/>
      </c>
      <c r="X463">
        <f>IF(N463="","",IF(N463&gt;=3,"Fort",IF(N463&gt;=1,"Moyen","Faible")))</f>
        <v/>
      </c>
      <c r="Y463">
        <f>IF(O463="","",IF(O463&lt;=6,"Rapide",IF(O463&lt;=12,"Moyen","Long")))</f>
        <v/>
      </c>
      <c r="Z463">
        <f>IF(A463&lt;&gt;"",IF(COUNTIF($A$3:$A$502,A463)&gt;1,"DUP",""),"")</f>
        <v/>
      </c>
    </row>
    <row r="464">
      <c r="F464" s="3" t="n"/>
      <c r="G464" s="4" t="n"/>
      <c r="H464" s="3" t="n"/>
      <c r="I464" s="5" t="n"/>
      <c r="M464">
        <f>IF(COUNTA(J464:L464)=3,SUM(J464:L464),"")</f>
        <v/>
      </c>
      <c r="N464" s="9">
        <f>IF(AND(F464&gt;0,H464&gt;0),F464/H464,"")</f>
        <v/>
      </c>
      <c r="O464" s="9">
        <f>IF(AND(F464&gt;0,H464&gt;0), H464/(F464/12), "")</f>
        <v/>
      </c>
      <c r="R464" s="10" t="n"/>
      <c r="S464" s="10" t="n"/>
      <c r="U464" s="9">
        <f>IF(COUNTA(J464:L464)=3, J464*Paramètres!$H$2 + K464*Paramètres!$H$3 + L464*Paramètres!$H$4, "")</f>
        <v/>
      </c>
      <c r="V464">
        <f>IF(U464="","",IF(U464&gt;=12,"A",IF(U464&gt;=8,"B","C")))</f>
        <v/>
      </c>
      <c r="W464">
        <f>U464</f>
        <v/>
      </c>
      <c r="X464">
        <f>IF(N464="","",IF(N464&gt;=3,"Fort",IF(N464&gt;=1,"Moyen","Faible")))</f>
        <v/>
      </c>
      <c r="Y464">
        <f>IF(O464="","",IF(O464&lt;=6,"Rapide",IF(O464&lt;=12,"Moyen","Long")))</f>
        <v/>
      </c>
      <c r="Z464">
        <f>IF(A464&lt;&gt;"",IF(COUNTIF($A$3:$A$502,A464)&gt;1,"DUP",""),"")</f>
        <v/>
      </c>
    </row>
    <row r="465">
      <c r="F465" s="3" t="n"/>
      <c r="G465" s="4" t="n"/>
      <c r="H465" s="3" t="n"/>
      <c r="I465" s="5" t="n"/>
      <c r="M465">
        <f>IF(COUNTA(J465:L465)=3,SUM(J465:L465),"")</f>
        <v/>
      </c>
      <c r="N465" s="9">
        <f>IF(AND(F465&gt;0,H465&gt;0),F465/H465,"")</f>
        <v/>
      </c>
      <c r="O465" s="9">
        <f>IF(AND(F465&gt;0,H465&gt;0), H465/(F465/12), "")</f>
        <v/>
      </c>
      <c r="R465" s="10" t="n"/>
      <c r="S465" s="10" t="n"/>
      <c r="U465" s="9">
        <f>IF(COUNTA(J465:L465)=3, J465*Paramètres!$H$2 + K465*Paramètres!$H$3 + L465*Paramètres!$H$4, "")</f>
        <v/>
      </c>
      <c r="V465">
        <f>IF(U465="","",IF(U465&gt;=12,"A",IF(U465&gt;=8,"B","C")))</f>
        <v/>
      </c>
      <c r="W465">
        <f>U465</f>
        <v/>
      </c>
      <c r="X465">
        <f>IF(N465="","",IF(N465&gt;=3,"Fort",IF(N465&gt;=1,"Moyen","Faible")))</f>
        <v/>
      </c>
      <c r="Y465">
        <f>IF(O465="","",IF(O465&lt;=6,"Rapide",IF(O465&lt;=12,"Moyen","Long")))</f>
        <v/>
      </c>
      <c r="Z465">
        <f>IF(A465&lt;&gt;"",IF(COUNTIF($A$3:$A$502,A465)&gt;1,"DUP",""),"")</f>
        <v/>
      </c>
    </row>
    <row r="466">
      <c r="F466" s="3" t="n"/>
      <c r="G466" s="4" t="n"/>
      <c r="H466" s="3" t="n"/>
      <c r="I466" s="5" t="n"/>
      <c r="M466">
        <f>IF(COUNTA(J466:L466)=3,SUM(J466:L466),"")</f>
        <v/>
      </c>
      <c r="N466" s="9">
        <f>IF(AND(F466&gt;0,H466&gt;0),F466/H466,"")</f>
        <v/>
      </c>
      <c r="O466" s="9">
        <f>IF(AND(F466&gt;0,H466&gt;0), H466/(F466/12), "")</f>
        <v/>
      </c>
      <c r="R466" s="10" t="n"/>
      <c r="S466" s="10" t="n"/>
      <c r="U466" s="9">
        <f>IF(COUNTA(J466:L466)=3, J466*Paramètres!$H$2 + K466*Paramètres!$H$3 + L466*Paramètres!$H$4, "")</f>
        <v/>
      </c>
      <c r="V466">
        <f>IF(U466="","",IF(U466&gt;=12,"A",IF(U466&gt;=8,"B","C")))</f>
        <v/>
      </c>
      <c r="W466">
        <f>U466</f>
        <v/>
      </c>
      <c r="X466">
        <f>IF(N466="","",IF(N466&gt;=3,"Fort",IF(N466&gt;=1,"Moyen","Faible")))</f>
        <v/>
      </c>
      <c r="Y466">
        <f>IF(O466="","",IF(O466&lt;=6,"Rapide",IF(O466&lt;=12,"Moyen","Long")))</f>
        <v/>
      </c>
      <c r="Z466">
        <f>IF(A466&lt;&gt;"",IF(COUNTIF($A$3:$A$502,A466)&gt;1,"DUP",""),"")</f>
        <v/>
      </c>
    </row>
    <row r="467">
      <c r="F467" s="3" t="n"/>
      <c r="G467" s="4" t="n"/>
      <c r="H467" s="3" t="n"/>
      <c r="I467" s="5" t="n"/>
      <c r="M467">
        <f>IF(COUNTA(J467:L467)=3,SUM(J467:L467),"")</f>
        <v/>
      </c>
      <c r="N467" s="9">
        <f>IF(AND(F467&gt;0,H467&gt;0),F467/H467,"")</f>
        <v/>
      </c>
      <c r="O467" s="9">
        <f>IF(AND(F467&gt;0,H467&gt;0), H467/(F467/12), "")</f>
        <v/>
      </c>
      <c r="R467" s="10" t="n"/>
      <c r="S467" s="10" t="n"/>
      <c r="U467" s="9">
        <f>IF(COUNTA(J467:L467)=3, J467*Paramètres!$H$2 + K467*Paramètres!$H$3 + L467*Paramètres!$H$4, "")</f>
        <v/>
      </c>
      <c r="V467">
        <f>IF(U467="","",IF(U467&gt;=12,"A",IF(U467&gt;=8,"B","C")))</f>
        <v/>
      </c>
      <c r="W467">
        <f>U467</f>
        <v/>
      </c>
      <c r="X467">
        <f>IF(N467="","",IF(N467&gt;=3,"Fort",IF(N467&gt;=1,"Moyen","Faible")))</f>
        <v/>
      </c>
      <c r="Y467">
        <f>IF(O467="","",IF(O467&lt;=6,"Rapide",IF(O467&lt;=12,"Moyen","Long")))</f>
        <v/>
      </c>
      <c r="Z467">
        <f>IF(A467&lt;&gt;"",IF(COUNTIF($A$3:$A$502,A467)&gt;1,"DUP",""),"")</f>
        <v/>
      </c>
    </row>
    <row r="468">
      <c r="F468" s="3" t="n"/>
      <c r="G468" s="4" t="n"/>
      <c r="H468" s="3" t="n"/>
      <c r="I468" s="5" t="n"/>
      <c r="M468">
        <f>IF(COUNTA(J468:L468)=3,SUM(J468:L468),"")</f>
        <v/>
      </c>
      <c r="N468" s="9">
        <f>IF(AND(F468&gt;0,H468&gt;0),F468/H468,"")</f>
        <v/>
      </c>
      <c r="O468" s="9">
        <f>IF(AND(F468&gt;0,H468&gt;0), H468/(F468/12), "")</f>
        <v/>
      </c>
      <c r="R468" s="10" t="n"/>
      <c r="S468" s="10" t="n"/>
      <c r="U468" s="9">
        <f>IF(COUNTA(J468:L468)=3, J468*Paramètres!$H$2 + K468*Paramètres!$H$3 + L468*Paramètres!$H$4, "")</f>
        <v/>
      </c>
      <c r="V468">
        <f>IF(U468="","",IF(U468&gt;=12,"A",IF(U468&gt;=8,"B","C")))</f>
        <v/>
      </c>
      <c r="W468">
        <f>U468</f>
        <v/>
      </c>
      <c r="X468">
        <f>IF(N468="","",IF(N468&gt;=3,"Fort",IF(N468&gt;=1,"Moyen","Faible")))</f>
        <v/>
      </c>
      <c r="Y468">
        <f>IF(O468="","",IF(O468&lt;=6,"Rapide",IF(O468&lt;=12,"Moyen","Long")))</f>
        <v/>
      </c>
      <c r="Z468">
        <f>IF(A468&lt;&gt;"",IF(COUNTIF($A$3:$A$502,A468)&gt;1,"DUP",""),"")</f>
        <v/>
      </c>
    </row>
    <row r="469">
      <c r="F469" s="3" t="n"/>
      <c r="G469" s="4" t="n"/>
      <c r="H469" s="3" t="n"/>
      <c r="I469" s="5" t="n"/>
      <c r="M469">
        <f>IF(COUNTA(J469:L469)=3,SUM(J469:L469),"")</f>
        <v/>
      </c>
      <c r="N469" s="9">
        <f>IF(AND(F469&gt;0,H469&gt;0),F469/H469,"")</f>
        <v/>
      </c>
      <c r="O469" s="9">
        <f>IF(AND(F469&gt;0,H469&gt;0), H469/(F469/12), "")</f>
        <v/>
      </c>
      <c r="R469" s="10" t="n"/>
      <c r="S469" s="10" t="n"/>
      <c r="U469" s="9">
        <f>IF(COUNTA(J469:L469)=3, J469*Paramètres!$H$2 + K469*Paramètres!$H$3 + L469*Paramètres!$H$4, "")</f>
        <v/>
      </c>
      <c r="V469">
        <f>IF(U469="","",IF(U469&gt;=12,"A",IF(U469&gt;=8,"B","C")))</f>
        <v/>
      </c>
      <c r="W469">
        <f>U469</f>
        <v/>
      </c>
      <c r="X469">
        <f>IF(N469="","",IF(N469&gt;=3,"Fort",IF(N469&gt;=1,"Moyen","Faible")))</f>
        <v/>
      </c>
      <c r="Y469">
        <f>IF(O469="","",IF(O469&lt;=6,"Rapide",IF(O469&lt;=12,"Moyen","Long")))</f>
        <v/>
      </c>
      <c r="Z469">
        <f>IF(A469&lt;&gt;"",IF(COUNTIF($A$3:$A$502,A469)&gt;1,"DUP",""),"")</f>
        <v/>
      </c>
    </row>
    <row r="470">
      <c r="F470" s="3" t="n"/>
      <c r="G470" s="4" t="n"/>
      <c r="H470" s="3" t="n"/>
      <c r="I470" s="5" t="n"/>
      <c r="M470">
        <f>IF(COUNTA(J470:L470)=3,SUM(J470:L470),"")</f>
        <v/>
      </c>
      <c r="N470" s="9">
        <f>IF(AND(F470&gt;0,H470&gt;0),F470/H470,"")</f>
        <v/>
      </c>
      <c r="O470" s="9">
        <f>IF(AND(F470&gt;0,H470&gt;0), H470/(F470/12), "")</f>
        <v/>
      </c>
      <c r="R470" s="10" t="n"/>
      <c r="S470" s="10" t="n"/>
      <c r="U470" s="9">
        <f>IF(COUNTA(J470:L470)=3, J470*Paramètres!$H$2 + K470*Paramètres!$H$3 + L470*Paramètres!$H$4, "")</f>
        <v/>
      </c>
      <c r="V470">
        <f>IF(U470="","",IF(U470&gt;=12,"A",IF(U470&gt;=8,"B","C")))</f>
        <v/>
      </c>
      <c r="W470">
        <f>U470</f>
        <v/>
      </c>
      <c r="X470">
        <f>IF(N470="","",IF(N470&gt;=3,"Fort",IF(N470&gt;=1,"Moyen","Faible")))</f>
        <v/>
      </c>
      <c r="Y470">
        <f>IF(O470="","",IF(O470&lt;=6,"Rapide",IF(O470&lt;=12,"Moyen","Long")))</f>
        <v/>
      </c>
      <c r="Z470">
        <f>IF(A470&lt;&gt;"",IF(COUNTIF($A$3:$A$502,A470)&gt;1,"DUP",""),"")</f>
        <v/>
      </c>
    </row>
    <row r="471">
      <c r="F471" s="3" t="n"/>
      <c r="G471" s="4" t="n"/>
      <c r="H471" s="3" t="n"/>
      <c r="I471" s="5" t="n"/>
      <c r="M471">
        <f>IF(COUNTA(J471:L471)=3,SUM(J471:L471),"")</f>
        <v/>
      </c>
      <c r="N471" s="9">
        <f>IF(AND(F471&gt;0,H471&gt;0),F471/H471,"")</f>
        <v/>
      </c>
      <c r="O471" s="9">
        <f>IF(AND(F471&gt;0,H471&gt;0), H471/(F471/12), "")</f>
        <v/>
      </c>
      <c r="R471" s="10" t="n"/>
      <c r="S471" s="10" t="n"/>
      <c r="U471" s="9">
        <f>IF(COUNTA(J471:L471)=3, J471*Paramètres!$H$2 + K471*Paramètres!$H$3 + L471*Paramètres!$H$4, "")</f>
        <v/>
      </c>
      <c r="V471">
        <f>IF(U471="","",IF(U471&gt;=12,"A",IF(U471&gt;=8,"B","C")))</f>
        <v/>
      </c>
      <c r="W471">
        <f>U471</f>
        <v/>
      </c>
      <c r="X471">
        <f>IF(N471="","",IF(N471&gt;=3,"Fort",IF(N471&gt;=1,"Moyen","Faible")))</f>
        <v/>
      </c>
      <c r="Y471">
        <f>IF(O471="","",IF(O471&lt;=6,"Rapide",IF(O471&lt;=12,"Moyen","Long")))</f>
        <v/>
      </c>
      <c r="Z471">
        <f>IF(A471&lt;&gt;"",IF(COUNTIF($A$3:$A$502,A471)&gt;1,"DUP",""),"")</f>
        <v/>
      </c>
    </row>
    <row r="472">
      <c r="F472" s="3" t="n"/>
      <c r="G472" s="4" t="n"/>
      <c r="H472" s="3" t="n"/>
      <c r="I472" s="5" t="n"/>
      <c r="M472">
        <f>IF(COUNTA(J472:L472)=3,SUM(J472:L472),"")</f>
        <v/>
      </c>
      <c r="N472" s="9">
        <f>IF(AND(F472&gt;0,H472&gt;0),F472/H472,"")</f>
        <v/>
      </c>
      <c r="O472" s="9">
        <f>IF(AND(F472&gt;0,H472&gt;0), H472/(F472/12), "")</f>
        <v/>
      </c>
      <c r="R472" s="10" t="n"/>
      <c r="S472" s="10" t="n"/>
      <c r="U472" s="9">
        <f>IF(COUNTA(J472:L472)=3, J472*Paramètres!$H$2 + K472*Paramètres!$H$3 + L472*Paramètres!$H$4, "")</f>
        <v/>
      </c>
      <c r="V472">
        <f>IF(U472="","",IF(U472&gt;=12,"A",IF(U472&gt;=8,"B","C")))</f>
        <v/>
      </c>
      <c r="W472">
        <f>U472</f>
        <v/>
      </c>
      <c r="X472">
        <f>IF(N472="","",IF(N472&gt;=3,"Fort",IF(N472&gt;=1,"Moyen","Faible")))</f>
        <v/>
      </c>
      <c r="Y472">
        <f>IF(O472="","",IF(O472&lt;=6,"Rapide",IF(O472&lt;=12,"Moyen","Long")))</f>
        <v/>
      </c>
      <c r="Z472">
        <f>IF(A472&lt;&gt;"",IF(COUNTIF($A$3:$A$502,A472)&gt;1,"DUP",""),"")</f>
        <v/>
      </c>
    </row>
    <row r="473">
      <c r="F473" s="3" t="n"/>
      <c r="G473" s="4" t="n"/>
      <c r="H473" s="3" t="n"/>
      <c r="I473" s="5" t="n"/>
      <c r="M473">
        <f>IF(COUNTA(J473:L473)=3,SUM(J473:L473),"")</f>
        <v/>
      </c>
      <c r="N473" s="9">
        <f>IF(AND(F473&gt;0,H473&gt;0),F473/H473,"")</f>
        <v/>
      </c>
      <c r="O473" s="9">
        <f>IF(AND(F473&gt;0,H473&gt;0), H473/(F473/12), "")</f>
        <v/>
      </c>
      <c r="R473" s="10" t="n"/>
      <c r="S473" s="10" t="n"/>
      <c r="U473" s="9">
        <f>IF(COUNTA(J473:L473)=3, J473*Paramètres!$H$2 + K473*Paramètres!$H$3 + L473*Paramètres!$H$4, "")</f>
        <v/>
      </c>
      <c r="V473">
        <f>IF(U473="","",IF(U473&gt;=12,"A",IF(U473&gt;=8,"B","C")))</f>
        <v/>
      </c>
      <c r="W473">
        <f>U473</f>
        <v/>
      </c>
      <c r="X473">
        <f>IF(N473="","",IF(N473&gt;=3,"Fort",IF(N473&gt;=1,"Moyen","Faible")))</f>
        <v/>
      </c>
      <c r="Y473">
        <f>IF(O473="","",IF(O473&lt;=6,"Rapide",IF(O473&lt;=12,"Moyen","Long")))</f>
        <v/>
      </c>
      <c r="Z473">
        <f>IF(A473&lt;&gt;"",IF(COUNTIF($A$3:$A$502,A473)&gt;1,"DUP",""),"")</f>
        <v/>
      </c>
    </row>
    <row r="474">
      <c r="F474" s="3" t="n"/>
      <c r="G474" s="4" t="n"/>
      <c r="H474" s="3" t="n"/>
      <c r="I474" s="5" t="n"/>
      <c r="M474">
        <f>IF(COUNTA(J474:L474)=3,SUM(J474:L474),"")</f>
        <v/>
      </c>
      <c r="N474" s="9">
        <f>IF(AND(F474&gt;0,H474&gt;0),F474/H474,"")</f>
        <v/>
      </c>
      <c r="O474" s="9">
        <f>IF(AND(F474&gt;0,H474&gt;0), H474/(F474/12), "")</f>
        <v/>
      </c>
      <c r="R474" s="10" t="n"/>
      <c r="S474" s="10" t="n"/>
      <c r="U474" s="9">
        <f>IF(COUNTA(J474:L474)=3, J474*Paramètres!$H$2 + K474*Paramètres!$H$3 + L474*Paramètres!$H$4, "")</f>
        <v/>
      </c>
      <c r="V474">
        <f>IF(U474="","",IF(U474&gt;=12,"A",IF(U474&gt;=8,"B","C")))</f>
        <v/>
      </c>
      <c r="W474">
        <f>U474</f>
        <v/>
      </c>
      <c r="X474">
        <f>IF(N474="","",IF(N474&gt;=3,"Fort",IF(N474&gt;=1,"Moyen","Faible")))</f>
        <v/>
      </c>
      <c r="Y474">
        <f>IF(O474="","",IF(O474&lt;=6,"Rapide",IF(O474&lt;=12,"Moyen","Long")))</f>
        <v/>
      </c>
      <c r="Z474">
        <f>IF(A474&lt;&gt;"",IF(COUNTIF($A$3:$A$502,A474)&gt;1,"DUP",""),"")</f>
        <v/>
      </c>
    </row>
    <row r="475">
      <c r="F475" s="3" t="n"/>
      <c r="G475" s="4" t="n"/>
      <c r="H475" s="3" t="n"/>
      <c r="I475" s="5" t="n"/>
      <c r="M475">
        <f>IF(COUNTA(J475:L475)=3,SUM(J475:L475),"")</f>
        <v/>
      </c>
      <c r="N475" s="9">
        <f>IF(AND(F475&gt;0,H475&gt;0),F475/H475,"")</f>
        <v/>
      </c>
      <c r="O475" s="9">
        <f>IF(AND(F475&gt;0,H475&gt;0), H475/(F475/12), "")</f>
        <v/>
      </c>
      <c r="R475" s="10" t="n"/>
      <c r="S475" s="10" t="n"/>
      <c r="U475" s="9">
        <f>IF(COUNTA(J475:L475)=3, J475*Paramètres!$H$2 + K475*Paramètres!$H$3 + L475*Paramètres!$H$4, "")</f>
        <v/>
      </c>
      <c r="V475">
        <f>IF(U475="","",IF(U475&gt;=12,"A",IF(U475&gt;=8,"B","C")))</f>
        <v/>
      </c>
      <c r="W475">
        <f>U475</f>
        <v/>
      </c>
      <c r="X475">
        <f>IF(N475="","",IF(N475&gt;=3,"Fort",IF(N475&gt;=1,"Moyen","Faible")))</f>
        <v/>
      </c>
      <c r="Y475">
        <f>IF(O475="","",IF(O475&lt;=6,"Rapide",IF(O475&lt;=12,"Moyen","Long")))</f>
        <v/>
      </c>
      <c r="Z475">
        <f>IF(A475&lt;&gt;"",IF(COUNTIF($A$3:$A$502,A475)&gt;1,"DUP",""),"")</f>
        <v/>
      </c>
    </row>
    <row r="476">
      <c r="F476" s="3" t="n"/>
      <c r="G476" s="4" t="n"/>
      <c r="H476" s="3" t="n"/>
      <c r="I476" s="5" t="n"/>
      <c r="M476">
        <f>IF(COUNTA(J476:L476)=3,SUM(J476:L476),"")</f>
        <v/>
      </c>
      <c r="N476" s="9">
        <f>IF(AND(F476&gt;0,H476&gt;0),F476/H476,"")</f>
        <v/>
      </c>
      <c r="O476" s="9">
        <f>IF(AND(F476&gt;0,H476&gt;0), H476/(F476/12), "")</f>
        <v/>
      </c>
      <c r="R476" s="10" t="n"/>
      <c r="S476" s="10" t="n"/>
      <c r="U476" s="9">
        <f>IF(COUNTA(J476:L476)=3, J476*Paramètres!$H$2 + K476*Paramètres!$H$3 + L476*Paramètres!$H$4, "")</f>
        <v/>
      </c>
      <c r="V476">
        <f>IF(U476="","",IF(U476&gt;=12,"A",IF(U476&gt;=8,"B","C")))</f>
        <v/>
      </c>
      <c r="W476">
        <f>U476</f>
        <v/>
      </c>
      <c r="X476">
        <f>IF(N476="","",IF(N476&gt;=3,"Fort",IF(N476&gt;=1,"Moyen","Faible")))</f>
        <v/>
      </c>
      <c r="Y476">
        <f>IF(O476="","",IF(O476&lt;=6,"Rapide",IF(O476&lt;=12,"Moyen","Long")))</f>
        <v/>
      </c>
      <c r="Z476">
        <f>IF(A476&lt;&gt;"",IF(COUNTIF($A$3:$A$502,A476)&gt;1,"DUP",""),"")</f>
        <v/>
      </c>
    </row>
    <row r="477">
      <c r="F477" s="3" t="n"/>
      <c r="G477" s="4" t="n"/>
      <c r="H477" s="3" t="n"/>
      <c r="I477" s="5" t="n"/>
      <c r="M477">
        <f>IF(COUNTA(J477:L477)=3,SUM(J477:L477),"")</f>
        <v/>
      </c>
      <c r="N477" s="9">
        <f>IF(AND(F477&gt;0,H477&gt;0),F477/H477,"")</f>
        <v/>
      </c>
      <c r="O477" s="9">
        <f>IF(AND(F477&gt;0,H477&gt;0), H477/(F477/12), "")</f>
        <v/>
      </c>
      <c r="R477" s="10" t="n"/>
      <c r="S477" s="10" t="n"/>
      <c r="U477" s="9">
        <f>IF(COUNTA(J477:L477)=3, J477*Paramètres!$H$2 + K477*Paramètres!$H$3 + L477*Paramètres!$H$4, "")</f>
        <v/>
      </c>
      <c r="V477">
        <f>IF(U477="","",IF(U477&gt;=12,"A",IF(U477&gt;=8,"B","C")))</f>
        <v/>
      </c>
      <c r="W477">
        <f>U477</f>
        <v/>
      </c>
      <c r="X477">
        <f>IF(N477="","",IF(N477&gt;=3,"Fort",IF(N477&gt;=1,"Moyen","Faible")))</f>
        <v/>
      </c>
      <c r="Y477">
        <f>IF(O477="","",IF(O477&lt;=6,"Rapide",IF(O477&lt;=12,"Moyen","Long")))</f>
        <v/>
      </c>
      <c r="Z477">
        <f>IF(A477&lt;&gt;"",IF(COUNTIF($A$3:$A$502,A477)&gt;1,"DUP",""),"")</f>
        <v/>
      </c>
    </row>
    <row r="478">
      <c r="F478" s="3" t="n"/>
      <c r="G478" s="4" t="n"/>
      <c r="H478" s="3" t="n"/>
      <c r="I478" s="5" t="n"/>
      <c r="M478">
        <f>IF(COUNTA(J478:L478)=3,SUM(J478:L478),"")</f>
        <v/>
      </c>
      <c r="N478" s="9">
        <f>IF(AND(F478&gt;0,H478&gt;0),F478/H478,"")</f>
        <v/>
      </c>
      <c r="O478" s="9">
        <f>IF(AND(F478&gt;0,H478&gt;0), H478/(F478/12), "")</f>
        <v/>
      </c>
      <c r="R478" s="10" t="n"/>
      <c r="S478" s="10" t="n"/>
      <c r="U478" s="9">
        <f>IF(COUNTA(J478:L478)=3, J478*Paramètres!$H$2 + K478*Paramètres!$H$3 + L478*Paramètres!$H$4, "")</f>
        <v/>
      </c>
      <c r="V478">
        <f>IF(U478="","",IF(U478&gt;=12,"A",IF(U478&gt;=8,"B","C")))</f>
        <v/>
      </c>
      <c r="W478">
        <f>U478</f>
        <v/>
      </c>
      <c r="X478">
        <f>IF(N478="","",IF(N478&gt;=3,"Fort",IF(N478&gt;=1,"Moyen","Faible")))</f>
        <v/>
      </c>
      <c r="Y478">
        <f>IF(O478="","",IF(O478&lt;=6,"Rapide",IF(O478&lt;=12,"Moyen","Long")))</f>
        <v/>
      </c>
      <c r="Z478">
        <f>IF(A478&lt;&gt;"",IF(COUNTIF($A$3:$A$502,A478)&gt;1,"DUP",""),"")</f>
        <v/>
      </c>
    </row>
    <row r="479">
      <c r="F479" s="3" t="n"/>
      <c r="G479" s="4" t="n"/>
      <c r="H479" s="3" t="n"/>
      <c r="I479" s="5" t="n"/>
      <c r="M479">
        <f>IF(COUNTA(J479:L479)=3,SUM(J479:L479),"")</f>
        <v/>
      </c>
      <c r="N479" s="9">
        <f>IF(AND(F479&gt;0,H479&gt;0),F479/H479,"")</f>
        <v/>
      </c>
      <c r="O479" s="9">
        <f>IF(AND(F479&gt;0,H479&gt;0), H479/(F479/12), "")</f>
        <v/>
      </c>
      <c r="R479" s="10" t="n"/>
      <c r="S479" s="10" t="n"/>
      <c r="U479" s="9">
        <f>IF(COUNTA(J479:L479)=3, J479*Paramètres!$H$2 + K479*Paramètres!$H$3 + L479*Paramètres!$H$4, "")</f>
        <v/>
      </c>
      <c r="V479">
        <f>IF(U479="","",IF(U479&gt;=12,"A",IF(U479&gt;=8,"B","C")))</f>
        <v/>
      </c>
      <c r="W479">
        <f>U479</f>
        <v/>
      </c>
      <c r="X479">
        <f>IF(N479="","",IF(N479&gt;=3,"Fort",IF(N479&gt;=1,"Moyen","Faible")))</f>
        <v/>
      </c>
      <c r="Y479">
        <f>IF(O479="","",IF(O479&lt;=6,"Rapide",IF(O479&lt;=12,"Moyen","Long")))</f>
        <v/>
      </c>
      <c r="Z479">
        <f>IF(A479&lt;&gt;"",IF(COUNTIF($A$3:$A$502,A479)&gt;1,"DUP",""),"")</f>
        <v/>
      </c>
    </row>
    <row r="480">
      <c r="F480" s="3" t="n"/>
      <c r="G480" s="4" t="n"/>
      <c r="H480" s="3" t="n"/>
      <c r="I480" s="5" t="n"/>
      <c r="M480">
        <f>IF(COUNTA(J480:L480)=3,SUM(J480:L480),"")</f>
        <v/>
      </c>
      <c r="N480" s="9">
        <f>IF(AND(F480&gt;0,H480&gt;0),F480/H480,"")</f>
        <v/>
      </c>
      <c r="O480" s="9">
        <f>IF(AND(F480&gt;0,H480&gt;0), H480/(F480/12), "")</f>
        <v/>
      </c>
      <c r="R480" s="10" t="n"/>
      <c r="S480" s="10" t="n"/>
      <c r="U480" s="9">
        <f>IF(COUNTA(J480:L480)=3, J480*Paramètres!$H$2 + K480*Paramètres!$H$3 + L480*Paramètres!$H$4, "")</f>
        <v/>
      </c>
      <c r="V480">
        <f>IF(U480="","",IF(U480&gt;=12,"A",IF(U480&gt;=8,"B","C")))</f>
        <v/>
      </c>
      <c r="W480">
        <f>U480</f>
        <v/>
      </c>
      <c r="X480">
        <f>IF(N480="","",IF(N480&gt;=3,"Fort",IF(N480&gt;=1,"Moyen","Faible")))</f>
        <v/>
      </c>
      <c r="Y480">
        <f>IF(O480="","",IF(O480&lt;=6,"Rapide",IF(O480&lt;=12,"Moyen","Long")))</f>
        <v/>
      </c>
      <c r="Z480">
        <f>IF(A480&lt;&gt;"",IF(COUNTIF($A$3:$A$502,A480)&gt;1,"DUP",""),"")</f>
        <v/>
      </c>
    </row>
    <row r="481">
      <c r="F481" s="3" t="n"/>
      <c r="G481" s="4" t="n"/>
      <c r="H481" s="3" t="n"/>
      <c r="I481" s="5" t="n"/>
      <c r="M481">
        <f>IF(COUNTA(J481:L481)=3,SUM(J481:L481),"")</f>
        <v/>
      </c>
      <c r="N481" s="9">
        <f>IF(AND(F481&gt;0,H481&gt;0),F481/H481,"")</f>
        <v/>
      </c>
      <c r="O481" s="9">
        <f>IF(AND(F481&gt;0,H481&gt;0), H481/(F481/12), "")</f>
        <v/>
      </c>
      <c r="R481" s="10" t="n"/>
      <c r="S481" s="10" t="n"/>
      <c r="U481" s="9">
        <f>IF(COUNTA(J481:L481)=3, J481*Paramètres!$H$2 + K481*Paramètres!$H$3 + L481*Paramètres!$H$4, "")</f>
        <v/>
      </c>
      <c r="V481">
        <f>IF(U481="","",IF(U481&gt;=12,"A",IF(U481&gt;=8,"B","C")))</f>
        <v/>
      </c>
      <c r="W481">
        <f>U481</f>
        <v/>
      </c>
      <c r="X481">
        <f>IF(N481="","",IF(N481&gt;=3,"Fort",IF(N481&gt;=1,"Moyen","Faible")))</f>
        <v/>
      </c>
      <c r="Y481">
        <f>IF(O481="","",IF(O481&lt;=6,"Rapide",IF(O481&lt;=12,"Moyen","Long")))</f>
        <v/>
      </c>
      <c r="Z481">
        <f>IF(A481&lt;&gt;"",IF(COUNTIF($A$3:$A$502,A481)&gt;1,"DUP",""),"")</f>
        <v/>
      </c>
    </row>
    <row r="482">
      <c r="F482" s="3" t="n"/>
      <c r="G482" s="4" t="n"/>
      <c r="H482" s="3" t="n"/>
      <c r="I482" s="5" t="n"/>
      <c r="M482">
        <f>IF(COUNTA(J482:L482)=3,SUM(J482:L482),"")</f>
        <v/>
      </c>
      <c r="N482" s="9">
        <f>IF(AND(F482&gt;0,H482&gt;0),F482/H482,"")</f>
        <v/>
      </c>
      <c r="O482" s="9">
        <f>IF(AND(F482&gt;0,H482&gt;0), H482/(F482/12), "")</f>
        <v/>
      </c>
      <c r="R482" s="10" t="n"/>
      <c r="S482" s="10" t="n"/>
      <c r="U482" s="9">
        <f>IF(COUNTA(J482:L482)=3, J482*Paramètres!$H$2 + K482*Paramètres!$H$3 + L482*Paramètres!$H$4, "")</f>
        <v/>
      </c>
      <c r="V482">
        <f>IF(U482="","",IF(U482&gt;=12,"A",IF(U482&gt;=8,"B","C")))</f>
        <v/>
      </c>
      <c r="W482">
        <f>U482</f>
        <v/>
      </c>
      <c r="X482">
        <f>IF(N482="","",IF(N482&gt;=3,"Fort",IF(N482&gt;=1,"Moyen","Faible")))</f>
        <v/>
      </c>
      <c r="Y482">
        <f>IF(O482="","",IF(O482&lt;=6,"Rapide",IF(O482&lt;=12,"Moyen","Long")))</f>
        <v/>
      </c>
      <c r="Z482">
        <f>IF(A482&lt;&gt;"",IF(COUNTIF($A$3:$A$502,A482)&gt;1,"DUP",""),"")</f>
        <v/>
      </c>
    </row>
    <row r="483">
      <c r="F483" s="3" t="n"/>
      <c r="G483" s="4" t="n"/>
      <c r="H483" s="3" t="n"/>
      <c r="I483" s="5" t="n"/>
      <c r="M483">
        <f>IF(COUNTA(J483:L483)=3,SUM(J483:L483),"")</f>
        <v/>
      </c>
      <c r="N483" s="9">
        <f>IF(AND(F483&gt;0,H483&gt;0),F483/H483,"")</f>
        <v/>
      </c>
      <c r="O483" s="9">
        <f>IF(AND(F483&gt;0,H483&gt;0), H483/(F483/12), "")</f>
        <v/>
      </c>
      <c r="R483" s="10" t="n"/>
      <c r="S483" s="10" t="n"/>
      <c r="U483" s="9">
        <f>IF(COUNTA(J483:L483)=3, J483*Paramètres!$H$2 + K483*Paramètres!$H$3 + L483*Paramètres!$H$4, "")</f>
        <v/>
      </c>
      <c r="V483">
        <f>IF(U483="","",IF(U483&gt;=12,"A",IF(U483&gt;=8,"B","C")))</f>
        <v/>
      </c>
      <c r="W483">
        <f>U483</f>
        <v/>
      </c>
      <c r="X483">
        <f>IF(N483="","",IF(N483&gt;=3,"Fort",IF(N483&gt;=1,"Moyen","Faible")))</f>
        <v/>
      </c>
      <c r="Y483">
        <f>IF(O483="","",IF(O483&lt;=6,"Rapide",IF(O483&lt;=12,"Moyen","Long")))</f>
        <v/>
      </c>
      <c r="Z483">
        <f>IF(A483&lt;&gt;"",IF(COUNTIF($A$3:$A$502,A483)&gt;1,"DUP",""),"")</f>
        <v/>
      </c>
    </row>
    <row r="484">
      <c r="F484" s="3" t="n"/>
      <c r="G484" s="4" t="n"/>
      <c r="H484" s="3" t="n"/>
      <c r="I484" s="5" t="n"/>
      <c r="M484">
        <f>IF(COUNTA(J484:L484)=3,SUM(J484:L484),"")</f>
        <v/>
      </c>
      <c r="N484" s="9">
        <f>IF(AND(F484&gt;0,H484&gt;0),F484/H484,"")</f>
        <v/>
      </c>
      <c r="O484" s="9">
        <f>IF(AND(F484&gt;0,H484&gt;0), H484/(F484/12), "")</f>
        <v/>
      </c>
      <c r="R484" s="10" t="n"/>
      <c r="S484" s="10" t="n"/>
      <c r="U484" s="9">
        <f>IF(COUNTA(J484:L484)=3, J484*Paramètres!$H$2 + K484*Paramètres!$H$3 + L484*Paramètres!$H$4, "")</f>
        <v/>
      </c>
      <c r="V484">
        <f>IF(U484="","",IF(U484&gt;=12,"A",IF(U484&gt;=8,"B","C")))</f>
        <v/>
      </c>
      <c r="W484">
        <f>U484</f>
        <v/>
      </c>
      <c r="X484">
        <f>IF(N484="","",IF(N484&gt;=3,"Fort",IF(N484&gt;=1,"Moyen","Faible")))</f>
        <v/>
      </c>
      <c r="Y484">
        <f>IF(O484="","",IF(O484&lt;=6,"Rapide",IF(O484&lt;=12,"Moyen","Long")))</f>
        <v/>
      </c>
      <c r="Z484">
        <f>IF(A484&lt;&gt;"",IF(COUNTIF($A$3:$A$502,A484)&gt;1,"DUP",""),"")</f>
        <v/>
      </c>
    </row>
    <row r="485">
      <c r="F485" s="3" t="n"/>
      <c r="G485" s="4" t="n"/>
      <c r="H485" s="3" t="n"/>
      <c r="I485" s="5" t="n"/>
      <c r="M485">
        <f>IF(COUNTA(J485:L485)=3,SUM(J485:L485),"")</f>
        <v/>
      </c>
      <c r="N485" s="9">
        <f>IF(AND(F485&gt;0,H485&gt;0),F485/H485,"")</f>
        <v/>
      </c>
      <c r="O485" s="9">
        <f>IF(AND(F485&gt;0,H485&gt;0), H485/(F485/12), "")</f>
        <v/>
      </c>
      <c r="R485" s="10" t="n"/>
      <c r="S485" s="10" t="n"/>
      <c r="U485" s="9">
        <f>IF(COUNTA(J485:L485)=3, J485*Paramètres!$H$2 + K485*Paramètres!$H$3 + L485*Paramètres!$H$4, "")</f>
        <v/>
      </c>
      <c r="V485">
        <f>IF(U485="","",IF(U485&gt;=12,"A",IF(U485&gt;=8,"B","C")))</f>
        <v/>
      </c>
      <c r="W485">
        <f>U485</f>
        <v/>
      </c>
      <c r="X485">
        <f>IF(N485="","",IF(N485&gt;=3,"Fort",IF(N485&gt;=1,"Moyen","Faible")))</f>
        <v/>
      </c>
      <c r="Y485">
        <f>IF(O485="","",IF(O485&lt;=6,"Rapide",IF(O485&lt;=12,"Moyen","Long")))</f>
        <v/>
      </c>
      <c r="Z485">
        <f>IF(A485&lt;&gt;"",IF(COUNTIF($A$3:$A$502,A485)&gt;1,"DUP",""),"")</f>
        <v/>
      </c>
    </row>
    <row r="486">
      <c r="F486" s="3" t="n"/>
      <c r="G486" s="4" t="n"/>
      <c r="H486" s="3" t="n"/>
      <c r="I486" s="5" t="n"/>
      <c r="M486">
        <f>IF(COUNTA(J486:L486)=3,SUM(J486:L486),"")</f>
        <v/>
      </c>
      <c r="N486" s="9">
        <f>IF(AND(F486&gt;0,H486&gt;0),F486/H486,"")</f>
        <v/>
      </c>
      <c r="O486" s="9">
        <f>IF(AND(F486&gt;0,H486&gt;0), H486/(F486/12), "")</f>
        <v/>
      </c>
      <c r="R486" s="10" t="n"/>
      <c r="S486" s="10" t="n"/>
      <c r="U486" s="9">
        <f>IF(COUNTA(J486:L486)=3, J486*Paramètres!$H$2 + K486*Paramètres!$H$3 + L486*Paramètres!$H$4, "")</f>
        <v/>
      </c>
      <c r="V486">
        <f>IF(U486="","",IF(U486&gt;=12,"A",IF(U486&gt;=8,"B","C")))</f>
        <v/>
      </c>
      <c r="W486">
        <f>U486</f>
        <v/>
      </c>
      <c r="X486">
        <f>IF(N486="","",IF(N486&gt;=3,"Fort",IF(N486&gt;=1,"Moyen","Faible")))</f>
        <v/>
      </c>
      <c r="Y486">
        <f>IF(O486="","",IF(O486&lt;=6,"Rapide",IF(O486&lt;=12,"Moyen","Long")))</f>
        <v/>
      </c>
      <c r="Z486">
        <f>IF(A486&lt;&gt;"",IF(COUNTIF($A$3:$A$502,A486)&gt;1,"DUP",""),"")</f>
        <v/>
      </c>
    </row>
    <row r="487">
      <c r="F487" s="3" t="n"/>
      <c r="G487" s="4" t="n"/>
      <c r="H487" s="3" t="n"/>
      <c r="I487" s="5" t="n"/>
      <c r="M487">
        <f>IF(COUNTA(J487:L487)=3,SUM(J487:L487),"")</f>
        <v/>
      </c>
      <c r="N487" s="9">
        <f>IF(AND(F487&gt;0,H487&gt;0),F487/H487,"")</f>
        <v/>
      </c>
      <c r="O487" s="9">
        <f>IF(AND(F487&gt;0,H487&gt;0), H487/(F487/12), "")</f>
        <v/>
      </c>
      <c r="R487" s="10" t="n"/>
      <c r="S487" s="10" t="n"/>
      <c r="U487" s="9">
        <f>IF(COUNTA(J487:L487)=3, J487*Paramètres!$H$2 + K487*Paramètres!$H$3 + L487*Paramètres!$H$4, "")</f>
        <v/>
      </c>
      <c r="V487">
        <f>IF(U487="","",IF(U487&gt;=12,"A",IF(U487&gt;=8,"B","C")))</f>
        <v/>
      </c>
      <c r="W487">
        <f>U487</f>
        <v/>
      </c>
      <c r="X487">
        <f>IF(N487="","",IF(N487&gt;=3,"Fort",IF(N487&gt;=1,"Moyen","Faible")))</f>
        <v/>
      </c>
      <c r="Y487">
        <f>IF(O487="","",IF(O487&lt;=6,"Rapide",IF(O487&lt;=12,"Moyen","Long")))</f>
        <v/>
      </c>
      <c r="Z487">
        <f>IF(A487&lt;&gt;"",IF(COUNTIF($A$3:$A$502,A487)&gt;1,"DUP",""),"")</f>
        <v/>
      </c>
    </row>
    <row r="488">
      <c r="F488" s="3" t="n"/>
      <c r="G488" s="4" t="n"/>
      <c r="H488" s="3" t="n"/>
      <c r="I488" s="5" t="n"/>
      <c r="M488">
        <f>IF(COUNTA(J488:L488)=3,SUM(J488:L488),"")</f>
        <v/>
      </c>
      <c r="N488" s="9">
        <f>IF(AND(F488&gt;0,H488&gt;0),F488/H488,"")</f>
        <v/>
      </c>
      <c r="O488" s="9">
        <f>IF(AND(F488&gt;0,H488&gt;0), H488/(F488/12), "")</f>
        <v/>
      </c>
      <c r="R488" s="10" t="n"/>
      <c r="S488" s="10" t="n"/>
      <c r="U488" s="9">
        <f>IF(COUNTA(J488:L488)=3, J488*Paramètres!$H$2 + K488*Paramètres!$H$3 + L488*Paramètres!$H$4, "")</f>
        <v/>
      </c>
      <c r="V488">
        <f>IF(U488="","",IF(U488&gt;=12,"A",IF(U488&gt;=8,"B","C")))</f>
        <v/>
      </c>
      <c r="W488">
        <f>U488</f>
        <v/>
      </c>
      <c r="X488">
        <f>IF(N488="","",IF(N488&gt;=3,"Fort",IF(N488&gt;=1,"Moyen","Faible")))</f>
        <v/>
      </c>
      <c r="Y488">
        <f>IF(O488="","",IF(O488&lt;=6,"Rapide",IF(O488&lt;=12,"Moyen","Long")))</f>
        <v/>
      </c>
      <c r="Z488">
        <f>IF(A488&lt;&gt;"",IF(COUNTIF($A$3:$A$502,A488)&gt;1,"DUP",""),"")</f>
        <v/>
      </c>
    </row>
    <row r="489">
      <c r="F489" s="3" t="n"/>
      <c r="G489" s="4" t="n"/>
      <c r="H489" s="3" t="n"/>
      <c r="I489" s="5" t="n"/>
      <c r="M489">
        <f>IF(COUNTA(J489:L489)=3,SUM(J489:L489),"")</f>
        <v/>
      </c>
      <c r="N489" s="9">
        <f>IF(AND(F489&gt;0,H489&gt;0),F489/H489,"")</f>
        <v/>
      </c>
      <c r="O489" s="9">
        <f>IF(AND(F489&gt;0,H489&gt;0), H489/(F489/12), "")</f>
        <v/>
      </c>
      <c r="R489" s="10" t="n"/>
      <c r="S489" s="10" t="n"/>
      <c r="U489" s="9">
        <f>IF(COUNTA(J489:L489)=3, J489*Paramètres!$H$2 + K489*Paramètres!$H$3 + L489*Paramètres!$H$4, "")</f>
        <v/>
      </c>
      <c r="V489">
        <f>IF(U489="","",IF(U489&gt;=12,"A",IF(U489&gt;=8,"B","C")))</f>
        <v/>
      </c>
      <c r="W489">
        <f>U489</f>
        <v/>
      </c>
      <c r="X489">
        <f>IF(N489="","",IF(N489&gt;=3,"Fort",IF(N489&gt;=1,"Moyen","Faible")))</f>
        <v/>
      </c>
      <c r="Y489">
        <f>IF(O489="","",IF(O489&lt;=6,"Rapide",IF(O489&lt;=12,"Moyen","Long")))</f>
        <v/>
      </c>
      <c r="Z489">
        <f>IF(A489&lt;&gt;"",IF(COUNTIF($A$3:$A$502,A489)&gt;1,"DUP",""),"")</f>
        <v/>
      </c>
    </row>
    <row r="490">
      <c r="F490" s="3" t="n"/>
      <c r="G490" s="4" t="n"/>
      <c r="H490" s="3" t="n"/>
      <c r="I490" s="5" t="n"/>
      <c r="M490">
        <f>IF(COUNTA(J490:L490)=3,SUM(J490:L490),"")</f>
        <v/>
      </c>
      <c r="N490" s="9">
        <f>IF(AND(F490&gt;0,H490&gt;0),F490/H490,"")</f>
        <v/>
      </c>
      <c r="O490" s="9">
        <f>IF(AND(F490&gt;0,H490&gt;0), H490/(F490/12), "")</f>
        <v/>
      </c>
      <c r="R490" s="10" t="n"/>
      <c r="S490" s="10" t="n"/>
      <c r="U490" s="9">
        <f>IF(COUNTA(J490:L490)=3, J490*Paramètres!$H$2 + K490*Paramètres!$H$3 + L490*Paramètres!$H$4, "")</f>
        <v/>
      </c>
      <c r="V490">
        <f>IF(U490="","",IF(U490&gt;=12,"A",IF(U490&gt;=8,"B","C")))</f>
        <v/>
      </c>
      <c r="W490">
        <f>U490</f>
        <v/>
      </c>
      <c r="X490">
        <f>IF(N490="","",IF(N490&gt;=3,"Fort",IF(N490&gt;=1,"Moyen","Faible")))</f>
        <v/>
      </c>
      <c r="Y490">
        <f>IF(O490="","",IF(O490&lt;=6,"Rapide",IF(O490&lt;=12,"Moyen","Long")))</f>
        <v/>
      </c>
      <c r="Z490">
        <f>IF(A490&lt;&gt;"",IF(COUNTIF($A$3:$A$502,A490)&gt;1,"DUP",""),"")</f>
        <v/>
      </c>
    </row>
    <row r="491">
      <c r="F491" s="3" t="n"/>
      <c r="G491" s="4" t="n"/>
      <c r="H491" s="3" t="n"/>
      <c r="I491" s="5" t="n"/>
      <c r="M491">
        <f>IF(COUNTA(J491:L491)=3,SUM(J491:L491),"")</f>
        <v/>
      </c>
      <c r="N491" s="9">
        <f>IF(AND(F491&gt;0,H491&gt;0),F491/H491,"")</f>
        <v/>
      </c>
      <c r="O491" s="9">
        <f>IF(AND(F491&gt;0,H491&gt;0), H491/(F491/12), "")</f>
        <v/>
      </c>
      <c r="R491" s="10" t="n"/>
      <c r="S491" s="10" t="n"/>
      <c r="U491" s="9">
        <f>IF(COUNTA(J491:L491)=3, J491*Paramètres!$H$2 + K491*Paramètres!$H$3 + L491*Paramètres!$H$4, "")</f>
        <v/>
      </c>
      <c r="V491">
        <f>IF(U491="","",IF(U491&gt;=12,"A",IF(U491&gt;=8,"B","C")))</f>
        <v/>
      </c>
      <c r="W491">
        <f>U491</f>
        <v/>
      </c>
      <c r="X491">
        <f>IF(N491="","",IF(N491&gt;=3,"Fort",IF(N491&gt;=1,"Moyen","Faible")))</f>
        <v/>
      </c>
      <c r="Y491">
        <f>IF(O491="","",IF(O491&lt;=6,"Rapide",IF(O491&lt;=12,"Moyen","Long")))</f>
        <v/>
      </c>
      <c r="Z491">
        <f>IF(A491&lt;&gt;"",IF(COUNTIF($A$3:$A$502,A491)&gt;1,"DUP",""),"")</f>
        <v/>
      </c>
    </row>
    <row r="492">
      <c r="F492" s="3" t="n"/>
      <c r="G492" s="4" t="n"/>
      <c r="H492" s="3" t="n"/>
      <c r="I492" s="5" t="n"/>
      <c r="M492">
        <f>IF(COUNTA(J492:L492)=3,SUM(J492:L492),"")</f>
        <v/>
      </c>
      <c r="N492" s="9">
        <f>IF(AND(F492&gt;0,H492&gt;0),F492/H492,"")</f>
        <v/>
      </c>
      <c r="O492" s="9">
        <f>IF(AND(F492&gt;0,H492&gt;0), H492/(F492/12), "")</f>
        <v/>
      </c>
      <c r="R492" s="10" t="n"/>
      <c r="S492" s="10" t="n"/>
      <c r="U492" s="9">
        <f>IF(COUNTA(J492:L492)=3, J492*Paramètres!$H$2 + K492*Paramètres!$H$3 + L492*Paramètres!$H$4, "")</f>
        <v/>
      </c>
      <c r="V492">
        <f>IF(U492="","",IF(U492&gt;=12,"A",IF(U492&gt;=8,"B","C")))</f>
        <v/>
      </c>
      <c r="W492">
        <f>U492</f>
        <v/>
      </c>
      <c r="X492">
        <f>IF(N492="","",IF(N492&gt;=3,"Fort",IF(N492&gt;=1,"Moyen","Faible")))</f>
        <v/>
      </c>
      <c r="Y492">
        <f>IF(O492="","",IF(O492&lt;=6,"Rapide",IF(O492&lt;=12,"Moyen","Long")))</f>
        <v/>
      </c>
      <c r="Z492">
        <f>IF(A492&lt;&gt;"",IF(COUNTIF($A$3:$A$502,A492)&gt;1,"DUP",""),"")</f>
        <v/>
      </c>
    </row>
    <row r="493">
      <c r="F493" s="3" t="n"/>
      <c r="G493" s="4" t="n"/>
      <c r="H493" s="3" t="n"/>
      <c r="I493" s="5" t="n"/>
      <c r="M493">
        <f>IF(COUNTA(J493:L493)=3,SUM(J493:L493),"")</f>
        <v/>
      </c>
      <c r="N493" s="9">
        <f>IF(AND(F493&gt;0,H493&gt;0),F493/H493,"")</f>
        <v/>
      </c>
      <c r="O493" s="9">
        <f>IF(AND(F493&gt;0,H493&gt;0), H493/(F493/12), "")</f>
        <v/>
      </c>
      <c r="R493" s="10" t="n"/>
      <c r="S493" s="10" t="n"/>
      <c r="U493" s="9">
        <f>IF(COUNTA(J493:L493)=3, J493*Paramètres!$H$2 + K493*Paramètres!$H$3 + L493*Paramètres!$H$4, "")</f>
        <v/>
      </c>
      <c r="V493">
        <f>IF(U493="","",IF(U493&gt;=12,"A",IF(U493&gt;=8,"B","C")))</f>
        <v/>
      </c>
      <c r="W493">
        <f>U493</f>
        <v/>
      </c>
      <c r="X493">
        <f>IF(N493="","",IF(N493&gt;=3,"Fort",IF(N493&gt;=1,"Moyen","Faible")))</f>
        <v/>
      </c>
      <c r="Y493">
        <f>IF(O493="","",IF(O493&lt;=6,"Rapide",IF(O493&lt;=12,"Moyen","Long")))</f>
        <v/>
      </c>
      <c r="Z493">
        <f>IF(A493&lt;&gt;"",IF(COUNTIF($A$3:$A$502,A493)&gt;1,"DUP",""),"")</f>
        <v/>
      </c>
    </row>
    <row r="494">
      <c r="F494" s="3" t="n"/>
      <c r="G494" s="4" t="n"/>
      <c r="H494" s="3" t="n"/>
      <c r="I494" s="5" t="n"/>
      <c r="M494">
        <f>IF(COUNTA(J494:L494)=3,SUM(J494:L494),"")</f>
        <v/>
      </c>
      <c r="N494" s="9">
        <f>IF(AND(F494&gt;0,H494&gt;0),F494/H494,"")</f>
        <v/>
      </c>
      <c r="O494" s="9">
        <f>IF(AND(F494&gt;0,H494&gt;0), H494/(F494/12), "")</f>
        <v/>
      </c>
      <c r="R494" s="10" t="n"/>
      <c r="S494" s="10" t="n"/>
      <c r="U494" s="9">
        <f>IF(COUNTA(J494:L494)=3, J494*Paramètres!$H$2 + K494*Paramètres!$H$3 + L494*Paramètres!$H$4, "")</f>
        <v/>
      </c>
      <c r="V494">
        <f>IF(U494="","",IF(U494&gt;=12,"A",IF(U494&gt;=8,"B","C")))</f>
        <v/>
      </c>
      <c r="W494">
        <f>U494</f>
        <v/>
      </c>
      <c r="X494">
        <f>IF(N494="","",IF(N494&gt;=3,"Fort",IF(N494&gt;=1,"Moyen","Faible")))</f>
        <v/>
      </c>
      <c r="Y494">
        <f>IF(O494="","",IF(O494&lt;=6,"Rapide",IF(O494&lt;=12,"Moyen","Long")))</f>
        <v/>
      </c>
      <c r="Z494">
        <f>IF(A494&lt;&gt;"",IF(COUNTIF($A$3:$A$502,A494)&gt;1,"DUP",""),"")</f>
        <v/>
      </c>
    </row>
    <row r="495">
      <c r="F495" s="3" t="n"/>
      <c r="G495" s="4" t="n"/>
      <c r="H495" s="3" t="n"/>
      <c r="I495" s="5" t="n"/>
      <c r="M495">
        <f>IF(COUNTA(J495:L495)=3,SUM(J495:L495),"")</f>
        <v/>
      </c>
      <c r="N495" s="9">
        <f>IF(AND(F495&gt;0,H495&gt;0),F495/H495,"")</f>
        <v/>
      </c>
      <c r="O495" s="9">
        <f>IF(AND(F495&gt;0,H495&gt;0), H495/(F495/12), "")</f>
        <v/>
      </c>
      <c r="R495" s="10" t="n"/>
      <c r="S495" s="10" t="n"/>
      <c r="U495" s="9">
        <f>IF(COUNTA(J495:L495)=3, J495*Paramètres!$H$2 + K495*Paramètres!$H$3 + L495*Paramètres!$H$4, "")</f>
        <v/>
      </c>
      <c r="V495">
        <f>IF(U495="","",IF(U495&gt;=12,"A",IF(U495&gt;=8,"B","C")))</f>
        <v/>
      </c>
      <c r="W495">
        <f>U495</f>
        <v/>
      </c>
      <c r="X495">
        <f>IF(N495="","",IF(N495&gt;=3,"Fort",IF(N495&gt;=1,"Moyen","Faible")))</f>
        <v/>
      </c>
      <c r="Y495">
        <f>IF(O495="","",IF(O495&lt;=6,"Rapide",IF(O495&lt;=12,"Moyen","Long")))</f>
        <v/>
      </c>
      <c r="Z495">
        <f>IF(A495&lt;&gt;"",IF(COUNTIF($A$3:$A$502,A495)&gt;1,"DUP",""),"")</f>
        <v/>
      </c>
    </row>
    <row r="496">
      <c r="F496" s="3" t="n"/>
      <c r="G496" s="4" t="n"/>
      <c r="H496" s="3" t="n"/>
      <c r="I496" s="5" t="n"/>
      <c r="M496">
        <f>IF(COUNTA(J496:L496)=3,SUM(J496:L496),"")</f>
        <v/>
      </c>
      <c r="N496" s="9">
        <f>IF(AND(F496&gt;0,H496&gt;0),F496/H496,"")</f>
        <v/>
      </c>
      <c r="O496" s="9">
        <f>IF(AND(F496&gt;0,H496&gt;0), H496/(F496/12), "")</f>
        <v/>
      </c>
      <c r="R496" s="10" t="n"/>
      <c r="S496" s="10" t="n"/>
      <c r="U496" s="9">
        <f>IF(COUNTA(J496:L496)=3, J496*Paramètres!$H$2 + K496*Paramètres!$H$3 + L496*Paramètres!$H$4, "")</f>
        <v/>
      </c>
      <c r="V496">
        <f>IF(U496="","",IF(U496&gt;=12,"A",IF(U496&gt;=8,"B","C")))</f>
        <v/>
      </c>
      <c r="W496">
        <f>U496</f>
        <v/>
      </c>
      <c r="X496">
        <f>IF(N496="","",IF(N496&gt;=3,"Fort",IF(N496&gt;=1,"Moyen","Faible")))</f>
        <v/>
      </c>
      <c r="Y496">
        <f>IF(O496="","",IF(O496&lt;=6,"Rapide",IF(O496&lt;=12,"Moyen","Long")))</f>
        <v/>
      </c>
      <c r="Z496">
        <f>IF(A496&lt;&gt;"",IF(COUNTIF($A$3:$A$502,A496)&gt;1,"DUP",""),"")</f>
        <v/>
      </c>
    </row>
    <row r="497">
      <c r="F497" s="3" t="n"/>
      <c r="G497" s="4" t="n"/>
      <c r="H497" s="3" t="n"/>
      <c r="I497" s="5" t="n"/>
      <c r="M497">
        <f>IF(COUNTA(J497:L497)=3,SUM(J497:L497),"")</f>
        <v/>
      </c>
      <c r="N497" s="9">
        <f>IF(AND(F497&gt;0,H497&gt;0),F497/H497,"")</f>
        <v/>
      </c>
      <c r="O497" s="9">
        <f>IF(AND(F497&gt;0,H497&gt;0), H497/(F497/12), "")</f>
        <v/>
      </c>
      <c r="R497" s="10" t="n"/>
      <c r="S497" s="10" t="n"/>
      <c r="U497" s="9">
        <f>IF(COUNTA(J497:L497)=3, J497*Paramètres!$H$2 + K497*Paramètres!$H$3 + L497*Paramètres!$H$4, "")</f>
        <v/>
      </c>
      <c r="V497">
        <f>IF(U497="","",IF(U497&gt;=12,"A",IF(U497&gt;=8,"B","C")))</f>
        <v/>
      </c>
      <c r="W497">
        <f>U497</f>
        <v/>
      </c>
      <c r="X497">
        <f>IF(N497="","",IF(N497&gt;=3,"Fort",IF(N497&gt;=1,"Moyen","Faible")))</f>
        <v/>
      </c>
      <c r="Y497">
        <f>IF(O497="","",IF(O497&lt;=6,"Rapide",IF(O497&lt;=12,"Moyen","Long")))</f>
        <v/>
      </c>
      <c r="Z497">
        <f>IF(A497&lt;&gt;"",IF(COUNTIF($A$3:$A$502,A497)&gt;1,"DUP",""),"")</f>
        <v/>
      </c>
    </row>
    <row r="498">
      <c r="F498" s="3" t="n"/>
      <c r="G498" s="4" t="n"/>
      <c r="H498" s="3" t="n"/>
      <c r="I498" s="5" t="n"/>
      <c r="M498">
        <f>IF(COUNTA(J498:L498)=3,SUM(J498:L498),"")</f>
        <v/>
      </c>
      <c r="N498" s="9">
        <f>IF(AND(F498&gt;0,H498&gt;0),F498/H498,"")</f>
        <v/>
      </c>
      <c r="O498" s="9">
        <f>IF(AND(F498&gt;0,H498&gt;0), H498/(F498/12), "")</f>
        <v/>
      </c>
      <c r="R498" s="10" t="n"/>
      <c r="S498" s="10" t="n"/>
      <c r="U498" s="9">
        <f>IF(COUNTA(J498:L498)=3, J498*Paramètres!$H$2 + K498*Paramètres!$H$3 + L498*Paramètres!$H$4, "")</f>
        <v/>
      </c>
      <c r="V498">
        <f>IF(U498="","",IF(U498&gt;=12,"A",IF(U498&gt;=8,"B","C")))</f>
        <v/>
      </c>
      <c r="W498">
        <f>U498</f>
        <v/>
      </c>
      <c r="X498">
        <f>IF(N498="","",IF(N498&gt;=3,"Fort",IF(N498&gt;=1,"Moyen","Faible")))</f>
        <v/>
      </c>
      <c r="Y498">
        <f>IF(O498="","",IF(O498&lt;=6,"Rapide",IF(O498&lt;=12,"Moyen","Long")))</f>
        <v/>
      </c>
      <c r="Z498">
        <f>IF(A498&lt;&gt;"",IF(COUNTIF($A$3:$A$502,A498)&gt;1,"DUP",""),"")</f>
        <v/>
      </c>
    </row>
    <row r="499">
      <c r="F499" s="3" t="n"/>
      <c r="G499" s="4" t="n"/>
      <c r="H499" s="3" t="n"/>
      <c r="I499" s="5" t="n"/>
      <c r="M499">
        <f>IF(COUNTA(J499:L499)=3,SUM(J499:L499),"")</f>
        <v/>
      </c>
      <c r="N499" s="9">
        <f>IF(AND(F499&gt;0,H499&gt;0),F499/H499,"")</f>
        <v/>
      </c>
      <c r="O499" s="9">
        <f>IF(AND(F499&gt;0,H499&gt;0), H499/(F499/12), "")</f>
        <v/>
      </c>
      <c r="R499" s="10" t="n"/>
      <c r="S499" s="10" t="n"/>
      <c r="U499" s="9">
        <f>IF(COUNTA(J499:L499)=3, J499*Paramètres!$H$2 + K499*Paramètres!$H$3 + L499*Paramètres!$H$4, "")</f>
        <v/>
      </c>
      <c r="V499">
        <f>IF(U499="","",IF(U499&gt;=12,"A",IF(U499&gt;=8,"B","C")))</f>
        <v/>
      </c>
      <c r="W499">
        <f>U499</f>
        <v/>
      </c>
      <c r="X499">
        <f>IF(N499="","",IF(N499&gt;=3,"Fort",IF(N499&gt;=1,"Moyen","Faible")))</f>
        <v/>
      </c>
      <c r="Y499">
        <f>IF(O499="","",IF(O499&lt;=6,"Rapide",IF(O499&lt;=12,"Moyen","Long")))</f>
        <v/>
      </c>
      <c r="Z499">
        <f>IF(A499&lt;&gt;"",IF(COUNTIF($A$3:$A$502,A499)&gt;1,"DUP",""),"")</f>
        <v/>
      </c>
    </row>
    <row r="500">
      <c r="F500" s="3" t="n"/>
      <c r="G500" s="4" t="n"/>
      <c r="H500" s="3" t="n"/>
      <c r="I500" s="5" t="n"/>
      <c r="M500">
        <f>IF(COUNTA(J500:L500)=3,SUM(J500:L500),"")</f>
        <v/>
      </c>
      <c r="N500" s="9">
        <f>IF(AND(F500&gt;0,H500&gt;0),F500/H500,"")</f>
        <v/>
      </c>
      <c r="O500" s="9">
        <f>IF(AND(F500&gt;0,H500&gt;0), H500/(F500/12), "")</f>
        <v/>
      </c>
      <c r="R500" s="10" t="n"/>
      <c r="S500" s="10" t="n"/>
      <c r="U500" s="9">
        <f>IF(COUNTA(J500:L500)=3, J500*Paramètres!$H$2 + K500*Paramètres!$H$3 + L500*Paramètres!$H$4, "")</f>
        <v/>
      </c>
      <c r="V500">
        <f>IF(U500="","",IF(U500&gt;=12,"A",IF(U500&gt;=8,"B","C")))</f>
        <v/>
      </c>
      <c r="W500">
        <f>U500</f>
        <v/>
      </c>
      <c r="X500">
        <f>IF(N500="","",IF(N500&gt;=3,"Fort",IF(N500&gt;=1,"Moyen","Faible")))</f>
        <v/>
      </c>
      <c r="Y500">
        <f>IF(O500="","",IF(O500&lt;=6,"Rapide",IF(O500&lt;=12,"Moyen","Long")))</f>
        <v/>
      </c>
      <c r="Z500">
        <f>IF(A500&lt;&gt;"",IF(COUNTIF($A$3:$A$502,A500)&gt;1,"DUP",""),"")</f>
        <v/>
      </c>
    </row>
    <row r="501">
      <c r="F501" s="3" t="n"/>
      <c r="G501" s="4" t="n"/>
      <c r="H501" s="3" t="n"/>
      <c r="I501" s="5" t="n"/>
      <c r="M501">
        <f>IF(COUNTA(J501:L501)=3,SUM(J501:L501),"")</f>
        <v/>
      </c>
      <c r="N501" s="9">
        <f>IF(AND(F501&gt;0,H501&gt;0),F501/H501,"")</f>
        <v/>
      </c>
      <c r="O501" s="9">
        <f>IF(AND(F501&gt;0,H501&gt;0), H501/(F501/12), "")</f>
        <v/>
      </c>
      <c r="R501" s="10" t="n"/>
      <c r="S501" s="10" t="n"/>
      <c r="U501" s="9">
        <f>IF(COUNTA(J501:L501)=3, J501*Paramètres!$H$2 + K501*Paramètres!$H$3 + L501*Paramètres!$H$4, "")</f>
        <v/>
      </c>
      <c r="V501">
        <f>IF(U501="","",IF(U501&gt;=12,"A",IF(U501&gt;=8,"B","C")))</f>
        <v/>
      </c>
      <c r="W501">
        <f>U501</f>
        <v/>
      </c>
      <c r="X501">
        <f>IF(N501="","",IF(N501&gt;=3,"Fort",IF(N501&gt;=1,"Moyen","Faible")))</f>
        <v/>
      </c>
      <c r="Y501">
        <f>IF(O501="","",IF(O501&lt;=6,"Rapide",IF(O501&lt;=12,"Moyen","Long")))</f>
        <v/>
      </c>
      <c r="Z501">
        <f>IF(A501&lt;&gt;"",IF(COUNTIF($A$3:$A$502,A501)&gt;1,"DUP",""),"")</f>
        <v/>
      </c>
    </row>
    <row r="502">
      <c r="F502" s="3" t="n"/>
      <c r="G502" s="4" t="n"/>
      <c r="H502" s="3" t="n"/>
      <c r="I502" s="5" t="n"/>
      <c r="M502">
        <f>IF(COUNTA(J502:L502)=3,SUM(J502:L502),"")</f>
        <v/>
      </c>
      <c r="N502" s="9">
        <f>IF(AND(F502&gt;0,H502&gt;0),F502/H502,"")</f>
        <v/>
      </c>
      <c r="O502" s="9">
        <f>IF(AND(F502&gt;0,H502&gt;0), H502/(F502/12), "")</f>
        <v/>
      </c>
      <c r="R502" s="10" t="n"/>
      <c r="S502" s="10" t="n"/>
      <c r="U502" s="9">
        <f>IF(COUNTA(J502:L502)=3, J502*Paramètres!$H$2 + K502*Paramètres!$H$3 + L502*Paramètres!$H$4, "")</f>
        <v/>
      </c>
      <c r="V502">
        <f>IF(U502="","",IF(U502&gt;=12,"A",IF(U502&gt;=8,"B","C")))</f>
        <v/>
      </c>
      <c r="W502">
        <f>U502</f>
        <v/>
      </c>
      <c r="X502">
        <f>IF(N502="","",IF(N502&gt;=3,"Fort",IF(N502&gt;=1,"Moyen","Faible")))</f>
        <v/>
      </c>
      <c r="Y502">
        <f>IF(O502="","",IF(O502&lt;=6,"Rapide",IF(O502&lt;=12,"Moyen","Long")))</f>
        <v/>
      </c>
      <c r="Z502">
        <f>IF(A502&lt;&gt;"",IF(COUNTIF($A$3:$A$502,A502)&gt;1,"DUP",""),"")</f>
        <v/>
      </c>
    </row>
  </sheetData>
  <mergeCells count="1">
    <mergeCell ref="A1:T1"/>
  </mergeCells>
  <conditionalFormatting sqref="M3:M502">
    <cfRule type="iconSet" priority="1">
      <iconSet iconSet="5Arrows" showValue="1" percent="1" reverse="0">
        <cfvo type="percent" val="0"/>
        <cfvo type="percent" val="25"/>
        <cfvo type="percent" val="50"/>
        <cfvo type="percent" val="75"/>
        <cfvo type="percent" val="100"/>
      </iconSet>
    </cfRule>
  </conditionalFormatting>
  <conditionalFormatting sqref="N3:N502">
    <cfRule type="colorScale" priority="2">
      <colorScale>
        <cfvo type="min"/>
        <cfvo type="percentile" val="50"/>
        <cfvo type="max"/>
        <color rgb="00FCA5A5"/>
        <color rgb="00FDE68A"/>
        <color rgb="0086EFAC"/>
      </colorScale>
    </cfRule>
  </conditionalFormatting>
  <conditionalFormatting sqref="O3:O502">
    <cfRule type="colorScale" priority="3">
      <colorScale>
        <cfvo type="min"/>
        <cfvo type="percentile" val="50"/>
        <cfvo type="max"/>
        <color rgb="0086EFAC"/>
        <color rgb="00FDE68A"/>
        <color rgb="00FCA5A5"/>
      </colorScale>
    </cfRule>
  </conditionalFormatting>
  <conditionalFormatting sqref="J3:L502">
    <cfRule type="colorScale" priority="4">
      <colorScale>
        <cfvo type="min"/>
        <cfvo type="percentile" val="50"/>
        <cfvo type="max"/>
        <color rgb="00FCA5A5"/>
        <color rgb="00FDE68A"/>
        <color rgb="0086EFAC"/>
      </colorScale>
    </cfRule>
  </conditionalFormatting>
  <conditionalFormatting sqref="F3:F502">
    <cfRule type="colorScale" priority="5">
      <colorScale>
        <cfvo type="min"/>
        <cfvo type="percentile" val="50"/>
        <cfvo type="max"/>
        <color rgb="00E5F3FF"/>
        <color rgb="0093C5FD"/>
        <color rgb="001D4ED8"/>
      </colorScale>
    </cfRule>
  </conditionalFormatting>
  <conditionalFormatting sqref="H3:H502">
    <cfRule type="colorScale" priority="6">
      <colorScale>
        <cfvo type="min"/>
        <cfvo type="percentile" val="50"/>
        <cfvo type="max"/>
        <color rgb="00FFEFEF"/>
        <color rgb="00FCA5A5"/>
        <color rgb="00DC2626"/>
      </colorScale>
    </cfRule>
  </conditionalFormatting>
  <conditionalFormatting sqref="W3:W502">
    <cfRule type="iconSet" priority="7">
      <iconSet iconSet="3TrafficLights1" showValue="1" percent="1" reverse="0">
        <cfvo type="percent" val="0"/>
        <cfvo type="percent" val="50"/>
        <cfvo type="percent" val="100"/>
      </iconSet>
    </cfRule>
  </conditionalFormatting>
  <conditionalFormatting sqref="Z3:Z502">
    <cfRule type="containsText" priority="8" operator="containsText" stopIfTrue="1" text="DUP"/>
  </conditionalFormatting>
  <conditionalFormatting sqref="D3:D502">
    <cfRule type="containsText" priority="9" operator="containsText" stopIfTrue="1" text="Production"/>
    <cfRule type="containsText" priority="10" operator="containsText" stopIfTrue="1" text="Maintenance"/>
    <cfRule type="containsText" priority="11" operator="containsText" stopIfTrue="1" text="Qualité"/>
    <cfRule type="containsText" priority="12" operator="containsText" stopIfTrue="1" text="Logistique"/>
    <cfRule type="containsText" priority="13" operator="containsText" stopIfTrue="1" text="HSE"/>
    <cfRule type="containsText" priority="14" operator="containsText" stopIfTrue="1" text="Méthodes"/>
    <cfRule type="containsText" priority="15" operator="containsText" stopIfTrue="1" text="Amélioration Continue"/>
  </conditionalFormatting>
  <dataValidations count="5">
    <dataValidation sqref="D3:D502" showErrorMessage="1" showInputMessage="1" allowBlank="1" type="list">
      <formula1>='Paramètres'!$A$2:$A$8</formula1>
    </dataValidation>
    <dataValidation sqref="E3:E502" showErrorMessage="1" showInputMessage="1" allowBlank="1" type="list">
      <formula1>='Paramètres'!$B$2:$B$9</formula1>
    </dataValidation>
    <dataValidation sqref="P3:P502" showErrorMessage="1" showInputMessage="1" allowBlank="1" type="list">
      <formula1>='Paramètres'!$C$2:$C$3</formula1>
    </dataValidation>
    <dataValidation sqref="Q3:Q502" showErrorMessage="1" showInputMessage="1" allowBlank="1" type="list">
      <formula1>='Paramètres'!$D$2:$D$5</formula1>
    </dataValidation>
    <dataValidation sqref="J3:J502 K3:K502 L3:L502" showErrorMessage="1" showInputMessage="1" allowBlank="1" type="whole" operator="between">
      <formula1>1</formula1>
      <formula2>5</formula2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9"/>
  <sheetViews>
    <sheetView workbookViewId="0">
      <selection activeCell="A1" sqref="A1"/>
    </sheetView>
  </sheetViews>
  <sheetFormatPr baseColWidth="8" defaultRowHeight="15"/>
  <sheetData>
    <row r="1">
      <c r="A1" t="inlineStr">
        <is>
          <t>Départements</t>
        </is>
      </c>
      <c r="B1" t="inlineStr">
        <is>
          <t>Catégories</t>
        </is>
      </c>
      <c r="C1" t="inlineStr">
        <is>
          <t>Décision</t>
        </is>
      </c>
      <c r="D1" t="inlineStr">
        <is>
          <t>StatutExécution</t>
        </is>
      </c>
      <c r="G1" t="inlineStr">
        <is>
          <t>Poids ICE</t>
        </is>
      </c>
    </row>
    <row r="2">
      <c r="A2" t="inlineStr">
        <is>
          <t>Production</t>
        </is>
      </c>
      <c r="B2" t="inlineStr">
        <is>
          <t>Sécurité</t>
        </is>
      </c>
      <c r="C2" t="inlineStr">
        <is>
          <t>Approuvée</t>
        </is>
      </c>
      <c r="D2" t="inlineStr">
        <is>
          <t>Non démarrée</t>
        </is>
      </c>
      <c r="G2" t="inlineStr">
        <is>
          <t>Poids Impact</t>
        </is>
      </c>
      <c r="H2" t="n">
        <v>0.5</v>
      </c>
    </row>
    <row r="3">
      <c r="A3" t="inlineStr">
        <is>
          <t>Maintenance</t>
        </is>
      </c>
      <c r="B3" t="inlineStr">
        <is>
          <t>Qualité</t>
        </is>
      </c>
      <c r="C3" t="inlineStr">
        <is>
          <t>Rejetée</t>
        </is>
      </c>
      <c r="D3" t="inlineStr">
        <is>
          <t>En cours</t>
        </is>
      </c>
      <c r="G3" t="inlineStr">
        <is>
          <t>Poids Confiance</t>
        </is>
      </c>
      <c r="H3" t="n">
        <v>0.3</v>
      </c>
    </row>
    <row r="4">
      <c r="A4" t="inlineStr">
        <is>
          <t>Qualité</t>
        </is>
      </c>
      <c r="B4" t="inlineStr">
        <is>
          <t>Coût</t>
        </is>
      </c>
      <c r="D4" t="inlineStr">
        <is>
          <t>Terminée</t>
        </is>
      </c>
      <c r="G4" t="inlineStr">
        <is>
          <t>Poids Facilité</t>
        </is>
      </c>
      <c r="H4" t="n">
        <v>0.2</v>
      </c>
    </row>
    <row r="5">
      <c r="A5" t="inlineStr">
        <is>
          <t>Logistique</t>
        </is>
      </c>
      <c r="B5" t="inlineStr">
        <is>
          <t>Délai</t>
        </is>
      </c>
      <c r="D5" t="inlineStr">
        <is>
          <t>Bloquée</t>
        </is>
      </c>
    </row>
    <row r="6">
      <c r="A6" t="inlineStr">
        <is>
          <t>Amélioration Continue</t>
        </is>
      </c>
      <c r="B6" t="inlineStr">
        <is>
          <t>5S</t>
        </is>
      </c>
    </row>
    <row r="7">
      <c r="A7" t="inlineStr">
        <is>
          <t>Méthodes</t>
        </is>
      </c>
      <c r="B7" t="inlineStr">
        <is>
          <t>Ergonomie</t>
        </is>
      </c>
    </row>
    <row r="8">
      <c r="A8" t="inlineStr">
        <is>
          <t>HSE</t>
        </is>
      </c>
      <c r="B8" t="inlineStr">
        <is>
          <t>Énergie</t>
        </is>
      </c>
    </row>
    <row r="9">
      <c r="B9" t="inlineStr">
        <is>
          <t>Environnement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selection activeCell="A1" sqref="A1"/>
    </sheetView>
  </sheetViews>
  <sheetFormatPr baseColWidth="8" defaultRowHeight="15"/>
  <sheetData>
    <row r="1">
      <c r="A1" s="11" t="inlineStr">
        <is>
          <t>Tableau de bord — ICE Kaizen</t>
        </is>
      </c>
    </row>
    <row r="2"/>
    <row r="3">
      <c r="A3" t="inlineStr">
        <is>
          <t>Total idées</t>
        </is>
      </c>
      <c r="B3">
        <f>COUNTA('Évaluation ICE'!B3:B502)</f>
        <v/>
      </c>
      <c r="D3" t="inlineStr">
        <is>
          <t>Département</t>
        </is>
      </c>
      <c r="E3" t="inlineStr">
        <is>
          <t>Gains estimés €/an</t>
        </is>
      </c>
      <c r="G3" t="inlineStr">
        <is>
          <t>Décision</t>
        </is>
      </c>
      <c r="H3" t="inlineStr">
        <is>
          <t>Comptage</t>
        </is>
      </c>
    </row>
    <row r="4">
      <c r="A4" t="inlineStr">
        <is>
          <t>Approuvées</t>
        </is>
      </c>
      <c r="B4">
        <f>COUNTIF('Évaluation ICE'!P3:P502,"Approuvée")</f>
        <v/>
      </c>
      <c r="D4" t="inlineStr">
        <is>
          <t>Production</t>
        </is>
      </c>
      <c r="E4" s="3">
        <f>SUMIF('Évaluation ICE'!D3:D502,"Production",'Évaluation ICE'!F3:F502)</f>
        <v/>
      </c>
      <c r="G4" t="inlineStr">
        <is>
          <t>Approuvée</t>
        </is>
      </c>
      <c r="H4">
        <f>COUNTIF('Évaluation ICE'!P3:P502,"Approuvée")</f>
        <v/>
      </c>
    </row>
    <row r="5">
      <c r="A5" t="inlineStr">
        <is>
          <t>Rejetées</t>
        </is>
      </c>
      <c r="B5">
        <f>COUNTIF('Évaluation ICE'!P3:P502,"Rejetée")</f>
        <v/>
      </c>
      <c r="D5" t="inlineStr">
        <is>
          <t>Maintenance</t>
        </is>
      </c>
      <c r="E5" s="3">
        <f>SUMIF('Évaluation ICE'!D3:D502,"Maintenance",'Évaluation ICE'!F3:F502)</f>
        <v/>
      </c>
      <c r="G5" t="inlineStr">
        <is>
          <t>Rejetée</t>
        </is>
      </c>
      <c r="H5">
        <f>COUNTIF('Évaluation ICE'!P3:P502,"Rejetée")</f>
        <v/>
      </c>
    </row>
    <row r="6">
      <c r="A6" t="inlineStr">
        <is>
          <t>ICE moyen</t>
        </is>
      </c>
      <c r="B6">
        <f>IFERROR(AVERAGE('Évaluation ICE'!M3:M502),"")</f>
        <v/>
      </c>
      <c r="D6" t="inlineStr">
        <is>
          <t>Qualité</t>
        </is>
      </c>
      <c r="E6" s="3">
        <f>SUMIF('Évaluation ICE'!D3:D502,"Qualité",'Évaluation ICE'!F3:F502)</f>
        <v/>
      </c>
    </row>
    <row r="7">
      <c r="A7" t="inlineStr">
        <is>
          <t>ROI moyen</t>
        </is>
      </c>
      <c r="B7">
        <f>IFERROR(AVERAGE('Évaluation ICE'!N3:N502),"")</f>
        <v/>
      </c>
      <c r="D7" t="inlineStr">
        <is>
          <t>Logistique</t>
        </is>
      </c>
      <c r="E7" s="3">
        <f>SUMIF('Évaluation ICE'!D3:D502,"Logistique",'Évaluation ICE'!F3:F502)</f>
        <v/>
      </c>
    </row>
    <row r="8">
      <c r="A8" t="inlineStr">
        <is>
          <t>Payback médian (mois)</t>
        </is>
      </c>
      <c r="B8">
        <f>IFERROR(MEDIAN('Évaluation ICE'!O3:O502),"")</f>
        <v/>
      </c>
      <c r="D8" t="inlineStr">
        <is>
          <t>Amélioration Continue</t>
        </is>
      </c>
      <c r="E8" s="3">
        <f>SUMIF('Évaluation ICE'!D3:D502,"Amélioration Continue",'Évaluation ICE'!F3:F502)</f>
        <v/>
      </c>
    </row>
    <row r="9">
      <c r="D9" t="inlineStr">
        <is>
          <t>Méthodes</t>
        </is>
      </c>
      <c r="E9" s="3">
        <f>SUMIF('Évaluation ICE'!D3:D502,"Méthodes",'Évaluation ICE'!F3:F502)</f>
        <v/>
      </c>
    </row>
    <row r="10">
      <c r="D10" t="inlineStr">
        <is>
          <t>HSE</t>
        </is>
      </c>
      <c r="E10" s="3">
        <f>SUMIF('Évaluation ICE'!D3:D502,"HSE",'Évaluation ICE'!F3:F502)</f>
        <v/>
      </c>
    </row>
    <row r="11"/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2025-09-05T14:33:51Z</dcterms:created>
  <dcterms:modified xmlns:dcterms="http://purl.org/dc/terms/" xmlns:xsi="http://www.w3.org/2001/XMLSchema-instance" xsi:type="dcterms:W3CDTF">2025-09-05T14:33:51Z</dcterms:modified>
</cp:coreProperties>
</file>