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Cover" sheetId="1" state="visible" r:id="rId1"/>
    <sheet xmlns:r="http://schemas.openxmlformats.org/officeDocument/2006/relationships" name="02_Change_Log" sheetId="2" state="visible" r:id="rId2"/>
    <sheet xmlns:r="http://schemas.openxmlformats.org/officeDocument/2006/relationships" name="03_BOM" sheetId="3" state="visible" r:id="rId3"/>
    <sheet xmlns:r="http://schemas.openxmlformats.org/officeDocument/2006/relationships" name="04_Equipment" sheetId="4" state="visible" r:id="rId4"/>
    <sheet xmlns:r="http://schemas.openxmlformats.org/officeDocument/2006/relationships" name="05_Instructions" sheetId="5" state="visible" r:id="rId5"/>
    <sheet xmlns:r="http://schemas.openxmlformats.org/officeDocument/2006/relationships" name="06_IPC_Specs" sheetId="6" state="visible" r:id="rId6"/>
    <sheet xmlns:r="http://schemas.openxmlformats.org/officeDocument/2006/relationships" name="07_Deviations_CAPA" sheetId="7" state="visible" r:id="rId7"/>
    <sheet xmlns:r="http://schemas.openxmlformats.org/officeDocument/2006/relationships" name="08_Packaging_Labels" sheetId="8" state="visible" r:id="rId8"/>
    <sheet xmlns:r="http://schemas.openxmlformats.org/officeDocument/2006/relationships" name="09_Signatures" sheetId="9" state="visible" r:id="rId9"/>
    <sheet xmlns:r="http://schemas.openxmlformats.org/officeDocument/2006/relationships" name="10_Indicators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0.0%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2F2F2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left" vertical="center" wrapText="1"/>
    </xf>
    <xf numFmtId="0" fontId="2" fillId="4" borderId="1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165" fontId="0" fillId="0" borderId="1" applyAlignment="1" pivotButton="0" quotePrefix="0" xfId="0">
      <alignment horizontal="left" vertical="center" wrapText="1"/>
    </xf>
    <xf numFmtId="164" fontId="0" fillId="0" borderId="0" pivotButton="0" quotePrefix="0" xfId="0"/>
    <xf numFmtId="165" fontId="0" fillId="0" borderId="1" applyAlignment="1" pivotButton="0" quotePrefix="0" xfId="0">
      <alignment horizontal="center" vertical="center" wrapText="1"/>
    </xf>
    <xf numFmtId="0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FEB9C"/>
        </patternFill>
      </fill>
    </dxf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ables/table1.xml><?xml version="1.0" encoding="utf-8"?>
<table xmlns="http://schemas.openxmlformats.org/spreadsheetml/2006/main" id="1" name="ChangeLog" displayName="ChangeLog" ref="A1:H11" headerRowCount="1">
  <autoFilter ref="A1:H11"/>
  <tableColumns count="8">
    <tableColumn id="1" name="Date"/>
    <tableColumn id="2" name="Version"/>
    <tableColumn id="3" name="Section"/>
    <tableColumn id="4" name="Change Description"/>
    <tableColumn id="5" name="Author"/>
    <tableColumn id="6" name="Reviewer"/>
    <tableColumn id="7" name="QA Approval"/>
    <tableColumn id="8" name="Status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BOM" displayName="BOM" ref="A1:J10" headerRowCount="1">
  <autoFilter ref="A1:J10"/>
  <tableColumns count="10">
    <tableColumn id="1" name="Item#"/>
    <tableColumn id="2" name="Material Code"/>
    <tableColumn id="3" name="Material Name"/>
    <tableColumn id="4" name="Grade"/>
    <tableColumn id="5" name="Spec/Reference"/>
    <tableColumn id="6" name="Qty per Batch"/>
    <tableColumn id="7" name="Units"/>
    <tableColumn id="8" name="Weighing Tolerance (%)"/>
    <tableColumn id="9" name="Critical (Y/N)"/>
    <tableColumn id="10" name="Remarks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Equipment" displayName="Equipment" ref="A1:H12" headerRowCount="1">
  <autoFilter ref="A1:H12"/>
  <tableColumns count="8">
    <tableColumn id="1" name="Eqp#"/>
    <tableColumn id="2" name="Equipment Name"/>
    <tableColumn id="3" name="Equipment ID"/>
    <tableColumn id="4" name="Status"/>
    <tableColumn id="5" name="Calibration Due"/>
    <tableColumn id="6" name="Cleaning Verified"/>
    <tableColumn id="7" name="Location"/>
    <tableColumn id="8" name="Notes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Instructions" displayName="Instructions" ref="A1:H20" headerRowCount="1">
  <autoFilter ref="A1:H20"/>
  <tableColumns count="8">
    <tableColumn id="1" name="Step#"/>
    <tableColumn id="2" name="Operation"/>
    <tableColumn id="3" name="Reference (SOP/WI)"/>
    <tableColumn id="4" name="Parameters/Setpoints"/>
    <tableColumn id="5" name="Critical? (Y/N)"/>
    <tableColumn id="6" name="Acceptance Criteria"/>
    <tableColumn id="7" name="In-Process Test"/>
    <tableColumn id="8" name="Recording Location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IPCSPECS" displayName="IPCSPECS" ref="A1:H20" headerRowCount="1">
  <autoFilter ref="A1:H20"/>
  <tableColumns count="8">
    <tableColumn id="1" name="Test#"/>
    <tableColumn id="2" name="Characteristic"/>
    <tableColumn id="3" name="Spec (Target / Range)"/>
    <tableColumn id="4" name="Method"/>
    <tableColumn id="5" name="Frequency"/>
    <tableColumn id="6" name="Stage"/>
    <tableColumn id="7" name="Criticality"/>
    <tableColumn id="8" name="Status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DEV_CAPA" displayName="DEV_CAPA" ref="A1:J20" headerRowCount="1">
  <autoFilter ref="A1:J20"/>
  <tableColumns count="10">
    <tableColumn id="1" name="ID"/>
    <tableColumn id="2" name="Date"/>
    <tableColumn id="3" name="Detected At (Step)"/>
    <tableColumn id="4" name="Description"/>
    <tableColumn id="5" name="Root Cause (5 Whys)"/>
    <tableColumn id="6" name="Immediate Action"/>
    <tableColumn id="7" name="CAPA Owner"/>
    <tableColumn id="8" name="Due Date"/>
    <tableColumn id="9" name="Status"/>
    <tableColumn id="10" name="Effectiveness Check"/>
  </tableColumns>
  <tableStyleInfo name="TableStyleMedium2" showRowStripes="1" showColumnStripes="0"/>
</table>
</file>

<file path=xl/tables/table7.xml><?xml version="1.0" encoding="utf-8"?>
<table xmlns="http://schemas.openxmlformats.org/spreadsheetml/2006/main" id="7" name="PACK" displayName="PACK" ref="A1:I20" headerRowCount="1">
  <autoFilter ref="A1:I20"/>
  <tableColumns count="9">
    <tableColumn id="1" name="Component"/>
    <tableColumn id="2" name="Code"/>
    <tableColumn id="3" name="Spec"/>
    <tableColumn id="4" name="Qty/Batch"/>
    <tableColumn id="5" name="Units"/>
    <tableColumn id="6" name="Supplier"/>
    <tableColumn id="7" name="Artwork Version"/>
    <tableColumn id="8" name="Approval Status"/>
    <tableColumn id="9" name="Notes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22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MASTER BATCH RECORD (MBR)</t>
        </is>
      </c>
    </row>
    <row r="2"/>
    <row r="3"/>
    <row r="4"/>
    <row r="6">
      <c r="A6" s="2" t="inlineStr">
        <is>
          <t>Product Name</t>
        </is>
      </c>
      <c r="B6" s="3" t="inlineStr">
        <is>
          <t>Example Product</t>
        </is>
      </c>
      <c r="C6" s="2" t="inlineStr">
        <is>
          <t>Product Code</t>
        </is>
      </c>
      <c r="D6" s="3" t="inlineStr">
        <is>
          <t>EXP-001</t>
        </is>
      </c>
      <c r="E6" s="2" t="inlineStr">
        <is>
          <t>Version</t>
        </is>
      </c>
      <c r="F6" s="3" t="inlineStr">
        <is>
          <t>1.0</t>
        </is>
      </c>
    </row>
    <row r="7">
      <c r="A7" s="2" t="inlineStr">
        <is>
          <t>Dosage/Strength</t>
        </is>
      </c>
      <c r="B7" s="3" t="inlineStr">
        <is>
          <t>500 mg</t>
        </is>
      </c>
      <c r="C7" s="2" t="inlineStr">
        <is>
          <t>Form</t>
        </is>
      </c>
      <c r="D7" s="3" t="inlineStr">
        <is>
          <t>Tablet</t>
        </is>
      </c>
      <c r="E7" s="2" t="inlineStr">
        <is>
          <t>MBR ID</t>
        </is>
      </c>
      <c r="F7" s="3" t="inlineStr">
        <is>
          <t>MBR-EXP-2025-01</t>
        </is>
      </c>
    </row>
    <row r="8">
      <c r="A8" s="2" t="inlineStr">
        <is>
          <t>Effective Date</t>
        </is>
      </c>
      <c r="B8" s="4" t="n">
        <v>45906</v>
      </c>
      <c r="C8" s="2" t="inlineStr">
        <is>
          <t>Supersedes</t>
        </is>
      </c>
      <c r="D8" s="3" t="inlineStr">
        <is>
          <t>—</t>
        </is>
      </c>
      <c r="E8" s="2" t="inlineStr">
        <is>
          <t>Status</t>
        </is>
      </c>
      <c r="F8" s="3" t="inlineStr"/>
    </row>
  </sheetData>
  <mergeCells count="1">
    <mergeCell ref="A1:F4"/>
  </mergeCells>
  <dataValidations count="1">
    <dataValidation sqref="F8" showErrorMessage="1" showInputMessage="1" allowBlank="1" type="list">
      <formula1>"Draft,Under Review,Approved,Obsolete"</formula1>
    </dataValidation>
  </dataValidations>
  <pageMargins left="0.75" right="0.75" top="1" bottom="1" header="0.5" footer="0.5"/>
  <pageSetup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20" customWidth="1" min="3" max="3"/>
    <col width="48" customWidth="1" min="4" max="4"/>
    <col width="18" customWidth="1" min="5" max="5"/>
    <col width="18" customWidth="1" min="6" max="6"/>
    <col width="14" customWidth="1" min="7" max="7"/>
    <col width="14" customWidth="1" min="8" max="8"/>
  </cols>
  <sheetData>
    <row r="1">
      <c r="A1" s="5" t="inlineStr">
        <is>
          <t>Date</t>
        </is>
      </c>
      <c r="B1" s="5" t="inlineStr">
        <is>
          <t>Version</t>
        </is>
      </c>
      <c r="C1" s="5" t="inlineStr">
        <is>
          <t>Section</t>
        </is>
      </c>
      <c r="D1" s="5" t="inlineStr">
        <is>
          <t>Change Description</t>
        </is>
      </c>
      <c r="E1" s="5" t="inlineStr">
        <is>
          <t>Author</t>
        </is>
      </c>
      <c r="F1" s="5" t="inlineStr">
        <is>
          <t>Reviewer</t>
        </is>
      </c>
      <c r="G1" s="5" t="inlineStr">
        <is>
          <t>QA Approval</t>
        </is>
      </c>
      <c r="H1" s="5" t="inlineStr">
        <is>
          <t>Status</t>
        </is>
      </c>
      <c r="L1" s="6" t="inlineStr">
        <is>
          <t>KPI — CHANGE LOG</t>
        </is>
      </c>
    </row>
    <row r="2">
      <c r="A2" s="8" t="n">
        <v>45836</v>
      </c>
      <c r="B2" t="inlineStr">
        <is>
          <t>1.1</t>
        </is>
      </c>
      <c r="C2" t="inlineStr">
        <is>
          <t>Packaging</t>
        </is>
      </c>
      <c r="D2" t="inlineStr">
        <is>
          <t>Minor update</t>
        </is>
      </c>
      <c r="E2" t="inlineStr">
        <is>
          <t>S.Mae</t>
        </is>
      </c>
      <c r="F2" t="inlineStr">
        <is>
          <t>QA.3</t>
        </is>
      </c>
      <c r="G2" t="inlineStr">
        <is>
          <t>Yes</t>
        </is>
      </c>
      <c r="H2" t="inlineStr">
        <is>
          <t>Approved</t>
        </is>
      </c>
    </row>
    <row r="3">
      <c r="A3" s="8" t="n">
        <v>45843</v>
      </c>
      <c r="B3" t="inlineStr">
        <is>
          <t>1.2</t>
        </is>
      </c>
      <c r="C3" t="inlineStr">
        <is>
          <t>Equipment</t>
        </is>
      </c>
      <c r="D3" t="inlineStr">
        <is>
          <t>Spec clarification</t>
        </is>
      </c>
      <c r="E3" t="inlineStr">
        <is>
          <t>S.Mae</t>
        </is>
      </c>
      <c r="F3" t="inlineStr">
        <is>
          <t>QA.2</t>
        </is>
      </c>
      <c r="G3" t="inlineStr">
        <is>
          <t>Yes</t>
        </is>
      </c>
      <c r="H3" t="inlineStr">
        <is>
          <t>Obsolete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s="8" t="n">
        <v>45850</v>
      </c>
      <c r="B4" t="inlineStr">
        <is>
          <t>1.3</t>
        </is>
      </c>
      <c r="C4" t="inlineStr">
        <is>
          <t>Equipment</t>
        </is>
      </c>
      <c r="D4" t="inlineStr">
        <is>
          <t>Minor update</t>
        </is>
      </c>
      <c r="E4" t="inlineStr">
        <is>
          <t>H.Zarrouk</t>
        </is>
      </c>
      <c r="F4" t="inlineStr">
        <is>
          <t>QA.2</t>
        </is>
      </c>
      <c r="G4" t="inlineStr">
        <is>
          <t>Yes</t>
        </is>
      </c>
      <c r="H4" t="inlineStr">
        <is>
          <t>Draft</t>
        </is>
      </c>
      <c r="L4" s="3" t="inlineStr">
        <is>
          <t>% approuvé</t>
        </is>
      </c>
      <c r="M4" s="9">
        <f>IFERROR(COUNTIF(H2:H200,"Approved")/COUNTA(H2:H200),"")</f>
        <v/>
      </c>
      <c r="N4" s="10" t="inlineStr"/>
    </row>
    <row r="5">
      <c r="A5" s="8" t="n">
        <v>45857</v>
      </c>
      <c r="B5" t="inlineStr">
        <is>
          <t>1.4</t>
        </is>
      </c>
      <c r="C5" t="inlineStr">
        <is>
          <t>Equipment</t>
        </is>
      </c>
      <c r="D5" t="inlineStr">
        <is>
          <t>Spec clarification</t>
        </is>
      </c>
      <c r="E5" t="inlineStr">
        <is>
          <t>S.Mae</t>
        </is>
      </c>
      <c r="F5" t="inlineStr">
        <is>
          <t>QA.1</t>
        </is>
      </c>
      <c r="G5" t="inlineStr">
        <is>
          <t>Yes</t>
        </is>
      </c>
      <c r="H5" t="inlineStr">
        <is>
          <t>Approved</t>
        </is>
      </c>
      <c r="L5" s="3" t="inlineStr">
        <is>
          <t>% en revue</t>
        </is>
      </c>
      <c r="M5" s="9">
        <f>IFERROR(COUNTIF(H2:H200,"Under Review")/COUNTA(H2:H200),"")</f>
        <v/>
      </c>
      <c r="N5" s="10" t="inlineStr"/>
    </row>
    <row r="6">
      <c r="A6" s="8" t="n">
        <v>45864</v>
      </c>
      <c r="B6" t="inlineStr">
        <is>
          <t>1.5</t>
        </is>
      </c>
      <c r="C6" t="inlineStr">
        <is>
          <t>IPC</t>
        </is>
      </c>
      <c r="D6" t="inlineStr">
        <is>
          <t>Minor update</t>
        </is>
      </c>
      <c r="E6" t="inlineStr">
        <is>
          <t>A.Bennani</t>
        </is>
      </c>
      <c r="F6" t="inlineStr">
        <is>
          <t>QA.2</t>
        </is>
      </c>
      <c r="G6" t="inlineStr">
        <is>
          <t>No</t>
        </is>
      </c>
      <c r="H6" t="inlineStr">
        <is>
          <t>Draft</t>
        </is>
      </c>
    </row>
    <row r="7">
      <c r="A7" s="8" t="n">
        <v>45871</v>
      </c>
      <c r="B7" t="inlineStr">
        <is>
          <t>1.6</t>
        </is>
      </c>
      <c r="C7" t="inlineStr">
        <is>
          <t>BOM</t>
        </is>
      </c>
      <c r="D7" t="inlineStr">
        <is>
          <t>Spec clarification</t>
        </is>
      </c>
      <c r="E7" t="inlineStr">
        <is>
          <t>H.Zarrouk</t>
        </is>
      </c>
      <c r="F7" t="inlineStr">
        <is>
          <t>QA.1</t>
        </is>
      </c>
      <c r="G7" t="inlineStr">
        <is>
          <t>Yes</t>
        </is>
      </c>
      <c r="H7" t="inlineStr">
        <is>
          <t>Draft</t>
        </is>
      </c>
    </row>
    <row r="8">
      <c r="A8" s="8" t="n">
        <v>45878</v>
      </c>
      <c r="B8" t="inlineStr">
        <is>
          <t>1.7</t>
        </is>
      </c>
      <c r="C8" t="inlineStr">
        <is>
          <t>Equipment</t>
        </is>
      </c>
      <c r="D8" t="inlineStr">
        <is>
          <t>Minor update</t>
        </is>
      </c>
      <c r="E8" t="inlineStr">
        <is>
          <t>A.Bennani</t>
        </is>
      </c>
      <c r="F8" t="inlineStr">
        <is>
          <t>QA.1</t>
        </is>
      </c>
      <c r="G8" t="inlineStr">
        <is>
          <t>No</t>
        </is>
      </c>
      <c r="H8" t="inlineStr">
        <is>
          <t>Obsolete</t>
        </is>
      </c>
    </row>
    <row r="9">
      <c r="A9" s="8" t="n">
        <v>45885</v>
      </c>
      <c r="B9" t="inlineStr">
        <is>
          <t>1.8</t>
        </is>
      </c>
      <c r="C9" t="inlineStr">
        <is>
          <t>BOM</t>
        </is>
      </c>
      <c r="D9" t="inlineStr">
        <is>
          <t>Spec clarification</t>
        </is>
      </c>
      <c r="E9" t="inlineStr">
        <is>
          <t>H.Zarrouk</t>
        </is>
      </c>
      <c r="F9" t="inlineStr">
        <is>
          <t>QA.2</t>
        </is>
      </c>
      <c r="G9" t="inlineStr">
        <is>
          <t>Yes</t>
        </is>
      </c>
      <c r="H9" t="inlineStr">
        <is>
          <t>Draft</t>
        </is>
      </c>
    </row>
    <row r="10">
      <c r="A10" s="8" t="n">
        <v>45892</v>
      </c>
      <c r="B10" t="inlineStr">
        <is>
          <t>1.9</t>
        </is>
      </c>
      <c r="C10" t="inlineStr">
        <is>
          <t>Equipment</t>
        </is>
      </c>
      <c r="D10" t="inlineStr">
        <is>
          <t>Minor update</t>
        </is>
      </c>
      <c r="E10" t="inlineStr">
        <is>
          <t>A.Bennani</t>
        </is>
      </c>
      <c r="F10" t="inlineStr">
        <is>
          <t>QA.1</t>
        </is>
      </c>
      <c r="G10" t="inlineStr">
        <is>
          <t>Yes</t>
        </is>
      </c>
      <c r="H10" t="inlineStr">
        <is>
          <t>Under Review</t>
        </is>
      </c>
    </row>
    <row r="11">
      <c r="A11" s="8" t="n">
        <v>45899</v>
      </c>
      <c r="B11" t="inlineStr">
        <is>
          <t>1.10</t>
        </is>
      </c>
      <c r="C11" t="inlineStr">
        <is>
          <t>IPC</t>
        </is>
      </c>
      <c r="D11" t="inlineStr">
        <is>
          <t>Spec clarification</t>
        </is>
      </c>
      <c r="E11" t="inlineStr">
        <is>
          <t>S.Mae</t>
        </is>
      </c>
      <c r="F11" t="inlineStr">
        <is>
          <t>QA.3</t>
        </is>
      </c>
      <c r="G11" t="inlineStr">
        <is>
          <t>No</t>
        </is>
      </c>
      <c r="H11" t="inlineStr">
        <is>
          <t>Obsolete</t>
        </is>
      </c>
    </row>
  </sheetData>
  <mergeCells count="1">
    <mergeCell ref="L1:N2"/>
  </mergeCells>
  <conditionalFormatting sqref="M4">
    <cfRule type="colorScale" priority="1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2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1">
    <dataValidation sqref="H2:H1048576" showErrorMessage="1" showInputMessage="1" allowBlank="1" type="list">
      <formula1>"Draft,Under Review,Approved,Obsolete"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8" customWidth="1" min="1" max="1"/>
    <col width="16" customWidth="1" min="2" max="2"/>
    <col width="34" customWidth="1" min="3" max="3"/>
    <col width="12" customWidth="1" min="4" max="4"/>
    <col width="24" customWidth="1" min="5" max="5"/>
    <col width="16" customWidth="1" min="6" max="6"/>
    <col width="10" customWidth="1" min="7" max="7"/>
    <col width="20" customWidth="1" min="8" max="8"/>
    <col width="14" customWidth="1" min="9" max="9"/>
    <col width="28" customWidth="1" min="10" max="10"/>
  </cols>
  <sheetData>
    <row r="1">
      <c r="A1" s="5" t="inlineStr">
        <is>
          <t>Item#</t>
        </is>
      </c>
      <c r="B1" s="5" t="inlineStr">
        <is>
          <t>Material Code</t>
        </is>
      </c>
      <c r="C1" s="5" t="inlineStr">
        <is>
          <t>Material Name</t>
        </is>
      </c>
      <c r="D1" s="5" t="inlineStr">
        <is>
          <t>Grade</t>
        </is>
      </c>
      <c r="E1" s="5" t="inlineStr">
        <is>
          <t>Spec/Reference</t>
        </is>
      </c>
      <c r="F1" s="5" t="inlineStr">
        <is>
          <t>Qty per Batch</t>
        </is>
      </c>
      <c r="G1" s="5" t="inlineStr">
        <is>
          <t>Units</t>
        </is>
      </c>
      <c r="H1" s="5" t="inlineStr">
        <is>
          <t>Weighing Tolerance (%)</t>
        </is>
      </c>
      <c r="I1" s="5" t="inlineStr">
        <is>
          <t>Critical (Y/N)</t>
        </is>
      </c>
      <c r="J1" s="5" t="inlineStr">
        <is>
          <t>Remarks</t>
        </is>
      </c>
      <c r="L1" s="6" t="inlineStr">
        <is>
          <t>KPI — BOM</t>
        </is>
      </c>
    </row>
    <row r="2">
      <c r="A2" t="n">
        <v>1</v>
      </c>
      <c r="B2" t="inlineStr">
        <is>
          <t>API-500</t>
        </is>
      </c>
      <c r="C2" t="inlineStr">
        <is>
          <t>Active Ingredient X</t>
        </is>
      </c>
      <c r="D2" t="inlineStr">
        <is>
          <t>Pharma</t>
        </is>
      </c>
      <c r="E2" t="inlineStr">
        <is>
          <t>SPEC-API-500</t>
        </is>
      </c>
      <c r="F2" t="n">
        <v>12.5</v>
      </c>
      <c r="G2" t="inlineStr">
        <is>
          <t>kg</t>
        </is>
      </c>
      <c r="H2" t="n">
        <v>0.5</v>
      </c>
      <c r="I2" t="inlineStr">
        <is>
          <t>Yes</t>
        </is>
      </c>
    </row>
    <row r="3">
      <c r="A3" t="n">
        <v>2</v>
      </c>
      <c r="B3" t="inlineStr">
        <is>
          <t>EXC-101</t>
        </is>
      </c>
      <c r="C3" t="inlineStr">
        <is>
          <t>Lactose Monohydrate</t>
        </is>
      </c>
      <c r="D3" t="inlineStr">
        <is>
          <t>Pharma</t>
        </is>
      </c>
      <c r="E3" t="inlineStr">
        <is>
          <t>SPEC-EXC-101</t>
        </is>
      </c>
      <c r="F3" t="n">
        <v>20</v>
      </c>
      <c r="G3" t="inlineStr">
        <is>
          <t>kg</t>
        </is>
      </c>
      <c r="H3" t="n">
        <v>1</v>
      </c>
      <c r="I3" t="inlineStr">
        <is>
          <t>No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3</v>
      </c>
      <c r="B4" t="inlineStr">
        <is>
          <t>EXC-202</t>
        </is>
      </c>
      <c r="C4" t="inlineStr">
        <is>
          <t>Magnesium Stearate</t>
        </is>
      </c>
      <c r="D4" t="inlineStr">
        <is>
          <t>Pharma</t>
        </is>
      </c>
      <c r="E4" t="inlineStr">
        <is>
          <t>SPEC-EXC-202</t>
        </is>
      </c>
      <c r="F4" t="n">
        <v>0.5</v>
      </c>
      <c r="G4" t="inlineStr">
        <is>
          <t>kg</t>
        </is>
      </c>
      <c r="H4" t="n">
        <v>1</v>
      </c>
      <c r="I4" t="inlineStr">
        <is>
          <t>No</t>
        </is>
      </c>
      <c r="L4" s="3" t="inlineStr">
        <is>
          <t>% critiques</t>
        </is>
      </c>
      <c r="M4" s="9">
        <f>IFERROR(COUNTIF(I2:I200,"Yes")/COUNTA(I2:I200),"")</f>
        <v/>
      </c>
      <c r="N4" s="10" t="inlineStr"/>
    </row>
    <row r="5">
      <c r="A5" t="n">
        <v>4</v>
      </c>
      <c r="B5" t="inlineStr">
        <is>
          <t>EXC-303</t>
        </is>
      </c>
      <c r="C5" t="inlineStr">
        <is>
          <t>Povidone K30</t>
        </is>
      </c>
      <c r="D5" t="inlineStr">
        <is>
          <t>Pharma</t>
        </is>
      </c>
      <c r="E5" t="inlineStr">
        <is>
          <t>SPEC-EXC-303</t>
        </is>
      </c>
      <c r="F5" t="n">
        <v>2</v>
      </c>
      <c r="G5" t="inlineStr">
        <is>
          <t>kg</t>
        </is>
      </c>
      <c r="H5" t="n">
        <v>1</v>
      </c>
      <c r="I5" t="inlineStr">
        <is>
          <t>No</t>
        </is>
      </c>
      <c r="L5" s="3" t="inlineStr">
        <is>
          <t>Tolérance &gt;2% (%)</t>
        </is>
      </c>
      <c r="M5" s="9">
        <f>IFERROR(SUMPRODUCT(--(H2:H200&gt;2))/COUNTA(H2:H200),"")</f>
        <v/>
      </c>
      <c r="N5" s="10" t="inlineStr"/>
    </row>
    <row r="6">
      <c r="A6" t="n">
        <v>5</v>
      </c>
      <c r="B6" t="inlineStr">
        <is>
          <t>EXC-404</t>
        </is>
      </c>
      <c r="C6" t="inlineStr">
        <is>
          <t>Croscarmellose Sodium</t>
        </is>
      </c>
      <c r="D6" t="inlineStr">
        <is>
          <t>Pharma</t>
        </is>
      </c>
      <c r="E6" t="inlineStr">
        <is>
          <t>SPEC-EXC-404</t>
        </is>
      </c>
      <c r="F6" t="n">
        <v>1.5</v>
      </c>
      <c r="G6" t="inlineStr">
        <is>
          <t>kg</t>
        </is>
      </c>
      <c r="H6" t="n">
        <v>1</v>
      </c>
      <c r="I6" t="inlineStr">
        <is>
          <t>No</t>
        </is>
      </c>
    </row>
    <row r="7">
      <c r="A7" t="n">
        <v>6</v>
      </c>
      <c r="B7" t="inlineStr">
        <is>
          <t>PKG-120B</t>
        </is>
      </c>
      <c r="C7" t="inlineStr">
        <is>
          <t>Bottle 120 mL - Amber</t>
        </is>
      </c>
      <c r="D7" t="inlineStr">
        <is>
          <t>PKG</t>
        </is>
      </c>
      <c r="E7" t="inlineStr">
        <is>
          <t>SPEC-PKG-120B</t>
        </is>
      </c>
      <c r="F7" t="n">
        <v>1000</v>
      </c>
      <c r="G7" t="inlineStr">
        <is>
          <t>pcs</t>
        </is>
      </c>
      <c r="I7" t="inlineStr">
        <is>
          <t>No</t>
        </is>
      </c>
      <c r="J7" t="inlineStr">
        <is>
          <t>Primary packaging</t>
        </is>
      </c>
    </row>
    <row r="8">
      <c r="A8" t="n">
        <v>7</v>
      </c>
      <c r="B8" t="inlineStr">
        <is>
          <t>MAT-007</t>
        </is>
      </c>
      <c r="C8" t="inlineStr">
        <is>
          <t>Excipient 7</t>
        </is>
      </c>
      <c r="D8" t="inlineStr">
        <is>
          <t>Pharma</t>
        </is>
      </c>
      <c r="E8" t="inlineStr">
        <is>
          <t>SPEC-MAT-7</t>
        </is>
      </c>
      <c r="F8" t="n">
        <v>7.700000000000001</v>
      </c>
      <c r="G8" t="inlineStr">
        <is>
          <t>kg</t>
        </is>
      </c>
      <c r="H8" t="n">
        <v>1</v>
      </c>
      <c r="I8" t="inlineStr">
        <is>
          <t>No</t>
        </is>
      </c>
    </row>
    <row r="9">
      <c r="A9" t="n">
        <v>8</v>
      </c>
      <c r="B9" t="inlineStr">
        <is>
          <t>MAT-008</t>
        </is>
      </c>
      <c r="C9" t="inlineStr">
        <is>
          <t>Excipient 8</t>
        </is>
      </c>
      <c r="D9" t="inlineStr">
        <is>
          <t>Pharma</t>
        </is>
      </c>
      <c r="E9" t="inlineStr">
        <is>
          <t>SPEC-MAT-8</t>
        </is>
      </c>
      <c r="F9" t="n">
        <v>8.800000000000001</v>
      </c>
      <c r="G9" t="inlineStr">
        <is>
          <t>kg</t>
        </is>
      </c>
      <c r="H9" t="n">
        <v>1</v>
      </c>
      <c r="I9" t="inlineStr">
        <is>
          <t>No</t>
        </is>
      </c>
    </row>
    <row r="10">
      <c r="A10" t="n">
        <v>9</v>
      </c>
      <c r="B10" t="inlineStr">
        <is>
          <t>MAT-009</t>
        </is>
      </c>
      <c r="C10" t="inlineStr">
        <is>
          <t>Excipient 9</t>
        </is>
      </c>
      <c r="D10" t="inlineStr">
        <is>
          <t>Pharma</t>
        </is>
      </c>
      <c r="E10" t="inlineStr">
        <is>
          <t>SPEC-MAT-9</t>
        </is>
      </c>
      <c r="F10" t="n">
        <v>9.9</v>
      </c>
      <c r="G10" t="inlineStr">
        <is>
          <t>kg</t>
        </is>
      </c>
      <c r="H10" t="n">
        <v>1</v>
      </c>
      <c r="I10" t="inlineStr">
        <is>
          <t>No</t>
        </is>
      </c>
    </row>
    <row r="11">
      <c r="A11" t="n">
        <v>10</v>
      </c>
      <c r="B11" t="inlineStr">
        <is>
          <t>MAT-010</t>
        </is>
      </c>
      <c r="C11" t="inlineStr">
        <is>
          <t>Excipient 10</t>
        </is>
      </c>
      <c r="D11" t="inlineStr">
        <is>
          <t>Pharma</t>
        </is>
      </c>
      <c r="E11" t="inlineStr">
        <is>
          <t>SPEC-MAT-10</t>
        </is>
      </c>
      <c r="F11" t="n">
        <v>11</v>
      </c>
      <c r="G11" t="inlineStr">
        <is>
          <t>kg</t>
        </is>
      </c>
      <c r="H11" t="n">
        <v>1</v>
      </c>
      <c r="I11" t="inlineStr">
        <is>
          <t>No</t>
        </is>
      </c>
    </row>
  </sheetData>
  <mergeCells count="1">
    <mergeCell ref="L1:N2"/>
  </mergeCells>
  <conditionalFormatting sqref="H2:H200">
    <cfRule type="cellIs" priority="1" operator="greaterThan" dxfId="0">
      <formula>2</formula>
    </cfRule>
  </conditionalFormatting>
  <conditionalFormatting sqref="M4">
    <cfRule type="colorScale" priority="2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3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G2:G1048576" showErrorMessage="1" showInputMessage="1" allowBlank="1" type="list">
      <formula1>"kg,g,mg,L,mL,µL,pcs"</formula1>
    </dataValidation>
    <dataValidation sqref="I2:I1048576" showErrorMessage="1" showInputMessage="1" allowBlank="1" type="list">
      <formula1>"Yes,No"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8" customWidth="1" min="1" max="1"/>
    <col width="26" customWidth="1" min="2" max="2"/>
    <col width="18" customWidth="1" min="3" max="3"/>
    <col width="14" customWidth="1" min="4" max="4"/>
    <col width="16" customWidth="1" min="5" max="5"/>
    <col width="18" customWidth="1" min="6" max="6"/>
    <col width="18" customWidth="1" min="7" max="7"/>
    <col width="28" customWidth="1" min="8" max="8"/>
  </cols>
  <sheetData>
    <row r="1">
      <c r="A1" s="5" t="inlineStr">
        <is>
          <t>Eqp#</t>
        </is>
      </c>
      <c r="B1" s="5" t="inlineStr">
        <is>
          <t>Equipment Name</t>
        </is>
      </c>
      <c r="C1" s="5" t="inlineStr">
        <is>
          <t>Equipment ID</t>
        </is>
      </c>
      <c r="D1" s="5" t="inlineStr">
        <is>
          <t>Status</t>
        </is>
      </c>
      <c r="E1" s="5" t="inlineStr">
        <is>
          <t>Calibration Due</t>
        </is>
      </c>
      <c r="F1" s="5" t="inlineStr">
        <is>
          <t>Cleaning Verified</t>
        </is>
      </c>
      <c r="G1" s="5" t="inlineStr">
        <is>
          <t>Location</t>
        </is>
      </c>
      <c r="H1" s="5" t="inlineStr">
        <is>
          <t>Notes</t>
        </is>
      </c>
      <c r="L1" s="6" t="inlineStr">
        <is>
          <t>KPI — EQUIPEMENTS</t>
        </is>
      </c>
    </row>
    <row r="2">
      <c r="A2" t="n">
        <v>1</v>
      </c>
      <c r="B2" t="inlineStr">
        <is>
          <t>High-Shear Mixer</t>
        </is>
      </c>
      <c r="C2" t="inlineStr">
        <is>
          <t>MXR-01</t>
        </is>
      </c>
      <c r="D2" t="inlineStr">
        <is>
          <t>Available</t>
        </is>
      </c>
      <c r="E2" t="inlineStr">
        <is>
          <t>2025-12-31</t>
        </is>
      </c>
      <c r="F2" t="inlineStr">
        <is>
          <t>Yes</t>
        </is>
      </c>
      <c r="G2" t="inlineStr">
        <is>
          <t>Room A</t>
        </is>
      </c>
    </row>
    <row r="3">
      <c r="A3" t="n">
        <v>2</v>
      </c>
      <c r="B3" t="inlineStr">
        <is>
          <t>Fluid Bed Dryer</t>
        </is>
      </c>
      <c r="C3" t="inlineStr">
        <is>
          <t>FBD-02</t>
        </is>
      </c>
      <c r="D3" t="inlineStr">
        <is>
          <t>Available</t>
        </is>
      </c>
      <c r="E3" t="inlineStr">
        <is>
          <t>2025-08-31</t>
        </is>
      </c>
      <c r="F3" t="inlineStr">
        <is>
          <t>Yes</t>
        </is>
      </c>
      <c r="G3" t="inlineStr">
        <is>
          <t>Room B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3</v>
      </c>
      <c r="B4" t="inlineStr">
        <is>
          <t>Equip 3</t>
        </is>
      </c>
      <c r="C4" t="inlineStr">
        <is>
          <t>EQ-3</t>
        </is>
      </c>
      <c r="D4" t="inlineStr">
        <is>
          <t>Out of Service</t>
        </is>
      </c>
      <c r="E4" t="inlineStr">
        <is>
          <t>2025-12-31</t>
        </is>
      </c>
      <c r="F4" t="inlineStr">
        <is>
          <t>No</t>
        </is>
      </c>
      <c r="G4" t="inlineStr">
        <is>
          <t>Room 3</t>
        </is>
      </c>
      <c r="L4" s="3" t="inlineStr">
        <is>
          <t>% Cleaning Yes)</t>
        </is>
      </c>
      <c r="M4" s="9">
        <f>IFERROR(COUNTIF(F2:F200,"Yes")/COUNTA(F2:F200),"")</f>
        <v/>
      </c>
      <c r="N4" s="10" t="inlineStr"/>
    </row>
    <row r="5">
      <c r="A5" t="n">
        <v>4</v>
      </c>
      <c r="B5" t="inlineStr">
        <is>
          <t>Equip 4</t>
        </is>
      </c>
      <c r="C5" t="inlineStr">
        <is>
          <t>EQ-4</t>
        </is>
      </c>
      <c r="D5" t="inlineStr">
        <is>
          <t>Available</t>
        </is>
      </c>
      <c r="E5" t="inlineStr">
        <is>
          <t>2025-12-31</t>
        </is>
      </c>
      <c r="F5" t="inlineStr">
        <is>
          <t>Yes</t>
        </is>
      </c>
      <c r="G5" t="inlineStr">
        <is>
          <t>Room 4</t>
        </is>
      </c>
      <c r="L5" s="3" t="inlineStr">
        <is>
          <t>% Indispo (Maint/Out)</t>
        </is>
      </c>
      <c r="M5" s="9">
        <f>IFERROR((COUNTIF(D2:D200,"Maintenance")+COUNTIF(D2:D200,"Out of Service"))/COUNTA(D2:D200),"")</f>
        <v/>
      </c>
      <c r="N5" s="10" t="inlineStr"/>
    </row>
    <row r="6">
      <c r="A6" t="n">
        <v>5</v>
      </c>
      <c r="B6" t="inlineStr">
        <is>
          <t>Equip 5</t>
        </is>
      </c>
      <c r="C6" t="inlineStr">
        <is>
          <t>EQ-5</t>
        </is>
      </c>
      <c r="D6" t="inlineStr">
        <is>
          <t>In Use</t>
        </is>
      </c>
      <c r="E6" t="inlineStr">
        <is>
          <t>2025-12-31</t>
        </is>
      </c>
      <c r="F6" t="inlineStr">
        <is>
          <t>No</t>
        </is>
      </c>
      <c r="G6" t="inlineStr">
        <is>
          <t>Room 5</t>
        </is>
      </c>
    </row>
    <row r="7">
      <c r="A7" t="n">
        <v>6</v>
      </c>
      <c r="B7" t="inlineStr">
        <is>
          <t>Equip 6</t>
        </is>
      </c>
      <c r="C7" t="inlineStr">
        <is>
          <t>EQ-6</t>
        </is>
      </c>
      <c r="D7" t="inlineStr">
        <is>
          <t>Maintenance</t>
        </is>
      </c>
      <c r="E7" t="inlineStr">
        <is>
          <t>2025-12-31</t>
        </is>
      </c>
      <c r="F7" t="inlineStr">
        <is>
          <t>Yes</t>
        </is>
      </c>
      <c r="G7" t="inlineStr">
        <is>
          <t>Room 6</t>
        </is>
      </c>
    </row>
    <row r="8">
      <c r="A8" t="n">
        <v>7</v>
      </c>
      <c r="B8" t="inlineStr">
        <is>
          <t>Equip 7</t>
        </is>
      </c>
      <c r="C8" t="inlineStr">
        <is>
          <t>EQ-7</t>
        </is>
      </c>
      <c r="D8" t="inlineStr">
        <is>
          <t>Out of Service</t>
        </is>
      </c>
      <c r="E8" t="inlineStr">
        <is>
          <t>2025-12-31</t>
        </is>
      </c>
      <c r="F8" t="inlineStr">
        <is>
          <t>No</t>
        </is>
      </c>
      <c r="G8" t="inlineStr">
        <is>
          <t>Room 7</t>
        </is>
      </c>
    </row>
    <row r="9">
      <c r="A9" t="n">
        <v>8</v>
      </c>
      <c r="B9" t="inlineStr">
        <is>
          <t>Equip 8</t>
        </is>
      </c>
      <c r="C9" t="inlineStr">
        <is>
          <t>EQ-8</t>
        </is>
      </c>
      <c r="D9" t="inlineStr">
        <is>
          <t>Available</t>
        </is>
      </c>
      <c r="E9" t="inlineStr">
        <is>
          <t>2025-12-31</t>
        </is>
      </c>
      <c r="F9" t="inlineStr">
        <is>
          <t>Yes</t>
        </is>
      </c>
      <c r="G9" t="inlineStr">
        <is>
          <t>Room 8</t>
        </is>
      </c>
    </row>
    <row r="10">
      <c r="A10" t="n">
        <v>9</v>
      </c>
      <c r="B10" t="inlineStr">
        <is>
          <t>Equip 9</t>
        </is>
      </c>
      <c r="C10" t="inlineStr">
        <is>
          <t>EQ-9</t>
        </is>
      </c>
      <c r="D10" t="inlineStr">
        <is>
          <t>In Use</t>
        </is>
      </c>
      <c r="E10" t="inlineStr">
        <is>
          <t>2025-12-31</t>
        </is>
      </c>
      <c r="F10" t="inlineStr">
        <is>
          <t>No</t>
        </is>
      </c>
      <c r="G10" t="inlineStr">
        <is>
          <t>Room 9</t>
        </is>
      </c>
    </row>
    <row r="11">
      <c r="A11" t="n">
        <v>10</v>
      </c>
      <c r="B11" t="inlineStr">
        <is>
          <t>Equip 10</t>
        </is>
      </c>
      <c r="C11" t="inlineStr">
        <is>
          <t>EQ-10</t>
        </is>
      </c>
      <c r="D11" t="inlineStr">
        <is>
          <t>Maintenance</t>
        </is>
      </c>
      <c r="E11" t="inlineStr">
        <is>
          <t>2025-12-31</t>
        </is>
      </c>
      <c r="F11" t="inlineStr">
        <is>
          <t>Yes</t>
        </is>
      </c>
      <c r="G11" t="inlineStr">
        <is>
          <t>Room 10</t>
        </is>
      </c>
    </row>
  </sheetData>
  <mergeCells count="1">
    <mergeCell ref="L1:N2"/>
  </mergeCells>
  <conditionalFormatting sqref="F2:F200">
    <cfRule type="expression" priority="1" dxfId="1">
      <formula>EXACT($F2,"Yes")</formula>
    </cfRule>
    <cfRule type="expression" priority="2" dxfId="2">
      <formula>EXACT($F2,"No")</formula>
    </cfRule>
  </conditionalFormatting>
  <conditionalFormatting sqref="M4">
    <cfRule type="colorScale" priority="3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4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F2:F1048576" showErrorMessage="1" showInputMessage="1" allowBlank="1" type="list">
      <formula1>"Yes,No"</formula1>
    </dataValidation>
    <dataValidation sqref="D2:D1048576" showErrorMessage="1" showInputMessage="1" allowBlank="1" type="list">
      <formula1>"Available,In Use,Maintenance,Out of Service"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8" customWidth="1" min="1" max="1"/>
    <col width="36" customWidth="1" min="2" max="2"/>
    <col width="24" customWidth="1" min="3" max="3"/>
    <col width="28" customWidth="1" min="4" max="4"/>
    <col width="14" customWidth="1" min="5" max="5"/>
    <col width="30" customWidth="1" min="6" max="6"/>
    <col width="22" customWidth="1" min="7" max="7"/>
    <col width="22" customWidth="1" min="8" max="8"/>
  </cols>
  <sheetData>
    <row r="1">
      <c r="A1" s="5" t="inlineStr">
        <is>
          <t>Step#</t>
        </is>
      </c>
      <c r="B1" s="5" t="inlineStr">
        <is>
          <t>Operation</t>
        </is>
      </c>
      <c r="C1" s="5" t="inlineStr">
        <is>
          <t>Reference (SOP/WI)</t>
        </is>
      </c>
      <c r="D1" s="5" t="inlineStr">
        <is>
          <t>Parameters/Setpoints</t>
        </is>
      </c>
      <c r="E1" s="5" t="inlineStr">
        <is>
          <t>Critical? (Y/N)</t>
        </is>
      </c>
      <c r="F1" s="5" t="inlineStr">
        <is>
          <t>Acceptance Criteria</t>
        </is>
      </c>
      <c r="G1" s="5" t="inlineStr">
        <is>
          <t>In-Process Test</t>
        </is>
      </c>
      <c r="H1" s="5" t="inlineStr">
        <is>
          <t>Recording Location</t>
        </is>
      </c>
      <c r="L1" s="6" t="inlineStr">
        <is>
          <t>KPI — INSTRUCTIONS</t>
        </is>
      </c>
    </row>
    <row r="2">
      <c r="A2" t="n">
        <v>1</v>
      </c>
      <c r="B2" t="inlineStr">
        <is>
          <t>Weighing &amp; Dispensing</t>
        </is>
      </c>
      <c r="C2" t="inlineStr">
        <is>
          <t>SOP-WEI-01</t>
        </is>
      </c>
      <c r="D2" t="inlineStr">
        <is>
          <t>Tolerance ±0.5%</t>
        </is>
      </c>
      <c r="E2" t="inlineStr">
        <is>
          <t>Yes</t>
        </is>
      </c>
      <c r="F2" t="inlineStr">
        <is>
          <t>Within tolerance</t>
        </is>
      </c>
      <c r="G2" t="inlineStr">
        <is>
          <t>Weight Check</t>
        </is>
      </c>
      <c r="H2" t="inlineStr">
        <is>
          <t>BRE: Weighing Log</t>
        </is>
      </c>
    </row>
    <row r="3">
      <c r="A3" t="n">
        <v>2</v>
      </c>
      <c r="B3" t="inlineStr">
        <is>
          <t>Blending</t>
        </is>
      </c>
      <c r="C3" t="inlineStr">
        <is>
          <t>SOP-BLD-03</t>
        </is>
      </c>
      <c r="D3" t="inlineStr">
        <is>
          <t>Speed 20 rpm, 10 min</t>
        </is>
      </c>
      <c r="E3" t="inlineStr">
        <is>
          <t>Yes</t>
        </is>
      </c>
      <c r="F3" t="inlineStr">
        <is>
          <t>Homogeneity index ≥ 95%</t>
        </is>
      </c>
      <c r="G3" t="inlineStr">
        <is>
          <t>Blend Uniformity</t>
        </is>
      </c>
      <c r="H3" t="inlineStr">
        <is>
          <t>BRE: Process Log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3</v>
      </c>
      <c r="B4" t="inlineStr">
        <is>
          <t>Compression</t>
        </is>
      </c>
      <c r="C4" t="inlineStr">
        <is>
          <t>SOP-CMP-05</t>
        </is>
      </c>
      <c r="D4" t="inlineStr">
        <is>
          <t>Force 12 kN</t>
        </is>
      </c>
      <c r="E4" t="inlineStr">
        <is>
          <t>Yes</t>
        </is>
      </c>
      <c r="F4" t="inlineStr">
        <is>
          <t>Tablet weight 500±3% mg</t>
        </is>
      </c>
      <c r="G4" t="inlineStr">
        <is>
          <t>In-Process Weight</t>
        </is>
      </c>
      <c r="H4" t="inlineStr">
        <is>
          <t>BRE: IPC Log</t>
        </is>
      </c>
      <c r="L4" s="3" t="inlineStr">
        <is>
          <t>% Critiques (Yes)</t>
        </is>
      </c>
      <c r="M4" s="9">
        <f>IFERROR(COUNTIF(E2:E200,"Yes")/COUNTA(E2:E200),"")</f>
        <v/>
      </c>
      <c r="N4" s="10" t="inlineStr"/>
    </row>
    <row r="5">
      <c r="A5" t="n">
        <v>4</v>
      </c>
      <c r="B5" t="inlineStr">
        <is>
          <t>Coating</t>
        </is>
      </c>
      <c r="C5" t="inlineStr">
        <is>
          <t>SOP-CTG-07</t>
        </is>
      </c>
      <c r="D5" t="inlineStr">
        <is>
          <t>Inlet 60°C, Spray 10 g/min</t>
        </is>
      </c>
      <c r="E5" t="inlineStr">
        <is>
          <t>No</t>
        </is>
      </c>
      <c r="F5" t="inlineStr">
        <is>
          <t>Uniform coat, no defects</t>
        </is>
      </c>
      <c r="G5" t="inlineStr">
        <is>
          <t>Visual</t>
        </is>
      </c>
      <c r="H5" t="inlineStr">
        <is>
          <t>BRE: Process Log</t>
        </is>
      </c>
    </row>
    <row r="6">
      <c r="A6" t="n">
        <v>5</v>
      </c>
      <c r="B6" t="inlineStr">
        <is>
          <t>Operation 5</t>
        </is>
      </c>
      <c r="C6" t="inlineStr">
        <is>
          <t>SOP-05</t>
        </is>
      </c>
      <c r="D6" t="inlineStr">
        <is>
          <t>Param set</t>
        </is>
      </c>
      <c r="E6" t="inlineStr">
        <is>
          <t>No</t>
        </is>
      </c>
      <c r="F6" t="inlineStr">
        <is>
          <t>Meets criteria</t>
        </is>
      </c>
      <c r="G6" t="inlineStr">
        <is>
          <t>Yes</t>
        </is>
      </c>
      <c r="H6" t="inlineStr">
        <is>
          <t>BRE: Log</t>
        </is>
      </c>
    </row>
    <row r="7">
      <c r="A7" t="n">
        <v>6</v>
      </c>
      <c r="B7" t="inlineStr">
        <is>
          <t>Operation 6</t>
        </is>
      </c>
      <c r="C7" t="inlineStr">
        <is>
          <t>SOP-06</t>
        </is>
      </c>
      <c r="D7" t="inlineStr">
        <is>
          <t>Param set</t>
        </is>
      </c>
      <c r="E7" t="inlineStr">
        <is>
          <t>Yes</t>
        </is>
      </c>
      <c r="F7" t="inlineStr">
        <is>
          <t>Meets criteria</t>
        </is>
      </c>
      <c r="G7" t="inlineStr">
        <is>
          <t>No</t>
        </is>
      </c>
      <c r="H7" t="inlineStr">
        <is>
          <t>BRE: Log</t>
        </is>
      </c>
    </row>
    <row r="8">
      <c r="A8" t="n">
        <v>7</v>
      </c>
      <c r="B8" t="inlineStr">
        <is>
          <t>Operation 7</t>
        </is>
      </c>
      <c r="C8" t="inlineStr">
        <is>
          <t>SOP-07</t>
        </is>
      </c>
      <c r="D8" t="inlineStr">
        <is>
          <t>Param set</t>
        </is>
      </c>
      <c r="E8" t="inlineStr">
        <is>
          <t>Yes</t>
        </is>
      </c>
      <c r="F8" t="inlineStr">
        <is>
          <t>Meets criteria</t>
        </is>
      </c>
      <c r="G8" t="inlineStr">
        <is>
          <t>No</t>
        </is>
      </c>
      <c r="H8" t="inlineStr">
        <is>
          <t>BRE: Log</t>
        </is>
      </c>
    </row>
    <row r="9">
      <c r="A9" t="n">
        <v>8</v>
      </c>
      <c r="B9" t="inlineStr">
        <is>
          <t>Operation 8</t>
        </is>
      </c>
      <c r="C9" t="inlineStr">
        <is>
          <t>SOP-08</t>
        </is>
      </c>
      <c r="D9" t="inlineStr">
        <is>
          <t>Param set</t>
        </is>
      </c>
      <c r="E9" t="inlineStr">
        <is>
          <t>Yes</t>
        </is>
      </c>
      <c r="F9" t="inlineStr">
        <is>
          <t>Meets criteria</t>
        </is>
      </c>
      <c r="G9" t="inlineStr">
        <is>
          <t>N/A</t>
        </is>
      </c>
      <c r="H9" t="inlineStr">
        <is>
          <t>BRE: Log</t>
        </is>
      </c>
    </row>
    <row r="10">
      <c r="A10" t="n">
        <v>9</v>
      </c>
      <c r="B10" t="inlineStr">
        <is>
          <t>Operation 9</t>
        </is>
      </c>
      <c r="C10" t="inlineStr">
        <is>
          <t>SOP-09</t>
        </is>
      </c>
      <c r="D10" t="inlineStr">
        <is>
          <t>Param set</t>
        </is>
      </c>
      <c r="E10" t="inlineStr">
        <is>
          <t>No</t>
        </is>
      </c>
      <c r="F10" t="inlineStr">
        <is>
          <t>Meets criteria</t>
        </is>
      </c>
      <c r="G10" t="inlineStr">
        <is>
          <t>N/A</t>
        </is>
      </c>
      <c r="H10" t="inlineStr">
        <is>
          <t>BRE: Log</t>
        </is>
      </c>
    </row>
    <row r="11">
      <c r="A11" t="n">
        <v>10</v>
      </c>
      <c r="B11" t="inlineStr">
        <is>
          <t>Operation 10</t>
        </is>
      </c>
      <c r="C11" t="inlineStr">
        <is>
          <t>SOP-10</t>
        </is>
      </c>
      <c r="D11" t="inlineStr">
        <is>
          <t>Param set</t>
        </is>
      </c>
      <c r="E11" t="inlineStr">
        <is>
          <t>No</t>
        </is>
      </c>
      <c r="F11" t="inlineStr">
        <is>
          <t>Meets criteria</t>
        </is>
      </c>
      <c r="G11" t="inlineStr">
        <is>
          <t>Yes</t>
        </is>
      </c>
      <c r="H11" t="inlineStr">
        <is>
          <t>BRE: Log</t>
        </is>
      </c>
    </row>
  </sheetData>
  <mergeCells count="1">
    <mergeCell ref="L1:N2"/>
  </mergeCells>
  <conditionalFormatting sqref="M4">
    <cfRule type="colorScale" priority="1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1">
    <dataValidation sqref="E2:E1048576" showErrorMessage="1" showInputMessage="1" allowBlank="1" type="list">
      <formula1>"Yes,No"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8" customWidth="1" min="1" max="1"/>
    <col width="28" customWidth="1" min="2" max="2"/>
    <col width="30" customWidth="1" min="3" max="3"/>
    <col width="22" customWidth="1" min="4" max="4"/>
    <col width="16" customWidth="1" min="5" max="5"/>
    <col width="18" customWidth="1" min="6" max="6"/>
    <col width="16" customWidth="1" min="7" max="7"/>
    <col width="14" customWidth="1" min="8" max="8"/>
  </cols>
  <sheetData>
    <row r="1">
      <c r="A1" s="5" t="inlineStr">
        <is>
          <t>Test#</t>
        </is>
      </c>
      <c r="B1" s="5" t="inlineStr">
        <is>
          <t>Characteristic</t>
        </is>
      </c>
      <c r="C1" s="5" t="inlineStr">
        <is>
          <t>Spec (Target / Range)</t>
        </is>
      </c>
      <c r="D1" s="5" t="inlineStr">
        <is>
          <t>Method</t>
        </is>
      </c>
      <c r="E1" s="5" t="inlineStr">
        <is>
          <t>Frequency</t>
        </is>
      </c>
      <c r="F1" s="5" t="inlineStr">
        <is>
          <t>Stage</t>
        </is>
      </c>
      <c r="G1" s="5" t="inlineStr">
        <is>
          <t>Criticality</t>
        </is>
      </c>
      <c r="H1" s="5" t="inlineStr">
        <is>
          <t>Status</t>
        </is>
      </c>
      <c r="L1" s="6" t="inlineStr">
        <is>
          <t>KPI — IPC</t>
        </is>
      </c>
    </row>
    <row r="2">
      <c r="A2" t="n">
        <v>1</v>
      </c>
      <c r="B2" t="inlineStr">
        <is>
          <t>Blend Uniformity</t>
        </is>
      </c>
      <c r="C2" t="inlineStr">
        <is>
          <t>≥95% RSD ≤5%</t>
        </is>
      </c>
      <c r="D2" t="inlineStr">
        <is>
          <t>UV/Vis</t>
        </is>
      </c>
      <c r="E2" t="inlineStr">
        <is>
          <t>Each batch</t>
        </is>
      </c>
      <c r="F2" t="inlineStr">
        <is>
          <t>Post-Blending</t>
        </is>
      </c>
      <c r="G2" t="inlineStr">
        <is>
          <t>Critical</t>
        </is>
      </c>
      <c r="H2" t="inlineStr">
        <is>
          <t>Approved</t>
        </is>
      </c>
    </row>
    <row r="3">
      <c r="A3" t="n">
        <v>2</v>
      </c>
      <c r="B3" t="inlineStr">
        <is>
          <t>Tablet Weight</t>
        </is>
      </c>
      <c r="C3" t="inlineStr">
        <is>
          <t>500 mg ±3%</t>
        </is>
      </c>
      <c r="D3" t="inlineStr">
        <is>
          <t>Balance</t>
        </is>
      </c>
      <c r="E3" t="inlineStr">
        <is>
          <t>Every 15 min</t>
        </is>
      </c>
      <c r="F3" t="inlineStr">
        <is>
          <t>Compression</t>
        </is>
      </c>
      <c r="G3" t="inlineStr">
        <is>
          <t>Critical</t>
        </is>
      </c>
      <c r="H3" t="inlineStr">
        <is>
          <t>Approved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3</v>
      </c>
      <c r="B4" t="inlineStr">
        <is>
          <t>Hardness</t>
        </is>
      </c>
      <c r="C4" t="inlineStr">
        <is>
          <t>≥ 60 N</t>
        </is>
      </c>
      <c r="D4" t="inlineStr">
        <is>
          <t>Hardness tester</t>
        </is>
      </c>
      <c r="E4" t="inlineStr">
        <is>
          <t>Every hour</t>
        </is>
      </c>
      <c r="F4" t="inlineStr">
        <is>
          <t>Compression</t>
        </is>
      </c>
      <c r="G4" t="inlineStr">
        <is>
          <t>Major</t>
        </is>
      </c>
      <c r="H4" t="inlineStr">
        <is>
          <t>Draft</t>
        </is>
      </c>
      <c r="L4" s="3" t="inlineStr">
        <is>
          <t>% Approved)</t>
        </is>
      </c>
      <c r="M4" s="9">
        <f>IFERROR(COUNTIF(H2:H200,"Approved")/COUNTA(H2:H200),"")</f>
        <v/>
      </c>
      <c r="N4" s="10" t="inlineStr"/>
    </row>
    <row r="5">
      <c r="A5" t="n">
        <v>4</v>
      </c>
      <c r="B5" t="inlineStr">
        <is>
          <t>Assay (API)</t>
        </is>
      </c>
      <c r="C5" t="inlineStr">
        <is>
          <t>98.0–102.0% label claim</t>
        </is>
      </c>
      <c r="D5" t="inlineStr">
        <is>
          <t>HPLC</t>
        </is>
      </c>
      <c r="E5" t="inlineStr">
        <is>
          <t>Each batch</t>
        </is>
      </c>
      <c r="F5" t="inlineStr">
        <is>
          <t>Finished Product</t>
        </is>
      </c>
      <c r="G5" t="inlineStr">
        <is>
          <t>Critical</t>
        </is>
      </c>
      <c r="H5" t="inlineStr">
        <is>
          <t>Approved</t>
        </is>
      </c>
      <c r="L5" s="3" t="inlineStr">
        <is>
          <t>% Critical)</t>
        </is>
      </c>
      <c r="M5" s="9">
        <f>IFERROR(COUNTIF(G2:G200,"Critical")/COUNTA(G2:G200),"")</f>
        <v/>
      </c>
      <c r="N5" s="10" t="inlineStr"/>
    </row>
    <row r="6">
      <c r="A6" t="n">
        <v>5</v>
      </c>
      <c r="B6" t="inlineStr">
        <is>
          <t>Dissolution (30 min)</t>
        </is>
      </c>
      <c r="C6" t="inlineStr">
        <is>
          <t>Q=80% (NLT)</t>
        </is>
      </c>
      <c r="D6" t="inlineStr">
        <is>
          <t>USP Apparatus 2</t>
        </is>
      </c>
      <c r="E6" t="inlineStr">
        <is>
          <t>Each batch</t>
        </is>
      </c>
      <c r="F6" t="inlineStr">
        <is>
          <t>Finished Product</t>
        </is>
      </c>
      <c r="G6" t="inlineStr">
        <is>
          <t>Major</t>
        </is>
      </c>
      <c r="H6" t="inlineStr">
        <is>
          <t>Draft</t>
        </is>
      </c>
    </row>
    <row r="7">
      <c r="A7" t="n">
        <v>6</v>
      </c>
      <c r="B7" t="inlineStr">
        <is>
          <t>Test 6</t>
        </is>
      </c>
      <c r="C7" t="inlineStr">
        <is>
          <t>Spec 6</t>
        </is>
      </c>
      <c r="D7" t="inlineStr">
        <is>
          <t>MethodX</t>
        </is>
      </c>
      <c r="E7" t="inlineStr">
        <is>
          <t>Each batch</t>
        </is>
      </c>
      <c r="F7" t="inlineStr">
        <is>
          <t>StageX</t>
        </is>
      </c>
      <c r="G7" t="inlineStr">
        <is>
          <t>Major</t>
        </is>
      </c>
      <c r="H7" t="inlineStr">
        <is>
          <t>Under Review</t>
        </is>
      </c>
    </row>
    <row r="8">
      <c r="A8" t="n">
        <v>7</v>
      </c>
      <c r="B8" t="inlineStr">
        <is>
          <t>Test 7</t>
        </is>
      </c>
      <c r="C8" t="inlineStr">
        <is>
          <t>Spec 7</t>
        </is>
      </c>
      <c r="D8" t="inlineStr">
        <is>
          <t>MethodX</t>
        </is>
      </c>
      <c r="E8" t="inlineStr">
        <is>
          <t>Each batch</t>
        </is>
      </c>
      <c r="F8" t="inlineStr">
        <is>
          <t>StageX</t>
        </is>
      </c>
      <c r="G8" t="inlineStr">
        <is>
          <t>Major</t>
        </is>
      </c>
      <c r="H8" t="inlineStr">
        <is>
          <t>Obsolete</t>
        </is>
      </c>
    </row>
    <row r="9">
      <c r="A9" t="n">
        <v>8</v>
      </c>
      <c r="B9" t="inlineStr">
        <is>
          <t>Test 8</t>
        </is>
      </c>
      <c r="C9" t="inlineStr">
        <is>
          <t>Spec 8</t>
        </is>
      </c>
      <c r="D9" t="inlineStr">
        <is>
          <t>MethodX</t>
        </is>
      </c>
      <c r="E9" t="inlineStr">
        <is>
          <t>Each batch</t>
        </is>
      </c>
      <c r="F9" t="inlineStr">
        <is>
          <t>StageX</t>
        </is>
      </c>
      <c r="G9" t="inlineStr">
        <is>
          <t>Major</t>
        </is>
      </c>
      <c r="H9" t="inlineStr">
        <is>
          <t>Approved</t>
        </is>
      </c>
    </row>
    <row r="10">
      <c r="A10" t="n">
        <v>9</v>
      </c>
      <c r="B10" t="inlineStr">
        <is>
          <t>Test 9</t>
        </is>
      </c>
      <c r="C10" t="inlineStr">
        <is>
          <t>Spec 9</t>
        </is>
      </c>
      <c r="D10" t="inlineStr">
        <is>
          <t>MethodX</t>
        </is>
      </c>
      <c r="E10" t="inlineStr">
        <is>
          <t>Each batch</t>
        </is>
      </c>
      <c r="F10" t="inlineStr">
        <is>
          <t>StageX</t>
        </is>
      </c>
      <c r="G10" t="inlineStr">
        <is>
          <t>Major</t>
        </is>
      </c>
      <c r="H10" t="inlineStr">
        <is>
          <t>Draft</t>
        </is>
      </c>
    </row>
    <row r="11">
      <c r="A11" t="n">
        <v>10</v>
      </c>
      <c r="B11" t="inlineStr">
        <is>
          <t>Test 10</t>
        </is>
      </c>
      <c r="C11" t="inlineStr">
        <is>
          <t>Spec 10</t>
        </is>
      </c>
      <c r="D11" t="inlineStr">
        <is>
          <t>MethodX</t>
        </is>
      </c>
      <c r="E11" t="inlineStr">
        <is>
          <t>Each batch</t>
        </is>
      </c>
      <c r="F11" t="inlineStr">
        <is>
          <t>StageX</t>
        </is>
      </c>
      <c r="G11" t="inlineStr">
        <is>
          <t>Major</t>
        </is>
      </c>
      <c r="H11" t="inlineStr">
        <is>
          <t>Under Review</t>
        </is>
      </c>
    </row>
  </sheetData>
  <mergeCells count="1">
    <mergeCell ref="L1:N2"/>
  </mergeCells>
  <conditionalFormatting sqref="H2:H200">
    <cfRule type="expression" priority="1" dxfId="1" stopIfTrue="1">
      <formula>EXACT($H2,"Approved")</formula>
    </cfRule>
    <cfRule type="expression" priority="2" dxfId="0" stopIfTrue="1">
      <formula>EXACT($H2,"Draft")</formula>
    </cfRule>
    <cfRule type="expression" priority="3" dxfId="2">
      <formula>OR(EXACT($H2,"Under Review"),EXACT($H2,"Obsolete"))</formula>
    </cfRule>
  </conditionalFormatting>
  <conditionalFormatting sqref="M4">
    <cfRule type="colorScale" priority="4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5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1">
    <dataValidation sqref="H2:H1048576" showErrorMessage="1" showInputMessage="1" allowBlank="1" type="list">
      <formula1>"Draft,Under Review,Approved,Obsolete"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18" customWidth="1" min="3" max="3"/>
    <col width="34" customWidth="1" min="4" max="4"/>
    <col width="28" customWidth="1" min="5" max="5"/>
    <col width="24" customWidth="1" min="6" max="6"/>
    <col width="18" customWidth="1" min="7" max="7"/>
    <col width="14" customWidth="1" min="8" max="8"/>
    <col width="14" customWidth="1" min="9" max="9"/>
    <col width="22" customWidth="1" min="10" max="10"/>
  </cols>
  <sheetData>
    <row r="1">
      <c r="A1" s="5" t="inlineStr">
        <is>
          <t>ID</t>
        </is>
      </c>
      <c r="B1" s="5" t="inlineStr">
        <is>
          <t>Date</t>
        </is>
      </c>
      <c r="C1" s="5" t="inlineStr">
        <is>
          <t>Detected At (Step)</t>
        </is>
      </c>
      <c r="D1" s="5" t="inlineStr">
        <is>
          <t>Description</t>
        </is>
      </c>
      <c r="E1" s="5" t="inlineStr">
        <is>
          <t>Root Cause (5 Whys)</t>
        </is>
      </c>
      <c r="F1" s="5" t="inlineStr">
        <is>
          <t>Immediate Action</t>
        </is>
      </c>
      <c r="G1" s="5" t="inlineStr">
        <is>
          <t>CAPA Owner</t>
        </is>
      </c>
      <c r="H1" s="5" t="inlineStr">
        <is>
          <t>Due Date</t>
        </is>
      </c>
      <c r="I1" s="5" t="inlineStr">
        <is>
          <t>Status</t>
        </is>
      </c>
      <c r="J1" s="5" t="inlineStr">
        <is>
          <t>Effectiveness Check</t>
        </is>
      </c>
      <c r="L1" s="6" t="inlineStr">
        <is>
          <t>KPI — DEVIATIONS</t>
        </is>
      </c>
    </row>
    <row r="2">
      <c r="A2" t="inlineStr">
        <is>
          <t>DEV-001</t>
        </is>
      </c>
      <c r="B2" s="8" t="n">
        <v>45906</v>
      </c>
      <c r="C2" t="inlineStr">
        <is>
          <t>Step 1</t>
        </is>
      </c>
      <c r="D2" t="inlineStr">
        <is>
          <t>Issue 1</t>
        </is>
      </c>
      <c r="E2" t="inlineStr">
        <is>
          <t>Cause</t>
        </is>
      </c>
      <c r="F2" t="inlineStr">
        <is>
          <t>Action</t>
        </is>
      </c>
      <c r="G2" t="inlineStr">
        <is>
          <t>Owner 1</t>
        </is>
      </c>
      <c r="H2" s="8" t="n">
        <v>45906</v>
      </c>
      <c r="I2" t="inlineStr">
        <is>
          <t>In Progress</t>
        </is>
      </c>
      <c r="J2" t="inlineStr">
        <is>
          <t>No</t>
        </is>
      </c>
    </row>
    <row r="3">
      <c r="A3" t="inlineStr">
        <is>
          <t>DEV-002</t>
        </is>
      </c>
      <c r="B3" s="8" t="n">
        <v>45906</v>
      </c>
      <c r="C3" t="inlineStr">
        <is>
          <t>Step 2</t>
        </is>
      </c>
      <c r="D3" t="inlineStr">
        <is>
          <t>Issue 2</t>
        </is>
      </c>
      <c r="E3" t="inlineStr">
        <is>
          <t>Cause</t>
        </is>
      </c>
      <c r="F3" t="inlineStr">
        <is>
          <t>Action</t>
        </is>
      </c>
      <c r="G3" t="inlineStr">
        <is>
          <t>Owner 2</t>
        </is>
      </c>
      <c r="H3" s="8" t="n">
        <v>45906</v>
      </c>
      <c r="I3" t="inlineStr">
        <is>
          <t>Closed</t>
        </is>
      </c>
      <c r="J3" t="inlineStr">
        <is>
          <t>N/A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inlineStr">
        <is>
          <t>DEV-003</t>
        </is>
      </c>
      <c r="B4" s="8" t="n">
        <v>45906</v>
      </c>
      <c r="C4" t="inlineStr">
        <is>
          <t>Step 3</t>
        </is>
      </c>
      <c r="D4" t="inlineStr">
        <is>
          <t>Issue 3</t>
        </is>
      </c>
      <c r="E4" t="inlineStr">
        <is>
          <t>Cause</t>
        </is>
      </c>
      <c r="F4" t="inlineStr">
        <is>
          <t>Action</t>
        </is>
      </c>
      <c r="G4" t="inlineStr">
        <is>
          <t>Owner 3</t>
        </is>
      </c>
      <c r="H4" s="8" t="n">
        <v>45906</v>
      </c>
      <c r="I4" t="inlineStr">
        <is>
          <t>Open</t>
        </is>
      </c>
      <c r="J4" t="inlineStr">
        <is>
          <t>Yes</t>
        </is>
      </c>
      <c r="L4" s="3" t="inlineStr">
        <is>
          <t>% Closed)</t>
        </is>
      </c>
      <c r="M4" s="9">
        <f>IFERROR(COUNTIF(I2:I200,"Closed")/COUNTA(I2:I200),"")</f>
        <v/>
      </c>
      <c r="N4" s="10" t="inlineStr"/>
    </row>
    <row r="5">
      <c r="A5" t="inlineStr">
        <is>
          <t>DEV-004</t>
        </is>
      </c>
      <c r="B5" s="8" t="n">
        <v>45906</v>
      </c>
      <c r="C5" t="inlineStr">
        <is>
          <t>Step 4</t>
        </is>
      </c>
      <c r="D5" t="inlineStr">
        <is>
          <t>Issue 4</t>
        </is>
      </c>
      <c r="E5" t="inlineStr">
        <is>
          <t>Cause</t>
        </is>
      </c>
      <c r="F5" t="inlineStr">
        <is>
          <t>Action</t>
        </is>
      </c>
      <c r="G5" t="inlineStr">
        <is>
          <t>Owner 4</t>
        </is>
      </c>
      <c r="H5" s="8" t="n">
        <v>45906</v>
      </c>
      <c r="I5" t="inlineStr">
        <is>
          <t>In Progress</t>
        </is>
      </c>
      <c r="J5" t="inlineStr">
        <is>
          <t>No</t>
        </is>
      </c>
      <c r="L5" s="3" t="inlineStr">
        <is>
          <t>% Effectiveness Yes)</t>
        </is>
      </c>
      <c r="M5" s="9">
        <f>IFERROR(COUNTIF(J2:J200,"Yes")/COUNTA(J2:J200),"")</f>
        <v/>
      </c>
      <c r="N5" s="10" t="inlineStr"/>
    </row>
    <row r="6">
      <c r="A6" t="inlineStr">
        <is>
          <t>DEV-005</t>
        </is>
      </c>
      <c r="B6" s="8" t="n">
        <v>45906</v>
      </c>
      <c r="C6" t="inlineStr">
        <is>
          <t>Step 5</t>
        </is>
      </c>
      <c r="D6" t="inlineStr">
        <is>
          <t>Issue 5</t>
        </is>
      </c>
      <c r="E6" t="inlineStr">
        <is>
          <t>Cause</t>
        </is>
      </c>
      <c r="F6" t="inlineStr">
        <is>
          <t>Action</t>
        </is>
      </c>
      <c r="G6" t="inlineStr">
        <is>
          <t>Owner 5</t>
        </is>
      </c>
      <c r="H6" s="8" t="n">
        <v>45906</v>
      </c>
      <c r="I6" t="inlineStr">
        <is>
          <t>Closed</t>
        </is>
      </c>
      <c r="J6" t="inlineStr">
        <is>
          <t>N/A</t>
        </is>
      </c>
    </row>
    <row r="7">
      <c r="A7" t="inlineStr">
        <is>
          <t>DEV-006</t>
        </is>
      </c>
      <c r="B7" s="8" t="n">
        <v>45906</v>
      </c>
      <c r="C7" t="inlineStr">
        <is>
          <t>Step 6</t>
        </is>
      </c>
      <c r="D7" t="inlineStr">
        <is>
          <t>Issue 6</t>
        </is>
      </c>
      <c r="E7" t="inlineStr">
        <is>
          <t>Cause</t>
        </is>
      </c>
      <c r="F7" t="inlineStr">
        <is>
          <t>Action</t>
        </is>
      </c>
      <c r="G7" t="inlineStr">
        <is>
          <t>Owner 6</t>
        </is>
      </c>
      <c r="H7" s="8" t="n">
        <v>45906</v>
      </c>
      <c r="I7" t="inlineStr">
        <is>
          <t>Open</t>
        </is>
      </c>
      <c r="J7" t="inlineStr">
        <is>
          <t>Yes</t>
        </is>
      </c>
    </row>
    <row r="8">
      <c r="A8" t="inlineStr">
        <is>
          <t>DEV-007</t>
        </is>
      </c>
      <c r="B8" s="8" t="n">
        <v>45906</v>
      </c>
      <c r="C8" t="inlineStr">
        <is>
          <t>Step 7</t>
        </is>
      </c>
      <c r="D8" t="inlineStr">
        <is>
          <t>Issue 7</t>
        </is>
      </c>
      <c r="E8" t="inlineStr">
        <is>
          <t>Cause</t>
        </is>
      </c>
      <c r="F8" t="inlineStr">
        <is>
          <t>Action</t>
        </is>
      </c>
      <c r="G8" t="inlineStr">
        <is>
          <t>Owner 7</t>
        </is>
      </c>
      <c r="H8" s="8" t="n">
        <v>45906</v>
      </c>
      <c r="I8" t="inlineStr">
        <is>
          <t>In Progress</t>
        </is>
      </c>
      <c r="J8" t="inlineStr">
        <is>
          <t>No</t>
        </is>
      </c>
    </row>
    <row r="9">
      <c r="A9" t="inlineStr">
        <is>
          <t>DEV-008</t>
        </is>
      </c>
      <c r="B9" s="8" t="n">
        <v>45906</v>
      </c>
      <c r="C9" t="inlineStr">
        <is>
          <t>Step 8</t>
        </is>
      </c>
      <c r="D9" t="inlineStr">
        <is>
          <t>Issue 8</t>
        </is>
      </c>
      <c r="E9" t="inlineStr">
        <is>
          <t>Cause</t>
        </is>
      </c>
      <c r="F9" t="inlineStr">
        <is>
          <t>Action</t>
        </is>
      </c>
      <c r="G9" t="inlineStr">
        <is>
          <t>Owner 8</t>
        </is>
      </c>
      <c r="H9" s="8" t="n">
        <v>45906</v>
      </c>
      <c r="I9" t="inlineStr">
        <is>
          <t>Closed</t>
        </is>
      </c>
      <c r="J9" t="inlineStr">
        <is>
          <t>N/A</t>
        </is>
      </c>
    </row>
    <row r="10">
      <c r="A10" t="inlineStr">
        <is>
          <t>DEV-009</t>
        </is>
      </c>
      <c r="B10" s="8" t="n">
        <v>45906</v>
      </c>
      <c r="C10" t="inlineStr">
        <is>
          <t>Step 9</t>
        </is>
      </c>
      <c r="D10" t="inlineStr">
        <is>
          <t>Issue 9</t>
        </is>
      </c>
      <c r="E10" t="inlineStr">
        <is>
          <t>Cause</t>
        </is>
      </c>
      <c r="F10" t="inlineStr">
        <is>
          <t>Action</t>
        </is>
      </c>
      <c r="G10" t="inlineStr">
        <is>
          <t>Owner 9</t>
        </is>
      </c>
      <c r="H10" s="8" t="n">
        <v>45906</v>
      </c>
      <c r="I10" t="inlineStr">
        <is>
          <t>Open</t>
        </is>
      </c>
      <c r="J10" t="inlineStr">
        <is>
          <t>Yes</t>
        </is>
      </c>
    </row>
    <row r="11">
      <c r="A11" t="inlineStr">
        <is>
          <t>DEV-010</t>
        </is>
      </c>
      <c r="B11" s="8" t="n">
        <v>45906</v>
      </c>
      <c r="C11" t="inlineStr">
        <is>
          <t>Step 10</t>
        </is>
      </c>
      <c r="D11" t="inlineStr">
        <is>
          <t>Issue 10</t>
        </is>
      </c>
      <c r="E11" t="inlineStr">
        <is>
          <t>Cause</t>
        </is>
      </c>
      <c r="F11" t="inlineStr">
        <is>
          <t>Action</t>
        </is>
      </c>
      <c r="G11" t="inlineStr">
        <is>
          <t>Owner 10</t>
        </is>
      </c>
      <c r="H11" s="8" t="n">
        <v>45906</v>
      </c>
      <c r="I11" t="inlineStr">
        <is>
          <t>In Progress</t>
        </is>
      </c>
      <c r="J11" t="inlineStr">
        <is>
          <t>No</t>
        </is>
      </c>
    </row>
  </sheetData>
  <mergeCells count="1">
    <mergeCell ref="L1:N2"/>
  </mergeCells>
  <conditionalFormatting sqref="I2:I300">
    <cfRule type="expression" priority="1" dxfId="1">
      <formula>EXACT($I2,"Closed")</formula>
    </cfRule>
    <cfRule type="expression" priority="2" dxfId="0">
      <formula>EXACT($I2,"In Progress")</formula>
    </cfRule>
    <cfRule type="expression" priority="3" dxfId="2">
      <formula>EXACT($I2,"Open")</formula>
    </cfRule>
  </conditionalFormatting>
  <conditionalFormatting sqref="M4">
    <cfRule type="colorScale" priority="4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5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I2:I1048576" showErrorMessage="1" showInputMessage="1" allowBlank="1" type="list">
      <formula1>"Open,In Progress,Closed"</formula1>
    </dataValidation>
    <dataValidation sqref="J2:J1048576" showErrorMessage="1" showInputMessage="1" allowBlank="1" type="list">
      <formula1>"Yes,No,N/A"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22" customWidth="1" min="3" max="3"/>
    <col width="12" customWidth="1" min="4" max="4"/>
    <col width="10" customWidth="1" min="5" max="5"/>
    <col width="22" customWidth="1" min="6" max="6"/>
    <col width="18" customWidth="1" min="7" max="7"/>
    <col width="16" customWidth="1" min="8" max="8"/>
    <col width="28" customWidth="1" min="9" max="9"/>
  </cols>
  <sheetData>
    <row r="1">
      <c r="A1" s="5" t="inlineStr">
        <is>
          <t>Component</t>
        </is>
      </c>
      <c r="B1" s="5" t="inlineStr">
        <is>
          <t>Code</t>
        </is>
      </c>
      <c r="C1" s="5" t="inlineStr">
        <is>
          <t>Spec</t>
        </is>
      </c>
      <c r="D1" s="5" t="inlineStr">
        <is>
          <t>Qty/Batch</t>
        </is>
      </c>
      <c r="E1" s="5" t="inlineStr">
        <is>
          <t>Units</t>
        </is>
      </c>
      <c r="F1" s="5" t="inlineStr">
        <is>
          <t>Supplier</t>
        </is>
      </c>
      <c r="G1" s="5" t="inlineStr">
        <is>
          <t>Artwork Version</t>
        </is>
      </c>
      <c r="H1" s="5" t="inlineStr">
        <is>
          <t>Approval Status</t>
        </is>
      </c>
      <c r="I1" s="5" t="inlineStr">
        <is>
          <t>Notes</t>
        </is>
      </c>
      <c r="L1" s="6" t="inlineStr">
        <is>
          <t>KPI — PACKAGING</t>
        </is>
      </c>
    </row>
    <row r="2">
      <c r="A2" t="inlineStr">
        <is>
          <t>Bottle 120 mL</t>
        </is>
      </c>
      <c r="B2" t="inlineStr">
        <is>
          <t>LBL-BOT-120</t>
        </is>
      </c>
      <c r="C2" t="inlineStr">
        <is>
          <t>ART-2201</t>
        </is>
      </c>
      <c r="D2" t="n">
        <v>1000</v>
      </c>
      <c r="E2" t="inlineStr">
        <is>
          <t>pcs</t>
        </is>
      </c>
      <c r="F2" t="inlineStr">
        <is>
          <t>Supplier A</t>
        </is>
      </c>
      <c r="G2" t="inlineStr">
        <is>
          <t>v3</t>
        </is>
      </c>
      <c r="H2" t="inlineStr">
        <is>
          <t>Approved</t>
        </is>
      </c>
      <c r="I2" t="inlineStr">
        <is>
          <t>Amber bottle</t>
        </is>
      </c>
    </row>
    <row r="3">
      <c r="A3" t="inlineStr">
        <is>
          <t>Comp 2</t>
        </is>
      </c>
      <c r="B3" t="inlineStr">
        <is>
          <t>PKG-002</t>
        </is>
      </c>
      <c r="C3" t="inlineStr">
        <is>
          <t>ART-xxx</t>
        </is>
      </c>
      <c r="D3" t="n">
        <v>300</v>
      </c>
      <c r="E3" t="inlineStr">
        <is>
          <t>pcs</t>
        </is>
      </c>
      <c r="F3" t="inlineStr">
        <is>
          <t>Supplier 2</t>
        </is>
      </c>
      <c r="G3" t="inlineStr">
        <is>
          <t>v4</t>
        </is>
      </c>
      <c r="H3" t="inlineStr">
        <is>
          <t>Approved</t>
        </is>
      </c>
      <c r="I3" t="inlineStr"/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inlineStr">
        <is>
          <t>Comp 3</t>
        </is>
      </c>
      <c r="B4" t="inlineStr">
        <is>
          <t>PKG-003</t>
        </is>
      </c>
      <c r="C4" t="inlineStr">
        <is>
          <t>ART-xxx</t>
        </is>
      </c>
      <c r="D4" t="n">
        <v>400</v>
      </c>
      <c r="E4" t="inlineStr">
        <is>
          <t>kg</t>
        </is>
      </c>
      <c r="F4" t="inlineStr">
        <is>
          <t>Supplier 3</t>
        </is>
      </c>
      <c r="G4" t="inlineStr">
        <is>
          <t>v5</t>
        </is>
      </c>
      <c r="H4" t="inlineStr">
        <is>
          <t>Approved</t>
        </is>
      </c>
      <c r="I4" t="inlineStr"/>
      <c r="L4" s="3" t="inlineStr">
        <is>
          <t>% Approved)</t>
        </is>
      </c>
      <c r="M4" s="9">
        <f>IFERROR(COUNTIF(H2:H200,"Approved")/COUNTA(H2:H200),"")</f>
        <v/>
      </c>
      <c r="N4" s="10" t="inlineStr"/>
    </row>
    <row r="5">
      <c r="A5" t="inlineStr">
        <is>
          <t>Comp 4</t>
        </is>
      </c>
      <c r="B5" t="inlineStr">
        <is>
          <t>PKG-004</t>
        </is>
      </c>
      <c r="C5" t="inlineStr">
        <is>
          <t>ART-xxx</t>
        </is>
      </c>
      <c r="D5" t="n">
        <v>500</v>
      </c>
      <c r="E5" t="inlineStr">
        <is>
          <t>kg</t>
        </is>
      </c>
      <c r="F5" t="inlineStr">
        <is>
          <t>Supplier 4</t>
        </is>
      </c>
      <c r="G5" t="inlineStr">
        <is>
          <t>v1</t>
        </is>
      </c>
      <c r="H5" t="inlineStr">
        <is>
          <t>Draft</t>
        </is>
      </c>
      <c r="I5" t="inlineStr"/>
    </row>
    <row r="6">
      <c r="A6" t="inlineStr">
        <is>
          <t>Comp 5</t>
        </is>
      </c>
      <c r="B6" t="inlineStr">
        <is>
          <t>PKG-005</t>
        </is>
      </c>
      <c r="C6" t="inlineStr">
        <is>
          <t>ART-xxx</t>
        </is>
      </c>
      <c r="D6" t="n">
        <v>600</v>
      </c>
      <c r="E6" t="inlineStr">
        <is>
          <t>kg</t>
        </is>
      </c>
      <c r="F6" t="inlineStr">
        <is>
          <t>Supplier 5</t>
        </is>
      </c>
      <c r="G6" t="inlineStr">
        <is>
          <t>v2</t>
        </is>
      </c>
      <c r="H6" t="inlineStr">
        <is>
          <t>Approved</t>
        </is>
      </c>
      <c r="I6" t="inlineStr"/>
    </row>
    <row r="7">
      <c r="A7" t="inlineStr">
        <is>
          <t>Comp 6</t>
        </is>
      </c>
      <c r="B7" t="inlineStr">
        <is>
          <t>PKG-006</t>
        </is>
      </c>
      <c r="C7" t="inlineStr">
        <is>
          <t>ART-xxx</t>
        </is>
      </c>
      <c r="D7" t="n">
        <v>700</v>
      </c>
      <c r="E7" t="inlineStr">
        <is>
          <t>pcs</t>
        </is>
      </c>
      <c r="F7" t="inlineStr">
        <is>
          <t>Supplier 6</t>
        </is>
      </c>
      <c r="G7" t="inlineStr">
        <is>
          <t>v3</t>
        </is>
      </c>
      <c r="H7" t="inlineStr">
        <is>
          <t>Approved</t>
        </is>
      </c>
      <c r="I7" t="inlineStr"/>
    </row>
    <row r="8">
      <c r="A8" t="inlineStr">
        <is>
          <t>Comp 7</t>
        </is>
      </c>
      <c r="B8" t="inlineStr">
        <is>
          <t>PKG-007</t>
        </is>
      </c>
      <c r="C8" t="inlineStr">
        <is>
          <t>ART-xxx</t>
        </is>
      </c>
      <c r="D8" t="n">
        <v>800</v>
      </c>
      <c r="E8" t="inlineStr">
        <is>
          <t>kg</t>
        </is>
      </c>
      <c r="F8" t="inlineStr">
        <is>
          <t>Supplier 7</t>
        </is>
      </c>
      <c r="G8" t="inlineStr">
        <is>
          <t>v4</t>
        </is>
      </c>
      <c r="H8" t="inlineStr">
        <is>
          <t>Approved</t>
        </is>
      </c>
      <c r="I8" t="inlineStr"/>
    </row>
    <row r="9">
      <c r="A9" t="inlineStr">
        <is>
          <t>Comp 8</t>
        </is>
      </c>
      <c r="B9" t="inlineStr">
        <is>
          <t>PKG-008</t>
        </is>
      </c>
      <c r="C9" t="inlineStr">
        <is>
          <t>ART-xxx</t>
        </is>
      </c>
      <c r="D9" t="n">
        <v>900</v>
      </c>
      <c r="E9" t="inlineStr">
        <is>
          <t>pcs</t>
        </is>
      </c>
      <c r="F9" t="inlineStr">
        <is>
          <t>Supplier 8</t>
        </is>
      </c>
      <c r="G9" t="inlineStr">
        <is>
          <t>v5</t>
        </is>
      </c>
      <c r="H9" t="inlineStr">
        <is>
          <t>Draft</t>
        </is>
      </c>
      <c r="I9" t="inlineStr"/>
    </row>
    <row r="10">
      <c r="A10" t="inlineStr">
        <is>
          <t>Comp 9</t>
        </is>
      </c>
      <c r="B10" t="inlineStr">
        <is>
          <t>PKG-009</t>
        </is>
      </c>
      <c r="C10" t="inlineStr">
        <is>
          <t>ART-xxx</t>
        </is>
      </c>
      <c r="D10" t="n">
        <v>1000</v>
      </c>
      <c r="E10" t="inlineStr">
        <is>
          <t>pcs</t>
        </is>
      </c>
      <c r="F10" t="inlineStr">
        <is>
          <t>Supplier 9</t>
        </is>
      </c>
      <c r="G10" t="inlineStr">
        <is>
          <t>v1</t>
        </is>
      </c>
      <c r="H10" t="inlineStr">
        <is>
          <t>Draft</t>
        </is>
      </c>
      <c r="I10" t="inlineStr"/>
    </row>
    <row r="11">
      <c r="A11" t="inlineStr">
        <is>
          <t>Comp 10</t>
        </is>
      </c>
      <c r="B11" t="inlineStr">
        <is>
          <t>PKG-010</t>
        </is>
      </c>
      <c r="C11" t="inlineStr">
        <is>
          <t>ART-xxx</t>
        </is>
      </c>
      <c r="D11" t="n">
        <v>1100</v>
      </c>
      <c r="E11" t="inlineStr">
        <is>
          <t>pcs</t>
        </is>
      </c>
      <c r="F11" t="inlineStr">
        <is>
          <t>Supplier 10</t>
        </is>
      </c>
      <c r="G11" t="inlineStr">
        <is>
          <t>v2</t>
        </is>
      </c>
      <c r="H11" t="inlineStr">
        <is>
          <t>Approved</t>
        </is>
      </c>
      <c r="I11" t="inlineStr"/>
    </row>
  </sheetData>
  <mergeCells count="1">
    <mergeCell ref="L1:N2"/>
  </mergeCells>
  <conditionalFormatting sqref="M4">
    <cfRule type="colorScale" priority="1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E2:E1048576" showErrorMessage="1" showInputMessage="1" allowBlank="1" type="list">
      <formula1>"kg,g,mg,L,mL,µL,pcs"</formula1>
    </dataValidation>
    <dataValidation sqref="H2:H1048576" showErrorMessage="1" showInputMessage="1" allowBlank="1" type="list">
      <formula1>"Draft,Under Review,Approved,Obsolete"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cols>
    <col width="22" customWidth="1" min="1" max="1"/>
    <col width="24" customWidth="1" min="2" max="2"/>
    <col width="24" customWidth="1" min="3" max="3"/>
    <col width="16" customWidth="1" min="4" max="4"/>
    <col width="36" customWidth="1" min="5" max="5"/>
  </cols>
  <sheetData>
    <row r="1">
      <c r="A1" s="5" t="inlineStr">
        <is>
          <t>Role</t>
        </is>
      </c>
      <c r="B1" s="5" t="inlineStr">
        <is>
          <t>Name</t>
        </is>
      </c>
      <c r="C1" s="5" t="inlineStr">
        <is>
          <t>Signature/Initials</t>
        </is>
      </c>
      <c r="D1" s="5" t="inlineStr">
        <is>
          <t>Date</t>
        </is>
      </c>
      <c r="E1" s="5" t="inlineStr">
        <is>
          <t>Comment</t>
        </is>
      </c>
    </row>
    <row r="2">
      <c r="A2" t="inlineStr">
        <is>
          <t>Author</t>
        </is>
      </c>
    </row>
    <row r="3">
      <c r="A3" t="inlineStr">
        <is>
          <t>Reviewer</t>
        </is>
      </c>
    </row>
    <row r="4">
      <c r="A4" t="inlineStr">
        <is>
          <t>QA</t>
        </is>
      </c>
    </row>
    <row r="5">
      <c r="A5" t="inlineStr">
        <is>
          <t>Production Head</t>
        </is>
      </c>
    </row>
  </sheetData>
  <dataValidations count="1">
    <dataValidation sqref="A2:A6" showErrorMessage="1" showInputMessage="1" allowBlank="1" type="list">
      <formula1>"Author,Reviewer,QA,Production,QC,Maintenance"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6" t="inlineStr">
        <is>
          <t>MBR — INDICATEURS CLÉS</t>
        </is>
      </c>
    </row>
    <row r="2"/>
    <row r="3">
      <c r="A3" s="3" t="inlineStr">
        <is>
          <t>Indicateur</t>
        </is>
      </c>
      <c r="B3" s="3" t="inlineStr">
        <is>
          <t>Formule/Source</t>
        </is>
      </c>
      <c r="C3" s="3" t="inlineStr">
        <is>
          <t>Valeur</t>
        </is>
      </c>
      <c r="D3" s="3" t="inlineStr">
        <is>
          <t>Seuils (G/J/R)</t>
        </is>
      </c>
    </row>
    <row r="4">
      <c r="A4" s="3" t="inlineStr">
        <is>
          <t>% Specs approuvées</t>
        </is>
      </c>
      <c r="B4" s="3" t="inlineStr">
        <is>
          <t>NB("06_IPC_Specs"!H2:H200="Approved")/NB.SI("06_IPC_Specs"!H2:H200,"&lt;&gt;")</t>
        </is>
      </c>
      <c r="C4" s="7">
        <f>IFERROR(COUNTIF('06_IPC_Specs'!H2:H200,"Approved")/COUNTA('06_IPC_Specs'!H2:H200), "")</f>
        <v/>
      </c>
      <c r="D4" s="3" t="inlineStr">
        <is>
          <t>≥90% / 75–90% / &lt;75%</t>
        </is>
      </c>
    </row>
    <row r="5">
      <c r="A5" s="3" t="inlineStr">
        <is>
          <t>% Équipements avec nettoyage vérifié</t>
        </is>
      </c>
      <c r="B5" s="3" t="inlineStr">
        <is>
          <t>NB("04_Equipment"!F2:F200="Yes")/NB.SI("04_Equipment"!F2:F200,"&lt;&gt;")</t>
        </is>
      </c>
      <c r="C5" s="7">
        <f>IFERROR(COUNTIF('04_Equipment'!F2:F200,"Yes")/COUNTA('04_Equipment'!F2:F200), "")</f>
        <v/>
      </c>
      <c r="D5" s="3" t="inlineStr">
        <is>
          <t>100% / 90–100% / &lt;90%</t>
        </is>
      </c>
    </row>
    <row r="6">
      <c r="A6" s="3" t="inlineStr">
        <is>
          <t>CAPA clôturées (%)</t>
        </is>
      </c>
      <c r="B6" s="3" t="inlineStr">
        <is>
          <t>NB("07_Deviations_CAPA"!I2:I300="Closed")/NB.SI("07_Deviations_CAPA"!I2:I300,"&lt;&gt;")</t>
        </is>
      </c>
      <c r="C6" s="7">
        <f>IFERROR(COUNTIF('07_Deviations_CAPA'!I2:I300,"Closed")/COUNTA('07_Deviations_CAPA'!I2:I300), "")</f>
        <v/>
      </c>
      <c r="D6" s="3" t="inlineStr">
        <is>
          <t>≥95% / 80–95% / &lt;80%</t>
        </is>
      </c>
    </row>
  </sheetData>
  <mergeCells count="1">
    <mergeCell ref="A1:D2"/>
  </mergeCells>
  <conditionalFormatting sqref="C4">
    <cfRule type="colorScale" priority="1">
      <colorScale>
        <cfvo type="num" val="0"/>
        <cfvo type="num" val="0.85"/>
        <cfvo type="num" val="0.97"/>
        <color rgb="00FFC7CE"/>
        <color rgb="00FFEB9C"/>
        <color rgb="00C6EFCE"/>
      </colorScale>
    </cfRule>
  </conditionalFormatting>
  <conditionalFormatting sqref="C5">
    <cfRule type="colorScale" priority="2">
      <colorScale>
        <cfvo type="num" val="0"/>
        <cfvo type="num" val="0.85"/>
        <cfvo type="num" val="0.97"/>
        <color rgb="00FFC7CE"/>
        <color rgb="00FFEB9C"/>
        <color rgb="00C6EFCE"/>
      </colorScale>
    </cfRule>
  </conditionalFormatting>
  <conditionalFormatting sqref="C6">
    <cfRule type="colorScale" priority="3">
      <colorScale>
        <cfvo type="num" val="0"/>
        <cfvo type="num" val="0.85"/>
        <cfvo type="num" val="0.97"/>
        <color rgb="00FFC7CE"/>
        <color rgb="00FFEB9C"/>
        <color rgb="00C6EFCE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2025-09-06T18:14:53Z</dcterms:created>
  <dcterms:modified xmlns:dcterms="http://purl.org/dc/terms/" xmlns:xsi="http://www.w3.org/2001/XMLSchema-instance" xsi:type="dcterms:W3CDTF">2025-09-06T18:14:53Z</dcterms:modified>
</cp:coreProperties>
</file>