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Ventes" sheetId="2" r:id="rId2"/>
    <sheet name="Achats" sheetId="3" r:id="rId3"/>
    <sheet name="Calcul_Mois" sheetId="4" r:id="rId4"/>
    <sheet name="Declaration_CA3" sheetId="5" r:id="rId5"/>
    <sheet name="Veille_Echeances" sheetId="6" r:id="rId6"/>
    <sheet name="Controles" sheetId="7" r:id="rId7"/>
    <sheet name="Tableau_de_bord" sheetId="8" r:id="rId8"/>
    <sheet name="README" sheetId="9" r:id="rId9"/>
  </sheets>
  <definedNames>
    <definedName name="CreditInitial">'Paramètres'!$B$7</definedName>
    <definedName name="Exercice">'Paramètres'!$B$4</definedName>
    <definedName name="JourEcheance">'Paramètres'!$B$6</definedName>
    <definedName name="ListeTaux">'Paramètres'!$A$16:$A$20</definedName>
    <definedName name="Periodicite">'Paramètres'!$B$5</definedName>
    <definedName name="TauxI">'Paramètres'!$B$10</definedName>
    <definedName name="TauxN">'Paramètres'!$B$9</definedName>
    <definedName name="TauxR">'Paramètres'!$B$11</definedName>
    <definedName name="TauxSR">'Paramètres'!$B$12</definedName>
  </definedNames>
  <calcPr calcId="124519" fullCalcOnLoad="1"/>
</workbook>
</file>

<file path=xl/sharedStrings.xml><?xml version="1.0" encoding="utf-8"?>
<sst xmlns="http://schemas.openxmlformats.org/spreadsheetml/2006/main" count="152" uniqueCount="97">
  <si>
    <t>Déclaration TVA — Paramètres</t>
  </si>
  <si>
    <t>Paramètre</t>
  </si>
  <si>
    <t>Valeur</t>
  </si>
  <si>
    <t>Commentaire</t>
  </si>
  <si>
    <t>Exercice</t>
  </si>
  <si>
    <t>Année de suivi</t>
  </si>
  <si>
    <t>Périodicité</t>
  </si>
  <si>
    <t>Mensuelle</t>
  </si>
  <si>
    <t>Mensuelle / Trimestrielle</t>
  </si>
  <si>
    <t>Jour d'échéance</t>
  </si>
  <si>
    <t>Jour du mois suivant utilisé pour l'alerte (ex. 24)</t>
  </si>
  <si>
    <t>Crédit initial à reporter (€)</t>
  </si>
  <si>
    <t>Crédit antérieur au 01/01</t>
  </si>
  <si>
    <t>Taux TVA normal (%)</t>
  </si>
  <si>
    <t>Taux intermédiaire (%)</t>
  </si>
  <si>
    <t>Taux réduit (%)</t>
  </si>
  <si>
    <t>Taux super réduit (%)</t>
  </si>
  <si>
    <t>Listes</t>
  </si>
  <si>
    <t>Taux disponibles (%)</t>
  </si>
  <si>
    <t>Ventes (bases &amp; TVA collectée)</t>
  </si>
  <si>
    <t>Date</t>
  </si>
  <si>
    <t>Tiers/Client</t>
  </si>
  <si>
    <t>Nature (FR/UE/Export)</t>
  </si>
  <si>
    <t>Taux (%)</t>
  </si>
  <si>
    <t>Base HT (€)</t>
  </si>
  <si>
    <t>TVA (€)</t>
  </si>
  <si>
    <t>TTC (€)</t>
  </si>
  <si>
    <t>Note</t>
  </si>
  <si>
    <t>Achats (bases &amp; TVA déductible)</t>
  </si>
  <si>
    <t>Fournisseur</t>
  </si>
  <si>
    <t>Nature (FR/UE/Import)</t>
  </si>
  <si>
    <t>Calcul mensuel TVA (bases &amp; montants)</t>
  </si>
  <si>
    <t>Mois</t>
  </si>
  <si>
    <t>Base20</t>
  </si>
  <si>
    <t>TVA20</t>
  </si>
  <si>
    <t>Base10</t>
  </si>
  <si>
    <t>TVA10</t>
  </si>
  <si>
    <t>Base5.5</t>
  </si>
  <si>
    <t>TVA5.5</t>
  </si>
  <si>
    <t>Base2.1</t>
  </si>
  <si>
    <t>TVA2.1</t>
  </si>
  <si>
    <t>Collectée</t>
  </si>
  <si>
    <t>Deductible</t>
  </si>
  <si>
    <t>Régul.</t>
  </si>
  <si>
    <t>Crédit N-1</t>
  </si>
  <si>
    <t>TVA due</t>
  </si>
  <si>
    <t>Net à payer</t>
  </si>
  <si>
    <t>Crédit à reporter</t>
  </si>
  <si>
    <t>Jan</t>
  </si>
  <si>
    <t>Fév</t>
  </si>
  <si>
    <t>Mar</t>
  </si>
  <si>
    <t>Avr</t>
  </si>
  <si>
    <t>Mai</t>
  </si>
  <si>
    <t>Juin</t>
  </si>
  <si>
    <t>Juil</t>
  </si>
  <si>
    <t>Août</t>
  </si>
  <si>
    <t>Sep</t>
  </si>
  <si>
    <t>Oct</t>
  </si>
  <si>
    <t>Nov</t>
  </si>
  <si>
    <t>Déc</t>
  </si>
  <si>
    <t>Déclaration (synthèse) — Choisir période</t>
  </si>
  <si>
    <t>Période</t>
  </si>
  <si>
    <t>Type de période (Mensuelle/Trimestrielle)</t>
  </si>
  <si>
    <t>Sélection mois (01..12)</t>
  </si>
  <si>
    <t>Si trimestrielle : trimestre (1..4)</t>
  </si>
  <si>
    <t>Récap TVA (selon sélection)</t>
  </si>
  <si>
    <t>Déductible</t>
  </si>
  <si>
    <t>Helpers</t>
  </si>
  <si>
    <t>Mois sel.</t>
  </si>
  <si>
    <t>Trim sel.</t>
  </si>
  <si>
    <t>Veille &amp; échéances (rappel interne — paramétrable)</t>
  </si>
  <si>
    <t>Période (début)</t>
  </si>
  <si>
    <t>Période (fin)</t>
  </si>
  <si>
    <t>Échéance (théorique)</t>
  </si>
  <si>
    <t>Jours restants</t>
  </si>
  <si>
    <t>Statut</t>
  </si>
  <si>
    <t>Notes</t>
  </si>
  <si>
    <t>Contrôles &amp; anomalies (qualité des données)</t>
  </si>
  <si>
    <t>Test</t>
  </si>
  <si>
    <t>Résultat / Message</t>
  </si>
  <si>
    <t>TVA négative en ventes ?</t>
  </si>
  <si>
    <t>TVA négative en achats ?</t>
  </si>
  <si>
    <t>Base négative en ventes ?</t>
  </si>
  <si>
    <t>Base négative en achats ?</t>
  </si>
  <si>
    <t>Taux incohérents (hors liste) ventes ?</t>
  </si>
  <si>
    <t>Taux incohérents (hors liste) achats ?</t>
  </si>
  <si>
    <t>TVA — Tableau de bord</t>
  </si>
  <si>
    <t>Net à payer (€)</t>
  </si>
  <si>
    <t>Crédit à reporter (€)</t>
  </si>
  <si>
    <t>MODE D’EMPLOI — Calculateur TVA avec veille</t>
  </si>
  <si>
    <t>1) Renseignez vos bases HT dans les onglets Ventes &amp; Achats ; les TVA se calculent avec les taux paramétrés.</t>
  </si>
  <si>
    <t>2) Consultez l'onglet Calcul_Mois pour les totaux par mois, la TVA due, le net à payer et le crédit à reporter.</t>
  </si>
  <si>
    <t>3) L'onglet Declaration_CA3 consolide mensuel/trimestriel selon Paramètres.</t>
  </si>
  <si>
    <t>4) Suivez l'onglet Veille_Echeances : échéances générées avec le jour choisi (ex. 24).</t>
  </si>
  <si>
    <t>5) Contrôles : utilisez 'Controles' pour détecter les incohérences courantes (bases/taux/TVA négatives).</t>
  </si>
  <si>
    <t>⚠️ Remarque :</t>
  </si>
  <si>
    <t>Les dates d'échéance sont indicatives et paramétrables ; vérifiez vos obligations/dates officielles selon votre régime TVA.</t>
  </si>
</sst>
</file>

<file path=xl/styles.xml><?xml version="1.0" encoding="utf-8"?>
<styleSheet xmlns="http://schemas.openxmlformats.org/spreadsheetml/2006/main">
  <numFmts count="2">
    <numFmt numFmtId="164" formatCode="yyyy-mm-dd"/>
    <numFmt numFmtId="165" formatCode="#,##0.00"/>
  </numFmts>
  <fonts count="3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F3FF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0" fillId="0" borderId="1" xfId="0" applyBorder="1"/>
    <xf numFmtId="0" fontId="2" fillId="3" borderId="0" xfId="0" applyFont="1" applyFill="1"/>
    <xf numFmtId="164" fontId="0" fillId="0" borderId="1" xfId="0" applyNumberFormat="1" applyBorder="1"/>
    <xf numFmtId="165" fontId="0" fillId="0" borderId="1" xfId="0" applyNumberFormat="1" applyBorder="1"/>
    <xf numFmtId="1" fontId="0" fillId="0" borderId="1" xfId="0" applyNumberFormat="1" applyBorder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Évolution du net à payer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Net à payer</c:v>
          </c:tx>
          <c:cat>
            <c:strRef>
              <c:f>'Tableau_de_bord'!$A$4:$A$15</c:f>
              <c:strCache>
                <c:ptCount val="12"/>
                <c:pt idx="1">
                  <c:v>Jan</c:v>
                </c:pt>
                <c:pt idx="2">
                  <c:v>Fév</c:v>
                </c:pt>
                <c:pt idx="3">
                  <c:v>Mar</c:v>
                </c:pt>
                <c:pt idx="4">
                  <c:v>Avr</c:v>
                </c:pt>
                <c:pt idx="5">
                  <c:v>Mai</c:v>
                </c:pt>
                <c:pt idx="6">
                  <c:v>Juin</c:v>
                </c:pt>
                <c:pt idx="7">
                  <c:v>Juil</c:v>
                </c:pt>
                <c:pt idx="8">
                  <c:v>Août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</c:strCache>
            </c:strRef>
          </c:cat>
          <c:val>
            <c:numRef>
              <c:f>'Tableau_de_bord'!$B$4:$B$15</c:f>
              <c:numCache>
                <c:formatCode>General</c:formatCode>
                <c:ptCount val="1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Crédit à reporter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Crédit à reporter</c:v>
          </c:tx>
          <c:cat>
            <c:strRef>
              <c:f>'Tableau_de_bord'!$A$4:$A$15</c:f>
              <c:strCache>
                <c:ptCount val="12"/>
                <c:pt idx="1">
                  <c:v>Jan</c:v>
                </c:pt>
                <c:pt idx="2">
                  <c:v>Fév</c:v>
                </c:pt>
                <c:pt idx="3">
                  <c:v>Mar</c:v>
                </c:pt>
                <c:pt idx="4">
                  <c:v>Avr</c:v>
                </c:pt>
                <c:pt idx="5">
                  <c:v>Mai</c:v>
                </c:pt>
                <c:pt idx="6">
                  <c:v>Juin</c:v>
                </c:pt>
                <c:pt idx="7">
                  <c:v>Juil</c:v>
                </c:pt>
                <c:pt idx="8">
                  <c:v>Août</c:v>
                </c:pt>
                <c:pt idx="9">
                  <c:v>Sep</c:v>
                </c:pt>
                <c:pt idx="10">
                  <c:v>Oct</c:v>
                </c:pt>
                <c:pt idx="11">
                  <c:v>Nov</c:v>
                </c:pt>
              </c:strCache>
            </c:strRef>
          </c:cat>
          <c:val>
            <c:numRef>
              <c:f>'Tableau_de_bord'!$C$4:$C$15</c:f>
              <c:numCache>
                <c:formatCode>General</c:formatCode>
                <c:ptCount val="1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</xdr:row>
      <xdr:rowOff>0</xdr:rowOff>
    </xdr:from>
    <xdr:to>
      <xdr:col>14</xdr:col>
      <xdr:colOff>304800</xdr:colOff>
      <xdr:row>17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19</xdr:row>
      <xdr:rowOff>0</xdr:rowOff>
    </xdr:from>
    <xdr:to>
      <xdr:col>14</xdr:col>
      <xdr:colOff>304800</xdr:colOff>
      <xdr:row>34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_ventes" displayName="tbl_ventes" ref="A4:H804" totalsRowShown="0">
  <autoFilter ref="A4:H804"/>
  <tableColumns count="8">
    <tableColumn id="1" name="Date"/>
    <tableColumn id="2" name="Tiers/Client"/>
    <tableColumn id="3" name="Nature (FR/UE/Export)"/>
    <tableColumn id="4" name="Taux (%)"/>
    <tableColumn id="5" name="Base HT (€)"/>
    <tableColumn id="6" name="TVA (€)">
      <calculatedColumnFormula>[[#This Row],[Base HT (€)]]*[[#This Row],[Taux (%)]]/100</calculatedColumnFormula>
    </tableColumn>
    <tableColumn id="7" name="TTC (€)">
      <calculatedColumnFormula>[[#This Row],[Base HT (€)]]+[[#This Row],[TVA (€)]]</calculatedColumnFormula>
    </tableColumn>
    <tableColumn id="8" name="No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_achats" displayName="tbl_achats" ref="A4:H804" totalsRowShown="0">
  <autoFilter ref="A4:H804"/>
  <tableColumns count="8">
    <tableColumn id="1" name="Date"/>
    <tableColumn id="2" name="Fournisseur"/>
    <tableColumn id="3" name="Nature (FR/UE/Import)"/>
    <tableColumn id="4" name="Taux (%)"/>
    <tableColumn id="5" name="Base HT (€)"/>
    <tableColumn id="6" name="TVA (€)">
      <calculatedColumnFormula>[[#This Row],[Base HT (€)]]*[[#This Row],[Taux (%)]]/100</calculatedColumnFormula>
    </tableColumn>
    <tableColumn id="7" name="TTC (€)">
      <calculatedColumnFormula>[[#This Row],[Base HT (€)]]+[[#This Row],[TVA (€)]]</calculatedColumnFormula>
    </tableColumn>
    <tableColumn id="8" name="Not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tabSelected="1" workbookViewId="0"/>
  </sheetViews>
  <sheetFormatPr defaultRowHeight="15"/>
  <cols>
    <col min="1" max="1" width="28.7109375" customWidth="1"/>
    <col min="2" max="2" width="26.7109375" customWidth="1"/>
    <col min="3" max="3" width="60.7109375" customWidth="1"/>
  </cols>
  <sheetData>
    <row r="1" spans="1:3">
      <c r="A1" s="1" t="s">
        <v>0</v>
      </c>
    </row>
    <row r="3" spans="1:3">
      <c r="A3" s="2" t="s">
        <v>1</v>
      </c>
      <c r="B3" s="2" t="s">
        <v>2</v>
      </c>
      <c r="C3" s="2" t="s">
        <v>3</v>
      </c>
    </row>
    <row r="4" spans="1:3">
      <c r="A4" s="3" t="s">
        <v>4</v>
      </c>
      <c r="B4" s="3">
        <v>2025</v>
      </c>
      <c r="C4" s="3" t="s">
        <v>5</v>
      </c>
    </row>
    <row r="5" spans="1:3">
      <c r="A5" s="3" t="s">
        <v>6</v>
      </c>
      <c r="B5" s="3" t="s">
        <v>7</v>
      </c>
      <c r="C5" s="3" t="s">
        <v>8</v>
      </c>
    </row>
    <row r="6" spans="1:3">
      <c r="A6" s="3" t="s">
        <v>9</v>
      </c>
      <c r="B6" s="3">
        <v>24</v>
      </c>
      <c r="C6" s="3" t="s">
        <v>10</v>
      </c>
    </row>
    <row r="7" spans="1:3">
      <c r="A7" s="3" t="s">
        <v>11</v>
      </c>
      <c r="B7" s="3">
        <v>0</v>
      </c>
      <c r="C7" s="3" t="s">
        <v>12</v>
      </c>
    </row>
    <row r="9" spans="1:3">
      <c r="A9" s="3" t="s">
        <v>13</v>
      </c>
      <c r="B9" s="3">
        <v>20</v>
      </c>
      <c r="C9" s="3"/>
    </row>
    <row r="10" spans="1:3">
      <c r="A10" s="3" t="s">
        <v>14</v>
      </c>
      <c r="B10" s="3">
        <v>10</v>
      </c>
      <c r="C10" s="3"/>
    </row>
    <row r="11" spans="1:3">
      <c r="A11" s="3" t="s">
        <v>15</v>
      </c>
      <c r="B11" s="3">
        <v>5.5</v>
      </c>
      <c r="C11" s="3"/>
    </row>
    <row r="12" spans="1:3">
      <c r="A12" s="3" t="s">
        <v>16</v>
      </c>
      <c r="B12" s="3">
        <v>2.1</v>
      </c>
      <c r="C12" s="3"/>
    </row>
    <row r="14" spans="1:3">
      <c r="A14" s="4" t="s">
        <v>17</v>
      </c>
    </row>
    <row r="15" spans="1:3">
      <c r="A15" s="2" t="s">
        <v>18</v>
      </c>
    </row>
    <row r="16" spans="1:3">
      <c r="A16" s="3">
        <v>20</v>
      </c>
    </row>
    <row r="17" spans="1:1">
      <c r="A17" s="3">
        <v>10</v>
      </c>
    </row>
    <row r="18" spans="1:1">
      <c r="A18" s="3">
        <v>5.5</v>
      </c>
    </row>
    <row r="19" spans="1:1">
      <c r="A19" s="3">
        <v>2.1</v>
      </c>
    </row>
    <row r="20" spans="1:1">
      <c r="A20" s="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04"/>
  <sheetViews>
    <sheetView workbookViewId="0">
      <pane ySplit="4" topLeftCell="A5" activePane="bottomLeft" state="frozen"/>
      <selection pane="bottomLeft"/>
    </sheetView>
  </sheetViews>
  <sheetFormatPr defaultRowHeight="15"/>
  <cols>
    <col min="1" max="1" width="12.7109375" style="5" customWidth="1"/>
    <col min="2" max="3" width="20.7109375" customWidth="1"/>
    <col min="4" max="4" width="10.7109375" customWidth="1"/>
    <col min="5" max="7" width="16.7109375" style="6" customWidth="1"/>
    <col min="8" max="8" width="28.7109375" customWidth="1"/>
  </cols>
  <sheetData>
    <row r="1" spans="1:8">
      <c r="A1" s="1" t="s">
        <v>19</v>
      </c>
    </row>
    <row r="3" spans="1:8">
      <c r="A3" s="2" t="s">
        <v>20</v>
      </c>
      <c r="B3" s="2" t="s">
        <v>21</v>
      </c>
      <c r="C3" s="2" t="s">
        <v>22</v>
      </c>
      <c r="D3" s="2" t="s">
        <v>23</v>
      </c>
      <c r="E3" s="2" t="s">
        <v>24</v>
      </c>
      <c r="F3" s="2" t="s">
        <v>25</v>
      </c>
      <c r="G3" s="2" t="s">
        <v>26</v>
      </c>
      <c r="H3" s="2" t="s">
        <v>27</v>
      </c>
    </row>
    <row r="4" spans="1:8">
      <c r="A4" s="5" t="s">
        <v>20</v>
      </c>
      <c r="B4" t="s">
        <v>21</v>
      </c>
      <c r="C4" t="s">
        <v>22</v>
      </c>
      <c r="D4" t="s">
        <v>23</v>
      </c>
      <c r="E4" s="6" t="s">
        <v>24</v>
      </c>
      <c r="F4" s="6" t="s">
        <v>25</v>
      </c>
      <c r="G4" s="6" t="s">
        <v>26</v>
      </c>
      <c r="H4" t="s">
        <v>27</v>
      </c>
    </row>
    <row r="5" spans="1:8">
      <c r="F5" s="6">
        <f>[[#This Row],[Base HT (€)]]*[[#This Row],[Taux (%)]]/100</f>
        <v>0</v>
      </c>
      <c r="G5" s="6">
        <f>[[#This Row],[Base HT (€)]]+[[#This Row],[TVA (€)]]</f>
        <v>0</v>
      </c>
    </row>
    <row r="6" spans="1:8">
      <c r="F6" s="6">
        <f>[[#This Row],[Base HT (€)]]*[[#This Row],[Taux (%)]]/100</f>
        <v>0</v>
      </c>
      <c r="G6" s="6">
        <f>[[#This Row],[Base HT (€)]]+[[#This Row],[TVA (€)]]</f>
        <v>0</v>
      </c>
    </row>
    <row r="7" spans="1:8">
      <c r="F7" s="6">
        <f>[[#This Row],[Base HT (€)]]*[[#This Row],[Taux (%)]]/100</f>
        <v>0</v>
      </c>
      <c r="G7" s="6">
        <f>[[#This Row],[Base HT (€)]]+[[#This Row],[TVA (€)]]</f>
        <v>0</v>
      </c>
    </row>
    <row r="8" spans="1:8">
      <c r="F8" s="6">
        <f>[[#This Row],[Base HT (€)]]*[[#This Row],[Taux (%)]]/100</f>
        <v>0</v>
      </c>
      <c r="G8" s="6">
        <f>[[#This Row],[Base HT (€)]]+[[#This Row],[TVA (€)]]</f>
        <v>0</v>
      </c>
    </row>
    <row r="9" spans="1:8">
      <c r="F9" s="6">
        <f>[[#This Row],[Base HT (€)]]*[[#This Row],[Taux (%)]]/100</f>
        <v>0</v>
      </c>
      <c r="G9" s="6">
        <f>[[#This Row],[Base HT (€)]]+[[#This Row],[TVA (€)]]</f>
        <v>0</v>
      </c>
    </row>
    <row r="10" spans="1:8">
      <c r="F10" s="6">
        <f>[[#This Row],[Base HT (€)]]*[[#This Row],[Taux (%)]]/100</f>
        <v>0</v>
      </c>
      <c r="G10" s="6">
        <f>[[#This Row],[Base HT (€)]]+[[#This Row],[TVA (€)]]</f>
        <v>0</v>
      </c>
    </row>
    <row r="11" spans="1:8">
      <c r="F11" s="6">
        <f>[[#This Row],[Base HT (€)]]*[[#This Row],[Taux (%)]]/100</f>
        <v>0</v>
      </c>
      <c r="G11" s="6">
        <f>[[#This Row],[Base HT (€)]]+[[#This Row],[TVA (€)]]</f>
        <v>0</v>
      </c>
    </row>
    <row r="12" spans="1:8">
      <c r="F12" s="6">
        <f>[[#This Row],[Base HT (€)]]*[[#This Row],[Taux (%)]]/100</f>
        <v>0</v>
      </c>
      <c r="G12" s="6">
        <f>[[#This Row],[Base HT (€)]]+[[#This Row],[TVA (€)]]</f>
        <v>0</v>
      </c>
    </row>
    <row r="13" spans="1:8">
      <c r="F13" s="6">
        <f>[[#This Row],[Base HT (€)]]*[[#This Row],[Taux (%)]]/100</f>
        <v>0</v>
      </c>
      <c r="G13" s="6">
        <f>[[#This Row],[Base HT (€)]]+[[#This Row],[TVA (€)]]</f>
        <v>0</v>
      </c>
    </row>
    <row r="14" spans="1:8">
      <c r="F14" s="6">
        <f>[[#This Row],[Base HT (€)]]*[[#This Row],[Taux (%)]]/100</f>
        <v>0</v>
      </c>
      <c r="G14" s="6">
        <f>[[#This Row],[Base HT (€)]]+[[#This Row],[TVA (€)]]</f>
        <v>0</v>
      </c>
    </row>
    <row r="15" spans="1:8">
      <c r="F15" s="6">
        <f>[[#This Row],[Base HT (€)]]*[[#This Row],[Taux (%)]]/100</f>
        <v>0</v>
      </c>
      <c r="G15" s="6">
        <f>[[#This Row],[Base HT (€)]]+[[#This Row],[TVA (€)]]</f>
        <v>0</v>
      </c>
    </row>
    <row r="16" spans="1:8">
      <c r="F16" s="6">
        <f>[[#This Row],[Base HT (€)]]*[[#This Row],[Taux (%)]]/100</f>
        <v>0</v>
      </c>
      <c r="G16" s="6">
        <f>[[#This Row],[Base HT (€)]]+[[#This Row],[TVA (€)]]</f>
        <v>0</v>
      </c>
    </row>
    <row r="17" spans="6:7">
      <c r="F17" s="6">
        <f>[[#This Row],[Base HT (€)]]*[[#This Row],[Taux (%)]]/100</f>
        <v>0</v>
      </c>
      <c r="G17" s="6">
        <f>[[#This Row],[Base HT (€)]]+[[#This Row],[TVA (€)]]</f>
        <v>0</v>
      </c>
    </row>
    <row r="18" spans="6:7">
      <c r="F18" s="6">
        <f>[[#This Row],[Base HT (€)]]*[[#This Row],[Taux (%)]]/100</f>
        <v>0</v>
      </c>
      <c r="G18" s="6">
        <f>[[#This Row],[Base HT (€)]]+[[#This Row],[TVA (€)]]</f>
        <v>0</v>
      </c>
    </row>
    <row r="19" spans="6:7">
      <c r="F19" s="6">
        <f>[[#This Row],[Base HT (€)]]*[[#This Row],[Taux (%)]]/100</f>
        <v>0</v>
      </c>
      <c r="G19" s="6">
        <f>[[#This Row],[Base HT (€)]]+[[#This Row],[TVA (€)]]</f>
        <v>0</v>
      </c>
    </row>
    <row r="20" spans="6:7">
      <c r="F20" s="6">
        <f>[[#This Row],[Base HT (€)]]*[[#This Row],[Taux (%)]]/100</f>
        <v>0</v>
      </c>
      <c r="G20" s="6">
        <f>[[#This Row],[Base HT (€)]]+[[#This Row],[TVA (€)]]</f>
        <v>0</v>
      </c>
    </row>
    <row r="21" spans="6:7">
      <c r="F21" s="6">
        <f>[[#This Row],[Base HT (€)]]*[[#This Row],[Taux (%)]]/100</f>
        <v>0</v>
      </c>
      <c r="G21" s="6">
        <f>[[#This Row],[Base HT (€)]]+[[#This Row],[TVA (€)]]</f>
        <v>0</v>
      </c>
    </row>
    <row r="22" spans="6:7">
      <c r="F22" s="6">
        <f>[[#This Row],[Base HT (€)]]*[[#This Row],[Taux (%)]]/100</f>
        <v>0</v>
      </c>
      <c r="G22" s="6">
        <f>[[#This Row],[Base HT (€)]]+[[#This Row],[TVA (€)]]</f>
        <v>0</v>
      </c>
    </row>
    <row r="23" spans="6:7">
      <c r="F23" s="6">
        <f>[[#This Row],[Base HT (€)]]*[[#This Row],[Taux (%)]]/100</f>
        <v>0</v>
      </c>
      <c r="G23" s="6">
        <f>[[#This Row],[Base HT (€)]]+[[#This Row],[TVA (€)]]</f>
        <v>0</v>
      </c>
    </row>
    <row r="24" spans="6:7">
      <c r="F24" s="6">
        <f>[[#This Row],[Base HT (€)]]*[[#This Row],[Taux (%)]]/100</f>
        <v>0</v>
      </c>
      <c r="G24" s="6">
        <f>[[#This Row],[Base HT (€)]]+[[#This Row],[TVA (€)]]</f>
        <v>0</v>
      </c>
    </row>
    <row r="25" spans="6:7">
      <c r="F25" s="6">
        <f>[[#This Row],[Base HT (€)]]*[[#This Row],[Taux (%)]]/100</f>
        <v>0</v>
      </c>
      <c r="G25" s="6">
        <f>[[#This Row],[Base HT (€)]]+[[#This Row],[TVA (€)]]</f>
        <v>0</v>
      </c>
    </row>
    <row r="26" spans="6:7">
      <c r="F26" s="6">
        <f>[[#This Row],[Base HT (€)]]*[[#This Row],[Taux (%)]]/100</f>
        <v>0</v>
      </c>
      <c r="G26" s="6">
        <f>[[#This Row],[Base HT (€)]]+[[#This Row],[TVA (€)]]</f>
        <v>0</v>
      </c>
    </row>
    <row r="27" spans="6:7">
      <c r="F27" s="6">
        <f>[[#This Row],[Base HT (€)]]*[[#This Row],[Taux (%)]]/100</f>
        <v>0</v>
      </c>
      <c r="G27" s="6">
        <f>[[#This Row],[Base HT (€)]]+[[#This Row],[TVA (€)]]</f>
        <v>0</v>
      </c>
    </row>
    <row r="28" spans="6:7">
      <c r="F28" s="6">
        <f>[[#This Row],[Base HT (€)]]*[[#This Row],[Taux (%)]]/100</f>
        <v>0</v>
      </c>
      <c r="G28" s="6">
        <f>[[#This Row],[Base HT (€)]]+[[#This Row],[TVA (€)]]</f>
        <v>0</v>
      </c>
    </row>
    <row r="29" spans="6:7">
      <c r="F29" s="6">
        <f>[[#This Row],[Base HT (€)]]*[[#This Row],[Taux (%)]]/100</f>
        <v>0</v>
      </c>
      <c r="G29" s="6">
        <f>[[#This Row],[Base HT (€)]]+[[#This Row],[TVA (€)]]</f>
        <v>0</v>
      </c>
    </row>
    <row r="30" spans="6:7">
      <c r="F30" s="6">
        <f>[[#This Row],[Base HT (€)]]*[[#This Row],[Taux (%)]]/100</f>
        <v>0</v>
      </c>
      <c r="G30" s="6">
        <f>[[#This Row],[Base HT (€)]]+[[#This Row],[TVA (€)]]</f>
        <v>0</v>
      </c>
    </row>
    <row r="31" spans="6:7">
      <c r="F31" s="6">
        <f>[[#This Row],[Base HT (€)]]*[[#This Row],[Taux (%)]]/100</f>
        <v>0</v>
      </c>
      <c r="G31" s="6">
        <f>[[#This Row],[Base HT (€)]]+[[#This Row],[TVA (€)]]</f>
        <v>0</v>
      </c>
    </row>
    <row r="32" spans="6:7">
      <c r="F32" s="6">
        <f>[[#This Row],[Base HT (€)]]*[[#This Row],[Taux (%)]]/100</f>
        <v>0</v>
      </c>
      <c r="G32" s="6">
        <f>[[#This Row],[Base HT (€)]]+[[#This Row],[TVA (€)]]</f>
        <v>0</v>
      </c>
    </row>
    <row r="33" spans="6:7">
      <c r="F33" s="6">
        <f>[[#This Row],[Base HT (€)]]*[[#This Row],[Taux (%)]]/100</f>
        <v>0</v>
      </c>
      <c r="G33" s="6">
        <f>[[#This Row],[Base HT (€)]]+[[#This Row],[TVA (€)]]</f>
        <v>0</v>
      </c>
    </row>
    <row r="34" spans="6:7">
      <c r="F34" s="6">
        <f>[[#This Row],[Base HT (€)]]*[[#This Row],[Taux (%)]]/100</f>
        <v>0</v>
      </c>
      <c r="G34" s="6">
        <f>[[#This Row],[Base HT (€)]]+[[#This Row],[TVA (€)]]</f>
        <v>0</v>
      </c>
    </row>
    <row r="35" spans="6:7">
      <c r="F35" s="6">
        <f>[[#This Row],[Base HT (€)]]*[[#This Row],[Taux (%)]]/100</f>
        <v>0</v>
      </c>
      <c r="G35" s="6">
        <f>[[#This Row],[Base HT (€)]]+[[#This Row],[TVA (€)]]</f>
        <v>0</v>
      </c>
    </row>
    <row r="36" spans="6:7">
      <c r="F36" s="6">
        <f>[[#This Row],[Base HT (€)]]*[[#This Row],[Taux (%)]]/100</f>
        <v>0</v>
      </c>
      <c r="G36" s="6">
        <f>[[#This Row],[Base HT (€)]]+[[#This Row],[TVA (€)]]</f>
        <v>0</v>
      </c>
    </row>
    <row r="37" spans="6:7">
      <c r="F37" s="6">
        <f>[[#This Row],[Base HT (€)]]*[[#This Row],[Taux (%)]]/100</f>
        <v>0</v>
      </c>
      <c r="G37" s="6">
        <f>[[#This Row],[Base HT (€)]]+[[#This Row],[TVA (€)]]</f>
        <v>0</v>
      </c>
    </row>
    <row r="38" spans="6:7">
      <c r="F38" s="6">
        <f>[[#This Row],[Base HT (€)]]*[[#This Row],[Taux (%)]]/100</f>
        <v>0</v>
      </c>
      <c r="G38" s="6">
        <f>[[#This Row],[Base HT (€)]]+[[#This Row],[TVA (€)]]</f>
        <v>0</v>
      </c>
    </row>
    <row r="39" spans="6:7">
      <c r="F39" s="6">
        <f>[[#This Row],[Base HT (€)]]*[[#This Row],[Taux (%)]]/100</f>
        <v>0</v>
      </c>
      <c r="G39" s="6">
        <f>[[#This Row],[Base HT (€)]]+[[#This Row],[TVA (€)]]</f>
        <v>0</v>
      </c>
    </row>
    <row r="40" spans="6:7">
      <c r="F40" s="6">
        <f>[[#This Row],[Base HT (€)]]*[[#This Row],[Taux (%)]]/100</f>
        <v>0</v>
      </c>
      <c r="G40" s="6">
        <f>[[#This Row],[Base HT (€)]]+[[#This Row],[TVA (€)]]</f>
        <v>0</v>
      </c>
    </row>
    <row r="41" spans="6:7">
      <c r="F41" s="6">
        <f>[[#This Row],[Base HT (€)]]*[[#This Row],[Taux (%)]]/100</f>
        <v>0</v>
      </c>
      <c r="G41" s="6">
        <f>[[#This Row],[Base HT (€)]]+[[#This Row],[TVA (€)]]</f>
        <v>0</v>
      </c>
    </row>
    <row r="42" spans="6:7">
      <c r="F42" s="6">
        <f>[[#This Row],[Base HT (€)]]*[[#This Row],[Taux (%)]]/100</f>
        <v>0</v>
      </c>
      <c r="G42" s="6">
        <f>[[#This Row],[Base HT (€)]]+[[#This Row],[TVA (€)]]</f>
        <v>0</v>
      </c>
    </row>
    <row r="43" spans="6:7">
      <c r="F43" s="6">
        <f>[[#This Row],[Base HT (€)]]*[[#This Row],[Taux (%)]]/100</f>
        <v>0</v>
      </c>
      <c r="G43" s="6">
        <f>[[#This Row],[Base HT (€)]]+[[#This Row],[TVA (€)]]</f>
        <v>0</v>
      </c>
    </row>
    <row r="44" spans="6:7">
      <c r="F44" s="6">
        <f>[[#This Row],[Base HT (€)]]*[[#This Row],[Taux (%)]]/100</f>
        <v>0</v>
      </c>
      <c r="G44" s="6">
        <f>[[#This Row],[Base HT (€)]]+[[#This Row],[TVA (€)]]</f>
        <v>0</v>
      </c>
    </row>
    <row r="45" spans="6:7">
      <c r="F45" s="6">
        <f>[[#This Row],[Base HT (€)]]*[[#This Row],[Taux (%)]]/100</f>
        <v>0</v>
      </c>
      <c r="G45" s="6">
        <f>[[#This Row],[Base HT (€)]]+[[#This Row],[TVA (€)]]</f>
        <v>0</v>
      </c>
    </row>
    <row r="46" spans="6:7">
      <c r="F46" s="6">
        <f>[[#This Row],[Base HT (€)]]*[[#This Row],[Taux (%)]]/100</f>
        <v>0</v>
      </c>
      <c r="G46" s="6">
        <f>[[#This Row],[Base HT (€)]]+[[#This Row],[TVA (€)]]</f>
        <v>0</v>
      </c>
    </row>
    <row r="47" spans="6:7">
      <c r="F47" s="6">
        <f>[[#This Row],[Base HT (€)]]*[[#This Row],[Taux (%)]]/100</f>
        <v>0</v>
      </c>
      <c r="G47" s="6">
        <f>[[#This Row],[Base HT (€)]]+[[#This Row],[TVA (€)]]</f>
        <v>0</v>
      </c>
    </row>
    <row r="48" spans="6:7">
      <c r="F48" s="6">
        <f>[[#This Row],[Base HT (€)]]*[[#This Row],[Taux (%)]]/100</f>
        <v>0</v>
      </c>
      <c r="G48" s="6">
        <f>[[#This Row],[Base HT (€)]]+[[#This Row],[TVA (€)]]</f>
        <v>0</v>
      </c>
    </row>
    <row r="49" spans="6:7">
      <c r="F49" s="6">
        <f>[[#This Row],[Base HT (€)]]*[[#This Row],[Taux (%)]]/100</f>
        <v>0</v>
      </c>
      <c r="G49" s="6">
        <f>[[#This Row],[Base HT (€)]]+[[#This Row],[TVA (€)]]</f>
        <v>0</v>
      </c>
    </row>
    <row r="50" spans="6:7">
      <c r="F50" s="6">
        <f>[[#This Row],[Base HT (€)]]*[[#This Row],[Taux (%)]]/100</f>
        <v>0</v>
      </c>
      <c r="G50" s="6">
        <f>[[#This Row],[Base HT (€)]]+[[#This Row],[TVA (€)]]</f>
        <v>0</v>
      </c>
    </row>
    <row r="51" spans="6:7">
      <c r="F51" s="6">
        <f>[[#This Row],[Base HT (€)]]*[[#This Row],[Taux (%)]]/100</f>
        <v>0</v>
      </c>
      <c r="G51" s="6">
        <f>[[#This Row],[Base HT (€)]]+[[#This Row],[TVA (€)]]</f>
        <v>0</v>
      </c>
    </row>
    <row r="52" spans="6:7">
      <c r="F52" s="6">
        <f>[[#This Row],[Base HT (€)]]*[[#This Row],[Taux (%)]]/100</f>
        <v>0</v>
      </c>
      <c r="G52" s="6">
        <f>[[#This Row],[Base HT (€)]]+[[#This Row],[TVA (€)]]</f>
        <v>0</v>
      </c>
    </row>
    <row r="53" spans="6:7">
      <c r="F53" s="6">
        <f>[[#This Row],[Base HT (€)]]*[[#This Row],[Taux (%)]]/100</f>
        <v>0</v>
      </c>
      <c r="G53" s="6">
        <f>[[#This Row],[Base HT (€)]]+[[#This Row],[TVA (€)]]</f>
        <v>0</v>
      </c>
    </row>
    <row r="54" spans="6:7">
      <c r="F54" s="6">
        <f>[[#This Row],[Base HT (€)]]*[[#This Row],[Taux (%)]]/100</f>
        <v>0</v>
      </c>
      <c r="G54" s="6">
        <f>[[#This Row],[Base HT (€)]]+[[#This Row],[TVA (€)]]</f>
        <v>0</v>
      </c>
    </row>
    <row r="55" spans="6:7">
      <c r="F55" s="6">
        <f>[[#This Row],[Base HT (€)]]*[[#This Row],[Taux (%)]]/100</f>
        <v>0</v>
      </c>
      <c r="G55" s="6">
        <f>[[#This Row],[Base HT (€)]]+[[#This Row],[TVA (€)]]</f>
        <v>0</v>
      </c>
    </row>
    <row r="56" spans="6:7">
      <c r="F56" s="6">
        <f>[[#This Row],[Base HT (€)]]*[[#This Row],[Taux (%)]]/100</f>
        <v>0</v>
      </c>
      <c r="G56" s="6">
        <f>[[#This Row],[Base HT (€)]]+[[#This Row],[TVA (€)]]</f>
        <v>0</v>
      </c>
    </row>
    <row r="57" spans="6:7">
      <c r="F57" s="6">
        <f>[[#This Row],[Base HT (€)]]*[[#This Row],[Taux (%)]]/100</f>
        <v>0</v>
      </c>
      <c r="G57" s="6">
        <f>[[#This Row],[Base HT (€)]]+[[#This Row],[TVA (€)]]</f>
        <v>0</v>
      </c>
    </row>
    <row r="58" spans="6:7">
      <c r="F58" s="6">
        <f>[[#This Row],[Base HT (€)]]*[[#This Row],[Taux (%)]]/100</f>
        <v>0</v>
      </c>
      <c r="G58" s="6">
        <f>[[#This Row],[Base HT (€)]]+[[#This Row],[TVA (€)]]</f>
        <v>0</v>
      </c>
    </row>
    <row r="59" spans="6:7">
      <c r="F59" s="6">
        <f>[[#This Row],[Base HT (€)]]*[[#This Row],[Taux (%)]]/100</f>
        <v>0</v>
      </c>
      <c r="G59" s="6">
        <f>[[#This Row],[Base HT (€)]]+[[#This Row],[TVA (€)]]</f>
        <v>0</v>
      </c>
    </row>
    <row r="60" spans="6:7">
      <c r="F60" s="6">
        <f>[[#This Row],[Base HT (€)]]*[[#This Row],[Taux (%)]]/100</f>
        <v>0</v>
      </c>
      <c r="G60" s="6">
        <f>[[#This Row],[Base HT (€)]]+[[#This Row],[TVA (€)]]</f>
        <v>0</v>
      </c>
    </row>
    <row r="61" spans="6:7">
      <c r="F61" s="6">
        <f>[[#This Row],[Base HT (€)]]*[[#This Row],[Taux (%)]]/100</f>
        <v>0</v>
      </c>
      <c r="G61" s="6">
        <f>[[#This Row],[Base HT (€)]]+[[#This Row],[TVA (€)]]</f>
        <v>0</v>
      </c>
    </row>
    <row r="62" spans="6:7">
      <c r="F62" s="6">
        <f>[[#This Row],[Base HT (€)]]*[[#This Row],[Taux (%)]]/100</f>
        <v>0</v>
      </c>
      <c r="G62" s="6">
        <f>[[#This Row],[Base HT (€)]]+[[#This Row],[TVA (€)]]</f>
        <v>0</v>
      </c>
    </row>
    <row r="63" spans="6:7">
      <c r="F63" s="6">
        <f>[[#This Row],[Base HT (€)]]*[[#This Row],[Taux (%)]]/100</f>
        <v>0</v>
      </c>
      <c r="G63" s="6">
        <f>[[#This Row],[Base HT (€)]]+[[#This Row],[TVA (€)]]</f>
        <v>0</v>
      </c>
    </row>
    <row r="64" spans="6:7">
      <c r="F64" s="6">
        <f>[[#This Row],[Base HT (€)]]*[[#This Row],[Taux (%)]]/100</f>
        <v>0</v>
      </c>
      <c r="G64" s="6">
        <f>[[#This Row],[Base HT (€)]]+[[#This Row],[TVA (€)]]</f>
        <v>0</v>
      </c>
    </row>
    <row r="65" spans="6:7">
      <c r="F65" s="6">
        <f>[[#This Row],[Base HT (€)]]*[[#This Row],[Taux (%)]]/100</f>
        <v>0</v>
      </c>
      <c r="G65" s="6">
        <f>[[#This Row],[Base HT (€)]]+[[#This Row],[TVA (€)]]</f>
        <v>0</v>
      </c>
    </row>
    <row r="66" spans="6:7">
      <c r="F66" s="6">
        <f>[[#This Row],[Base HT (€)]]*[[#This Row],[Taux (%)]]/100</f>
        <v>0</v>
      </c>
      <c r="G66" s="6">
        <f>[[#This Row],[Base HT (€)]]+[[#This Row],[TVA (€)]]</f>
        <v>0</v>
      </c>
    </row>
    <row r="67" spans="6:7">
      <c r="F67" s="6">
        <f>[[#This Row],[Base HT (€)]]*[[#This Row],[Taux (%)]]/100</f>
        <v>0</v>
      </c>
      <c r="G67" s="6">
        <f>[[#This Row],[Base HT (€)]]+[[#This Row],[TVA (€)]]</f>
        <v>0</v>
      </c>
    </row>
    <row r="68" spans="6:7">
      <c r="F68" s="6">
        <f>[[#This Row],[Base HT (€)]]*[[#This Row],[Taux (%)]]/100</f>
        <v>0</v>
      </c>
      <c r="G68" s="6">
        <f>[[#This Row],[Base HT (€)]]+[[#This Row],[TVA (€)]]</f>
        <v>0</v>
      </c>
    </row>
    <row r="69" spans="6:7">
      <c r="F69" s="6">
        <f>[[#This Row],[Base HT (€)]]*[[#This Row],[Taux (%)]]/100</f>
        <v>0</v>
      </c>
      <c r="G69" s="6">
        <f>[[#This Row],[Base HT (€)]]+[[#This Row],[TVA (€)]]</f>
        <v>0</v>
      </c>
    </row>
    <row r="70" spans="6:7">
      <c r="F70" s="6">
        <f>[[#This Row],[Base HT (€)]]*[[#This Row],[Taux (%)]]/100</f>
        <v>0</v>
      </c>
      <c r="G70" s="6">
        <f>[[#This Row],[Base HT (€)]]+[[#This Row],[TVA (€)]]</f>
        <v>0</v>
      </c>
    </row>
    <row r="71" spans="6:7">
      <c r="F71" s="6">
        <f>[[#This Row],[Base HT (€)]]*[[#This Row],[Taux (%)]]/100</f>
        <v>0</v>
      </c>
      <c r="G71" s="6">
        <f>[[#This Row],[Base HT (€)]]+[[#This Row],[TVA (€)]]</f>
        <v>0</v>
      </c>
    </row>
    <row r="72" spans="6:7">
      <c r="F72" s="6">
        <f>[[#This Row],[Base HT (€)]]*[[#This Row],[Taux (%)]]/100</f>
        <v>0</v>
      </c>
      <c r="G72" s="6">
        <f>[[#This Row],[Base HT (€)]]+[[#This Row],[TVA (€)]]</f>
        <v>0</v>
      </c>
    </row>
    <row r="73" spans="6:7">
      <c r="F73" s="6">
        <f>[[#This Row],[Base HT (€)]]*[[#This Row],[Taux (%)]]/100</f>
        <v>0</v>
      </c>
      <c r="G73" s="6">
        <f>[[#This Row],[Base HT (€)]]+[[#This Row],[TVA (€)]]</f>
        <v>0</v>
      </c>
    </row>
    <row r="74" spans="6:7">
      <c r="F74" s="6">
        <f>[[#This Row],[Base HT (€)]]*[[#This Row],[Taux (%)]]/100</f>
        <v>0</v>
      </c>
      <c r="G74" s="6">
        <f>[[#This Row],[Base HT (€)]]+[[#This Row],[TVA (€)]]</f>
        <v>0</v>
      </c>
    </row>
    <row r="75" spans="6:7">
      <c r="F75" s="6">
        <f>[[#This Row],[Base HT (€)]]*[[#This Row],[Taux (%)]]/100</f>
        <v>0</v>
      </c>
      <c r="G75" s="6">
        <f>[[#This Row],[Base HT (€)]]+[[#This Row],[TVA (€)]]</f>
        <v>0</v>
      </c>
    </row>
    <row r="76" spans="6:7">
      <c r="F76" s="6">
        <f>[[#This Row],[Base HT (€)]]*[[#This Row],[Taux (%)]]/100</f>
        <v>0</v>
      </c>
      <c r="G76" s="6">
        <f>[[#This Row],[Base HT (€)]]+[[#This Row],[TVA (€)]]</f>
        <v>0</v>
      </c>
    </row>
    <row r="77" spans="6:7">
      <c r="F77" s="6">
        <f>[[#This Row],[Base HT (€)]]*[[#This Row],[Taux (%)]]/100</f>
        <v>0</v>
      </c>
      <c r="G77" s="6">
        <f>[[#This Row],[Base HT (€)]]+[[#This Row],[TVA (€)]]</f>
        <v>0</v>
      </c>
    </row>
    <row r="78" spans="6:7">
      <c r="F78" s="6">
        <f>[[#This Row],[Base HT (€)]]*[[#This Row],[Taux (%)]]/100</f>
        <v>0</v>
      </c>
      <c r="G78" s="6">
        <f>[[#This Row],[Base HT (€)]]+[[#This Row],[TVA (€)]]</f>
        <v>0</v>
      </c>
    </row>
    <row r="79" spans="6:7">
      <c r="F79" s="6">
        <f>[[#This Row],[Base HT (€)]]*[[#This Row],[Taux (%)]]/100</f>
        <v>0</v>
      </c>
      <c r="G79" s="6">
        <f>[[#This Row],[Base HT (€)]]+[[#This Row],[TVA (€)]]</f>
        <v>0</v>
      </c>
    </row>
    <row r="80" spans="6:7">
      <c r="F80" s="6">
        <f>[[#This Row],[Base HT (€)]]*[[#This Row],[Taux (%)]]/100</f>
        <v>0</v>
      </c>
      <c r="G80" s="6">
        <f>[[#This Row],[Base HT (€)]]+[[#This Row],[TVA (€)]]</f>
        <v>0</v>
      </c>
    </row>
    <row r="81" spans="6:7">
      <c r="F81" s="6">
        <f>[[#This Row],[Base HT (€)]]*[[#This Row],[Taux (%)]]/100</f>
        <v>0</v>
      </c>
      <c r="G81" s="6">
        <f>[[#This Row],[Base HT (€)]]+[[#This Row],[TVA (€)]]</f>
        <v>0</v>
      </c>
    </row>
    <row r="82" spans="6:7">
      <c r="F82" s="6">
        <f>[[#This Row],[Base HT (€)]]*[[#This Row],[Taux (%)]]/100</f>
        <v>0</v>
      </c>
      <c r="G82" s="6">
        <f>[[#This Row],[Base HT (€)]]+[[#This Row],[TVA (€)]]</f>
        <v>0</v>
      </c>
    </row>
    <row r="83" spans="6:7">
      <c r="F83" s="6">
        <f>[[#This Row],[Base HT (€)]]*[[#This Row],[Taux (%)]]/100</f>
        <v>0</v>
      </c>
      <c r="G83" s="6">
        <f>[[#This Row],[Base HT (€)]]+[[#This Row],[TVA (€)]]</f>
        <v>0</v>
      </c>
    </row>
    <row r="84" spans="6:7">
      <c r="F84" s="6">
        <f>[[#This Row],[Base HT (€)]]*[[#This Row],[Taux (%)]]/100</f>
        <v>0</v>
      </c>
      <c r="G84" s="6">
        <f>[[#This Row],[Base HT (€)]]+[[#This Row],[TVA (€)]]</f>
        <v>0</v>
      </c>
    </row>
    <row r="85" spans="6:7">
      <c r="F85" s="6">
        <f>[[#This Row],[Base HT (€)]]*[[#This Row],[Taux (%)]]/100</f>
        <v>0</v>
      </c>
      <c r="G85" s="6">
        <f>[[#This Row],[Base HT (€)]]+[[#This Row],[TVA (€)]]</f>
        <v>0</v>
      </c>
    </row>
    <row r="86" spans="6:7">
      <c r="F86" s="6">
        <f>[[#This Row],[Base HT (€)]]*[[#This Row],[Taux (%)]]/100</f>
        <v>0</v>
      </c>
      <c r="G86" s="6">
        <f>[[#This Row],[Base HT (€)]]+[[#This Row],[TVA (€)]]</f>
        <v>0</v>
      </c>
    </row>
    <row r="87" spans="6:7">
      <c r="F87" s="6">
        <f>[[#This Row],[Base HT (€)]]*[[#This Row],[Taux (%)]]/100</f>
        <v>0</v>
      </c>
      <c r="G87" s="6">
        <f>[[#This Row],[Base HT (€)]]+[[#This Row],[TVA (€)]]</f>
        <v>0</v>
      </c>
    </row>
    <row r="88" spans="6:7">
      <c r="F88" s="6">
        <f>[[#This Row],[Base HT (€)]]*[[#This Row],[Taux (%)]]/100</f>
        <v>0</v>
      </c>
      <c r="G88" s="6">
        <f>[[#This Row],[Base HT (€)]]+[[#This Row],[TVA (€)]]</f>
        <v>0</v>
      </c>
    </row>
    <row r="89" spans="6:7">
      <c r="F89" s="6">
        <f>[[#This Row],[Base HT (€)]]*[[#This Row],[Taux (%)]]/100</f>
        <v>0</v>
      </c>
      <c r="G89" s="6">
        <f>[[#This Row],[Base HT (€)]]+[[#This Row],[TVA (€)]]</f>
        <v>0</v>
      </c>
    </row>
    <row r="90" spans="6:7">
      <c r="F90" s="6">
        <f>[[#This Row],[Base HT (€)]]*[[#This Row],[Taux (%)]]/100</f>
        <v>0</v>
      </c>
      <c r="G90" s="6">
        <f>[[#This Row],[Base HT (€)]]+[[#This Row],[TVA (€)]]</f>
        <v>0</v>
      </c>
    </row>
    <row r="91" spans="6:7">
      <c r="F91" s="6">
        <f>[[#This Row],[Base HT (€)]]*[[#This Row],[Taux (%)]]/100</f>
        <v>0</v>
      </c>
      <c r="G91" s="6">
        <f>[[#This Row],[Base HT (€)]]+[[#This Row],[TVA (€)]]</f>
        <v>0</v>
      </c>
    </row>
    <row r="92" spans="6:7">
      <c r="F92" s="6">
        <f>[[#This Row],[Base HT (€)]]*[[#This Row],[Taux (%)]]/100</f>
        <v>0</v>
      </c>
      <c r="G92" s="6">
        <f>[[#This Row],[Base HT (€)]]+[[#This Row],[TVA (€)]]</f>
        <v>0</v>
      </c>
    </row>
    <row r="93" spans="6:7">
      <c r="F93" s="6">
        <f>[[#This Row],[Base HT (€)]]*[[#This Row],[Taux (%)]]/100</f>
        <v>0</v>
      </c>
      <c r="G93" s="6">
        <f>[[#This Row],[Base HT (€)]]+[[#This Row],[TVA (€)]]</f>
        <v>0</v>
      </c>
    </row>
    <row r="94" spans="6:7">
      <c r="F94" s="6">
        <f>[[#This Row],[Base HT (€)]]*[[#This Row],[Taux (%)]]/100</f>
        <v>0</v>
      </c>
      <c r="G94" s="6">
        <f>[[#This Row],[Base HT (€)]]+[[#This Row],[TVA (€)]]</f>
        <v>0</v>
      </c>
    </row>
    <row r="95" spans="6:7">
      <c r="F95" s="6">
        <f>[[#This Row],[Base HT (€)]]*[[#This Row],[Taux (%)]]/100</f>
        <v>0</v>
      </c>
      <c r="G95" s="6">
        <f>[[#This Row],[Base HT (€)]]+[[#This Row],[TVA (€)]]</f>
        <v>0</v>
      </c>
    </row>
    <row r="96" spans="6:7">
      <c r="F96" s="6">
        <f>[[#This Row],[Base HT (€)]]*[[#This Row],[Taux (%)]]/100</f>
        <v>0</v>
      </c>
      <c r="G96" s="6">
        <f>[[#This Row],[Base HT (€)]]+[[#This Row],[TVA (€)]]</f>
        <v>0</v>
      </c>
    </row>
    <row r="97" spans="6:7">
      <c r="F97" s="6">
        <f>[[#This Row],[Base HT (€)]]*[[#This Row],[Taux (%)]]/100</f>
        <v>0</v>
      </c>
      <c r="G97" s="6">
        <f>[[#This Row],[Base HT (€)]]+[[#This Row],[TVA (€)]]</f>
        <v>0</v>
      </c>
    </row>
    <row r="98" spans="6:7">
      <c r="F98" s="6">
        <f>[[#This Row],[Base HT (€)]]*[[#This Row],[Taux (%)]]/100</f>
        <v>0</v>
      </c>
      <c r="G98" s="6">
        <f>[[#This Row],[Base HT (€)]]+[[#This Row],[TVA (€)]]</f>
        <v>0</v>
      </c>
    </row>
    <row r="99" spans="6:7">
      <c r="F99" s="6">
        <f>[[#This Row],[Base HT (€)]]*[[#This Row],[Taux (%)]]/100</f>
        <v>0</v>
      </c>
      <c r="G99" s="6">
        <f>[[#This Row],[Base HT (€)]]+[[#This Row],[TVA (€)]]</f>
        <v>0</v>
      </c>
    </row>
    <row r="100" spans="6:7">
      <c r="F100" s="6">
        <f>[[#This Row],[Base HT (€)]]*[[#This Row],[Taux (%)]]/100</f>
        <v>0</v>
      </c>
      <c r="G100" s="6">
        <f>[[#This Row],[Base HT (€)]]+[[#This Row],[TVA (€)]]</f>
        <v>0</v>
      </c>
    </row>
    <row r="101" spans="6:7">
      <c r="F101" s="6">
        <f>[[#This Row],[Base HT (€)]]*[[#This Row],[Taux (%)]]/100</f>
        <v>0</v>
      </c>
      <c r="G101" s="6">
        <f>[[#This Row],[Base HT (€)]]+[[#This Row],[TVA (€)]]</f>
        <v>0</v>
      </c>
    </row>
    <row r="102" spans="6:7">
      <c r="F102" s="6">
        <f>[[#This Row],[Base HT (€)]]*[[#This Row],[Taux (%)]]/100</f>
        <v>0</v>
      </c>
      <c r="G102" s="6">
        <f>[[#This Row],[Base HT (€)]]+[[#This Row],[TVA (€)]]</f>
        <v>0</v>
      </c>
    </row>
    <row r="103" spans="6:7">
      <c r="F103" s="6">
        <f>[[#This Row],[Base HT (€)]]*[[#This Row],[Taux (%)]]/100</f>
        <v>0</v>
      </c>
      <c r="G103" s="6">
        <f>[[#This Row],[Base HT (€)]]+[[#This Row],[TVA (€)]]</f>
        <v>0</v>
      </c>
    </row>
    <row r="104" spans="6:7">
      <c r="F104" s="6">
        <f>[[#This Row],[Base HT (€)]]*[[#This Row],[Taux (%)]]/100</f>
        <v>0</v>
      </c>
      <c r="G104" s="6">
        <f>[[#This Row],[Base HT (€)]]+[[#This Row],[TVA (€)]]</f>
        <v>0</v>
      </c>
    </row>
    <row r="105" spans="6:7">
      <c r="F105" s="6">
        <f>[[#This Row],[Base HT (€)]]*[[#This Row],[Taux (%)]]/100</f>
        <v>0</v>
      </c>
      <c r="G105" s="6">
        <f>[[#This Row],[Base HT (€)]]+[[#This Row],[TVA (€)]]</f>
        <v>0</v>
      </c>
    </row>
    <row r="106" spans="6:7">
      <c r="F106" s="6">
        <f>[[#This Row],[Base HT (€)]]*[[#This Row],[Taux (%)]]/100</f>
        <v>0</v>
      </c>
      <c r="G106" s="6">
        <f>[[#This Row],[Base HT (€)]]+[[#This Row],[TVA (€)]]</f>
        <v>0</v>
      </c>
    </row>
    <row r="107" spans="6:7">
      <c r="F107" s="6">
        <f>[[#This Row],[Base HT (€)]]*[[#This Row],[Taux (%)]]/100</f>
        <v>0</v>
      </c>
      <c r="G107" s="6">
        <f>[[#This Row],[Base HT (€)]]+[[#This Row],[TVA (€)]]</f>
        <v>0</v>
      </c>
    </row>
    <row r="108" spans="6:7">
      <c r="F108" s="6">
        <f>[[#This Row],[Base HT (€)]]*[[#This Row],[Taux (%)]]/100</f>
        <v>0</v>
      </c>
      <c r="G108" s="6">
        <f>[[#This Row],[Base HT (€)]]+[[#This Row],[TVA (€)]]</f>
        <v>0</v>
      </c>
    </row>
    <row r="109" spans="6:7">
      <c r="F109" s="6">
        <f>[[#This Row],[Base HT (€)]]*[[#This Row],[Taux (%)]]/100</f>
        <v>0</v>
      </c>
      <c r="G109" s="6">
        <f>[[#This Row],[Base HT (€)]]+[[#This Row],[TVA (€)]]</f>
        <v>0</v>
      </c>
    </row>
    <row r="110" spans="6:7">
      <c r="F110" s="6">
        <f>[[#This Row],[Base HT (€)]]*[[#This Row],[Taux (%)]]/100</f>
        <v>0</v>
      </c>
      <c r="G110" s="6">
        <f>[[#This Row],[Base HT (€)]]+[[#This Row],[TVA (€)]]</f>
        <v>0</v>
      </c>
    </row>
    <row r="111" spans="6:7">
      <c r="F111" s="6">
        <f>[[#This Row],[Base HT (€)]]*[[#This Row],[Taux (%)]]/100</f>
        <v>0</v>
      </c>
      <c r="G111" s="6">
        <f>[[#This Row],[Base HT (€)]]+[[#This Row],[TVA (€)]]</f>
        <v>0</v>
      </c>
    </row>
    <row r="112" spans="6:7">
      <c r="F112" s="6">
        <f>[[#This Row],[Base HT (€)]]*[[#This Row],[Taux (%)]]/100</f>
        <v>0</v>
      </c>
      <c r="G112" s="6">
        <f>[[#This Row],[Base HT (€)]]+[[#This Row],[TVA (€)]]</f>
        <v>0</v>
      </c>
    </row>
    <row r="113" spans="6:7">
      <c r="F113" s="6">
        <f>[[#This Row],[Base HT (€)]]*[[#This Row],[Taux (%)]]/100</f>
        <v>0</v>
      </c>
      <c r="G113" s="6">
        <f>[[#This Row],[Base HT (€)]]+[[#This Row],[TVA (€)]]</f>
        <v>0</v>
      </c>
    </row>
    <row r="114" spans="6:7">
      <c r="F114" s="6">
        <f>[[#This Row],[Base HT (€)]]*[[#This Row],[Taux (%)]]/100</f>
        <v>0</v>
      </c>
      <c r="G114" s="6">
        <f>[[#This Row],[Base HT (€)]]+[[#This Row],[TVA (€)]]</f>
        <v>0</v>
      </c>
    </row>
    <row r="115" spans="6:7">
      <c r="F115" s="6">
        <f>[[#This Row],[Base HT (€)]]*[[#This Row],[Taux (%)]]/100</f>
        <v>0</v>
      </c>
      <c r="G115" s="6">
        <f>[[#This Row],[Base HT (€)]]+[[#This Row],[TVA (€)]]</f>
        <v>0</v>
      </c>
    </row>
    <row r="116" spans="6:7">
      <c r="F116" s="6">
        <f>[[#This Row],[Base HT (€)]]*[[#This Row],[Taux (%)]]/100</f>
        <v>0</v>
      </c>
      <c r="G116" s="6">
        <f>[[#This Row],[Base HT (€)]]+[[#This Row],[TVA (€)]]</f>
        <v>0</v>
      </c>
    </row>
    <row r="117" spans="6:7">
      <c r="F117" s="6">
        <f>[[#This Row],[Base HT (€)]]*[[#This Row],[Taux (%)]]/100</f>
        <v>0</v>
      </c>
      <c r="G117" s="6">
        <f>[[#This Row],[Base HT (€)]]+[[#This Row],[TVA (€)]]</f>
        <v>0</v>
      </c>
    </row>
    <row r="118" spans="6:7">
      <c r="F118" s="6">
        <f>[[#This Row],[Base HT (€)]]*[[#This Row],[Taux (%)]]/100</f>
        <v>0</v>
      </c>
      <c r="G118" s="6">
        <f>[[#This Row],[Base HT (€)]]+[[#This Row],[TVA (€)]]</f>
        <v>0</v>
      </c>
    </row>
    <row r="119" spans="6:7">
      <c r="F119" s="6">
        <f>[[#This Row],[Base HT (€)]]*[[#This Row],[Taux (%)]]/100</f>
        <v>0</v>
      </c>
      <c r="G119" s="6">
        <f>[[#This Row],[Base HT (€)]]+[[#This Row],[TVA (€)]]</f>
        <v>0</v>
      </c>
    </row>
    <row r="120" spans="6:7">
      <c r="F120" s="6">
        <f>[[#This Row],[Base HT (€)]]*[[#This Row],[Taux (%)]]/100</f>
        <v>0</v>
      </c>
      <c r="G120" s="6">
        <f>[[#This Row],[Base HT (€)]]+[[#This Row],[TVA (€)]]</f>
        <v>0</v>
      </c>
    </row>
    <row r="121" spans="6:7">
      <c r="F121" s="6">
        <f>[[#This Row],[Base HT (€)]]*[[#This Row],[Taux (%)]]/100</f>
        <v>0</v>
      </c>
      <c r="G121" s="6">
        <f>[[#This Row],[Base HT (€)]]+[[#This Row],[TVA (€)]]</f>
        <v>0</v>
      </c>
    </row>
    <row r="122" spans="6:7">
      <c r="F122" s="6">
        <f>[[#This Row],[Base HT (€)]]*[[#This Row],[Taux (%)]]/100</f>
        <v>0</v>
      </c>
      <c r="G122" s="6">
        <f>[[#This Row],[Base HT (€)]]+[[#This Row],[TVA (€)]]</f>
        <v>0</v>
      </c>
    </row>
    <row r="123" spans="6:7">
      <c r="F123" s="6">
        <f>[[#This Row],[Base HT (€)]]*[[#This Row],[Taux (%)]]/100</f>
        <v>0</v>
      </c>
      <c r="G123" s="6">
        <f>[[#This Row],[Base HT (€)]]+[[#This Row],[TVA (€)]]</f>
        <v>0</v>
      </c>
    </row>
    <row r="124" spans="6:7">
      <c r="F124" s="6">
        <f>[[#This Row],[Base HT (€)]]*[[#This Row],[Taux (%)]]/100</f>
        <v>0</v>
      </c>
      <c r="G124" s="6">
        <f>[[#This Row],[Base HT (€)]]+[[#This Row],[TVA (€)]]</f>
        <v>0</v>
      </c>
    </row>
    <row r="125" spans="6:7">
      <c r="F125" s="6">
        <f>[[#This Row],[Base HT (€)]]*[[#This Row],[Taux (%)]]/100</f>
        <v>0</v>
      </c>
      <c r="G125" s="6">
        <f>[[#This Row],[Base HT (€)]]+[[#This Row],[TVA (€)]]</f>
        <v>0</v>
      </c>
    </row>
    <row r="126" spans="6:7">
      <c r="F126" s="6">
        <f>[[#This Row],[Base HT (€)]]*[[#This Row],[Taux (%)]]/100</f>
        <v>0</v>
      </c>
      <c r="G126" s="6">
        <f>[[#This Row],[Base HT (€)]]+[[#This Row],[TVA (€)]]</f>
        <v>0</v>
      </c>
    </row>
    <row r="127" spans="6:7">
      <c r="F127" s="6">
        <f>[[#This Row],[Base HT (€)]]*[[#This Row],[Taux (%)]]/100</f>
        <v>0</v>
      </c>
      <c r="G127" s="6">
        <f>[[#This Row],[Base HT (€)]]+[[#This Row],[TVA (€)]]</f>
        <v>0</v>
      </c>
    </row>
    <row r="128" spans="6:7">
      <c r="F128" s="6">
        <f>[[#This Row],[Base HT (€)]]*[[#This Row],[Taux (%)]]/100</f>
        <v>0</v>
      </c>
      <c r="G128" s="6">
        <f>[[#This Row],[Base HT (€)]]+[[#This Row],[TVA (€)]]</f>
        <v>0</v>
      </c>
    </row>
    <row r="129" spans="6:7">
      <c r="F129" s="6">
        <f>[[#This Row],[Base HT (€)]]*[[#This Row],[Taux (%)]]/100</f>
        <v>0</v>
      </c>
      <c r="G129" s="6">
        <f>[[#This Row],[Base HT (€)]]+[[#This Row],[TVA (€)]]</f>
        <v>0</v>
      </c>
    </row>
    <row r="130" spans="6:7">
      <c r="F130" s="6">
        <f>[[#This Row],[Base HT (€)]]*[[#This Row],[Taux (%)]]/100</f>
        <v>0</v>
      </c>
      <c r="G130" s="6">
        <f>[[#This Row],[Base HT (€)]]+[[#This Row],[TVA (€)]]</f>
        <v>0</v>
      </c>
    </row>
    <row r="131" spans="6:7">
      <c r="F131" s="6">
        <f>[[#This Row],[Base HT (€)]]*[[#This Row],[Taux (%)]]/100</f>
        <v>0</v>
      </c>
      <c r="G131" s="6">
        <f>[[#This Row],[Base HT (€)]]+[[#This Row],[TVA (€)]]</f>
        <v>0</v>
      </c>
    </row>
    <row r="132" spans="6:7">
      <c r="F132" s="6">
        <f>[[#This Row],[Base HT (€)]]*[[#This Row],[Taux (%)]]/100</f>
        <v>0</v>
      </c>
      <c r="G132" s="6">
        <f>[[#This Row],[Base HT (€)]]+[[#This Row],[TVA (€)]]</f>
        <v>0</v>
      </c>
    </row>
    <row r="133" spans="6:7">
      <c r="F133" s="6">
        <f>[[#This Row],[Base HT (€)]]*[[#This Row],[Taux (%)]]/100</f>
        <v>0</v>
      </c>
      <c r="G133" s="6">
        <f>[[#This Row],[Base HT (€)]]+[[#This Row],[TVA (€)]]</f>
        <v>0</v>
      </c>
    </row>
    <row r="134" spans="6:7">
      <c r="F134" s="6">
        <f>[[#This Row],[Base HT (€)]]*[[#This Row],[Taux (%)]]/100</f>
        <v>0</v>
      </c>
      <c r="G134" s="6">
        <f>[[#This Row],[Base HT (€)]]+[[#This Row],[TVA (€)]]</f>
        <v>0</v>
      </c>
    </row>
    <row r="135" spans="6:7">
      <c r="F135" s="6">
        <f>[[#This Row],[Base HT (€)]]*[[#This Row],[Taux (%)]]/100</f>
        <v>0</v>
      </c>
      <c r="G135" s="6">
        <f>[[#This Row],[Base HT (€)]]+[[#This Row],[TVA (€)]]</f>
        <v>0</v>
      </c>
    </row>
    <row r="136" spans="6:7">
      <c r="F136" s="6">
        <f>[[#This Row],[Base HT (€)]]*[[#This Row],[Taux (%)]]/100</f>
        <v>0</v>
      </c>
      <c r="G136" s="6">
        <f>[[#This Row],[Base HT (€)]]+[[#This Row],[TVA (€)]]</f>
        <v>0</v>
      </c>
    </row>
    <row r="137" spans="6:7">
      <c r="F137" s="6">
        <f>[[#This Row],[Base HT (€)]]*[[#This Row],[Taux (%)]]/100</f>
        <v>0</v>
      </c>
      <c r="G137" s="6">
        <f>[[#This Row],[Base HT (€)]]+[[#This Row],[TVA (€)]]</f>
        <v>0</v>
      </c>
    </row>
    <row r="138" spans="6:7">
      <c r="F138" s="6">
        <f>[[#This Row],[Base HT (€)]]*[[#This Row],[Taux (%)]]/100</f>
        <v>0</v>
      </c>
      <c r="G138" s="6">
        <f>[[#This Row],[Base HT (€)]]+[[#This Row],[TVA (€)]]</f>
        <v>0</v>
      </c>
    </row>
    <row r="139" spans="6:7">
      <c r="F139" s="6">
        <f>[[#This Row],[Base HT (€)]]*[[#This Row],[Taux (%)]]/100</f>
        <v>0</v>
      </c>
      <c r="G139" s="6">
        <f>[[#This Row],[Base HT (€)]]+[[#This Row],[TVA (€)]]</f>
        <v>0</v>
      </c>
    </row>
    <row r="140" spans="6:7">
      <c r="F140" s="6">
        <f>[[#This Row],[Base HT (€)]]*[[#This Row],[Taux (%)]]/100</f>
        <v>0</v>
      </c>
      <c r="G140" s="6">
        <f>[[#This Row],[Base HT (€)]]+[[#This Row],[TVA (€)]]</f>
        <v>0</v>
      </c>
    </row>
    <row r="141" spans="6:7">
      <c r="F141" s="6">
        <f>[[#This Row],[Base HT (€)]]*[[#This Row],[Taux (%)]]/100</f>
        <v>0</v>
      </c>
      <c r="G141" s="6">
        <f>[[#This Row],[Base HT (€)]]+[[#This Row],[TVA (€)]]</f>
        <v>0</v>
      </c>
    </row>
    <row r="142" spans="6:7">
      <c r="F142" s="6">
        <f>[[#This Row],[Base HT (€)]]*[[#This Row],[Taux (%)]]/100</f>
        <v>0</v>
      </c>
      <c r="G142" s="6">
        <f>[[#This Row],[Base HT (€)]]+[[#This Row],[TVA (€)]]</f>
        <v>0</v>
      </c>
    </row>
    <row r="143" spans="6:7">
      <c r="F143" s="6">
        <f>[[#This Row],[Base HT (€)]]*[[#This Row],[Taux (%)]]/100</f>
        <v>0</v>
      </c>
      <c r="G143" s="6">
        <f>[[#This Row],[Base HT (€)]]+[[#This Row],[TVA (€)]]</f>
        <v>0</v>
      </c>
    </row>
    <row r="144" spans="6:7">
      <c r="F144" s="6">
        <f>[[#This Row],[Base HT (€)]]*[[#This Row],[Taux (%)]]/100</f>
        <v>0</v>
      </c>
      <c r="G144" s="6">
        <f>[[#This Row],[Base HT (€)]]+[[#This Row],[TVA (€)]]</f>
        <v>0</v>
      </c>
    </row>
    <row r="145" spans="6:7">
      <c r="F145" s="6">
        <f>[[#This Row],[Base HT (€)]]*[[#This Row],[Taux (%)]]/100</f>
        <v>0</v>
      </c>
      <c r="G145" s="6">
        <f>[[#This Row],[Base HT (€)]]+[[#This Row],[TVA (€)]]</f>
        <v>0</v>
      </c>
    </row>
    <row r="146" spans="6:7">
      <c r="F146" s="6">
        <f>[[#This Row],[Base HT (€)]]*[[#This Row],[Taux (%)]]/100</f>
        <v>0</v>
      </c>
      <c r="G146" s="6">
        <f>[[#This Row],[Base HT (€)]]+[[#This Row],[TVA (€)]]</f>
        <v>0</v>
      </c>
    </row>
    <row r="147" spans="6:7">
      <c r="F147" s="6">
        <f>[[#This Row],[Base HT (€)]]*[[#This Row],[Taux (%)]]/100</f>
        <v>0</v>
      </c>
      <c r="G147" s="6">
        <f>[[#This Row],[Base HT (€)]]+[[#This Row],[TVA (€)]]</f>
        <v>0</v>
      </c>
    </row>
    <row r="148" spans="6:7">
      <c r="F148" s="6">
        <f>[[#This Row],[Base HT (€)]]*[[#This Row],[Taux (%)]]/100</f>
        <v>0</v>
      </c>
      <c r="G148" s="6">
        <f>[[#This Row],[Base HT (€)]]+[[#This Row],[TVA (€)]]</f>
        <v>0</v>
      </c>
    </row>
    <row r="149" spans="6:7">
      <c r="F149" s="6">
        <f>[[#This Row],[Base HT (€)]]*[[#This Row],[Taux (%)]]/100</f>
        <v>0</v>
      </c>
      <c r="G149" s="6">
        <f>[[#This Row],[Base HT (€)]]+[[#This Row],[TVA (€)]]</f>
        <v>0</v>
      </c>
    </row>
    <row r="150" spans="6:7">
      <c r="F150" s="6">
        <f>[[#This Row],[Base HT (€)]]*[[#This Row],[Taux (%)]]/100</f>
        <v>0</v>
      </c>
      <c r="G150" s="6">
        <f>[[#This Row],[Base HT (€)]]+[[#This Row],[TVA (€)]]</f>
        <v>0</v>
      </c>
    </row>
    <row r="151" spans="6:7">
      <c r="F151" s="6">
        <f>[[#This Row],[Base HT (€)]]*[[#This Row],[Taux (%)]]/100</f>
        <v>0</v>
      </c>
      <c r="G151" s="6">
        <f>[[#This Row],[Base HT (€)]]+[[#This Row],[TVA (€)]]</f>
        <v>0</v>
      </c>
    </row>
    <row r="152" spans="6:7">
      <c r="F152" s="6">
        <f>[[#This Row],[Base HT (€)]]*[[#This Row],[Taux (%)]]/100</f>
        <v>0</v>
      </c>
      <c r="G152" s="6">
        <f>[[#This Row],[Base HT (€)]]+[[#This Row],[TVA (€)]]</f>
        <v>0</v>
      </c>
    </row>
    <row r="153" spans="6:7">
      <c r="F153" s="6">
        <f>[[#This Row],[Base HT (€)]]*[[#This Row],[Taux (%)]]/100</f>
        <v>0</v>
      </c>
      <c r="G153" s="6">
        <f>[[#This Row],[Base HT (€)]]+[[#This Row],[TVA (€)]]</f>
        <v>0</v>
      </c>
    </row>
    <row r="154" spans="6:7">
      <c r="F154" s="6">
        <f>[[#This Row],[Base HT (€)]]*[[#This Row],[Taux (%)]]/100</f>
        <v>0</v>
      </c>
      <c r="G154" s="6">
        <f>[[#This Row],[Base HT (€)]]+[[#This Row],[TVA (€)]]</f>
        <v>0</v>
      </c>
    </row>
    <row r="155" spans="6:7">
      <c r="F155" s="6">
        <f>[[#This Row],[Base HT (€)]]*[[#This Row],[Taux (%)]]/100</f>
        <v>0</v>
      </c>
      <c r="G155" s="6">
        <f>[[#This Row],[Base HT (€)]]+[[#This Row],[TVA (€)]]</f>
        <v>0</v>
      </c>
    </row>
    <row r="156" spans="6:7">
      <c r="F156" s="6">
        <f>[[#This Row],[Base HT (€)]]*[[#This Row],[Taux (%)]]/100</f>
        <v>0</v>
      </c>
      <c r="G156" s="6">
        <f>[[#This Row],[Base HT (€)]]+[[#This Row],[TVA (€)]]</f>
        <v>0</v>
      </c>
    </row>
    <row r="157" spans="6:7">
      <c r="F157" s="6">
        <f>[[#This Row],[Base HT (€)]]*[[#This Row],[Taux (%)]]/100</f>
        <v>0</v>
      </c>
      <c r="G157" s="6">
        <f>[[#This Row],[Base HT (€)]]+[[#This Row],[TVA (€)]]</f>
        <v>0</v>
      </c>
    </row>
    <row r="158" spans="6:7">
      <c r="F158" s="6">
        <f>[[#This Row],[Base HT (€)]]*[[#This Row],[Taux (%)]]/100</f>
        <v>0</v>
      </c>
      <c r="G158" s="6">
        <f>[[#This Row],[Base HT (€)]]+[[#This Row],[TVA (€)]]</f>
        <v>0</v>
      </c>
    </row>
    <row r="159" spans="6:7">
      <c r="F159" s="6">
        <f>[[#This Row],[Base HT (€)]]*[[#This Row],[Taux (%)]]/100</f>
        <v>0</v>
      </c>
      <c r="G159" s="6">
        <f>[[#This Row],[Base HT (€)]]+[[#This Row],[TVA (€)]]</f>
        <v>0</v>
      </c>
    </row>
    <row r="160" spans="6:7">
      <c r="F160" s="6">
        <f>[[#This Row],[Base HT (€)]]*[[#This Row],[Taux (%)]]/100</f>
        <v>0</v>
      </c>
      <c r="G160" s="6">
        <f>[[#This Row],[Base HT (€)]]+[[#This Row],[TVA (€)]]</f>
        <v>0</v>
      </c>
    </row>
    <row r="161" spans="6:7">
      <c r="F161" s="6">
        <f>[[#This Row],[Base HT (€)]]*[[#This Row],[Taux (%)]]/100</f>
        <v>0</v>
      </c>
      <c r="G161" s="6">
        <f>[[#This Row],[Base HT (€)]]+[[#This Row],[TVA (€)]]</f>
        <v>0</v>
      </c>
    </row>
    <row r="162" spans="6:7">
      <c r="F162" s="6">
        <f>[[#This Row],[Base HT (€)]]*[[#This Row],[Taux (%)]]/100</f>
        <v>0</v>
      </c>
      <c r="G162" s="6">
        <f>[[#This Row],[Base HT (€)]]+[[#This Row],[TVA (€)]]</f>
        <v>0</v>
      </c>
    </row>
    <row r="163" spans="6:7">
      <c r="F163" s="6">
        <f>[[#This Row],[Base HT (€)]]*[[#This Row],[Taux (%)]]/100</f>
        <v>0</v>
      </c>
      <c r="G163" s="6">
        <f>[[#This Row],[Base HT (€)]]+[[#This Row],[TVA (€)]]</f>
        <v>0</v>
      </c>
    </row>
    <row r="164" spans="6:7">
      <c r="F164" s="6">
        <f>[[#This Row],[Base HT (€)]]*[[#This Row],[Taux (%)]]/100</f>
        <v>0</v>
      </c>
      <c r="G164" s="6">
        <f>[[#This Row],[Base HT (€)]]+[[#This Row],[TVA (€)]]</f>
        <v>0</v>
      </c>
    </row>
    <row r="165" spans="6:7">
      <c r="F165" s="6">
        <f>[[#This Row],[Base HT (€)]]*[[#This Row],[Taux (%)]]/100</f>
        <v>0</v>
      </c>
      <c r="G165" s="6">
        <f>[[#This Row],[Base HT (€)]]+[[#This Row],[TVA (€)]]</f>
        <v>0</v>
      </c>
    </row>
    <row r="166" spans="6:7">
      <c r="F166" s="6">
        <f>[[#This Row],[Base HT (€)]]*[[#This Row],[Taux (%)]]/100</f>
        <v>0</v>
      </c>
      <c r="G166" s="6">
        <f>[[#This Row],[Base HT (€)]]+[[#This Row],[TVA (€)]]</f>
        <v>0</v>
      </c>
    </row>
    <row r="167" spans="6:7">
      <c r="F167" s="6">
        <f>[[#This Row],[Base HT (€)]]*[[#This Row],[Taux (%)]]/100</f>
        <v>0</v>
      </c>
      <c r="G167" s="6">
        <f>[[#This Row],[Base HT (€)]]+[[#This Row],[TVA (€)]]</f>
        <v>0</v>
      </c>
    </row>
    <row r="168" spans="6:7">
      <c r="F168" s="6">
        <f>[[#This Row],[Base HT (€)]]*[[#This Row],[Taux (%)]]/100</f>
        <v>0</v>
      </c>
      <c r="G168" s="6">
        <f>[[#This Row],[Base HT (€)]]+[[#This Row],[TVA (€)]]</f>
        <v>0</v>
      </c>
    </row>
    <row r="169" spans="6:7">
      <c r="F169" s="6">
        <f>[[#This Row],[Base HT (€)]]*[[#This Row],[Taux (%)]]/100</f>
        <v>0</v>
      </c>
      <c r="G169" s="6">
        <f>[[#This Row],[Base HT (€)]]+[[#This Row],[TVA (€)]]</f>
        <v>0</v>
      </c>
    </row>
    <row r="170" spans="6:7">
      <c r="F170" s="6">
        <f>[[#This Row],[Base HT (€)]]*[[#This Row],[Taux (%)]]/100</f>
        <v>0</v>
      </c>
      <c r="G170" s="6">
        <f>[[#This Row],[Base HT (€)]]+[[#This Row],[TVA (€)]]</f>
        <v>0</v>
      </c>
    </row>
    <row r="171" spans="6:7">
      <c r="F171" s="6">
        <f>[[#This Row],[Base HT (€)]]*[[#This Row],[Taux (%)]]/100</f>
        <v>0</v>
      </c>
      <c r="G171" s="6">
        <f>[[#This Row],[Base HT (€)]]+[[#This Row],[TVA (€)]]</f>
        <v>0</v>
      </c>
    </row>
    <row r="172" spans="6:7">
      <c r="F172" s="6">
        <f>[[#This Row],[Base HT (€)]]*[[#This Row],[Taux (%)]]/100</f>
        <v>0</v>
      </c>
      <c r="G172" s="6">
        <f>[[#This Row],[Base HT (€)]]+[[#This Row],[TVA (€)]]</f>
        <v>0</v>
      </c>
    </row>
    <row r="173" spans="6:7">
      <c r="F173" s="6">
        <f>[[#This Row],[Base HT (€)]]*[[#This Row],[Taux (%)]]/100</f>
        <v>0</v>
      </c>
      <c r="G173" s="6">
        <f>[[#This Row],[Base HT (€)]]+[[#This Row],[TVA (€)]]</f>
        <v>0</v>
      </c>
    </row>
    <row r="174" spans="6:7">
      <c r="F174" s="6">
        <f>[[#This Row],[Base HT (€)]]*[[#This Row],[Taux (%)]]/100</f>
        <v>0</v>
      </c>
      <c r="G174" s="6">
        <f>[[#This Row],[Base HT (€)]]+[[#This Row],[TVA (€)]]</f>
        <v>0</v>
      </c>
    </row>
    <row r="175" spans="6:7">
      <c r="F175" s="6">
        <f>[[#This Row],[Base HT (€)]]*[[#This Row],[Taux (%)]]/100</f>
        <v>0</v>
      </c>
      <c r="G175" s="6">
        <f>[[#This Row],[Base HT (€)]]+[[#This Row],[TVA (€)]]</f>
        <v>0</v>
      </c>
    </row>
    <row r="176" spans="6:7">
      <c r="F176" s="6">
        <f>[[#This Row],[Base HT (€)]]*[[#This Row],[Taux (%)]]/100</f>
        <v>0</v>
      </c>
      <c r="G176" s="6">
        <f>[[#This Row],[Base HT (€)]]+[[#This Row],[TVA (€)]]</f>
        <v>0</v>
      </c>
    </row>
    <row r="177" spans="6:7">
      <c r="F177" s="6">
        <f>[[#This Row],[Base HT (€)]]*[[#This Row],[Taux (%)]]/100</f>
        <v>0</v>
      </c>
      <c r="G177" s="6">
        <f>[[#This Row],[Base HT (€)]]+[[#This Row],[TVA (€)]]</f>
        <v>0</v>
      </c>
    </row>
    <row r="178" spans="6:7">
      <c r="F178" s="6">
        <f>[[#This Row],[Base HT (€)]]*[[#This Row],[Taux (%)]]/100</f>
        <v>0</v>
      </c>
      <c r="G178" s="6">
        <f>[[#This Row],[Base HT (€)]]+[[#This Row],[TVA (€)]]</f>
        <v>0</v>
      </c>
    </row>
    <row r="179" spans="6:7">
      <c r="F179" s="6">
        <f>[[#This Row],[Base HT (€)]]*[[#This Row],[Taux (%)]]/100</f>
        <v>0</v>
      </c>
      <c r="G179" s="6">
        <f>[[#This Row],[Base HT (€)]]+[[#This Row],[TVA (€)]]</f>
        <v>0</v>
      </c>
    </row>
    <row r="180" spans="6:7">
      <c r="F180" s="6">
        <f>[[#This Row],[Base HT (€)]]*[[#This Row],[Taux (%)]]/100</f>
        <v>0</v>
      </c>
      <c r="G180" s="6">
        <f>[[#This Row],[Base HT (€)]]+[[#This Row],[TVA (€)]]</f>
        <v>0</v>
      </c>
    </row>
    <row r="181" spans="6:7">
      <c r="F181" s="6">
        <f>[[#This Row],[Base HT (€)]]*[[#This Row],[Taux (%)]]/100</f>
        <v>0</v>
      </c>
      <c r="G181" s="6">
        <f>[[#This Row],[Base HT (€)]]+[[#This Row],[TVA (€)]]</f>
        <v>0</v>
      </c>
    </row>
    <row r="182" spans="6:7">
      <c r="F182" s="6">
        <f>[[#This Row],[Base HT (€)]]*[[#This Row],[Taux (%)]]/100</f>
        <v>0</v>
      </c>
      <c r="G182" s="6">
        <f>[[#This Row],[Base HT (€)]]+[[#This Row],[TVA (€)]]</f>
        <v>0</v>
      </c>
    </row>
    <row r="183" spans="6:7">
      <c r="F183" s="6">
        <f>[[#This Row],[Base HT (€)]]*[[#This Row],[Taux (%)]]/100</f>
        <v>0</v>
      </c>
      <c r="G183" s="6">
        <f>[[#This Row],[Base HT (€)]]+[[#This Row],[TVA (€)]]</f>
        <v>0</v>
      </c>
    </row>
    <row r="184" spans="6:7">
      <c r="F184" s="6">
        <f>[[#This Row],[Base HT (€)]]*[[#This Row],[Taux (%)]]/100</f>
        <v>0</v>
      </c>
      <c r="G184" s="6">
        <f>[[#This Row],[Base HT (€)]]+[[#This Row],[TVA (€)]]</f>
        <v>0</v>
      </c>
    </row>
    <row r="185" spans="6:7">
      <c r="F185" s="6">
        <f>[[#This Row],[Base HT (€)]]*[[#This Row],[Taux (%)]]/100</f>
        <v>0</v>
      </c>
      <c r="G185" s="6">
        <f>[[#This Row],[Base HT (€)]]+[[#This Row],[TVA (€)]]</f>
        <v>0</v>
      </c>
    </row>
    <row r="186" spans="6:7">
      <c r="F186" s="6">
        <f>[[#This Row],[Base HT (€)]]*[[#This Row],[Taux (%)]]/100</f>
        <v>0</v>
      </c>
      <c r="G186" s="6">
        <f>[[#This Row],[Base HT (€)]]+[[#This Row],[TVA (€)]]</f>
        <v>0</v>
      </c>
    </row>
    <row r="187" spans="6:7">
      <c r="F187" s="6">
        <f>[[#This Row],[Base HT (€)]]*[[#This Row],[Taux (%)]]/100</f>
        <v>0</v>
      </c>
      <c r="G187" s="6">
        <f>[[#This Row],[Base HT (€)]]+[[#This Row],[TVA (€)]]</f>
        <v>0</v>
      </c>
    </row>
    <row r="188" spans="6:7">
      <c r="F188" s="6">
        <f>[[#This Row],[Base HT (€)]]*[[#This Row],[Taux (%)]]/100</f>
        <v>0</v>
      </c>
      <c r="G188" s="6">
        <f>[[#This Row],[Base HT (€)]]+[[#This Row],[TVA (€)]]</f>
        <v>0</v>
      </c>
    </row>
    <row r="189" spans="6:7">
      <c r="F189" s="6">
        <f>[[#This Row],[Base HT (€)]]*[[#This Row],[Taux (%)]]/100</f>
        <v>0</v>
      </c>
      <c r="G189" s="6">
        <f>[[#This Row],[Base HT (€)]]+[[#This Row],[TVA (€)]]</f>
        <v>0</v>
      </c>
    </row>
    <row r="190" spans="6:7">
      <c r="F190" s="6">
        <f>[[#This Row],[Base HT (€)]]*[[#This Row],[Taux (%)]]/100</f>
        <v>0</v>
      </c>
      <c r="G190" s="6">
        <f>[[#This Row],[Base HT (€)]]+[[#This Row],[TVA (€)]]</f>
        <v>0</v>
      </c>
    </row>
    <row r="191" spans="6:7">
      <c r="F191" s="6">
        <f>[[#This Row],[Base HT (€)]]*[[#This Row],[Taux (%)]]/100</f>
        <v>0</v>
      </c>
      <c r="G191" s="6">
        <f>[[#This Row],[Base HT (€)]]+[[#This Row],[TVA (€)]]</f>
        <v>0</v>
      </c>
    </row>
    <row r="192" spans="6:7">
      <c r="F192" s="6">
        <f>[[#This Row],[Base HT (€)]]*[[#This Row],[Taux (%)]]/100</f>
        <v>0</v>
      </c>
      <c r="G192" s="6">
        <f>[[#This Row],[Base HT (€)]]+[[#This Row],[TVA (€)]]</f>
        <v>0</v>
      </c>
    </row>
    <row r="193" spans="6:7">
      <c r="F193" s="6">
        <f>[[#This Row],[Base HT (€)]]*[[#This Row],[Taux (%)]]/100</f>
        <v>0</v>
      </c>
      <c r="G193" s="6">
        <f>[[#This Row],[Base HT (€)]]+[[#This Row],[TVA (€)]]</f>
        <v>0</v>
      </c>
    </row>
    <row r="194" spans="6:7">
      <c r="F194" s="6">
        <f>[[#This Row],[Base HT (€)]]*[[#This Row],[Taux (%)]]/100</f>
        <v>0</v>
      </c>
      <c r="G194" s="6">
        <f>[[#This Row],[Base HT (€)]]+[[#This Row],[TVA (€)]]</f>
        <v>0</v>
      </c>
    </row>
    <row r="195" spans="6:7">
      <c r="F195" s="6">
        <f>[[#This Row],[Base HT (€)]]*[[#This Row],[Taux (%)]]/100</f>
        <v>0</v>
      </c>
      <c r="G195" s="6">
        <f>[[#This Row],[Base HT (€)]]+[[#This Row],[TVA (€)]]</f>
        <v>0</v>
      </c>
    </row>
    <row r="196" spans="6:7">
      <c r="F196" s="6">
        <f>[[#This Row],[Base HT (€)]]*[[#This Row],[Taux (%)]]/100</f>
        <v>0</v>
      </c>
      <c r="G196" s="6">
        <f>[[#This Row],[Base HT (€)]]+[[#This Row],[TVA (€)]]</f>
        <v>0</v>
      </c>
    </row>
    <row r="197" spans="6:7">
      <c r="F197" s="6">
        <f>[[#This Row],[Base HT (€)]]*[[#This Row],[Taux (%)]]/100</f>
        <v>0</v>
      </c>
      <c r="G197" s="6">
        <f>[[#This Row],[Base HT (€)]]+[[#This Row],[TVA (€)]]</f>
        <v>0</v>
      </c>
    </row>
    <row r="198" spans="6:7">
      <c r="F198" s="6">
        <f>[[#This Row],[Base HT (€)]]*[[#This Row],[Taux (%)]]/100</f>
        <v>0</v>
      </c>
      <c r="G198" s="6">
        <f>[[#This Row],[Base HT (€)]]+[[#This Row],[TVA (€)]]</f>
        <v>0</v>
      </c>
    </row>
    <row r="199" spans="6:7">
      <c r="F199" s="6">
        <f>[[#This Row],[Base HT (€)]]*[[#This Row],[Taux (%)]]/100</f>
        <v>0</v>
      </c>
      <c r="G199" s="6">
        <f>[[#This Row],[Base HT (€)]]+[[#This Row],[TVA (€)]]</f>
        <v>0</v>
      </c>
    </row>
    <row r="200" spans="6:7">
      <c r="F200" s="6">
        <f>[[#This Row],[Base HT (€)]]*[[#This Row],[Taux (%)]]/100</f>
        <v>0</v>
      </c>
      <c r="G200" s="6">
        <f>[[#This Row],[Base HT (€)]]+[[#This Row],[TVA (€)]]</f>
        <v>0</v>
      </c>
    </row>
    <row r="201" spans="6:7">
      <c r="F201" s="6">
        <f>[[#This Row],[Base HT (€)]]*[[#This Row],[Taux (%)]]/100</f>
        <v>0</v>
      </c>
      <c r="G201" s="6">
        <f>[[#This Row],[Base HT (€)]]+[[#This Row],[TVA (€)]]</f>
        <v>0</v>
      </c>
    </row>
    <row r="202" spans="6:7">
      <c r="F202" s="6">
        <f>[[#This Row],[Base HT (€)]]*[[#This Row],[Taux (%)]]/100</f>
        <v>0</v>
      </c>
      <c r="G202" s="6">
        <f>[[#This Row],[Base HT (€)]]+[[#This Row],[TVA (€)]]</f>
        <v>0</v>
      </c>
    </row>
    <row r="203" spans="6:7">
      <c r="F203" s="6">
        <f>[[#This Row],[Base HT (€)]]*[[#This Row],[Taux (%)]]/100</f>
        <v>0</v>
      </c>
      <c r="G203" s="6">
        <f>[[#This Row],[Base HT (€)]]+[[#This Row],[TVA (€)]]</f>
        <v>0</v>
      </c>
    </row>
    <row r="204" spans="6:7">
      <c r="F204" s="6">
        <f>[[#This Row],[Base HT (€)]]*[[#This Row],[Taux (%)]]/100</f>
        <v>0</v>
      </c>
      <c r="G204" s="6">
        <f>[[#This Row],[Base HT (€)]]+[[#This Row],[TVA (€)]]</f>
        <v>0</v>
      </c>
    </row>
    <row r="205" spans="6:7">
      <c r="F205" s="6">
        <f>[[#This Row],[Base HT (€)]]*[[#This Row],[Taux (%)]]/100</f>
        <v>0</v>
      </c>
      <c r="G205" s="6">
        <f>[[#This Row],[Base HT (€)]]+[[#This Row],[TVA (€)]]</f>
        <v>0</v>
      </c>
    </row>
    <row r="206" spans="6:7">
      <c r="F206" s="6">
        <f>[[#This Row],[Base HT (€)]]*[[#This Row],[Taux (%)]]/100</f>
        <v>0</v>
      </c>
      <c r="G206" s="6">
        <f>[[#This Row],[Base HT (€)]]+[[#This Row],[TVA (€)]]</f>
        <v>0</v>
      </c>
    </row>
    <row r="207" spans="6:7">
      <c r="F207" s="6">
        <f>[[#This Row],[Base HT (€)]]*[[#This Row],[Taux (%)]]/100</f>
        <v>0</v>
      </c>
      <c r="G207" s="6">
        <f>[[#This Row],[Base HT (€)]]+[[#This Row],[TVA (€)]]</f>
        <v>0</v>
      </c>
    </row>
    <row r="208" spans="6:7">
      <c r="F208" s="6">
        <f>[[#This Row],[Base HT (€)]]*[[#This Row],[Taux (%)]]/100</f>
        <v>0</v>
      </c>
      <c r="G208" s="6">
        <f>[[#This Row],[Base HT (€)]]+[[#This Row],[TVA (€)]]</f>
        <v>0</v>
      </c>
    </row>
    <row r="209" spans="6:7">
      <c r="F209" s="6">
        <f>[[#This Row],[Base HT (€)]]*[[#This Row],[Taux (%)]]/100</f>
        <v>0</v>
      </c>
      <c r="G209" s="6">
        <f>[[#This Row],[Base HT (€)]]+[[#This Row],[TVA (€)]]</f>
        <v>0</v>
      </c>
    </row>
    <row r="210" spans="6:7">
      <c r="F210" s="6">
        <f>[[#This Row],[Base HT (€)]]*[[#This Row],[Taux (%)]]/100</f>
        <v>0</v>
      </c>
      <c r="G210" s="6">
        <f>[[#This Row],[Base HT (€)]]+[[#This Row],[TVA (€)]]</f>
        <v>0</v>
      </c>
    </row>
    <row r="211" spans="6:7">
      <c r="F211" s="6">
        <f>[[#This Row],[Base HT (€)]]*[[#This Row],[Taux (%)]]/100</f>
        <v>0</v>
      </c>
      <c r="G211" s="6">
        <f>[[#This Row],[Base HT (€)]]+[[#This Row],[TVA (€)]]</f>
        <v>0</v>
      </c>
    </row>
    <row r="212" spans="6:7">
      <c r="F212" s="6">
        <f>[[#This Row],[Base HT (€)]]*[[#This Row],[Taux (%)]]/100</f>
        <v>0</v>
      </c>
      <c r="G212" s="6">
        <f>[[#This Row],[Base HT (€)]]+[[#This Row],[TVA (€)]]</f>
        <v>0</v>
      </c>
    </row>
    <row r="213" spans="6:7">
      <c r="F213" s="6">
        <f>[[#This Row],[Base HT (€)]]*[[#This Row],[Taux (%)]]/100</f>
        <v>0</v>
      </c>
      <c r="G213" s="6">
        <f>[[#This Row],[Base HT (€)]]+[[#This Row],[TVA (€)]]</f>
        <v>0</v>
      </c>
    </row>
    <row r="214" spans="6:7">
      <c r="F214" s="6">
        <f>[[#This Row],[Base HT (€)]]*[[#This Row],[Taux (%)]]/100</f>
        <v>0</v>
      </c>
      <c r="G214" s="6">
        <f>[[#This Row],[Base HT (€)]]+[[#This Row],[TVA (€)]]</f>
        <v>0</v>
      </c>
    </row>
    <row r="215" spans="6:7">
      <c r="F215" s="6">
        <f>[[#This Row],[Base HT (€)]]*[[#This Row],[Taux (%)]]/100</f>
        <v>0</v>
      </c>
      <c r="G215" s="6">
        <f>[[#This Row],[Base HT (€)]]+[[#This Row],[TVA (€)]]</f>
        <v>0</v>
      </c>
    </row>
    <row r="216" spans="6:7">
      <c r="F216" s="6">
        <f>[[#This Row],[Base HT (€)]]*[[#This Row],[Taux (%)]]/100</f>
        <v>0</v>
      </c>
      <c r="G216" s="6">
        <f>[[#This Row],[Base HT (€)]]+[[#This Row],[TVA (€)]]</f>
        <v>0</v>
      </c>
    </row>
    <row r="217" spans="6:7">
      <c r="F217" s="6">
        <f>[[#This Row],[Base HT (€)]]*[[#This Row],[Taux (%)]]/100</f>
        <v>0</v>
      </c>
      <c r="G217" s="6">
        <f>[[#This Row],[Base HT (€)]]+[[#This Row],[TVA (€)]]</f>
        <v>0</v>
      </c>
    </row>
    <row r="218" spans="6:7">
      <c r="F218" s="6">
        <f>[[#This Row],[Base HT (€)]]*[[#This Row],[Taux (%)]]/100</f>
        <v>0</v>
      </c>
      <c r="G218" s="6">
        <f>[[#This Row],[Base HT (€)]]+[[#This Row],[TVA (€)]]</f>
        <v>0</v>
      </c>
    </row>
    <row r="219" spans="6:7">
      <c r="F219" s="6">
        <f>[[#This Row],[Base HT (€)]]*[[#This Row],[Taux (%)]]/100</f>
        <v>0</v>
      </c>
      <c r="G219" s="6">
        <f>[[#This Row],[Base HT (€)]]+[[#This Row],[TVA (€)]]</f>
        <v>0</v>
      </c>
    </row>
    <row r="220" spans="6:7">
      <c r="F220" s="6">
        <f>[[#This Row],[Base HT (€)]]*[[#This Row],[Taux (%)]]/100</f>
        <v>0</v>
      </c>
      <c r="G220" s="6">
        <f>[[#This Row],[Base HT (€)]]+[[#This Row],[TVA (€)]]</f>
        <v>0</v>
      </c>
    </row>
    <row r="221" spans="6:7">
      <c r="F221" s="6">
        <f>[[#This Row],[Base HT (€)]]*[[#This Row],[Taux (%)]]/100</f>
        <v>0</v>
      </c>
      <c r="G221" s="6">
        <f>[[#This Row],[Base HT (€)]]+[[#This Row],[TVA (€)]]</f>
        <v>0</v>
      </c>
    </row>
    <row r="222" spans="6:7">
      <c r="F222" s="6">
        <f>[[#This Row],[Base HT (€)]]*[[#This Row],[Taux (%)]]/100</f>
        <v>0</v>
      </c>
      <c r="G222" s="6">
        <f>[[#This Row],[Base HT (€)]]+[[#This Row],[TVA (€)]]</f>
        <v>0</v>
      </c>
    </row>
    <row r="223" spans="6:7">
      <c r="F223" s="6">
        <f>[[#This Row],[Base HT (€)]]*[[#This Row],[Taux (%)]]/100</f>
        <v>0</v>
      </c>
      <c r="G223" s="6">
        <f>[[#This Row],[Base HT (€)]]+[[#This Row],[TVA (€)]]</f>
        <v>0</v>
      </c>
    </row>
    <row r="224" spans="6:7">
      <c r="F224" s="6">
        <f>[[#This Row],[Base HT (€)]]*[[#This Row],[Taux (%)]]/100</f>
        <v>0</v>
      </c>
      <c r="G224" s="6">
        <f>[[#This Row],[Base HT (€)]]+[[#This Row],[TVA (€)]]</f>
        <v>0</v>
      </c>
    </row>
    <row r="225" spans="6:7">
      <c r="F225" s="6">
        <f>[[#This Row],[Base HT (€)]]*[[#This Row],[Taux (%)]]/100</f>
        <v>0</v>
      </c>
      <c r="G225" s="6">
        <f>[[#This Row],[Base HT (€)]]+[[#This Row],[TVA (€)]]</f>
        <v>0</v>
      </c>
    </row>
    <row r="226" spans="6:7">
      <c r="F226" s="6">
        <f>[[#This Row],[Base HT (€)]]*[[#This Row],[Taux (%)]]/100</f>
        <v>0</v>
      </c>
      <c r="G226" s="6">
        <f>[[#This Row],[Base HT (€)]]+[[#This Row],[TVA (€)]]</f>
        <v>0</v>
      </c>
    </row>
    <row r="227" spans="6:7">
      <c r="F227" s="6">
        <f>[[#This Row],[Base HT (€)]]*[[#This Row],[Taux (%)]]/100</f>
        <v>0</v>
      </c>
      <c r="G227" s="6">
        <f>[[#This Row],[Base HT (€)]]+[[#This Row],[TVA (€)]]</f>
        <v>0</v>
      </c>
    </row>
    <row r="228" spans="6:7">
      <c r="F228" s="6">
        <f>[[#This Row],[Base HT (€)]]*[[#This Row],[Taux (%)]]/100</f>
        <v>0</v>
      </c>
      <c r="G228" s="6">
        <f>[[#This Row],[Base HT (€)]]+[[#This Row],[TVA (€)]]</f>
        <v>0</v>
      </c>
    </row>
    <row r="229" spans="6:7">
      <c r="F229" s="6">
        <f>[[#This Row],[Base HT (€)]]*[[#This Row],[Taux (%)]]/100</f>
        <v>0</v>
      </c>
      <c r="G229" s="6">
        <f>[[#This Row],[Base HT (€)]]+[[#This Row],[TVA (€)]]</f>
        <v>0</v>
      </c>
    </row>
    <row r="230" spans="6:7">
      <c r="F230" s="6">
        <f>[[#This Row],[Base HT (€)]]*[[#This Row],[Taux (%)]]/100</f>
        <v>0</v>
      </c>
      <c r="G230" s="6">
        <f>[[#This Row],[Base HT (€)]]+[[#This Row],[TVA (€)]]</f>
        <v>0</v>
      </c>
    </row>
    <row r="231" spans="6:7">
      <c r="F231" s="6">
        <f>[[#This Row],[Base HT (€)]]*[[#This Row],[Taux (%)]]/100</f>
        <v>0</v>
      </c>
      <c r="G231" s="6">
        <f>[[#This Row],[Base HT (€)]]+[[#This Row],[TVA (€)]]</f>
        <v>0</v>
      </c>
    </row>
    <row r="232" spans="6:7">
      <c r="F232" s="6">
        <f>[[#This Row],[Base HT (€)]]*[[#This Row],[Taux (%)]]/100</f>
        <v>0</v>
      </c>
      <c r="G232" s="6">
        <f>[[#This Row],[Base HT (€)]]+[[#This Row],[TVA (€)]]</f>
        <v>0</v>
      </c>
    </row>
    <row r="233" spans="6:7">
      <c r="F233" s="6">
        <f>[[#This Row],[Base HT (€)]]*[[#This Row],[Taux (%)]]/100</f>
        <v>0</v>
      </c>
      <c r="G233" s="6">
        <f>[[#This Row],[Base HT (€)]]+[[#This Row],[TVA (€)]]</f>
        <v>0</v>
      </c>
    </row>
    <row r="234" spans="6:7">
      <c r="F234" s="6">
        <f>[[#This Row],[Base HT (€)]]*[[#This Row],[Taux (%)]]/100</f>
        <v>0</v>
      </c>
      <c r="G234" s="6">
        <f>[[#This Row],[Base HT (€)]]+[[#This Row],[TVA (€)]]</f>
        <v>0</v>
      </c>
    </row>
    <row r="235" spans="6:7">
      <c r="F235" s="6">
        <f>[[#This Row],[Base HT (€)]]*[[#This Row],[Taux (%)]]/100</f>
        <v>0</v>
      </c>
      <c r="G235" s="6">
        <f>[[#This Row],[Base HT (€)]]+[[#This Row],[TVA (€)]]</f>
        <v>0</v>
      </c>
    </row>
    <row r="236" spans="6:7">
      <c r="F236" s="6">
        <f>[[#This Row],[Base HT (€)]]*[[#This Row],[Taux (%)]]/100</f>
        <v>0</v>
      </c>
      <c r="G236" s="6">
        <f>[[#This Row],[Base HT (€)]]+[[#This Row],[TVA (€)]]</f>
        <v>0</v>
      </c>
    </row>
    <row r="237" spans="6:7">
      <c r="F237" s="6">
        <f>[[#This Row],[Base HT (€)]]*[[#This Row],[Taux (%)]]/100</f>
        <v>0</v>
      </c>
      <c r="G237" s="6">
        <f>[[#This Row],[Base HT (€)]]+[[#This Row],[TVA (€)]]</f>
        <v>0</v>
      </c>
    </row>
    <row r="238" spans="6:7">
      <c r="F238" s="6">
        <f>[[#This Row],[Base HT (€)]]*[[#This Row],[Taux (%)]]/100</f>
        <v>0</v>
      </c>
      <c r="G238" s="6">
        <f>[[#This Row],[Base HT (€)]]+[[#This Row],[TVA (€)]]</f>
        <v>0</v>
      </c>
    </row>
    <row r="239" spans="6:7">
      <c r="F239" s="6">
        <f>[[#This Row],[Base HT (€)]]*[[#This Row],[Taux (%)]]/100</f>
        <v>0</v>
      </c>
      <c r="G239" s="6">
        <f>[[#This Row],[Base HT (€)]]+[[#This Row],[TVA (€)]]</f>
        <v>0</v>
      </c>
    </row>
    <row r="240" spans="6:7">
      <c r="F240" s="6">
        <f>[[#This Row],[Base HT (€)]]*[[#This Row],[Taux (%)]]/100</f>
        <v>0</v>
      </c>
      <c r="G240" s="6">
        <f>[[#This Row],[Base HT (€)]]+[[#This Row],[TVA (€)]]</f>
        <v>0</v>
      </c>
    </row>
    <row r="241" spans="6:7">
      <c r="F241" s="6">
        <f>[[#This Row],[Base HT (€)]]*[[#This Row],[Taux (%)]]/100</f>
        <v>0</v>
      </c>
      <c r="G241" s="6">
        <f>[[#This Row],[Base HT (€)]]+[[#This Row],[TVA (€)]]</f>
        <v>0</v>
      </c>
    </row>
    <row r="242" spans="6:7">
      <c r="F242" s="6">
        <f>[[#This Row],[Base HT (€)]]*[[#This Row],[Taux (%)]]/100</f>
        <v>0</v>
      </c>
      <c r="G242" s="6">
        <f>[[#This Row],[Base HT (€)]]+[[#This Row],[TVA (€)]]</f>
        <v>0</v>
      </c>
    </row>
    <row r="243" spans="6:7">
      <c r="F243" s="6">
        <f>[[#This Row],[Base HT (€)]]*[[#This Row],[Taux (%)]]/100</f>
        <v>0</v>
      </c>
      <c r="G243" s="6">
        <f>[[#This Row],[Base HT (€)]]+[[#This Row],[TVA (€)]]</f>
        <v>0</v>
      </c>
    </row>
    <row r="244" spans="6:7">
      <c r="F244" s="6">
        <f>[[#This Row],[Base HT (€)]]*[[#This Row],[Taux (%)]]/100</f>
        <v>0</v>
      </c>
      <c r="G244" s="6">
        <f>[[#This Row],[Base HT (€)]]+[[#This Row],[TVA (€)]]</f>
        <v>0</v>
      </c>
    </row>
    <row r="245" spans="6:7">
      <c r="F245" s="6">
        <f>[[#This Row],[Base HT (€)]]*[[#This Row],[Taux (%)]]/100</f>
        <v>0</v>
      </c>
      <c r="G245" s="6">
        <f>[[#This Row],[Base HT (€)]]+[[#This Row],[TVA (€)]]</f>
        <v>0</v>
      </c>
    </row>
    <row r="246" spans="6:7">
      <c r="F246" s="6">
        <f>[[#This Row],[Base HT (€)]]*[[#This Row],[Taux (%)]]/100</f>
        <v>0</v>
      </c>
      <c r="G246" s="6">
        <f>[[#This Row],[Base HT (€)]]+[[#This Row],[TVA (€)]]</f>
        <v>0</v>
      </c>
    </row>
    <row r="247" spans="6:7">
      <c r="F247" s="6">
        <f>[[#This Row],[Base HT (€)]]*[[#This Row],[Taux (%)]]/100</f>
        <v>0</v>
      </c>
      <c r="G247" s="6">
        <f>[[#This Row],[Base HT (€)]]+[[#This Row],[TVA (€)]]</f>
        <v>0</v>
      </c>
    </row>
    <row r="248" spans="6:7">
      <c r="F248" s="6">
        <f>[[#This Row],[Base HT (€)]]*[[#This Row],[Taux (%)]]/100</f>
        <v>0</v>
      </c>
      <c r="G248" s="6">
        <f>[[#This Row],[Base HT (€)]]+[[#This Row],[TVA (€)]]</f>
        <v>0</v>
      </c>
    </row>
    <row r="249" spans="6:7">
      <c r="F249" s="6">
        <f>[[#This Row],[Base HT (€)]]*[[#This Row],[Taux (%)]]/100</f>
        <v>0</v>
      </c>
      <c r="G249" s="6">
        <f>[[#This Row],[Base HT (€)]]+[[#This Row],[TVA (€)]]</f>
        <v>0</v>
      </c>
    </row>
    <row r="250" spans="6:7">
      <c r="F250" s="6">
        <f>[[#This Row],[Base HT (€)]]*[[#This Row],[Taux (%)]]/100</f>
        <v>0</v>
      </c>
      <c r="G250" s="6">
        <f>[[#This Row],[Base HT (€)]]+[[#This Row],[TVA (€)]]</f>
        <v>0</v>
      </c>
    </row>
    <row r="251" spans="6:7">
      <c r="F251" s="6">
        <f>[[#This Row],[Base HT (€)]]*[[#This Row],[Taux (%)]]/100</f>
        <v>0</v>
      </c>
      <c r="G251" s="6">
        <f>[[#This Row],[Base HT (€)]]+[[#This Row],[TVA (€)]]</f>
        <v>0</v>
      </c>
    </row>
    <row r="252" spans="6:7">
      <c r="F252" s="6">
        <f>[[#This Row],[Base HT (€)]]*[[#This Row],[Taux (%)]]/100</f>
        <v>0</v>
      </c>
      <c r="G252" s="6">
        <f>[[#This Row],[Base HT (€)]]+[[#This Row],[TVA (€)]]</f>
        <v>0</v>
      </c>
    </row>
    <row r="253" spans="6:7">
      <c r="F253" s="6">
        <f>[[#This Row],[Base HT (€)]]*[[#This Row],[Taux (%)]]/100</f>
        <v>0</v>
      </c>
      <c r="G253" s="6">
        <f>[[#This Row],[Base HT (€)]]+[[#This Row],[TVA (€)]]</f>
        <v>0</v>
      </c>
    </row>
    <row r="254" spans="6:7">
      <c r="F254" s="6">
        <f>[[#This Row],[Base HT (€)]]*[[#This Row],[Taux (%)]]/100</f>
        <v>0</v>
      </c>
      <c r="G254" s="6">
        <f>[[#This Row],[Base HT (€)]]+[[#This Row],[TVA (€)]]</f>
        <v>0</v>
      </c>
    </row>
    <row r="255" spans="6:7">
      <c r="F255" s="6">
        <f>[[#This Row],[Base HT (€)]]*[[#This Row],[Taux (%)]]/100</f>
        <v>0</v>
      </c>
      <c r="G255" s="6">
        <f>[[#This Row],[Base HT (€)]]+[[#This Row],[TVA (€)]]</f>
        <v>0</v>
      </c>
    </row>
    <row r="256" spans="6:7">
      <c r="F256" s="6">
        <f>[[#This Row],[Base HT (€)]]*[[#This Row],[Taux (%)]]/100</f>
        <v>0</v>
      </c>
      <c r="G256" s="6">
        <f>[[#This Row],[Base HT (€)]]+[[#This Row],[TVA (€)]]</f>
        <v>0</v>
      </c>
    </row>
    <row r="257" spans="6:7">
      <c r="F257" s="6">
        <f>[[#This Row],[Base HT (€)]]*[[#This Row],[Taux (%)]]/100</f>
        <v>0</v>
      </c>
      <c r="G257" s="6">
        <f>[[#This Row],[Base HT (€)]]+[[#This Row],[TVA (€)]]</f>
        <v>0</v>
      </c>
    </row>
    <row r="258" spans="6:7">
      <c r="F258" s="6">
        <f>[[#This Row],[Base HT (€)]]*[[#This Row],[Taux (%)]]/100</f>
        <v>0</v>
      </c>
      <c r="G258" s="6">
        <f>[[#This Row],[Base HT (€)]]+[[#This Row],[TVA (€)]]</f>
        <v>0</v>
      </c>
    </row>
    <row r="259" spans="6:7">
      <c r="F259" s="6">
        <f>[[#This Row],[Base HT (€)]]*[[#This Row],[Taux (%)]]/100</f>
        <v>0</v>
      </c>
      <c r="G259" s="6">
        <f>[[#This Row],[Base HT (€)]]+[[#This Row],[TVA (€)]]</f>
        <v>0</v>
      </c>
    </row>
    <row r="260" spans="6:7">
      <c r="F260" s="6">
        <f>[[#This Row],[Base HT (€)]]*[[#This Row],[Taux (%)]]/100</f>
        <v>0</v>
      </c>
      <c r="G260" s="6">
        <f>[[#This Row],[Base HT (€)]]+[[#This Row],[TVA (€)]]</f>
        <v>0</v>
      </c>
    </row>
    <row r="261" spans="6:7">
      <c r="F261" s="6">
        <f>[[#This Row],[Base HT (€)]]*[[#This Row],[Taux (%)]]/100</f>
        <v>0</v>
      </c>
      <c r="G261" s="6">
        <f>[[#This Row],[Base HT (€)]]+[[#This Row],[TVA (€)]]</f>
        <v>0</v>
      </c>
    </row>
    <row r="262" spans="6:7">
      <c r="F262" s="6">
        <f>[[#This Row],[Base HT (€)]]*[[#This Row],[Taux (%)]]/100</f>
        <v>0</v>
      </c>
      <c r="G262" s="6">
        <f>[[#This Row],[Base HT (€)]]+[[#This Row],[TVA (€)]]</f>
        <v>0</v>
      </c>
    </row>
    <row r="263" spans="6:7">
      <c r="F263" s="6">
        <f>[[#This Row],[Base HT (€)]]*[[#This Row],[Taux (%)]]/100</f>
        <v>0</v>
      </c>
      <c r="G263" s="6">
        <f>[[#This Row],[Base HT (€)]]+[[#This Row],[TVA (€)]]</f>
        <v>0</v>
      </c>
    </row>
    <row r="264" spans="6:7">
      <c r="F264" s="6">
        <f>[[#This Row],[Base HT (€)]]*[[#This Row],[Taux (%)]]/100</f>
        <v>0</v>
      </c>
      <c r="G264" s="6">
        <f>[[#This Row],[Base HT (€)]]+[[#This Row],[TVA (€)]]</f>
        <v>0</v>
      </c>
    </row>
    <row r="265" spans="6:7">
      <c r="F265" s="6">
        <f>[[#This Row],[Base HT (€)]]*[[#This Row],[Taux (%)]]/100</f>
        <v>0</v>
      </c>
      <c r="G265" s="6">
        <f>[[#This Row],[Base HT (€)]]+[[#This Row],[TVA (€)]]</f>
        <v>0</v>
      </c>
    </row>
    <row r="266" spans="6:7">
      <c r="F266" s="6">
        <f>[[#This Row],[Base HT (€)]]*[[#This Row],[Taux (%)]]/100</f>
        <v>0</v>
      </c>
      <c r="G266" s="6">
        <f>[[#This Row],[Base HT (€)]]+[[#This Row],[TVA (€)]]</f>
        <v>0</v>
      </c>
    </row>
    <row r="267" spans="6:7">
      <c r="F267" s="6">
        <f>[[#This Row],[Base HT (€)]]*[[#This Row],[Taux (%)]]/100</f>
        <v>0</v>
      </c>
      <c r="G267" s="6">
        <f>[[#This Row],[Base HT (€)]]+[[#This Row],[TVA (€)]]</f>
        <v>0</v>
      </c>
    </row>
    <row r="268" spans="6:7">
      <c r="F268" s="6">
        <f>[[#This Row],[Base HT (€)]]*[[#This Row],[Taux (%)]]/100</f>
        <v>0</v>
      </c>
      <c r="G268" s="6">
        <f>[[#This Row],[Base HT (€)]]+[[#This Row],[TVA (€)]]</f>
        <v>0</v>
      </c>
    </row>
    <row r="269" spans="6:7">
      <c r="F269" s="6">
        <f>[[#This Row],[Base HT (€)]]*[[#This Row],[Taux (%)]]/100</f>
        <v>0</v>
      </c>
      <c r="G269" s="6">
        <f>[[#This Row],[Base HT (€)]]+[[#This Row],[TVA (€)]]</f>
        <v>0</v>
      </c>
    </row>
    <row r="270" spans="6:7">
      <c r="F270" s="6">
        <f>[[#This Row],[Base HT (€)]]*[[#This Row],[Taux (%)]]/100</f>
        <v>0</v>
      </c>
      <c r="G270" s="6">
        <f>[[#This Row],[Base HT (€)]]+[[#This Row],[TVA (€)]]</f>
        <v>0</v>
      </c>
    </row>
    <row r="271" spans="6:7">
      <c r="F271" s="6">
        <f>[[#This Row],[Base HT (€)]]*[[#This Row],[Taux (%)]]/100</f>
        <v>0</v>
      </c>
      <c r="G271" s="6">
        <f>[[#This Row],[Base HT (€)]]+[[#This Row],[TVA (€)]]</f>
        <v>0</v>
      </c>
    </row>
    <row r="272" spans="6:7">
      <c r="F272" s="6">
        <f>[[#This Row],[Base HT (€)]]*[[#This Row],[Taux (%)]]/100</f>
        <v>0</v>
      </c>
      <c r="G272" s="6">
        <f>[[#This Row],[Base HT (€)]]+[[#This Row],[TVA (€)]]</f>
        <v>0</v>
      </c>
    </row>
    <row r="273" spans="6:7">
      <c r="F273" s="6">
        <f>[[#This Row],[Base HT (€)]]*[[#This Row],[Taux (%)]]/100</f>
        <v>0</v>
      </c>
      <c r="G273" s="6">
        <f>[[#This Row],[Base HT (€)]]+[[#This Row],[TVA (€)]]</f>
        <v>0</v>
      </c>
    </row>
    <row r="274" spans="6:7">
      <c r="F274" s="6">
        <f>[[#This Row],[Base HT (€)]]*[[#This Row],[Taux (%)]]/100</f>
        <v>0</v>
      </c>
      <c r="G274" s="6">
        <f>[[#This Row],[Base HT (€)]]+[[#This Row],[TVA (€)]]</f>
        <v>0</v>
      </c>
    </row>
    <row r="275" spans="6:7">
      <c r="F275" s="6">
        <f>[[#This Row],[Base HT (€)]]*[[#This Row],[Taux (%)]]/100</f>
        <v>0</v>
      </c>
      <c r="G275" s="6">
        <f>[[#This Row],[Base HT (€)]]+[[#This Row],[TVA (€)]]</f>
        <v>0</v>
      </c>
    </row>
    <row r="276" spans="6:7">
      <c r="F276" s="6">
        <f>[[#This Row],[Base HT (€)]]*[[#This Row],[Taux (%)]]/100</f>
        <v>0</v>
      </c>
      <c r="G276" s="6">
        <f>[[#This Row],[Base HT (€)]]+[[#This Row],[TVA (€)]]</f>
        <v>0</v>
      </c>
    </row>
    <row r="277" spans="6:7">
      <c r="F277" s="6">
        <f>[[#This Row],[Base HT (€)]]*[[#This Row],[Taux (%)]]/100</f>
        <v>0</v>
      </c>
      <c r="G277" s="6">
        <f>[[#This Row],[Base HT (€)]]+[[#This Row],[TVA (€)]]</f>
        <v>0</v>
      </c>
    </row>
    <row r="278" spans="6:7">
      <c r="F278" s="6">
        <f>[[#This Row],[Base HT (€)]]*[[#This Row],[Taux (%)]]/100</f>
        <v>0</v>
      </c>
      <c r="G278" s="6">
        <f>[[#This Row],[Base HT (€)]]+[[#This Row],[TVA (€)]]</f>
        <v>0</v>
      </c>
    </row>
    <row r="279" spans="6:7">
      <c r="F279" s="6">
        <f>[[#This Row],[Base HT (€)]]*[[#This Row],[Taux (%)]]/100</f>
        <v>0</v>
      </c>
      <c r="G279" s="6">
        <f>[[#This Row],[Base HT (€)]]+[[#This Row],[TVA (€)]]</f>
        <v>0</v>
      </c>
    </row>
    <row r="280" spans="6:7">
      <c r="F280" s="6">
        <f>[[#This Row],[Base HT (€)]]*[[#This Row],[Taux (%)]]/100</f>
        <v>0</v>
      </c>
      <c r="G280" s="6">
        <f>[[#This Row],[Base HT (€)]]+[[#This Row],[TVA (€)]]</f>
        <v>0</v>
      </c>
    </row>
    <row r="281" spans="6:7">
      <c r="F281" s="6">
        <f>[[#This Row],[Base HT (€)]]*[[#This Row],[Taux (%)]]/100</f>
        <v>0</v>
      </c>
      <c r="G281" s="6">
        <f>[[#This Row],[Base HT (€)]]+[[#This Row],[TVA (€)]]</f>
        <v>0</v>
      </c>
    </row>
    <row r="282" spans="6:7">
      <c r="F282" s="6">
        <f>[[#This Row],[Base HT (€)]]*[[#This Row],[Taux (%)]]/100</f>
        <v>0</v>
      </c>
      <c r="G282" s="6">
        <f>[[#This Row],[Base HT (€)]]+[[#This Row],[TVA (€)]]</f>
        <v>0</v>
      </c>
    </row>
    <row r="283" spans="6:7">
      <c r="F283" s="6">
        <f>[[#This Row],[Base HT (€)]]*[[#This Row],[Taux (%)]]/100</f>
        <v>0</v>
      </c>
      <c r="G283" s="6">
        <f>[[#This Row],[Base HT (€)]]+[[#This Row],[TVA (€)]]</f>
        <v>0</v>
      </c>
    </row>
    <row r="284" spans="6:7">
      <c r="F284" s="6">
        <f>[[#This Row],[Base HT (€)]]*[[#This Row],[Taux (%)]]/100</f>
        <v>0</v>
      </c>
      <c r="G284" s="6">
        <f>[[#This Row],[Base HT (€)]]+[[#This Row],[TVA (€)]]</f>
        <v>0</v>
      </c>
    </row>
    <row r="285" spans="6:7">
      <c r="F285" s="6">
        <f>[[#This Row],[Base HT (€)]]*[[#This Row],[Taux (%)]]/100</f>
        <v>0</v>
      </c>
      <c r="G285" s="6">
        <f>[[#This Row],[Base HT (€)]]+[[#This Row],[TVA (€)]]</f>
        <v>0</v>
      </c>
    </row>
    <row r="286" spans="6:7">
      <c r="F286" s="6">
        <f>[[#This Row],[Base HT (€)]]*[[#This Row],[Taux (%)]]/100</f>
        <v>0</v>
      </c>
      <c r="G286" s="6">
        <f>[[#This Row],[Base HT (€)]]+[[#This Row],[TVA (€)]]</f>
        <v>0</v>
      </c>
    </row>
    <row r="287" spans="6:7">
      <c r="F287" s="6">
        <f>[[#This Row],[Base HT (€)]]*[[#This Row],[Taux (%)]]/100</f>
        <v>0</v>
      </c>
      <c r="G287" s="6">
        <f>[[#This Row],[Base HT (€)]]+[[#This Row],[TVA (€)]]</f>
        <v>0</v>
      </c>
    </row>
    <row r="288" spans="6:7">
      <c r="F288" s="6">
        <f>[[#This Row],[Base HT (€)]]*[[#This Row],[Taux (%)]]/100</f>
        <v>0</v>
      </c>
      <c r="G288" s="6">
        <f>[[#This Row],[Base HT (€)]]+[[#This Row],[TVA (€)]]</f>
        <v>0</v>
      </c>
    </row>
    <row r="289" spans="6:7">
      <c r="F289" s="6">
        <f>[[#This Row],[Base HT (€)]]*[[#This Row],[Taux (%)]]/100</f>
        <v>0</v>
      </c>
      <c r="G289" s="6">
        <f>[[#This Row],[Base HT (€)]]+[[#This Row],[TVA (€)]]</f>
        <v>0</v>
      </c>
    </row>
    <row r="290" spans="6:7">
      <c r="F290" s="6">
        <f>[[#This Row],[Base HT (€)]]*[[#This Row],[Taux (%)]]/100</f>
        <v>0</v>
      </c>
      <c r="G290" s="6">
        <f>[[#This Row],[Base HT (€)]]+[[#This Row],[TVA (€)]]</f>
        <v>0</v>
      </c>
    </row>
    <row r="291" spans="6:7">
      <c r="F291" s="6">
        <f>[[#This Row],[Base HT (€)]]*[[#This Row],[Taux (%)]]/100</f>
        <v>0</v>
      </c>
      <c r="G291" s="6">
        <f>[[#This Row],[Base HT (€)]]+[[#This Row],[TVA (€)]]</f>
        <v>0</v>
      </c>
    </row>
    <row r="292" spans="6:7">
      <c r="F292" s="6">
        <f>[[#This Row],[Base HT (€)]]*[[#This Row],[Taux (%)]]/100</f>
        <v>0</v>
      </c>
      <c r="G292" s="6">
        <f>[[#This Row],[Base HT (€)]]+[[#This Row],[TVA (€)]]</f>
        <v>0</v>
      </c>
    </row>
    <row r="293" spans="6:7">
      <c r="F293" s="6">
        <f>[[#This Row],[Base HT (€)]]*[[#This Row],[Taux (%)]]/100</f>
        <v>0</v>
      </c>
      <c r="G293" s="6">
        <f>[[#This Row],[Base HT (€)]]+[[#This Row],[TVA (€)]]</f>
        <v>0</v>
      </c>
    </row>
    <row r="294" spans="6:7">
      <c r="F294" s="6">
        <f>[[#This Row],[Base HT (€)]]*[[#This Row],[Taux (%)]]/100</f>
        <v>0</v>
      </c>
      <c r="G294" s="6">
        <f>[[#This Row],[Base HT (€)]]+[[#This Row],[TVA (€)]]</f>
        <v>0</v>
      </c>
    </row>
    <row r="295" spans="6:7">
      <c r="F295" s="6">
        <f>[[#This Row],[Base HT (€)]]*[[#This Row],[Taux (%)]]/100</f>
        <v>0</v>
      </c>
      <c r="G295" s="6">
        <f>[[#This Row],[Base HT (€)]]+[[#This Row],[TVA (€)]]</f>
        <v>0</v>
      </c>
    </row>
    <row r="296" spans="6:7">
      <c r="F296" s="6">
        <f>[[#This Row],[Base HT (€)]]*[[#This Row],[Taux (%)]]/100</f>
        <v>0</v>
      </c>
      <c r="G296" s="6">
        <f>[[#This Row],[Base HT (€)]]+[[#This Row],[TVA (€)]]</f>
        <v>0</v>
      </c>
    </row>
    <row r="297" spans="6:7">
      <c r="F297" s="6">
        <f>[[#This Row],[Base HT (€)]]*[[#This Row],[Taux (%)]]/100</f>
        <v>0</v>
      </c>
      <c r="G297" s="6">
        <f>[[#This Row],[Base HT (€)]]+[[#This Row],[TVA (€)]]</f>
        <v>0</v>
      </c>
    </row>
    <row r="298" spans="6:7">
      <c r="F298" s="6">
        <f>[[#This Row],[Base HT (€)]]*[[#This Row],[Taux (%)]]/100</f>
        <v>0</v>
      </c>
      <c r="G298" s="6">
        <f>[[#This Row],[Base HT (€)]]+[[#This Row],[TVA (€)]]</f>
        <v>0</v>
      </c>
    </row>
    <row r="299" spans="6:7">
      <c r="F299" s="6">
        <f>[[#This Row],[Base HT (€)]]*[[#This Row],[Taux (%)]]/100</f>
        <v>0</v>
      </c>
      <c r="G299" s="6">
        <f>[[#This Row],[Base HT (€)]]+[[#This Row],[TVA (€)]]</f>
        <v>0</v>
      </c>
    </row>
    <row r="300" spans="6:7">
      <c r="F300" s="6">
        <f>[[#This Row],[Base HT (€)]]*[[#This Row],[Taux (%)]]/100</f>
        <v>0</v>
      </c>
      <c r="G300" s="6">
        <f>[[#This Row],[Base HT (€)]]+[[#This Row],[TVA (€)]]</f>
        <v>0</v>
      </c>
    </row>
    <row r="301" spans="6:7">
      <c r="F301" s="6">
        <f>[[#This Row],[Base HT (€)]]*[[#This Row],[Taux (%)]]/100</f>
        <v>0</v>
      </c>
      <c r="G301" s="6">
        <f>[[#This Row],[Base HT (€)]]+[[#This Row],[TVA (€)]]</f>
        <v>0</v>
      </c>
    </row>
    <row r="302" spans="6:7">
      <c r="F302" s="6">
        <f>[[#This Row],[Base HT (€)]]*[[#This Row],[Taux (%)]]/100</f>
        <v>0</v>
      </c>
      <c r="G302" s="6">
        <f>[[#This Row],[Base HT (€)]]+[[#This Row],[TVA (€)]]</f>
        <v>0</v>
      </c>
    </row>
    <row r="303" spans="6:7">
      <c r="F303" s="6">
        <f>[[#This Row],[Base HT (€)]]*[[#This Row],[Taux (%)]]/100</f>
        <v>0</v>
      </c>
      <c r="G303" s="6">
        <f>[[#This Row],[Base HT (€)]]+[[#This Row],[TVA (€)]]</f>
        <v>0</v>
      </c>
    </row>
    <row r="304" spans="6:7">
      <c r="F304" s="6">
        <f>[[#This Row],[Base HT (€)]]*[[#This Row],[Taux (%)]]/100</f>
        <v>0</v>
      </c>
      <c r="G304" s="6">
        <f>[[#This Row],[Base HT (€)]]+[[#This Row],[TVA (€)]]</f>
        <v>0</v>
      </c>
    </row>
    <row r="305" spans="6:7">
      <c r="F305" s="6">
        <f>[[#This Row],[Base HT (€)]]*[[#This Row],[Taux (%)]]/100</f>
        <v>0</v>
      </c>
      <c r="G305" s="6">
        <f>[[#This Row],[Base HT (€)]]+[[#This Row],[TVA (€)]]</f>
        <v>0</v>
      </c>
    </row>
    <row r="306" spans="6:7">
      <c r="F306" s="6">
        <f>[[#This Row],[Base HT (€)]]*[[#This Row],[Taux (%)]]/100</f>
        <v>0</v>
      </c>
      <c r="G306" s="6">
        <f>[[#This Row],[Base HT (€)]]+[[#This Row],[TVA (€)]]</f>
        <v>0</v>
      </c>
    </row>
    <row r="307" spans="6:7">
      <c r="F307" s="6">
        <f>[[#This Row],[Base HT (€)]]*[[#This Row],[Taux (%)]]/100</f>
        <v>0</v>
      </c>
      <c r="G307" s="6">
        <f>[[#This Row],[Base HT (€)]]+[[#This Row],[TVA (€)]]</f>
        <v>0</v>
      </c>
    </row>
    <row r="308" spans="6:7">
      <c r="F308" s="6">
        <f>[[#This Row],[Base HT (€)]]*[[#This Row],[Taux (%)]]/100</f>
        <v>0</v>
      </c>
      <c r="G308" s="6">
        <f>[[#This Row],[Base HT (€)]]+[[#This Row],[TVA (€)]]</f>
        <v>0</v>
      </c>
    </row>
    <row r="309" spans="6:7">
      <c r="F309" s="6">
        <f>[[#This Row],[Base HT (€)]]*[[#This Row],[Taux (%)]]/100</f>
        <v>0</v>
      </c>
      <c r="G309" s="6">
        <f>[[#This Row],[Base HT (€)]]+[[#This Row],[TVA (€)]]</f>
        <v>0</v>
      </c>
    </row>
    <row r="310" spans="6:7">
      <c r="F310" s="6">
        <f>[[#This Row],[Base HT (€)]]*[[#This Row],[Taux (%)]]/100</f>
        <v>0</v>
      </c>
      <c r="G310" s="6">
        <f>[[#This Row],[Base HT (€)]]+[[#This Row],[TVA (€)]]</f>
        <v>0</v>
      </c>
    </row>
    <row r="311" spans="6:7">
      <c r="F311" s="6">
        <f>[[#This Row],[Base HT (€)]]*[[#This Row],[Taux (%)]]/100</f>
        <v>0</v>
      </c>
      <c r="G311" s="6">
        <f>[[#This Row],[Base HT (€)]]+[[#This Row],[TVA (€)]]</f>
        <v>0</v>
      </c>
    </row>
    <row r="312" spans="6:7">
      <c r="F312" s="6">
        <f>[[#This Row],[Base HT (€)]]*[[#This Row],[Taux (%)]]/100</f>
        <v>0</v>
      </c>
      <c r="G312" s="6">
        <f>[[#This Row],[Base HT (€)]]+[[#This Row],[TVA (€)]]</f>
        <v>0</v>
      </c>
    </row>
    <row r="313" spans="6:7">
      <c r="F313" s="6">
        <f>[[#This Row],[Base HT (€)]]*[[#This Row],[Taux (%)]]/100</f>
        <v>0</v>
      </c>
      <c r="G313" s="6">
        <f>[[#This Row],[Base HT (€)]]+[[#This Row],[TVA (€)]]</f>
        <v>0</v>
      </c>
    </row>
    <row r="314" spans="6:7">
      <c r="F314" s="6">
        <f>[[#This Row],[Base HT (€)]]*[[#This Row],[Taux (%)]]/100</f>
        <v>0</v>
      </c>
      <c r="G314" s="6">
        <f>[[#This Row],[Base HT (€)]]+[[#This Row],[TVA (€)]]</f>
        <v>0</v>
      </c>
    </row>
    <row r="315" spans="6:7">
      <c r="F315" s="6">
        <f>[[#This Row],[Base HT (€)]]*[[#This Row],[Taux (%)]]/100</f>
        <v>0</v>
      </c>
      <c r="G315" s="6">
        <f>[[#This Row],[Base HT (€)]]+[[#This Row],[TVA (€)]]</f>
        <v>0</v>
      </c>
    </row>
    <row r="316" spans="6:7">
      <c r="F316" s="6">
        <f>[[#This Row],[Base HT (€)]]*[[#This Row],[Taux (%)]]/100</f>
        <v>0</v>
      </c>
      <c r="G316" s="6">
        <f>[[#This Row],[Base HT (€)]]+[[#This Row],[TVA (€)]]</f>
        <v>0</v>
      </c>
    </row>
    <row r="317" spans="6:7">
      <c r="F317" s="6">
        <f>[[#This Row],[Base HT (€)]]*[[#This Row],[Taux (%)]]/100</f>
        <v>0</v>
      </c>
      <c r="G317" s="6">
        <f>[[#This Row],[Base HT (€)]]+[[#This Row],[TVA (€)]]</f>
        <v>0</v>
      </c>
    </row>
    <row r="318" spans="6:7">
      <c r="F318" s="6">
        <f>[[#This Row],[Base HT (€)]]*[[#This Row],[Taux (%)]]/100</f>
        <v>0</v>
      </c>
      <c r="G318" s="6">
        <f>[[#This Row],[Base HT (€)]]+[[#This Row],[TVA (€)]]</f>
        <v>0</v>
      </c>
    </row>
    <row r="319" spans="6:7">
      <c r="F319" s="6">
        <f>[[#This Row],[Base HT (€)]]*[[#This Row],[Taux (%)]]/100</f>
        <v>0</v>
      </c>
      <c r="G319" s="6">
        <f>[[#This Row],[Base HT (€)]]+[[#This Row],[TVA (€)]]</f>
        <v>0</v>
      </c>
    </row>
    <row r="320" spans="6:7">
      <c r="F320" s="6">
        <f>[[#This Row],[Base HT (€)]]*[[#This Row],[Taux (%)]]/100</f>
        <v>0</v>
      </c>
      <c r="G320" s="6">
        <f>[[#This Row],[Base HT (€)]]+[[#This Row],[TVA (€)]]</f>
        <v>0</v>
      </c>
    </row>
    <row r="321" spans="6:7">
      <c r="F321" s="6">
        <f>[[#This Row],[Base HT (€)]]*[[#This Row],[Taux (%)]]/100</f>
        <v>0</v>
      </c>
      <c r="G321" s="6">
        <f>[[#This Row],[Base HT (€)]]+[[#This Row],[TVA (€)]]</f>
        <v>0</v>
      </c>
    </row>
    <row r="322" spans="6:7">
      <c r="F322" s="6">
        <f>[[#This Row],[Base HT (€)]]*[[#This Row],[Taux (%)]]/100</f>
        <v>0</v>
      </c>
      <c r="G322" s="6">
        <f>[[#This Row],[Base HT (€)]]+[[#This Row],[TVA (€)]]</f>
        <v>0</v>
      </c>
    </row>
    <row r="323" spans="6:7">
      <c r="F323" s="6">
        <f>[[#This Row],[Base HT (€)]]*[[#This Row],[Taux (%)]]/100</f>
        <v>0</v>
      </c>
      <c r="G323" s="6">
        <f>[[#This Row],[Base HT (€)]]+[[#This Row],[TVA (€)]]</f>
        <v>0</v>
      </c>
    </row>
    <row r="324" spans="6:7">
      <c r="F324" s="6">
        <f>[[#This Row],[Base HT (€)]]*[[#This Row],[Taux (%)]]/100</f>
        <v>0</v>
      </c>
      <c r="G324" s="6">
        <f>[[#This Row],[Base HT (€)]]+[[#This Row],[TVA (€)]]</f>
        <v>0</v>
      </c>
    </row>
    <row r="325" spans="6:7">
      <c r="F325" s="6">
        <f>[[#This Row],[Base HT (€)]]*[[#This Row],[Taux (%)]]/100</f>
        <v>0</v>
      </c>
      <c r="G325" s="6">
        <f>[[#This Row],[Base HT (€)]]+[[#This Row],[TVA (€)]]</f>
        <v>0</v>
      </c>
    </row>
    <row r="326" spans="6:7">
      <c r="F326" s="6">
        <f>[[#This Row],[Base HT (€)]]*[[#This Row],[Taux (%)]]/100</f>
        <v>0</v>
      </c>
      <c r="G326" s="6">
        <f>[[#This Row],[Base HT (€)]]+[[#This Row],[TVA (€)]]</f>
        <v>0</v>
      </c>
    </row>
    <row r="327" spans="6:7">
      <c r="F327" s="6">
        <f>[[#This Row],[Base HT (€)]]*[[#This Row],[Taux (%)]]/100</f>
        <v>0</v>
      </c>
      <c r="G327" s="6">
        <f>[[#This Row],[Base HT (€)]]+[[#This Row],[TVA (€)]]</f>
        <v>0</v>
      </c>
    </row>
    <row r="328" spans="6:7">
      <c r="F328" s="6">
        <f>[[#This Row],[Base HT (€)]]*[[#This Row],[Taux (%)]]/100</f>
        <v>0</v>
      </c>
      <c r="G328" s="6">
        <f>[[#This Row],[Base HT (€)]]+[[#This Row],[TVA (€)]]</f>
        <v>0</v>
      </c>
    </row>
    <row r="329" spans="6:7">
      <c r="F329" s="6">
        <f>[[#This Row],[Base HT (€)]]*[[#This Row],[Taux (%)]]/100</f>
        <v>0</v>
      </c>
      <c r="G329" s="6">
        <f>[[#This Row],[Base HT (€)]]+[[#This Row],[TVA (€)]]</f>
        <v>0</v>
      </c>
    </row>
    <row r="330" spans="6:7">
      <c r="F330" s="6">
        <f>[[#This Row],[Base HT (€)]]*[[#This Row],[Taux (%)]]/100</f>
        <v>0</v>
      </c>
      <c r="G330" s="6">
        <f>[[#This Row],[Base HT (€)]]+[[#This Row],[TVA (€)]]</f>
        <v>0</v>
      </c>
    </row>
    <row r="331" spans="6:7">
      <c r="F331" s="6">
        <f>[[#This Row],[Base HT (€)]]*[[#This Row],[Taux (%)]]/100</f>
        <v>0</v>
      </c>
      <c r="G331" s="6">
        <f>[[#This Row],[Base HT (€)]]+[[#This Row],[TVA (€)]]</f>
        <v>0</v>
      </c>
    </row>
    <row r="332" spans="6:7">
      <c r="F332" s="6">
        <f>[[#This Row],[Base HT (€)]]*[[#This Row],[Taux (%)]]/100</f>
        <v>0</v>
      </c>
      <c r="G332" s="6">
        <f>[[#This Row],[Base HT (€)]]+[[#This Row],[TVA (€)]]</f>
        <v>0</v>
      </c>
    </row>
    <row r="333" spans="6:7">
      <c r="F333" s="6">
        <f>[[#This Row],[Base HT (€)]]*[[#This Row],[Taux (%)]]/100</f>
        <v>0</v>
      </c>
      <c r="G333" s="6">
        <f>[[#This Row],[Base HT (€)]]+[[#This Row],[TVA (€)]]</f>
        <v>0</v>
      </c>
    </row>
    <row r="334" spans="6:7">
      <c r="F334" s="6">
        <f>[[#This Row],[Base HT (€)]]*[[#This Row],[Taux (%)]]/100</f>
        <v>0</v>
      </c>
      <c r="G334" s="6">
        <f>[[#This Row],[Base HT (€)]]+[[#This Row],[TVA (€)]]</f>
        <v>0</v>
      </c>
    </row>
    <row r="335" spans="6:7">
      <c r="F335" s="6">
        <f>[[#This Row],[Base HT (€)]]*[[#This Row],[Taux (%)]]/100</f>
        <v>0</v>
      </c>
      <c r="G335" s="6">
        <f>[[#This Row],[Base HT (€)]]+[[#This Row],[TVA (€)]]</f>
        <v>0</v>
      </c>
    </row>
    <row r="336" spans="6:7">
      <c r="F336" s="6">
        <f>[[#This Row],[Base HT (€)]]*[[#This Row],[Taux (%)]]/100</f>
        <v>0</v>
      </c>
      <c r="G336" s="6">
        <f>[[#This Row],[Base HT (€)]]+[[#This Row],[TVA (€)]]</f>
        <v>0</v>
      </c>
    </row>
    <row r="337" spans="6:7">
      <c r="F337" s="6">
        <f>[[#This Row],[Base HT (€)]]*[[#This Row],[Taux (%)]]/100</f>
        <v>0</v>
      </c>
      <c r="G337" s="6">
        <f>[[#This Row],[Base HT (€)]]+[[#This Row],[TVA (€)]]</f>
        <v>0</v>
      </c>
    </row>
    <row r="338" spans="6:7">
      <c r="F338" s="6">
        <f>[[#This Row],[Base HT (€)]]*[[#This Row],[Taux (%)]]/100</f>
        <v>0</v>
      </c>
      <c r="G338" s="6">
        <f>[[#This Row],[Base HT (€)]]+[[#This Row],[TVA (€)]]</f>
        <v>0</v>
      </c>
    </row>
    <row r="339" spans="6:7">
      <c r="F339" s="6">
        <f>[[#This Row],[Base HT (€)]]*[[#This Row],[Taux (%)]]/100</f>
        <v>0</v>
      </c>
      <c r="G339" s="6">
        <f>[[#This Row],[Base HT (€)]]+[[#This Row],[TVA (€)]]</f>
        <v>0</v>
      </c>
    </row>
    <row r="340" spans="6:7">
      <c r="F340" s="6">
        <f>[[#This Row],[Base HT (€)]]*[[#This Row],[Taux (%)]]/100</f>
        <v>0</v>
      </c>
      <c r="G340" s="6">
        <f>[[#This Row],[Base HT (€)]]+[[#This Row],[TVA (€)]]</f>
        <v>0</v>
      </c>
    </row>
    <row r="341" spans="6:7">
      <c r="F341" s="6">
        <f>[[#This Row],[Base HT (€)]]*[[#This Row],[Taux (%)]]/100</f>
        <v>0</v>
      </c>
      <c r="G341" s="6">
        <f>[[#This Row],[Base HT (€)]]+[[#This Row],[TVA (€)]]</f>
        <v>0</v>
      </c>
    </row>
    <row r="342" spans="6:7">
      <c r="F342" s="6">
        <f>[[#This Row],[Base HT (€)]]*[[#This Row],[Taux (%)]]/100</f>
        <v>0</v>
      </c>
      <c r="G342" s="6">
        <f>[[#This Row],[Base HT (€)]]+[[#This Row],[TVA (€)]]</f>
        <v>0</v>
      </c>
    </row>
    <row r="343" spans="6:7">
      <c r="F343" s="6">
        <f>[[#This Row],[Base HT (€)]]*[[#This Row],[Taux (%)]]/100</f>
        <v>0</v>
      </c>
      <c r="G343" s="6">
        <f>[[#This Row],[Base HT (€)]]+[[#This Row],[TVA (€)]]</f>
        <v>0</v>
      </c>
    </row>
    <row r="344" spans="6:7">
      <c r="F344" s="6">
        <f>[[#This Row],[Base HT (€)]]*[[#This Row],[Taux (%)]]/100</f>
        <v>0</v>
      </c>
      <c r="G344" s="6">
        <f>[[#This Row],[Base HT (€)]]+[[#This Row],[TVA (€)]]</f>
        <v>0</v>
      </c>
    </row>
    <row r="345" spans="6:7">
      <c r="F345" s="6">
        <f>[[#This Row],[Base HT (€)]]*[[#This Row],[Taux (%)]]/100</f>
        <v>0</v>
      </c>
      <c r="G345" s="6">
        <f>[[#This Row],[Base HT (€)]]+[[#This Row],[TVA (€)]]</f>
        <v>0</v>
      </c>
    </row>
    <row r="346" spans="6:7">
      <c r="F346" s="6">
        <f>[[#This Row],[Base HT (€)]]*[[#This Row],[Taux (%)]]/100</f>
        <v>0</v>
      </c>
      <c r="G346" s="6">
        <f>[[#This Row],[Base HT (€)]]+[[#This Row],[TVA (€)]]</f>
        <v>0</v>
      </c>
    </row>
    <row r="347" spans="6:7">
      <c r="F347" s="6">
        <f>[[#This Row],[Base HT (€)]]*[[#This Row],[Taux (%)]]/100</f>
        <v>0</v>
      </c>
      <c r="G347" s="6">
        <f>[[#This Row],[Base HT (€)]]+[[#This Row],[TVA (€)]]</f>
        <v>0</v>
      </c>
    </row>
    <row r="348" spans="6:7">
      <c r="F348" s="6">
        <f>[[#This Row],[Base HT (€)]]*[[#This Row],[Taux (%)]]/100</f>
        <v>0</v>
      </c>
      <c r="G348" s="6">
        <f>[[#This Row],[Base HT (€)]]+[[#This Row],[TVA (€)]]</f>
        <v>0</v>
      </c>
    </row>
    <row r="349" spans="6:7">
      <c r="F349" s="6">
        <f>[[#This Row],[Base HT (€)]]*[[#This Row],[Taux (%)]]/100</f>
        <v>0</v>
      </c>
      <c r="G349" s="6">
        <f>[[#This Row],[Base HT (€)]]+[[#This Row],[TVA (€)]]</f>
        <v>0</v>
      </c>
    </row>
    <row r="350" spans="6:7">
      <c r="F350" s="6">
        <f>[[#This Row],[Base HT (€)]]*[[#This Row],[Taux (%)]]/100</f>
        <v>0</v>
      </c>
      <c r="G350" s="6">
        <f>[[#This Row],[Base HT (€)]]+[[#This Row],[TVA (€)]]</f>
        <v>0</v>
      </c>
    </row>
    <row r="351" spans="6:7">
      <c r="F351" s="6">
        <f>[[#This Row],[Base HT (€)]]*[[#This Row],[Taux (%)]]/100</f>
        <v>0</v>
      </c>
      <c r="G351" s="6">
        <f>[[#This Row],[Base HT (€)]]+[[#This Row],[TVA (€)]]</f>
        <v>0</v>
      </c>
    </row>
    <row r="352" spans="6:7">
      <c r="F352" s="6">
        <f>[[#This Row],[Base HT (€)]]*[[#This Row],[Taux (%)]]/100</f>
        <v>0</v>
      </c>
      <c r="G352" s="6">
        <f>[[#This Row],[Base HT (€)]]+[[#This Row],[TVA (€)]]</f>
        <v>0</v>
      </c>
    </row>
    <row r="353" spans="6:7">
      <c r="F353" s="6">
        <f>[[#This Row],[Base HT (€)]]*[[#This Row],[Taux (%)]]/100</f>
        <v>0</v>
      </c>
      <c r="G353" s="6">
        <f>[[#This Row],[Base HT (€)]]+[[#This Row],[TVA (€)]]</f>
        <v>0</v>
      </c>
    </row>
    <row r="354" spans="6:7">
      <c r="F354" s="6">
        <f>[[#This Row],[Base HT (€)]]*[[#This Row],[Taux (%)]]/100</f>
        <v>0</v>
      </c>
      <c r="G354" s="6">
        <f>[[#This Row],[Base HT (€)]]+[[#This Row],[TVA (€)]]</f>
        <v>0</v>
      </c>
    </row>
    <row r="355" spans="6:7">
      <c r="F355" s="6">
        <f>[[#This Row],[Base HT (€)]]*[[#This Row],[Taux (%)]]/100</f>
        <v>0</v>
      </c>
      <c r="G355" s="6">
        <f>[[#This Row],[Base HT (€)]]+[[#This Row],[TVA (€)]]</f>
        <v>0</v>
      </c>
    </row>
    <row r="356" spans="6:7">
      <c r="F356" s="6">
        <f>[[#This Row],[Base HT (€)]]*[[#This Row],[Taux (%)]]/100</f>
        <v>0</v>
      </c>
      <c r="G356" s="6">
        <f>[[#This Row],[Base HT (€)]]+[[#This Row],[TVA (€)]]</f>
        <v>0</v>
      </c>
    </row>
    <row r="357" spans="6:7">
      <c r="F357" s="6">
        <f>[[#This Row],[Base HT (€)]]*[[#This Row],[Taux (%)]]/100</f>
        <v>0</v>
      </c>
      <c r="G357" s="6">
        <f>[[#This Row],[Base HT (€)]]+[[#This Row],[TVA (€)]]</f>
        <v>0</v>
      </c>
    </row>
    <row r="358" spans="6:7">
      <c r="F358" s="6">
        <f>[[#This Row],[Base HT (€)]]*[[#This Row],[Taux (%)]]/100</f>
        <v>0</v>
      </c>
      <c r="G358" s="6">
        <f>[[#This Row],[Base HT (€)]]+[[#This Row],[TVA (€)]]</f>
        <v>0</v>
      </c>
    </row>
    <row r="359" spans="6:7">
      <c r="F359" s="6">
        <f>[[#This Row],[Base HT (€)]]*[[#This Row],[Taux (%)]]/100</f>
        <v>0</v>
      </c>
      <c r="G359" s="6">
        <f>[[#This Row],[Base HT (€)]]+[[#This Row],[TVA (€)]]</f>
        <v>0</v>
      </c>
    </row>
    <row r="360" spans="6:7">
      <c r="F360" s="6">
        <f>[[#This Row],[Base HT (€)]]*[[#This Row],[Taux (%)]]/100</f>
        <v>0</v>
      </c>
      <c r="G360" s="6">
        <f>[[#This Row],[Base HT (€)]]+[[#This Row],[TVA (€)]]</f>
        <v>0</v>
      </c>
    </row>
    <row r="361" spans="6:7">
      <c r="F361" s="6">
        <f>[[#This Row],[Base HT (€)]]*[[#This Row],[Taux (%)]]/100</f>
        <v>0</v>
      </c>
      <c r="G361" s="6">
        <f>[[#This Row],[Base HT (€)]]+[[#This Row],[TVA (€)]]</f>
        <v>0</v>
      </c>
    </row>
    <row r="362" spans="6:7">
      <c r="F362" s="6">
        <f>[[#This Row],[Base HT (€)]]*[[#This Row],[Taux (%)]]/100</f>
        <v>0</v>
      </c>
      <c r="G362" s="6">
        <f>[[#This Row],[Base HT (€)]]+[[#This Row],[TVA (€)]]</f>
        <v>0</v>
      </c>
    </row>
    <row r="363" spans="6:7">
      <c r="F363" s="6">
        <f>[[#This Row],[Base HT (€)]]*[[#This Row],[Taux (%)]]/100</f>
        <v>0</v>
      </c>
      <c r="G363" s="6">
        <f>[[#This Row],[Base HT (€)]]+[[#This Row],[TVA (€)]]</f>
        <v>0</v>
      </c>
    </row>
    <row r="364" spans="6:7">
      <c r="F364" s="6">
        <f>[[#This Row],[Base HT (€)]]*[[#This Row],[Taux (%)]]/100</f>
        <v>0</v>
      </c>
      <c r="G364" s="6">
        <f>[[#This Row],[Base HT (€)]]+[[#This Row],[TVA (€)]]</f>
        <v>0</v>
      </c>
    </row>
    <row r="365" spans="6:7">
      <c r="F365" s="6">
        <f>[[#This Row],[Base HT (€)]]*[[#This Row],[Taux (%)]]/100</f>
        <v>0</v>
      </c>
      <c r="G365" s="6">
        <f>[[#This Row],[Base HT (€)]]+[[#This Row],[TVA (€)]]</f>
        <v>0</v>
      </c>
    </row>
    <row r="366" spans="6:7">
      <c r="F366" s="6">
        <f>[[#This Row],[Base HT (€)]]*[[#This Row],[Taux (%)]]/100</f>
        <v>0</v>
      </c>
      <c r="G366" s="6">
        <f>[[#This Row],[Base HT (€)]]+[[#This Row],[TVA (€)]]</f>
        <v>0</v>
      </c>
    </row>
    <row r="367" spans="6:7">
      <c r="F367" s="6">
        <f>[[#This Row],[Base HT (€)]]*[[#This Row],[Taux (%)]]/100</f>
        <v>0</v>
      </c>
      <c r="G367" s="6">
        <f>[[#This Row],[Base HT (€)]]+[[#This Row],[TVA (€)]]</f>
        <v>0</v>
      </c>
    </row>
    <row r="368" spans="6:7">
      <c r="F368" s="6">
        <f>[[#This Row],[Base HT (€)]]*[[#This Row],[Taux (%)]]/100</f>
        <v>0</v>
      </c>
      <c r="G368" s="6">
        <f>[[#This Row],[Base HT (€)]]+[[#This Row],[TVA (€)]]</f>
        <v>0</v>
      </c>
    </row>
    <row r="369" spans="6:7">
      <c r="F369" s="6">
        <f>[[#This Row],[Base HT (€)]]*[[#This Row],[Taux (%)]]/100</f>
        <v>0</v>
      </c>
      <c r="G369" s="6">
        <f>[[#This Row],[Base HT (€)]]+[[#This Row],[TVA (€)]]</f>
        <v>0</v>
      </c>
    </row>
    <row r="370" spans="6:7">
      <c r="F370" s="6">
        <f>[[#This Row],[Base HT (€)]]*[[#This Row],[Taux (%)]]/100</f>
        <v>0</v>
      </c>
      <c r="G370" s="6">
        <f>[[#This Row],[Base HT (€)]]+[[#This Row],[TVA (€)]]</f>
        <v>0</v>
      </c>
    </row>
    <row r="371" spans="6:7">
      <c r="F371" s="6">
        <f>[[#This Row],[Base HT (€)]]*[[#This Row],[Taux (%)]]/100</f>
        <v>0</v>
      </c>
      <c r="G371" s="6">
        <f>[[#This Row],[Base HT (€)]]+[[#This Row],[TVA (€)]]</f>
        <v>0</v>
      </c>
    </row>
    <row r="372" spans="6:7">
      <c r="F372" s="6">
        <f>[[#This Row],[Base HT (€)]]*[[#This Row],[Taux (%)]]/100</f>
        <v>0</v>
      </c>
      <c r="G372" s="6">
        <f>[[#This Row],[Base HT (€)]]+[[#This Row],[TVA (€)]]</f>
        <v>0</v>
      </c>
    </row>
    <row r="373" spans="6:7">
      <c r="F373" s="6">
        <f>[[#This Row],[Base HT (€)]]*[[#This Row],[Taux (%)]]/100</f>
        <v>0</v>
      </c>
      <c r="G373" s="6">
        <f>[[#This Row],[Base HT (€)]]+[[#This Row],[TVA (€)]]</f>
        <v>0</v>
      </c>
    </row>
    <row r="374" spans="6:7">
      <c r="F374" s="6">
        <f>[[#This Row],[Base HT (€)]]*[[#This Row],[Taux (%)]]/100</f>
        <v>0</v>
      </c>
      <c r="G374" s="6">
        <f>[[#This Row],[Base HT (€)]]+[[#This Row],[TVA (€)]]</f>
        <v>0</v>
      </c>
    </row>
    <row r="375" spans="6:7">
      <c r="F375" s="6">
        <f>[[#This Row],[Base HT (€)]]*[[#This Row],[Taux (%)]]/100</f>
        <v>0</v>
      </c>
      <c r="G375" s="6">
        <f>[[#This Row],[Base HT (€)]]+[[#This Row],[TVA (€)]]</f>
        <v>0</v>
      </c>
    </row>
    <row r="376" spans="6:7">
      <c r="F376" s="6">
        <f>[[#This Row],[Base HT (€)]]*[[#This Row],[Taux (%)]]/100</f>
        <v>0</v>
      </c>
      <c r="G376" s="6">
        <f>[[#This Row],[Base HT (€)]]+[[#This Row],[TVA (€)]]</f>
        <v>0</v>
      </c>
    </row>
    <row r="377" spans="6:7">
      <c r="F377" s="6">
        <f>[[#This Row],[Base HT (€)]]*[[#This Row],[Taux (%)]]/100</f>
        <v>0</v>
      </c>
      <c r="G377" s="6">
        <f>[[#This Row],[Base HT (€)]]+[[#This Row],[TVA (€)]]</f>
        <v>0</v>
      </c>
    </row>
    <row r="378" spans="6:7">
      <c r="F378" s="6">
        <f>[[#This Row],[Base HT (€)]]*[[#This Row],[Taux (%)]]/100</f>
        <v>0</v>
      </c>
      <c r="G378" s="6">
        <f>[[#This Row],[Base HT (€)]]+[[#This Row],[TVA (€)]]</f>
        <v>0</v>
      </c>
    </row>
    <row r="379" spans="6:7">
      <c r="F379" s="6">
        <f>[[#This Row],[Base HT (€)]]*[[#This Row],[Taux (%)]]/100</f>
        <v>0</v>
      </c>
      <c r="G379" s="6">
        <f>[[#This Row],[Base HT (€)]]+[[#This Row],[TVA (€)]]</f>
        <v>0</v>
      </c>
    </row>
    <row r="380" spans="6:7">
      <c r="F380" s="6">
        <f>[[#This Row],[Base HT (€)]]*[[#This Row],[Taux (%)]]/100</f>
        <v>0</v>
      </c>
      <c r="G380" s="6">
        <f>[[#This Row],[Base HT (€)]]+[[#This Row],[TVA (€)]]</f>
        <v>0</v>
      </c>
    </row>
    <row r="381" spans="6:7">
      <c r="F381" s="6">
        <f>[[#This Row],[Base HT (€)]]*[[#This Row],[Taux (%)]]/100</f>
        <v>0</v>
      </c>
      <c r="G381" s="6">
        <f>[[#This Row],[Base HT (€)]]+[[#This Row],[TVA (€)]]</f>
        <v>0</v>
      </c>
    </row>
    <row r="382" spans="6:7">
      <c r="F382" s="6">
        <f>[[#This Row],[Base HT (€)]]*[[#This Row],[Taux (%)]]/100</f>
        <v>0</v>
      </c>
      <c r="G382" s="6">
        <f>[[#This Row],[Base HT (€)]]+[[#This Row],[TVA (€)]]</f>
        <v>0</v>
      </c>
    </row>
    <row r="383" spans="6:7">
      <c r="F383" s="6">
        <f>[[#This Row],[Base HT (€)]]*[[#This Row],[Taux (%)]]/100</f>
        <v>0</v>
      </c>
      <c r="G383" s="6">
        <f>[[#This Row],[Base HT (€)]]+[[#This Row],[TVA (€)]]</f>
        <v>0</v>
      </c>
    </row>
    <row r="384" spans="6:7">
      <c r="F384" s="6">
        <f>[[#This Row],[Base HT (€)]]*[[#This Row],[Taux (%)]]/100</f>
        <v>0</v>
      </c>
      <c r="G384" s="6">
        <f>[[#This Row],[Base HT (€)]]+[[#This Row],[TVA (€)]]</f>
        <v>0</v>
      </c>
    </row>
    <row r="385" spans="6:7">
      <c r="F385" s="6">
        <f>[[#This Row],[Base HT (€)]]*[[#This Row],[Taux (%)]]/100</f>
        <v>0</v>
      </c>
      <c r="G385" s="6">
        <f>[[#This Row],[Base HT (€)]]+[[#This Row],[TVA (€)]]</f>
        <v>0</v>
      </c>
    </row>
    <row r="386" spans="6:7">
      <c r="F386" s="6">
        <f>[[#This Row],[Base HT (€)]]*[[#This Row],[Taux (%)]]/100</f>
        <v>0</v>
      </c>
      <c r="G386" s="6">
        <f>[[#This Row],[Base HT (€)]]+[[#This Row],[TVA (€)]]</f>
        <v>0</v>
      </c>
    </row>
    <row r="387" spans="6:7">
      <c r="F387" s="6">
        <f>[[#This Row],[Base HT (€)]]*[[#This Row],[Taux (%)]]/100</f>
        <v>0</v>
      </c>
      <c r="G387" s="6">
        <f>[[#This Row],[Base HT (€)]]+[[#This Row],[TVA (€)]]</f>
        <v>0</v>
      </c>
    </row>
    <row r="388" spans="6:7">
      <c r="F388" s="6">
        <f>[[#This Row],[Base HT (€)]]*[[#This Row],[Taux (%)]]/100</f>
        <v>0</v>
      </c>
      <c r="G388" s="6">
        <f>[[#This Row],[Base HT (€)]]+[[#This Row],[TVA (€)]]</f>
        <v>0</v>
      </c>
    </row>
    <row r="389" spans="6:7">
      <c r="F389" s="6">
        <f>[[#This Row],[Base HT (€)]]*[[#This Row],[Taux (%)]]/100</f>
        <v>0</v>
      </c>
      <c r="G389" s="6">
        <f>[[#This Row],[Base HT (€)]]+[[#This Row],[TVA (€)]]</f>
        <v>0</v>
      </c>
    </row>
    <row r="390" spans="6:7">
      <c r="F390" s="6">
        <f>[[#This Row],[Base HT (€)]]*[[#This Row],[Taux (%)]]/100</f>
        <v>0</v>
      </c>
      <c r="G390" s="6">
        <f>[[#This Row],[Base HT (€)]]+[[#This Row],[TVA (€)]]</f>
        <v>0</v>
      </c>
    </row>
    <row r="391" spans="6:7">
      <c r="F391" s="6">
        <f>[[#This Row],[Base HT (€)]]*[[#This Row],[Taux (%)]]/100</f>
        <v>0</v>
      </c>
      <c r="G391" s="6">
        <f>[[#This Row],[Base HT (€)]]+[[#This Row],[TVA (€)]]</f>
        <v>0</v>
      </c>
    </row>
    <row r="392" spans="6:7">
      <c r="F392" s="6">
        <f>[[#This Row],[Base HT (€)]]*[[#This Row],[Taux (%)]]/100</f>
        <v>0</v>
      </c>
      <c r="G392" s="6">
        <f>[[#This Row],[Base HT (€)]]+[[#This Row],[TVA (€)]]</f>
        <v>0</v>
      </c>
    </row>
    <row r="393" spans="6:7">
      <c r="F393" s="6">
        <f>[[#This Row],[Base HT (€)]]*[[#This Row],[Taux (%)]]/100</f>
        <v>0</v>
      </c>
      <c r="G393" s="6">
        <f>[[#This Row],[Base HT (€)]]+[[#This Row],[TVA (€)]]</f>
        <v>0</v>
      </c>
    </row>
    <row r="394" spans="6:7">
      <c r="F394" s="6">
        <f>[[#This Row],[Base HT (€)]]*[[#This Row],[Taux (%)]]/100</f>
        <v>0</v>
      </c>
      <c r="G394" s="6">
        <f>[[#This Row],[Base HT (€)]]+[[#This Row],[TVA (€)]]</f>
        <v>0</v>
      </c>
    </row>
    <row r="395" spans="6:7">
      <c r="F395" s="6">
        <f>[[#This Row],[Base HT (€)]]*[[#This Row],[Taux (%)]]/100</f>
        <v>0</v>
      </c>
      <c r="G395" s="6">
        <f>[[#This Row],[Base HT (€)]]+[[#This Row],[TVA (€)]]</f>
        <v>0</v>
      </c>
    </row>
    <row r="396" spans="6:7">
      <c r="F396" s="6">
        <f>[[#This Row],[Base HT (€)]]*[[#This Row],[Taux (%)]]/100</f>
        <v>0</v>
      </c>
      <c r="G396" s="6">
        <f>[[#This Row],[Base HT (€)]]+[[#This Row],[TVA (€)]]</f>
        <v>0</v>
      </c>
    </row>
    <row r="397" spans="6:7">
      <c r="F397" s="6">
        <f>[[#This Row],[Base HT (€)]]*[[#This Row],[Taux (%)]]/100</f>
        <v>0</v>
      </c>
      <c r="G397" s="6">
        <f>[[#This Row],[Base HT (€)]]+[[#This Row],[TVA (€)]]</f>
        <v>0</v>
      </c>
    </row>
    <row r="398" spans="6:7">
      <c r="F398" s="6">
        <f>[[#This Row],[Base HT (€)]]*[[#This Row],[Taux (%)]]/100</f>
        <v>0</v>
      </c>
      <c r="G398" s="6">
        <f>[[#This Row],[Base HT (€)]]+[[#This Row],[TVA (€)]]</f>
        <v>0</v>
      </c>
    </row>
    <row r="399" spans="6:7">
      <c r="F399" s="6">
        <f>[[#This Row],[Base HT (€)]]*[[#This Row],[Taux (%)]]/100</f>
        <v>0</v>
      </c>
      <c r="G399" s="6">
        <f>[[#This Row],[Base HT (€)]]+[[#This Row],[TVA (€)]]</f>
        <v>0</v>
      </c>
    </row>
    <row r="400" spans="6:7">
      <c r="F400" s="6">
        <f>[[#This Row],[Base HT (€)]]*[[#This Row],[Taux (%)]]/100</f>
        <v>0</v>
      </c>
      <c r="G400" s="6">
        <f>[[#This Row],[Base HT (€)]]+[[#This Row],[TVA (€)]]</f>
        <v>0</v>
      </c>
    </row>
    <row r="401" spans="6:7">
      <c r="F401" s="6">
        <f>[[#This Row],[Base HT (€)]]*[[#This Row],[Taux (%)]]/100</f>
        <v>0</v>
      </c>
      <c r="G401" s="6">
        <f>[[#This Row],[Base HT (€)]]+[[#This Row],[TVA (€)]]</f>
        <v>0</v>
      </c>
    </row>
    <row r="402" spans="6:7">
      <c r="F402" s="6">
        <f>[[#This Row],[Base HT (€)]]*[[#This Row],[Taux (%)]]/100</f>
        <v>0</v>
      </c>
      <c r="G402" s="6">
        <f>[[#This Row],[Base HT (€)]]+[[#This Row],[TVA (€)]]</f>
        <v>0</v>
      </c>
    </row>
    <row r="403" spans="6:7">
      <c r="F403" s="6">
        <f>[[#This Row],[Base HT (€)]]*[[#This Row],[Taux (%)]]/100</f>
        <v>0</v>
      </c>
      <c r="G403" s="6">
        <f>[[#This Row],[Base HT (€)]]+[[#This Row],[TVA (€)]]</f>
        <v>0</v>
      </c>
    </row>
    <row r="404" spans="6:7">
      <c r="F404" s="6">
        <f>[[#This Row],[Base HT (€)]]*[[#This Row],[Taux (%)]]/100</f>
        <v>0</v>
      </c>
      <c r="G404" s="6">
        <f>[[#This Row],[Base HT (€)]]+[[#This Row],[TVA (€)]]</f>
        <v>0</v>
      </c>
    </row>
    <row r="405" spans="6:7">
      <c r="F405" s="6">
        <f>[[#This Row],[Base HT (€)]]*[[#This Row],[Taux (%)]]/100</f>
        <v>0</v>
      </c>
      <c r="G405" s="6">
        <f>[[#This Row],[Base HT (€)]]+[[#This Row],[TVA (€)]]</f>
        <v>0</v>
      </c>
    </row>
    <row r="406" spans="6:7">
      <c r="F406" s="6">
        <f>[[#This Row],[Base HT (€)]]*[[#This Row],[Taux (%)]]/100</f>
        <v>0</v>
      </c>
      <c r="G406" s="6">
        <f>[[#This Row],[Base HT (€)]]+[[#This Row],[TVA (€)]]</f>
        <v>0</v>
      </c>
    </row>
    <row r="407" spans="6:7">
      <c r="F407" s="6">
        <f>[[#This Row],[Base HT (€)]]*[[#This Row],[Taux (%)]]/100</f>
        <v>0</v>
      </c>
      <c r="G407" s="6">
        <f>[[#This Row],[Base HT (€)]]+[[#This Row],[TVA (€)]]</f>
        <v>0</v>
      </c>
    </row>
    <row r="408" spans="6:7">
      <c r="F408" s="6">
        <f>[[#This Row],[Base HT (€)]]*[[#This Row],[Taux (%)]]/100</f>
        <v>0</v>
      </c>
      <c r="G408" s="6">
        <f>[[#This Row],[Base HT (€)]]+[[#This Row],[TVA (€)]]</f>
        <v>0</v>
      </c>
    </row>
    <row r="409" spans="6:7">
      <c r="F409" s="6">
        <f>[[#This Row],[Base HT (€)]]*[[#This Row],[Taux (%)]]/100</f>
        <v>0</v>
      </c>
      <c r="G409" s="6">
        <f>[[#This Row],[Base HT (€)]]+[[#This Row],[TVA (€)]]</f>
        <v>0</v>
      </c>
    </row>
    <row r="410" spans="6:7">
      <c r="F410" s="6">
        <f>[[#This Row],[Base HT (€)]]*[[#This Row],[Taux (%)]]/100</f>
        <v>0</v>
      </c>
      <c r="G410" s="6">
        <f>[[#This Row],[Base HT (€)]]+[[#This Row],[TVA (€)]]</f>
        <v>0</v>
      </c>
    </row>
    <row r="411" spans="6:7">
      <c r="F411" s="6">
        <f>[[#This Row],[Base HT (€)]]*[[#This Row],[Taux (%)]]/100</f>
        <v>0</v>
      </c>
      <c r="G411" s="6">
        <f>[[#This Row],[Base HT (€)]]+[[#This Row],[TVA (€)]]</f>
        <v>0</v>
      </c>
    </row>
    <row r="412" spans="6:7">
      <c r="F412" s="6">
        <f>[[#This Row],[Base HT (€)]]*[[#This Row],[Taux (%)]]/100</f>
        <v>0</v>
      </c>
      <c r="G412" s="6">
        <f>[[#This Row],[Base HT (€)]]+[[#This Row],[TVA (€)]]</f>
        <v>0</v>
      </c>
    </row>
    <row r="413" spans="6:7">
      <c r="F413" s="6">
        <f>[[#This Row],[Base HT (€)]]*[[#This Row],[Taux (%)]]/100</f>
        <v>0</v>
      </c>
      <c r="G413" s="6">
        <f>[[#This Row],[Base HT (€)]]+[[#This Row],[TVA (€)]]</f>
        <v>0</v>
      </c>
    </row>
    <row r="414" spans="6:7">
      <c r="F414" s="6">
        <f>[[#This Row],[Base HT (€)]]*[[#This Row],[Taux (%)]]/100</f>
        <v>0</v>
      </c>
      <c r="G414" s="6">
        <f>[[#This Row],[Base HT (€)]]+[[#This Row],[TVA (€)]]</f>
        <v>0</v>
      </c>
    </row>
    <row r="415" spans="6:7">
      <c r="F415" s="6">
        <f>[[#This Row],[Base HT (€)]]*[[#This Row],[Taux (%)]]/100</f>
        <v>0</v>
      </c>
      <c r="G415" s="6">
        <f>[[#This Row],[Base HT (€)]]+[[#This Row],[TVA (€)]]</f>
        <v>0</v>
      </c>
    </row>
    <row r="416" spans="6:7">
      <c r="F416" s="6">
        <f>[[#This Row],[Base HT (€)]]*[[#This Row],[Taux (%)]]/100</f>
        <v>0</v>
      </c>
      <c r="G416" s="6">
        <f>[[#This Row],[Base HT (€)]]+[[#This Row],[TVA (€)]]</f>
        <v>0</v>
      </c>
    </row>
    <row r="417" spans="6:7">
      <c r="F417" s="6">
        <f>[[#This Row],[Base HT (€)]]*[[#This Row],[Taux (%)]]/100</f>
        <v>0</v>
      </c>
      <c r="G417" s="6">
        <f>[[#This Row],[Base HT (€)]]+[[#This Row],[TVA (€)]]</f>
        <v>0</v>
      </c>
    </row>
    <row r="418" spans="6:7">
      <c r="F418" s="6">
        <f>[[#This Row],[Base HT (€)]]*[[#This Row],[Taux (%)]]/100</f>
        <v>0</v>
      </c>
      <c r="G418" s="6">
        <f>[[#This Row],[Base HT (€)]]+[[#This Row],[TVA (€)]]</f>
        <v>0</v>
      </c>
    </row>
    <row r="419" spans="6:7">
      <c r="F419" s="6">
        <f>[[#This Row],[Base HT (€)]]*[[#This Row],[Taux (%)]]/100</f>
        <v>0</v>
      </c>
      <c r="G419" s="6">
        <f>[[#This Row],[Base HT (€)]]+[[#This Row],[TVA (€)]]</f>
        <v>0</v>
      </c>
    </row>
    <row r="420" spans="6:7">
      <c r="F420" s="6">
        <f>[[#This Row],[Base HT (€)]]*[[#This Row],[Taux (%)]]/100</f>
        <v>0</v>
      </c>
      <c r="G420" s="6">
        <f>[[#This Row],[Base HT (€)]]+[[#This Row],[TVA (€)]]</f>
        <v>0</v>
      </c>
    </row>
    <row r="421" spans="6:7">
      <c r="F421" s="6">
        <f>[[#This Row],[Base HT (€)]]*[[#This Row],[Taux (%)]]/100</f>
        <v>0</v>
      </c>
      <c r="G421" s="6">
        <f>[[#This Row],[Base HT (€)]]+[[#This Row],[TVA (€)]]</f>
        <v>0</v>
      </c>
    </row>
    <row r="422" spans="6:7">
      <c r="F422" s="6">
        <f>[[#This Row],[Base HT (€)]]*[[#This Row],[Taux (%)]]/100</f>
        <v>0</v>
      </c>
      <c r="G422" s="6">
        <f>[[#This Row],[Base HT (€)]]+[[#This Row],[TVA (€)]]</f>
        <v>0</v>
      </c>
    </row>
    <row r="423" spans="6:7">
      <c r="F423" s="6">
        <f>[[#This Row],[Base HT (€)]]*[[#This Row],[Taux (%)]]/100</f>
        <v>0</v>
      </c>
      <c r="G423" s="6">
        <f>[[#This Row],[Base HT (€)]]+[[#This Row],[TVA (€)]]</f>
        <v>0</v>
      </c>
    </row>
    <row r="424" spans="6:7">
      <c r="F424" s="6">
        <f>[[#This Row],[Base HT (€)]]*[[#This Row],[Taux (%)]]/100</f>
        <v>0</v>
      </c>
      <c r="G424" s="6">
        <f>[[#This Row],[Base HT (€)]]+[[#This Row],[TVA (€)]]</f>
        <v>0</v>
      </c>
    </row>
    <row r="425" spans="6:7">
      <c r="F425" s="6">
        <f>[[#This Row],[Base HT (€)]]*[[#This Row],[Taux (%)]]/100</f>
        <v>0</v>
      </c>
      <c r="G425" s="6">
        <f>[[#This Row],[Base HT (€)]]+[[#This Row],[TVA (€)]]</f>
        <v>0</v>
      </c>
    </row>
    <row r="426" spans="6:7">
      <c r="F426" s="6">
        <f>[[#This Row],[Base HT (€)]]*[[#This Row],[Taux (%)]]/100</f>
        <v>0</v>
      </c>
      <c r="G426" s="6">
        <f>[[#This Row],[Base HT (€)]]+[[#This Row],[TVA (€)]]</f>
        <v>0</v>
      </c>
    </row>
    <row r="427" spans="6:7">
      <c r="F427" s="6">
        <f>[[#This Row],[Base HT (€)]]*[[#This Row],[Taux (%)]]/100</f>
        <v>0</v>
      </c>
      <c r="G427" s="6">
        <f>[[#This Row],[Base HT (€)]]+[[#This Row],[TVA (€)]]</f>
        <v>0</v>
      </c>
    </row>
    <row r="428" spans="6:7">
      <c r="F428" s="6">
        <f>[[#This Row],[Base HT (€)]]*[[#This Row],[Taux (%)]]/100</f>
        <v>0</v>
      </c>
      <c r="G428" s="6">
        <f>[[#This Row],[Base HT (€)]]+[[#This Row],[TVA (€)]]</f>
        <v>0</v>
      </c>
    </row>
    <row r="429" spans="6:7">
      <c r="F429" s="6">
        <f>[[#This Row],[Base HT (€)]]*[[#This Row],[Taux (%)]]/100</f>
        <v>0</v>
      </c>
      <c r="G429" s="6">
        <f>[[#This Row],[Base HT (€)]]+[[#This Row],[TVA (€)]]</f>
        <v>0</v>
      </c>
    </row>
    <row r="430" spans="6:7">
      <c r="F430" s="6">
        <f>[[#This Row],[Base HT (€)]]*[[#This Row],[Taux (%)]]/100</f>
        <v>0</v>
      </c>
      <c r="G430" s="6">
        <f>[[#This Row],[Base HT (€)]]+[[#This Row],[TVA (€)]]</f>
        <v>0</v>
      </c>
    </row>
    <row r="431" spans="6:7">
      <c r="F431" s="6">
        <f>[[#This Row],[Base HT (€)]]*[[#This Row],[Taux (%)]]/100</f>
        <v>0</v>
      </c>
      <c r="G431" s="6">
        <f>[[#This Row],[Base HT (€)]]+[[#This Row],[TVA (€)]]</f>
        <v>0</v>
      </c>
    </row>
    <row r="432" spans="6:7">
      <c r="F432" s="6">
        <f>[[#This Row],[Base HT (€)]]*[[#This Row],[Taux (%)]]/100</f>
        <v>0</v>
      </c>
      <c r="G432" s="6">
        <f>[[#This Row],[Base HT (€)]]+[[#This Row],[TVA (€)]]</f>
        <v>0</v>
      </c>
    </row>
    <row r="433" spans="6:7">
      <c r="F433" s="6">
        <f>[[#This Row],[Base HT (€)]]*[[#This Row],[Taux (%)]]/100</f>
        <v>0</v>
      </c>
      <c r="G433" s="6">
        <f>[[#This Row],[Base HT (€)]]+[[#This Row],[TVA (€)]]</f>
        <v>0</v>
      </c>
    </row>
    <row r="434" spans="6:7">
      <c r="F434" s="6">
        <f>[[#This Row],[Base HT (€)]]*[[#This Row],[Taux (%)]]/100</f>
        <v>0</v>
      </c>
      <c r="G434" s="6">
        <f>[[#This Row],[Base HT (€)]]+[[#This Row],[TVA (€)]]</f>
        <v>0</v>
      </c>
    </row>
    <row r="435" spans="6:7">
      <c r="F435" s="6">
        <f>[[#This Row],[Base HT (€)]]*[[#This Row],[Taux (%)]]/100</f>
        <v>0</v>
      </c>
      <c r="G435" s="6">
        <f>[[#This Row],[Base HT (€)]]+[[#This Row],[TVA (€)]]</f>
        <v>0</v>
      </c>
    </row>
    <row r="436" spans="6:7">
      <c r="F436" s="6">
        <f>[[#This Row],[Base HT (€)]]*[[#This Row],[Taux (%)]]/100</f>
        <v>0</v>
      </c>
      <c r="G436" s="6">
        <f>[[#This Row],[Base HT (€)]]+[[#This Row],[TVA (€)]]</f>
        <v>0</v>
      </c>
    </row>
    <row r="437" spans="6:7">
      <c r="F437" s="6">
        <f>[[#This Row],[Base HT (€)]]*[[#This Row],[Taux (%)]]/100</f>
        <v>0</v>
      </c>
      <c r="G437" s="6">
        <f>[[#This Row],[Base HT (€)]]+[[#This Row],[TVA (€)]]</f>
        <v>0</v>
      </c>
    </row>
    <row r="438" spans="6:7">
      <c r="F438" s="6">
        <f>[[#This Row],[Base HT (€)]]*[[#This Row],[Taux (%)]]/100</f>
        <v>0</v>
      </c>
      <c r="G438" s="6">
        <f>[[#This Row],[Base HT (€)]]+[[#This Row],[TVA (€)]]</f>
        <v>0</v>
      </c>
    </row>
    <row r="439" spans="6:7">
      <c r="F439" s="6">
        <f>[[#This Row],[Base HT (€)]]*[[#This Row],[Taux (%)]]/100</f>
        <v>0</v>
      </c>
      <c r="G439" s="6">
        <f>[[#This Row],[Base HT (€)]]+[[#This Row],[TVA (€)]]</f>
        <v>0</v>
      </c>
    </row>
    <row r="440" spans="6:7">
      <c r="F440" s="6">
        <f>[[#This Row],[Base HT (€)]]*[[#This Row],[Taux (%)]]/100</f>
        <v>0</v>
      </c>
      <c r="G440" s="6">
        <f>[[#This Row],[Base HT (€)]]+[[#This Row],[TVA (€)]]</f>
        <v>0</v>
      </c>
    </row>
    <row r="441" spans="6:7">
      <c r="F441" s="6">
        <f>[[#This Row],[Base HT (€)]]*[[#This Row],[Taux (%)]]/100</f>
        <v>0</v>
      </c>
      <c r="G441" s="6">
        <f>[[#This Row],[Base HT (€)]]+[[#This Row],[TVA (€)]]</f>
        <v>0</v>
      </c>
    </row>
    <row r="442" spans="6:7">
      <c r="F442" s="6">
        <f>[[#This Row],[Base HT (€)]]*[[#This Row],[Taux (%)]]/100</f>
        <v>0</v>
      </c>
      <c r="G442" s="6">
        <f>[[#This Row],[Base HT (€)]]+[[#This Row],[TVA (€)]]</f>
        <v>0</v>
      </c>
    </row>
    <row r="443" spans="6:7">
      <c r="F443" s="6">
        <f>[[#This Row],[Base HT (€)]]*[[#This Row],[Taux (%)]]/100</f>
        <v>0</v>
      </c>
      <c r="G443" s="6">
        <f>[[#This Row],[Base HT (€)]]+[[#This Row],[TVA (€)]]</f>
        <v>0</v>
      </c>
    </row>
    <row r="444" spans="6:7">
      <c r="F444" s="6">
        <f>[[#This Row],[Base HT (€)]]*[[#This Row],[Taux (%)]]/100</f>
        <v>0</v>
      </c>
      <c r="G444" s="6">
        <f>[[#This Row],[Base HT (€)]]+[[#This Row],[TVA (€)]]</f>
        <v>0</v>
      </c>
    </row>
    <row r="445" spans="6:7">
      <c r="F445" s="6">
        <f>[[#This Row],[Base HT (€)]]*[[#This Row],[Taux (%)]]/100</f>
        <v>0</v>
      </c>
      <c r="G445" s="6">
        <f>[[#This Row],[Base HT (€)]]+[[#This Row],[TVA (€)]]</f>
        <v>0</v>
      </c>
    </row>
    <row r="446" spans="6:7">
      <c r="F446" s="6">
        <f>[[#This Row],[Base HT (€)]]*[[#This Row],[Taux (%)]]/100</f>
        <v>0</v>
      </c>
      <c r="G446" s="6">
        <f>[[#This Row],[Base HT (€)]]+[[#This Row],[TVA (€)]]</f>
        <v>0</v>
      </c>
    </row>
    <row r="447" spans="6:7">
      <c r="F447" s="6">
        <f>[[#This Row],[Base HT (€)]]*[[#This Row],[Taux (%)]]/100</f>
        <v>0</v>
      </c>
      <c r="G447" s="6">
        <f>[[#This Row],[Base HT (€)]]+[[#This Row],[TVA (€)]]</f>
        <v>0</v>
      </c>
    </row>
    <row r="448" spans="6:7">
      <c r="F448" s="6">
        <f>[[#This Row],[Base HT (€)]]*[[#This Row],[Taux (%)]]/100</f>
        <v>0</v>
      </c>
      <c r="G448" s="6">
        <f>[[#This Row],[Base HT (€)]]+[[#This Row],[TVA (€)]]</f>
        <v>0</v>
      </c>
    </row>
    <row r="449" spans="6:7">
      <c r="F449" s="6">
        <f>[[#This Row],[Base HT (€)]]*[[#This Row],[Taux (%)]]/100</f>
        <v>0</v>
      </c>
      <c r="G449" s="6">
        <f>[[#This Row],[Base HT (€)]]+[[#This Row],[TVA (€)]]</f>
        <v>0</v>
      </c>
    </row>
    <row r="450" spans="6:7">
      <c r="F450" s="6">
        <f>[[#This Row],[Base HT (€)]]*[[#This Row],[Taux (%)]]/100</f>
        <v>0</v>
      </c>
      <c r="G450" s="6">
        <f>[[#This Row],[Base HT (€)]]+[[#This Row],[TVA (€)]]</f>
        <v>0</v>
      </c>
    </row>
    <row r="451" spans="6:7">
      <c r="F451" s="6">
        <f>[[#This Row],[Base HT (€)]]*[[#This Row],[Taux (%)]]/100</f>
        <v>0</v>
      </c>
      <c r="G451" s="6">
        <f>[[#This Row],[Base HT (€)]]+[[#This Row],[TVA (€)]]</f>
        <v>0</v>
      </c>
    </row>
    <row r="452" spans="6:7">
      <c r="F452" s="6">
        <f>[[#This Row],[Base HT (€)]]*[[#This Row],[Taux (%)]]/100</f>
        <v>0</v>
      </c>
      <c r="G452" s="6">
        <f>[[#This Row],[Base HT (€)]]+[[#This Row],[TVA (€)]]</f>
        <v>0</v>
      </c>
    </row>
    <row r="453" spans="6:7">
      <c r="F453" s="6">
        <f>[[#This Row],[Base HT (€)]]*[[#This Row],[Taux (%)]]/100</f>
        <v>0</v>
      </c>
      <c r="G453" s="6">
        <f>[[#This Row],[Base HT (€)]]+[[#This Row],[TVA (€)]]</f>
        <v>0</v>
      </c>
    </row>
    <row r="454" spans="6:7">
      <c r="F454" s="6">
        <f>[[#This Row],[Base HT (€)]]*[[#This Row],[Taux (%)]]/100</f>
        <v>0</v>
      </c>
      <c r="G454" s="6">
        <f>[[#This Row],[Base HT (€)]]+[[#This Row],[TVA (€)]]</f>
        <v>0</v>
      </c>
    </row>
    <row r="455" spans="6:7">
      <c r="F455" s="6">
        <f>[[#This Row],[Base HT (€)]]*[[#This Row],[Taux (%)]]/100</f>
        <v>0</v>
      </c>
      <c r="G455" s="6">
        <f>[[#This Row],[Base HT (€)]]+[[#This Row],[TVA (€)]]</f>
        <v>0</v>
      </c>
    </row>
    <row r="456" spans="6:7">
      <c r="F456" s="6">
        <f>[[#This Row],[Base HT (€)]]*[[#This Row],[Taux (%)]]/100</f>
        <v>0</v>
      </c>
      <c r="G456" s="6">
        <f>[[#This Row],[Base HT (€)]]+[[#This Row],[TVA (€)]]</f>
        <v>0</v>
      </c>
    </row>
    <row r="457" spans="6:7">
      <c r="F457" s="6">
        <f>[[#This Row],[Base HT (€)]]*[[#This Row],[Taux (%)]]/100</f>
        <v>0</v>
      </c>
      <c r="G457" s="6">
        <f>[[#This Row],[Base HT (€)]]+[[#This Row],[TVA (€)]]</f>
        <v>0</v>
      </c>
    </row>
    <row r="458" spans="6:7">
      <c r="F458" s="6">
        <f>[[#This Row],[Base HT (€)]]*[[#This Row],[Taux (%)]]/100</f>
        <v>0</v>
      </c>
      <c r="G458" s="6">
        <f>[[#This Row],[Base HT (€)]]+[[#This Row],[TVA (€)]]</f>
        <v>0</v>
      </c>
    </row>
    <row r="459" spans="6:7">
      <c r="F459" s="6">
        <f>[[#This Row],[Base HT (€)]]*[[#This Row],[Taux (%)]]/100</f>
        <v>0</v>
      </c>
      <c r="G459" s="6">
        <f>[[#This Row],[Base HT (€)]]+[[#This Row],[TVA (€)]]</f>
        <v>0</v>
      </c>
    </row>
    <row r="460" spans="6:7">
      <c r="F460" s="6">
        <f>[[#This Row],[Base HT (€)]]*[[#This Row],[Taux (%)]]/100</f>
        <v>0</v>
      </c>
      <c r="G460" s="6">
        <f>[[#This Row],[Base HT (€)]]+[[#This Row],[TVA (€)]]</f>
        <v>0</v>
      </c>
    </row>
    <row r="461" spans="6:7">
      <c r="F461" s="6">
        <f>[[#This Row],[Base HT (€)]]*[[#This Row],[Taux (%)]]/100</f>
        <v>0</v>
      </c>
      <c r="G461" s="6">
        <f>[[#This Row],[Base HT (€)]]+[[#This Row],[TVA (€)]]</f>
        <v>0</v>
      </c>
    </row>
    <row r="462" spans="6:7">
      <c r="F462" s="6">
        <f>[[#This Row],[Base HT (€)]]*[[#This Row],[Taux (%)]]/100</f>
        <v>0</v>
      </c>
      <c r="G462" s="6">
        <f>[[#This Row],[Base HT (€)]]+[[#This Row],[TVA (€)]]</f>
        <v>0</v>
      </c>
    </row>
    <row r="463" spans="6:7">
      <c r="F463" s="6">
        <f>[[#This Row],[Base HT (€)]]*[[#This Row],[Taux (%)]]/100</f>
        <v>0</v>
      </c>
      <c r="G463" s="6">
        <f>[[#This Row],[Base HT (€)]]+[[#This Row],[TVA (€)]]</f>
        <v>0</v>
      </c>
    </row>
    <row r="464" spans="6:7">
      <c r="F464" s="6">
        <f>[[#This Row],[Base HT (€)]]*[[#This Row],[Taux (%)]]/100</f>
        <v>0</v>
      </c>
      <c r="G464" s="6">
        <f>[[#This Row],[Base HT (€)]]+[[#This Row],[TVA (€)]]</f>
        <v>0</v>
      </c>
    </row>
    <row r="465" spans="6:7">
      <c r="F465" s="6">
        <f>[[#This Row],[Base HT (€)]]*[[#This Row],[Taux (%)]]/100</f>
        <v>0</v>
      </c>
      <c r="G465" s="6">
        <f>[[#This Row],[Base HT (€)]]+[[#This Row],[TVA (€)]]</f>
        <v>0</v>
      </c>
    </row>
    <row r="466" spans="6:7">
      <c r="F466" s="6">
        <f>[[#This Row],[Base HT (€)]]*[[#This Row],[Taux (%)]]/100</f>
        <v>0</v>
      </c>
      <c r="G466" s="6">
        <f>[[#This Row],[Base HT (€)]]+[[#This Row],[TVA (€)]]</f>
        <v>0</v>
      </c>
    </row>
    <row r="467" spans="6:7">
      <c r="F467" s="6">
        <f>[[#This Row],[Base HT (€)]]*[[#This Row],[Taux (%)]]/100</f>
        <v>0</v>
      </c>
      <c r="G467" s="6">
        <f>[[#This Row],[Base HT (€)]]+[[#This Row],[TVA (€)]]</f>
        <v>0</v>
      </c>
    </row>
    <row r="468" spans="6:7">
      <c r="F468" s="6">
        <f>[[#This Row],[Base HT (€)]]*[[#This Row],[Taux (%)]]/100</f>
        <v>0</v>
      </c>
      <c r="G468" s="6">
        <f>[[#This Row],[Base HT (€)]]+[[#This Row],[TVA (€)]]</f>
        <v>0</v>
      </c>
    </row>
    <row r="469" spans="6:7">
      <c r="F469" s="6">
        <f>[[#This Row],[Base HT (€)]]*[[#This Row],[Taux (%)]]/100</f>
        <v>0</v>
      </c>
      <c r="G469" s="6">
        <f>[[#This Row],[Base HT (€)]]+[[#This Row],[TVA (€)]]</f>
        <v>0</v>
      </c>
    </row>
    <row r="470" spans="6:7">
      <c r="F470" s="6">
        <f>[[#This Row],[Base HT (€)]]*[[#This Row],[Taux (%)]]/100</f>
        <v>0</v>
      </c>
      <c r="G470" s="6">
        <f>[[#This Row],[Base HT (€)]]+[[#This Row],[TVA (€)]]</f>
        <v>0</v>
      </c>
    </row>
    <row r="471" spans="6:7">
      <c r="F471" s="6">
        <f>[[#This Row],[Base HT (€)]]*[[#This Row],[Taux (%)]]/100</f>
        <v>0</v>
      </c>
      <c r="G471" s="6">
        <f>[[#This Row],[Base HT (€)]]+[[#This Row],[TVA (€)]]</f>
        <v>0</v>
      </c>
    </row>
    <row r="472" spans="6:7">
      <c r="F472" s="6">
        <f>[[#This Row],[Base HT (€)]]*[[#This Row],[Taux (%)]]/100</f>
        <v>0</v>
      </c>
      <c r="G472" s="6">
        <f>[[#This Row],[Base HT (€)]]+[[#This Row],[TVA (€)]]</f>
        <v>0</v>
      </c>
    </row>
    <row r="473" spans="6:7">
      <c r="F473" s="6">
        <f>[[#This Row],[Base HT (€)]]*[[#This Row],[Taux (%)]]/100</f>
        <v>0</v>
      </c>
      <c r="G473" s="6">
        <f>[[#This Row],[Base HT (€)]]+[[#This Row],[TVA (€)]]</f>
        <v>0</v>
      </c>
    </row>
    <row r="474" spans="6:7">
      <c r="F474" s="6">
        <f>[[#This Row],[Base HT (€)]]*[[#This Row],[Taux (%)]]/100</f>
        <v>0</v>
      </c>
      <c r="G474" s="6">
        <f>[[#This Row],[Base HT (€)]]+[[#This Row],[TVA (€)]]</f>
        <v>0</v>
      </c>
    </row>
    <row r="475" spans="6:7">
      <c r="F475" s="6">
        <f>[[#This Row],[Base HT (€)]]*[[#This Row],[Taux (%)]]/100</f>
        <v>0</v>
      </c>
      <c r="G475" s="6">
        <f>[[#This Row],[Base HT (€)]]+[[#This Row],[TVA (€)]]</f>
        <v>0</v>
      </c>
    </row>
    <row r="476" spans="6:7">
      <c r="F476" s="6">
        <f>[[#This Row],[Base HT (€)]]*[[#This Row],[Taux (%)]]/100</f>
        <v>0</v>
      </c>
      <c r="G476" s="6">
        <f>[[#This Row],[Base HT (€)]]+[[#This Row],[TVA (€)]]</f>
        <v>0</v>
      </c>
    </row>
    <row r="477" spans="6:7">
      <c r="F477" s="6">
        <f>[[#This Row],[Base HT (€)]]*[[#This Row],[Taux (%)]]/100</f>
        <v>0</v>
      </c>
      <c r="G477" s="6">
        <f>[[#This Row],[Base HT (€)]]+[[#This Row],[TVA (€)]]</f>
        <v>0</v>
      </c>
    </row>
    <row r="478" spans="6:7">
      <c r="F478" s="6">
        <f>[[#This Row],[Base HT (€)]]*[[#This Row],[Taux (%)]]/100</f>
        <v>0</v>
      </c>
      <c r="G478" s="6">
        <f>[[#This Row],[Base HT (€)]]+[[#This Row],[TVA (€)]]</f>
        <v>0</v>
      </c>
    </row>
    <row r="479" spans="6:7">
      <c r="F479" s="6">
        <f>[[#This Row],[Base HT (€)]]*[[#This Row],[Taux (%)]]/100</f>
        <v>0</v>
      </c>
      <c r="G479" s="6">
        <f>[[#This Row],[Base HT (€)]]+[[#This Row],[TVA (€)]]</f>
        <v>0</v>
      </c>
    </row>
    <row r="480" spans="6:7">
      <c r="F480" s="6">
        <f>[[#This Row],[Base HT (€)]]*[[#This Row],[Taux (%)]]/100</f>
        <v>0</v>
      </c>
      <c r="G480" s="6">
        <f>[[#This Row],[Base HT (€)]]+[[#This Row],[TVA (€)]]</f>
        <v>0</v>
      </c>
    </row>
    <row r="481" spans="6:7">
      <c r="F481" s="6">
        <f>[[#This Row],[Base HT (€)]]*[[#This Row],[Taux (%)]]/100</f>
        <v>0</v>
      </c>
      <c r="G481" s="6">
        <f>[[#This Row],[Base HT (€)]]+[[#This Row],[TVA (€)]]</f>
        <v>0</v>
      </c>
    </row>
    <row r="482" spans="6:7">
      <c r="F482" s="6">
        <f>[[#This Row],[Base HT (€)]]*[[#This Row],[Taux (%)]]/100</f>
        <v>0</v>
      </c>
      <c r="G482" s="6">
        <f>[[#This Row],[Base HT (€)]]+[[#This Row],[TVA (€)]]</f>
        <v>0</v>
      </c>
    </row>
    <row r="483" spans="6:7">
      <c r="F483" s="6">
        <f>[[#This Row],[Base HT (€)]]*[[#This Row],[Taux (%)]]/100</f>
        <v>0</v>
      </c>
      <c r="G483" s="6">
        <f>[[#This Row],[Base HT (€)]]+[[#This Row],[TVA (€)]]</f>
        <v>0</v>
      </c>
    </row>
    <row r="484" spans="6:7">
      <c r="F484" s="6">
        <f>[[#This Row],[Base HT (€)]]*[[#This Row],[Taux (%)]]/100</f>
        <v>0</v>
      </c>
      <c r="G484" s="6">
        <f>[[#This Row],[Base HT (€)]]+[[#This Row],[TVA (€)]]</f>
        <v>0</v>
      </c>
    </row>
    <row r="485" spans="6:7">
      <c r="F485" s="6">
        <f>[[#This Row],[Base HT (€)]]*[[#This Row],[Taux (%)]]/100</f>
        <v>0</v>
      </c>
      <c r="G485" s="6">
        <f>[[#This Row],[Base HT (€)]]+[[#This Row],[TVA (€)]]</f>
        <v>0</v>
      </c>
    </row>
    <row r="486" spans="6:7">
      <c r="F486" s="6">
        <f>[[#This Row],[Base HT (€)]]*[[#This Row],[Taux (%)]]/100</f>
        <v>0</v>
      </c>
      <c r="G486" s="6">
        <f>[[#This Row],[Base HT (€)]]+[[#This Row],[TVA (€)]]</f>
        <v>0</v>
      </c>
    </row>
    <row r="487" spans="6:7">
      <c r="F487" s="6">
        <f>[[#This Row],[Base HT (€)]]*[[#This Row],[Taux (%)]]/100</f>
        <v>0</v>
      </c>
      <c r="G487" s="6">
        <f>[[#This Row],[Base HT (€)]]+[[#This Row],[TVA (€)]]</f>
        <v>0</v>
      </c>
    </row>
    <row r="488" spans="6:7">
      <c r="F488" s="6">
        <f>[[#This Row],[Base HT (€)]]*[[#This Row],[Taux (%)]]/100</f>
        <v>0</v>
      </c>
      <c r="G488" s="6">
        <f>[[#This Row],[Base HT (€)]]+[[#This Row],[TVA (€)]]</f>
        <v>0</v>
      </c>
    </row>
    <row r="489" spans="6:7">
      <c r="F489" s="6">
        <f>[[#This Row],[Base HT (€)]]*[[#This Row],[Taux (%)]]/100</f>
        <v>0</v>
      </c>
      <c r="G489" s="6">
        <f>[[#This Row],[Base HT (€)]]+[[#This Row],[TVA (€)]]</f>
        <v>0</v>
      </c>
    </row>
    <row r="490" spans="6:7">
      <c r="F490" s="6">
        <f>[[#This Row],[Base HT (€)]]*[[#This Row],[Taux (%)]]/100</f>
        <v>0</v>
      </c>
      <c r="G490" s="6">
        <f>[[#This Row],[Base HT (€)]]+[[#This Row],[TVA (€)]]</f>
        <v>0</v>
      </c>
    </row>
    <row r="491" spans="6:7">
      <c r="F491" s="6">
        <f>[[#This Row],[Base HT (€)]]*[[#This Row],[Taux (%)]]/100</f>
        <v>0</v>
      </c>
      <c r="G491" s="6">
        <f>[[#This Row],[Base HT (€)]]+[[#This Row],[TVA (€)]]</f>
        <v>0</v>
      </c>
    </row>
    <row r="492" spans="6:7">
      <c r="F492" s="6">
        <f>[[#This Row],[Base HT (€)]]*[[#This Row],[Taux (%)]]/100</f>
        <v>0</v>
      </c>
      <c r="G492" s="6">
        <f>[[#This Row],[Base HT (€)]]+[[#This Row],[TVA (€)]]</f>
        <v>0</v>
      </c>
    </row>
    <row r="493" spans="6:7">
      <c r="F493" s="6">
        <f>[[#This Row],[Base HT (€)]]*[[#This Row],[Taux (%)]]/100</f>
        <v>0</v>
      </c>
      <c r="G493" s="6">
        <f>[[#This Row],[Base HT (€)]]+[[#This Row],[TVA (€)]]</f>
        <v>0</v>
      </c>
    </row>
    <row r="494" spans="6:7">
      <c r="F494" s="6">
        <f>[[#This Row],[Base HT (€)]]*[[#This Row],[Taux (%)]]/100</f>
        <v>0</v>
      </c>
      <c r="G494" s="6">
        <f>[[#This Row],[Base HT (€)]]+[[#This Row],[TVA (€)]]</f>
        <v>0</v>
      </c>
    </row>
    <row r="495" spans="6:7">
      <c r="F495" s="6">
        <f>[[#This Row],[Base HT (€)]]*[[#This Row],[Taux (%)]]/100</f>
        <v>0</v>
      </c>
      <c r="G495" s="6">
        <f>[[#This Row],[Base HT (€)]]+[[#This Row],[TVA (€)]]</f>
        <v>0</v>
      </c>
    </row>
    <row r="496" spans="6:7">
      <c r="F496" s="6">
        <f>[[#This Row],[Base HT (€)]]*[[#This Row],[Taux (%)]]/100</f>
        <v>0</v>
      </c>
      <c r="G496" s="6">
        <f>[[#This Row],[Base HT (€)]]+[[#This Row],[TVA (€)]]</f>
        <v>0</v>
      </c>
    </row>
    <row r="497" spans="6:7">
      <c r="F497" s="6">
        <f>[[#This Row],[Base HT (€)]]*[[#This Row],[Taux (%)]]/100</f>
        <v>0</v>
      </c>
      <c r="G497" s="6">
        <f>[[#This Row],[Base HT (€)]]+[[#This Row],[TVA (€)]]</f>
        <v>0</v>
      </c>
    </row>
    <row r="498" spans="6:7">
      <c r="F498" s="6">
        <f>[[#This Row],[Base HT (€)]]*[[#This Row],[Taux (%)]]/100</f>
        <v>0</v>
      </c>
      <c r="G498" s="6">
        <f>[[#This Row],[Base HT (€)]]+[[#This Row],[TVA (€)]]</f>
        <v>0</v>
      </c>
    </row>
    <row r="499" spans="6:7">
      <c r="F499" s="6">
        <f>[[#This Row],[Base HT (€)]]*[[#This Row],[Taux (%)]]/100</f>
        <v>0</v>
      </c>
      <c r="G499" s="6">
        <f>[[#This Row],[Base HT (€)]]+[[#This Row],[TVA (€)]]</f>
        <v>0</v>
      </c>
    </row>
    <row r="500" spans="6:7">
      <c r="F500" s="6">
        <f>[[#This Row],[Base HT (€)]]*[[#This Row],[Taux (%)]]/100</f>
        <v>0</v>
      </c>
      <c r="G500" s="6">
        <f>[[#This Row],[Base HT (€)]]+[[#This Row],[TVA (€)]]</f>
        <v>0</v>
      </c>
    </row>
    <row r="501" spans="6:7">
      <c r="F501" s="6">
        <f>[[#This Row],[Base HT (€)]]*[[#This Row],[Taux (%)]]/100</f>
        <v>0</v>
      </c>
      <c r="G501" s="6">
        <f>[[#This Row],[Base HT (€)]]+[[#This Row],[TVA (€)]]</f>
        <v>0</v>
      </c>
    </row>
    <row r="502" spans="6:7">
      <c r="F502" s="6">
        <f>[[#This Row],[Base HT (€)]]*[[#This Row],[Taux (%)]]/100</f>
        <v>0</v>
      </c>
      <c r="G502" s="6">
        <f>[[#This Row],[Base HT (€)]]+[[#This Row],[TVA (€)]]</f>
        <v>0</v>
      </c>
    </row>
    <row r="503" spans="6:7">
      <c r="F503" s="6">
        <f>[[#This Row],[Base HT (€)]]*[[#This Row],[Taux (%)]]/100</f>
        <v>0</v>
      </c>
      <c r="G503" s="6">
        <f>[[#This Row],[Base HT (€)]]+[[#This Row],[TVA (€)]]</f>
        <v>0</v>
      </c>
    </row>
    <row r="504" spans="6:7">
      <c r="F504" s="6">
        <f>[[#This Row],[Base HT (€)]]*[[#This Row],[Taux (%)]]/100</f>
        <v>0</v>
      </c>
      <c r="G504" s="6">
        <f>[[#This Row],[Base HT (€)]]+[[#This Row],[TVA (€)]]</f>
        <v>0</v>
      </c>
    </row>
    <row r="505" spans="6:7">
      <c r="F505" s="6">
        <f>[[#This Row],[Base HT (€)]]*[[#This Row],[Taux (%)]]/100</f>
        <v>0</v>
      </c>
      <c r="G505" s="6">
        <f>[[#This Row],[Base HT (€)]]+[[#This Row],[TVA (€)]]</f>
        <v>0</v>
      </c>
    </row>
    <row r="506" spans="6:7">
      <c r="F506" s="6">
        <f>[[#This Row],[Base HT (€)]]*[[#This Row],[Taux (%)]]/100</f>
        <v>0</v>
      </c>
      <c r="G506" s="6">
        <f>[[#This Row],[Base HT (€)]]+[[#This Row],[TVA (€)]]</f>
        <v>0</v>
      </c>
    </row>
    <row r="507" spans="6:7">
      <c r="F507" s="6">
        <f>[[#This Row],[Base HT (€)]]*[[#This Row],[Taux (%)]]/100</f>
        <v>0</v>
      </c>
      <c r="G507" s="6">
        <f>[[#This Row],[Base HT (€)]]+[[#This Row],[TVA (€)]]</f>
        <v>0</v>
      </c>
    </row>
    <row r="508" spans="6:7">
      <c r="F508" s="6">
        <f>[[#This Row],[Base HT (€)]]*[[#This Row],[Taux (%)]]/100</f>
        <v>0</v>
      </c>
      <c r="G508" s="6">
        <f>[[#This Row],[Base HT (€)]]+[[#This Row],[TVA (€)]]</f>
        <v>0</v>
      </c>
    </row>
    <row r="509" spans="6:7">
      <c r="F509" s="6">
        <f>[[#This Row],[Base HT (€)]]*[[#This Row],[Taux (%)]]/100</f>
        <v>0</v>
      </c>
      <c r="G509" s="6">
        <f>[[#This Row],[Base HT (€)]]+[[#This Row],[TVA (€)]]</f>
        <v>0</v>
      </c>
    </row>
    <row r="510" spans="6:7">
      <c r="F510" s="6">
        <f>[[#This Row],[Base HT (€)]]*[[#This Row],[Taux (%)]]/100</f>
        <v>0</v>
      </c>
      <c r="G510" s="6">
        <f>[[#This Row],[Base HT (€)]]+[[#This Row],[TVA (€)]]</f>
        <v>0</v>
      </c>
    </row>
    <row r="511" spans="6:7">
      <c r="F511" s="6">
        <f>[[#This Row],[Base HT (€)]]*[[#This Row],[Taux (%)]]/100</f>
        <v>0</v>
      </c>
      <c r="G511" s="6">
        <f>[[#This Row],[Base HT (€)]]+[[#This Row],[TVA (€)]]</f>
        <v>0</v>
      </c>
    </row>
    <row r="512" spans="6:7">
      <c r="F512" s="6">
        <f>[[#This Row],[Base HT (€)]]*[[#This Row],[Taux (%)]]/100</f>
        <v>0</v>
      </c>
      <c r="G512" s="6">
        <f>[[#This Row],[Base HT (€)]]+[[#This Row],[TVA (€)]]</f>
        <v>0</v>
      </c>
    </row>
    <row r="513" spans="6:7">
      <c r="F513" s="6">
        <f>[[#This Row],[Base HT (€)]]*[[#This Row],[Taux (%)]]/100</f>
        <v>0</v>
      </c>
      <c r="G513" s="6">
        <f>[[#This Row],[Base HT (€)]]+[[#This Row],[TVA (€)]]</f>
        <v>0</v>
      </c>
    </row>
    <row r="514" spans="6:7">
      <c r="F514" s="6">
        <f>[[#This Row],[Base HT (€)]]*[[#This Row],[Taux (%)]]/100</f>
        <v>0</v>
      </c>
      <c r="G514" s="6">
        <f>[[#This Row],[Base HT (€)]]+[[#This Row],[TVA (€)]]</f>
        <v>0</v>
      </c>
    </row>
    <row r="515" spans="6:7">
      <c r="F515" s="6">
        <f>[[#This Row],[Base HT (€)]]*[[#This Row],[Taux (%)]]/100</f>
        <v>0</v>
      </c>
      <c r="G515" s="6">
        <f>[[#This Row],[Base HT (€)]]+[[#This Row],[TVA (€)]]</f>
        <v>0</v>
      </c>
    </row>
    <row r="516" spans="6:7">
      <c r="F516" s="6">
        <f>[[#This Row],[Base HT (€)]]*[[#This Row],[Taux (%)]]/100</f>
        <v>0</v>
      </c>
      <c r="G516" s="6">
        <f>[[#This Row],[Base HT (€)]]+[[#This Row],[TVA (€)]]</f>
        <v>0</v>
      </c>
    </row>
    <row r="517" spans="6:7">
      <c r="F517" s="6">
        <f>[[#This Row],[Base HT (€)]]*[[#This Row],[Taux (%)]]/100</f>
        <v>0</v>
      </c>
      <c r="G517" s="6">
        <f>[[#This Row],[Base HT (€)]]+[[#This Row],[TVA (€)]]</f>
        <v>0</v>
      </c>
    </row>
    <row r="518" spans="6:7">
      <c r="F518" s="6">
        <f>[[#This Row],[Base HT (€)]]*[[#This Row],[Taux (%)]]/100</f>
        <v>0</v>
      </c>
      <c r="G518" s="6">
        <f>[[#This Row],[Base HT (€)]]+[[#This Row],[TVA (€)]]</f>
        <v>0</v>
      </c>
    </row>
    <row r="519" spans="6:7">
      <c r="F519" s="6">
        <f>[[#This Row],[Base HT (€)]]*[[#This Row],[Taux (%)]]/100</f>
        <v>0</v>
      </c>
      <c r="G519" s="6">
        <f>[[#This Row],[Base HT (€)]]+[[#This Row],[TVA (€)]]</f>
        <v>0</v>
      </c>
    </row>
    <row r="520" spans="6:7">
      <c r="F520" s="6">
        <f>[[#This Row],[Base HT (€)]]*[[#This Row],[Taux (%)]]/100</f>
        <v>0</v>
      </c>
      <c r="G520" s="6">
        <f>[[#This Row],[Base HT (€)]]+[[#This Row],[TVA (€)]]</f>
        <v>0</v>
      </c>
    </row>
    <row r="521" spans="6:7">
      <c r="F521" s="6">
        <f>[[#This Row],[Base HT (€)]]*[[#This Row],[Taux (%)]]/100</f>
        <v>0</v>
      </c>
      <c r="G521" s="6">
        <f>[[#This Row],[Base HT (€)]]+[[#This Row],[TVA (€)]]</f>
        <v>0</v>
      </c>
    </row>
    <row r="522" spans="6:7">
      <c r="F522" s="6">
        <f>[[#This Row],[Base HT (€)]]*[[#This Row],[Taux (%)]]/100</f>
        <v>0</v>
      </c>
      <c r="G522" s="6">
        <f>[[#This Row],[Base HT (€)]]+[[#This Row],[TVA (€)]]</f>
        <v>0</v>
      </c>
    </row>
    <row r="523" spans="6:7">
      <c r="F523" s="6">
        <f>[[#This Row],[Base HT (€)]]*[[#This Row],[Taux (%)]]/100</f>
        <v>0</v>
      </c>
      <c r="G523" s="6">
        <f>[[#This Row],[Base HT (€)]]+[[#This Row],[TVA (€)]]</f>
        <v>0</v>
      </c>
    </row>
    <row r="524" spans="6:7">
      <c r="F524" s="6">
        <f>[[#This Row],[Base HT (€)]]*[[#This Row],[Taux (%)]]/100</f>
        <v>0</v>
      </c>
      <c r="G524" s="6">
        <f>[[#This Row],[Base HT (€)]]+[[#This Row],[TVA (€)]]</f>
        <v>0</v>
      </c>
    </row>
    <row r="525" spans="6:7">
      <c r="F525" s="6">
        <f>[[#This Row],[Base HT (€)]]*[[#This Row],[Taux (%)]]/100</f>
        <v>0</v>
      </c>
      <c r="G525" s="6">
        <f>[[#This Row],[Base HT (€)]]+[[#This Row],[TVA (€)]]</f>
        <v>0</v>
      </c>
    </row>
    <row r="526" spans="6:7">
      <c r="F526" s="6">
        <f>[[#This Row],[Base HT (€)]]*[[#This Row],[Taux (%)]]/100</f>
        <v>0</v>
      </c>
      <c r="G526" s="6">
        <f>[[#This Row],[Base HT (€)]]+[[#This Row],[TVA (€)]]</f>
        <v>0</v>
      </c>
    </row>
    <row r="527" spans="6:7">
      <c r="F527" s="6">
        <f>[[#This Row],[Base HT (€)]]*[[#This Row],[Taux (%)]]/100</f>
        <v>0</v>
      </c>
      <c r="G527" s="6">
        <f>[[#This Row],[Base HT (€)]]+[[#This Row],[TVA (€)]]</f>
        <v>0</v>
      </c>
    </row>
    <row r="528" spans="6:7">
      <c r="F528" s="6">
        <f>[[#This Row],[Base HT (€)]]*[[#This Row],[Taux (%)]]/100</f>
        <v>0</v>
      </c>
      <c r="G528" s="6">
        <f>[[#This Row],[Base HT (€)]]+[[#This Row],[TVA (€)]]</f>
        <v>0</v>
      </c>
    </row>
    <row r="529" spans="6:7">
      <c r="F529" s="6">
        <f>[[#This Row],[Base HT (€)]]*[[#This Row],[Taux (%)]]/100</f>
        <v>0</v>
      </c>
      <c r="G529" s="6">
        <f>[[#This Row],[Base HT (€)]]+[[#This Row],[TVA (€)]]</f>
        <v>0</v>
      </c>
    </row>
    <row r="530" spans="6:7">
      <c r="F530" s="6">
        <f>[[#This Row],[Base HT (€)]]*[[#This Row],[Taux (%)]]/100</f>
        <v>0</v>
      </c>
      <c r="G530" s="6">
        <f>[[#This Row],[Base HT (€)]]+[[#This Row],[TVA (€)]]</f>
        <v>0</v>
      </c>
    </row>
    <row r="531" spans="6:7">
      <c r="F531" s="6">
        <f>[[#This Row],[Base HT (€)]]*[[#This Row],[Taux (%)]]/100</f>
        <v>0</v>
      </c>
      <c r="G531" s="6">
        <f>[[#This Row],[Base HT (€)]]+[[#This Row],[TVA (€)]]</f>
        <v>0</v>
      </c>
    </row>
    <row r="532" spans="6:7">
      <c r="F532" s="6">
        <f>[[#This Row],[Base HT (€)]]*[[#This Row],[Taux (%)]]/100</f>
        <v>0</v>
      </c>
      <c r="G532" s="6">
        <f>[[#This Row],[Base HT (€)]]+[[#This Row],[TVA (€)]]</f>
        <v>0</v>
      </c>
    </row>
    <row r="533" spans="6:7">
      <c r="F533" s="6">
        <f>[[#This Row],[Base HT (€)]]*[[#This Row],[Taux (%)]]/100</f>
        <v>0</v>
      </c>
      <c r="G533" s="6">
        <f>[[#This Row],[Base HT (€)]]+[[#This Row],[TVA (€)]]</f>
        <v>0</v>
      </c>
    </row>
    <row r="534" spans="6:7">
      <c r="F534" s="6">
        <f>[[#This Row],[Base HT (€)]]*[[#This Row],[Taux (%)]]/100</f>
        <v>0</v>
      </c>
      <c r="G534" s="6">
        <f>[[#This Row],[Base HT (€)]]+[[#This Row],[TVA (€)]]</f>
        <v>0</v>
      </c>
    </row>
    <row r="535" spans="6:7">
      <c r="F535" s="6">
        <f>[[#This Row],[Base HT (€)]]*[[#This Row],[Taux (%)]]/100</f>
        <v>0</v>
      </c>
      <c r="G535" s="6">
        <f>[[#This Row],[Base HT (€)]]+[[#This Row],[TVA (€)]]</f>
        <v>0</v>
      </c>
    </row>
    <row r="536" spans="6:7">
      <c r="F536" s="6">
        <f>[[#This Row],[Base HT (€)]]*[[#This Row],[Taux (%)]]/100</f>
        <v>0</v>
      </c>
      <c r="G536" s="6">
        <f>[[#This Row],[Base HT (€)]]+[[#This Row],[TVA (€)]]</f>
        <v>0</v>
      </c>
    </row>
    <row r="537" spans="6:7">
      <c r="F537" s="6">
        <f>[[#This Row],[Base HT (€)]]*[[#This Row],[Taux (%)]]/100</f>
        <v>0</v>
      </c>
      <c r="G537" s="6">
        <f>[[#This Row],[Base HT (€)]]+[[#This Row],[TVA (€)]]</f>
        <v>0</v>
      </c>
    </row>
    <row r="538" spans="6:7">
      <c r="F538" s="6">
        <f>[[#This Row],[Base HT (€)]]*[[#This Row],[Taux (%)]]/100</f>
        <v>0</v>
      </c>
      <c r="G538" s="6">
        <f>[[#This Row],[Base HT (€)]]+[[#This Row],[TVA (€)]]</f>
        <v>0</v>
      </c>
    </row>
    <row r="539" spans="6:7">
      <c r="F539" s="6">
        <f>[[#This Row],[Base HT (€)]]*[[#This Row],[Taux (%)]]/100</f>
        <v>0</v>
      </c>
      <c r="G539" s="6">
        <f>[[#This Row],[Base HT (€)]]+[[#This Row],[TVA (€)]]</f>
        <v>0</v>
      </c>
    </row>
    <row r="540" spans="6:7">
      <c r="F540" s="6">
        <f>[[#This Row],[Base HT (€)]]*[[#This Row],[Taux (%)]]/100</f>
        <v>0</v>
      </c>
      <c r="G540" s="6">
        <f>[[#This Row],[Base HT (€)]]+[[#This Row],[TVA (€)]]</f>
        <v>0</v>
      </c>
    </row>
    <row r="541" spans="6:7">
      <c r="F541" s="6">
        <f>[[#This Row],[Base HT (€)]]*[[#This Row],[Taux (%)]]/100</f>
        <v>0</v>
      </c>
      <c r="G541" s="6">
        <f>[[#This Row],[Base HT (€)]]+[[#This Row],[TVA (€)]]</f>
        <v>0</v>
      </c>
    </row>
    <row r="542" spans="6:7">
      <c r="F542" s="6">
        <f>[[#This Row],[Base HT (€)]]*[[#This Row],[Taux (%)]]/100</f>
        <v>0</v>
      </c>
      <c r="G542" s="6">
        <f>[[#This Row],[Base HT (€)]]+[[#This Row],[TVA (€)]]</f>
        <v>0</v>
      </c>
    </row>
    <row r="543" spans="6:7">
      <c r="F543" s="6">
        <f>[[#This Row],[Base HT (€)]]*[[#This Row],[Taux (%)]]/100</f>
        <v>0</v>
      </c>
      <c r="G543" s="6">
        <f>[[#This Row],[Base HT (€)]]+[[#This Row],[TVA (€)]]</f>
        <v>0</v>
      </c>
    </row>
    <row r="544" spans="6:7">
      <c r="F544" s="6">
        <f>[[#This Row],[Base HT (€)]]*[[#This Row],[Taux (%)]]/100</f>
        <v>0</v>
      </c>
      <c r="G544" s="6">
        <f>[[#This Row],[Base HT (€)]]+[[#This Row],[TVA (€)]]</f>
        <v>0</v>
      </c>
    </row>
    <row r="545" spans="6:7">
      <c r="F545" s="6">
        <f>[[#This Row],[Base HT (€)]]*[[#This Row],[Taux (%)]]/100</f>
        <v>0</v>
      </c>
      <c r="G545" s="6">
        <f>[[#This Row],[Base HT (€)]]+[[#This Row],[TVA (€)]]</f>
        <v>0</v>
      </c>
    </row>
    <row r="546" spans="6:7">
      <c r="F546" s="6">
        <f>[[#This Row],[Base HT (€)]]*[[#This Row],[Taux (%)]]/100</f>
        <v>0</v>
      </c>
      <c r="G546" s="6">
        <f>[[#This Row],[Base HT (€)]]+[[#This Row],[TVA (€)]]</f>
        <v>0</v>
      </c>
    </row>
    <row r="547" spans="6:7">
      <c r="F547" s="6">
        <f>[[#This Row],[Base HT (€)]]*[[#This Row],[Taux (%)]]/100</f>
        <v>0</v>
      </c>
      <c r="G547" s="6">
        <f>[[#This Row],[Base HT (€)]]+[[#This Row],[TVA (€)]]</f>
        <v>0</v>
      </c>
    </row>
    <row r="548" spans="6:7">
      <c r="F548" s="6">
        <f>[[#This Row],[Base HT (€)]]*[[#This Row],[Taux (%)]]/100</f>
        <v>0</v>
      </c>
      <c r="G548" s="6">
        <f>[[#This Row],[Base HT (€)]]+[[#This Row],[TVA (€)]]</f>
        <v>0</v>
      </c>
    </row>
    <row r="549" spans="6:7">
      <c r="F549" s="6">
        <f>[[#This Row],[Base HT (€)]]*[[#This Row],[Taux (%)]]/100</f>
        <v>0</v>
      </c>
      <c r="G549" s="6">
        <f>[[#This Row],[Base HT (€)]]+[[#This Row],[TVA (€)]]</f>
        <v>0</v>
      </c>
    </row>
    <row r="550" spans="6:7">
      <c r="F550" s="6">
        <f>[[#This Row],[Base HT (€)]]*[[#This Row],[Taux (%)]]/100</f>
        <v>0</v>
      </c>
      <c r="G550" s="6">
        <f>[[#This Row],[Base HT (€)]]+[[#This Row],[TVA (€)]]</f>
        <v>0</v>
      </c>
    </row>
    <row r="551" spans="6:7">
      <c r="F551" s="6">
        <f>[[#This Row],[Base HT (€)]]*[[#This Row],[Taux (%)]]/100</f>
        <v>0</v>
      </c>
      <c r="G551" s="6">
        <f>[[#This Row],[Base HT (€)]]+[[#This Row],[TVA (€)]]</f>
        <v>0</v>
      </c>
    </row>
    <row r="552" spans="6:7">
      <c r="F552" s="6">
        <f>[[#This Row],[Base HT (€)]]*[[#This Row],[Taux (%)]]/100</f>
        <v>0</v>
      </c>
      <c r="G552" s="6">
        <f>[[#This Row],[Base HT (€)]]+[[#This Row],[TVA (€)]]</f>
        <v>0</v>
      </c>
    </row>
    <row r="553" spans="6:7">
      <c r="F553" s="6">
        <f>[[#This Row],[Base HT (€)]]*[[#This Row],[Taux (%)]]/100</f>
        <v>0</v>
      </c>
      <c r="G553" s="6">
        <f>[[#This Row],[Base HT (€)]]+[[#This Row],[TVA (€)]]</f>
        <v>0</v>
      </c>
    </row>
    <row r="554" spans="6:7">
      <c r="F554" s="6">
        <f>[[#This Row],[Base HT (€)]]*[[#This Row],[Taux (%)]]/100</f>
        <v>0</v>
      </c>
      <c r="G554" s="6">
        <f>[[#This Row],[Base HT (€)]]+[[#This Row],[TVA (€)]]</f>
        <v>0</v>
      </c>
    </row>
    <row r="555" spans="6:7">
      <c r="F555" s="6">
        <f>[[#This Row],[Base HT (€)]]*[[#This Row],[Taux (%)]]/100</f>
        <v>0</v>
      </c>
      <c r="G555" s="6">
        <f>[[#This Row],[Base HT (€)]]+[[#This Row],[TVA (€)]]</f>
        <v>0</v>
      </c>
    </row>
    <row r="556" spans="6:7">
      <c r="F556" s="6">
        <f>[[#This Row],[Base HT (€)]]*[[#This Row],[Taux (%)]]/100</f>
        <v>0</v>
      </c>
      <c r="G556" s="6">
        <f>[[#This Row],[Base HT (€)]]+[[#This Row],[TVA (€)]]</f>
        <v>0</v>
      </c>
    </row>
    <row r="557" spans="6:7">
      <c r="F557" s="6">
        <f>[[#This Row],[Base HT (€)]]*[[#This Row],[Taux (%)]]/100</f>
        <v>0</v>
      </c>
      <c r="G557" s="6">
        <f>[[#This Row],[Base HT (€)]]+[[#This Row],[TVA (€)]]</f>
        <v>0</v>
      </c>
    </row>
    <row r="558" spans="6:7">
      <c r="F558" s="6">
        <f>[[#This Row],[Base HT (€)]]*[[#This Row],[Taux (%)]]/100</f>
        <v>0</v>
      </c>
      <c r="G558" s="6">
        <f>[[#This Row],[Base HT (€)]]+[[#This Row],[TVA (€)]]</f>
        <v>0</v>
      </c>
    </row>
    <row r="559" spans="6:7">
      <c r="F559" s="6">
        <f>[[#This Row],[Base HT (€)]]*[[#This Row],[Taux (%)]]/100</f>
        <v>0</v>
      </c>
      <c r="G559" s="6">
        <f>[[#This Row],[Base HT (€)]]+[[#This Row],[TVA (€)]]</f>
        <v>0</v>
      </c>
    </row>
    <row r="560" spans="6:7">
      <c r="F560" s="6">
        <f>[[#This Row],[Base HT (€)]]*[[#This Row],[Taux (%)]]/100</f>
        <v>0</v>
      </c>
      <c r="G560" s="6">
        <f>[[#This Row],[Base HT (€)]]+[[#This Row],[TVA (€)]]</f>
        <v>0</v>
      </c>
    </row>
    <row r="561" spans="6:7">
      <c r="F561" s="6">
        <f>[[#This Row],[Base HT (€)]]*[[#This Row],[Taux (%)]]/100</f>
        <v>0</v>
      </c>
      <c r="G561" s="6">
        <f>[[#This Row],[Base HT (€)]]+[[#This Row],[TVA (€)]]</f>
        <v>0</v>
      </c>
    </row>
    <row r="562" spans="6:7">
      <c r="F562" s="6">
        <f>[[#This Row],[Base HT (€)]]*[[#This Row],[Taux (%)]]/100</f>
        <v>0</v>
      </c>
      <c r="G562" s="6">
        <f>[[#This Row],[Base HT (€)]]+[[#This Row],[TVA (€)]]</f>
        <v>0</v>
      </c>
    </row>
    <row r="563" spans="6:7">
      <c r="F563" s="6">
        <f>[[#This Row],[Base HT (€)]]*[[#This Row],[Taux (%)]]/100</f>
        <v>0</v>
      </c>
      <c r="G563" s="6">
        <f>[[#This Row],[Base HT (€)]]+[[#This Row],[TVA (€)]]</f>
        <v>0</v>
      </c>
    </row>
    <row r="564" spans="6:7">
      <c r="F564" s="6">
        <f>[[#This Row],[Base HT (€)]]*[[#This Row],[Taux (%)]]/100</f>
        <v>0</v>
      </c>
      <c r="G564" s="6">
        <f>[[#This Row],[Base HT (€)]]+[[#This Row],[TVA (€)]]</f>
        <v>0</v>
      </c>
    </row>
    <row r="565" spans="6:7">
      <c r="F565" s="6">
        <f>[[#This Row],[Base HT (€)]]*[[#This Row],[Taux (%)]]/100</f>
        <v>0</v>
      </c>
      <c r="G565" s="6">
        <f>[[#This Row],[Base HT (€)]]+[[#This Row],[TVA (€)]]</f>
        <v>0</v>
      </c>
    </row>
    <row r="566" spans="6:7">
      <c r="F566" s="6">
        <f>[[#This Row],[Base HT (€)]]*[[#This Row],[Taux (%)]]/100</f>
        <v>0</v>
      </c>
      <c r="G566" s="6">
        <f>[[#This Row],[Base HT (€)]]+[[#This Row],[TVA (€)]]</f>
        <v>0</v>
      </c>
    </row>
    <row r="567" spans="6:7">
      <c r="F567" s="6">
        <f>[[#This Row],[Base HT (€)]]*[[#This Row],[Taux (%)]]/100</f>
        <v>0</v>
      </c>
      <c r="G567" s="6">
        <f>[[#This Row],[Base HT (€)]]+[[#This Row],[TVA (€)]]</f>
        <v>0</v>
      </c>
    </row>
    <row r="568" spans="6:7">
      <c r="F568" s="6">
        <f>[[#This Row],[Base HT (€)]]*[[#This Row],[Taux (%)]]/100</f>
        <v>0</v>
      </c>
      <c r="G568" s="6">
        <f>[[#This Row],[Base HT (€)]]+[[#This Row],[TVA (€)]]</f>
        <v>0</v>
      </c>
    </row>
    <row r="569" spans="6:7">
      <c r="F569" s="6">
        <f>[[#This Row],[Base HT (€)]]*[[#This Row],[Taux (%)]]/100</f>
        <v>0</v>
      </c>
      <c r="G569" s="6">
        <f>[[#This Row],[Base HT (€)]]+[[#This Row],[TVA (€)]]</f>
        <v>0</v>
      </c>
    </row>
    <row r="570" spans="6:7">
      <c r="F570" s="6">
        <f>[[#This Row],[Base HT (€)]]*[[#This Row],[Taux (%)]]/100</f>
        <v>0</v>
      </c>
      <c r="G570" s="6">
        <f>[[#This Row],[Base HT (€)]]+[[#This Row],[TVA (€)]]</f>
        <v>0</v>
      </c>
    </row>
    <row r="571" spans="6:7">
      <c r="F571" s="6">
        <f>[[#This Row],[Base HT (€)]]*[[#This Row],[Taux (%)]]/100</f>
        <v>0</v>
      </c>
      <c r="G571" s="6">
        <f>[[#This Row],[Base HT (€)]]+[[#This Row],[TVA (€)]]</f>
        <v>0</v>
      </c>
    </row>
    <row r="572" spans="6:7">
      <c r="F572" s="6">
        <f>[[#This Row],[Base HT (€)]]*[[#This Row],[Taux (%)]]/100</f>
        <v>0</v>
      </c>
      <c r="G572" s="6">
        <f>[[#This Row],[Base HT (€)]]+[[#This Row],[TVA (€)]]</f>
        <v>0</v>
      </c>
    </row>
    <row r="573" spans="6:7">
      <c r="F573" s="6">
        <f>[[#This Row],[Base HT (€)]]*[[#This Row],[Taux (%)]]/100</f>
        <v>0</v>
      </c>
      <c r="G573" s="6">
        <f>[[#This Row],[Base HT (€)]]+[[#This Row],[TVA (€)]]</f>
        <v>0</v>
      </c>
    </row>
    <row r="574" spans="6:7">
      <c r="F574" s="6">
        <f>[[#This Row],[Base HT (€)]]*[[#This Row],[Taux (%)]]/100</f>
        <v>0</v>
      </c>
      <c r="G574" s="6">
        <f>[[#This Row],[Base HT (€)]]+[[#This Row],[TVA (€)]]</f>
        <v>0</v>
      </c>
    </row>
    <row r="575" spans="6:7">
      <c r="F575" s="6">
        <f>[[#This Row],[Base HT (€)]]*[[#This Row],[Taux (%)]]/100</f>
        <v>0</v>
      </c>
      <c r="G575" s="6">
        <f>[[#This Row],[Base HT (€)]]+[[#This Row],[TVA (€)]]</f>
        <v>0</v>
      </c>
    </row>
    <row r="576" spans="6:7">
      <c r="F576" s="6">
        <f>[[#This Row],[Base HT (€)]]*[[#This Row],[Taux (%)]]/100</f>
        <v>0</v>
      </c>
      <c r="G576" s="6">
        <f>[[#This Row],[Base HT (€)]]+[[#This Row],[TVA (€)]]</f>
        <v>0</v>
      </c>
    </row>
    <row r="577" spans="6:7">
      <c r="F577" s="6">
        <f>[[#This Row],[Base HT (€)]]*[[#This Row],[Taux (%)]]/100</f>
        <v>0</v>
      </c>
      <c r="G577" s="6">
        <f>[[#This Row],[Base HT (€)]]+[[#This Row],[TVA (€)]]</f>
        <v>0</v>
      </c>
    </row>
    <row r="578" spans="6:7">
      <c r="F578" s="6">
        <f>[[#This Row],[Base HT (€)]]*[[#This Row],[Taux (%)]]/100</f>
        <v>0</v>
      </c>
      <c r="G578" s="6">
        <f>[[#This Row],[Base HT (€)]]+[[#This Row],[TVA (€)]]</f>
        <v>0</v>
      </c>
    </row>
    <row r="579" spans="6:7">
      <c r="F579" s="6">
        <f>[[#This Row],[Base HT (€)]]*[[#This Row],[Taux (%)]]/100</f>
        <v>0</v>
      </c>
      <c r="G579" s="6">
        <f>[[#This Row],[Base HT (€)]]+[[#This Row],[TVA (€)]]</f>
        <v>0</v>
      </c>
    </row>
    <row r="580" spans="6:7">
      <c r="F580" s="6">
        <f>[[#This Row],[Base HT (€)]]*[[#This Row],[Taux (%)]]/100</f>
        <v>0</v>
      </c>
      <c r="G580" s="6">
        <f>[[#This Row],[Base HT (€)]]+[[#This Row],[TVA (€)]]</f>
        <v>0</v>
      </c>
    </row>
    <row r="581" spans="6:7">
      <c r="F581" s="6">
        <f>[[#This Row],[Base HT (€)]]*[[#This Row],[Taux (%)]]/100</f>
        <v>0</v>
      </c>
      <c r="G581" s="6">
        <f>[[#This Row],[Base HT (€)]]+[[#This Row],[TVA (€)]]</f>
        <v>0</v>
      </c>
    </row>
    <row r="582" spans="6:7">
      <c r="F582" s="6">
        <f>[[#This Row],[Base HT (€)]]*[[#This Row],[Taux (%)]]/100</f>
        <v>0</v>
      </c>
      <c r="G582" s="6">
        <f>[[#This Row],[Base HT (€)]]+[[#This Row],[TVA (€)]]</f>
        <v>0</v>
      </c>
    </row>
    <row r="583" spans="6:7">
      <c r="F583" s="6">
        <f>[[#This Row],[Base HT (€)]]*[[#This Row],[Taux (%)]]/100</f>
        <v>0</v>
      </c>
      <c r="G583" s="6">
        <f>[[#This Row],[Base HT (€)]]+[[#This Row],[TVA (€)]]</f>
        <v>0</v>
      </c>
    </row>
    <row r="584" spans="6:7">
      <c r="F584" s="6">
        <f>[[#This Row],[Base HT (€)]]*[[#This Row],[Taux (%)]]/100</f>
        <v>0</v>
      </c>
      <c r="G584" s="6">
        <f>[[#This Row],[Base HT (€)]]+[[#This Row],[TVA (€)]]</f>
        <v>0</v>
      </c>
    </row>
    <row r="585" spans="6:7">
      <c r="F585" s="6">
        <f>[[#This Row],[Base HT (€)]]*[[#This Row],[Taux (%)]]/100</f>
        <v>0</v>
      </c>
      <c r="G585" s="6">
        <f>[[#This Row],[Base HT (€)]]+[[#This Row],[TVA (€)]]</f>
        <v>0</v>
      </c>
    </row>
    <row r="586" spans="6:7">
      <c r="F586" s="6">
        <f>[[#This Row],[Base HT (€)]]*[[#This Row],[Taux (%)]]/100</f>
        <v>0</v>
      </c>
      <c r="G586" s="6">
        <f>[[#This Row],[Base HT (€)]]+[[#This Row],[TVA (€)]]</f>
        <v>0</v>
      </c>
    </row>
    <row r="587" spans="6:7">
      <c r="F587" s="6">
        <f>[[#This Row],[Base HT (€)]]*[[#This Row],[Taux (%)]]/100</f>
        <v>0</v>
      </c>
      <c r="G587" s="6">
        <f>[[#This Row],[Base HT (€)]]+[[#This Row],[TVA (€)]]</f>
        <v>0</v>
      </c>
    </row>
    <row r="588" spans="6:7">
      <c r="F588" s="6">
        <f>[[#This Row],[Base HT (€)]]*[[#This Row],[Taux (%)]]/100</f>
        <v>0</v>
      </c>
      <c r="G588" s="6">
        <f>[[#This Row],[Base HT (€)]]+[[#This Row],[TVA (€)]]</f>
        <v>0</v>
      </c>
    </row>
    <row r="589" spans="6:7">
      <c r="F589" s="6">
        <f>[[#This Row],[Base HT (€)]]*[[#This Row],[Taux (%)]]/100</f>
        <v>0</v>
      </c>
      <c r="G589" s="6">
        <f>[[#This Row],[Base HT (€)]]+[[#This Row],[TVA (€)]]</f>
        <v>0</v>
      </c>
    </row>
    <row r="590" spans="6:7">
      <c r="F590" s="6">
        <f>[[#This Row],[Base HT (€)]]*[[#This Row],[Taux (%)]]/100</f>
        <v>0</v>
      </c>
      <c r="G590" s="6">
        <f>[[#This Row],[Base HT (€)]]+[[#This Row],[TVA (€)]]</f>
        <v>0</v>
      </c>
    </row>
    <row r="591" spans="6:7">
      <c r="F591" s="6">
        <f>[[#This Row],[Base HT (€)]]*[[#This Row],[Taux (%)]]/100</f>
        <v>0</v>
      </c>
      <c r="G591" s="6">
        <f>[[#This Row],[Base HT (€)]]+[[#This Row],[TVA (€)]]</f>
        <v>0</v>
      </c>
    </row>
    <row r="592" spans="6:7">
      <c r="F592" s="6">
        <f>[[#This Row],[Base HT (€)]]*[[#This Row],[Taux (%)]]/100</f>
        <v>0</v>
      </c>
      <c r="G592" s="6">
        <f>[[#This Row],[Base HT (€)]]+[[#This Row],[TVA (€)]]</f>
        <v>0</v>
      </c>
    </row>
    <row r="593" spans="6:7">
      <c r="F593" s="6">
        <f>[[#This Row],[Base HT (€)]]*[[#This Row],[Taux (%)]]/100</f>
        <v>0</v>
      </c>
      <c r="G593" s="6">
        <f>[[#This Row],[Base HT (€)]]+[[#This Row],[TVA (€)]]</f>
        <v>0</v>
      </c>
    </row>
    <row r="594" spans="6:7">
      <c r="F594" s="6">
        <f>[[#This Row],[Base HT (€)]]*[[#This Row],[Taux (%)]]/100</f>
        <v>0</v>
      </c>
      <c r="G594" s="6">
        <f>[[#This Row],[Base HT (€)]]+[[#This Row],[TVA (€)]]</f>
        <v>0</v>
      </c>
    </row>
    <row r="595" spans="6:7">
      <c r="F595" s="6">
        <f>[[#This Row],[Base HT (€)]]*[[#This Row],[Taux (%)]]/100</f>
        <v>0</v>
      </c>
      <c r="G595" s="6">
        <f>[[#This Row],[Base HT (€)]]+[[#This Row],[TVA (€)]]</f>
        <v>0</v>
      </c>
    </row>
    <row r="596" spans="6:7">
      <c r="F596" s="6">
        <f>[[#This Row],[Base HT (€)]]*[[#This Row],[Taux (%)]]/100</f>
        <v>0</v>
      </c>
      <c r="G596" s="6">
        <f>[[#This Row],[Base HT (€)]]+[[#This Row],[TVA (€)]]</f>
        <v>0</v>
      </c>
    </row>
    <row r="597" spans="6:7">
      <c r="F597" s="6">
        <f>[[#This Row],[Base HT (€)]]*[[#This Row],[Taux (%)]]/100</f>
        <v>0</v>
      </c>
      <c r="G597" s="6">
        <f>[[#This Row],[Base HT (€)]]+[[#This Row],[TVA (€)]]</f>
        <v>0</v>
      </c>
    </row>
    <row r="598" spans="6:7">
      <c r="F598" s="6">
        <f>[[#This Row],[Base HT (€)]]*[[#This Row],[Taux (%)]]/100</f>
        <v>0</v>
      </c>
      <c r="G598" s="6">
        <f>[[#This Row],[Base HT (€)]]+[[#This Row],[TVA (€)]]</f>
        <v>0</v>
      </c>
    </row>
    <row r="599" spans="6:7">
      <c r="F599" s="6">
        <f>[[#This Row],[Base HT (€)]]*[[#This Row],[Taux (%)]]/100</f>
        <v>0</v>
      </c>
      <c r="G599" s="6">
        <f>[[#This Row],[Base HT (€)]]+[[#This Row],[TVA (€)]]</f>
        <v>0</v>
      </c>
    </row>
    <row r="600" spans="6:7">
      <c r="F600" s="6">
        <f>[[#This Row],[Base HT (€)]]*[[#This Row],[Taux (%)]]/100</f>
        <v>0</v>
      </c>
      <c r="G600" s="6">
        <f>[[#This Row],[Base HT (€)]]+[[#This Row],[TVA (€)]]</f>
        <v>0</v>
      </c>
    </row>
    <row r="601" spans="6:7">
      <c r="F601" s="6">
        <f>[[#This Row],[Base HT (€)]]*[[#This Row],[Taux (%)]]/100</f>
        <v>0</v>
      </c>
      <c r="G601" s="6">
        <f>[[#This Row],[Base HT (€)]]+[[#This Row],[TVA (€)]]</f>
        <v>0</v>
      </c>
    </row>
    <row r="602" spans="6:7">
      <c r="F602" s="6">
        <f>[[#This Row],[Base HT (€)]]*[[#This Row],[Taux (%)]]/100</f>
        <v>0</v>
      </c>
      <c r="G602" s="6">
        <f>[[#This Row],[Base HT (€)]]+[[#This Row],[TVA (€)]]</f>
        <v>0</v>
      </c>
    </row>
    <row r="603" spans="6:7">
      <c r="F603" s="6">
        <f>[[#This Row],[Base HT (€)]]*[[#This Row],[Taux (%)]]/100</f>
        <v>0</v>
      </c>
      <c r="G603" s="6">
        <f>[[#This Row],[Base HT (€)]]+[[#This Row],[TVA (€)]]</f>
        <v>0</v>
      </c>
    </row>
    <row r="604" spans="6:7">
      <c r="F604" s="6">
        <f>[[#This Row],[Base HT (€)]]*[[#This Row],[Taux (%)]]/100</f>
        <v>0</v>
      </c>
      <c r="G604" s="6">
        <f>[[#This Row],[Base HT (€)]]+[[#This Row],[TVA (€)]]</f>
        <v>0</v>
      </c>
    </row>
    <row r="605" spans="6:7">
      <c r="F605" s="6">
        <f>[[#This Row],[Base HT (€)]]*[[#This Row],[Taux (%)]]/100</f>
        <v>0</v>
      </c>
      <c r="G605" s="6">
        <f>[[#This Row],[Base HT (€)]]+[[#This Row],[TVA (€)]]</f>
        <v>0</v>
      </c>
    </row>
    <row r="606" spans="6:7">
      <c r="F606" s="6">
        <f>[[#This Row],[Base HT (€)]]*[[#This Row],[Taux (%)]]/100</f>
        <v>0</v>
      </c>
      <c r="G606" s="6">
        <f>[[#This Row],[Base HT (€)]]+[[#This Row],[TVA (€)]]</f>
        <v>0</v>
      </c>
    </row>
    <row r="607" spans="6:7">
      <c r="F607" s="6">
        <f>[[#This Row],[Base HT (€)]]*[[#This Row],[Taux (%)]]/100</f>
        <v>0</v>
      </c>
      <c r="G607" s="6">
        <f>[[#This Row],[Base HT (€)]]+[[#This Row],[TVA (€)]]</f>
        <v>0</v>
      </c>
    </row>
    <row r="608" spans="6:7">
      <c r="F608" s="6">
        <f>[[#This Row],[Base HT (€)]]*[[#This Row],[Taux (%)]]/100</f>
        <v>0</v>
      </c>
      <c r="G608" s="6">
        <f>[[#This Row],[Base HT (€)]]+[[#This Row],[TVA (€)]]</f>
        <v>0</v>
      </c>
    </row>
    <row r="609" spans="6:7">
      <c r="F609" s="6">
        <f>[[#This Row],[Base HT (€)]]*[[#This Row],[Taux (%)]]/100</f>
        <v>0</v>
      </c>
      <c r="G609" s="6">
        <f>[[#This Row],[Base HT (€)]]+[[#This Row],[TVA (€)]]</f>
        <v>0</v>
      </c>
    </row>
    <row r="610" spans="6:7">
      <c r="F610" s="6">
        <f>[[#This Row],[Base HT (€)]]*[[#This Row],[Taux (%)]]/100</f>
        <v>0</v>
      </c>
      <c r="G610" s="6">
        <f>[[#This Row],[Base HT (€)]]+[[#This Row],[TVA (€)]]</f>
        <v>0</v>
      </c>
    </row>
    <row r="611" spans="6:7">
      <c r="F611" s="6">
        <f>[[#This Row],[Base HT (€)]]*[[#This Row],[Taux (%)]]/100</f>
        <v>0</v>
      </c>
      <c r="G611" s="6">
        <f>[[#This Row],[Base HT (€)]]+[[#This Row],[TVA (€)]]</f>
        <v>0</v>
      </c>
    </row>
    <row r="612" spans="6:7">
      <c r="F612" s="6">
        <f>[[#This Row],[Base HT (€)]]*[[#This Row],[Taux (%)]]/100</f>
        <v>0</v>
      </c>
      <c r="G612" s="6">
        <f>[[#This Row],[Base HT (€)]]+[[#This Row],[TVA (€)]]</f>
        <v>0</v>
      </c>
    </row>
    <row r="613" spans="6:7">
      <c r="F613" s="6">
        <f>[[#This Row],[Base HT (€)]]*[[#This Row],[Taux (%)]]/100</f>
        <v>0</v>
      </c>
      <c r="G613" s="6">
        <f>[[#This Row],[Base HT (€)]]+[[#This Row],[TVA (€)]]</f>
        <v>0</v>
      </c>
    </row>
    <row r="614" spans="6:7">
      <c r="F614" s="6">
        <f>[[#This Row],[Base HT (€)]]*[[#This Row],[Taux (%)]]/100</f>
        <v>0</v>
      </c>
      <c r="G614" s="6">
        <f>[[#This Row],[Base HT (€)]]+[[#This Row],[TVA (€)]]</f>
        <v>0</v>
      </c>
    </row>
    <row r="615" spans="6:7">
      <c r="F615" s="6">
        <f>[[#This Row],[Base HT (€)]]*[[#This Row],[Taux (%)]]/100</f>
        <v>0</v>
      </c>
      <c r="G615" s="6">
        <f>[[#This Row],[Base HT (€)]]+[[#This Row],[TVA (€)]]</f>
        <v>0</v>
      </c>
    </row>
    <row r="616" spans="6:7">
      <c r="F616" s="6">
        <f>[[#This Row],[Base HT (€)]]*[[#This Row],[Taux (%)]]/100</f>
        <v>0</v>
      </c>
      <c r="G616" s="6">
        <f>[[#This Row],[Base HT (€)]]+[[#This Row],[TVA (€)]]</f>
        <v>0</v>
      </c>
    </row>
    <row r="617" spans="6:7">
      <c r="F617" s="6">
        <f>[[#This Row],[Base HT (€)]]*[[#This Row],[Taux (%)]]/100</f>
        <v>0</v>
      </c>
      <c r="G617" s="6">
        <f>[[#This Row],[Base HT (€)]]+[[#This Row],[TVA (€)]]</f>
        <v>0</v>
      </c>
    </row>
    <row r="618" spans="6:7">
      <c r="F618" s="6">
        <f>[[#This Row],[Base HT (€)]]*[[#This Row],[Taux (%)]]/100</f>
        <v>0</v>
      </c>
      <c r="G618" s="6">
        <f>[[#This Row],[Base HT (€)]]+[[#This Row],[TVA (€)]]</f>
        <v>0</v>
      </c>
    </row>
    <row r="619" spans="6:7">
      <c r="F619" s="6">
        <f>[[#This Row],[Base HT (€)]]*[[#This Row],[Taux (%)]]/100</f>
        <v>0</v>
      </c>
      <c r="G619" s="6">
        <f>[[#This Row],[Base HT (€)]]+[[#This Row],[TVA (€)]]</f>
        <v>0</v>
      </c>
    </row>
    <row r="620" spans="6:7">
      <c r="F620" s="6">
        <f>[[#This Row],[Base HT (€)]]*[[#This Row],[Taux (%)]]/100</f>
        <v>0</v>
      </c>
      <c r="G620" s="6">
        <f>[[#This Row],[Base HT (€)]]+[[#This Row],[TVA (€)]]</f>
        <v>0</v>
      </c>
    </row>
    <row r="621" spans="6:7">
      <c r="F621" s="6">
        <f>[[#This Row],[Base HT (€)]]*[[#This Row],[Taux (%)]]/100</f>
        <v>0</v>
      </c>
      <c r="G621" s="6">
        <f>[[#This Row],[Base HT (€)]]+[[#This Row],[TVA (€)]]</f>
        <v>0</v>
      </c>
    </row>
    <row r="622" spans="6:7">
      <c r="F622" s="6">
        <f>[[#This Row],[Base HT (€)]]*[[#This Row],[Taux (%)]]/100</f>
        <v>0</v>
      </c>
      <c r="G622" s="6">
        <f>[[#This Row],[Base HT (€)]]+[[#This Row],[TVA (€)]]</f>
        <v>0</v>
      </c>
    </row>
    <row r="623" spans="6:7">
      <c r="F623" s="6">
        <f>[[#This Row],[Base HT (€)]]*[[#This Row],[Taux (%)]]/100</f>
        <v>0</v>
      </c>
      <c r="G623" s="6">
        <f>[[#This Row],[Base HT (€)]]+[[#This Row],[TVA (€)]]</f>
        <v>0</v>
      </c>
    </row>
    <row r="624" spans="6:7">
      <c r="F624" s="6">
        <f>[[#This Row],[Base HT (€)]]*[[#This Row],[Taux (%)]]/100</f>
        <v>0</v>
      </c>
      <c r="G624" s="6">
        <f>[[#This Row],[Base HT (€)]]+[[#This Row],[TVA (€)]]</f>
        <v>0</v>
      </c>
    </row>
    <row r="625" spans="6:7">
      <c r="F625" s="6">
        <f>[[#This Row],[Base HT (€)]]*[[#This Row],[Taux (%)]]/100</f>
        <v>0</v>
      </c>
      <c r="G625" s="6">
        <f>[[#This Row],[Base HT (€)]]+[[#This Row],[TVA (€)]]</f>
        <v>0</v>
      </c>
    </row>
    <row r="626" spans="6:7">
      <c r="F626" s="6">
        <f>[[#This Row],[Base HT (€)]]*[[#This Row],[Taux (%)]]/100</f>
        <v>0</v>
      </c>
      <c r="G626" s="6">
        <f>[[#This Row],[Base HT (€)]]+[[#This Row],[TVA (€)]]</f>
        <v>0</v>
      </c>
    </row>
    <row r="627" spans="6:7">
      <c r="F627" s="6">
        <f>[[#This Row],[Base HT (€)]]*[[#This Row],[Taux (%)]]/100</f>
        <v>0</v>
      </c>
      <c r="G627" s="6">
        <f>[[#This Row],[Base HT (€)]]+[[#This Row],[TVA (€)]]</f>
        <v>0</v>
      </c>
    </row>
    <row r="628" spans="6:7">
      <c r="F628" s="6">
        <f>[[#This Row],[Base HT (€)]]*[[#This Row],[Taux (%)]]/100</f>
        <v>0</v>
      </c>
      <c r="G628" s="6">
        <f>[[#This Row],[Base HT (€)]]+[[#This Row],[TVA (€)]]</f>
        <v>0</v>
      </c>
    </row>
    <row r="629" spans="6:7">
      <c r="F629" s="6">
        <f>[[#This Row],[Base HT (€)]]*[[#This Row],[Taux (%)]]/100</f>
        <v>0</v>
      </c>
      <c r="G629" s="6">
        <f>[[#This Row],[Base HT (€)]]+[[#This Row],[TVA (€)]]</f>
        <v>0</v>
      </c>
    </row>
    <row r="630" spans="6:7">
      <c r="F630" s="6">
        <f>[[#This Row],[Base HT (€)]]*[[#This Row],[Taux (%)]]/100</f>
        <v>0</v>
      </c>
      <c r="G630" s="6">
        <f>[[#This Row],[Base HT (€)]]+[[#This Row],[TVA (€)]]</f>
        <v>0</v>
      </c>
    </row>
    <row r="631" spans="6:7">
      <c r="F631" s="6">
        <f>[[#This Row],[Base HT (€)]]*[[#This Row],[Taux (%)]]/100</f>
        <v>0</v>
      </c>
      <c r="G631" s="6">
        <f>[[#This Row],[Base HT (€)]]+[[#This Row],[TVA (€)]]</f>
        <v>0</v>
      </c>
    </row>
    <row r="632" spans="6:7">
      <c r="F632" s="6">
        <f>[[#This Row],[Base HT (€)]]*[[#This Row],[Taux (%)]]/100</f>
        <v>0</v>
      </c>
      <c r="G632" s="6">
        <f>[[#This Row],[Base HT (€)]]+[[#This Row],[TVA (€)]]</f>
        <v>0</v>
      </c>
    </row>
    <row r="633" spans="6:7">
      <c r="F633" s="6">
        <f>[[#This Row],[Base HT (€)]]*[[#This Row],[Taux (%)]]/100</f>
        <v>0</v>
      </c>
      <c r="G633" s="6">
        <f>[[#This Row],[Base HT (€)]]+[[#This Row],[TVA (€)]]</f>
        <v>0</v>
      </c>
    </row>
    <row r="634" spans="6:7">
      <c r="F634" s="6">
        <f>[[#This Row],[Base HT (€)]]*[[#This Row],[Taux (%)]]/100</f>
        <v>0</v>
      </c>
      <c r="G634" s="6">
        <f>[[#This Row],[Base HT (€)]]+[[#This Row],[TVA (€)]]</f>
        <v>0</v>
      </c>
    </row>
    <row r="635" spans="6:7">
      <c r="F635" s="6">
        <f>[[#This Row],[Base HT (€)]]*[[#This Row],[Taux (%)]]/100</f>
        <v>0</v>
      </c>
      <c r="G635" s="6">
        <f>[[#This Row],[Base HT (€)]]+[[#This Row],[TVA (€)]]</f>
        <v>0</v>
      </c>
    </row>
    <row r="636" spans="6:7">
      <c r="F636" s="6">
        <f>[[#This Row],[Base HT (€)]]*[[#This Row],[Taux (%)]]/100</f>
        <v>0</v>
      </c>
      <c r="G636" s="6">
        <f>[[#This Row],[Base HT (€)]]+[[#This Row],[TVA (€)]]</f>
        <v>0</v>
      </c>
    </row>
    <row r="637" spans="6:7">
      <c r="F637" s="6">
        <f>[[#This Row],[Base HT (€)]]*[[#This Row],[Taux (%)]]/100</f>
        <v>0</v>
      </c>
      <c r="G637" s="6">
        <f>[[#This Row],[Base HT (€)]]+[[#This Row],[TVA (€)]]</f>
        <v>0</v>
      </c>
    </row>
    <row r="638" spans="6:7">
      <c r="F638" s="6">
        <f>[[#This Row],[Base HT (€)]]*[[#This Row],[Taux (%)]]/100</f>
        <v>0</v>
      </c>
      <c r="G638" s="6">
        <f>[[#This Row],[Base HT (€)]]+[[#This Row],[TVA (€)]]</f>
        <v>0</v>
      </c>
    </row>
    <row r="639" spans="6:7">
      <c r="F639" s="6">
        <f>[[#This Row],[Base HT (€)]]*[[#This Row],[Taux (%)]]/100</f>
        <v>0</v>
      </c>
      <c r="G639" s="6">
        <f>[[#This Row],[Base HT (€)]]+[[#This Row],[TVA (€)]]</f>
        <v>0</v>
      </c>
    </row>
    <row r="640" spans="6:7">
      <c r="F640" s="6">
        <f>[[#This Row],[Base HT (€)]]*[[#This Row],[Taux (%)]]/100</f>
        <v>0</v>
      </c>
      <c r="G640" s="6">
        <f>[[#This Row],[Base HT (€)]]+[[#This Row],[TVA (€)]]</f>
        <v>0</v>
      </c>
    </row>
    <row r="641" spans="6:7">
      <c r="F641" s="6">
        <f>[[#This Row],[Base HT (€)]]*[[#This Row],[Taux (%)]]/100</f>
        <v>0</v>
      </c>
      <c r="G641" s="6">
        <f>[[#This Row],[Base HT (€)]]+[[#This Row],[TVA (€)]]</f>
        <v>0</v>
      </c>
    </row>
    <row r="642" spans="6:7">
      <c r="F642" s="6">
        <f>[[#This Row],[Base HT (€)]]*[[#This Row],[Taux (%)]]/100</f>
        <v>0</v>
      </c>
      <c r="G642" s="6">
        <f>[[#This Row],[Base HT (€)]]+[[#This Row],[TVA (€)]]</f>
        <v>0</v>
      </c>
    </row>
    <row r="643" spans="6:7">
      <c r="F643" s="6">
        <f>[[#This Row],[Base HT (€)]]*[[#This Row],[Taux (%)]]/100</f>
        <v>0</v>
      </c>
      <c r="G643" s="6">
        <f>[[#This Row],[Base HT (€)]]+[[#This Row],[TVA (€)]]</f>
        <v>0</v>
      </c>
    </row>
    <row r="644" spans="6:7">
      <c r="F644" s="6">
        <f>[[#This Row],[Base HT (€)]]*[[#This Row],[Taux (%)]]/100</f>
        <v>0</v>
      </c>
      <c r="G644" s="6">
        <f>[[#This Row],[Base HT (€)]]+[[#This Row],[TVA (€)]]</f>
        <v>0</v>
      </c>
    </row>
    <row r="645" spans="6:7">
      <c r="F645" s="6">
        <f>[[#This Row],[Base HT (€)]]*[[#This Row],[Taux (%)]]/100</f>
        <v>0</v>
      </c>
      <c r="G645" s="6">
        <f>[[#This Row],[Base HT (€)]]+[[#This Row],[TVA (€)]]</f>
        <v>0</v>
      </c>
    </row>
    <row r="646" spans="6:7">
      <c r="F646" s="6">
        <f>[[#This Row],[Base HT (€)]]*[[#This Row],[Taux (%)]]/100</f>
        <v>0</v>
      </c>
      <c r="G646" s="6">
        <f>[[#This Row],[Base HT (€)]]+[[#This Row],[TVA (€)]]</f>
        <v>0</v>
      </c>
    </row>
    <row r="647" spans="6:7">
      <c r="F647" s="6">
        <f>[[#This Row],[Base HT (€)]]*[[#This Row],[Taux (%)]]/100</f>
        <v>0</v>
      </c>
      <c r="G647" s="6">
        <f>[[#This Row],[Base HT (€)]]+[[#This Row],[TVA (€)]]</f>
        <v>0</v>
      </c>
    </row>
    <row r="648" spans="6:7">
      <c r="F648" s="6">
        <f>[[#This Row],[Base HT (€)]]*[[#This Row],[Taux (%)]]/100</f>
        <v>0</v>
      </c>
      <c r="G648" s="6">
        <f>[[#This Row],[Base HT (€)]]+[[#This Row],[TVA (€)]]</f>
        <v>0</v>
      </c>
    </row>
    <row r="649" spans="6:7">
      <c r="F649" s="6">
        <f>[[#This Row],[Base HT (€)]]*[[#This Row],[Taux (%)]]/100</f>
        <v>0</v>
      </c>
      <c r="G649" s="6">
        <f>[[#This Row],[Base HT (€)]]+[[#This Row],[TVA (€)]]</f>
        <v>0</v>
      </c>
    </row>
    <row r="650" spans="6:7">
      <c r="F650" s="6">
        <f>[[#This Row],[Base HT (€)]]*[[#This Row],[Taux (%)]]/100</f>
        <v>0</v>
      </c>
      <c r="G650" s="6">
        <f>[[#This Row],[Base HT (€)]]+[[#This Row],[TVA (€)]]</f>
        <v>0</v>
      </c>
    </row>
    <row r="651" spans="6:7">
      <c r="F651" s="6">
        <f>[[#This Row],[Base HT (€)]]*[[#This Row],[Taux (%)]]/100</f>
        <v>0</v>
      </c>
      <c r="G651" s="6">
        <f>[[#This Row],[Base HT (€)]]+[[#This Row],[TVA (€)]]</f>
        <v>0</v>
      </c>
    </row>
    <row r="652" spans="6:7">
      <c r="F652" s="6">
        <f>[[#This Row],[Base HT (€)]]*[[#This Row],[Taux (%)]]/100</f>
        <v>0</v>
      </c>
      <c r="G652" s="6">
        <f>[[#This Row],[Base HT (€)]]+[[#This Row],[TVA (€)]]</f>
        <v>0</v>
      </c>
    </row>
    <row r="653" spans="6:7">
      <c r="F653" s="6">
        <f>[[#This Row],[Base HT (€)]]*[[#This Row],[Taux (%)]]/100</f>
        <v>0</v>
      </c>
      <c r="G653" s="6">
        <f>[[#This Row],[Base HT (€)]]+[[#This Row],[TVA (€)]]</f>
        <v>0</v>
      </c>
    </row>
    <row r="654" spans="6:7">
      <c r="F654" s="6">
        <f>[[#This Row],[Base HT (€)]]*[[#This Row],[Taux (%)]]/100</f>
        <v>0</v>
      </c>
      <c r="G654" s="6">
        <f>[[#This Row],[Base HT (€)]]+[[#This Row],[TVA (€)]]</f>
        <v>0</v>
      </c>
    </row>
    <row r="655" spans="6:7">
      <c r="F655" s="6">
        <f>[[#This Row],[Base HT (€)]]*[[#This Row],[Taux (%)]]/100</f>
        <v>0</v>
      </c>
      <c r="G655" s="6">
        <f>[[#This Row],[Base HT (€)]]+[[#This Row],[TVA (€)]]</f>
        <v>0</v>
      </c>
    </row>
    <row r="656" spans="6:7">
      <c r="F656" s="6">
        <f>[[#This Row],[Base HT (€)]]*[[#This Row],[Taux (%)]]/100</f>
        <v>0</v>
      </c>
      <c r="G656" s="6">
        <f>[[#This Row],[Base HT (€)]]+[[#This Row],[TVA (€)]]</f>
        <v>0</v>
      </c>
    </row>
    <row r="657" spans="6:7">
      <c r="F657" s="6">
        <f>[[#This Row],[Base HT (€)]]*[[#This Row],[Taux (%)]]/100</f>
        <v>0</v>
      </c>
      <c r="G657" s="6">
        <f>[[#This Row],[Base HT (€)]]+[[#This Row],[TVA (€)]]</f>
        <v>0</v>
      </c>
    </row>
    <row r="658" spans="6:7">
      <c r="F658" s="6">
        <f>[[#This Row],[Base HT (€)]]*[[#This Row],[Taux (%)]]/100</f>
        <v>0</v>
      </c>
      <c r="G658" s="6">
        <f>[[#This Row],[Base HT (€)]]+[[#This Row],[TVA (€)]]</f>
        <v>0</v>
      </c>
    </row>
    <row r="659" spans="6:7">
      <c r="F659" s="6">
        <f>[[#This Row],[Base HT (€)]]*[[#This Row],[Taux (%)]]/100</f>
        <v>0</v>
      </c>
      <c r="G659" s="6">
        <f>[[#This Row],[Base HT (€)]]+[[#This Row],[TVA (€)]]</f>
        <v>0</v>
      </c>
    </row>
    <row r="660" spans="6:7">
      <c r="F660" s="6">
        <f>[[#This Row],[Base HT (€)]]*[[#This Row],[Taux (%)]]/100</f>
        <v>0</v>
      </c>
      <c r="G660" s="6">
        <f>[[#This Row],[Base HT (€)]]+[[#This Row],[TVA (€)]]</f>
        <v>0</v>
      </c>
    </row>
    <row r="661" spans="6:7">
      <c r="F661" s="6">
        <f>[[#This Row],[Base HT (€)]]*[[#This Row],[Taux (%)]]/100</f>
        <v>0</v>
      </c>
      <c r="G661" s="6">
        <f>[[#This Row],[Base HT (€)]]+[[#This Row],[TVA (€)]]</f>
        <v>0</v>
      </c>
    </row>
    <row r="662" spans="6:7">
      <c r="F662" s="6">
        <f>[[#This Row],[Base HT (€)]]*[[#This Row],[Taux (%)]]/100</f>
        <v>0</v>
      </c>
      <c r="G662" s="6">
        <f>[[#This Row],[Base HT (€)]]+[[#This Row],[TVA (€)]]</f>
        <v>0</v>
      </c>
    </row>
    <row r="663" spans="6:7">
      <c r="F663" s="6">
        <f>[[#This Row],[Base HT (€)]]*[[#This Row],[Taux (%)]]/100</f>
        <v>0</v>
      </c>
      <c r="G663" s="6">
        <f>[[#This Row],[Base HT (€)]]+[[#This Row],[TVA (€)]]</f>
        <v>0</v>
      </c>
    </row>
    <row r="664" spans="6:7">
      <c r="F664" s="6">
        <f>[[#This Row],[Base HT (€)]]*[[#This Row],[Taux (%)]]/100</f>
        <v>0</v>
      </c>
      <c r="G664" s="6">
        <f>[[#This Row],[Base HT (€)]]+[[#This Row],[TVA (€)]]</f>
        <v>0</v>
      </c>
    </row>
    <row r="665" spans="6:7">
      <c r="F665" s="6">
        <f>[[#This Row],[Base HT (€)]]*[[#This Row],[Taux (%)]]/100</f>
        <v>0</v>
      </c>
      <c r="G665" s="6">
        <f>[[#This Row],[Base HT (€)]]+[[#This Row],[TVA (€)]]</f>
        <v>0</v>
      </c>
    </row>
    <row r="666" spans="6:7">
      <c r="F666" s="6">
        <f>[[#This Row],[Base HT (€)]]*[[#This Row],[Taux (%)]]/100</f>
        <v>0</v>
      </c>
      <c r="G666" s="6">
        <f>[[#This Row],[Base HT (€)]]+[[#This Row],[TVA (€)]]</f>
        <v>0</v>
      </c>
    </row>
    <row r="667" spans="6:7">
      <c r="F667" s="6">
        <f>[[#This Row],[Base HT (€)]]*[[#This Row],[Taux (%)]]/100</f>
        <v>0</v>
      </c>
      <c r="G667" s="6">
        <f>[[#This Row],[Base HT (€)]]+[[#This Row],[TVA (€)]]</f>
        <v>0</v>
      </c>
    </row>
    <row r="668" spans="6:7">
      <c r="F668" s="6">
        <f>[[#This Row],[Base HT (€)]]*[[#This Row],[Taux (%)]]/100</f>
        <v>0</v>
      </c>
      <c r="G668" s="6">
        <f>[[#This Row],[Base HT (€)]]+[[#This Row],[TVA (€)]]</f>
        <v>0</v>
      </c>
    </row>
    <row r="669" spans="6:7">
      <c r="F669" s="6">
        <f>[[#This Row],[Base HT (€)]]*[[#This Row],[Taux (%)]]/100</f>
        <v>0</v>
      </c>
      <c r="G669" s="6">
        <f>[[#This Row],[Base HT (€)]]+[[#This Row],[TVA (€)]]</f>
        <v>0</v>
      </c>
    </row>
    <row r="670" spans="6:7">
      <c r="F670" s="6">
        <f>[[#This Row],[Base HT (€)]]*[[#This Row],[Taux (%)]]/100</f>
        <v>0</v>
      </c>
      <c r="G670" s="6">
        <f>[[#This Row],[Base HT (€)]]+[[#This Row],[TVA (€)]]</f>
        <v>0</v>
      </c>
    </row>
    <row r="671" spans="6:7">
      <c r="F671" s="6">
        <f>[[#This Row],[Base HT (€)]]*[[#This Row],[Taux (%)]]/100</f>
        <v>0</v>
      </c>
      <c r="G671" s="6">
        <f>[[#This Row],[Base HT (€)]]+[[#This Row],[TVA (€)]]</f>
        <v>0</v>
      </c>
    </row>
    <row r="672" spans="6:7">
      <c r="F672" s="6">
        <f>[[#This Row],[Base HT (€)]]*[[#This Row],[Taux (%)]]/100</f>
        <v>0</v>
      </c>
      <c r="G672" s="6">
        <f>[[#This Row],[Base HT (€)]]+[[#This Row],[TVA (€)]]</f>
        <v>0</v>
      </c>
    </row>
    <row r="673" spans="6:7">
      <c r="F673" s="6">
        <f>[[#This Row],[Base HT (€)]]*[[#This Row],[Taux (%)]]/100</f>
        <v>0</v>
      </c>
      <c r="G673" s="6">
        <f>[[#This Row],[Base HT (€)]]+[[#This Row],[TVA (€)]]</f>
        <v>0</v>
      </c>
    </row>
    <row r="674" spans="6:7">
      <c r="F674" s="6">
        <f>[[#This Row],[Base HT (€)]]*[[#This Row],[Taux (%)]]/100</f>
        <v>0</v>
      </c>
      <c r="G674" s="6">
        <f>[[#This Row],[Base HT (€)]]+[[#This Row],[TVA (€)]]</f>
        <v>0</v>
      </c>
    </row>
    <row r="675" spans="6:7">
      <c r="F675" s="6">
        <f>[[#This Row],[Base HT (€)]]*[[#This Row],[Taux (%)]]/100</f>
        <v>0</v>
      </c>
      <c r="G675" s="6">
        <f>[[#This Row],[Base HT (€)]]+[[#This Row],[TVA (€)]]</f>
        <v>0</v>
      </c>
    </row>
    <row r="676" spans="6:7">
      <c r="F676" s="6">
        <f>[[#This Row],[Base HT (€)]]*[[#This Row],[Taux (%)]]/100</f>
        <v>0</v>
      </c>
      <c r="G676" s="6">
        <f>[[#This Row],[Base HT (€)]]+[[#This Row],[TVA (€)]]</f>
        <v>0</v>
      </c>
    </row>
    <row r="677" spans="6:7">
      <c r="F677" s="6">
        <f>[[#This Row],[Base HT (€)]]*[[#This Row],[Taux (%)]]/100</f>
        <v>0</v>
      </c>
      <c r="G677" s="6">
        <f>[[#This Row],[Base HT (€)]]+[[#This Row],[TVA (€)]]</f>
        <v>0</v>
      </c>
    </row>
    <row r="678" spans="6:7">
      <c r="F678" s="6">
        <f>[[#This Row],[Base HT (€)]]*[[#This Row],[Taux (%)]]/100</f>
        <v>0</v>
      </c>
      <c r="G678" s="6">
        <f>[[#This Row],[Base HT (€)]]+[[#This Row],[TVA (€)]]</f>
        <v>0</v>
      </c>
    </row>
    <row r="679" spans="6:7">
      <c r="F679" s="6">
        <f>[[#This Row],[Base HT (€)]]*[[#This Row],[Taux (%)]]/100</f>
        <v>0</v>
      </c>
      <c r="G679" s="6">
        <f>[[#This Row],[Base HT (€)]]+[[#This Row],[TVA (€)]]</f>
        <v>0</v>
      </c>
    </row>
    <row r="680" spans="6:7">
      <c r="F680" s="6">
        <f>[[#This Row],[Base HT (€)]]*[[#This Row],[Taux (%)]]/100</f>
        <v>0</v>
      </c>
      <c r="G680" s="6">
        <f>[[#This Row],[Base HT (€)]]+[[#This Row],[TVA (€)]]</f>
        <v>0</v>
      </c>
    </row>
    <row r="681" spans="6:7">
      <c r="F681" s="6">
        <f>[[#This Row],[Base HT (€)]]*[[#This Row],[Taux (%)]]/100</f>
        <v>0</v>
      </c>
      <c r="G681" s="6">
        <f>[[#This Row],[Base HT (€)]]+[[#This Row],[TVA (€)]]</f>
        <v>0</v>
      </c>
    </row>
    <row r="682" spans="6:7">
      <c r="F682" s="6">
        <f>[[#This Row],[Base HT (€)]]*[[#This Row],[Taux (%)]]/100</f>
        <v>0</v>
      </c>
      <c r="G682" s="6">
        <f>[[#This Row],[Base HT (€)]]+[[#This Row],[TVA (€)]]</f>
        <v>0</v>
      </c>
    </row>
    <row r="683" spans="6:7">
      <c r="F683" s="6">
        <f>[[#This Row],[Base HT (€)]]*[[#This Row],[Taux (%)]]/100</f>
        <v>0</v>
      </c>
      <c r="G683" s="6">
        <f>[[#This Row],[Base HT (€)]]+[[#This Row],[TVA (€)]]</f>
        <v>0</v>
      </c>
    </row>
    <row r="684" spans="6:7">
      <c r="F684" s="6">
        <f>[[#This Row],[Base HT (€)]]*[[#This Row],[Taux (%)]]/100</f>
        <v>0</v>
      </c>
      <c r="G684" s="6">
        <f>[[#This Row],[Base HT (€)]]+[[#This Row],[TVA (€)]]</f>
        <v>0</v>
      </c>
    </row>
    <row r="685" spans="6:7">
      <c r="F685" s="6">
        <f>[[#This Row],[Base HT (€)]]*[[#This Row],[Taux (%)]]/100</f>
        <v>0</v>
      </c>
      <c r="G685" s="6">
        <f>[[#This Row],[Base HT (€)]]+[[#This Row],[TVA (€)]]</f>
        <v>0</v>
      </c>
    </row>
    <row r="686" spans="6:7">
      <c r="F686" s="6">
        <f>[[#This Row],[Base HT (€)]]*[[#This Row],[Taux (%)]]/100</f>
        <v>0</v>
      </c>
      <c r="G686" s="6">
        <f>[[#This Row],[Base HT (€)]]+[[#This Row],[TVA (€)]]</f>
        <v>0</v>
      </c>
    </row>
    <row r="687" spans="6:7">
      <c r="F687" s="6">
        <f>[[#This Row],[Base HT (€)]]*[[#This Row],[Taux (%)]]/100</f>
        <v>0</v>
      </c>
      <c r="G687" s="6">
        <f>[[#This Row],[Base HT (€)]]+[[#This Row],[TVA (€)]]</f>
        <v>0</v>
      </c>
    </row>
    <row r="688" spans="6:7">
      <c r="F688" s="6">
        <f>[[#This Row],[Base HT (€)]]*[[#This Row],[Taux (%)]]/100</f>
        <v>0</v>
      </c>
      <c r="G688" s="6">
        <f>[[#This Row],[Base HT (€)]]+[[#This Row],[TVA (€)]]</f>
        <v>0</v>
      </c>
    </row>
    <row r="689" spans="6:7">
      <c r="F689" s="6">
        <f>[[#This Row],[Base HT (€)]]*[[#This Row],[Taux (%)]]/100</f>
        <v>0</v>
      </c>
      <c r="G689" s="6">
        <f>[[#This Row],[Base HT (€)]]+[[#This Row],[TVA (€)]]</f>
        <v>0</v>
      </c>
    </row>
    <row r="690" spans="6:7">
      <c r="F690" s="6">
        <f>[[#This Row],[Base HT (€)]]*[[#This Row],[Taux (%)]]/100</f>
        <v>0</v>
      </c>
      <c r="G690" s="6">
        <f>[[#This Row],[Base HT (€)]]+[[#This Row],[TVA (€)]]</f>
        <v>0</v>
      </c>
    </row>
    <row r="691" spans="6:7">
      <c r="F691" s="6">
        <f>[[#This Row],[Base HT (€)]]*[[#This Row],[Taux (%)]]/100</f>
        <v>0</v>
      </c>
      <c r="G691" s="6">
        <f>[[#This Row],[Base HT (€)]]+[[#This Row],[TVA (€)]]</f>
        <v>0</v>
      </c>
    </row>
    <row r="692" spans="6:7">
      <c r="F692" s="6">
        <f>[[#This Row],[Base HT (€)]]*[[#This Row],[Taux (%)]]/100</f>
        <v>0</v>
      </c>
      <c r="G692" s="6">
        <f>[[#This Row],[Base HT (€)]]+[[#This Row],[TVA (€)]]</f>
        <v>0</v>
      </c>
    </row>
    <row r="693" spans="6:7">
      <c r="F693" s="6">
        <f>[[#This Row],[Base HT (€)]]*[[#This Row],[Taux (%)]]/100</f>
        <v>0</v>
      </c>
      <c r="G693" s="6">
        <f>[[#This Row],[Base HT (€)]]+[[#This Row],[TVA (€)]]</f>
        <v>0</v>
      </c>
    </row>
    <row r="694" spans="6:7">
      <c r="F694" s="6">
        <f>[[#This Row],[Base HT (€)]]*[[#This Row],[Taux (%)]]/100</f>
        <v>0</v>
      </c>
      <c r="G694" s="6">
        <f>[[#This Row],[Base HT (€)]]+[[#This Row],[TVA (€)]]</f>
        <v>0</v>
      </c>
    </row>
    <row r="695" spans="6:7">
      <c r="F695" s="6">
        <f>[[#This Row],[Base HT (€)]]*[[#This Row],[Taux (%)]]/100</f>
        <v>0</v>
      </c>
      <c r="G695" s="6">
        <f>[[#This Row],[Base HT (€)]]+[[#This Row],[TVA (€)]]</f>
        <v>0</v>
      </c>
    </row>
    <row r="696" spans="6:7">
      <c r="F696" s="6">
        <f>[[#This Row],[Base HT (€)]]*[[#This Row],[Taux (%)]]/100</f>
        <v>0</v>
      </c>
      <c r="G696" s="6">
        <f>[[#This Row],[Base HT (€)]]+[[#This Row],[TVA (€)]]</f>
        <v>0</v>
      </c>
    </row>
    <row r="697" spans="6:7">
      <c r="F697" s="6">
        <f>[[#This Row],[Base HT (€)]]*[[#This Row],[Taux (%)]]/100</f>
        <v>0</v>
      </c>
      <c r="G697" s="6">
        <f>[[#This Row],[Base HT (€)]]+[[#This Row],[TVA (€)]]</f>
        <v>0</v>
      </c>
    </row>
    <row r="698" spans="6:7">
      <c r="F698" s="6">
        <f>[[#This Row],[Base HT (€)]]*[[#This Row],[Taux (%)]]/100</f>
        <v>0</v>
      </c>
      <c r="G698" s="6">
        <f>[[#This Row],[Base HT (€)]]+[[#This Row],[TVA (€)]]</f>
        <v>0</v>
      </c>
    </row>
    <row r="699" spans="6:7">
      <c r="F699" s="6">
        <f>[[#This Row],[Base HT (€)]]*[[#This Row],[Taux (%)]]/100</f>
        <v>0</v>
      </c>
      <c r="G699" s="6">
        <f>[[#This Row],[Base HT (€)]]+[[#This Row],[TVA (€)]]</f>
        <v>0</v>
      </c>
    </row>
    <row r="700" spans="6:7">
      <c r="F700" s="6">
        <f>[[#This Row],[Base HT (€)]]*[[#This Row],[Taux (%)]]/100</f>
        <v>0</v>
      </c>
      <c r="G700" s="6">
        <f>[[#This Row],[Base HT (€)]]+[[#This Row],[TVA (€)]]</f>
        <v>0</v>
      </c>
    </row>
    <row r="701" spans="6:7">
      <c r="F701" s="6">
        <f>[[#This Row],[Base HT (€)]]*[[#This Row],[Taux (%)]]/100</f>
        <v>0</v>
      </c>
      <c r="G701" s="6">
        <f>[[#This Row],[Base HT (€)]]+[[#This Row],[TVA (€)]]</f>
        <v>0</v>
      </c>
    </row>
    <row r="702" spans="6:7">
      <c r="F702" s="6">
        <f>[[#This Row],[Base HT (€)]]*[[#This Row],[Taux (%)]]/100</f>
        <v>0</v>
      </c>
      <c r="G702" s="6">
        <f>[[#This Row],[Base HT (€)]]+[[#This Row],[TVA (€)]]</f>
        <v>0</v>
      </c>
    </row>
    <row r="703" spans="6:7">
      <c r="F703" s="6">
        <f>[[#This Row],[Base HT (€)]]*[[#This Row],[Taux (%)]]/100</f>
        <v>0</v>
      </c>
      <c r="G703" s="6">
        <f>[[#This Row],[Base HT (€)]]+[[#This Row],[TVA (€)]]</f>
        <v>0</v>
      </c>
    </row>
    <row r="704" spans="6:7">
      <c r="F704" s="6">
        <f>[[#This Row],[Base HT (€)]]*[[#This Row],[Taux (%)]]/100</f>
        <v>0</v>
      </c>
      <c r="G704" s="6">
        <f>[[#This Row],[Base HT (€)]]+[[#This Row],[TVA (€)]]</f>
        <v>0</v>
      </c>
    </row>
    <row r="705" spans="6:7">
      <c r="F705" s="6">
        <f>[[#This Row],[Base HT (€)]]*[[#This Row],[Taux (%)]]/100</f>
        <v>0</v>
      </c>
      <c r="G705" s="6">
        <f>[[#This Row],[Base HT (€)]]+[[#This Row],[TVA (€)]]</f>
        <v>0</v>
      </c>
    </row>
    <row r="706" spans="6:7">
      <c r="F706" s="6">
        <f>[[#This Row],[Base HT (€)]]*[[#This Row],[Taux (%)]]/100</f>
        <v>0</v>
      </c>
      <c r="G706" s="6">
        <f>[[#This Row],[Base HT (€)]]+[[#This Row],[TVA (€)]]</f>
        <v>0</v>
      </c>
    </row>
    <row r="707" spans="6:7">
      <c r="F707" s="6">
        <f>[[#This Row],[Base HT (€)]]*[[#This Row],[Taux (%)]]/100</f>
        <v>0</v>
      </c>
      <c r="G707" s="6">
        <f>[[#This Row],[Base HT (€)]]+[[#This Row],[TVA (€)]]</f>
        <v>0</v>
      </c>
    </row>
    <row r="708" spans="6:7">
      <c r="F708" s="6">
        <f>[[#This Row],[Base HT (€)]]*[[#This Row],[Taux (%)]]/100</f>
        <v>0</v>
      </c>
      <c r="G708" s="6">
        <f>[[#This Row],[Base HT (€)]]+[[#This Row],[TVA (€)]]</f>
        <v>0</v>
      </c>
    </row>
    <row r="709" spans="6:7">
      <c r="F709" s="6">
        <f>[[#This Row],[Base HT (€)]]*[[#This Row],[Taux (%)]]/100</f>
        <v>0</v>
      </c>
      <c r="G709" s="6">
        <f>[[#This Row],[Base HT (€)]]+[[#This Row],[TVA (€)]]</f>
        <v>0</v>
      </c>
    </row>
    <row r="710" spans="6:7">
      <c r="F710" s="6">
        <f>[[#This Row],[Base HT (€)]]*[[#This Row],[Taux (%)]]/100</f>
        <v>0</v>
      </c>
      <c r="G710" s="6">
        <f>[[#This Row],[Base HT (€)]]+[[#This Row],[TVA (€)]]</f>
        <v>0</v>
      </c>
    </row>
    <row r="711" spans="6:7">
      <c r="F711" s="6">
        <f>[[#This Row],[Base HT (€)]]*[[#This Row],[Taux (%)]]/100</f>
        <v>0</v>
      </c>
      <c r="G711" s="6">
        <f>[[#This Row],[Base HT (€)]]+[[#This Row],[TVA (€)]]</f>
        <v>0</v>
      </c>
    </row>
    <row r="712" spans="6:7">
      <c r="F712" s="6">
        <f>[[#This Row],[Base HT (€)]]*[[#This Row],[Taux (%)]]/100</f>
        <v>0</v>
      </c>
      <c r="G712" s="6">
        <f>[[#This Row],[Base HT (€)]]+[[#This Row],[TVA (€)]]</f>
        <v>0</v>
      </c>
    </row>
    <row r="713" spans="6:7">
      <c r="F713" s="6">
        <f>[[#This Row],[Base HT (€)]]*[[#This Row],[Taux (%)]]/100</f>
        <v>0</v>
      </c>
      <c r="G713" s="6">
        <f>[[#This Row],[Base HT (€)]]+[[#This Row],[TVA (€)]]</f>
        <v>0</v>
      </c>
    </row>
    <row r="714" spans="6:7">
      <c r="F714" s="6">
        <f>[[#This Row],[Base HT (€)]]*[[#This Row],[Taux (%)]]/100</f>
        <v>0</v>
      </c>
      <c r="G714" s="6">
        <f>[[#This Row],[Base HT (€)]]+[[#This Row],[TVA (€)]]</f>
        <v>0</v>
      </c>
    </row>
    <row r="715" spans="6:7">
      <c r="F715" s="6">
        <f>[[#This Row],[Base HT (€)]]*[[#This Row],[Taux (%)]]/100</f>
        <v>0</v>
      </c>
      <c r="G715" s="6">
        <f>[[#This Row],[Base HT (€)]]+[[#This Row],[TVA (€)]]</f>
        <v>0</v>
      </c>
    </row>
    <row r="716" spans="6:7">
      <c r="F716" s="6">
        <f>[[#This Row],[Base HT (€)]]*[[#This Row],[Taux (%)]]/100</f>
        <v>0</v>
      </c>
      <c r="G716" s="6">
        <f>[[#This Row],[Base HT (€)]]+[[#This Row],[TVA (€)]]</f>
        <v>0</v>
      </c>
    </row>
    <row r="717" spans="6:7">
      <c r="F717" s="6">
        <f>[[#This Row],[Base HT (€)]]*[[#This Row],[Taux (%)]]/100</f>
        <v>0</v>
      </c>
      <c r="G717" s="6">
        <f>[[#This Row],[Base HT (€)]]+[[#This Row],[TVA (€)]]</f>
        <v>0</v>
      </c>
    </row>
    <row r="718" spans="6:7">
      <c r="F718" s="6">
        <f>[[#This Row],[Base HT (€)]]*[[#This Row],[Taux (%)]]/100</f>
        <v>0</v>
      </c>
      <c r="G718" s="6">
        <f>[[#This Row],[Base HT (€)]]+[[#This Row],[TVA (€)]]</f>
        <v>0</v>
      </c>
    </row>
    <row r="719" spans="6:7">
      <c r="F719" s="6">
        <f>[[#This Row],[Base HT (€)]]*[[#This Row],[Taux (%)]]/100</f>
        <v>0</v>
      </c>
      <c r="G719" s="6">
        <f>[[#This Row],[Base HT (€)]]+[[#This Row],[TVA (€)]]</f>
        <v>0</v>
      </c>
    </row>
    <row r="720" spans="6:7">
      <c r="F720" s="6">
        <f>[[#This Row],[Base HT (€)]]*[[#This Row],[Taux (%)]]/100</f>
        <v>0</v>
      </c>
      <c r="G720" s="6">
        <f>[[#This Row],[Base HT (€)]]+[[#This Row],[TVA (€)]]</f>
        <v>0</v>
      </c>
    </row>
    <row r="721" spans="6:7">
      <c r="F721" s="6">
        <f>[[#This Row],[Base HT (€)]]*[[#This Row],[Taux (%)]]/100</f>
        <v>0</v>
      </c>
      <c r="G721" s="6">
        <f>[[#This Row],[Base HT (€)]]+[[#This Row],[TVA (€)]]</f>
        <v>0</v>
      </c>
    </row>
    <row r="722" spans="6:7">
      <c r="F722" s="6">
        <f>[[#This Row],[Base HT (€)]]*[[#This Row],[Taux (%)]]/100</f>
        <v>0</v>
      </c>
      <c r="G722" s="6">
        <f>[[#This Row],[Base HT (€)]]+[[#This Row],[TVA (€)]]</f>
        <v>0</v>
      </c>
    </row>
    <row r="723" spans="6:7">
      <c r="F723" s="6">
        <f>[[#This Row],[Base HT (€)]]*[[#This Row],[Taux (%)]]/100</f>
        <v>0</v>
      </c>
      <c r="G723" s="6">
        <f>[[#This Row],[Base HT (€)]]+[[#This Row],[TVA (€)]]</f>
        <v>0</v>
      </c>
    </row>
    <row r="724" spans="6:7">
      <c r="F724" s="6">
        <f>[[#This Row],[Base HT (€)]]*[[#This Row],[Taux (%)]]/100</f>
        <v>0</v>
      </c>
      <c r="G724" s="6">
        <f>[[#This Row],[Base HT (€)]]+[[#This Row],[TVA (€)]]</f>
        <v>0</v>
      </c>
    </row>
    <row r="725" spans="6:7">
      <c r="F725" s="6">
        <f>[[#This Row],[Base HT (€)]]*[[#This Row],[Taux (%)]]/100</f>
        <v>0</v>
      </c>
      <c r="G725" s="6">
        <f>[[#This Row],[Base HT (€)]]+[[#This Row],[TVA (€)]]</f>
        <v>0</v>
      </c>
    </row>
    <row r="726" spans="6:7">
      <c r="F726" s="6">
        <f>[[#This Row],[Base HT (€)]]*[[#This Row],[Taux (%)]]/100</f>
        <v>0</v>
      </c>
      <c r="G726" s="6">
        <f>[[#This Row],[Base HT (€)]]+[[#This Row],[TVA (€)]]</f>
        <v>0</v>
      </c>
    </row>
    <row r="727" spans="6:7">
      <c r="F727" s="6">
        <f>[[#This Row],[Base HT (€)]]*[[#This Row],[Taux (%)]]/100</f>
        <v>0</v>
      </c>
      <c r="G727" s="6">
        <f>[[#This Row],[Base HT (€)]]+[[#This Row],[TVA (€)]]</f>
        <v>0</v>
      </c>
    </row>
    <row r="728" spans="6:7">
      <c r="F728" s="6">
        <f>[[#This Row],[Base HT (€)]]*[[#This Row],[Taux (%)]]/100</f>
        <v>0</v>
      </c>
      <c r="G728" s="6">
        <f>[[#This Row],[Base HT (€)]]+[[#This Row],[TVA (€)]]</f>
        <v>0</v>
      </c>
    </row>
    <row r="729" spans="6:7">
      <c r="F729" s="6">
        <f>[[#This Row],[Base HT (€)]]*[[#This Row],[Taux (%)]]/100</f>
        <v>0</v>
      </c>
      <c r="G729" s="6">
        <f>[[#This Row],[Base HT (€)]]+[[#This Row],[TVA (€)]]</f>
        <v>0</v>
      </c>
    </row>
    <row r="730" spans="6:7">
      <c r="F730" s="6">
        <f>[[#This Row],[Base HT (€)]]*[[#This Row],[Taux (%)]]/100</f>
        <v>0</v>
      </c>
      <c r="G730" s="6">
        <f>[[#This Row],[Base HT (€)]]+[[#This Row],[TVA (€)]]</f>
        <v>0</v>
      </c>
    </row>
    <row r="731" spans="6:7">
      <c r="F731" s="6">
        <f>[[#This Row],[Base HT (€)]]*[[#This Row],[Taux (%)]]/100</f>
        <v>0</v>
      </c>
      <c r="G731" s="6">
        <f>[[#This Row],[Base HT (€)]]+[[#This Row],[TVA (€)]]</f>
        <v>0</v>
      </c>
    </row>
    <row r="732" spans="6:7">
      <c r="F732" s="6">
        <f>[[#This Row],[Base HT (€)]]*[[#This Row],[Taux (%)]]/100</f>
        <v>0</v>
      </c>
      <c r="G732" s="6">
        <f>[[#This Row],[Base HT (€)]]+[[#This Row],[TVA (€)]]</f>
        <v>0</v>
      </c>
    </row>
    <row r="733" spans="6:7">
      <c r="F733" s="6">
        <f>[[#This Row],[Base HT (€)]]*[[#This Row],[Taux (%)]]/100</f>
        <v>0</v>
      </c>
      <c r="G733" s="6">
        <f>[[#This Row],[Base HT (€)]]+[[#This Row],[TVA (€)]]</f>
        <v>0</v>
      </c>
    </row>
    <row r="734" spans="6:7">
      <c r="F734" s="6">
        <f>[[#This Row],[Base HT (€)]]*[[#This Row],[Taux (%)]]/100</f>
        <v>0</v>
      </c>
      <c r="G734" s="6">
        <f>[[#This Row],[Base HT (€)]]+[[#This Row],[TVA (€)]]</f>
        <v>0</v>
      </c>
    </row>
    <row r="735" spans="6:7">
      <c r="F735" s="6">
        <f>[[#This Row],[Base HT (€)]]*[[#This Row],[Taux (%)]]/100</f>
        <v>0</v>
      </c>
      <c r="G735" s="6">
        <f>[[#This Row],[Base HT (€)]]+[[#This Row],[TVA (€)]]</f>
        <v>0</v>
      </c>
    </row>
    <row r="736" spans="6:7">
      <c r="F736" s="6">
        <f>[[#This Row],[Base HT (€)]]*[[#This Row],[Taux (%)]]/100</f>
        <v>0</v>
      </c>
      <c r="G736" s="6">
        <f>[[#This Row],[Base HT (€)]]+[[#This Row],[TVA (€)]]</f>
        <v>0</v>
      </c>
    </row>
    <row r="737" spans="6:7">
      <c r="F737" s="6">
        <f>[[#This Row],[Base HT (€)]]*[[#This Row],[Taux (%)]]/100</f>
        <v>0</v>
      </c>
      <c r="G737" s="6">
        <f>[[#This Row],[Base HT (€)]]+[[#This Row],[TVA (€)]]</f>
        <v>0</v>
      </c>
    </row>
    <row r="738" spans="6:7">
      <c r="F738" s="6">
        <f>[[#This Row],[Base HT (€)]]*[[#This Row],[Taux (%)]]/100</f>
        <v>0</v>
      </c>
      <c r="G738" s="6">
        <f>[[#This Row],[Base HT (€)]]+[[#This Row],[TVA (€)]]</f>
        <v>0</v>
      </c>
    </row>
    <row r="739" spans="6:7">
      <c r="F739" s="6">
        <f>[[#This Row],[Base HT (€)]]*[[#This Row],[Taux (%)]]/100</f>
        <v>0</v>
      </c>
      <c r="G739" s="6">
        <f>[[#This Row],[Base HT (€)]]+[[#This Row],[TVA (€)]]</f>
        <v>0</v>
      </c>
    </row>
    <row r="740" spans="6:7">
      <c r="F740" s="6">
        <f>[[#This Row],[Base HT (€)]]*[[#This Row],[Taux (%)]]/100</f>
        <v>0</v>
      </c>
      <c r="G740" s="6">
        <f>[[#This Row],[Base HT (€)]]+[[#This Row],[TVA (€)]]</f>
        <v>0</v>
      </c>
    </row>
    <row r="741" spans="6:7">
      <c r="F741" s="6">
        <f>[[#This Row],[Base HT (€)]]*[[#This Row],[Taux (%)]]/100</f>
        <v>0</v>
      </c>
      <c r="G741" s="6">
        <f>[[#This Row],[Base HT (€)]]+[[#This Row],[TVA (€)]]</f>
        <v>0</v>
      </c>
    </row>
    <row r="742" spans="6:7">
      <c r="F742" s="6">
        <f>[[#This Row],[Base HT (€)]]*[[#This Row],[Taux (%)]]/100</f>
        <v>0</v>
      </c>
      <c r="G742" s="6">
        <f>[[#This Row],[Base HT (€)]]+[[#This Row],[TVA (€)]]</f>
        <v>0</v>
      </c>
    </row>
    <row r="743" spans="6:7">
      <c r="F743" s="6">
        <f>[[#This Row],[Base HT (€)]]*[[#This Row],[Taux (%)]]/100</f>
        <v>0</v>
      </c>
      <c r="G743" s="6">
        <f>[[#This Row],[Base HT (€)]]+[[#This Row],[TVA (€)]]</f>
        <v>0</v>
      </c>
    </row>
    <row r="744" spans="6:7">
      <c r="F744" s="6">
        <f>[[#This Row],[Base HT (€)]]*[[#This Row],[Taux (%)]]/100</f>
        <v>0</v>
      </c>
      <c r="G744" s="6">
        <f>[[#This Row],[Base HT (€)]]+[[#This Row],[TVA (€)]]</f>
        <v>0</v>
      </c>
    </row>
    <row r="745" spans="6:7">
      <c r="F745" s="6">
        <f>[[#This Row],[Base HT (€)]]*[[#This Row],[Taux (%)]]/100</f>
        <v>0</v>
      </c>
      <c r="G745" s="6">
        <f>[[#This Row],[Base HT (€)]]+[[#This Row],[TVA (€)]]</f>
        <v>0</v>
      </c>
    </row>
    <row r="746" spans="6:7">
      <c r="F746" s="6">
        <f>[[#This Row],[Base HT (€)]]*[[#This Row],[Taux (%)]]/100</f>
        <v>0</v>
      </c>
      <c r="G746" s="6">
        <f>[[#This Row],[Base HT (€)]]+[[#This Row],[TVA (€)]]</f>
        <v>0</v>
      </c>
    </row>
    <row r="747" spans="6:7">
      <c r="F747" s="6">
        <f>[[#This Row],[Base HT (€)]]*[[#This Row],[Taux (%)]]/100</f>
        <v>0</v>
      </c>
      <c r="G747" s="6">
        <f>[[#This Row],[Base HT (€)]]+[[#This Row],[TVA (€)]]</f>
        <v>0</v>
      </c>
    </row>
    <row r="748" spans="6:7">
      <c r="F748" s="6">
        <f>[[#This Row],[Base HT (€)]]*[[#This Row],[Taux (%)]]/100</f>
        <v>0</v>
      </c>
      <c r="G748" s="6">
        <f>[[#This Row],[Base HT (€)]]+[[#This Row],[TVA (€)]]</f>
        <v>0</v>
      </c>
    </row>
    <row r="749" spans="6:7">
      <c r="F749" s="6">
        <f>[[#This Row],[Base HT (€)]]*[[#This Row],[Taux (%)]]/100</f>
        <v>0</v>
      </c>
      <c r="G749" s="6">
        <f>[[#This Row],[Base HT (€)]]+[[#This Row],[TVA (€)]]</f>
        <v>0</v>
      </c>
    </row>
    <row r="750" spans="6:7">
      <c r="F750" s="6">
        <f>[[#This Row],[Base HT (€)]]*[[#This Row],[Taux (%)]]/100</f>
        <v>0</v>
      </c>
      <c r="G750" s="6">
        <f>[[#This Row],[Base HT (€)]]+[[#This Row],[TVA (€)]]</f>
        <v>0</v>
      </c>
    </row>
    <row r="751" spans="6:7">
      <c r="F751" s="6">
        <f>[[#This Row],[Base HT (€)]]*[[#This Row],[Taux (%)]]/100</f>
        <v>0</v>
      </c>
      <c r="G751" s="6">
        <f>[[#This Row],[Base HT (€)]]+[[#This Row],[TVA (€)]]</f>
        <v>0</v>
      </c>
    </row>
    <row r="752" spans="6:7">
      <c r="F752" s="6">
        <f>[[#This Row],[Base HT (€)]]*[[#This Row],[Taux (%)]]/100</f>
        <v>0</v>
      </c>
      <c r="G752" s="6">
        <f>[[#This Row],[Base HT (€)]]+[[#This Row],[TVA (€)]]</f>
        <v>0</v>
      </c>
    </row>
    <row r="753" spans="6:7">
      <c r="F753" s="6">
        <f>[[#This Row],[Base HT (€)]]*[[#This Row],[Taux (%)]]/100</f>
        <v>0</v>
      </c>
      <c r="G753" s="6">
        <f>[[#This Row],[Base HT (€)]]+[[#This Row],[TVA (€)]]</f>
        <v>0</v>
      </c>
    </row>
    <row r="754" spans="6:7">
      <c r="F754" s="6">
        <f>[[#This Row],[Base HT (€)]]*[[#This Row],[Taux (%)]]/100</f>
        <v>0</v>
      </c>
      <c r="G754" s="6">
        <f>[[#This Row],[Base HT (€)]]+[[#This Row],[TVA (€)]]</f>
        <v>0</v>
      </c>
    </row>
    <row r="755" spans="6:7">
      <c r="F755" s="6">
        <f>[[#This Row],[Base HT (€)]]*[[#This Row],[Taux (%)]]/100</f>
        <v>0</v>
      </c>
      <c r="G755" s="6">
        <f>[[#This Row],[Base HT (€)]]+[[#This Row],[TVA (€)]]</f>
        <v>0</v>
      </c>
    </row>
    <row r="756" spans="6:7">
      <c r="F756" s="6">
        <f>[[#This Row],[Base HT (€)]]*[[#This Row],[Taux (%)]]/100</f>
        <v>0</v>
      </c>
      <c r="G756" s="6">
        <f>[[#This Row],[Base HT (€)]]+[[#This Row],[TVA (€)]]</f>
        <v>0</v>
      </c>
    </row>
    <row r="757" spans="6:7">
      <c r="F757" s="6">
        <f>[[#This Row],[Base HT (€)]]*[[#This Row],[Taux (%)]]/100</f>
        <v>0</v>
      </c>
      <c r="G757" s="6">
        <f>[[#This Row],[Base HT (€)]]+[[#This Row],[TVA (€)]]</f>
        <v>0</v>
      </c>
    </row>
    <row r="758" spans="6:7">
      <c r="F758" s="6">
        <f>[[#This Row],[Base HT (€)]]*[[#This Row],[Taux (%)]]/100</f>
        <v>0</v>
      </c>
      <c r="G758" s="6">
        <f>[[#This Row],[Base HT (€)]]+[[#This Row],[TVA (€)]]</f>
        <v>0</v>
      </c>
    </row>
    <row r="759" spans="6:7">
      <c r="F759" s="6">
        <f>[[#This Row],[Base HT (€)]]*[[#This Row],[Taux (%)]]/100</f>
        <v>0</v>
      </c>
      <c r="G759" s="6">
        <f>[[#This Row],[Base HT (€)]]+[[#This Row],[TVA (€)]]</f>
        <v>0</v>
      </c>
    </row>
    <row r="760" spans="6:7">
      <c r="F760" s="6">
        <f>[[#This Row],[Base HT (€)]]*[[#This Row],[Taux (%)]]/100</f>
        <v>0</v>
      </c>
      <c r="G760" s="6">
        <f>[[#This Row],[Base HT (€)]]+[[#This Row],[TVA (€)]]</f>
        <v>0</v>
      </c>
    </row>
    <row r="761" spans="6:7">
      <c r="F761" s="6">
        <f>[[#This Row],[Base HT (€)]]*[[#This Row],[Taux (%)]]/100</f>
        <v>0</v>
      </c>
      <c r="G761" s="6">
        <f>[[#This Row],[Base HT (€)]]+[[#This Row],[TVA (€)]]</f>
        <v>0</v>
      </c>
    </row>
    <row r="762" spans="6:7">
      <c r="F762" s="6">
        <f>[[#This Row],[Base HT (€)]]*[[#This Row],[Taux (%)]]/100</f>
        <v>0</v>
      </c>
      <c r="G762" s="6">
        <f>[[#This Row],[Base HT (€)]]+[[#This Row],[TVA (€)]]</f>
        <v>0</v>
      </c>
    </row>
    <row r="763" spans="6:7">
      <c r="F763" s="6">
        <f>[[#This Row],[Base HT (€)]]*[[#This Row],[Taux (%)]]/100</f>
        <v>0</v>
      </c>
      <c r="G763" s="6">
        <f>[[#This Row],[Base HT (€)]]+[[#This Row],[TVA (€)]]</f>
        <v>0</v>
      </c>
    </row>
    <row r="764" spans="6:7">
      <c r="F764" s="6">
        <f>[[#This Row],[Base HT (€)]]*[[#This Row],[Taux (%)]]/100</f>
        <v>0</v>
      </c>
      <c r="G764" s="6">
        <f>[[#This Row],[Base HT (€)]]+[[#This Row],[TVA (€)]]</f>
        <v>0</v>
      </c>
    </row>
    <row r="765" spans="6:7">
      <c r="F765" s="6">
        <f>[[#This Row],[Base HT (€)]]*[[#This Row],[Taux (%)]]/100</f>
        <v>0</v>
      </c>
      <c r="G765" s="6">
        <f>[[#This Row],[Base HT (€)]]+[[#This Row],[TVA (€)]]</f>
        <v>0</v>
      </c>
    </row>
    <row r="766" spans="6:7">
      <c r="F766" s="6">
        <f>[[#This Row],[Base HT (€)]]*[[#This Row],[Taux (%)]]/100</f>
        <v>0</v>
      </c>
      <c r="G766" s="6">
        <f>[[#This Row],[Base HT (€)]]+[[#This Row],[TVA (€)]]</f>
        <v>0</v>
      </c>
    </row>
    <row r="767" spans="6:7">
      <c r="F767" s="6">
        <f>[[#This Row],[Base HT (€)]]*[[#This Row],[Taux (%)]]/100</f>
        <v>0</v>
      </c>
      <c r="G767" s="6">
        <f>[[#This Row],[Base HT (€)]]+[[#This Row],[TVA (€)]]</f>
        <v>0</v>
      </c>
    </row>
    <row r="768" spans="6:7">
      <c r="F768" s="6">
        <f>[[#This Row],[Base HT (€)]]*[[#This Row],[Taux (%)]]/100</f>
        <v>0</v>
      </c>
      <c r="G768" s="6">
        <f>[[#This Row],[Base HT (€)]]+[[#This Row],[TVA (€)]]</f>
        <v>0</v>
      </c>
    </row>
    <row r="769" spans="6:7">
      <c r="F769" s="6">
        <f>[[#This Row],[Base HT (€)]]*[[#This Row],[Taux (%)]]/100</f>
        <v>0</v>
      </c>
      <c r="G769" s="6">
        <f>[[#This Row],[Base HT (€)]]+[[#This Row],[TVA (€)]]</f>
        <v>0</v>
      </c>
    </row>
    <row r="770" spans="6:7">
      <c r="F770" s="6">
        <f>[[#This Row],[Base HT (€)]]*[[#This Row],[Taux (%)]]/100</f>
        <v>0</v>
      </c>
      <c r="G770" s="6">
        <f>[[#This Row],[Base HT (€)]]+[[#This Row],[TVA (€)]]</f>
        <v>0</v>
      </c>
    </row>
    <row r="771" spans="6:7">
      <c r="F771" s="6">
        <f>[[#This Row],[Base HT (€)]]*[[#This Row],[Taux (%)]]/100</f>
        <v>0</v>
      </c>
      <c r="G771" s="6">
        <f>[[#This Row],[Base HT (€)]]+[[#This Row],[TVA (€)]]</f>
        <v>0</v>
      </c>
    </row>
    <row r="772" spans="6:7">
      <c r="F772" s="6">
        <f>[[#This Row],[Base HT (€)]]*[[#This Row],[Taux (%)]]/100</f>
        <v>0</v>
      </c>
      <c r="G772" s="6">
        <f>[[#This Row],[Base HT (€)]]+[[#This Row],[TVA (€)]]</f>
        <v>0</v>
      </c>
    </row>
    <row r="773" spans="6:7">
      <c r="F773" s="6">
        <f>[[#This Row],[Base HT (€)]]*[[#This Row],[Taux (%)]]/100</f>
        <v>0</v>
      </c>
      <c r="G773" s="6">
        <f>[[#This Row],[Base HT (€)]]+[[#This Row],[TVA (€)]]</f>
        <v>0</v>
      </c>
    </row>
    <row r="774" spans="6:7">
      <c r="F774" s="6">
        <f>[[#This Row],[Base HT (€)]]*[[#This Row],[Taux (%)]]/100</f>
        <v>0</v>
      </c>
      <c r="G774" s="6">
        <f>[[#This Row],[Base HT (€)]]+[[#This Row],[TVA (€)]]</f>
        <v>0</v>
      </c>
    </row>
    <row r="775" spans="6:7">
      <c r="F775" s="6">
        <f>[[#This Row],[Base HT (€)]]*[[#This Row],[Taux (%)]]/100</f>
        <v>0</v>
      </c>
      <c r="G775" s="6">
        <f>[[#This Row],[Base HT (€)]]+[[#This Row],[TVA (€)]]</f>
        <v>0</v>
      </c>
    </row>
    <row r="776" spans="6:7">
      <c r="F776" s="6">
        <f>[[#This Row],[Base HT (€)]]*[[#This Row],[Taux (%)]]/100</f>
        <v>0</v>
      </c>
      <c r="G776" s="6">
        <f>[[#This Row],[Base HT (€)]]+[[#This Row],[TVA (€)]]</f>
        <v>0</v>
      </c>
    </row>
    <row r="777" spans="6:7">
      <c r="F777" s="6">
        <f>[[#This Row],[Base HT (€)]]*[[#This Row],[Taux (%)]]/100</f>
        <v>0</v>
      </c>
      <c r="G777" s="6">
        <f>[[#This Row],[Base HT (€)]]+[[#This Row],[TVA (€)]]</f>
        <v>0</v>
      </c>
    </row>
    <row r="778" spans="6:7">
      <c r="F778" s="6">
        <f>[[#This Row],[Base HT (€)]]*[[#This Row],[Taux (%)]]/100</f>
        <v>0</v>
      </c>
      <c r="G778" s="6">
        <f>[[#This Row],[Base HT (€)]]+[[#This Row],[TVA (€)]]</f>
        <v>0</v>
      </c>
    </row>
    <row r="779" spans="6:7">
      <c r="F779" s="6">
        <f>[[#This Row],[Base HT (€)]]*[[#This Row],[Taux (%)]]/100</f>
        <v>0</v>
      </c>
      <c r="G779" s="6">
        <f>[[#This Row],[Base HT (€)]]+[[#This Row],[TVA (€)]]</f>
        <v>0</v>
      </c>
    </row>
    <row r="780" spans="6:7">
      <c r="F780" s="6">
        <f>[[#This Row],[Base HT (€)]]*[[#This Row],[Taux (%)]]/100</f>
        <v>0</v>
      </c>
      <c r="G780" s="6">
        <f>[[#This Row],[Base HT (€)]]+[[#This Row],[TVA (€)]]</f>
        <v>0</v>
      </c>
    </row>
    <row r="781" spans="6:7">
      <c r="F781" s="6">
        <f>[[#This Row],[Base HT (€)]]*[[#This Row],[Taux (%)]]/100</f>
        <v>0</v>
      </c>
      <c r="G781" s="6">
        <f>[[#This Row],[Base HT (€)]]+[[#This Row],[TVA (€)]]</f>
        <v>0</v>
      </c>
    </row>
    <row r="782" spans="6:7">
      <c r="F782" s="6">
        <f>[[#This Row],[Base HT (€)]]*[[#This Row],[Taux (%)]]/100</f>
        <v>0</v>
      </c>
      <c r="G782" s="6">
        <f>[[#This Row],[Base HT (€)]]+[[#This Row],[TVA (€)]]</f>
        <v>0</v>
      </c>
    </row>
    <row r="783" spans="6:7">
      <c r="F783" s="6">
        <f>[[#This Row],[Base HT (€)]]*[[#This Row],[Taux (%)]]/100</f>
        <v>0</v>
      </c>
      <c r="G783" s="6">
        <f>[[#This Row],[Base HT (€)]]+[[#This Row],[TVA (€)]]</f>
        <v>0</v>
      </c>
    </row>
    <row r="784" spans="6:7">
      <c r="F784" s="6">
        <f>[[#This Row],[Base HT (€)]]*[[#This Row],[Taux (%)]]/100</f>
        <v>0</v>
      </c>
      <c r="G784" s="6">
        <f>[[#This Row],[Base HT (€)]]+[[#This Row],[TVA (€)]]</f>
        <v>0</v>
      </c>
    </row>
    <row r="785" spans="6:7">
      <c r="F785" s="6">
        <f>[[#This Row],[Base HT (€)]]*[[#This Row],[Taux (%)]]/100</f>
        <v>0</v>
      </c>
      <c r="G785" s="6">
        <f>[[#This Row],[Base HT (€)]]+[[#This Row],[TVA (€)]]</f>
        <v>0</v>
      </c>
    </row>
    <row r="786" spans="6:7">
      <c r="F786" s="6">
        <f>[[#This Row],[Base HT (€)]]*[[#This Row],[Taux (%)]]/100</f>
        <v>0</v>
      </c>
      <c r="G786" s="6">
        <f>[[#This Row],[Base HT (€)]]+[[#This Row],[TVA (€)]]</f>
        <v>0</v>
      </c>
    </row>
    <row r="787" spans="6:7">
      <c r="F787" s="6">
        <f>[[#This Row],[Base HT (€)]]*[[#This Row],[Taux (%)]]/100</f>
        <v>0</v>
      </c>
      <c r="G787" s="6">
        <f>[[#This Row],[Base HT (€)]]+[[#This Row],[TVA (€)]]</f>
        <v>0</v>
      </c>
    </row>
    <row r="788" spans="6:7">
      <c r="F788" s="6">
        <f>[[#This Row],[Base HT (€)]]*[[#This Row],[Taux (%)]]/100</f>
        <v>0</v>
      </c>
      <c r="G788" s="6">
        <f>[[#This Row],[Base HT (€)]]+[[#This Row],[TVA (€)]]</f>
        <v>0</v>
      </c>
    </row>
    <row r="789" spans="6:7">
      <c r="F789" s="6">
        <f>[[#This Row],[Base HT (€)]]*[[#This Row],[Taux (%)]]/100</f>
        <v>0</v>
      </c>
      <c r="G789" s="6">
        <f>[[#This Row],[Base HT (€)]]+[[#This Row],[TVA (€)]]</f>
        <v>0</v>
      </c>
    </row>
    <row r="790" spans="6:7">
      <c r="F790" s="6">
        <f>[[#This Row],[Base HT (€)]]*[[#This Row],[Taux (%)]]/100</f>
        <v>0</v>
      </c>
      <c r="G790" s="6">
        <f>[[#This Row],[Base HT (€)]]+[[#This Row],[TVA (€)]]</f>
        <v>0</v>
      </c>
    </row>
    <row r="791" spans="6:7">
      <c r="F791" s="6">
        <f>[[#This Row],[Base HT (€)]]*[[#This Row],[Taux (%)]]/100</f>
        <v>0</v>
      </c>
      <c r="G791" s="6">
        <f>[[#This Row],[Base HT (€)]]+[[#This Row],[TVA (€)]]</f>
        <v>0</v>
      </c>
    </row>
    <row r="792" spans="6:7">
      <c r="F792" s="6">
        <f>[[#This Row],[Base HT (€)]]*[[#This Row],[Taux (%)]]/100</f>
        <v>0</v>
      </c>
      <c r="G792" s="6">
        <f>[[#This Row],[Base HT (€)]]+[[#This Row],[TVA (€)]]</f>
        <v>0</v>
      </c>
    </row>
    <row r="793" spans="6:7">
      <c r="F793" s="6">
        <f>[[#This Row],[Base HT (€)]]*[[#This Row],[Taux (%)]]/100</f>
        <v>0</v>
      </c>
      <c r="G793" s="6">
        <f>[[#This Row],[Base HT (€)]]+[[#This Row],[TVA (€)]]</f>
        <v>0</v>
      </c>
    </row>
    <row r="794" spans="6:7">
      <c r="F794" s="6">
        <f>[[#This Row],[Base HT (€)]]*[[#This Row],[Taux (%)]]/100</f>
        <v>0</v>
      </c>
      <c r="G794" s="6">
        <f>[[#This Row],[Base HT (€)]]+[[#This Row],[TVA (€)]]</f>
        <v>0</v>
      </c>
    </row>
    <row r="795" spans="6:7">
      <c r="F795" s="6">
        <f>[[#This Row],[Base HT (€)]]*[[#This Row],[Taux (%)]]/100</f>
        <v>0</v>
      </c>
      <c r="G795" s="6">
        <f>[[#This Row],[Base HT (€)]]+[[#This Row],[TVA (€)]]</f>
        <v>0</v>
      </c>
    </row>
    <row r="796" spans="6:7">
      <c r="F796" s="6">
        <f>[[#This Row],[Base HT (€)]]*[[#This Row],[Taux (%)]]/100</f>
        <v>0</v>
      </c>
      <c r="G796" s="6">
        <f>[[#This Row],[Base HT (€)]]+[[#This Row],[TVA (€)]]</f>
        <v>0</v>
      </c>
    </row>
    <row r="797" spans="6:7">
      <c r="F797" s="6">
        <f>[[#This Row],[Base HT (€)]]*[[#This Row],[Taux (%)]]/100</f>
        <v>0</v>
      </c>
      <c r="G797" s="6">
        <f>[[#This Row],[Base HT (€)]]+[[#This Row],[TVA (€)]]</f>
        <v>0</v>
      </c>
    </row>
    <row r="798" spans="6:7">
      <c r="F798" s="6">
        <f>[[#This Row],[Base HT (€)]]*[[#This Row],[Taux (%)]]/100</f>
        <v>0</v>
      </c>
      <c r="G798" s="6">
        <f>[[#This Row],[Base HT (€)]]+[[#This Row],[TVA (€)]]</f>
        <v>0</v>
      </c>
    </row>
    <row r="799" spans="6:7">
      <c r="F799" s="6">
        <f>[[#This Row],[Base HT (€)]]*[[#This Row],[Taux (%)]]/100</f>
        <v>0</v>
      </c>
      <c r="G799" s="6">
        <f>[[#This Row],[Base HT (€)]]+[[#This Row],[TVA (€)]]</f>
        <v>0</v>
      </c>
    </row>
    <row r="800" spans="6:7">
      <c r="F800" s="6">
        <f>[[#This Row],[Base HT (€)]]*[[#This Row],[Taux (%)]]/100</f>
        <v>0</v>
      </c>
      <c r="G800" s="6">
        <f>[[#This Row],[Base HT (€)]]+[[#This Row],[TVA (€)]]</f>
        <v>0</v>
      </c>
    </row>
    <row r="801" spans="6:7">
      <c r="F801" s="6">
        <f>[[#This Row],[Base HT (€)]]*[[#This Row],[Taux (%)]]/100</f>
        <v>0</v>
      </c>
      <c r="G801" s="6">
        <f>[[#This Row],[Base HT (€)]]+[[#This Row],[TVA (€)]]</f>
        <v>0</v>
      </c>
    </row>
    <row r="802" spans="6:7">
      <c r="F802" s="6">
        <f>[[#This Row],[Base HT (€)]]*[[#This Row],[Taux (%)]]/100</f>
        <v>0</v>
      </c>
      <c r="G802" s="6">
        <f>[[#This Row],[Base HT (€)]]+[[#This Row],[TVA (€)]]</f>
        <v>0</v>
      </c>
    </row>
    <row r="803" spans="6:7">
      <c r="F803" s="6">
        <f>[[#This Row],[Base HT (€)]]*[[#This Row],[Taux (%)]]/100</f>
        <v>0</v>
      </c>
      <c r="G803" s="6">
        <f>[[#This Row],[Base HT (€)]]+[[#This Row],[TVA (€)]]</f>
        <v>0</v>
      </c>
    </row>
    <row r="804" spans="6:7">
      <c r="F804" s="6">
        <f>[[#This Row],[Base HT (€)]]*[[#This Row],[Taux (%)]]/100</f>
        <v>0</v>
      </c>
      <c r="G804" s="6">
        <f>[[#This Row],[Base HT (€)]]+[[#This Row],[TVA (€)]]</f>
        <v>0</v>
      </c>
    </row>
  </sheetData>
  <dataValidations count="2">
    <dataValidation type="list" allowBlank="1" showInputMessage="1" showErrorMessage="1" sqref="D5:D804">
      <formula1>ListeTaux</formula1>
    </dataValidation>
    <dataValidation type="list" allowBlank="1" showInputMessage="1" showErrorMessage="1" sqref="C5:C804">
      <formula1>"FR,UE,Export"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H804"/>
  <sheetViews>
    <sheetView workbookViewId="0">
      <pane ySplit="4" topLeftCell="A5" activePane="bottomLeft" state="frozen"/>
      <selection pane="bottomLeft"/>
    </sheetView>
  </sheetViews>
  <sheetFormatPr defaultRowHeight="15"/>
  <cols>
    <col min="1" max="1" width="12.7109375" style="5" customWidth="1"/>
    <col min="2" max="3" width="20.7109375" customWidth="1"/>
    <col min="4" max="4" width="10.7109375" customWidth="1"/>
    <col min="5" max="7" width="16.7109375" style="6" customWidth="1"/>
    <col min="8" max="8" width="28.7109375" customWidth="1"/>
  </cols>
  <sheetData>
    <row r="1" spans="1:8">
      <c r="A1" s="1" t="s">
        <v>28</v>
      </c>
    </row>
    <row r="3" spans="1:8">
      <c r="A3" s="2" t="s">
        <v>20</v>
      </c>
      <c r="B3" s="2" t="s">
        <v>29</v>
      </c>
      <c r="C3" s="2" t="s">
        <v>30</v>
      </c>
      <c r="D3" s="2" t="s">
        <v>23</v>
      </c>
      <c r="E3" s="2" t="s">
        <v>24</v>
      </c>
      <c r="F3" s="2" t="s">
        <v>25</v>
      </c>
      <c r="G3" s="2" t="s">
        <v>26</v>
      </c>
      <c r="H3" s="2" t="s">
        <v>27</v>
      </c>
    </row>
    <row r="4" spans="1:8">
      <c r="A4" s="5" t="s">
        <v>20</v>
      </c>
      <c r="B4" t="s">
        <v>29</v>
      </c>
      <c r="C4" t="s">
        <v>30</v>
      </c>
      <c r="D4" t="s">
        <v>23</v>
      </c>
      <c r="E4" s="6" t="s">
        <v>24</v>
      </c>
      <c r="F4" s="6" t="s">
        <v>25</v>
      </c>
      <c r="G4" s="6" t="s">
        <v>26</v>
      </c>
      <c r="H4" t="s">
        <v>27</v>
      </c>
    </row>
    <row r="5" spans="1:8">
      <c r="F5" s="6">
        <f>[[#This Row],[Base HT (€)]]*[[#This Row],[Taux (%)]]/100</f>
        <v>0</v>
      </c>
      <c r="G5" s="6">
        <f>[[#This Row],[Base HT (€)]]+[[#This Row],[TVA (€)]]</f>
        <v>0</v>
      </c>
    </row>
    <row r="6" spans="1:8">
      <c r="F6" s="6">
        <f>[[#This Row],[Base HT (€)]]*[[#This Row],[Taux (%)]]/100</f>
        <v>0</v>
      </c>
      <c r="G6" s="6">
        <f>[[#This Row],[Base HT (€)]]+[[#This Row],[TVA (€)]]</f>
        <v>0</v>
      </c>
    </row>
    <row r="7" spans="1:8">
      <c r="F7" s="6">
        <f>[[#This Row],[Base HT (€)]]*[[#This Row],[Taux (%)]]/100</f>
        <v>0</v>
      </c>
      <c r="G7" s="6">
        <f>[[#This Row],[Base HT (€)]]+[[#This Row],[TVA (€)]]</f>
        <v>0</v>
      </c>
    </row>
    <row r="8" spans="1:8">
      <c r="F8" s="6">
        <f>[[#This Row],[Base HT (€)]]*[[#This Row],[Taux (%)]]/100</f>
        <v>0</v>
      </c>
      <c r="G8" s="6">
        <f>[[#This Row],[Base HT (€)]]+[[#This Row],[TVA (€)]]</f>
        <v>0</v>
      </c>
    </row>
    <row r="9" spans="1:8">
      <c r="F9" s="6">
        <f>[[#This Row],[Base HT (€)]]*[[#This Row],[Taux (%)]]/100</f>
        <v>0</v>
      </c>
      <c r="G9" s="6">
        <f>[[#This Row],[Base HT (€)]]+[[#This Row],[TVA (€)]]</f>
        <v>0</v>
      </c>
    </row>
    <row r="10" spans="1:8">
      <c r="F10" s="6">
        <f>[[#This Row],[Base HT (€)]]*[[#This Row],[Taux (%)]]/100</f>
        <v>0</v>
      </c>
      <c r="G10" s="6">
        <f>[[#This Row],[Base HT (€)]]+[[#This Row],[TVA (€)]]</f>
        <v>0</v>
      </c>
    </row>
    <row r="11" spans="1:8">
      <c r="F11" s="6">
        <f>[[#This Row],[Base HT (€)]]*[[#This Row],[Taux (%)]]/100</f>
        <v>0</v>
      </c>
      <c r="G11" s="6">
        <f>[[#This Row],[Base HT (€)]]+[[#This Row],[TVA (€)]]</f>
        <v>0</v>
      </c>
    </row>
    <row r="12" spans="1:8">
      <c r="F12" s="6">
        <f>[[#This Row],[Base HT (€)]]*[[#This Row],[Taux (%)]]/100</f>
        <v>0</v>
      </c>
      <c r="G12" s="6">
        <f>[[#This Row],[Base HT (€)]]+[[#This Row],[TVA (€)]]</f>
        <v>0</v>
      </c>
    </row>
    <row r="13" spans="1:8">
      <c r="F13" s="6">
        <f>[[#This Row],[Base HT (€)]]*[[#This Row],[Taux (%)]]/100</f>
        <v>0</v>
      </c>
      <c r="G13" s="6">
        <f>[[#This Row],[Base HT (€)]]+[[#This Row],[TVA (€)]]</f>
        <v>0</v>
      </c>
    </row>
    <row r="14" spans="1:8">
      <c r="F14" s="6">
        <f>[[#This Row],[Base HT (€)]]*[[#This Row],[Taux (%)]]/100</f>
        <v>0</v>
      </c>
      <c r="G14" s="6">
        <f>[[#This Row],[Base HT (€)]]+[[#This Row],[TVA (€)]]</f>
        <v>0</v>
      </c>
    </row>
    <row r="15" spans="1:8">
      <c r="F15" s="6">
        <f>[[#This Row],[Base HT (€)]]*[[#This Row],[Taux (%)]]/100</f>
        <v>0</v>
      </c>
      <c r="G15" s="6">
        <f>[[#This Row],[Base HT (€)]]+[[#This Row],[TVA (€)]]</f>
        <v>0</v>
      </c>
    </row>
    <row r="16" spans="1:8">
      <c r="F16" s="6">
        <f>[[#This Row],[Base HT (€)]]*[[#This Row],[Taux (%)]]/100</f>
        <v>0</v>
      </c>
      <c r="G16" s="6">
        <f>[[#This Row],[Base HT (€)]]+[[#This Row],[TVA (€)]]</f>
        <v>0</v>
      </c>
    </row>
    <row r="17" spans="6:7">
      <c r="F17" s="6">
        <f>[[#This Row],[Base HT (€)]]*[[#This Row],[Taux (%)]]/100</f>
        <v>0</v>
      </c>
      <c r="G17" s="6">
        <f>[[#This Row],[Base HT (€)]]+[[#This Row],[TVA (€)]]</f>
        <v>0</v>
      </c>
    </row>
    <row r="18" spans="6:7">
      <c r="F18" s="6">
        <f>[[#This Row],[Base HT (€)]]*[[#This Row],[Taux (%)]]/100</f>
        <v>0</v>
      </c>
      <c r="G18" s="6">
        <f>[[#This Row],[Base HT (€)]]+[[#This Row],[TVA (€)]]</f>
        <v>0</v>
      </c>
    </row>
    <row r="19" spans="6:7">
      <c r="F19" s="6">
        <f>[[#This Row],[Base HT (€)]]*[[#This Row],[Taux (%)]]/100</f>
        <v>0</v>
      </c>
      <c r="G19" s="6">
        <f>[[#This Row],[Base HT (€)]]+[[#This Row],[TVA (€)]]</f>
        <v>0</v>
      </c>
    </row>
    <row r="20" spans="6:7">
      <c r="F20" s="6">
        <f>[[#This Row],[Base HT (€)]]*[[#This Row],[Taux (%)]]/100</f>
        <v>0</v>
      </c>
      <c r="G20" s="6">
        <f>[[#This Row],[Base HT (€)]]+[[#This Row],[TVA (€)]]</f>
        <v>0</v>
      </c>
    </row>
    <row r="21" spans="6:7">
      <c r="F21" s="6">
        <f>[[#This Row],[Base HT (€)]]*[[#This Row],[Taux (%)]]/100</f>
        <v>0</v>
      </c>
      <c r="G21" s="6">
        <f>[[#This Row],[Base HT (€)]]+[[#This Row],[TVA (€)]]</f>
        <v>0</v>
      </c>
    </row>
    <row r="22" spans="6:7">
      <c r="F22" s="6">
        <f>[[#This Row],[Base HT (€)]]*[[#This Row],[Taux (%)]]/100</f>
        <v>0</v>
      </c>
      <c r="G22" s="6">
        <f>[[#This Row],[Base HT (€)]]+[[#This Row],[TVA (€)]]</f>
        <v>0</v>
      </c>
    </row>
    <row r="23" spans="6:7">
      <c r="F23" s="6">
        <f>[[#This Row],[Base HT (€)]]*[[#This Row],[Taux (%)]]/100</f>
        <v>0</v>
      </c>
      <c r="G23" s="6">
        <f>[[#This Row],[Base HT (€)]]+[[#This Row],[TVA (€)]]</f>
        <v>0</v>
      </c>
    </row>
    <row r="24" spans="6:7">
      <c r="F24" s="6">
        <f>[[#This Row],[Base HT (€)]]*[[#This Row],[Taux (%)]]/100</f>
        <v>0</v>
      </c>
      <c r="G24" s="6">
        <f>[[#This Row],[Base HT (€)]]+[[#This Row],[TVA (€)]]</f>
        <v>0</v>
      </c>
    </row>
    <row r="25" spans="6:7">
      <c r="F25" s="6">
        <f>[[#This Row],[Base HT (€)]]*[[#This Row],[Taux (%)]]/100</f>
        <v>0</v>
      </c>
      <c r="G25" s="6">
        <f>[[#This Row],[Base HT (€)]]+[[#This Row],[TVA (€)]]</f>
        <v>0</v>
      </c>
    </row>
    <row r="26" spans="6:7">
      <c r="F26" s="6">
        <f>[[#This Row],[Base HT (€)]]*[[#This Row],[Taux (%)]]/100</f>
        <v>0</v>
      </c>
      <c r="G26" s="6">
        <f>[[#This Row],[Base HT (€)]]+[[#This Row],[TVA (€)]]</f>
        <v>0</v>
      </c>
    </row>
    <row r="27" spans="6:7">
      <c r="F27" s="6">
        <f>[[#This Row],[Base HT (€)]]*[[#This Row],[Taux (%)]]/100</f>
        <v>0</v>
      </c>
      <c r="G27" s="6">
        <f>[[#This Row],[Base HT (€)]]+[[#This Row],[TVA (€)]]</f>
        <v>0</v>
      </c>
    </row>
    <row r="28" spans="6:7">
      <c r="F28" s="6">
        <f>[[#This Row],[Base HT (€)]]*[[#This Row],[Taux (%)]]/100</f>
        <v>0</v>
      </c>
      <c r="G28" s="6">
        <f>[[#This Row],[Base HT (€)]]+[[#This Row],[TVA (€)]]</f>
        <v>0</v>
      </c>
    </row>
    <row r="29" spans="6:7">
      <c r="F29" s="6">
        <f>[[#This Row],[Base HT (€)]]*[[#This Row],[Taux (%)]]/100</f>
        <v>0</v>
      </c>
      <c r="G29" s="6">
        <f>[[#This Row],[Base HT (€)]]+[[#This Row],[TVA (€)]]</f>
        <v>0</v>
      </c>
    </row>
    <row r="30" spans="6:7">
      <c r="F30" s="6">
        <f>[[#This Row],[Base HT (€)]]*[[#This Row],[Taux (%)]]/100</f>
        <v>0</v>
      </c>
      <c r="G30" s="6">
        <f>[[#This Row],[Base HT (€)]]+[[#This Row],[TVA (€)]]</f>
        <v>0</v>
      </c>
    </row>
    <row r="31" spans="6:7">
      <c r="F31" s="6">
        <f>[[#This Row],[Base HT (€)]]*[[#This Row],[Taux (%)]]/100</f>
        <v>0</v>
      </c>
      <c r="G31" s="6">
        <f>[[#This Row],[Base HT (€)]]+[[#This Row],[TVA (€)]]</f>
        <v>0</v>
      </c>
    </row>
    <row r="32" spans="6:7">
      <c r="F32" s="6">
        <f>[[#This Row],[Base HT (€)]]*[[#This Row],[Taux (%)]]/100</f>
        <v>0</v>
      </c>
      <c r="G32" s="6">
        <f>[[#This Row],[Base HT (€)]]+[[#This Row],[TVA (€)]]</f>
        <v>0</v>
      </c>
    </row>
    <row r="33" spans="6:7">
      <c r="F33" s="6">
        <f>[[#This Row],[Base HT (€)]]*[[#This Row],[Taux (%)]]/100</f>
        <v>0</v>
      </c>
      <c r="G33" s="6">
        <f>[[#This Row],[Base HT (€)]]+[[#This Row],[TVA (€)]]</f>
        <v>0</v>
      </c>
    </row>
    <row r="34" spans="6:7">
      <c r="F34" s="6">
        <f>[[#This Row],[Base HT (€)]]*[[#This Row],[Taux (%)]]/100</f>
        <v>0</v>
      </c>
      <c r="G34" s="6">
        <f>[[#This Row],[Base HT (€)]]+[[#This Row],[TVA (€)]]</f>
        <v>0</v>
      </c>
    </row>
    <row r="35" spans="6:7">
      <c r="F35" s="6">
        <f>[[#This Row],[Base HT (€)]]*[[#This Row],[Taux (%)]]/100</f>
        <v>0</v>
      </c>
      <c r="G35" s="6">
        <f>[[#This Row],[Base HT (€)]]+[[#This Row],[TVA (€)]]</f>
        <v>0</v>
      </c>
    </row>
    <row r="36" spans="6:7">
      <c r="F36" s="6">
        <f>[[#This Row],[Base HT (€)]]*[[#This Row],[Taux (%)]]/100</f>
        <v>0</v>
      </c>
      <c r="G36" s="6">
        <f>[[#This Row],[Base HT (€)]]+[[#This Row],[TVA (€)]]</f>
        <v>0</v>
      </c>
    </row>
    <row r="37" spans="6:7">
      <c r="F37" s="6">
        <f>[[#This Row],[Base HT (€)]]*[[#This Row],[Taux (%)]]/100</f>
        <v>0</v>
      </c>
      <c r="G37" s="6">
        <f>[[#This Row],[Base HT (€)]]+[[#This Row],[TVA (€)]]</f>
        <v>0</v>
      </c>
    </row>
    <row r="38" spans="6:7">
      <c r="F38" s="6">
        <f>[[#This Row],[Base HT (€)]]*[[#This Row],[Taux (%)]]/100</f>
        <v>0</v>
      </c>
      <c r="G38" s="6">
        <f>[[#This Row],[Base HT (€)]]+[[#This Row],[TVA (€)]]</f>
        <v>0</v>
      </c>
    </row>
    <row r="39" spans="6:7">
      <c r="F39" s="6">
        <f>[[#This Row],[Base HT (€)]]*[[#This Row],[Taux (%)]]/100</f>
        <v>0</v>
      </c>
      <c r="G39" s="6">
        <f>[[#This Row],[Base HT (€)]]+[[#This Row],[TVA (€)]]</f>
        <v>0</v>
      </c>
    </row>
    <row r="40" spans="6:7">
      <c r="F40" s="6">
        <f>[[#This Row],[Base HT (€)]]*[[#This Row],[Taux (%)]]/100</f>
        <v>0</v>
      </c>
      <c r="G40" s="6">
        <f>[[#This Row],[Base HT (€)]]+[[#This Row],[TVA (€)]]</f>
        <v>0</v>
      </c>
    </row>
    <row r="41" spans="6:7">
      <c r="F41" s="6">
        <f>[[#This Row],[Base HT (€)]]*[[#This Row],[Taux (%)]]/100</f>
        <v>0</v>
      </c>
      <c r="G41" s="6">
        <f>[[#This Row],[Base HT (€)]]+[[#This Row],[TVA (€)]]</f>
        <v>0</v>
      </c>
    </row>
    <row r="42" spans="6:7">
      <c r="F42" s="6">
        <f>[[#This Row],[Base HT (€)]]*[[#This Row],[Taux (%)]]/100</f>
        <v>0</v>
      </c>
      <c r="G42" s="6">
        <f>[[#This Row],[Base HT (€)]]+[[#This Row],[TVA (€)]]</f>
        <v>0</v>
      </c>
    </row>
    <row r="43" spans="6:7">
      <c r="F43" s="6">
        <f>[[#This Row],[Base HT (€)]]*[[#This Row],[Taux (%)]]/100</f>
        <v>0</v>
      </c>
      <c r="G43" s="6">
        <f>[[#This Row],[Base HT (€)]]+[[#This Row],[TVA (€)]]</f>
        <v>0</v>
      </c>
    </row>
    <row r="44" spans="6:7">
      <c r="F44" s="6">
        <f>[[#This Row],[Base HT (€)]]*[[#This Row],[Taux (%)]]/100</f>
        <v>0</v>
      </c>
      <c r="G44" s="6">
        <f>[[#This Row],[Base HT (€)]]+[[#This Row],[TVA (€)]]</f>
        <v>0</v>
      </c>
    </row>
    <row r="45" spans="6:7">
      <c r="F45" s="6">
        <f>[[#This Row],[Base HT (€)]]*[[#This Row],[Taux (%)]]/100</f>
        <v>0</v>
      </c>
      <c r="G45" s="6">
        <f>[[#This Row],[Base HT (€)]]+[[#This Row],[TVA (€)]]</f>
        <v>0</v>
      </c>
    </row>
    <row r="46" spans="6:7">
      <c r="F46" s="6">
        <f>[[#This Row],[Base HT (€)]]*[[#This Row],[Taux (%)]]/100</f>
        <v>0</v>
      </c>
      <c r="G46" s="6">
        <f>[[#This Row],[Base HT (€)]]+[[#This Row],[TVA (€)]]</f>
        <v>0</v>
      </c>
    </row>
    <row r="47" spans="6:7">
      <c r="F47" s="6">
        <f>[[#This Row],[Base HT (€)]]*[[#This Row],[Taux (%)]]/100</f>
        <v>0</v>
      </c>
      <c r="G47" s="6">
        <f>[[#This Row],[Base HT (€)]]+[[#This Row],[TVA (€)]]</f>
        <v>0</v>
      </c>
    </row>
    <row r="48" spans="6:7">
      <c r="F48" s="6">
        <f>[[#This Row],[Base HT (€)]]*[[#This Row],[Taux (%)]]/100</f>
        <v>0</v>
      </c>
      <c r="G48" s="6">
        <f>[[#This Row],[Base HT (€)]]+[[#This Row],[TVA (€)]]</f>
        <v>0</v>
      </c>
    </row>
    <row r="49" spans="6:7">
      <c r="F49" s="6">
        <f>[[#This Row],[Base HT (€)]]*[[#This Row],[Taux (%)]]/100</f>
        <v>0</v>
      </c>
      <c r="G49" s="6">
        <f>[[#This Row],[Base HT (€)]]+[[#This Row],[TVA (€)]]</f>
        <v>0</v>
      </c>
    </row>
    <row r="50" spans="6:7">
      <c r="F50" s="6">
        <f>[[#This Row],[Base HT (€)]]*[[#This Row],[Taux (%)]]/100</f>
        <v>0</v>
      </c>
      <c r="G50" s="6">
        <f>[[#This Row],[Base HT (€)]]+[[#This Row],[TVA (€)]]</f>
        <v>0</v>
      </c>
    </row>
    <row r="51" spans="6:7">
      <c r="F51" s="6">
        <f>[[#This Row],[Base HT (€)]]*[[#This Row],[Taux (%)]]/100</f>
        <v>0</v>
      </c>
      <c r="G51" s="6">
        <f>[[#This Row],[Base HT (€)]]+[[#This Row],[TVA (€)]]</f>
        <v>0</v>
      </c>
    </row>
    <row r="52" spans="6:7">
      <c r="F52" s="6">
        <f>[[#This Row],[Base HT (€)]]*[[#This Row],[Taux (%)]]/100</f>
        <v>0</v>
      </c>
      <c r="G52" s="6">
        <f>[[#This Row],[Base HT (€)]]+[[#This Row],[TVA (€)]]</f>
        <v>0</v>
      </c>
    </row>
    <row r="53" spans="6:7">
      <c r="F53" s="6">
        <f>[[#This Row],[Base HT (€)]]*[[#This Row],[Taux (%)]]/100</f>
        <v>0</v>
      </c>
      <c r="G53" s="6">
        <f>[[#This Row],[Base HT (€)]]+[[#This Row],[TVA (€)]]</f>
        <v>0</v>
      </c>
    </row>
    <row r="54" spans="6:7">
      <c r="F54" s="6">
        <f>[[#This Row],[Base HT (€)]]*[[#This Row],[Taux (%)]]/100</f>
        <v>0</v>
      </c>
      <c r="G54" s="6">
        <f>[[#This Row],[Base HT (€)]]+[[#This Row],[TVA (€)]]</f>
        <v>0</v>
      </c>
    </row>
    <row r="55" spans="6:7">
      <c r="F55" s="6">
        <f>[[#This Row],[Base HT (€)]]*[[#This Row],[Taux (%)]]/100</f>
        <v>0</v>
      </c>
      <c r="G55" s="6">
        <f>[[#This Row],[Base HT (€)]]+[[#This Row],[TVA (€)]]</f>
        <v>0</v>
      </c>
    </row>
    <row r="56" spans="6:7">
      <c r="F56" s="6">
        <f>[[#This Row],[Base HT (€)]]*[[#This Row],[Taux (%)]]/100</f>
        <v>0</v>
      </c>
      <c r="G56" s="6">
        <f>[[#This Row],[Base HT (€)]]+[[#This Row],[TVA (€)]]</f>
        <v>0</v>
      </c>
    </row>
    <row r="57" spans="6:7">
      <c r="F57" s="6">
        <f>[[#This Row],[Base HT (€)]]*[[#This Row],[Taux (%)]]/100</f>
        <v>0</v>
      </c>
      <c r="G57" s="6">
        <f>[[#This Row],[Base HT (€)]]+[[#This Row],[TVA (€)]]</f>
        <v>0</v>
      </c>
    </row>
    <row r="58" spans="6:7">
      <c r="F58" s="6">
        <f>[[#This Row],[Base HT (€)]]*[[#This Row],[Taux (%)]]/100</f>
        <v>0</v>
      </c>
      <c r="G58" s="6">
        <f>[[#This Row],[Base HT (€)]]+[[#This Row],[TVA (€)]]</f>
        <v>0</v>
      </c>
    </row>
    <row r="59" spans="6:7">
      <c r="F59" s="6">
        <f>[[#This Row],[Base HT (€)]]*[[#This Row],[Taux (%)]]/100</f>
        <v>0</v>
      </c>
      <c r="G59" s="6">
        <f>[[#This Row],[Base HT (€)]]+[[#This Row],[TVA (€)]]</f>
        <v>0</v>
      </c>
    </row>
    <row r="60" spans="6:7">
      <c r="F60" s="6">
        <f>[[#This Row],[Base HT (€)]]*[[#This Row],[Taux (%)]]/100</f>
        <v>0</v>
      </c>
      <c r="G60" s="6">
        <f>[[#This Row],[Base HT (€)]]+[[#This Row],[TVA (€)]]</f>
        <v>0</v>
      </c>
    </row>
    <row r="61" spans="6:7">
      <c r="F61" s="6">
        <f>[[#This Row],[Base HT (€)]]*[[#This Row],[Taux (%)]]/100</f>
        <v>0</v>
      </c>
      <c r="G61" s="6">
        <f>[[#This Row],[Base HT (€)]]+[[#This Row],[TVA (€)]]</f>
        <v>0</v>
      </c>
    </row>
    <row r="62" spans="6:7">
      <c r="F62" s="6">
        <f>[[#This Row],[Base HT (€)]]*[[#This Row],[Taux (%)]]/100</f>
        <v>0</v>
      </c>
      <c r="G62" s="6">
        <f>[[#This Row],[Base HT (€)]]+[[#This Row],[TVA (€)]]</f>
        <v>0</v>
      </c>
    </row>
    <row r="63" spans="6:7">
      <c r="F63" s="6">
        <f>[[#This Row],[Base HT (€)]]*[[#This Row],[Taux (%)]]/100</f>
        <v>0</v>
      </c>
      <c r="G63" s="6">
        <f>[[#This Row],[Base HT (€)]]+[[#This Row],[TVA (€)]]</f>
        <v>0</v>
      </c>
    </row>
    <row r="64" spans="6:7">
      <c r="F64" s="6">
        <f>[[#This Row],[Base HT (€)]]*[[#This Row],[Taux (%)]]/100</f>
        <v>0</v>
      </c>
      <c r="G64" s="6">
        <f>[[#This Row],[Base HT (€)]]+[[#This Row],[TVA (€)]]</f>
        <v>0</v>
      </c>
    </row>
    <row r="65" spans="6:7">
      <c r="F65" s="6">
        <f>[[#This Row],[Base HT (€)]]*[[#This Row],[Taux (%)]]/100</f>
        <v>0</v>
      </c>
      <c r="G65" s="6">
        <f>[[#This Row],[Base HT (€)]]+[[#This Row],[TVA (€)]]</f>
        <v>0</v>
      </c>
    </row>
    <row r="66" spans="6:7">
      <c r="F66" s="6">
        <f>[[#This Row],[Base HT (€)]]*[[#This Row],[Taux (%)]]/100</f>
        <v>0</v>
      </c>
      <c r="G66" s="6">
        <f>[[#This Row],[Base HT (€)]]+[[#This Row],[TVA (€)]]</f>
        <v>0</v>
      </c>
    </row>
    <row r="67" spans="6:7">
      <c r="F67" s="6">
        <f>[[#This Row],[Base HT (€)]]*[[#This Row],[Taux (%)]]/100</f>
        <v>0</v>
      </c>
      <c r="G67" s="6">
        <f>[[#This Row],[Base HT (€)]]+[[#This Row],[TVA (€)]]</f>
        <v>0</v>
      </c>
    </row>
    <row r="68" spans="6:7">
      <c r="F68" s="6">
        <f>[[#This Row],[Base HT (€)]]*[[#This Row],[Taux (%)]]/100</f>
        <v>0</v>
      </c>
      <c r="G68" s="6">
        <f>[[#This Row],[Base HT (€)]]+[[#This Row],[TVA (€)]]</f>
        <v>0</v>
      </c>
    </row>
    <row r="69" spans="6:7">
      <c r="F69" s="6">
        <f>[[#This Row],[Base HT (€)]]*[[#This Row],[Taux (%)]]/100</f>
        <v>0</v>
      </c>
      <c r="G69" s="6">
        <f>[[#This Row],[Base HT (€)]]+[[#This Row],[TVA (€)]]</f>
        <v>0</v>
      </c>
    </row>
    <row r="70" spans="6:7">
      <c r="F70" s="6">
        <f>[[#This Row],[Base HT (€)]]*[[#This Row],[Taux (%)]]/100</f>
        <v>0</v>
      </c>
      <c r="G70" s="6">
        <f>[[#This Row],[Base HT (€)]]+[[#This Row],[TVA (€)]]</f>
        <v>0</v>
      </c>
    </row>
    <row r="71" spans="6:7">
      <c r="F71" s="6">
        <f>[[#This Row],[Base HT (€)]]*[[#This Row],[Taux (%)]]/100</f>
        <v>0</v>
      </c>
      <c r="G71" s="6">
        <f>[[#This Row],[Base HT (€)]]+[[#This Row],[TVA (€)]]</f>
        <v>0</v>
      </c>
    </row>
    <row r="72" spans="6:7">
      <c r="F72" s="6">
        <f>[[#This Row],[Base HT (€)]]*[[#This Row],[Taux (%)]]/100</f>
        <v>0</v>
      </c>
      <c r="G72" s="6">
        <f>[[#This Row],[Base HT (€)]]+[[#This Row],[TVA (€)]]</f>
        <v>0</v>
      </c>
    </row>
    <row r="73" spans="6:7">
      <c r="F73" s="6">
        <f>[[#This Row],[Base HT (€)]]*[[#This Row],[Taux (%)]]/100</f>
        <v>0</v>
      </c>
      <c r="G73" s="6">
        <f>[[#This Row],[Base HT (€)]]+[[#This Row],[TVA (€)]]</f>
        <v>0</v>
      </c>
    </row>
    <row r="74" spans="6:7">
      <c r="F74" s="6">
        <f>[[#This Row],[Base HT (€)]]*[[#This Row],[Taux (%)]]/100</f>
        <v>0</v>
      </c>
      <c r="G74" s="6">
        <f>[[#This Row],[Base HT (€)]]+[[#This Row],[TVA (€)]]</f>
        <v>0</v>
      </c>
    </row>
    <row r="75" spans="6:7">
      <c r="F75" s="6">
        <f>[[#This Row],[Base HT (€)]]*[[#This Row],[Taux (%)]]/100</f>
        <v>0</v>
      </c>
      <c r="G75" s="6">
        <f>[[#This Row],[Base HT (€)]]+[[#This Row],[TVA (€)]]</f>
        <v>0</v>
      </c>
    </row>
    <row r="76" spans="6:7">
      <c r="F76" s="6">
        <f>[[#This Row],[Base HT (€)]]*[[#This Row],[Taux (%)]]/100</f>
        <v>0</v>
      </c>
      <c r="G76" s="6">
        <f>[[#This Row],[Base HT (€)]]+[[#This Row],[TVA (€)]]</f>
        <v>0</v>
      </c>
    </row>
    <row r="77" spans="6:7">
      <c r="F77" s="6">
        <f>[[#This Row],[Base HT (€)]]*[[#This Row],[Taux (%)]]/100</f>
        <v>0</v>
      </c>
      <c r="G77" s="6">
        <f>[[#This Row],[Base HT (€)]]+[[#This Row],[TVA (€)]]</f>
        <v>0</v>
      </c>
    </row>
    <row r="78" spans="6:7">
      <c r="F78" s="6">
        <f>[[#This Row],[Base HT (€)]]*[[#This Row],[Taux (%)]]/100</f>
        <v>0</v>
      </c>
      <c r="G78" s="6">
        <f>[[#This Row],[Base HT (€)]]+[[#This Row],[TVA (€)]]</f>
        <v>0</v>
      </c>
    </row>
    <row r="79" spans="6:7">
      <c r="F79" s="6">
        <f>[[#This Row],[Base HT (€)]]*[[#This Row],[Taux (%)]]/100</f>
        <v>0</v>
      </c>
      <c r="G79" s="6">
        <f>[[#This Row],[Base HT (€)]]+[[#This Row],[TVA (€)]]</f>
        <v>0</v>
      </c>
    </row>
    <row r="80" spans="6:7">
      <c r="F80" s="6">
        <f>[[#This Row],[Base HT (€)]]*[[#This Row],[Taux (%)]]/100</f>
        <v>0</v>
      </c>
      <c r="G80" s="6">
        <f>[[#This Row],[Base HT (€)]]+[[#This Row],[TVA (€)]]</f>
        <v>0</v>
      </c>
    </row>
    <row r="81" spans="6:7">
      <c r="F81" s="6">
        <f>[[#This Row],[Base HT (€)]]*[[#This Row],[Taux (%)]]/100</f>
        <v>0</v>
      </c>
      <c r="G81" s="6">
        <f>[[#This Row],[Base HT (€)]]+[[#This Row],[TVA (€)]]</f>
        <v>0</v>
      </c>
    </row>
    <row r="82" spans="6:7">
      <c r="F82" s="6">
        <f>[[#This Row],[Base HT (€)]]*[[#This Row],[Taux (%)]]/100</f>
        <v>0</v>
      </c>
      <c r="G82" s="6">
        <f>[[#This Row],[Base HT (€)]]+[[#This Row],[TVA (€)]]</f>
        <v>0</v>
      </c>
    </row>
    <row r="83" spans="6:7">
      <c r="F83" s="6">
        <f>[[#This Row],[Base HT (€)]]*[[#This Row],[Taux (%)]]/100</f>
        <v>0</v>
      </c>
      <c r="G83" s="6">
        <f>[[#This Row],[Base HT (€)]]+[[#This Row],[TVA (€)]]</f>
        <v>0</v>
      </c>
    </row>
    <row r="84" spans="6:7">
      <c r="F84" s="6">
        <f>[[#This Row],[Base HT (€)]]*[[#This Row],[Taux (%)]]/100</f>
        <v>0</v>
      </c>
      <c r="G84" s="6">
        <f>[[#This Row],[Base HT (€)]]+[[#This Row],[TVA (€)]]</f>
        <v>0</v>
      </c>
    </row>
    <row r="85" spans="6:7">
      <c r="F85" s="6">
        <f>[[#This Row],[Base HT (€)]]*[[#This Row],[Taux (%)]]/100</f>
        <v>0</v>
      </c>
      <c r="G85" s="6">
        <f>[[#This Row],[Base HT (€)]]+[[#This Row],[TVA (€)]]</f>
        <v>0</v>
      </c>
    </row>
    <row r="86" spans="6:7">
      <c r="F86" s="6">
        <f>[[#This Row],[Base HT (€)]]*[[#This Row],[Taux (%)]]/100</f>
        <v>0</v>
      </c>
      <c r="G86" s="6">
        <f>[[#This Row],[Base HT (€)]]+[[#This Row],[TVA (€)]]</f>
        <v>0</v>
      </c>
    </row>
    <row r="87" spans="6:7">
      <c r="F87" s="6">
        <f>[[#This Row],[Base HT (€)]]*[[#This Row],[Taux (%)]]/100</f>
        <v>0</v>
      </c>
      <c r="G87" s="6">
        <f>[[#This Row],[Base HT (€)]]+[[#This Row],[TVA (€)]]</f>
        <v>0</v>
      </c>
    </row>
    <row r="88" spans="6:7">
      <c r="F88" s="6">
        <f>[[#This Row],[Base HT (€)]]*[[#This Row],[Taux (%)]]/100</f>
        <v>0</v>
      </c>
      <c r="G88" s="6">
        <f>[[#This Row],[Base HT (€)]]+[[#This Row],[TVA (€)]]</f>
        <v>0</v>
      </c>
    </row>
    <row r="89" spans="6:7">
      <c r="F89" s="6">
        <f>[[#This Row],[Base HT (€)]]*[[#This Row],[Taux (%)]]/100</f>
        <v>0</v>
      </c>
      <c r="G89" s="6">
        <f>[[#This Row],[Base HT (€)]]+[[#This Row],[TVA (€)]]</f>
        <v>0</v>
      </c>
    </row>
    <row r="90" spans="6:7">
      <c r="F90" s="6">
        <f>[[#This Row],[Base HT (€)]]*[[#This Row],[Taux (%)]]/100</f>
        <v>0</v>
      </c>
      <c r="G90" s="6">
        <f>[[#This Row],[Base HT (€)]]+[[#This Row],[TVA (€)]]</f>
        <v>0</v>
      </c>
    </row>
    <row r="91" spans="6:7">
      <c r="F91" s="6">
        <f>[[#This Row],[Base HT (€)]]*[[#This Row],[Taux (%)]]/100</f>
        <v>0</v>
      </c>
      <c r="G91" s="6">
        <f>[[#This Row],[Base HT (€)]]+[[#This Row],[TVA (€)]]</f>
        <v>0</v>
      </c>
    </row>
    <row r="92" spans="6:7">
      <c r="F92" s="6">
        <f>[[#This Row],[Base HT (€)]]*[[#This Row],[Taux (%)]]/100</f>
        <v>0</v>
      </c>
      <c r="G92" s="6">
        <f>[[#This Row],[Base HT (€)]]+[[#This Row],[TVA (€)]]</f>
        <v>0</v>
      </c>
    </row>
    <row r="93" spans="6:7">
      <c r="F93" s="6">
        <f>[[#This Row],[Base HT (€)]]*[[#This Row],[Taux (%)]]/100</f>
        <v>0</v>
      </c>
      <c r="G93" s="6">
        <f>[[#This Row],[Base HT (€)]]+[[#This Row],[TVA (€)]]</f>
        <v>0</v>
      </c>
    </row>
    <row r="94" spans="6:7">
      <c r="F94" s="6">
        <f>[[#This Row],[Base HT (€)]]*[[#This Row],[Taux (%)]]/100</f>
        <v>0</v>
      </c>
      <c r="G94" s="6">
        <f>[[#This Row],[Base HT (€)]]+[[#This Row],[TVA (€)]]</f>
        <v>0</v>
      </c>
    </row>
    <row r="95" spans="6:7">
      <c r="F95" s="6">
        <f>[[#This Row],[Base HT (€)]]*[[#This Row],[Taux (%)]]/100</f>
        <v>0</v>
      </c>
      <c r="G95" s="6">
        <f>[[#This Row],[Base HT (€)]]+[[#This Row],[TVA (€)]]</f>
        <v>0</v>
      </c>
    </row>
    <row r="96" spans="6:7">
      <c r="F96" s="6">
        <f>[[#This Row],[Base HT (€)]]*[[#This Row],[Taux (%)]]/100</f>
        <v>0</v>
      </c>
      <c r="G96" s="6">
        <f>[[#This Row],[Base HT (€)]]+[[#This Row],[TVA (€)]]</f>
        <v>0</v>
      </c>
    </row>
    <row r="97" spans="6:7">
      <c r="F97" s="6">
        <f>[[#This Row],[Base HT (€)]]*[[#This Row],[Taux (%)]]/100</f>
        <v>0</v>
      </c>
      <c r="G97" s="6">
        <f>[[#This Row],[Base HT (€)]]+[[#This Row],[TVA (€)]]</f>
        <v>0</v>
      </c>
    </row>
    <row r="98" spans="6:7">
      <c r="F98" s="6">
        <f>[[#This Row],[Base HT (€)]]*[[#This Row],[Taux (%)]]/100</f>
        <v>0</v>
      </c>
      <c r="G98" s="6">
        <f>[[#This Row],[Base HT (€)]]+[[#This Row],[TVA (€)]]</f>
        <v>0</v>
      </c>
    </row>
    <row r="99" spans="6:7">
      <c r="F99" s="6">
        <f>[[#This Row],[Base HT (€)]]*[[#This Row],[Taux (%)]]/100</f>
        <v>0</v>
      </c>
      <c r="G99" s="6">
        <f>[[#This Row],[Base HT (€)]]+[[#This Row],[TVA (€)]]</f>
        <v>0</v>
      </c>
    </row>
    <row r="100" spans="6:7">
      <c r="F100" s="6">
        <f>[[#This Row],[Base HT (€)]]*[[#This Row],[Taux (%)]]/100</f>
        <v>0</v>
      </c>
      <c r="G100" s="6">
        <f>[[#This Row],[Base HT (€)]]+[[#This Row],[TVA (€)]]</f>
        <v>0</v>
      </c>
    </row>
    <row r="101" spans="6:7">
      <c r="F101" s="6">
        <f>[[#This Row],[Base HT (€)]]*[[#This Row],[Taux (%)]]/100</f>
        <v>0</v>
      </c>
      <c r="G101" s="6">
        <f>[[#This Row],[Base HT (€)]]+[[#This Row],[TVA (€)]]</f>
        <v>0</v>
      </c>
    </row>
    <row r="102" spans="6:7">
      <c r="F102" s="6">
        <f>[[#This Row],[Base HT (€)]]*[[#This Row],[Taux (%)]]/100</f>
        <v>0</v>
      </c>
      <c r="G102" s="6">
        <f>[[#This Row],[Base HT (€)]]+[[#This Row],[TVA (€)]]</f>
        <v>0</v>
      </c>
    </row>
    <row r="103" spans="6:7">
      <c r="F103" s="6">
        <f>[[#This Row],[Base HT (€)]]*[[#This Row],[Taux (%)]]/100</f>
        <v>0</v>
      </c>
      <c r="G103" s="6">
        <f>[[#This Row],[Base HT (€)]]+[[#This Row],[TVA (€)]]</f>
        <v>0</v>
      </c>
    </row>
    <row r="104" spans="6:7">
      <c r="F104" s="6">
        <f>[[#This Row],[Base HT (€)]]*[[#This Row],[Taux (%)]]/100</f>
        <v>0</v>
      </c>
      <c r="G104" s="6">
        <f>[[#This Row],[Base HT (€)]]+[[#This Row],[TVA (€)]]</f>
        <v>0</v>
      </c>
    </row>
    <row r="105" spans="6:7">
      <c r="F105" s="6">
        <f>[[#This Row],[Base HT (€)]]*[[#This Row],[Taux (%)]]/100</f>
        <v>0</v>
      </c>
      <c r="G105" s="6">
        <f>[[#This Row],[Base HT (€)]]+[[#This Row],[TVA (€)]]</f>
        <v>0</v>
      </c>
    </row>
    <row r="106" spans="6:7">
      <c r="F106" s="6">
        <f>[[#This Row],[Base HT (€)]]*[[#This Row],[Taux (%)]]/100</f>
        <v>0</v>
      </c>
      <c r="G106" s="6">
        <f>[[#This Row],[Base HT (€)]]+[[#This Row],[TVA (€)]]</f>
        <v>0</v>
      </c>
    </row>
    <row r="107" spans="6:7">
      <c r="F107" s="6">
        <f>[[#This Row],[Base HT (€)]]*[[#This Row],[Taux (%)]]/100</f>
        <v>0</v>
      </c>
      <c r="G107" s="6">
        <f>[[#This Row],[Base HT (€)]]+[[#This Row],[TVA (€)]]</f>
        <v>0</v>
      </c>
    </row>
    <row r="108" spans="6:7">
      <c r="F108" s="6">
        <f>[[#This Row],[Base HT (€)]]*[[#This Row],[Taux (%)]]/100</f>
        <v>0</v>
      </c>
      <c r="G108" s="6">
        <f>[[#This Row],[Base HT (€)]]+[[#This Row],[TVA (€)]]</f>
        <v>0</v>
      </c>
    </row>
    <row r="109" spans="6:7">
      <c r="F109" s="6">
        <f>[[#This Row],[Base HT (€)]]*[[#This Row],[Taux (%)]]/100</f>
        <v>0</v>
      </c>
      <c r="G109" s="6">
        <f>[[#This Row],[Base HT (€)]]+[[#This Row],[TVA (€)]]</f>
        <v>0</v>
      </c>
    </row>
    <row r="110" spans="6:7">
      <c r="F110" s="6">
        <f>[[#This Row],[Base HT (€)]]*[[#This Row],[Taux (%)]]/100</f>
        <v>0</v>
      </c>
      <c r="G110" s="6">
        <f>[[#This Row],[Base HT (€)]]+[[#This Row],[TVA (€)]]</f>
        <v>0</v>
      </c>
    </row>
    <row r="111" spans="6:7">
      <c r="F111" s="6">
        <f>[[#This Row],[Base HT (€)]]*[[#This Row],[Taux (%)]]/100</f>
        <v>0</v>
      </c>
      <c r="G111" s="6">
        <f>[[#This Row],[Base HT (€)]]+[[#This Row],[TVA (€)]]</f>
        <v>0</v>
      </c>
    </row>
    <row r="112" spans="6:7">
      <c r="F112" s="6">
        <f>[[#This Row],[Base HT (€)]]*[[#This Row],[Taux (%)]]/100</f>
        <v>0</v>
      </c>
      <c r="G112" s="6">
        <f>[[#This Row],[Base HT (€)]]+[[#This Row],[TVA (€)]]</f>
        <v>0</v>
      </c>
    </row>
    <row r="113" spans="6:7">
      <c r="F113" s="6">
        <f>[[#This Row],[Base HT (€)]]*[[#This Row],[Taux (%)]]/100</f>
        <v>0</v>
      </c>
      <c r="G113" s="6">
        <f>[[#This Row],[Base HT (€)]]+[[#This Row],[TVA (€)]]</f>
        <v>0</v>
      </c>
    </row>
    <row r="114" spans="6:7">
      <c r="F114" s="6">
        <f>[[#This Row],[Base HT (€)]]*[[#This Row],[Taux (%)]]/100</f>
        <v>0</v>
      </c>
      <c r="G114" s="6">
        <f>[[#This Row],[Base HT (€)]]+[[#This Row],[TVA (€)]]</f>
        <v>0</v>
      </c>
    </row>
    <row r="115" spans="6:7">
      <c r="F115" s="6">
        <f>[[#This Row],[Base HT (€)]]*[[#This Row],[Taux (%)]]/100</f>
        <v>0</v>
      </c>
      <c r="G115" s="6">
        <f>[[#This Row],[Base HT (€)]]+[[#This Row],[TVA (€)]]</f>
        <v>0</v>
      </c>
    </row>
    <row r="116" spans="6:7">
      <c r="F116" s="6">
        <f>[[#This Row],[Base HT (€)]]*[[#This Row],[Taux (%)]]/100</f>
        <v>0</v>
      </c>
      <c r="G116" s="6">
        <f>[[#This Row],[Base HT (€)]]+[[#This Row],[TVA (€)]]</f>
        <v>0</v>
      </c>
    </row>
    <row r="117" spans="6:7">
      <c r="F117" s="6">
        <f>[[#This Row],[Base HT (€)]]*[[#This Row],[Taux (%)]]/100</f>
        <v>0</v>
      </c>
      <c r="G117" s="6">
        <f>[[#This Row],[Base HT (€)]]+[[#This Row],[TVA (€)]]</f>
        <v>0</v>
      </c>
    </row>
    <row r="118" spans="6:7">
      <c r="F118" s="6">
        <f>[[#This Row],[Base HT (€)]]*[[#This Row],[Taux (%)]]/100</f>
        <v>0</v>
      </c>
      <c r="G118" s="6">
        <f>[[#This Row],[Base HT (€)]]+[[#This Row],[TVA (€)]]</f>
        <v>0</v>
      </c>
    </row>
    <row r="119" spans="6:7">
      <c r="F119" s="6">
        <f>[[#This Row],[Base HT (€)]]*[[#This Row],[Taux (%)]]/100</f>
        <v>0</v>
      </c>
      <c r="G119" s="6">
        <f>[[#This Row],[Base HT (€)]]+[[#This Row],[TVA (€)]]</f>
        <v>0</v>
      </c>
    </row>
    <row r="120" spans="6:7">
      <c r="F120" s="6">
        <f>[[#This Row],[Base HT (€)]]*[[#This Row],[Taux (%)]]/100</f>
        <v>0</v>
      </c>
      <c r="G120" s="6">
        <f>[[#This Row],[Base HT (€)]]+[[#This Row],[TVA (€)]]</f>
        <v>0</v>
      </c>
    </row>
    <row r="121" spans="6:7">
      <c r="F121" s="6">
        <f>[[#This Row],[Base HT (€)]]*[[#This Row],[Taux (%)]]/100</f>
        <v>0</v>
      </c>
      <c r="G121" s="6">
        <f>[[#This Row],[Base HT (€)]]+[[#This Row],[TVA (€)]]</f>
        <v>0</v>
      </c>
    </row>
    <row r="122" spans="6:7">
      <c r="F122" s="6">
        <f>[[#This Row],[Base HT (€)]]*[[#This Row],[Taux (%)]]/100</f>
        <v>0</v>
      </c>
      <c r="G122" s="6">
        <f>[[#This Row],[Base HT (€)]]+[[#This Row],[TVA (€)]]</f>
        <v>0</v>
      </c>
    </row>
    <row r="123" spans="6:7">
      <c r="F123" s="6">
        <f>[[#This Row],[Base HT (€)]]*[[#This Row],[Taux (%)]]/100</f>
        <v>0</v>
      </c>
      <c r="G123" s="6">
        <f>[[#This Row],[Base HT (€)]]+[[#This Row],[TVA (€)]]</f>
        <v>0</v>
      </c>
    </row>
    <row r="124" spans="6:7">
      <c r="F124" s="6">
        <f>[[#This Row],[Base HT (€)]]*[[#This Row],[Taux (%)]]/100</f>
        <v>0</v>
      </c>
      <c r="G124" s="6">
        <f>[[#This Row],[Base HT (€)]]+[[#This Row],[TVA (€)]]</f>
        <v>0</v>
      </c>
    </row>
    <row r="125" spans="6:7">
      <c r="F125" s="6">
        <f>[[#This Row],[Base HT (€)]]*[[#This Row],[Taux (%)]]/100</f>
        <v>0</v>
      </c>
      <c r="G125" s="6">
        <f>[[#This Row],[Base HT (€)]]+[[#This Row],[TVA (€)]]</f>
        <v>0</v>
      </c>
    </row>
    <row r="126" spans="6:7">
      <c r="F126" s="6">
        <f>[[#This Row],[Base HT (€)]]*[[#This Row],[Taux (%)]]/100</f>
        <v>0</v>
      </c>
      <c r="G126" s="6">
        <f>[[#This Row],[Base HT (€)]]+[[#This Row],[TVA (€)]]</f>
        <v>0</v>
      </c>
    </row>
    <row r="127" spans="6:7">
      <c r="F127" s="6">
        <f>[[#This Row],[Base HT (€)]]*[[#This Row],[Taux (%)]]/100</f>
        <v>0</v>
      </c>
      <c r="G127" s="6">
        <f>[[#This Row],[Base HT (€)]]+[[#This Row],[TVA (€)]]</f>
        <v>0</v>
      </c>
    </row>
    <row r="128" spans="6:7">
      <c r="F128" s="6">
        <f>[[#This Row],[Base HT (€)]]*[[#This Row],[Taux (%)]]/100</f>
        <v>0</v>
      </c>
      <c r="G128" s="6">
        <f>[[#This Row],[Base HT (€)]]+[[#This Row],[TVA (€)]]</f>
        <v>0</v>
      </c>
    </row>
    <row r="129" spans="6:7">
      <c r="F129" s="6">
        <f>[[#This Row],[Base HT (€)]]*[[#This Row],[Taux (%)]]/100</f>
        <v>0</v>
      </c>
      <c r="G129" s="6">
        <f>[[#This Row],[Base HT (€)]]+[[#This Row],[TVA (€)]]</f>
        <v>0</v>
      </c>
    </row>
    <row r="130" spans="6:7">
      <c r="F130" s="6">
        <f>[[#This Row],[Base HT (€)]]*[[#This Row],[Taux (%)]]/100</f>
        <v>0</v>
      </c>
      <c r="G130" s="6">
        <f>[[#This Row],[Base HT (€)]]+[[#This Row],[TVA (€)]]</f>
        <v>0</v>
      </c>
    </row>
    <row r="131" spans="6:7">
      <c r="F131" s="6">
        <f>[[#This Row],[Base HT (€)]]*[[#This Row],[Taux (%)]]/100</f>
        <v>0</v>
      </c>
      <c r="G131" s="6">
        <f>[[#This Row],[Base HT (€)]]+[[#This Row],[TVA (€)]]</f>
        <v>0</v>
      </c>
    </row>
    <row r="132" spans="6:7">
      <c r="F132" s="6">
        <f>[[#This Row],[Base HT (€)]]*[[#This Row],[Taux (%)]]/100</f>
        <v>0</v>
      </c>
      <c r="G132" s="6">
        <f>[[#This Row],[Base HT (€)]]+[[#This Row],[TVA (€)]]</f>
        <v>0</v>
      </c>
    </row>
    <row r="133" spans="6:7">
      <c r="F133" s="6">
        <f>[[#This Row],[Base HT (€)]]*[[#This Row],[Taux (%)]]/100</f>
        <v>0</v>
      </c>
      <c r="G133" s="6">
        <f>[[#This Row],[Base HT (€)]]+[[#This Row],[TVA (€)]]</f>
        <v>0</v>
      </c>
    </row>
    <row r="134" spans="6:7">
      <c r="F134" s="6">
        <f>[[#This Row],[Base HT (€)]]*[[#This Row],[Taux (%)]]/100</f>
        <v>0</v>
      </c>
      <c r="G134" s="6">
        <f>[[#This Row],[Base HT (€)]]+[[#This Row],[TVA (€)]]</f>
        <v>0</v>
      </c>
    </row>
    <row r="135" spans="6:7">
      <c r="F135" s="6">
        <f>[[#This Row],[Base HT (€)]]*[[#This Row],[Taux (%)]]/100</f>
        <v>0</v>
      </c>
      <c r="G135" s="6">
        <f>[[#This Row],[Base HT (€)]]+[[#This Row],[TVA (€)]]</f>
        <v>0</v>
      </c>
    </row>
    <row r="136" spans="6:7">
      <c r="F136" s="6">
        <f>[[#This Row],[Base HT (€)]]*[[#This Row],[Taux (%)]]/100</f>
        <v>0</v>
      </c>
      <c r="G136" s="6">
        <f>[[#This Row],[Base HT (€)]]+[[#This Row],[TVA (€)]]</f>
        <v>0</v>
      </c>
    </row>
    <row r="137" spans="6:7">
      <c r="F137" s="6">
        <f>[[#This Row],[Base HT (€)]]*[[#This Row],[Taux (%)]]/100</f>
        <v>0</v>
      </c>
      <c r="G137" s="6">
        <f>[[#This Row],[Base HT (€)]]+[[#This Row],[TVA (€)]]</f>
        <v>0</v>
      </c>
    </row>
    <row r="138" spans="6:7">
      <c r="F138" s="6">
        <f>[[#This Row],[Base HT (€)]]*[[#This Row],[Taux (%)]]/100</f>
        <v>0</v>
      </c>
      <c r="G138" s="6">
        <f>[[#This Row],[Base HT (€)]]+[[#This Row],[TVA (€)]]</f>
        <v>0</v>
      </c>
    </row>
    <row r="139" spans="6:7">
      <c r="F139" s="6">
        <f>[[#This Row],[Base HT (€)]]*[[#This Row],[Taux (%)]]/100</f>
        <v>0</v>
      </c>
      <c r="G139" s="6">
        <f>[[#This Row],[Base HT (€)]]+[[#This Row],[TVA (€)]]</f>
        <v>0</v>
      </c>
    </row>
    <row r="140" spans="6:7">
      <c r="F140" s="6">
        <f>[[#This Row],[Base HT (€)]]*[[#This Row],[Taux (%)]]/100</f>
        <v>0</v>
      </c>
      <c r="G140" s="6">
        <f>[[#This Row],[Base HT (€)]]+[[#This Row],[TVA (€)]]</f>
        <v>0</v>
      </c>
    </row>
    <row r="141" spans="6:7">
      <c r="F141" s="6">
        <f>[[#This Row],[Base HT (€)]]*[[#This Row],[Taux (%)]]/100</f>
        <v>0</v>
      </c>
      <c r="G141" s="6">
        <f>[[#This Row],[Base HT (€)]]+[[#This Row],[TVA (€)]]</f>
        <v>0</v>
      </c>
    </row>
    <row r="142" spans="6:7">
      <c r="F142" s="6">
        <f>[[#This Row],[Base HT (€)]]*[[#This Row],[Taux (%)]]/100</f>
        <v>0</v>
      </c>
      <c r="G142" s="6">
        <f>[[#This Row],[Base HT (€)]]+[[#This Row],[TVA (€)]]</f>
        <v>0</v>
      </c>
    </row>
    <row r="143" spans="6:7">
      <c r="F143" s="6">
        <f>[[#This Row],[Base HT (€)]]*[[#This Row],[Taux (%)]]/100</f>
        <v>0</v>
      </c>
      <c r="G143" s="6">
        <f>[[#This Row],[Base HT (€)]]+[[#This Row],[TVA (€)]]</f>
        <v>0</v>
      </c>
    </row>
    <row r="144" spans="6:7">
      <c r="F144" s="6">
        <f>[[#This Row],[Base HT (€)]]*[[#This Row],[Taux (%)]]/100</f>
        <v>0</v>
      </c>
      <c r="G144" s="6">
        <f>[[#This Row],[Base HT (€)]]+[[#This Row],[TVA (€)]]</f>
        <v>0</v>
      </c>
    </row>
    <row r="145" spans="6:7">
      <c r="F145" s="6">
        <f>[[#This Row],[Base HT (€)]]*[[#This Row],[Taux (%)]]/100</f>
        <v>0</v>
      </c>
      <c r="G145" s="6">
        <f>[[#This Row],[Base HT (€)]]+[[#This Row],[TVA (€)]]</f>
        <v>0</v>
      </c>
    </row>
    <row r="146" spans="6:7">
      <c r="F146" s="6">
        <f>[[#This Row],[Base HT (€)]]*[[#This Row],[Taux (%)]]/100</f>
        <v>0</v>
      </c>
      <c r="G146" s="6">
        <f>[[#This Row],[Base HT (€)]]+[[#This Row],[TVA (€)]]</f>
        <v>0</v>
      </c>
    </row>
    <row r="147" spans="6:7">
      <c r="F147" s="6">
        <f>[[#This Row],[Base HT (€)]]*[[#This Row],[Taux (%)]]/100</f>
        <v>0</v>
      </c>
      <c r="G147" s="6">
        <f>[[#This Row],[Base HT (€)]]+[[#This Row],[TVA (€)]]</f>
        <v>0</v>
      </c>
    </row>
    <row r="148" spans="6:7">
      <c r="F148" s="6">
        <f>[[#This Row],[Base HT (€)]]*[[#This Row],[Taux (%)]]/100</f>
        <v>0</v>
      </c>
      <c r="G148" s="6">
        <f>[[#This Row],[Base HT (€)]]+[[#This Row],[TVA (€)]]</f>
        <v>0</v>
      </c>
    </row>
    <row r="149" spans="6:7">
      <c r="F149" s="6">
        <f>[[#This Row],[Base HT (€)]]*[[#This Row],[Taux (%)]]/100</f>
        <v>0</v>
      </c>
      <c r="G149" s="6">
        <f>[[#This Row],[Base HT (€)]]+[[#This Row],[TVA (€)]]</f>
        <v>0</v>
      </c>
    </row>
    <row r="150" spans="6:7">
      <c r="F150" s="6">
        <f>[[#This Row],[Base HT (€)]]*[[#This Row],[Taux (%)]]/100</f>
        <v>0</v>
      </c>
      <c r="G150" s="6">
        <f>[[#This Row],[Base HT (€)]]+[[#This Row],[TVA (€)]]</f>
        <v>0</v>
      </c>
    </row>
    <row r="151" spans="6:7">
      <c r="F151" s="6">
        <f>[[#This Row],[Base HT (€)]]*[[#This Row],[Taux (%)]]/100</f>
        <v>0</v>
      </c>
      <c r="G151" s="6">
        <f>[[#This Row],[Base HT (€)]]+[[#This Row],[TVA (€)]]</f>
        <v>0</v>
      </c>
    </row>
    <row r="152" spans="6:7">
      <c r="F152" s="6">
        <f>[[#This Row],[Base HT (€)]]*[[#This Row],[Taux (%)]]/100</f>
        <v>0</v>
      </c>
      <c r="G152" s="6">
        <f>[[#This Row],[Base HT (€)]]+[[#This Row],[TVA (€)]]</f>
        <v>0</v>
      </c>
    </row>
    <row r="153" spans="6:7">
      <c r="F153" s="6">
        <f>[[#This Row],[Base HT (€)]]*[[#This Row],[Taux (%)]]/100</f>
        <v>0</v>
      </c>
      <c r="G153" s="6">
        <f>[[#This Row],[Base HT (€)]]+[[#This Row],[TVA (€)]]</f>
        <v>0</v>
      </c>
    </row>
    <row r="154" spans="6:7">
      <c r="F154" s="6">
        <f>[[#This Row],[Base HT (€)]]*[[#This Row],[Taux (%)]]/100</f>
        <v>0</v>
      </c>
      <c r="G154" s="6">
        <f>[[#This Row],[Base HT (€)]]+[[#This Row],[TVA (€)]]</f>
        <v>0</v>
      </c>
    </row>
    <row r="155" spans="6:7">
      <c r="F155" s="6">
        <f>[[#This Row],[Base HT (€)]]*[[#This Row],[Taux (%)]]/100</f>
        <v>0</v>
      </c>
      <c r="G155" s="6">
        <f>[[#This Row],[Base HT (€)]]+[[#This Row],[TVA (€)]]</f>
        <v>0</v>
      </c>
    </row>
    <row r="156" spans="6:7">
      <c r="F156" s="6">
        <f>[[#This Row],[Base HT (€)]]*[[#This Row],[Taux (%)]]/100</f>
        <v>0</v>
      </c>
      <c r="G156" s="6">
        <f>[[#This Row],[Base HT (€)]]+[[#This Row],[TVA (€)]]</f>
        <v>0</v>
      </c>
    </row>
    <row r="157" spans="6:7">
      <c r="F157" s="6">
        <f>[[#This Row],[Base HT (€)]]*[[#This Row],[Taux (%)]]/100</f>
        <v>0</v>
      </c>
      <c r="G157" s="6">
        <f>[[#This Row],[Base HT (€)]]+[[#This Row],[TVA (€)]]</f>
        <v>0</v>
      </c>
    </row>
    <row r="158" spans="6:7">
      <c r="F158" s="6">
        <f>[[#This Row],[Base HT (€)]]*[[#This Row],[Taux (%)]]/100</f>
        <v>0</v>
      </c>
      <c r="G158" s="6">
        <f>[[#This Row],[Base HT (€)]]+[[#This Row],[TVA (€)]]</f>
        <v>0</v>
      </c>
    </row>
    <row r="159" spans="6:7">
      <c r="F159" s="6">
        <f>[[#This Row],[Base HT (€)]]*[[#This Row],[Taux (%)]]/100</f>
        <v>0</v>
      </c>
      <c r="G159" s="6">
        <f>[[#This Row],[Base HT (€)]]+[[#This Row],[TVA (€)]]</f>
        <v>0</v>
      </c>
    </row>
    <row r="160" spans="6:7">
      <c r="F160" s="6">
        <f>[[#This Row],[Base HT (€)]]*[[#This Row],[Taux (%)]]/100</f>
        <v>0</v>
      </c>
      <c r="G160" s="6">
        <f>[[#This Row],[Base HT (€)]]+[[#This Row],[TVA (€)]]</f>
        <v>0</v>
      </c>
    </row>
    <row r="161" spans="6:7">
      <c r="F161" s="6">
        <f>[[#This Row],[Base HT (€)]]*[[#This Row],[Taux (%)]]/100</f>
        <v>0</v>
      </c>
      <c r="G161" s="6">
        <f>[[#This Row],[Base HT (€)]]+[[#This Row],[TVA (€)]]</f>
        <v>0</v>
      </c>
    </row>
    <row r="162" spans="6:7">
      <c r="F162" s="6">
        <f>[[#This Row],[Base HT (€)]]*[[#This Row],[Taux (%)]]/100</f>
        <v>0</v>
      </c>
      <c r="G162" s="6">
        <f>[[#This Row],[Base HT (€)]]+[[#This Row],[TVA (€)]]</f>
        <v>0</v>
      </c>
    </row>
    <row r="163" spans="6:7">
      <c r="F163" s="6">
        <f>[[#This Row],[Base HT (€)]]*[[#This Row],[Taux (%)]]/100</f>
        <v>0</v>
      </c>
      <c r="G163" s="6">
        <f>[[#This Row],[Base HT (€)]]+[[#This Row],[TVA (€)]]</f>
        <v>0</v>
      </c>
    </row>
    <row r="164" spans="6:7">
      <c r="F164" s="6">
        <f>[[#This Row],[Base HT (€)]]*[[#This Row],[Taux (%)]]/100</f>
        <v>0</v>
      </c>
      <c r="G164" s="6">
        <f>[[#This Row],[Base HT (€)]]+[[#This Row],[TVA (€)]]</f>
        <v>0</v>
      </c>
    </row>
    <row r="165" spans="6:7">
      <c r="F165" s="6">
        <f>[[#This Row],[Base HT (€)]]*[[#This Row],[Taux (%)]]/100</f>
        <v>0</v>
      </c>
      <c r="G165" s="6">
        <f>[[#This Row],[Base HT (€)]]+[[#This Row],[TVA (€)]]</f>
        <v>0</v>
      </c>
    </row>
    <row r="166" spans="6:7">
      <c r="F166" s="6">
        <f>[[#This Row],[Base HT (€)]]*[[#This Row],[Taux (%)]]/100</f>
        <v>0</v>
      </c>
      <c r="G166" s="6">
        <f>[[#This Row],[Base HT (€)]]+[[#This Row],[TVA (€)]]</f>
        <v>0</v>
      </c>
    </row>
    <row r="167" spans="6:7">
      <c r="F167" s="6">
        <f>[[#This Row],[Base HT (€)]]*[[#This Row],[Taux (%)]]/100</f>
        <v>0</v>
      </c>
      <c r="G167" s="6">
        <f>[[#This Row],[Base HT (€)]]+[[#This Row],[TVA (€)]]</f>
        <v>0</v>
      </c>
    </row>
    <row r="168" spans="6:7">
      <c r="F168" s="6">
        <f>[[#This Row],[Base HT (€)]]*[[#This Row],[Taux (%)]]/100</f>
        <v>0</v>
      </c>
      <c r="G168" s="6">
        <f>[[#This Row],[Base HT (€)]]+[[#This Row],[TVA (€)]]</f>
        <v>0</v>
      </c>
    </row>
    <row r="169" spans="6:7">
      <c r="F169" s="6">
        <f>[[#This Row],[Base HT (€)]]*[[#This Row],[Taux (%)]]/100</f>
        <v>0</v>
      </c>
      <c r="G169" s="6">
        <f>[[#This Row],[Base HT (€)]]+[[#This Row],[TVA (€)]]</f>
        <v>0</v>
      </c>
    </row>
    <row r="170" spans="6:7">
      <c r="F170" s="6">
        <f>[[#This Row],[Base HT (€)]]*[[#This Row],[Taux (%)]]/100</f>
        <v>0</v>
      </c>
      <c r="G170" s="6">
        <f>[[#This Row],[Base HT (€)]]+[[#This Row],[TVA (€)]]</f>
        <v>0</v>
      </c>
    </row>
    <row r="171" spans="6:7">
      <c r="F171" s="6">
        <f>[[#This Row],[Base HT (€)]]*[[#This Row],[Taux (%)]]/100</f>
        <v>0</v>
      </c>
      <c r="G171" s="6">
        <f>[[#This Row],[Base HT (€)]]+[[#This Row],[TVA (€)]]</f>
        <v>0</v>
      </c>
    </row>
    <row r="172" spans="6:7">
      <c r="F172" s="6">
        <f>[[#This Row],[Base HT (€)]]*[[#This Row],[Taux (%)]]/100</f>
        <v>0</v>
      </c>
      <c r="G172" s="6">
        <f>[[#This Row],[Base HT (€)]]+[[#This Row],[TVA (€)]]</f>
        <v>0</v>
      </c>
    </row>
    <row r="173" spans="6:7">
      <c r="F173" s="6">
        <f>[[#This Row],[Base HT (€)]]*[[#This Row],[Taux (%)]]/100</f>
        <v>0</v>
      </c>
      <c r="G173" s="6">
        <f>[[#This Row],[Base HT (€)]]+[[#This Row],[TVA (€)]]</f>
        <v>0</v>
      </c>
    </row>
    <row r="174" spans="6:7">
      <c r="F174" s="6">
        <f>[[#This Row],[Base HT (€)]]*[[#This Row],[Taux (%)]]/100</f>
        <v>0</v>
      </c>
      <c r="G174" s="6">
        <f>[[#This Row],[Base HT (€)]]+[[#This Row],[TVA (€)]]</f>
        <v>0</v>
      </c>
    </row>
    <row r="175" spans="6:7">
      <c r="F175" s="6">
        <f>[[#This Row],[Base HT (€)]]*[[#This Row],[Taux (%)]]/100</f>
        <v>0</v>
      </c>
      <c r="G175" s="6">
        <f>[[#This Row],[Base HT (€)]]+[[#This Row],[TVA (€)]]</f>
        <v>0</v>
      </c>
    </row>
    <row r="176" spans="6:7">
      <c r="F176" s="6">
        <f>[[#This Row],[Base HT (€)]]*[[#This Row],[Taux (%)]]/100</f>
        <v>0</v>
      </c>
      <c r="G176" s="6">
        <f>[[#This Row],[Base HT (€)]]+[[#This Row],[TVA (€)]]</f>
        <v>0</v>
      </c>
    </row>
    <row r="177" spans="6:7">
      <c r="F177" s="6">
        <f>[[#This Row],[Base HT (€)]]*[[#This Row],[Taux (%)]]/100</f>
        <v>0</v>
      </c>
      <c r="G177" s="6">
        <f>[[#This Row],[Base HT (€)]]+[[#This Row],[TVA (€)]]</f>
        <v>0</v>
      </c>
    </row>
    <row r="178" spans="6:7">
      <c r="F178" s="6">
        <f>[[#This Row],[Base HT (€)]]*[[#This Row],[Taux (%)]]/100</f>
        <v>0</v>
      </c>
      <c r="G178" s="6">
        <f>[[#This Row],[Base HT (€)]]+[[#This Row],[TVA (€)]]</f>
        <v>0</v>
      </c>
    </row>
    <row r="179" spans="6:7">
      <c r="F179" s="6">
        <f>[[#This Row],[Base HT (€)]]*[[#This Row],[Taux (%)]]/100</f>
        <v>0</v>
      </c>
      <c r="G179" s="6">
        <f>[[#This Row],[Base HT (€)]]+[[#This Row],[TVA (€)]]</f>
        <v>0</v>
      </c>
    </row>
    <row r="180" spans="6:7">
      <c r="F180" s="6">
        <f>[[#This Row],[Base HT (€)]]*[[#This Row],[Taux (%)]]/100</f>
        <v>0</v>
      </c>
      <c r="G180" s="6">
        <f>[[#This Row],[Base HT (€)]]+[[#This Row],[TVA (€)]]</f>
        <v>0</v>
      </c>
    </row>
    <row r="181" spans="6:7">
      <c r="F181" s="6">
        <f>[[#This Row],[Base HT (€)]]*[[#This Row],[Taux (%)]]/100</f>
        <v>0</v>
      </c>
      <c r="G181" s="6">
        <f>[[#This Row],[Base HT (€)]]+[[#This Row],[TVA (€)]]</f>
        <v>0</v>
      </c>
    </row>
    <row r="182" spans="6:7">
      <c r="F182" s="6">
        <f>[[#This Row],[Base HT (€)]]*[[#This Row],[Taux (%)]]/100</f>
        <v>0</v>
      </c>
      <c r="G182" s="6">
        <f>[[#This Row],[Base HT (€)]]+[[#This Row],[TVA (€)]]</f>
        <v>0</v>
      </c>
    </row>
    <row r="183" spans="6:7">
      <c r="F183" s="6">
        <f>[[#This Row],[Base HT (€)]]*[[#This Row],[Taux (%)]]/100</f>
        <v>0</v>
      </c>
      <c r="G183" s="6">
        <f>[[#This Row],[Base HT (€)]]+[[#This Row],[TVA (€)]]</f>
        <v>0</v>
      </c>
    </row>
    <row r="184" spans="6:7">
      <c r="F184" s="6">
        <f>[[#This Row],[Base HT (€)]]*[[#This Row],[Taux (%)]]/100</f>
        <v>0</v>
      </c>
      <c r="G184" s="6">
        <f>[[#This Row],[Base HT (€)]]+[[#This Row],[TVA (€)]]</f>
        <v>0</v>
      </c>
    </row>
    <row r="185" spans="6:7">
      <c r="F185" s="6">
        <f>[[#This Row],[Base HT (€)]]*[[#This Row],[Taux (%)]]/100</f>
        <v>0</v>
      </c>
      <c r="G185" s="6">
        <f>[[#This Row],[Base HT (€)]]+[[#This Row],[TVA (€)]]</f>
        <v>0</v>
      </c>
    </row>
    <row r="186" spans="6:7">
      <c r="F186" s="6">
        <f>[[#This Row],[Base HT (€)]]*[[#This Row],[Taux (%)]]/100</f>
        <v>0</v>
      </c>
      <c r="G186" s="6">
        <f>[[#This Row],[Base HT (€)]]+[[#This Row],[TVA (€)]]</f>
        <v>0</v>
      </c>
    </row>
    <row r="187" spans="6:7">
      <c r="F187" s="6">
        <f>[[#This Row],[Base HT (€)]]*[[#This Row],[Taux (%)]]/100</f>
        <v>0</v>
      </c>
      <c r="G187" s="6">
        <f>[[#This Row],[Base HT (€)]]+[[#This Row],[TVA (€)]]</f>
        <v>0</v>
      </c>
    </row>
    <row r="188" spans="6:7">
      <c r="F188" s="6">
        <f>[[#This Row],[Base HT (€)]]*[[#This Row],[Taux (%)]]/100</f>
        <v>0</v>
      </c>
      <c r="G188" s="6">
        <f>[[#This Row],[Base HT (€)]]+[[#This Row],[TVA (€)]]</f>
        <v>0</v>
      </c>
    </row>
    <row r="189" spans="6:7">
      <c r="F189" s="6">
        <f>[[#This Row],[Base HT (€)]]*[[#This Row],[Taux (%)]]/100</f>
        <v>0</v>
      </c>
      <c r="G189" s="6">
        <f>[[#This Row],[Base HT (€)]]+[[#This Row],[TVA (€)]]</f>
        <v>0</v>
      </c>
    </row>
    <row r="190" spans="6:7">
      <c r="F190" s="6">
        <f>[[#This Row],[Base HT (€)]]*[[#This Row],[Taux (%)]]/100</f>
        <v>0</v>
      </c>
      <c r="G190" s="6">
        <f>[[#This Row],[Base HT (€)]]+[[#This Row],[TVA (€)]]</f>
        <v>0</v>
      </c>
    </row>
    <row r="191" spans="6:7">
      <c r="F191" s="6">
        <f>[[#This Row],[Base HT (€)]]*[[#This Row],[Taux (%)]]/100</f>
        <v>0</v>
      </c>
      <c r="G191" s="6">
        <f>[[#This Row],[Base HT (€)]]+[[#This Row],[TVA (€)]]</f>
        <v>0</v>
      </c>
    </row>
    <row r="192" spans="6:7">
      <c r="F192" s="6">
        <f>[[#This Row],[Base HT (€)]]*[[#This Row],[Taux (%)]]/100</f>
        <v>0</v>
      </c>
      <c r="G192" s="6">
        <f>[[#This Row],[Base HT (€)]]+[[#This Row],[TVA (€)]]</f>
        <v>0</v>
      </c>
    </row>
    <row r="193" spans="6:7">
      <c r="F193" s="6">
        <f>[[#This Row],[Base HT (€)]]*[[#This Row],[Taux (%)]]/100</f>
        <v>0</v>
      </c>
      <c r="G193" s="6">
        <f>[[#This Row],[Base HT (€)]]+[[#This Row],[TVA (€)]]</f>
        <v>0</v>
      </c>
    </row>
    <row r="194" spans="6:7">
      <c r="F194" s="6">
        <f>[[#This Row],[Base HT (€)]]*[[#This Row],[Taux (%)]]/100</f>
        <v>0</v>
      </c>
      <c r="G194" s="6">
        <f>[[#This Row],[Base HT (€)]]+[[#This Row],[TVA (€)]]</f>
        <v>0</v>
      </c>
    </row>
    <row r="195" spans="6:7">
      <c r="F195" s="6">
        <f>[[#This Row],[Base HT (€)]]*[[#This Row],[Taux (%)]]/100</f>
        <v>0</v>
      </c>
      <c r="G195" s="6">
        <f>[[#This Row],[Base HT (€)]]+[[#This Row],[TVA (€)]]</f>
        <v>0</v>
      </c>
    </row>
    <row r="196" spans="6:7">
      <c r="F196" s="6">
        <f>[[#This Row],[Base HT (€)]]*[[#This Row],[Taux (%)]]/100</f>
        <v>0</v>
      </c>
      <c r="G196" s="6">
        <f>[[#This Row],[Base HT (€)]]+[[#This Row],[TVA (€)]]</f>
        <v>0</v>
      </c>
    </row>
    <row r="197" spans="6:7">
      <c r="F197" s="6">
        <f>[[#This Row],[Base HT (€)]]*[[#This Row],[Taux (%)]]/100</f>
        <v>0</v>
      </c>
      <c r="G197" s="6">
        <f>[[#This Row],[Base HT (€)]]+[[#This Row],[TVA (€)]]</f>
        <v>0</v>
      </c>
    </row>
    <row r="198" spans="6:7">
      <c r="F198" s="6">
        <f>[[#This Row],[Base HT (€)]]*[[#This Row],[Taux (%)]]/100</f>
        <v>0</v>
      </c>
      <c r="G198" s="6">
        <f>[[#This Row],[Base HT (€)]]+[[#This Row],[TVA (€)]]</f>
        <v>0</v>
      </c>
    </row>
    <row r="199" spans="6:7">
      <c r="F199" s="6">
        <f>[[#This Row],[Base HT (€)]]*[[#This Row],[Taux (%)]]/100</f>
        <v>0</v>
      </c>
      <c r="G199" s="6">
        <f>[[#This Row],[Base HT (€)]]+[[#This Row],[TVA (€)]]</f>
        <v>0</v>
      </c>
    </row>
    <row r="200" spans="6:7">
      <c r="F200" s="6">
        <f>[[#This Row],[Base HT (€)]]*[[#This Row],[Taux (%)]]/100</f>
        <v>0</v>
      </c>
      <c r="G200" s="6">
        <f>[[#This Row],[Base HT (€)]]+[[#This Row],[TVA (€)]]</f>
        <v>0</v>
      </c>
    </row>
    <row r="201" spans="6:7">
      <c r="F201" s="6">
        <f>[[#This Row],[Base HT (€)]]*[[#This Row],[Taux (%)]]/100</f>
        <v>0</v>
      </c>
      <c r="G201" s="6">
        <f>[[#This Row],[Base HT (€)]]+[[#This Row],[TVA (€)]]</f>
        <v>0</v>
      </c>
    </row>
    <row r="202" spans="6:7">
      <c r="F202" s="6">
        <f>[[#This Row],[Base HT (€)]]*[[#This Row],[Taux (%)]]/100</f>
        <v>0</v>
      </c>
      <c r="G202" s="6">
        <f>[[#This Row],[Base HT (€)]]+[[#This Row],[TVA (€)]]</f>
        <v>0</v>
      </c>
    </row>
    <row r="203" spans="6:7">
      <c r="F203" s="6">
        <f>[[#This Row],[Base HT (€)]]*[[#This Row],[Taux (%)]]/100</f>
        <v>0</v>
      </c>
      <c r="G203" s="6">
        <f>[[#This Row],[Base HT (€)]]+[[#This Row],[TVA (€)]]</f>
        <v>0</v>
      </c>
    </row>
    <row r="204" spans="6:7">
      <c r="F204" s="6">
        <f>[[#This Row],[Base HT (€)]]*[[#This Row],[Taux (%)]]/100</f>
        <v>0</v>
      </c>
      <c r="G204" s="6">
        <f>[[#This Row],[Base HT (€)]]+[[#This Row],[TVA (€)]]</f>
        <v>0</v>
      </c>
    </row>
    <row r="205" spans="6:7">
      <c r="F205" s="6">
        <f>[[#This Row],[Base HT (€)]]*[[#This Row],[Taux (%)]]/100</f>
        <v>0</v>
      </c>
      <c r="G205" s="6">
        <f>[[#This Row],[Base HT (€)]]+[[#This Row],[TVA (€)]]</f>
        <v>0</v>
      </c>
    </row>
    <row r="206" spans="6:7">
      <c r="F206" s="6">
        <f>[[#This Row],[Base HT (€)]]*[[#This Row],[Taux (%)]]/100</f>
        <v>0</v>
      </c>
      <c r="G206" s="6">
        <f>[[#This Row],[Base HT (€)]]+[[#This Row],[TVA (€)]]</f>
        <v>0</v>
      </c>
    </row>
    <row r="207" spans="6:7">
      <c r="F207" s="6">
        <f>[[#This Row],[Base HT (€)]]*[[#This Row],[Taux (%)]]/100</f>
        <v>0</v>
      </c>
      <c r="G207" s="6">
        <f>[[#This Row],[Base HT (€)]]+[[#This Row],[TVA (€)]]</f>
        <v>0</v>
      </c>
    </row>
    <row r="208" spans="6:7">
      <c r="F208" s="6">
        <f>[[#This Row],[Base HT (€)]]*[[#This Row],[Taux (%)]]/100</f>
        <v>0</v>
      </c>
      <c r="G208" s="6">
        <f>[[#This Row],[Base HT (€)]]+[[#This Row],[TVA (€)]]</f>
        <v>0</v>
      </c>
    </row>
    <row r="209" spans="6:7">
      <c r="F209" s="6">
        <f>[[#This Row],[Base HT (€)]]*[[#This Row],[Taux (%)]]/100</f>
        <v>0</v>
      </c>
      <c r="G209" s="6">
        <f>[[#This Row],[Base HT (€)]]+[[#This Row],[TVA (€)]]</f>
        <v>0</v>
      </c>
    </row>
    <row r="210" spans="6:7">
      <c r="F210" s="6">
        <f>[[#This Row],[Base HT (€)]]*[[#This Row],[Taux (%)]]/100</f>
        <v>0</v>
      </c>
      <c r="G210" s="6">
        <f>[[#This Row],[Base HT (€)]]+[[#This Row],[TVA (€)]]</f>
        <v>0</v>
      </c>
    </row>
    <row r="211" spans="6:7">
      <c r="F211" s="6">
        <f>[[#This Row],[Base HT (€)]]*[[#This Row],[Taux (%)]]/100</f>
        <v>0</v>
      </c>
      <c r="G211" s="6">
        <f>[[#This Row],[Base HT (€)]]+[[#This Row],[TVA (€)]]</f>
        <v>0</v>
      </c>
    </row>
    <row r="212" spans="6:7">
      <c r="F212" s="6">
        <f>[[#This Row],[Base HT (€)]]*[[#This Row],[Taux (%)]]/100</f>
        <v>0</v>
      </c>
      <c r="G212" s="6">
        <f>[[#This Row],[Base HT (€)]]+[[#This Row],[TVA (€)]]</f>
        <v>0</v>
      </c>
    </row>
    <row r="213" spans="6:7">
      <c r="F213" s="6">
        <f>[[#This Row],[Base HT (€)]]*[[#This Row],[Taux (%)]]/100</f>
        <v>0</v>
      </c>
      <c r="G213" s="6">
        <f>[[#This Row],[Base HT (€)]]+[[#This Row],[TVA (€)]]</f>
        <v>0</v>
      </c>
    </row>
    <row r="214" spans="6:7">
      <c r="F214" s="6">
        <f>[[#This Row],[Base HT (€)]]*[[#This Row],[Taux (%)]]/100</f>
        <v>0</v>
      </c>
      <c r="G214" s="6">
        <f>[[#This Row],[Base HT (€)]]+[[#This Row],[TVA (€)]]</f>
        <v>0</v>
      </c>
    </row>
    <row r="215" spans="6:7">
      <c r="F215" s="6">
        <f>[[#This Row],[Base HT (€)]]*[[#This Row],[Taux (%)]]/100</f>
        <v>0</v>
      </c>
      <c r="G215" s="6">
        <f>[[#This Row],[Base HT (€)]]+[[#This Row],[TVA (€)]]</f>
        <v>0</v>
      </c>
    </row>
    <row r="216" spans="6:7">
      <c r="F216" s="6">
        <f>[[#This Row],[Base HT (€)]]*[[#This Row],[Taux (%)]]/100</f>
        <v>0</v>
      </c>
      <c r="G216" s="6">
        <f>[[#This Row],[Base HT (€)]]+[[#This Row],[TVA (€)]]</f>
        <v>0</v>
      </c>
    </row>
    <row r="217" spans="6:7">
      <c r="F217" s="6">
        <f>[[#This Row],[Base HT (€)]]*[[#This Row],[Taux (%)]]/100</f>
        <v>0</v>
      </c>
      <c r="G217" s="6">
        <f>[[#This Row],[Base HT (€)]]+[[#This Row],[TVA (€)]]</f>
        <v>0</v>
      </c>
    </row>
    <row r="218" spans="6:7">
      <c r="F218" s="6">
        <f>[[#This Row],[Base HT (€)]]*[[#This Row],[Taux (%)]]/100</f>
        <v>0</v>
      </c>
      <c r="G218" s="6">
        <f>[[#This Row],[Base HT (€)]]+[[#This Row],[TVA (€)]]</f>
        <v>0</v>
      </c>
    </row>
    <row r="219" spans="6:7">
      <c r="F219" s="6">
        <f>[[#This Row],[Base HT (€)]]*[[#This Row],[Taux (%)]]/100</f>
        <v>0</v>
      </c>
      <c r="G219" s="6">
        <f>[[#This Row],[Base HT (€)]]+[[#This Row],[TVA (€)]]</f>
        <v>0</v>
      </c>
    </row>
    <row r="220" spans="6:7">
      <c r="F220" s="6">
        <f>[[#This Row],[Base HT (€)]]*[[#This Row],[Taux (%)]]/100</f>
        <v>0</v>
      </c>
      <c r="G220" s="6">
        <f>[[#This Row],[Base HT (€)]]+[[#This Row],[TVA (€)]]</f>
        <v>0</v>
      </c>
    </row>
    <row r="221" spans="6:7">
      <c r="F221" s="6">
        <f>[[#This Row],[Base HT (€)]]*[[#This Row],[Taux (%)]]/100</f>
        <v>0</v>
      </c>
      <c r="G221" s="6">
        <f>[[#This Row],[Base HT (€)]]+[[#This Row],[TVA (€)]]</f>
        <v>0</v>
      </c>
    </row>
    <row r="222" spans="6:7">
      <c r="F222" s="6">
        <f>[[#This Row],[Base HT (€)]]*[[#This Row],[Taux (%)]]/100</f>
        <v>0</v>
      </c>
      <c r="G222" s="6">
        <f>[[#This Row],[Base HT (€)]]+[[#This Row],[TVA (€)]]</f>
        <v>0</v>
      </c>
    </row>
    <row r="223" spans="6:7">
      <c r="F223" s="6">
        <f>[[#This Row],[Base HT (€)]]*[[#This Row],[Taux (%)]]/100</f>
        <v>0</v>
      </c>
      <c r="G223" s="6">
        <f>[[#This Row],[Base HT (€)]]+[[#This Row],[TVA (€)]]</f>
        <v>0</v>
      </c>
    </row>
    <row r="224" spans="6:7">
      <c r="F224" s="6">
        <f>[[#This Row],[Base HT (€)]]*[[#This Row],[Taux (%)]]/100</f>
        <v>0</v>
      </c>
      <c r="G224" s="6">
        <f>[[#This Row],[Base HT (€)]]+[[#This Row],[TVA (€)]]</f>
        <v>0</v>
      </c>
    </row>
    <row r="225" spans="6:7">
      <c r="F225" s="6">
        <f>[[#This Row],[Base HT (€)]]*[[#This Row],[Taux (%)]]/100</f>
        <v>0</v>
      </c>
      <c r="G225" s="6">
        <f>[[#This Row],[Base HT (€)]]+[[#This Row],[TVA (€)]]</f>
        <v>0</v>
      </c>
    </row>
    <row r="226" spans="6:7">
      <c r="F226" s="6">
        <f>[[#This Row],[Base HT (€)]]*[[#This Row],[Taux (%)]]/100</f>
        <v>0</v>
      </c>
      <c r="G226" s="6">
        <f>[[#This Row],[Base HT (€)]]+[[#This Row],[TVA (€)]]</f>
        <v>0</v>
      </c>
    </row>
    <row r="227" spans="6:7">
      <c r="F227" s="6">
        <f>[[#This Row],[Base HT (€)]]*[[#This Row],[Taux (%)]]/100</f>
        <v>0</v>
      </c>
      <c r="G227" s="6">
        <f>[[#This Row],[Base HT (€)]]+[[#This Row],[TVA (€)]]</f>
        <v>0</v>
      </c>
    </row>
    <row r="228" spans="6:7">
      <c r="F228" s="6">
        <f>[[#This Row],[Base HT (€)]]*[[#This Row],[Taux (%)]]/100</f>
        <v>0</v>
      </c>
      <c r="G228" s="6">
        <f>[[#This Row],[Base HT (€)]]+[[#This Row],[TVA (€)]]</f>
        <v>0</v>
      </c>
    </row>
    <row r="229" spans="6:7">
      <c r="F229" s="6">
        <f>[[#This Row],[Base HT (€)]]*[[#This Row],[Taux (%)]]/100</f>
        <v>0</v>
      </c>
      <c r="G229" s="6">
        <f>[[#This Row],[Base HT (€)]]+[[#This Row],[TVA (€)]]</f>
        <v>0</v>
      </c>
    </row>
    <row r="230" spans="6:7">
      <c r="F230" s="6">
        <f>[[#This Row],[Base HT (€)]]*[[#This Row],[Taux (%)]]/100</f>
        <v>0</v>
      </c>
      <c r="G230" s="6">
        <f>[[#This Row],[Base HT (€)]]+[[#This Row],[TVA (€)]]</f>
        <v>0</v>
      </c>
    </row>
    <row r="231" spans="6:7">
      <c r="F231" s="6">
        <f>[[#This Row],[Base HT (€)]]*[[#This Row],[Taux (%)]]/100</f>
        <v>0</v>
      </c>
      <c r="G231" s="6">
        <f>[[#This Row],[Base HT (€)]]+[[#This Row],[TVA (€)]]</f>
        <v>0</v>
      </c>
    </row>
    <row r="232" spans="6:7">
      <c r="F232" s="6">
        <f>[[#This Row],[Base HT (€)]]*[[#This Row],[Taux (%)]]/100</f>
        <v>0</v>
      </c>
      <c r="G232" s="6">
        <f>[[#This Row],[Base HT (€)]]+[[#This Row],[TVA (€)]]</f>
        <v>0</v>
      </c>
    </row>
    <row r="233" spans="6:7">
      <c r="F233" s="6">
        <f>[[#This Row],[Base HT (€)]]*[[#This Row],[Taux (%)]]/100</f>
        <v>0</v>
      </c>
      <c r="G233" s="6">
        <f>[[#This Row],[Base HT (€)]]+[[#This Row],[TVA (€)]]</f>
        <v>0</v>
      </c>
    </row>
    <row r="234" spans="6:7">
      <c r="F234" s="6">
        <f>[[#This Row],[Base HT (€)]]*[[#This Row],[Taux (%)]]/100</f>
        <v>0</v>
      </c>
      <c r="G234" s="6">
        <f>[[#This Row],[Base HT (€)]]+[[#This Row],[TVA (€)]]</f>
        <v>0</v>
      </c>
    </row>
    <row r="235" spans="6:7">
      <c r="F235" s="6">
        <f>[[#This Row],[Base HT (€)]]*[[#This Row],[Taux (%)]]/100</f>
        <v>0</v>
      </c>
      <c r="G235" s="6">
        <f>[[#This Row],[Base HT (€)]]+[[#This Row],[TVA (€)]]</f>
        <v>0</v>
      </c>
    </row>
    <row r="236" spans="6:7">
      <c r="F236" s="6">
        <f>[[#This Row],[Base HT (€)]]*[[#This Row],[Taux (%)]]/100</f>
        <v>0</v>
      </c>
      <c r="G236" s="6">
        <f>[[#This Row],[Base HT (€)]]+[[#This Row],[TVA (€)]]</f>
        <v>0</v>
      </c>
    </row>
    <row r="237" spans="6:7">
      <c r="F237" s="6">
        <f>[[#This Row],[Base HT (€)]]*[[#This Row],[Taux (%)]]/100</f>
        <v>0</v>
      </c>
      <c r="G237" s="6">
        <f>[[#This Row],[Base HT (€)]]+[[#This Row],[TVA (€)]]</f>
        <v>0</v>
      </c>
    </row>
    <row r="238" spans="6:7">
      <c r="F238" s="6">
        <f>[[#This Row],[Base HT (€)]]*[[#This Row],[Taux (%)]]/100</f>
        <v>0</v>
      </c>
      <c r="G238" s="6">
        <f>[[#This Row],[Base HT (€)]]+[[#This Row],[TVA (€)]]</f>
        <v>0</v>
      </c>
    </row>
    <row r="239" spans="6:7">
      <c r="F239" s="6">
        <f>[[#This Row],[Base HT (€)]]*[[#This Row],[Taux (%)]]/100</f>
        <v>0</v>
      </c>
      <c r="G239" s="6">
        <f>[[#This Row],[Base HT (€)]]+[[#This Row],[TVA (€)]]</f>
        <v>0</v>
      </c>
    </row>
    <row r="240" spans="6:7">
      <c r="F240" s="6">
        <f>[[#This Row],[Base HT (€)]]*[[#This Row],[Taux (%)]]/100</f>
        <v>0</v>
      </c>
      <c r="G240" s="6">
        <f>[[#This Row],[Base HT (€)]]+[[#This Row],[TVA (€)]]</f>
        <v>0</v>
      </c>
    </row>
    <row r="241" spans="6:7">
      <c r="F241" s="6">
        <f>[[#This Row],[Base HT (€)]]*[[#This Row],[Taux (%)]]/100</f>
        <v>0</v>
      </c>
      <c r="G241" s="6">
        <f>[[#This Row],[Base HT (€)]]+[[#This Row],[TVA (€)]]</f>
        <v>0</v>
      </c>
    </row>
    <row r="242" spans="6:7">
      <c r="F242" s="6">
        <f>[[#This Row],[Base HT (€)]]*[[#This Row],[Taux (%)]]/100</f>
        <v>0</v>
      </c>
      <c r="G242" s="6">
        <f>[[#This Row],[Base HT (€)]]+[[#This Row],[TVA (€)]]</f>
        <v>0</v>
      </c>
    </row>
    <row r="243" spans="6:7">
      <c r="F243" s="6">
        <f>[[#This Row],[Base HT (€)]]*[[#This Row],[Taux (%)]]/100</f>
        <v>0</v>
      </c>
      <c r="G243" s="6">
        <f>[[#This Row],[Base HT (€)]]+[[#This Row],[TVA (€)]]</f>
        <v>0</v>
      </c>
    </row>
    <row r="244" spans="6:7">
      <c r="F244" s="6">
        <f>[[#This Row],[Base HT (€)]]*[[#This Row],[Taux (%)]]/100</f>
        <v>0</v>
      </c>
      <c r="G244" s="6">
        <f>[[#This Row],[Base HT (€)]]+[[#This Row],[TVA (€)]]</f>
        <v>0</v>
      </c>
    </row>
    <row r="245" spans="6:7">
      <c r="F245" s="6">
        <f>[[#This Row],[Base HT (€)]]*[[#This Row],[Taux (%)]]/100</f>
        <v>0</v>
      </c>
      <c r="G245" s="6">
        <f>[[#This Row],[Base HT (€)]]+[[#This Row],[TVA (€)]]</f>
        <v>0</v>
      </c>
    </row>
    <row r="246" spans="6:7">
      <c r="F246" s="6">
        <f>[[#This Row],[Base HT (€)]]*[[#This Row],[Taux (%)]]/100</f>
        <v>0</v>
      </c>
      <c r="G246" s="6">
        <f>[[#This Row],[Base HT (€)]]+[[#This Row],[TVA (€)]]</f>
        <v>0</v>
      </c>
    </row>
    <row r="247" spans="6:7">
      <c r="F247" s="6">
        <f>[[#This Row],[Base HT (€)]]*[[#This Row],[Taux (%)]]/100</f>
        <v>0</v>
      </c>
      <c r="G247" s="6">
        <f>[[#This Row],[Base HT (€)]]+[[#This Row],[TVA (€)]]</f>
        <v>0</v>
      </c>
    </row>
    <row r="248" spans="6:7">
      <c r="F248" s="6">
        <f>[[#This Row],[Base HT (€)]]*[[#This Row],[Taux (%)]]/100</f>
        <v>0</v>
      </c>
      <c r="G248" s="6">
        <f>[[#This Row],[Base HT (€)]]+[[#This Row],[TVA (€)]]</f>
        <v>0</v>
      </c>
    </row>
    <row r="249" spans="6:7">
      <c r="F249" s="6">
        <f>[[#This Row],[Base HT (€)]]*[[#This Row],[Taux (%)]]/100</f>
        <v>0</v>
      </c>
      <c r="G249" s="6">
        <f>[[#This Row],[Base HT (€)]]+[[#This Row],[TVA (€)]]</f>
        <v>0</v>
      </c>
    </row>
    <row r="250" spans="6:7">
      <c r="F250" s="6">
        <f>[[#This Row],[Base HT (€)]]*[[#This Row],[Taux (%)]]/100</f>
        <v>0</v>
      </c>
      <c r="G250" s="6">
        <f>[[#This Row],[Base HT (€)]]+[[#This Row],[TVA (€)]]</f>
        <v>0</v>
      </c>
    </row>
    <row r="251" spans="6:7">
      <c r="F251" s="6">
        <f>[[#This Row],[Base HT (€)]]*[[#This Row],[Taux (%)]]/100</f>
        <v>0</v>
      </c>
      <c r="G251" s="6">
        <f>[[#This Row],[Base HT (€)]]+[[#This Row],[TVA (€)]]</f>
        <v>0</v>
      </c>
    </row>
    <row r="252" spans="6:7">
      <c r="F252" s="6">
        <f>[[#This Row],[Base HT (€)]]*[[#This Row],[Taux (%)]]/100</f>
        <v>0</v>
      </c>
      <c r="G252" s="6">
        <f>[[#This Row],[Base HT (€)]]+[[#This Row],[TVA (€)]]</f>
        <v>0</v>
      </c>
    </row>
    <row r="253" spans="6:7">
      <c r="F253" s="6">
        <f>[[#This Row],[Base HT (€)]]*[[#This Row],[Taux (%)]]/100</f>
        <v>0</v>
      </c>
      <c r="G253" s="6">
        <f>[[#This Row],[Base HT (€)]]+[[#This Row],[TVA (€)]]</f>
        <v>0</v>
      </c>
    </row>
    <row r="254" spans="6:7">
      <c r="F254" s="6">
        <f>[[#This Row],[Base HT (€)]]*[[#This Row],[Taux (%)]]/100</f>
        <v>0</v>
      </c>
      <c r="G254" s="6">
        <f>[[#This Row],[Base HT (€)]]+[[#This Row],[TVA (€)]]</f>
        <v>0</v>
      </c>
    </row>
    <row r="255" spans="6:7">
      <c r="F255" s="6">
        <f>[[#This Row],[Base HT (€)]]*[[#This Row],[Taux (%)]]/100</f>
        <v>0</v>
      </c>
      <c r="G255" s="6">
        <f>[[#This Row],[Base HT (€)]]+[[#This Row],[TVA (€)]]</f>
        <v>0</v>
      </c>
    </row>
    <row r="256" spans="6:7">
      <c r="F256" s="6">
        <f>[[#This Row],[Base HT (€)]]*[[#This Row],[Taux (%)]]/100</f>
        <v>0</v>
      </c>
      <c r="G256" s="6">
        <f>[[#This Row],[Base HT (€)]]+[[#This Row],[TVA (€)]]</f>
        <v>0</v>
      </c>
    </row>
    <row r="257" spans="6:7">
      <c r="F257" s="6">
        <f>[[#This Row],[Base HT (€)]]*[[#This Row],[Taux (%)]]/100</f>
        <v>0</v>
      </c>
      <c r="G257" s="6">
        <f>[[#This Row],[Base HT (€)]]+[[#This Row],[TVA (€)]]</f>
        <v>0</v>
      </c>
    </row>
    <row r="258" spans="6:7">
      <c r="F258" s="6">
        <f>[[#This Row],[Base HT (€)]]*[[#This Row],[Taux (%)]]/100</f>
        <v>0</v>
      </c>
      <c r="G258" s="6">
        <f>[[#This Row],[Base HT (€)]]+[[#This Row],[TVA (€)]]</f>
        <v>0</v>
      </c>
    </row>
    <row r="259" spans="6:7">
      <c r="F259" s="6">
        <f>[[#This Row],[Base HT (€)]]*[[#This Row],[Taux (%)]]/100</f>
        <v>0</v>
      </c>
      <c r="G259" s="6">
        <f>[[#This Row],[Base HT (€)]]+[[#This Row],[TVA (€)]]</f>
        <v>0</v>
      </c>
    </row>
    <row r="260" spans="6:7">
      <c r="F260" s="6">
        <f>[[#This Row],[Base HT (€)]]*[[#This Row],[Taux (%)]]/100</f>
        <v>0</v>
      </c>
      <c r="G260" s="6">
        <f>[[#This Row],[Base HT (€)]]+[[#This Row],[TVA (€)]]</f>
        <v>0</v>
      </c>
    </row>
    <row r="261" spans="6:7">
      <c r="F261" s="6">
        <f>[[#This Row],[Base HT (€)]]*[[#This Row],[Taux (%)]]/100</f>
        <v>0</v>
      </c>
      <c r="G261" s="6">
        <f>[[#This Row],[Base HT (€)]]+[[#This Row],[TVA (€)]]</f>
        <v>0</v>
      </c>
    </row>
    <row r="262" spans="6:7">
      <c r="F262" s="6">
        <f>[[#This Row],[Base HT (€)]]*[[#This Row],[Taux (%)]]/100</f>
        <v>0</v>
      </c>
      <c r="G262" s="6">
        <f>[[#This Row],[Base HT (€)]]+[[#This Row],[TVA (€)]]</f>
        <v>0</v>
      </c>
    </row>
    <row r="263" spans="6:7">
      <c r="F263" s="6">
        <f>[[#This Row],[Base HT (€)]]*[[#This Row],[Taux (%)]]/100</f>
        <v>0</v>
      </c>
      <c r="G263" s="6">
        <f>[[#This Row],[Base HT (€)]]+[[#This Row],[TVA (€)]]</f>
        <v>0</v>
      </c>
    </row>
    <row r="264" spans="6:7">
      <c r="F264" s="6">
        <f>[[#This Row],[Base HT (€)]]*[[#This Row],[Taux (%)]]/100</f>
        <v>0</v>
      </c>
      <c r="G264" s="6">
        <f>[[#This Row],[Base HT (€)]]+[[#This Row],[TVA (€)]]</f>
        <v>0</v>
      </c>
    </row>
    <row r="265" spans="6:7">
      <c r="F265" s="6">
        <f>[[#This Row],[Base HT (€)]]*[[#This Row],[Taux (%)]]/100</f>
        <v>0</v>
      </c>
      <c r="G265" s="6">
        <f>[[#This Row],[Base HT (€)]]+[[#This Row],[TVA (€)]]</f>
        <v>0</v>
      </c>
    </row>
    <row r="266" spans="6:7">
      <c r="F266" s="6">
        <f>[[#This Row],[Base HT (€)]]*[[#This Row],[Taux (%)]]/100</f>
        <v>0</v>
      </c>
      <c r="G266" s="6">
        <f>[[#This Row],[Base HT (€)]]+[[#This Row],[TVA (€)]]</f>
        <v>0</v>
      </c>
    </row>
    <row r="267" spans="6:7">
      <c r="F267" s="6">
        <f>[[#This Row],[Base HT (€)]]*[[#This Row],[Taux (%)]]/100</f>
        <v>0</v>
      </c>
      <c r="G267" s="6">
        <f>[[#This Row],[Base HT (€)]]+[[#This Row],[TVA (€)]]</f>
        <v>0</v>
      </c>
    </row>
    <row r="268" spans="6:7">
      <c r="F268" s="6">
        <f>[[#This Row],[Base HT (€)]]*[[#This Row],[Taux (%)]]/100</f>
        <v>0</v>
      </c>
      <c r="G268" s="6">
        <f>[[#This Row],[Base HT (€)]]+[[#This Row],[TVA (€)]]</f>
        <v>0</v>
      </c>
    </row>
    <row r="269" spans="6:7">
      <c r="F269" s="6">
        <f>[[#This Row],[Base HT (€)]]*[[#This Row],[Taux (%)]]/100</f>
        <v>0</v>
      </c>
      <c r="G269" s="6">
        <f>[[#This Row],[Base HT (€)]]+[[#This Row],[TVA (€)]]</f>
        <v>0</v>
      </c>
    </row>
    <row r="270" spans="6:7">
      <c r="F270" s="6">
        <f>[[#This Row],[Base HT (€)]]*[[#This Row],[Taux (%)]]/100</f>
        <v>0</v>
      </c>
      <c r="G270" s="6">
        <f>[[#This Row],[Base HT (€)]]+[[#This Row],[TVA (€)]]</f>
        <v>0</v>
      </c>
    </row>
    <row r="271" spans="6:7">
      <c r="F271" s="6">
        <f>[[#This Row],[Base HT (€)]]*[[#This Row],[Taux (%)]]/100</f>
        <v>0</v>
      </c>
      <c r="G271" s="6">
        <f>[[#This Row],[Base HT (€)]]+[[#This Row],[TVA (€)]]</f>
        <v>0</v>
      </c>
    </row>
    <row r="272" spans="6:7">
      <c r="F272" s="6">
        <f>[[#This Row],[Base HT (€)]]*[[#This Row],[Taux (%)]]/100</f>
        <v>0</v>
      </c>
      <c r="G272" s="6">
        <f>[[#This Row],[Base HT (€)]]+[[#This Row],[TVA (€)]]</f>
        <v>0</v>
      </c>
    </row>
    <row r="273" spans="6:7">
      <c r="F273" s="6">
        <f>[[#This Row],[Base HT (€)]]*[[#This Row],[Taux (%)]]/100</f>
        <v>0</v>
      </c>
      <c r="G273" s="6">
        <f>[[#This Row],[Base HT (€)]]+[[#This Row],[TVA (€)]]</f>
        <v>0</v>
      </c>
    </row>
    <row r="274" spans="6:7">
      <c r="F274" s="6">
        <f>[[#This Row],[Base HT (€)]]*[[#This Row],[Taux (%)]]/100</f>
        <v>0</v>
      </c>
      <c r="G274" s="6">
        <f>[[#This Row],[Base HT (€)]]+[[#This Row],[TVA (€)]]</f>
        <v>0</v>
      </c>
    </row>
    <row r="275" spans="6:7">
      <c r="F275" s="6">
        <f>[[#This Row],[Base HT (€)]]*[[#This Row],[Taux (%)]]/100</f>
        <v>0</v>
      </c>
      <c r="G275" s="6">
        <f>[[#This Row],[Base HT (€)]]+[[#This Row],[TVA (€)]]</f>
        <v>0</v>
      </c>
    </row>
    <row r="276" spans="6:7">
      <c r="F276" s="6">
        <f>[[#This Row],[Base HT (€)]]*[[#This Row],[Taux (%)]]/100</f>
        <v>0</v>
      </c>
      <c r="G276" s="6">
        <f>[[#This Row],[Base HT (€)]]+[[#This Row],[TVA (€)]]</f>
        <v>0</v>
      </c>
    </row>
    <row r="277" spans="6:7">
      <c r="F277" s="6">
        <f>[[#This Row],[Base HT (€)]]*[[#This Row],[Taux (%)]]/100</f>
        <v>0</v>
      </c>
      <c r="G277" s="6">
        <f>[[#This Row],[Base HT (€)]]+[[#This Row],[TVA (€)]]</f>
        <v>0</v>
      </c>
    </row>
    <row r="278" spans="6:7">
      <c r="F278" s="6">
        <f>[[#This Row],[Base HT (€)]]*[[#This Row],[Taux (%)]]/100</f>
        <v>0</v>
      </c>
      <c r="G278" s="6">
        <f>[[#This Row],[Base HT (€)]]+[[#This Row],[TVA (€)]]</f>
        <v>0</v>
      </c>
    </row>
    <row r="279" spans="6:7">
      <c r="F279" s="6">
        <f>[[#This Row],[Base HT (€)]]*[[#This Row],[Taux (%)]]/100</f>
        <v>0</v>
      </c>
      <c r="G279" s="6">
        <f>[[#This Row],[Base HT (€)]]+[[#This Row],[TVA (€)]]</f>
        <v>0</v>
      </c>
    </row>
    <row r="280" spans="6:7">
      <c r="F280" s="6">
        <f>[[#This Row],[Base HT (€)]]*[[#This Row],[Taux (%)]]/100</f>
        <v>0</v>
      </c>
      <c r="G280" s="6">
        <f>[[#This Row],[Base HT (€)]]+[[#This Row],[TVA (€)]]</f>
        <v>0</v>
      </c>
    </row>
    <row r="281" spans="6:7">
      <c r="F281" s="6">
        <f>[[#This Row],[Base HT (€)]]*[[#This Row],[Taux (%)]]/100</f>
        <v>0</v>
      </c>
      <c r="G281" s="6">
        <f>[[#This Row],[Base HT (€)]]+[[#This Row],[TVA (€)]]</f>
        <v>0</v>
      </c>
    </row>
    <row r="282" spans="6:7">
      <c r="F282" s="6">
        <f>[[#This Row],[Base HT (€)]]*[[#This Row],[Taux (%)]]/100</f>
        <v>0</v>
      </c>
      <c r="G282" s="6">
        <f>[[#This Row],[Base HT (€)]]+[[#This Row],[TVA (€)]]</f>
        <v>0</v>
      </c>
    </row>
    <row r="283" spans="6:7">
      <c r="F283" s="6">
        <f>[[#This Row],[Base HT (€)]]*[[#This Row],[Taux (%)]]/100</f>
        <v>0</v>
      </c>
      <c r="G283" s="6">
        <f>[[#This Row],[Base HT (€)]]+[[#This Row],[TVA (€)]]</f>
        <v>0</v>
      </c>
    </row>
    <row r="284" spans="6:7">
      <c r="F284" s="6">
        <f>[[#This Row],[Base HT (€)]]*[[#This Row],[Taux (%)]]/100</f>
        <v>0</v>
      </c>
      <c r="G284" s="6">
        <f>[[#This Row],[Base HT (€)]]+[[#This Row],[TVA (€)]]</f>
        <v>0</v>
      </c>
    </row>
    <row r="285" spans="6:7">
      <c r="F285" s="6">
        <f>[[#This Row],[Base HT (€)]]*[[#This Row],[Taux (%)]]/100</f>
        <v>0</v>
      </c>
      <c r="G285" s="6">
        <f>[[#This Row],[Base HT (€)]]+[[#This Row],[TVA (€)]]</f>
        <v>0</v>
      </c>
    </row>
    <row r="286" spans="6:7">
      <c r="F286" s="6">
        <f>[[#This Row],[Base HT (€)]]*[[#This Row],[Taux (%)]]/100</f>
        <v>0</v>
      </c>
      <c r="G286" s="6">
        <f>[[#This Row],[Base HT (€)]]+[[#This Row],[TVA (€)]]</f>
        <v>0</v>
      </c>
    </row>
    <row r="287" spans="6:7">
      <c r="F287" s="6">
        <f>[[#This Row],[Base HT (€)]]*[[#This Row],[Taux (%)]]/100</f>
        <v>0</v>
      </c>
      <c r="G287" s="6">
        <f>[[#This Row],[Base HT (€)]]+[[#This Row],[TVA (€)]]</f>
        <v>0</v>
      </c>
    </row>
    <row r="288" spans="6:7">
      <c r="F288" s="6">
        <f>[[#This Row],[Base HT (€)]]*[[#This Row],[Taux (%)]]/100</f>
        <v>0</v>
      </c>
      <c r="G288" s="6">
        <f>[[#This Row],[Base HT (€)]]+[[#This Row],[TVA (€)]]</f>
        <v>0</v>
      </c>
    </row>
    <row r="289" spans="6:7">
      <c r="F289" s="6">
        <f>[[#This Row],[Base HT (€)]]*[[#This Row],[Taux (%)]]/100</f>
        <v>0</v>
      </c>
      <c r="G289" s="6">
        <f>[[#This Row],[Base HT (€)]]+[[#This Row],[TVA (€)]]</f>
        <v>0</v>
      </c>
    </row>
    <row r="290" spans="6:7">
      <c r="F290" s="6">
        <f>[[#This Row],[Base HT (€)]]*[[#This Row],[Taux (%)]]/100</f>
        <v>0</v>
      </c>
      <c r="G290" s="6">
        <f>[[#This Row],[Base HT (€)]]+[[#This Row],[TVA (€)]]</f>
        <v>0</v>
      </c>
    </row>
    <row r="291" spans="6:7">
      <c r="F291" s="6">
        <f>[[#This Row],[Base HT (€)]]*[[#This Row],[Taux (%)]]/100</f>
        <v>0</v>
      </c>
      <c r="G291" s="6">
        <f>[[#This Row],[Base HT (€)]]+[[#This Row],[TVA (€)]]</f>
        <v>0</v>
      </c>
    </row>
    <row r="292" spans="6:7">
      <c r="F292" s="6">
        <f>[[#This Row],[Base HT (€)]]*[[#This Row],[Taux (%)]]/100</f>
        <v>0</v>
      </c>
      <c r="G292" s="6">
        <f>[[#This Row],[Base HT (€)]]+[[#This Row],[TVA (€)]]</f>
        <v>0</v>
      </c>
    </row>
    <row r="293" spans="6:7">
      <c r="F293" s="6">
        <f>[[#This Row],[Base HT (€)]]*[[#This Row],[Taux (%)]]/100</f>
        <v>0</v>
      </c>
      <c r="G293" s="6">
        <f>[[#This Row],[Base HT (€)]]+[[#This Row],[TVA (€)]]</f>
        <v>0</v>
      </c>
    </row>
    <row r="294" spans="6:7">
      <c r="F294" s="6">
        <f>[[#This Row],[Base HT (€)]]*[[#This Row],[Taux (%)]]/100</f>
        <v>0</v>
      </c>
      <c r="G294" s="6">
        <f>[[#This Row],[Base HT (€)]]+[[#This Row],[TVA (€)]]</f>
        <v>0</v>
      </c>
    </row>
    <row r="295" spans="6:7">
      <c r="F295" s="6">
        <f>[[#This Row],[Base HT (€)]]*[[#This Row],[Taux (%)]]/100</f>
        <v>0</v>
      </c>
      <c r="G295" s="6">
        <f>[[#This Row],[Base HT (€)]]+[[#This Row],[TVA (€)]]</f>
        <v>0</v>
      </c>
    </row>
    <row r="296" spans="6:7">
      <c r="F296" s="6">
        <f>[[#This Row],[Base HT (€)]]*[[#This Row],[Taux (%)]]/100</f>
        <v>0</v>
      </c>
      <c r="G296" s="6">
        <f>[[#This Row],[Base HT (€)]]+[[#This Row],[TVA (€)]]</f>
        <v>0</v>
      </c>
    </row>
    <row r="297" spans="6:7">
      <c r="F297" s="6">
        <f>[[#This Row],[Base HT (€)]]*[[#This Row],[Taux (%)]]/100</f>
        <v>0</v>
      </c>
      <c r="G297" s="6">
        <f>[[#This Row],[Base HT (€)]]+[[#This Row],[TVA (€)]]</f>
        <v>0</v>
      </c>
    </row>
    <row r="298" spans="6:7">
      <c r="F298" s="6">
        <f>[[#This Row],[Base HT (€)]]*[[#This Row],[Taux (%)]]/100</f>
        <v>0</v>
      </c>
      <c r="G298" s="6">
        <f>[[#This Row],[Base HT (€)]]+[[#This Row],[TVA (€)]]</f>
        <v>0</v>
      </c>
    </row>
    <row r="299" spans="6:7">
      <c r="F299" s="6">
        <f>[[#This Row],[Base HT (€)]]*[[#This Row],[Taux (%)]]/100</f>
        <v>0</v>
      </c>
      <c r="G299" s="6">
        <f>[[#This Row],[Base HT (€)]]+[[#This Row],[TVA (€)]]</f>
        <v>0</v>
      </c>
    </row>
    <row r="300" spans="6:7">
      <c r="F300" s="6">
        <f>[[#This Row],[Base HT (€)]]*[[#This Row],[Taux (%)]]/100</f>
        <v>0</v>
      </c>
      <c r="G300" s="6">
        <f>[[#This Row],[Base HT (€)]]+[[#This Row],[TVA (€)]]</f>
        <v>0</v>
      </c>
    </row>
    <row r="301" spans="6:7">
      <c r="F301" s="6">
        <f>[[#This Row],[Base HT (€)]]*[[#This Row],[Taux (%)]]/100</f>
        <v>0</v>
      </c>
      <c r="G301" s="6">
        <f>[[#This Row],[Base HT (€)]]+[[#This Row],[TVA (€)]]</f>
        <v>0</v>
      </c>
    </row>
    <row r="302" spans="6:7">
      <c r="F302" s="6">
        <f>[[#This Row],[Base HT (€)]]*[[#This Row],[Taux (%)]]/100</f>
        <v>0</v>
      </c>
      <c r="G302" s="6">
        <f>[[#This Row],[Base HT (€)]]+[[#This Row],[TVA (€)]]</f>
        <v>0</v>
      </c>
    </row>
    <row r="303" spans="6:7">
      <c r="F303" s="6">
        <f>[[#This Row],[Base HT (€)]]*[[#This Row],[Taux (%)]]/100</f>
        <v>0</v>
      </c>
      <c r="G303" s="6">
        <f>[[#This Row],[Base HT (€)]]+[[#This Row],[TVA (€)]]</f>
        <v>0</v>
      </c>
    </row>
    <row r="304" spans="6:7">
      <c r="F304" s="6">
        <f>[[#This Row],[Base HT (€)]]*[[#This Row],[Taux (%)]]/100</f>
        <v>0</v>
      </c>
      <c r="G304" s="6">
        <f>[[#This Row],[Base HT (€)]]+[[#This Row],[TVA (€)]]</f>
        <v>0</v>
      </c>
    </row>
    <row r="305" spans="6:7">
      <c r="F305" s="6">
        <f>[[#This Row],[Base HT (€)]]*[[#This Row],[Taux (%)]]/100</f>
        <v>0</v>
      </c>
      <c r="G305" s="6">
        <f>[[#This Row],[Base HT (€)]]+[[#This Row],[TVA (€)]]</f>
        <v>0</v>
      </c>
    </row>
    <row r="306" spans="6:7">
      <c r="F306" s="6">
        <f>[[#This Row],[Base HT (€)]]*[[#This Row],[Taux (%)]]/100</f>
        <v>0</v>
      </c>
      <c r="G306" s="6">
        <f>[[#This Row],[Base HT (€)]]+[[#This Row],[TVA (€)]]</f>
        <v>0</v>
      </c>
    </row>
    <row r="307" spans="6:7">
      <c r="F307" s="6">
        <f>[[#This Row],[Base HT (€)]]*[[#This Row],[Taux (%)]]/100</f>
        <v>0</v>
      </c>
      <c r="G307" s="6">
        <f>[[#This Row],[Base HT (€)]]+[[#This Row],[TVA (€)]]</f>
        <v>0</v>
      </c>
    </row>
    <row r="308" spans="6:7">
      <c r="F308" s="6">
        <f>[[#This Row],[Base HT (€)]]*[[#This Row],[Taux (%)]]/100</f>
        <v>0</v>
      </c>
      <c r="G308" s="6">
        <f>[[#This Row],[Base HT (€)]]+[[#This Row],[TVA (€)]]</f>
        <v>0</v>
      </c>
    </row>
    <row r="309" spans="6:7">
      <c r="F309" s="6">
        <f>[[#This Row],[Base HT (€)]]*[[#This Row],[Taux (%)]]/100</f>
        <v>0</v>
      </c>
      <c r="G309" s="6">
        <f>[[#This Row],[Base HT (€)]]+[[#This Row],[TVA (€)]]</f>
        <v>0</v>
      </c>
    </row>
    <row r="310" spans="6:7">
      <c r="F310" s="6">
        <f>[[#This Row],[Base HT (€)]]*[[#This Row],[Taux (%)]]/100</f>
        <v>0</v>
      </c>
      <c r="G310" s="6">
        <f>[[#This Row],[Base HT (€)]]+[[#This Row],[TVA (€)]]</f>
        <v>0</v>
      </c>
    </row>
    <row r="311" spans="6:7">
      <c r="F311" s="6">
        <f>[[#This Row],[Base HT (€)]]*[[#This Row],[Taux (%)]]/100</f>
        <v>0</v>
      </c>
      <c r="G311" s="6">
        <f>[[#This Row],[Base HT (€)]]+[[#This Row],[TVA (€)]]</f>
        <v>0</v>
      </c>
    </row>
    <row r="312" spans="6:7">
      <c r="F312" s="6">
        <f>[[#This Row],[Base HT (€)]]*[[#This Row],[Taux (%)]]/100</f>
        <v>0</v>
      </c>
      <c r="G312" s="6">
        <f>[[#This Row],[Base HT (€)]]+[[#This Row],[TVA (€)]]</f>
        <v>0</v>
      </c>
    </row>
    <row r="313" spans="6:7">
      <c r="F313" s="6">
        <f>[[#This Row],[Base HT (€)]]*[[#This Row],[Taux (%)]]/100</f>
        <v>0</v>
      </c>
      <c r="G313" s="6">
        <f>[[#This Row],[Base HT (€)]]+[[#This Row],[TVA (€)]]</f>
        <v>0</v>
      </c>
    </row>
    <row r="314" spans="6:7">
      <c r="F314" s="6">
        <f>[[#This Row],[Base HT (€)]]*[[#This Row],[Taux (%)]]/100</f>
        <v>0</v>
      </c>
      <c r="G314" s="6">
        <f>[[#This Row],[Base HT (€)]]+[[#This Row],[TVA (€)]]</f>
        <v>0</v>
      </c>
    </row>
    <row r="315" spans="6:7">
      <c r="F315" s="6">
        <f>[[#This Row],[Base HT (€)]]*[[#This Row],[Taux (%)]]/100</f>
        <v>0</v>
      </c>
      <c r="G315" s="6">
        <f>[[#This Row],[Base HT (€)]]+[[#This Row],[TVA (€)]]</f>
        <v>0</v>
      </c>
    </row>
    <row r="316" spans="6:7">
      <c r="F316" s="6">
        <f>[[#This Row],[Base HT (€)]]*[[#This Row],[Taux (%)]]/100</f>
        <v>0</v>
      </c>
      <c r="G316" s="6">
        <f>[[#This Row],[Base HT (€)]]+[[#This Row],[TVA (€)]]</f>
        <v>0</v>
      </c>
    </row>
    <row r="317" spans="6:7">
      <c r="F317" s="6">
        <f>[[#This Row],[Base HT (€)]]*[[#This Row],[Taux (%)]]/100</f>
        <v>0</v>
      </c>
      <c r="G317" s="6">
        <f>[[#This Row],[Base HT (€)]]+[[#This Row],[TVA (€)]]</f>
        <v>0</v>
      </c>
    </row>
    <row r="318" spans="6:7">
      <c r="F318" s="6">
        <f>[[#This Row],[Base HT (€)]]*[[#This Row],[Taux (%)]]/100</f>
        <v>0</v>
      </c>
      <c r="G318" s="6">
        <f>[[#This Row],[Base HT (€)]]+[[#This Row],[TVA (€)]]</f>
        <v>0</v>
      </c>
    </row>
    <row r="319" spans="6:7">
      <c r="F319" s="6">
        <f>[[#This Row],[Base HT (€)]]*[[#This Row],[Taux (%)]]/100</f>
        <v>0</v>
      </c>
      <c r="G319" s="6">
        <f>[[#This Row],[Base HT (€)]]+[[#This Row],[TVA (€)]]</f>
        <v>0</v>
      </c>
    </row>
    <row r="320" spans="6:7">
      <c r="F320" s="6">
        <f>[[#This Row],[Base HT (€)]]*[[#This Row],[Taux (%)]]/100</f>
        <v>0</v>
      </c>
      <c r="G320" s="6">
        <f>[[#This Row],[Base HT (€)]]+[[#This Row],[TVA (€)]]</f>
        <v>0</v>
      </c>
    </row>
    <row r="321" spans="6:7">
      <c r="F321" s="6">
        <f>[[#This Row],[Base HT (€)]]*[[#This Row],[Taux (%)]]/100</f>
        <v>0</v>
      </c>
      <c r="G321" s="6">
        <f>[[#This Row],[Base HT (€)]]+[[#This Row],[TVA (€)]]</f>
        <v>0</v>
      </c>
    </row>
    <row r="322" spans="6:7">
      <c r="F322" s="6">
        <f>[[#This Row],[Base HT (€)]]*[[#This Row],[Taux (%)]]/100</f>
        <v>0</v>
      </c>
      <c r="G322" s="6">
        <f>[[#This Row],[Base HT (€)]]+[[#This Row],[TVA (€)]]</f>
        <v>0</v>
      </c>
    </row>
    <row r="323" spans="6:7">
      <c r="F323" s="6">
        <f>[[#This Row],[Base HT (€)]]*[[#This Row],[Taux (%)]]/100</f>
        <v>0</v>
      </c>
      <c r="G323" s="6">
        <f>[[#This Row],[Base HT (€)]]+[[#This Row],[TVA (€)]]</f>
        <v>0</v>
      </c>
    </row>
    <row r="324" spans="6:7">
      <c r="F324" s="6">
        <f>[[#This Row],[Base HT (€)]]*[[#This Row],[Taux (%)]]/100</f>
        <v>0</v>
      </c>
      <c r="G324" s="6">
        <f>[[#This Row],[Base HT (€)]]+[[#This Row],[TVA (€)]]</f>
        <v>0</v>
      </c>
    </row>
    <row r="325" spans="6:7">
      <c r="F325" s="6">
        <f>[[#This Row],[Base HT (€)]]*[[#This Row],[Taux (%)]]/100</f>
        <v>0</v>
      </c>
      <c r="G325" s="6">
        <f>[[#This Row],[Base HT (€)]]+[[#This Row],[TVA (€)]]</f>
        <v>0</v>
      </c>
    </row>
    <row r="326" spans="6:7">
      <c r="F326" s="6">
        <f>[[#This Row],[Base HT (€)]]*[[#This Row],[Taux (%)]]/100</f>
        <v>0</v>
      </c>
      <c r="G326" s="6">
        <f>[[#This Row],[Base HT (€)]]+[[#This Row],[TVA (€)]]</f>
        <v>0</v>
      </c>
    </row>
    <row r="327" spans="6:7">
      <c r="F327" s="6">
        <f>[[#This Row],[Base HT (€)]]*[[#This Row],[Taux (%)]]/100</f>
        <v>0</v>
      </c>
      <c r="G327" s="6">
        <f>[[#This Row],[Base HT (€)]]+[[#This Row],[TVA (€)]]</f>
        <v>0</v>
      </c>
    </row>
    <row r="328" spans="6:7">
      <c r="F328" s="6">
        <f>[[#This Row],[Base HT (€)]]*[[#This Row],[Taux (%)]]/100</f>
        <v>0</v>
      </c>
      <c r="G328" s="6">
        <f>[[#This Row],[Base HT (€)]]+[[#This Row],[TVA (€)]]</f>
        <v>0</v>
      </c>
    </row>
    <row r="329" spans="6:7">
      <c r="F329" s="6">
        <f>[[#This Row],[Base HT (€)]]*[[#This Row],[Taux (%)]]/100</f>
        <v>0</v>
      </c>
      <c r="G329" s="6">
        <f>[[#This Row],[Base HT (€)]]+[[#This Row],[TVA (€)]]</f>
        <v>0</v>
      </c>
    </row>
    <row r="330" spans="6:7">
      <c r="F330" s="6">
        <f>[[#This Row],[Base HT (€)]]*[[#This Row],[Taux (%)]]/100</f>
        <v>0</v>
      </c>
      <c r="G330" s="6">
        <f>[[#This Row],[Base HT (€)]]+[[#This Row],[TVA (€)]]</f>
        <v>0</v>
      </c>
    </row>
    <row r="331" spans="6:7">
      <c r="F331" s="6">
        <f>[[#This Row],[Base HT (€)]]*[[#This Row],[Taux (%)]]/100</f>
        <v>0</v>
      </c>
      <c r="G331" s="6">
        <f>[[#This Row],[Base HT (€)]]+[[#This Row],[TVA (€)]]</f>
        <v>0</v>
      </c>
    </row>
    <row r="332" spans="6:7">
      <c r="F332" s="6">
        <f>[[#This Row],[Base HT (€)]]*[[#This Row],[Taux (%)]]/100</f>
        <v>0</v>
      </c>
      <c r="G332" s="6">
        <f>[[#This Row],[Base HT (€)]]+[[#This Row],[TVA (€)]]</f>
        <v>0</v>
      </c>
    </row>
    <row r="333" spans="6:7">
      <c r="F333" s="6">
        <f>[[#This Row],[Base HT (€)]]*[[#This Row],[Taux (%)]]/100</f>
        <v>0</v>
      </c>
      <c r="G333" s="6">
        <f>[[#This Row],[Base HT (€)]]+[[#This Row],[TVA (€)]]</f>
        <v>0</v>
      </c>
    </row>
    <row r="334" spans="6:7">
      <c r="F334" s="6">
        <f>[[#This Row],[Base HT (€)]]*[[#This Row],[Taux (%)]]/100</f>
        <v>0</v>
      </c>
      <c r="G334" s="6">
        <f>[[#This Row],[Base HT (€)]]+[[#This Row],[TVA (€)]]</f>
        <v>0</v>
      </c>
    </row>
    <row r="335" spans="6:7">
      <c r="F335" s="6">
        <f>[[#This Row],[Base HT (€)]]*[[#This Row],[Taux (%)]]/100</f>
        <v>0</v>
      </c>
      <c r="G335" s="6">
        <f>[[#This Row],[Base HT (€)]]+[[#This Row],[TVA (€)]]</f>
        <v>0</v>
      </c>
    </row>
    <row r="336" spans="6:7">
      <c r="F336" s="6">
        <f>[[#This Row],[Base HT (€)]]*[[#This Row],[Taux (%)]]/100</f>
        <v>0</v>
      </c>
      <c r="G336" s="6">
        <f>[[#This Row],[Base HT (€)]]+[[#This Row],[TVA (€)]]</f>
        <v>0</v>
      </c>
    </row>
    <row r="337" spans="6:7">
      <c r="F337" s="6">
        <f>[[#This Row],[Base HT (€)]]*[[#This Row],[Taux (%)]]/100</f>
        <v>0</v>
      </c>
      <c r="G337" s="6">
        <f>[[#This Row],[Base HT (€)]]+[[#This Row],[TVA (€)]]</f>
        <v>0</v>
      </c>
    </row>
    <row r="338" spans="6:7">
      <c r="F338" s="6">
        <f>[[#This Row],[Base HT (€)]]*[[#This Row],[Taux (%)]]/100</f>
        <v>0</v>
      </c>
      <c r="G338" s="6">
        <f>[[#This Row],[Base HT (€)]]+[[#This Row],[TVA (€)]]</f>
        <v>0</v>
      </c>
    </row>
    <row r="339" spans="6:7">
      <c r="F339" s="6">
        <f>[[#This Row],[Base HT (€)]]*[[#This Row],[Taux (%)]]/100</f>
        <v>0</v>
      </c>
      <c r="G339" s="6">
        <f>[[#This Row],[Base HT (€)]]+[[#This Row],[TVA (€)]]</f>
        <v>0</v>
      </c>
    </row>
    <row r="340" spans="6:7">
      <c r="F340" s="6">
        <f>[[#This Row],[Base HT (€)]]*[[#This Row],[Taux (%)]]/100</f>
        <v>0</v>
      </c>
      <c r="G340" s="6">
        <f>[[#This Row],[Base HT (€)]]+[[#This Row],[TVA (€)]]</f>
        <v>0</v>
      </c>
    </row>
    <row r="341" spans="6:7">
      <c r="F341" s="6">
        <f>[[#This Row],[Base HT (€)]]*[[#This Row],[Taux (%)]]/100</f>
        <v>0</v>
      </c>
      <c r="G341" s="6">
        <f>[[#This Row],[Base HT (€)]]+[[#This Row],[TVA (€)]]</f>
        <v>0</v>
      </c>
    </row>
    <row r="342" spans="6:7">
      <c r="F342" s="6">
        <f>[[#This Row],[Base HT (€)]]*[[#This Row],[Taux (%)]]/100</f>
        <v>0</v>
      </c>
      <c r="G342" s="6">
        <f>[[#This Row],[Base HT (€)]]+[[#This Row],[TVA (€)]]</f>
        <v>0</v>
      </c>
    </row>
    <row r="343" spans="6:7">
      <c r="F343" s="6">
        <f>[[#This Row],[Base HT (€)]]*[[#This Row],[Taux (%)]]/100</f>
        <v>0</v>
      </c>
      <c r="G343" s="6">
        <f>[[#This Row],[Base HT (€)]]+[[#This Row],[TVA (€)]]</f>
        <v>0</v>
      </c>
    </row>
    <row r="344" spans="6:7">
      <c r="F344" s="6">
        <f>[[#This Row],[Base HT (€)]]*[[#This Row],[Taux (%)]]/100</f>
        <v>0</v>
      </c>
      <c r="G344" s="6">
        <f>[[#This Row],[Base HT (€)]]+[[#This Row],[TVA (€)]]</f>
        <v>0</v>
      </c>
    </row>
    <row r="345" spans="6:7">
      <c r="F345" s="6">
        <f>[[#This Row],[Base HT (€)]]*[[#This Row],[Taux (%)]]/100</f>
        <v>0</v>
      </c>
      <c r="G345" s="6">
        <f>[[#This Row],[Base HT (€)]]+[[#This Row],[TVA (€)]]</f>
        <v>0</v>
      </c>
    </row>
    <row r="346" spans="6:7">
      <c r="F346" s="6">
        <f>[[#This Row],[Base HT (€)]]*[[#This Row],[Taux (%)]]/100</f>
        <v>0</v>
      </c>
      <c r="G346" s="6">
        <f>[[#This Row],[Base HT (€)]]+[[#This Row],[TVA (€)]]</f>
        <v>0</v>
      </c>
    </row>
    <row r="347" spans="6:7">
      <c r="F347" s="6">
        <f>[[#This Row],[Base HT (€)]]*[[#This Row],[Taux (%)]]/100</f>
        <v>0</v>
      </c>
      <c r="G347" s="6">
        <f>[[#This Row],[Base HT (€)]]+[[#This Row],[TVA (€)]]</f>
        <v>0</v>
      </c>
    </row>
    <row r="348" spans="6:7">
      <c r="F348" s="6">
        <f>[[#This Row],[Base HT (€)]]*[[#This Row],[Taux (%)]]/100</f>
        <v>0</v>
      </c>
      <c r="G348" s="6">
        <f>[[#This Row],[Base HT (€)]]+[[#This Row],[TVA (€)]]</f>
        <v>0</v>
      </c>
    </row>
    <row r="349" spans="6:7">
      <c r="F349" s="6">
        <f>[[#This Row],[Base HT (€)]]*[[#This Row],[Taux (%)]]/100</f>
        <v>0</v>
      </c>
      <c r="G349" s="6">
        <f>[[#This Row],[Base HT (€)]]+[[#This Row],[TVA (€)]]</f>
        <v>0</v>
      </c>
    </row>
    <row r="350" spans="6:7">
      <c r="F350" s="6">
        <f>[[#This Row],[Base HT (€)]]*[[#This Row],[Taux (%)]]/100</f>
        <v>0</v>
      </c>
      <c r="G350" s="6">
        <f>[[#This Row],[Base HT (€)]]+[[#This Row],[TVA (€)]]</f>
        <v>0</v>
      </c>
    </row>
    <row r="351" spans="6:7">
      <c r="F351" s="6">
        <f>[[#This Row],[Base HT (€)]]*[[#This Row],[Taux (%)]]/100</f>
        <v>0</v>
      </c>
      <c r="G351" s="6">
        <f>[[#This Row],[Base HT (€)]]+[[#This Row],[TVA (€)]]</f>
        <v>0</v>
      </c>
    </row>
    <row r="352" spans="6:7">
      <c r="F352" s="6">
        <f>[[#This Row],[Base HT (€)]]*[[#This Row],[Taux (%)]]/100</f>
        <v>0</v>
      </c>
      <c r="G352" s="6">
        <f>[[#This Row],[Base HT (€)]]+[[#This Row],[TVA (€)]]</f>
        <v>0</v>
      </c>
    </row>
    <row r="353" spans="6:7">
      <c r="F353" s="6">
        <f>[[#This Row],[Base HT (€)]]*[[#This Row],[Taux (%)]]/100</f>
        <v>0</v>
      </c>
      <c r="G353" s="6">
        <f>[[#This Row],[Base HT (€)]]+[[#This Row],[TVA (€)]]</f>
        <v>0</v>
      </c>
    </row>
    <row r="354" spans="6:7">
      <c r="F354" s="6">
        <f>[[#This Row],[Base HT (€)]]*[[#This Row],[Taux (%)]]/100</f>
        <v>0</v>
      </c>
      <c r="G354" s="6">
        <f>[[#This Row],[Base HT (€)]]+[[#This Row],[TVA (€)]]</f>
        <v>0</v>
      </c>
    </row>
    <row r="355" spans="6:7">
      <c r="F355" s="6">
        <f>[[#This Row],[Base HT (€)]]*[[#This Row],[Taux (%)]]/100</f>
        <v>0</v>
      </c>
      <c r="G355" s="6">
        <f>[[#This Row],[Base HT (€)]]+[[#This Row],[TVA (€)]]</f>
        <v>0</v>
      </c>
    </row>
    <row r="356" spans="6:7">
      <c r="F356" s="6">
        <f>[[#This Row],[Base HT (€)]]*[[#This Row],[Taux (%)]]/100</f>
        <v>0</v>
      </c>
      <c r="G356" s="6">
        <f>[[#This Row],[Base HT (€)]]+[[#This Row],[TVA (€)]]</f>
        <v>0</v>
      </c>
    </row>
    <row r="357" spans="6:7">
      <c r="F357" s="6">
        <f>[[#This Row],[Base HT (€)]]*[[#This Row],[Taux (%)]]/100</f>
        <v>0</v>
      </c>
      <c r="G357" s="6">
        <f>[[#This Row],[Base HT (€)]]+[[#This Row],[TVA (€)]]</f>
        <v>0</v>
      </c>
    </row>
    <row r="358" spans="6:7">
      <c r="F358" s="6">
        <f>[[#This Row],[Base HT (€)]]*[[#This Row],[Taux (%)]]/100</f>
        <v>0</v>
      </c>
      <c r="G358" s="6">
        <f>[[#This Row],[Base HT (€)]]+[[#This Row],[TVA (€)]]</f>
        <v>0</v>
      </c>
    </row>
    <row r="359" spans="6:7">
      <c r="F359" s="6">
        <f>[[#This Row],[Base HT (€)]]*[[#This Row],[Taux (%)]]/100</f>
        <v>0</v>
      </c>
      <c r="G359" s="6">
        <f>[[#This Row],[Base HT (€)]]+[[#This Row],[TVA (€)]]</f>
        <v>0</v>
      </c>
    </row>
    <row r="360" spans="6:7">
      <c r="F360" s="6">
        <f>[[#This Row],[Base HT (€)]]*[[#This Row],[Taux (%)]]/100</f>
        <v>0</v>
      </c>
      <c r="G360" s="6">
        <f>[[#This Row],[Base HT (€)]]+[[#This Row],[TVA (€)]]</f>
        <v>0</v>
      </c>
    </row>
    <row r="361" spans="6:7">
      <c r="F361" s="6">
        <f>[[#This Row],[Base HT (€)]]*[[#This Row],[Taux (%)]]/100</f>
        <v>0</v>
      </c>
      <c r="G361" s="6">
        <f>[[#This Row],[Base HT (€)]]+[[#This Row],[TVA (€)]]</f>
        <v>0</v>
      </c>
    </row>
    <row r="362" spans="6:7">
      <c r="F362" s="6">
        <f>[[#This Row],[Base HT (€)]]*[[#This Row],[Taux (%)]]/100</f>
        <v>0</v>
      </c>
      <c r="G362" s="6">
        <f>[[#This Row],[Base HT (€)]]+[[#This Row],[TVA (€)]]</f>
        <v>0</v>
      </c>
    </row>
    <row r="363" spans="6:7">
      <c r="F363" s="6">
        <f>[[#This Row],[Base HT (€)]]*[[#This Row],[Taux (%)]]/100</f>
        <v>0</v>
      </c>
      <c r="G363" s="6">
        <f>[[#This Row],[Base HT (€)]]+[[#This Row],[TVA (€)]]</f>
        <v>0</v>
      </c>
    </row>
    <row r="364" spans="6:7">
      <c r="F364" s="6">
        <f>[[#This Row],[Base HT (€)]]*[[#This Row],[Taux (%)]]/100</f>
        <v>0</v>
      </c>
      <c r="G364" s="6">
        <f>[[#This Row],[Base HT (€)]]+[[#This Row],[TVA (€)]]</f>
        <v>0</v>
      </c>
    </row>
    <row r="365" spans="6:7">
      <c r="F365" s="6">
        <f>[[#This Row],[Base HT (€)]]*[[#This Row],[Taux (%)]]/100</f>
        <v>0</v>
      </c>
      <c r="G365" s="6">
        <f>[[#This Row],[Base HT (€)]]+[[#This Row],[TVA (€)]]</f>
        <v>0</v>
      </c>
    </row>
    <row r="366" spans="6:7">
      <c r="F366" s="6">
        <f>[[#This Row],[Base HT (€)]]*[[#This Row],[Taux (%)]]/100</f>
        <v>0</v>
      </c>
      <c r="G366" s="6">
        <f>[[#This Row],[Base HT (€)]]+[[#This Row],[TVA (€)]]</f>
        <v>0</v>
      </c>
    </row>
    <row r="367" spans="6:7">
      <c r="F367" s="6">
        <f>[[#This Row],[Base HT (€)]]*[[#This Row],[Taux (%)]]/100</f>
        <v>0</v>
      </c>
      <c r="G367" s="6">
        <f>[[#This Row],[Base HT (€)]]+[[#This Row],[TVA (€)]]</f>
        <v>0</v>
      </c>
    </row>
    <row r="368" spans="6:7">
      <c r="F368" s="6">
        <f>[[#This Row],[Base HT (€)]]*[[#This Row],[Taux (%)]]/100</f>
        <v>0</v>
      </c>
      <c r="G368" s="6">
        <f>[[#This Row],[Base HT (€)]]+[[#This Row],[TVA (€)]]</f>
        <v>0</v>
      </c>
    </row>
    <row r="369" spans="6:7">
      <c r="F369" s="6">
        <f>[[#This Row],[Base HT (€)]]*[[#This Row],[Taux (%)]]/100</f>
        <v>0</v>
      </c>
      <c r="G369" s="6">
        <f>[[#This Row],[Base HT (€)]]+[[#This Row],[TVA (€)]]</f>
        <v>0</v>
      </c>
    </row>
    <row r="370" spans="6:7">
      <c r="F370" s="6">
        <f>[[#This Row],[Base HT (€)]]*[[#This Row],[Taux (%)]]/100</f>
        <v>0</v>
      </c>
      <c r="G370" s="6">
        <f>[[#This Row],[Base HT (€)]]+[[#This Row],[TVA (€)]]</f>
        <v>0</v>
      </c>
    </row>
    <row r="371" spans="6:7">
      <c r="F371" s="6">
        <f>[[#This Row],[Base HT (€)]]*[[#This Row],[Taux (%)]]/100</f>
        <v>0</v>
      </c>
      <c r="G371" s="6">
        <f>[[#This Row],[Base HT (€)]]+[[#This Row],[TVA (€)]]</f>
        <v>0</v>
      </c>
    </row>
    <row r="372" spans="6:7">
      <c r="F372" s="6">
        <f>[[#This Row],[Base HT (€)]]*[[#This Row],[Taux (%)]]/100</f>
        <v>0</v>
      </c>
      <c r="G372" s="6">
        <f>[[#This Row],[Base HT (€)]]+[[#This Row],[TVA (€)]]</f>
        <v>0</v>
      </c>
    </row>
    <row r="373" spans="6:7">
      <c r="F373" s="6">
        <f>[[#This Row],[Base HT (€)]]*[[#This Row],[Taux (%)]]/100</f>
        <v>0</v>
      </c>
      <c r="G373" s="6">
        <f>[[#This Row],[Base HT (€)]]+[[#This Row],[TVA (€)]]</f>
        <v>0</v>
      </c>
    </row>
    <row r="374" spans="6:7">
      <c r="F374" s="6">
        <f>[[#This Row],[Base HT (€)]]*[[#This Row],[Taux (%)]]/100</f>
        <v>0</v>
      </c>
      <c r="G374" s="6">
        <f>[[#This Row],[Base HT (€)]]+[[#This Row],[TVA (€)]]</f>
        <v>0</v>
      </c>
    </row>
    <row r="375" spans="6:7">
      <c r="F375" s="6">
        <f>[[#This Row],[Base HT (€)]]*[[#This Row],[Taux (%)]]/100</f>
        <v>0</v>
      </c>
      <c r="G375" s="6">
        <f>[[#This Row],[Base HT (€)]]+[[#This Row],[TVA (€)]]</f>
        <v>0</v>
      </c>
    </row>
    <row r="376" spans="6:7">
      <c r="F376" s="6">
        <f>[[#This Row],[Base HT (€)]]*[[#This Row],[Taux (%)]]/100</f>
        <v>0</v>
      </c>
      <c r="G376" s="6">
        <f>[[#This Row],[Base HT (€)]]+[[#This Row],[TVA (€)]]</f>
        <v>0</v>
      </c>
    </row>
    <row r="377" spans="6:7">
      <c r="F377" s="6">
        <f>[[#This Row],[Base HT (€)]]*[[#This Row],[Taux (%)]]/100</f>
        <v>0</v>
      </c>
      <c r="G377" s="6">
        <f>[[#This Row],[Base HT (€)]]+[[#This Row],[TVA (€)]]</f>
        <v>0</v>
      </c>
    </row>
    <row r="378" spans="6:7">
      <c r="F378" s="6">
        <f>[[#This Row],[Base HT (€)]]*[[#This Row],[Taux (%)]]/100</f>
        <v>0</v>
      </c>
      <c r="G378" s="6">
        <f>[[#This Row],[Base HT (€)]]+[[#This Row],[TVA (€)]]</f>
        <v>0</v>
      </c>
    </row>
    <row r="379" spans="6:7">
      <c r="F379" s="6">
        <f>[[#This Row],[Base HT (€)]]*[[#This Row],[Taux (%)]]/100</f>
        <v>0</v>
      </c>
      <c r="G379" s="6">
        <f>[[#This Row],[Base HT (€)]]+[[#This Row],[TVA (€)]]</f>
        <v>0</v>
      </c>
    </row>
    <row r="380" spans="6:7">
      <c r="F380" s="6">
        <f>[[#This Row],[Base HT (€)]]*[[#This Row],[Taux (%)]]/100</f>
        <v>0</v>
      </c>
      <c r="G380" s="6">
        <f>[[#This Row],[Base HT (€)]]+[[#This Row],[TVA (€)]]</f>
        <v>0</v>
      </c>
    </row>
    <row r="381" spans="6:7">
      <c r="F381" s="6">
        <f>[[#This Row],[Base HT (€)]]*[[#This Row],[Taux (%)]]/100</f>
        <v>0</v>
      </c>
      <c r="G381" s="6">
        <f>[[#This Row],[Base HT (€)]]+[[#This Row],[TVA (€)]]</f>
        <v>0</v>
      </c>
    </row>
    <row r="382" spans="6:7">
      <c r="F382" s="6">
        <f>[[#This Row],[Base HT (€)]]*[[#This Row],[Taux (%)]]/100</f>
        <v>0</v>
      </c>
      <c r="G382" s="6">
        <f>[[#This Row],[Base HT (€)]]+[[#This Row],[TVA (€)]]</f>
        <v>0</v>
      </c>
    </row>
    <row r="383" spans="6:7">
      <c r="F383" s="6">
        <f>[[#This Row],[Base HT (€)]]*[[#This Row],[Taux (%)]]/100</f>
        <v>0</v>
      </c>
      <c r="G383" s="6">
        <f>[[#This Row],[Base HT (€)]]+[[#This Row],[TVA (€)]]</f>
        <v>0</v>
      </c>
    </row>
    <row r="384" spans="6:7">
      <c r="F384" s="6">
        <f>[[#This Row],[Base HT (€)]]*[[#This Row],[Taux (%)]]/100</f>
        <v>0</v>
      </c>
      <c r="G384" s="6">
        <f>[[#This Row],[Base HT (€)]]+[[#This Row],[TVA (€)]]</f>
        <v>0</v>
      </c>
    </row>
    <row r="385" spans="6:7">
      <c r="F385" s="6">
        <f>[[#This Row],[Base HT (€)]]*[[#This Row],[Taux (%)]]/100</f>
        <v>0</v>
      </c>
      <c r="G385" s="6">
        <f>[[#This Row],[Base HT (€)]]+[[#This Row],[TVA (€)]]</f>
        <v>0</v>
      </c>
    </row>
    <row r="386" spans="6:7">
      <c r="F386" s="6">
        <f>[[#This Row],[Base HT (€)]]*[[#This Row],[Taux (%)]]/100</f>
        <v>0</v>
      </c>
      <c r="G386" s="6">
        <f>[[#This Row],[Base HT (€)]]+[[#This Row],[TVA (€)]]</f>
        <v>0</v>
      </c>
    </row>
    <row r="387" spans="6:7">
      <c r="F387" s="6">
        <f>[[#This Row],[Base HT (€)]]*[[#This Row],[Taux (%)]]/100</f>
        <v>0</v>
      </c>
      <c r="G387" s="6">
        <f>[[#This Row],[Base HT (€)]]+[[#This Row],[TVA (€)]]</f>
        <v>0</v>
      </c>
    </row>
    <row r="388" spans="6:7">
      <c r="F388" s="6">
        <f>[[#This Row],[Base HT (€)]]*[[#This Row],[Taux (%)]]/100</f>
        <v>0</v>
      </c>
      <c r="G388" s="6">
        <f>[[#This Row],[Base HT (€)]]+[[#This Row],[TVA (€)]]</f>
        <v>0</v>
      </c>
    </row>
    <row r="389" spans="6:7">
      <c r="F389" s="6">
        <f>[[#This Row],[Base HT (€)]]*[[#This Row],[Taux (%)]]/100</f>
        <v>0</v>
      </c>
      <c r="G389" s="6">
        <f>[[#This Row],[Base HT (€)]]+[[#This Row],[TVA (€)]]</f>
        <v>0</v>
      </c>
    </row>
    <row r="390" spans="6:7">
      <c r="F390" s="6">
        <f>[[#This Row],[Base HT (€)]]*[[#This Row],[Taux (%)]]/100</f>
        <v>0</v>
      </c>
      <c r="G390" s="6">
        <f>[[#This Row],[Base HT (€)]]+[[#This Row],[TVA (€)]]</f>
        <v>0</v>
      </c>
    </row>
    <row r="391" spans="6:7">
      <c r="F391" s="6">
        <f>[[#This Row],[Base HT (€)]]*[[#This Row],[Taux (%)]]/100</f>
        <v>0</v>
      </c>
      <c r="G391" s="6">
        <f>[[#This Row],[Base HT (€)]]+[[#This Row],[TVA (€)]]</f>
        <v>0</v>
      </c>
    </row>
    <row r="392" spans="6:7">
      <c r="F392" s="6">
        <f>[[#This Row],[Base HT (€)]]*[[#This Row],[Taux (%)]]/100</f>
        <v>0</v>
      </c>
      <c r="G392" s="6">
        <f>[[#This Row],[Base HT (€)]]+[[#This Row],[TVA (€)]]</f>
        <v>0</v>
      </c>
    </row>
    <row r="393" spans="6:7">
      <c r="F393" s="6">
        <f>[[#This Row],[Base HT (€)]]*[[#This Row],[Taux (%)]]/100</f>
        <v>0</v>
      </c>
      <c r="G393" s="6">
        <f>[[#This Row],[Base HT (€)]]+[[#This Row],[TVA (€)]]</f>
        <v>0</v>
      </c>
    </row>
    <row r="394" spans="6:7">
      <c r="F394" s="6">
        <f>[[#This Row],[Base HT (€)]]*[[#This Row],[Taux (%)]]/100</f>
        <v>0</v>
      </c>
      <c r="G394" s="6">
        <f>[[#This Row],[Base HT (€)]]+[[#This Row],[TVA (€)]]</f>
        <v>0</v>
      </c>
    </row>
    <row r="395" spans="6:7">
      <c r="F395" s="6">
        <f>[[#This Row],[Base HT (€)]]*[[#This Row],[Taux (%)]]/100</f>
        <v>0</v>
      </c>
      <c r="G395" s="6">
        <f>[[#This Row],[Base HT (€)]]+[[#This Row],[TVA (€)]]</f>
        <v>0</v>
      </c>
    </row>
    <row r="396" spans="6:7">
      <c r="F396" s="6">
        <f>[[#This Row],[Base HT (€)]]*[[#This Row],[Taux (%)]]/100</f>
        <v>0</v>
      </c>
      <c r="G396" s="6">
        <f>[[#This Row],[Base HT (€)]]+[[#This Row],[TVA (€)]]</f>
        <v>0</v>
      </c>
    </row>
    <row r="397" spans="6:7">
      <c r="F397" s="6">
        <f>[[#This Row],[Base HT (€)]]*[[#This Row],[Taux (%)]]/100</f>
        <v>0</v>
      </c>
      <c r="G397" s="6">
        <f>[[#This Row],[Base HT (€)]]+[[#This Row],[TVA (€)]]</f>
        <v>0</v>
      </c>
    </row>
    <row r="398" spans="6:7">
      <c r="F398" s="6">
        <f>[[#This Row],[Base HT (€)]]*[[#This Row],[Taux (%)]]/100</f>
        <v>0</v>
      </c>
      <c r="G398" s="6">
        <f>[[#This Row],[Base HT (€)]]+[[#This Row],[TVA (€)]]</f>
        <v>0</v>
      </c>
    </row>
    <row r="399" spans="6:7">
      <c r="F399" s="6">
        <f>[[#This Row],[Base HT (€)]]*[[#This Row],[Taux (%)]]/100</f>
        <v>0</v>
      </c>
      <c r="G399" s="6">
        <f>[[#This Row],[Base HT (€)]]+[[#This Row],[TVA (€)]]</f>
        <v>0</v>
      </c>
    </row>
    <row r="400" spans="6:7">
      <c r="F400" s="6">
        <f>[[#This Row],[Base HT (€)]]*[[#This Row],[Taux (%)]]/100</f>
        <v>0</v>
      </c>
      <c r="G400" s="6">
        <f>[[#This Row],[Base HT (€)]]+[[#This Row],[TVA (€)]]</f>
        <v>0</v>
      </c>
    </row>
    <row r="401" spans="6:7">
      <c r="F401" s="6">
        <f>[[#This Row],[Base HT (€)]]*[[#This Row],[Taux (%)]]/100</f>
        <v>0</v>
      </c>
      <c r="G401" s="6">
        <f>[[#This Row],[Base HT (€)]]+[[#This Row],[TVA (€)]]</f>
        <v>0</v>
      </c>
    </row>
    <row r="402" spans="6:7">
      <c r="F402" s="6">
        <f>[[#This Row],[Base HT (€)]]*[[#This Row],[Taux (%)]]/100</f>
        <v>0</v>
      </c>
      <c r="G402" s="6">
        <f>[[#This Row],[Base HT (€)]]+[[#This Row],[TVA (€)]]</f>
        <v>0</v>
      </c>
    </row>
    <row r="403" spans="6:7">
      <c r="F403" s="6">
        <f>[[#This Row],[Base HT (€)]]*[[#This Row],[Taux (%)]]/100</f>
        <v>0</v>
      </c>
      <c r="G403" s="6">
        <f>[[#This Row],[Base HT (€)]]+[[#This Row],[TVA (€)]]</f>
        <v>0</v>
      </c>
    </row>
    <row r="404" spans="6:7">
      <c r="F404" s="6">
        <f>[[#This Row],[Base HT (€)]]*[[#This Row],[Taux (%)]]/100</f>
        <v>0</v>
      </c>
      <c r="G404" s="6">
        <f>[[#This Row],[Base HT (€)]]+[[#This Row],[TVA (€)]]</f>
        <v>0</v>
      </c>
    </row>
    <row r="405" spans="6:7">
      <c r="F405" s="6">
        <f>[[#This Row],[Base HT (€)]]*[[#This Row],[Taux (%)]]/100</f>
        <v>0</v>
      </c>
      <c r="G405" s="6">
        <f>[[#This Row],[Base HT (€)]]+[[#This Row],[TVA (€)]]</f>
        <v>0</v>
      </c>
    </row>
    <row r="406" spans="6:7">
      <c r="F406" s="6">
        <f>[[#This Row],[Base HT (€)]]*[[#This Row],[Taux (%)]]/100</f>
        <v>0</v>
      </c>
      <c r="G406" s="6">
        <f>[[#This Row],[Base HT (€)]]+[[#This Row],[TVA (€)]]</f>
        <v>0</v>
      </c>
    </row>
    <row r="407" spans="6:7">
      <c r="F407" s="6">
        <f>[[#This Row],[Base HT (€)]]*[[#This Row],[Taux (%)]]/100</f>
        <v>0</v>
      </c>
      <c r="G407" s="6">
        <f>[[#This Row],[Base HT (€)]]+[[#This Row],[TVA (€)]]</f>
        <v>0</v>
      </c>
    </row>
    <row r="408" spans="6:7">
      <c r="F408" s="6">
        <f>[[#This Row],[Base HT (€)]]*[[#This Row],[Taux (%)]]/100</f>
        <v>0</v>
      </c>
      <c r="G408" s="6">
        <f>[[#This Row],[Base HT (€)]]+[[#This Row],[TVA (€)]]</f>
        <v>0</v>
      </c>
    </row>
    <row r="409" spans="6:7">
      <c r="F409" s="6">
        <f>[[#This Row],[Base HT (€)]]*[[#This Row],[Taux (%)]]/100</f>
        <v>0</v>
      </c>
      <c r="G409" s="6">
        <f>[[#This Row],[Base HT (€)]]+[[#This Row],[TVA (€)]]</f>
        <v>0</v>
      </c>
    </row>
    <row r="410" spans="6:7">
      <c r="F410" s="6">
        <f>[[#This Row],[Base HT (€)]]*[[#This Row],[Taux (%)]]/100</f>
        <v>0</v>
      </c>
      <c r="G410" s="6">
        <f>[[#This Row],[Base HT (€)]]+[[#This Row],[TVA (€)]]</f>
        <v>0</v>
      </c>
    </row>
    <row r="411" spans="6:7">
      <c r="F411" s="6">
        <f>[[#This Row],[Base HT (€)]]*[[#This Row],[Taux (%)]]/100</f>
        <v>0</v>
      </c>
      <c r="G411" s="6">
        <f>[[#This Row],[Base HT (€)]]+[[#This Row],[TVA (€)]]</f>
        <v>0</v>
      </c>
    </row>
    <row r="412" spans="6:7">
      <c r="F412" s="6">
        <f>[[#This Row],[Base HT (€)]]*[[#This Row],[Taux (%)]]/100</f>
        <v>0</v>
      </c>
      <c r="G412" s="6">
        <f>[[#This Row],[Base HT (€)]]+[[#This Row],[TVA (€)]]</f>
        <v>0</v>
      </c>
    </row>
    <row r="413" spans="6:7">
      <c r="F413" s="6">
        <f>[[#This Row],[Base HT (€)]]*[[#This Row],[Taux (%)]]/100</f>
        <v>0</v>
      </c>
      <c r="G413" s="6">
        <f>[[#This Row],[Base HT (€)]]+[[#This Row],[TVA (€)]]</f>
        <v>0</v>
      </c>
    </row>
    <row r="414" spans="6:7">
      <c r="F414" s="6">
        <f>[[#This Row],[Base HT (€)]]*[[#This Row],[Taux (%)]]/100</f>
        <v>0</v>
      </c>
      <c r="G414" s="6">
        <f>[[#This Row],[Base HT (€)]]+[[#This Row],[TVA (€)]]</f>
        <v>0</v>
      </c>
    </row>
    <row r="415" spans="6:7">
      <c r="F415" s="6">
        <f>[[#This Row],[Base HT (€)]]*[[#This Row],[Taux (%)]]/100</f>
        <v>0</v>
      </c>
      <c r="G415" s="6">
        <f>[[#This Row],[Base HT (€)]]+[[#This Row],[TVA (€)]]</f>
        <v>0</v>
      </c>
    </row>
    <row r="416" spans="6:7">
      <c r="F416" s="6">
        <f>[[#This Row],[Base HT (€)]]*[[#This Row],[Taux (%)]]/100</f>
        <v>0</v>
      </c>
      <c r="G416" s="6">
        <f>[[#This Row],[Base HT (€)]]+[[#This Row],[TVA (€)]]</f>
        <v>0</v>
      </c>
    </row>
    <row r="417" spans="6:7">
      <c r="F417" s="6">
        <f>[[#This Row],[Base HT (€)]]*[[#This Row],[Taux (%)]]/100</f>
        <v>0</v>
      </c>
      <c r="G417" s="6">
        <f>[[#This Row],[Base HT (€)]]+[[#This Row],[TVA (€)]]</f>
        <v>0</v>
      </c>
    </row>
    <row r="418" spans="6:7">
      <c r="F418" s="6">
        <f>[[#This Row],[Base HT (€)]]*[[#This Row],[Taux (%)]]/100</f>
        <v>0</v>
      </c>
      <c r="G418" s="6">
        <f>[[#This Row],[Base HT (€)]]+[[#This Row],[TVA (€)]]</f>
        <v>0</v>
      </c>
    </row>
    <row r="419" spans="6:7">
      <c r="F419" s="6">
        <f>[[#This Row],[Base HT (€)]]*[[#This Row],[Taux (%)]]/100</f>
        <v>0</v>
      </c>
      <c r="G419" s="6">
        <f>[[#This Row],[Base HT (€)]]+[[#This Row],[TVA (€)]]</f>
        <v>0</v>
      </c>
    </row>
    <row r="420" spans="6:7">
      <c r="F420" s="6">
        <f>[[#This Row],[Base HT (€)]]*[[#This Row],[Taux (%)]]/100</f>
        <v>0</v>
      </c>
      <c r="G420" s="6">
        <f>[[#This Row],[Base HT (€)]]+[[#This Row],[TVA (€)]]</f>
        <v>0</v>
      </c>
    </row>
    <row r="421" spans="6:7">
      <c r="F421" s="6">
        <f>[[#This Row],[Base HT (€)]]*[[#This Row],[Taux (%)]]/100</f>
        <v>0</v>
      </c>
      <c r="G421" s="6">
        <f>[[#This Row],[Base HT (€)]]+[[#This Row],[TVA (€)]]</f>
        <v>0</v>
      </c>
    </row>
    <row r="422" spans="6:7">
      <c r="F422" s="6">
        <f>[[#This Row],[Base HT (€)]]*[[#This Row],[Taux (%)]]/100</f>
        <v>0</v>
      </c>
      <c r="G422" s="6">
        <f>[[#This Row],[Base HT (€)]]+[[#This Row],[TVA (€)]]</f>
        <v>0</v>
      </c>
    </row>
    <row r="423" spans="6:7">
      <c r="F423" s="6">
        <f>[[#This Row],[Base HT (€)]]*[[#This Row],[Taux (%)]]/100</f>
        <v>0</v>
      </c>
      <c r="G423" s="6">
        <f>[[#This Row],[Base HT (€)]]+[[#This Row],[TVA (€)]]</f>
        <v>0</v>
      </c>
    </row>
    <row r="424" spans="6:7">
      <c r="F424" s="6">
        <f>[[#This Row],[Base HT (€)]]*[[#This Row],[Taux (%)]]/100</f>
        <v>0</v>
      </c>
      <c r="G424" s="6">
        <f>[[#This Row],[Base HT (€)]]+[[#This Row],[TVA (€)]]</f>
        <v>0</v>
      </c>
    </row>
    <row r="425" spans="6:7">
      <c r="F425" s="6">
        <f>[[#This Row],[Base HT (€)]]*[[#This Row],[Taux (%)]]/100</f>
        <v>0</v>
      </c>
      <c r="G425" s="6">
        <f>[[#This Row],[Base HT (€)]]+[[#This Row],[TVA (€)]]</f>
        <v>0</v>
      </c>
    </row>
    <row r="426" spans="6:7">
      <c r="F426" s="6">
        <f>[[#This Row],[Base HT (€)]]*[[#This Row],[Taux (%)]]/100</f>
        <v>0</v>
      </c>
      <c r="G426" s="6">
        <f>[[#This Row],[Base HT (€)]]+[[#This Row],[TVA (€)]]</f>
        <v>0</v>
      </c>
    </row>
    <row r="427" spans="6:7">
      <c r="F427" s="6">
        <f>[[#This Row],[Base HT (€)]]*[[#This Row],[Taux (%)]]/100</f>
        <v>0</v>
      </c>
      <c r="G427" s="6">
        <f>[[#This Row],[Base HT (€)]]+[[#This Row],[TVA (€)]]</f>
        <v>0</v>
      </c>
    </row>
    <row r="428" spans="6:7">
      <c r="F428" s="6">
        <f>[[#This Row],[Base HT (€)]]*[[#This Row],[Taux (%)]]/100</f>
        <v>0</v>
      </c>
      <c r="G428" s="6">
        <f>[[#This Row],[Base HT (€)]]+[[#This Row],[TVA (€)]]</f>
        <v>0</v>
      </c>
    </row>
    <row r="429" spans="6:7">
      <c r="F429" s="6">
        <f>[[#This Row],[Base HT (€)]]*[[#This Row],[Taux (%)]]/100</f>
        <v>0</v>
      </c>
      <c r="G429" s="6">
        <f>[[#This Row],[Base HT (€)]]+[[#This Row],[TVA (€)]]</f>
        <v>0</v>
      </c>
    </row>
    <row r="430" spans="6:7">
      <c r="F430" s="6">
        <f>[[#This Row],[Base HT (€)]]*[[#This Row],[Taux (%)]]/100</f>
        <v>0</v>
      </c>
      <c r="G430" s="6">
        <f>[[#This Row],[Base HT (€)]]+[[#This Row],[TVA (€)]]</f>
        <v>0</v>
      </c>
    </row>
    <row r="431" spans="6:7">
      <c r="F431" s="6">
        <f>[[#This Row],[Base HT (€)]]*[[#This Row],[Taux (%)]]/100</f>
        <v>0</v>
      </c>
      <c r="G431" s="6">
        <f>[[#This Row],[Base HT (€)]]+[[#This Row],[TVA (€)]]</f>
        <v>0</v>
      </c>
    </row>
    <row r="432" spans="6:7">
      <c r="F432" s="6">
        <f>[[#This Row],[Base HT (€)]]*[[#This Row],[Taux (%)]]/100</f>
        <v>0</v>
      </c>
      <c r="G432" s="6">
        <f>[[#This Row],[Base HT (€)]]+[[#This Row],[TVA (€)]]</f>
        <v>0</v>
      </c>
    </row>
    <row r="433" spans="6:7">
      <c r="F433" s="6">
        <f>[[#This Row],[Base HT (€)]]*[[#This Row],[Taux (%)]]/100</f>
        <v>0</v>
      </c>
      <c r="G433" s="6">
        <f>[[#This Row],[Base HT (€)]]+[[#This Row],[TVA (€)]]</f>
        <v>0</v>
      </c>
    </row>
    <row r="434" spans="6:7">
      <c r="F434" s="6">
        <f>[[#This Row],[Base HT (€)]]*[[#This Row],[Taux (%)]]/100</f>
        <v>0</v>
      </c>
      <c r="G434" s="6">
        <f>[[#This Row],[Base HT (€)]]+[[#This Row],[TVA (€)]]</f>
        <v>0</v>
      </c>
    </row>
    <row r="435" spans="6:7">
      <c r="F435" s="6">
        <f>[[#This Row],[Base HT (€)]]*[[#This Row],[Taux (%)]]/100</f>
        <v>0</v>
      </c>
      <c r="G435" s="6">
        <f>[[#This Row],[Base HT (€)]]+[[#This Row],[TVA (€)]]</f>
        <v>0</v>
      </c>
    </row>
    <row r="436" spans="6:7">
      <c r="F436" s="6">
        <f>[[#This Row],[Base HT (€)]]*[[#This Row],[Taux (%)]]/100</f>
        <v>0</v>
      </c>
      <c r="G436" s="6">
        <f>[[#This Row],[Base HT (€)]]+[[#This Row],[TVA (€)]]</f>
        <v>0</v>
      </c>
    </row>
    <row r="437" spans="6:7">
      <c r="F437" s="6">
        <f>[[#This Row],[Base HT (€)]]*[[#This Row],[Taux (%)]]/100</f>
        <v>0</v>
      </c>
      <c r="G437" s="6">
        <f>[[#This Row],[Base HT (€)]]+[[#This Row],[TVA (€)]]</f>
        <v>0</v>
      </c>
    </row>
    <row r="438" spans="6:7">
      <c r="F438" s="6">
        <f>[[#This Row],[Base HT (€)]]*[[#This Row],[Taux (%)]]/100</f>
        <v>0</v>
      </c>
      <c r="G438" s="6">
        <f>[[#This Row],[Base HT (€)]]+[[#This Row],[TVA (€)]]</f>
        <v>0</v>
      </c>
    </row>
    <row r="439" spans="6:7">
      <c r="F439" s="6">
        <f>[[#This Row],[Base HT (€)]]*[[#This Row],[Taux (%)]]/100</f>
        <v>0</v>
      </c>
      <c r="G439" s="6">
        <f>[[#This Row],[Base HT (€)]]+[[#This Row],[TVA (€)]]</f>
        <v>0</v>
      </c>
    </row>
    <row r="440" spans="6:7">
      <c r="F440" s="6">
        <f>[[#This Row],[Base HT (€)]]*[[#This Row],[Taux (%)]]/100</f>
        <v>0</v>
      </c>
      <c r="G440" s="6">
        <f>[[#This Row],[Base HT (€)]]+[[#This Row],[TVA (€)]]</f>
        <v>0</v>
      </c>
    </row>
    <row r="441" spans="6:7">
      <c r="F441" s="6">
        <f>[[#This Row],[Base HT (€)]]*[[#This Row],[Taux (%)]]/100</f>
        <v>0</v>
      </c>
      <c r="G441" s="6">
        <f>[[#This Row],[Base HT (€)]]+[[#This Row],[TVA (€)]]</f>
        <v>0</v>
      </c>
    </row>
    <row r="442" spans="6:7">
      <c r="F442" s="6">
        <f>[[#This Row],[Base HT (€)]]*[[#This Row],[Taux (%)]]/100</f>
        <v>0</v>
      </c>
      <c r="G442" s="6">
        <f>[[#This Row],[Base HT (€)]]+[[#This Row],[TVA (€)]]</f>
        <v>0</v>
      </c>
    </row>
    <row r="443" spans="6:7">
      <c r="F443" s="6">
        <f>[[#This Row],[Base HT (€)]]*[[#This Row],[Taux (%)]]/100</f>
        <v>0</v>
      </c>
      <c r="G443" s="6">
        <f>[[#This Row],[Base HT (€)]]+[[#This Row],[TVA (€)]]</f>
        <v>0</v>
      </c>
    </row>
    <row r="444" spans="6:7">
      <c r="F444" s="6">
        <f>[[#This Row],[Base HT (€)]]*[[#This Row],[Taux (%)]]/100</f>
        <v>0</v>
      </c>
      <c r="G444" s="6">
        <f>[[#This Row],[Base HT (€)]]+[[#This Row],[TVA (€)]]</f>
        <v>0</v>
      </c>
    </row>
    <row r="445" spans="6:7">
      <c r="F445" s="6">
        <f>[[#This Row],[Base HT (€)]]*[[#This Row],[Taux (%)]]/100</f>
        <v>0</v>
      </c>
      <c r="G445" s="6">
        <f>[[#This Row],[Base HT (€)]]+[[#This Row],[TVA (€)]]</f>
        <v>0</v>
      </c>
    </row>
    <row r="446" spans="6:7">
      <c r="F446" s="6">
        <f>[[#This Row],[Base HT (€)]]*[[#This Row],[Taux (%)]]/100</f>
        <v>0</v>
      </c>
      <c r="G446" s="6">
        <f>[[#This Row],[Base HT (€)]]+[[#This Row],[TVA (€)]]</f>
        <v>0</v>
      </c>
    </row>
    <row r="447" spans="6:7">
      <c r="F447" s="6">
        <f>[[#This Row],[Base HT (€)]]*[[#This Row],[Taux (%)]]/100</f>
        <v>0</v>
      </c>
      <c r="G447" s="6">
        <f>[[#This Row],[Base HT (€)]]+[[#This Row],[TVA (€)]]</f>
        <v>0</v>
      </c>
    </row>
    <row r="448" spans="6:7">
      <c r="F448" s="6">
        <f>[[#This Row],[Base HT (€)]]*[[#This Row],[Taux (%)]]/100</f>
        <v>0</v>
      </c>
      <c r="G448" s="6">
        <f>[[#This Row],[Base HT (€)]]+[[#This Row],[TVA (€)]]</f>
        <v>0</v>
      </c>
    </row>
    <row r="449" spans="6:7">
      <c r="F449" s="6">
        <f>[[#This Row],[Base HT (€)]]*[[#This Row],[Taux (%)]]/100</f>
        <v>0</v>
      </c>
      <c r="G449" s="6">
        <f>[[#This Row],[Base HT (€)]]+[[#This Row],[TVA (€)]]</f>
        <v>0</v>
      </c>
    </row>
    <row r="450" spans="6:7">
      <c r="F450" s="6">
        <f>[[#This Row],[Base HT (€)]]*[[#This Row],[Taux (%)]]/100</f>
        <v>0</v>
      </c>
      <c r="G450" s="6">
        <f>[[#This Row],[Base HT (€)]]+[[#This Row],[TVA (€)]]</f>
        <v>0</v>
      </c>
    </row>
    <row r="451" spans="6:7">
      <c r="F451" s="6">
        <f>[[#This Row],[Base HT (€)]]*[[#This Row],[Taux (%)]]/100</f>
        <v>0</v>
      </c>
      <c r="G451" s="6">
        <f>[[#This Row],[Base HT (€)]]+[[#This Row],[TVA (€)]]</f>
        <v>0</v>
      </c>
    </row>
    <row r="452" spans="6:7">
      <c r="F452" s="6">
        <f>[[#This Row],[Base HT (€)]]*[[#This Row],[Taux (%)]]/100</f>
        <v>0</v>
      </c>
      <c r="G452" s="6">
        <f>[[#This Row],[Base HT (€)]]+[[#This Row],[TVA (€)]]</f>
        <v>0</v>
      </c>
    </row>
    <row r="453" spans="6:7">
      <c r="F453" s="6">
        <f>[[#This Row],[Base HT (€)]]*[[#This Row],[Taux (%)]]/100</f>
        <v>0</v>
      </c>
      <c r="G453" s="6">
        <f>[[#This Row],[Base HT (€)]]+[[#This Row],[TVA (€)]]</f>
        <v>0</v>
      </c>
    </row>
    <row r="454" spans="6:7">
      <c r="F454" s="6">
        <f>[[#This Row],[Base HT (€)]]*[[#This Row],[Taux (%)]]/100</f>
        <v>0</v>
      </c>
      <c r="G454" s="6">
        <f>[[#This Row],[Base HT (€)]]+[[#This Row],[TVA (€)]]</f>
        <v>0</v>
      </c>
    </row>
    <row r="455" spans="6:7">
      <c r="F455" s="6">
        <f>[[#This Row],[Base HT (€)]]*[[#This Row],[Taux (%)]]/100</f>
        <v>0</v>
      </c>
      <c r="G455" s="6">
        <f>[[#This Row],[Base HT (€)]]+[[#This Row],[TVA (€)]]</f>
        <v>0</v>
      </c>
    </row>
    <row r="456" spans="6:7">
      <c r="F456" s="6">
        <f>[[#This Row],[Base HT (€)]]*[[#This Row],[Taux (%)]]/100</f>
        <v>0</v>
      </c>
      <c r="G456" s="6">
        <f>[[#This Row],[Base HT (€)]]+[[#This Row],[TVA (€)]]</f>
        <v>0</v>
      </c>
    </row>
    <row r="457" spans="6:7">
      <c r="F457" s="6">
        <f>[[#This Row],[Base HT (€)]]*[[#This Row],[Taux (%)]]/100</f>
        <v>0</v>
      </c>
      <c r="G457" s="6">
        <f>[[#This Row],[Base HT (€)]]+[[#This Row],[TVA (€)]]</f>
        <v>0</v>
      </c>
    </row>
    <row r="458" spans="6:7">
      <c r="F458" s="6">
        <f>[[#This Row],[Base HT (€)]]*[[#This Row],[Taux (%)]]/100</f>
        <v>0</v>
      </c>
      <c r="G458" s="6">
        <f>[[#This Row],[Base HT (€)]]+[[#This Row],[TVA (€)]]</f>
        <v>0</v>
      </c>
    </row>
    <row r="459" spans="6:7">
      <c r="F459" s="6">
        <f>[[#This Row],[Base HT (€)]]*[[#This Row],[Taux (%)]]/100</f>
        <v>0</v>
      </c>
      <c r="G459" s="6">
        <f>[[#This Row],[Base HT (€)]]+[[#This Row],[TVA (€)]]</f>
        <v>0</v>
      </c>
    </row>
    <row r="460" spans="6:7">
      <c r="F460" s="6">
        <f>[[#This Row],[Base HT (€)]]*[[#This Row],[Taux (%)]]/100</f>
        <v>0</v>
      </c>
      <c r="G460" s="6">
        <f>[[#This Row],[Base HT (€)]]+[[#This Row],[TVA (€)]]</f>
        <v>0</v>
      </c>
    </row>
    <row r="461" spans="6:7">
      <c r="F461" s="6">
        <f>[[#This Row],[Base HT (€)]]*[[#This Row],[Taux (%)]]/100</f>
        <v>0</v>
      </c>
      <c r="G461" s="6">
        <f>[[#This Row],[Base HT (€)]]+[[#This Row],[TVA (€)]]</f>
        <v>0</v>
      </c>
    </row>
    <row r="462" spans="6:7">
      <c r="F462" s="6">
        <f>[[#This Row],[Base HT (€)]]*[[#This Row],[Taux (%)]]/100</f>
        <v>0</v>
      </c>
      <c r="G462" s="6">
        <f>[[#This Row],[Base HT (€)]]+[[#This Row],[TVA (€)]]</f>
        <v>0</v>
      </c>
    </row>
    <row r="463" spans="6:7">
      <c r="F463" s="6">
        <f>[[#This Row],[Base HT (€)]]*[[#This Row],[Taux (%)]]/100</f>
        <v>0</v>
      </c>
      <c r="G463" s="6">
        <f>[[#This Row],[Base HT (€)]]+[[#This Row],[TVA (€)]]</f>
        <v>0</v>
      </c>
    </row>
    <row r="464" spans="6:7">
      <c r="F464" s="6">
        <f>[[#This Row],[Base HT (€)]]*[[#This Row],[Taux (%)]]/100</f>
        <v>0</v>
      </c>
      <c r="G464" s="6">
        <f>[[#This Row],[Base HT (€)]]+[[#This Row],[TVA (€)]]</f>
        <v>0</v>
      </c>
    </row>
    <row r="465" spans="6:7">
      <c r="F465" s="6">
        <f>[[#This Row],[Base HT (€)]]*[[#This Row],[Taux (%)]]/100</f>
        <v>0</v>
      </c>
      <c r="G465" s="6">
        <f>[[#This Row],[Base HT (€)]]+[[#This Row],[TVA (€)]]</f>
        <v>0</v>
      </c>
    </row>
    <row r="466" spans="6:7">
      <c r="F466" s="6">
        <f>[[#This Row],[Base HT (€)]]*[[#This Row],[Taux (%)]]/100</f>
        <v>0</v>
      </c>
      <c r="G466" s="6">
        <f>[[#This Row],[Base HT (€)]]+[[#This Row],[TVA (€)]]</f>
        <v>0</v>
      </c>
    </row>
    <row r="467" spans="6:7">
      <c r="F467" s="6">
        <f>[[#This Row],[Base HT (€)]]*[[#This Row],[Taux (%)]]/100</f>
        <v>0</v>
      </c>
      <c r="G467" s="6">
        <f>[[#This Row],[Base HT (€)]]+[[#This Row],[TVA (€)]]</f>
        <v>0</v>
      </c>
    </row>
    <row r="468" spans="6:7">
      <c r="F468" s="6">
        <f>[[#This Row],[Base HT (€)]]*[[#This Row],[Taux (%)]]/100</f>
        <v>0</v>
      </c>
      <c r="G468" s="6">
        <f>[[#This Row],[Base HT (€)]]+[[#This Row],[TVA (€)]]</f>
        <v>0</v>
      </c>
    </row>
    <row r="469" spans="6:7">
      <c r="F469" s="6">
        <f>[[#This Row],[Base HT (€)]]*[[#This Row],[Taux (%)]]/100</f>
        <v>0</v>
      </c>
      <c r="G469" s="6">
        <f>[[#This Row],[Base HT (€)]]+[[#This Row],[TVA (€)]]</f>
        <v>0</v>
      </c>
    </row>
    <row r="470" spans="6:7">
      <c r="F470" s="6">
        <f>[[#This Row],[Base HT (€)]]*[[#This Row],[Taux (%)]]/100</f>
        <v>0</v>
      </c>
      <c r="G470" s="6">
        <f>[[#This Row],[Base HT (€)]]+[[#This Row],[TVA (€)]]</f>
        <v>0</v>
      </c>
    </row>
    <row r="471" spans="6:7">
      <c r="F471" s="6">
        <f>[[#This Row],[Base HT (€)]]*[[#This Row],[Taux (%)]]/100</f>
        <v>0</v>
      </c>
      <c r="G471" s="6">
        <f>[[#This Row],[Base HT (€)]]+[[#This Row],[TVA (€)]]</f>
        <v>0</v>
      </c>
    </row>
    <row r="472" spans="6:7">
      <c r="F472" s="6">
        <f>[[#This Row],[Base HT (€)]]*[[#This Row],[Taux (%)]]/100</f>
        <v>0</v>
      </c>
      <c r="G472" s="6">
        <f>[[#This Row],[Base HT (€)]]+[[#This Row],[TVA (€)]]</f>
        <v>0</v>
      </c>
    </row>
    <row r="473" spans="6:7">
      <c r="F473" s="6">
        <f>[[#This Row],[Base HT (€)]]*[[#This Row],[Taux (%)]]/100</f>
        <v>0</v>
      </c>
      <c r="G473" s="6">
        <f>[[#This Row],[Base HT (€)]]+[[#This Row],[TVA (€)]]</f>
        <v>0</v>
      </c>
    </row>
    <row r="474" spans="6:7">
      <c r="F474" s="6">
        <f>[[#This Row],[Base HT (€)]]*[[#This Row],[Taux (%)]]/100</f>
        <v>0</v>
      </c>
      <c r="G474" s="6">
        <f>[[#This Row],[Base HT (€)]]+[[#This Row],[TVA (€)]]</f>
        <v>0</v>
      </c>
    </row>
    <row r="475" spans="6:7">
      <c r="F475" s="6">
        <f>[[#This Row],[Base HT (€)]]*[[#This Row],[Taux (%)]]/100</f>
        <v>0</v>
      </c>
      <c r="G475" s="6">
        <f>[[#This Row],[Base HT (€)]]+[[#This Row],[TVA (€)]]</f>
        <v>0</v>
      </c>
    </row>
    <row r="476" spans="6:7">
      <c r="F476" s="6">
        <f>[[#This Row],[Base HT (€)]]*[[#This Row],[Taux (%)]]/100</f>
        <v>0</v>
      </c>
      <c r="G476" s="6">
        <f>[[#This Row],[Base HT (€)]]+[[#This Row],[TVA (€)]]</f>
        <v>0</v>
      </c>
    </row>
    <row r="477" spans="6:7">
      <c r="F477" s="6">
        <f>[[#This Row],[Base HT (€)]]*[[#This Row],[Taux (%)]]/100</f>
        <v>0</v>
      </c>
      <c r="G477" s="6">
        <f>[[#This Row],[Base HT (€)]]+[[#This Row],[TVA (€)]]</f>
        <v>0</v>
      </c>
    </row>
    <row r="478" spans="6:7">
      <c r="F478" s="6">
        <f>[[#This Row],[Base HT (€)]]*[[#This Row],[Taux (%)]]/100</f>
        <v>0</v>
      </c>
      <c r="G478" s="6">
        <f>[[#This Row],[Base HT (€)]]+[[#This Row],[TVA (€)]]</f>
        <v>0</v>
      </c>
    </row>
    <row r="479" spans="6:7">
      <c r="F479" s="6">
        <f>[[#This Row],[Base HT (€)]]*[[#This Row],[Taux (%)]]/100</f>
        <v>0</v>
      </c>
      <c r="G479" s="6">
        <f>[[#This Row],[Base HT (€)]]+[[#This Row],[TVA (€)]]</f>
        <v>0</v>
      </c>
    </row>
    <row r="480" spans="6:7">
      <c r="F480" s="6">
        <f>[[#This Row],[Base HT (€)]]*[[#This Row],[Taux (%)]]/100</f>
        <v>0</v>
      </c>
      <c r="G480" s="6">
        <f>[[#This Row],[Base HT (€)]]+[[#This Row],[TVA (€)]]</f>
        <v>0</v>
      </c>
    </row>
    <row r="481" spans="6:7">
      <c r="F481" s="6">
        <f>[[#This Row],[Base HT (€)]]*[[#This Row],[Taux (%)]]/100</f>
        <v>0</v>
      </c>
      <c r="G481" s="6">
        <f>[[#This Row],[Base HT (€)]]+[[#This Row],[TVA (€)]]</f>
        <v>0</v>
      </c>
    </row>
    <row r="482" spans="6:7">
      <c r="F482" s="6">
        <f>[[#This Row],[Base HT (€)]]*[[#This Row],[Taux (%)]]/100</f>
        <v>0</v>
      </c>
      <c r="G482" s="6">
        <f>[[#This Row],[Base HT (€)]]+[[#This Row],[TVA (€)]]</f>
        <v>0</v>
      </c>
    </row>
    <row r="483" spans="6:7">
      <c r="F483" s="6">
        <f>[[#This Row],[Base HT (€)]]*[[#This Row],[Taux (%)]]/100</f>
        <v>0</v>
      </c>
      <c r="G483" s="6">
        <f>[[#This Row],[Base HT (€)]]+[[#This Row],[TVA (€)]]</f>
        <v>0</v>
      </c>
    </row>
    <row r="484" spans="6:7">
      <c r="F484" s="6">
        <f>[[#This Row],[Base HT (€)]]*[[#This Row],[Taux (%)]]/100</f>
        <v>0</v>
      </c>
      <c r="G484" s="6">
        <f>[[#This Row],[Base HT (€)]]+[[#This Row],[TVA (€)]]</f>
        <v>0</v>
      </c>
    </row>
    <row r="485" spans="6:7">
      <c r="F485" s="6">
        <f>[[#This Row],[Base HT (€)]]*[[#This Row],[Taux (%)]]/100</f>
        <v>0</v>
      </c>
      <c r="G485" s="6">
        <f>[[#This Row],[Base HT (€)]]+[[#This Row],[TVA (€)]]</f>
        <v>0</v>
      </c>
    </row>
    <row r="486" spans="6:7">
      <c r="F486" s="6">
        <f>[[#This Row],[Base HT (€)]]*[[#This Row],[Taux (%)]]/100</f>
        <v>0</v>
      </c>
      <c r="G486" s="6">
        <f>[[#This Row],[Base HT (€)]]+[[#This Row],[TVA (€)]]</f>
        <v>0</v>
      </c>
    </row>
    <row r="487" spans="6:7">
      <c r="F487" s="6">
        <f>[[#This Row],[Base HT (€)]]*[[#This Row],[Taux (%)]]/100</f>
        <v>0</v>
      </c>
      <c r="G487" s="6">
        <f>[[#This Row],[Base HT (€)]]+[[#This Row],[TVA (€)]]</f>
        <v>0</v>
      </c>
    </row>
    <row r="488" spans="6:7">
      <c r="F488" s="6">
        <f>[[#This Row],[Base HT (€)]]*[[#This Row],[Taux (%)]]/100</f>
        <v>0</v>
      </c>
      <c r="G488" s="6">
        <f>[[#This Row],[Base HT (€)]]+[[#This Row],[TVA (€)]]</f>
        <v>0</v>
      </c>
    </row>
    <row r="489" spans="6:7">
      <c r="F489" s="6">
        <f>[[#This Row],[Base HT (€)]]*[[#This Row],[Taux (%)]]/100</f>
        <v>0</v>
      </c>
      <c r="G489" s="6">
        <f>[[#This Row],[Base HT (€)]]+[[#This Row],[TVA (€)]]</f>
        <v>0</v>
      </c>
    </row>
    <row r="490" spans="6:7">
      <c r="F490" s="6">
        <f>[[#This Row],[Base HT (€)]]*[[#This Row],[Taux (%)]]/100</f>
        <v>0</v>
      </c>
      <c r="G490" s="6">
        <f>[[#This Row],[Base HT (€)]]+[[#This Row],[TVA (€)]]</f>
        <v>0</v>
      </c>
    </row>
    <row r="491" spans="6:7">
      <c r="F491" s="6">
        <f>[[#This Row],[Base HT (€)]]*[[#This Row],[Taux (%)]]/100</f>
        <v>0</v>
      </c>
      <c r="G491" s="6">
        <f>[[#This Row],[Base HT (€)]]+[[#This Row],[TVA (€)]]</f>
        <v>0</v>
      </c>
    </row>
    <row r="492" spans="6:7">
      <c r="F492" s="6">
        <f>[[#This Row],[Base HT (€)]]*[[#This Row],[Taux (%)]]/100</f>
        <v>0</v>
      </c>
      <c r="G492" s="6">
        <f>[[#This Row],[Base HT (€)]]+[[#This Row],[TVA (€)]]</f>
        <v>0</v>
      </c>
    </row>
    <row r="493" spans="6:7">
      <c r="F493" s="6">
        <f>[[#This Row],[Base HT (€)]]*[[#This Row],[Taux (%)]]/100</f>
        <v>0</v>
      </c>
      <c r="G493" s="6">
        <f>[[#This Row],[Base HT (€)]]+[[#This Row],[TVA (€)]]</f>
        <v>0</v>
      </c>
    </row>
    <row r="494" spans="6:7">
      <c r="F494" s="6">
        <f>[[#This Row],[Base HT (€)]]*[[#This Row],[Taux (%)]]/100</f>
        <v>0</v>
      </c>
      <c r="G494" s="6">
        <f>[[#This Row],[Base HT (€)]]+[[#This Row],[TVA (€)]]</f>
        <v>0</v>
      </c>
    </row>
    <row r="495" spans="6:7">
      <c r="F495" s="6">
        <f>[[#This Row],[Base HT (€)]]*[[#This Row],[Taux (%)]]/100</f>
        <v>0</v>
      </c>
      <c r="G495" s="6">
        <f>[[#This Row],[Base HT (€)]]+[[#This Row],[TVA (€)]]</f>
        <v>0</v>
      </c>
    </row>
    <row r="496" spans="6:7">
      <c r="F496" s="6">
        <f>[[#This Row],[Base HT (€)]]*[[#This Row],[Taux (%)]]/100</f>
        <v>0</v>
      </c>
      <c r="G496" s="6">
        <f>[[#This Row],[Base HT (€)]]+[[#This Row],[TVA (€)]]</f>
        <v>0</v>
      </c>
    </row>
    <row r="497" spans="6:7">
      <c r="F497" s="6">
        <f>[[#This Row],[Base HT (€)]]*[[#This Row],[Taux (%)]]/100</f>
        <v>0</v>
      </c>
      <c r="G497" s="6">
        <f>[[#This Row],[Base HT (€)]]+[[#This Row],[TVA (€)]]</f>
        <v>0</v>
      </c>
    </row>
    <row r="498" spans="6:7">
      <c r="F498" s="6">
        <f>[[#This Row],[Base HT (€)]]*[[#This Row],[Taux (%)]]/100</f>
        <v>0</v>
      </c>
      <c r="G498" s="6">
        <f>[[#This Row],[Base HT (€)]]+[[#This Row],[TVA (€)]]</f>
        <v>0</v>
      </c>
    </row>
    <row r="499" spans="6:7">
      <c r="F499" s="6">
        <f>[[#This Row],[Base HT (€)]]*[[#This Row],[Taux (%)]]/100</f>
        <v>0</v>
      </c>
      <c r="G499" s="6">
        <f>[[#This Row],[Base HT (€)]]+[[#This Row],[TVA (€)]]</f>
        <v>0</v>
      </c>
    </row>
    <row r="500" spans="6:7">
      <c r="F500" s="6">
        <f>[[#This Row],[Base HT (€)]]*[[#This Row],[Taux (%)]]/100</f>
        <v>0</v>
      </c>
      <c r="G500" s="6">
        <f>[[#This Row],[Base HT (€)]]+[[#This Row],[TVA (€)]]</f>
        <v>0</v>
      </c>
    </row>
    <row r="501" spans="6:7">
      <c r="F501" s="6">
        <f>[[#This Row],[Base HT (€)]]*[[#This Row],[Taux (%)]]/100</f>
        <v>0</v>
      </c>
      <c r="G501" s="6">
        <f>[[#This Row],[Base HT (€)]]+[[#This Row],[TVA (€)]]</f>
        <v>0</v>
      </c>
    </row>
    <row r="502" spans="6:7">
      <c r="F502" s="6">
        <f>[[#This Row],[Base HT (€)]]*[[#This Row],[Taux (%)]]/100</f>
        <v>0</v>
      </c>
      <c r="G502" s="6">
        <f>[[#This Row],[Base HT (€)]]+[[#This Row],[TVA (€)]]</f>
        <v>0</v>
      </c>
    </row>
    <row r="503" spans="6:7">
      <c r="F503" s="6">
        <f>[[#This Row],[Base HT (€)]]*[[#This Row],[Taux (%)]]/100</f>
        <v>0</v>
      </c>
      <c r="G503" s="6">
        <f>[[#This Row],[Base HT (€)]]+[[#This Row],[TVA (€)]]</f>
        <v>0</v>
      </c>
    </row>
    <row r="504" spans="6:7">
      <c r="F504" s="6">
        <f>[[#This Row],[Base HT (€)]]*[[#This Row],[Taux (%)]]/100</f>
        <v>0</v>
      </c>
      <c r="G504" s="6">
        <f>[[#This Row],[Base HT (€)]]+[[#This Row],[TVA (€)]]</f>
        <v>0</v>
      </c>
    </row>
    <row r="505" spans="6:7">
      <c r="F505" s="6">
        <f>[[#This Row],[Base HT (€)]]*[[#This Row],[Taux (%)]]/100</f>
        <v>0</v>
      </c>
      <c r="G505" s="6">
        <f>[[#This Row],[Base HT (€)]]+[[#This Row],[TVA (€)]]</f>
        <v>0</v>
      </c>
    </row>
    <row r="506" spans="6:7">
      <c r="F506" s="6">
        <f>[[#This Row],[Base HT (€)]]*[[#This Row],[Taux (%)]]/100</f>
        <v>0</v>
      </c>
      <c r="G506" s="6">
        <f>[[#This Row],[Base HT (€)]]+[[#This Row],[TVA (€)]]</f>
        <v>0</v>
      </c>
    </row>
    <row r="507" spans="6:7">
      <c r="F507" s="6">
        <f>[[#This Row],[Base HT (€)]]*[[#This Row],[Taux (%)]]/100</f>
        <v>0</v>
      </c>
      <c r="G507" s="6">
        <f>[[#This Row],[Base HT (€)]]+[[#This Row],[TVA (€)]]</f>
        <v>0</v>
      </c>
    </row>
    <row r="508" spans="6:7">
      <c r="F508" s="6">
        <f>[[#This Row],[Base HT (€)]]*[[#This Row],[Taux (%)]]/100</f>
        <v>0</v>
      </c>
      <c r="G508" s="6">
        <f>[[#This Row],[Base HT (€)]]+[[#This Row],[TVA (€)]]</f>
        <v>0</v>
      </c>
    </row>
    <row r="509" spans="6:7">
      <c r="F509" s="6">
        <f>[[#This Row],[Base HT (€)]]*[[#This Row],[Taux (%)]]/100</f>
        <v>0</v>
      </c>
      <c r="G509" s="6">
        <f>[[#This Row],[Base HT (€)]]+[[#This Row],[TVA (€)]]</f>
        <v>0</v>
      </c>
    </row>
    <row r="510" spans="6:7">
      <c r="F510" s="6">
        <f>[[#This Row],[Base HT (€)]]*[[#This Row],[Taux (%)]]/100</f>
        <v>0</v>
      </c>
      <c r="G510" s="6">
        <f>[[#This Row],[Base HT (€)]]+[[#This Row],[TVA (€)]]</f>
        <v>0</v>
      </c>
    </row>
    <row r="511" spans="6:7">
      <c r="F511" s="6">
        <f>[[#This Row],[Base HT (€)]]*[[#This Row],[Taux (%)]]/100</f>
        <v>0</v>
      </c>
      <c r="G511" s="6">
        <f>[[#This Row],[Base HT (€)]]+[[#This Row],[TVA (€)]]</f>
        <v>0</v>
      </c>
    </row>
    <row r="512" spans="6:7">
      <c r="F512" s="6">
        <f>[[#This Row],[Base HT (€)]]*[[#This Row],[Taux (%)]]/100</f>
        <v>0</v>
      </c>
      <c r="G512" s="6">
        <f>[[#This Row],[Base HT (€)]]+[[#This Row],[TVA (€)]]</f>
        <v>0</v>
      </c>
    </row>
    <row r="513" spans="6:7">
      <c r="F513" s="6">
        <f>[[#This Row],[Base HT (€)]]*[[#This Row],[Taux (%)]]/100</f>
        <v>0</v>
      </c>
      <c r="G513" s="6">
        <f>[[#This Row],[Base HT (€)]]+[[#This Row],[TVA (€)]]</f>
        <v>0</v>
      </c>
    </row>
    <row r="514" spans="6:7">
      <c r="F514" s="6">
        <f>[[#This Row],[Base HT (€)]]*[[#This Row],[Taux (%)]]/100</f>
        <v>0</v>
      </c>
      <c r="G514" s="6">
        <f>[[#This Row],[Base HT (€)]]+[[#This Row],[TVA (€)]]</f>
        <v>0</v>
      </c>
    </row>
    <row r="515" spans="6:7">
      <c r="F515" s="6">
        <f>[[#This Row],[Base HT (€)]]*[[#This Row],[Taux (%)]]/100</f>
        <v>0</v>
      </c>
      <c r="G515" s="6">
        <f>[[#This Row],[Base HT (€)]]+[[#This Row],[TVA (€)]]</f>
        <v>0</v>
      </c>
    </row>
    <row r="516" spans="6:7">
      <c r="F516" s="6">
        <f>[[#This Row],[Base HT (€)]]*[[#This Row],[Taux (%)]]/100</f>
        <v>0</v>
      </c>
      <c r="G516" s="6">
        <f>[[#This Row],[Base HT (€)]]+[[#This Row],[TVA (€)]]</f>
        <v>0</v>
      </c>
    </row>
    <row r="517" spans="6:7">
      <c r="F517" s="6">
        <f>[[#This Row],[Base HT (€)]]*[[#This Row],[Taux (%)]]/100</f>
        <v>0</v>
      </c>
      <c r="G517" s="6">
        <f>[[#This Row],[Base HT (€)]]+[[#This Row],[TVA (€)]]</f>
        <v>0</v>
      </c>
    </row>
    <row r="518" spans="6:7">
      <c r="F518" s="6">
        <f>[[#This Row],[Base HT (€)]]*[[#This Row],[Taux (%)]]/100</f>
        <v>0</v>
      </c>
      <c r="G518" s="6">
        <f>[[#This Row],[Base HT (€)]]+[[#This Row],[TVA (€)]]</f>
        <v>0</v>
      </c>
    </row>
    <row r="519" spans="6:7">
      <c r="F519" s="6">
        <f>[[#This Row],[Base HT (€)]]*[[#This Row],[Taux (%)]]/100</f>
        <v>0</v>
      </c>
      <c r="G519" s="6">
        <f>[[#This Row],[Base HT (€)]]+[[#This Row],[TVA (€)]]</f>
        <v>0</v>
      </c>
    </row>
    <row r="520" spans="6:7">
      <c r="F520" s="6">
        <f>[[#This Row],[Base HT (€)]]*[[#This Row],[Taux (%)]]/100</f>
        <v>0</v>
      </c>
      <c r="G520" s="6">
        <f>[[#This Row],[Base HT (€)]]+[[#This Row],[TVA (€)]]</f>
        <v>0</v>
      </c>
    </row>
    <row r="521" spans="6:7">
      <c r="F521" s="6">
        <f>[[#This Row],[Base HT (€)]]*[[#This Row],[Taux (%)]]/100</f>
        <v>0</v>
      </c>
      <c r="G521" s="6">
        <f>[[#This Row],[Base HT (€)]]+[[#This Row],[TVA (€)]]</f>
        <v>0</v>
      </c>
    </row>
    <row r="522" spans="6:7">
      <c r="F522" s="6">
        <f>[[#This Row],[Base HT (€)]]*[[#This Row],[Taux (%)]]/100</f>
        <v>0</v>
      </c>
      <c r="G522" s="6">
        <f>[[#This Row],[Base HT (€)]]+[[#This Row],[TVA (€)]]</f>
        <v>0</v>
      </c>
    </row>
    <row r="523" spans="6:7">
      <c r="F523" s="6">
        <f>[[#This Row],[Base HT (€)]]*[[#This Row],[Taux (%)]]/100</f>
        <v>0</v>
      </c>
      <c r="G523" s="6">
        <f>[[#This Row],[Base HT (€)]]+[[#This Row],[TVA (€)]]</f>
        <v>0</v>
      </c>
    </row>
    <row r="524" spans="6:7">
      <c r="F524" s="6">
        <f>[[#This Row],[Base HT (€)]]*[[#This Row],[Taux (%)]]/100</f>
        <v>0</v>
      </c>
      <c r="G524" s="6">
        <f>[[#This Row],[Base HT (€)]]+[[#This Row],[TVA (€)]]</f>
        <v>0</v>
      </c>
    </row>
    <row r="525" spans="6:7">
      <c r="F525" s="6">
        <f>[[#This Row],[Base HT (€)]]*[[#This Row],[Taux (%)]]/100</f>
        <v>0</v>
      </c>
      <c r="G525" s="6">
        <f>[[#This Row],[Base HT (€)]]+[[#This Row],[TVA (€)]]</f>
        <v>0</v>
      </c>
    </row>
    <row r="526" spans="6:7">
      <c r="F526" s="6">
        <f>[[#This Row],[Base HT (€)]]*[[#This Row],[Taux (%)]]/100</f>
        <v>0</v>
      </c>
      <c r="G526" s="6">
        <f>[[#This Row],[Base HT (€)]]+[[#This Row],[TVA (€)]]</f>
        <v>0</v>
      </c>
    </row>
    <row r="527" spans="6:7">
      <c r="F527" s="6">
        <f>[[#This Row],[Base HT (€)]]*[[#This Row],[Taux (%)]]/100</f>
        <v>0</v>
      </c>
      <c r="G527" s="6">
        <f>[[#This Row],[Base HT (€)]]+[[#This Row],[TVA (€)]]</f>
        <v>0</v>
      </c>
    </row>
    <row r="528" spans="6:7">
      <c r="F528" s="6">
        <f>[[#This Row],[Base HT (€)]]*[[#This Row],[Taux (%)]]/100</f>
        <v>0</v>
      </c>
      <c r="G528" s="6">
        <f>[[#This Row],[Base HT (€)]]+[[#This Row],[TVA (€)]]</f>
        <v>0</v>
      </c>
    </row>
    <row r="529" spans="6:7">
      <c r="F529" s="6">
        <f>[[#This Row],[Base HT (€)]]*[[#This Row],[Taux (%)]]/100</f>
        <v>0</v>
      </c>
      <c r="G529" s="6">
        <f>[[#This Row],[Base HT (€)]]+[[#This Row],[TVA (€)]]</f>
        <v>0</v>
      </c>
    </row>
    <row r="530" spans="6:7">
      <c r="F530" s="6">
        <f>[[#This Row],[Base HT (€)]]*[[#This Row],[Taux (%)]]/100</f>
        <v>0</v>
      </c>
      <c r="G530" s="6">
        <f>[[#This Row],[Base HT (€)]]+[[#This Row],[TVA (€)]]</f>
        <v>0</v>
      </c>
    </row>
    <row r="531" spans="6:7">
      <c r="F531" s="6">
        <f>[[#This Row],[Base HT (€)]]*[[#This Row],[Taux (%)]]/100</f>
        <v>0</v>
      </c>
      <c r="G531" s="6">
        <f>[[#This Row],[Base HT (€)]]+[[#This Row],[TVA (€)]]</f>
        <v>0</v>
      </c>
    </row>
    <row r="532" spans="6:7">
      <c r="F532" s="6">
        <f>[[#This Row],[Base HT (€)]]*[[#This Row],[Taux (%)]]/100</f>
        <v>0</v>
      </c>
      <c r="G532" s="6">
        <f>[[#This Row],[Base HT (€)]]+[[#This Row],[TVA (€)]]</f>
        <v>0</v>
      </c>
    </row>
    <row r="533" spans="6:7">
      <c r="F533" s="6">
        <f>[[#This Row],[Base HT (€)]]*[[#This Row],[Taux (%)]]/100</f>
        <v>0</v>
      </c>
      <c r="G533" s="6">
        <f>[[#This Row],[Base HT (€)]]+[[#This Row],[TVA (€)]]</f>
        <v>0</v>
      </c>
    </row>
    <row r="534" spans="6:7">
      <c r="F534" s="6">
        <f>[[#This Row],[Base HT (€)]]*[[#This Row],[Taux (%)]]/100</f>
        <v>0</v>
      </c>
      <c r="G534" s="6">
        <f>[[#This Row],[Base HT (€)]]+[[#This Row],[TVA (€)]]</f>
        <v>0</v>
      </c>
    </row>
    <row r="535" spans="6:7">
      <c r="F535" s="6">
        <f>[[#This Row],[Base HT (€)]]*[[#This Row],[Taux (%)]]/100</f>
        <v>0</v>
      </c>
      <c r="G535" s="6">
        <f>[[#This Row],[Base HT (€)]]+[[#This Row],[TVA (€)]]</f>
        <v>0</v>
      </c>
    </row>
    <row r="536" spans="6:7">
      <c r="F536" s="6">
        <f>[[#This Row],[Base HT (€)]]*[[#This Row],[Taux (%)]]/100</f>
        <v>0</v>
      </c>
      <c r="G536" s="6">
        <f>[[#This Row],[Base HT (€)]]+[[#This Row],[TVA (€)]]</f>
        <v>0</v>
      </c>
    </row>
    <row r="537" spans="6:7">
      <c r="F537" s="6">
        <f>[[#This Row],[Base HT (€)]]*[[#This Row],[Taux (%)]]/100</f>
        <v>0</v>
      </c>
      <c r="G537" s="6">
        <f>[[#This Row],[Base HT (€)]]+[[#This Row],[TVA (€)]]</f>
        <v>0</v>
      </c>
    </row>
    <row r="538" spans="6:7">
      <c r="F538" s="6">
        <f>[[#This Row],[Base HT (€)]]*[[#This Row],[Taux (%)]]/100</f>
        <v>0</v>
      </c>
      <c r="G538" s="6">
        <f>[[#This Row],[Base HT (€)]]+[[#This Row],[TVA (€)]]</f>
        <v>0</v>
      </c>
    </row>
    <row r="539" spans="6:7">
      <c r="F539" s="6">
        <f>[[#This Row],[Base HT (€)]]*[[#This Row],[Taux (%)]]/100</f>
        <v>0</v>
      </c>
      <c r="G539" s="6">
        <f>[[#This Row],[Base HT (€)]]+[[#This Row],[TVA (€)]]</f>
        <v>0</v>
      </c>
    </row>
    <row r="540" spans="6:7">
      <c r="F540" s="6">
        <f>[[#This Row],[Base HT (€)]]*[[#This Row],[Taux (%)]]/100</f>
        <v>0</v>
      </c>
      <c r="G540" s="6">
        <f>[[#This Row],[Base HT (€)]]+[[#This Row],[TVA (€)]]</f>
        <v>0</v>
      </c>
    </row>
    <row r="541" spans="6:7">
      <c r="F541" s="6">
        <f>[[#This Row],[Base HT (€)]]*[[#This Row],[Taux (%)]]/100</f>
        <v>0</v>
      </c>
      <c r="G541" s="6">
        <f>[[#This Row],[Base HT (€)]]+[[#This Row],[TVA (€)]]</f>
        <v>0</v>
      </c>
    </row>
    <row r="542" spans="6:7">
      <c r="F542" s="6">
        <f>[[#This Row],[Base HT (€)]]*[[#This Row],[Taux (%)]]/100</f>
        <v>0</v>
      </c>
      <c r="G542" s="6">
        <f>[[#This Row],[Base HT (€)]]+[[#This Row],[TVA (€)]]</f>
        <v>0</v>
      </c>
    </row>
    <row r="543" spans="6:7">
      <c r="F543" s="6">
        <f>[[#This Row],[Base HT (€)]]*[[#This Row],[Taux (%)]]/100</f>
        <v>0</v>
      </c>
      <c r="G543" s="6">
        <f>[[#This Row],[Base HT (€)]]+[[#This Row],[TVA (€)]]</f>
        <v>0</v>
      </c>
    </row>
    <row r="544" spans="6:7">
      <c r="F544" s="6">
        <f>[[#This Row],[Base HT (€)]]*[[#This Row],[Taux (%)]]/100</f>
        <v>0</v>
      </c>
      <c r="G544" s="6">
        <f>[[#This Row],[Base HT (€)]]+[[#This Row],[TVA (€)]]</f>
        <v>0</v>
      </c>
    </row>
    <row r="545" spans="6:7">
      <c r="F545" s="6">
        <f>[[#This Row],[Base HT (€)]]*[[#This Row],[Taux (%)]]/100</f>
        <v>0</v>
      </c>
      <c r="G545" s="6">
        <f>[[#This Row],[Base HT (€)]]+[[#This Row],[TVA (€)]]</f>
        <v>0</v>
      </c>
    </row>
    <row r="546" spans="6:7">
      <c r="F546" s="6">
        <f>[[#This Row],[Base HT (€)]]*[[#This Row],[Taux (%)]]/100</f>
        <v>0</v>
      </c>
      <c r="G546" s="6">
        <f>[[#This Row],[Base HT (€)]]+[[#This Row],[TVA (€)]]</f>
        <v>0</v>
      </c>
    </row>
    <row r="547" spans="6:7">
      <c r="F547" s="6">
        <f>[[#This Row],[Base HT (€)]]*[[#This Row],[Taux (%)]]/100</f>
        <v>0</v>
      </c>
      <c r="G547" s="6">
        <f>[[#This Row],[Base HT (€)]]+[[#This Row],[TVA (€)]]</f>
        <v>0</v>
      </c>
    </row>
    <row r="548" spans="6:7">
      <c r="F548" s="6">
        <f>[[#This Row],[Base HT (€)]]*[[#This Row],[Taux (%)]]/100</f>
        <v>0</v>
      </c>
      <c r="G548" s="6">
        <f>[[#This Row],[Base HT (€)]]+[[#This Row],[TVA (€)]]</f>
        <v>0</v>
      </c>
    </row>
    <row r="549" spans="6:7">
      <c r="F549" s="6">
        <f>[[#This Row],[Base HT (€)]]*[[#This Row],[Taux (%)]]/100</f>
        <v>0</v>
      </c>
      <c r="G549" s="6">
        <f>[[#This Row],[Base HT (€)]]+[[#This Row],[TVA (€)]]</f>
        <v>0</v>
      </c>
    </row>
    <row r="550" spans="6:7">
      <c r="F550" s="6">
        <f>[[#This Row],[Base HT (€)]]*[[#This Row],[Taux (%)]]/100</f>
        <v>0</v>
      </c>
      <c r="G550" s="6">
        <f>[[#This Row],[Base HT (€)]]+[[#This Row],[TVA (€)]]</f>
        <v>0</v>
      </c>
    </row>
    <row r="551" spans="6:7">
      <c r="F551" s="6">
        <f>[[#This Row],[Base HT (€)]]*[[#This Row],[Taux (%)]]/100</f>
        <v>0</v>
      </c>
      <c r="G551" s="6">
        <f>[[#This Row],[Base HT (€)]]+[[#This Row],[TVA (€)]]</f>
        <v>0</v>
      </c>
    </row>
    <row r="552" spans="6:7">
      <c r="F552" s="6">
        <f>[[#This Row],[Base HT (€)]]*[[#This Row],[Taux (%)]]/100</f>
        <v>0</v>
      </c>
      <c r="G552" s="6">
        <f>[[#This Row],[Base HT (€)]]+[[#This Row],[TVA (€)]]</f>
        <v>0</v>
      </c>
    </row>
    <row r="553" spans="6:7">
      <c r="F553" s="6">
        <f>[[#This Row],[Base HT (€)]]*[[#This Row],[Taux (%)]]/100</f>
        <v>0</v>
      </c>
      <c r="G553" s="6">
        <f>[[#This Row],[Base HT (€)]]+[[#This Row],[TVA (€)]]</f>
        <v>0</v>
      </c>
    </row>
    <row r="554" spans="6:7">
      <c r="F554" s="6">
        <f>[[#This Row],[Base HT (€)]]*[[#This Row],[Taux (%)]]/100</f>
        <v>0</v>
      </c>
      <c r="G554" s="6">
        <f>[[#This Row],[Base HT (€)]]+[[#This Row],[TVA (€)]]</f>
        <v>0</v>
      </c>
    </row>
    <row r="555" spans="6:7">
      <c r="F555" s="6">
        <f>[[#This Row],[Base HT (€)]]*[[#This Row],[Taux (%)]]/100</f>
        <v>0</v>
      </c>
      <c r="G555" s="6">
        <f>[[#This Row],[Base HT (€)]]+[[#This Row],[TVA (€)]]</f>
        <v>0</v>
      </c>
    </row>
    <row r="556" spans="6:7">
      <c r="F556" s="6">
        <f>[[#This Row],[Base HT (€)]]*[[#This Row],[Taux (%)]]/100</f>
        <v>0</v>
      </c>
      <c r="G556" s="6">
        <f>[[#This Row],[Base HT (€)]]+[[#This Row],[TVA (€)]]</f>
        <v>0</v>
      </c>
    </row>
    <row r="557" spans="6:7">
      <c r="F557" s="6">
        <f>[[#This Row],[Base HT (€)]]*[[#This Row],[Taux (%)]]/100</f>
        <v>0</v>
      </c>
      <c r="G557" s="6">
        <f>[[#This Row],[Base HT (€)]]+[[#This Row],[TVA (€)]]</f>
        <v>0</v>
      </c>
    </row>
    <row r="558" spans="6:7">
      <c r="F558" s="6">
        <f>[[#This Row],[Base HT (€)]]*[[#This Row],[Taux (%)]]/100</f>
        <v>0</v>
      </c>
      <c r="G558" s="6">
        <f>[[#This Row],[Base HT (€)]]+[[#This Row],[TVA (€)]]</f>
        <v>0</v>
      </c>
    </row>
    <row r="559" spans="6:7">
      <c r="F559" s="6">
        <f>[[#This Row],[Base HT (€)]]*[[#This Row],[Taux (%)]]/100</f>
        <v>0</v>
      </c>
      <c r="G559" s="6">
        <f>[[#This Row],[Base HT (€)]]+[[#This Row],[TVA (€)]]</f>
        <v>0</v>
      </c>
    </row>
    <row r="560" spans="6:7">
      <c r="F560" s="6">
        <f>[[#This Row],[Base HT (€)]]*[[#This Row],[Taux (%)]]/100</f>
        <v>0</v>
      </c>
      <c r="G560" s="6">
        <f>[[#This Row],[Base HT (€)]]+[[#This Row],[TVA (€)]]</f>
        <v>0</v>
      </c>
    </row>
    <row r="561" spans="6:7">
      <c r="F561" s="6">
        <f>[[#This Row],[Base HT (€)]]*[[#This Row],[Taux (%)]]/100</f>
        <v>0</v>
      </c>
      <c r="G561" s="6">
        <f>[[#This Row],[Base HT (€)]]+[[#This Row],[TVA (€)]]</f>
        <v>0</v>
      </c>
    </row>
    <row r="562" spans="6:7">
      <c r="F562" s="6">
        <f>[[#This Row],[Base HT (€)]]*[[#This Row],[Taux (%)]]/100</f>
        <v>0</v>
      </c>
      <c r="G562" s="6">
        <f>[[#This Row],[Base HT (€)]]+[[#This Row],[TVA (€)]]</f>
        <v>0</v>
      </c>
    </row>
    <row r="563" spans="6:7">
      <c r="F563" s="6">
        <f>[[#This Row],[Base HT (€)]]*[[#This Row],[Taux (%)]]/100</f>
        <v>0</v>
      </c>
      <c r="G563" s="6">
        <f>[[#This Row],[Base HT (€)]]+[[#This Row],[TVA (€)]]</f>
        <v>0</v>
      </c>
    </row>
    <row r="564" spans="6:7">
      <c r="F564" s="6">
        <f>[[#This Row],[Base HT (€)]]*[[#This Row],[Taux (%)]]/100</f>
        <v>0</v>
      </c>
      <c r="G564" s="6">
        <f>[[#This Row],[Base HT (€)]]+[[#This Row],[TVA (€)]]</f>
        <v>0</v>
      </c>
    </row>
    <row r="565" spans="6:7">
      <c r="F565" s="6">
        <f>[[#This Row],[Base HT (€)]]*[[#This Row],[Taux (%)]]/100</f>
        <v>0</v>
      </c>
      <c r="G565" s="6">
        <f>[[#This Row],[Base HT (€)]]+[[#This Row],[TVA (€)]]</f>
        <v>0</v>
      </c>
    </row>
    <row r="566" spans="6:7">
      <c r="F566" s="6">
        <f>[[#This Row],[Base HT (€)]]*[[#This Row],[Taux (%)]]/100</f>
        <v>0</v>
      </c>
      <c r="G566" s="6">
        <f>[[#This Row],[Base HT (€)]]+[[#This Row],[TVA (€)]]</f>
        <v>0</v>
      </c>
    </row>
    <row r="567" spans="6:7">
      <c r="F567" s="6">
        <f>[[#This Row],[Base HT (€)]]*[[#This Row],[Taux (%)]]/100</f>
        <v>0</v>
      </c>
      <c r="G567" s="6">
        <f>[[#This Row],[Base HT (€)]]+[[#This Row],[TVA (€)]]</f>
        <v>0</v>
      </c>
    </row>
    <row r="568" spans="6:7">
      <c r="F568" s="6">
        <f>[[#This Row],[Base HT (€)]]*[[#This Row],[Taux (%)]]/100</f>
        <v>0</v>
      </c>
      <c r="G568" s="6">
        <f>[[#This Row],[Base HT (€)]]+[[#This Row],[TVA (€)]]</f>
        <v>0</v>
      </c>
    </row>
    <row r="569" spans="6:7">
      <c r="F569" s="6">
        <f>[[#This Row],[Base HT (€)]]*[[#This Row],[Taux (%)]]/100</f>
        <v>0</v>
      </c>
      <c r="G569" s="6">
        <f>[[#This Row],[Base HT (€)]]+[[#This Row],[TVA (€)]]</f>
        <v>0</v>
      </c>
    </row>
    <row r="570" spans="6:7">
      <c r="F570" s="6">
        <f>[[#This Row],[Base HT (€)]]*[[#This Row],[Taux (%)]]/100</f>
        <v>0</v>
      </c>
      <c r="G570" s="6">
        <f>[[#This Row],[Base HT (€)]]+[[#This Row],[TVA (€)]]</f>
        <v>0</v>
      </c>
    </row>
    <row r="571" spans="6:7">
      <c r="F571" s="6">
        <f>[[#This Row],[Base HT (€)]]*[[#This Row],[Taux (%)]]/100</f>
        <v>0</v>
      </c>
      <c r="G571" s="6">
        <f>[[#This Row],[Base HT (€)]]+[[#This Row],[TVA (€)]]</f>
        <v>0</v>
      </c>
    </row>
    <row r="572" spans="6:7">
      <c r="F572" s="6">
        <f>[[#This Row],[Base HT (€)]]*[[#This Row],[Taux (%)]]/100</f>
        <v>0</v>
      </c>
      <c r="G572" s="6">
        <f>[[#This Row],[Base HT (€)]]+[[#This Row],[TVA (€)]]</f>
        <v>0</v>
      </c>
    </row>
    <row r="573" spans="6:7">
      <c r="F573" s="6">
        <f>[[#This Row],[Base HT (€)]]*[[#This Row],[Taux (%)]]/100</f>
        <v>0</v>
      </c>
      <c r="G573" s="6">
        <f>[[#This Row],[Base HT (€)]]+[[#This Row],[TVA (€)]]</f>
        <v>0</v>
      </c>
    </row>
    <row r="574" spans="6:7">
      <c r="F574" s="6">
        <f>[[#This Row],[Base HT (€)]]*[[#This Row],[Taux (%)]]/100</f>
        <v>0</v>
      </c>
      <c r="G574" s="6">
        <f>[[#This Row],[Base HT (€)]]+[[#This Row],[TVA (€)]]</f>
        <v>0</v>
      </c>
    </row>
    <row r="575" spans="6:7">
      <c r="F575" s="6">
        <f>[[#This Row],[Base HT (€)]]*[[#This Row],[Taux (%)]]/100</f>
        <v>0</v>
      </c>
      <c r="G575" s="6">
        <f>[[#This Row],[Base HT (€)]]+[[#This Row],[TVA (€)]]</f>
        <v>0</v>
      </c>
    </row>
    <row r="576" spans="6:7">
      <c r="F576" s="6">
        <f>[[#This Row],[Base HT (€)]]*[[#This Row],[Taux (%)]]/100</f>
        <v>0</v>
      </c>
      <c r="G576" s="6">
        <f>[[#This Row],[Base HT (€)]]+[[#This Row],[TVA (€)]]</f>
        <v>0</v>
      </c>
    </row>
    <row r="577" spans="6:7">
      <c r="F577" s="6">
        <f>[[#This Row],[Base HT (€)]]*[[#This Row],[Taux (%)]]/100</f>
        <v>0</v>
      </c>
      <c r="G577" s="6">
        <f>[[#This Row],[Base HT (€)]]+[[#This Row],[TVA (€)]]</f>
        <v>0</v>
      </c>
    </row>
    <row r="578" spans="6:7">
      <c r="F578" s="6">
        <f>[[#This Row],[Base HT (€)]]*[[#This Row],[Taux (%)]]/100</f>
        <v>0</v>
      </c>
      <c r="G578" s="6">
        <f>[[#This Row],[Base HT (€)]]+[[#This Row],[TVA (€)]]</f>
        <v>0</v>
      </c>
    </row>
    <row r="579" spans="6:7">
      <c r="F579" s="6">
        <f>[[#This Row],[Base HT (€)]]*[[#This Row],[Taux (%)]]/100</f>
        <v>0</v>
      </c>
      <c r="G579" s="6">
        <f>[[#This Row],[Base HT (€)]]+[[#This Row],[TVA (€)]]</f>
        <v>0</v>
      </c>
    </row>
    <row r="580" spans="6:7">
      <c r="F580" s="6">
        <f>[[#This Row],[Base HT (€)]]*[[#This Row],[Taux (%)]]/100</f>
        <v>0</v>
      </c>
      <c r="G580" s="6">
        <f>[[#This Row],[Base HT (€)]]+[[#This Row],[TVA (€)]]</f>
        <v>0</v>
      </c>
    </row>
    <row r="581" spans="6:7">
      <c r="F581" s="6">
        <f>[[#This Row],[Base HT (€)]]*[[#This Row],[Taux (%)]]/100</f>
        <v>0</v>
      </c>
      <c r="G581" s="6">
        <f>[[#This Row],[Base HT (€)]]+[[#This Row],[TVA (€)]]</f>
        <v>0</v>
      </c>
    </row>
    <row r="582" spans="6:7">
      <c r="F582" s="6">
        <f>[[#This Row],[Base HT (€)]]*[[#This Row],[Taux (%)]]/100</f>
        <v>0</v>
      </c>
      <c r="G582" s="6">
        <f>[[#This Row],[Base HT (€)]]+[[#This Row],[TVA (€)]]</f>
        <v>0</v>
      </c>
    </row>
    <row r="583" spans="6:7">
      <c r="F583" s="6">
        <f>[[#This Row],[Base HT (€)]]*[[#This Row],[Taux (%)]]/100</f>
        <v>0</v>
      </c>
      <c r="G583" s="6">
        <f>[[#This Row],[Base HT (€)]]+[[#This Row],[TVA (€)]]</f>
        <v>0</v>
      </c>
    </row>
    <row r="584" spans="6:7">
      <c r="F584" s="6">
        <f>[[#This Row],[Base HT (€)]]*[[#This Row],[Taux (%)]]/100</f>
        <v>0</v>
      </c>
      <c r="G584" s="6">
        <f>[[#This Row],[Base HT (€)]]+[[#This Row],[TVA (€)]]</f>
        <v>0</v>
      </c>
    </row>
    <row r="585" spans="6:7">
      <c r="F585" s="6">
        <f>[[#This Row],[Base HT (€)]]*[[#This Row],[Taux (%)]]/100</f>
        <v>0</v>
      </c>
      <c r="G585" s="6">
        <f>[[#This Row],[Base HT (€)]]+[[#This Row],[TVA (€)]]</f>
        <v>0</v>
      </c>
    </row>
    <row r="586" spans="6:7">
      <c r="F586" s="6">
        <f>[[#This Row],[Base HT (€)]]*[[#This Row],[Taux (%)]]/100</f>
        <v>0</v>
      </c>
      <c r="G586" s="6">
        <f>[[#This Row],[Base HT (€)]]+[[#This Row],[TVA (€)]]</f>
        <v>0</v>
      </c>
    </row>
    <row r="587" spans="6:7">
      <c r="F587" s="6">
        <f>[[#This Row],[Base HT (€)]]*[[#This Row],[Taux (%)]]/100</f>
        <v>0</v>
      </c>
      <c r="G587" s="6">
        <f>[[#This Row],[Base HT (€)]]+[[#This Row],[TVA (€)]]</f>
        <v>0</v>
      </c>
    </row>
    <row r="588" spans="6:7">
      <c r="F588" s="6">
        <f>[[#This Row],[Base HT (€)]]*[[#This Row],[Taux (%)]]/100</f>
        <v>0</v>
      </c>
      <c r="G588" s="6">
        <f>[[#This Row],[Base HT (€)]]+[[#This Row],[TVA (€)]]</f>
        <v>0</v>
      </c>
    </row>
    <row r="589" spans="6:7">
      <c r="F589" s="6">
        <f>[[#This Row],[Base HT (€)]]*[[#This Row],[Taux (%)]]/100</f>
        <v>0</v>
      </c>
      <c r="G589" s="6">
        <f>[[#This Row],[Base HT (€)]]+[[#This Row],[TVA (€)]]</f>
        <v>0</v>
      </c>
    </row>
    <row r="590" spans="6:7">
      <c r="F590" s="6">
        <f>[[#This Row],[Base HT (€)]]*[[#This Row],[Taux (%)]]/100</f>
        <v>0</v>
      </c>
      <c r="G590" s="6">
        <f>[[#This Row],[Base HT (€)]]+[[#This Row],[TVA (€)]]</f>
        <v>0</v>
      </c>
    </row>
    <row r="591" spans="6:7">
      <c r="F591" s="6">
        <f>[[#This Row],[Base HT (€)]]*[[#This Row],[Taux (%)]]/100</f>
        <v>0</v>
      </c>
      <c r="G591" s="6">
        <f>[[#This Row],[Base HT (€)]]+[[#This Row],[TVA (€)]]</f>
        <v>0</v>
      </c>
    </row>
    <row r="592" spans="6:7">
      <c r="F592" s="6">
        <f>[[#This Row],[Base HT (€)]]*[[#This Row],[Taux (%)]]/100</f>
        <v>0</v>
      </c>
      <c r="G592" s="6">
        <f>[[#This Row],[Base HT (€)]]+[[#This Row],[TVA (€)]]</f>
        <v>0</v>
      </c>
    </row>
    <row r="593" spans="6:7">
      <c r="F593" s="6">
        <f>[[#This Row],[Base HT (€)]]*[[#This Row],[Taux (%)]]/100</f>
        <v>0</v>
      </c>
      <c r="G593" s="6">
        <f>[[#This Row],[Base HT (€)]]+[[#This Row],[TVA (€)]]</f>
        <v>0</v>
      </c>
    </row>
    <row r="594" spans="6:7">
      <c r="F594" s="6">
        <f>[[#This Row],[Base HT (€)]]*[[#This Row],[Taux (%)]]/100</f>
        <v>0</v>
      </c>
      <c r="G594" s="6">
        <f>[[#This Row],[Base HT (€)]]+[[#This Row],[TVA (€)]]</f>
        <v>0</v>
      </c>
    </row>
    <row r="595" spans="6:7">
      <c r="F595" s="6">
        <f>[[#This Row],[Base HT (€)]]*[[#This Row],[Taux (%)]]/100</f>
        <v>0</v>
      </c>
      <c r="G595" s="6">
        <f>[[#This Row],[Base HT (€)]]+[[#This Row],[TVA (€)]]</f>
        <v>0</v>
      </c>
    </row>
    <row r="596" spans="6:7">
      <c r="F596" s="6">
        <f>[[#This Row],[Base HT (€)]]*[[#This Row],[Taux (%)]]/100</f>
        <v>0</v>
      </c>
      <c r="G596" s="6">
        <f>[[#This Row],[Base HT (€)]]+[[#This Row],[TVA (€)]]</f>
        <v>0</v>
      </c>
    </row>
    <row r="597" spans="6:7">
      <c r="F597" s="6">
        <f>[[#This Row],[Base HT (€)]]*[[#This Row],[Taux (%)]]/100</f>
        <v>0</v>
      </c>
      <c r="G597" s="6">
        <f>[[#This Row],[Base HT (€)]]+[[#This Row],[TVA (€)]]</f>
        <v>0</v>
      </c>
    </row>
    <row r="598" spans="6:7">
      <c r="F598" s="6">
        <f>[[#This Row],[Base HT (€)]]*[[#This Row],[Taux (%)]]/100</f>
        <v>0</v>
      </c>
      <c r="G598" s="6">
        <f>[[#This Row],[Base HT (€)]]+[[#This Row],[TVA (€)]]</f>
        <v>0</v>
      </c>
    </row>
    <row r="599" spans="6:7">
      <c r="F599" s="6">
        <f>[[#This Row],[Base HT (€)]]*[[#This Row],[Taux (%)]]/100</f>
        <v>0</v>
      </c>
      <c r="G599" s="6">
        <f>[[#This Row],[Base HT (€)]]+[[#This Row],[TVA (€)]]</f>
        <v>0</v>
      </c>
    </row>
    <row r="600" spans="6:7">
      <c r="F600" s="6">
        <f>[[#This Row],[Base HT (€)]]*[[#This Row],[Taux (%)]]/100</f>
        <v>0</v>
      </c>
      <c r="G600" s="6">
        <f>[[#This Row],[Base HT (€)]]+[[#This Row],[TVA (€)]]</f>
        <v>0</v>
      </c>
    </row>
    <row r="601" spans="6:7">
      <c r="F601" s="6">
        <f>[[#This Row],[Base HT (€)]]*[[#This Row],[Taux (%)]]/100</f>
        <v>0</v>
      </c>
      <c r="G601" s="6">
        <f>[[#This Row],[Base HT (€)]]+[[#This Row],[TVA (€)]]</f>
        <v>0</v>
      </c>
    </row>
    <row r="602" spans="6:7">
      <c r="F602" s="6">
        <f>[[#This Row],[Base HT (€)]]*[[#This Row],[Taux (%)]]/100</f>
        <v>0</v>
      </c>
      <c r="G602" s="6">
        <f>[[#This Row],[Base HT (€)]]+[[#This Row],[TVA (€)]]</f>
        <v>0</v>
      </c>
    </row>
    <row r="603" spans="6:7">
      <c r="F603" s="6">
        <f>[[#This Row],[Base HT (€)]]*[[#This Row],[Taux (%)]]/100</f>
        <v>0</v>
      </c>
      <c r="G603" s="6">
        <f>[[#This Row],[Base HT (€)]]+[[#This Row],[TVA (€)]]</f>
        <v>0</v>
      </c>
    </row>
    <row r="604" spans="6:7">
      <c r="F604" s="6">
        <f>[[#This Row],[Base HT (€)]]*[[#This Row],[Taux (%)]]/100</f>
        <v>0</v>
      </c>
      <c r="G604" s="6">
        <f>[[#This Row],[Base HT (€)]]+[[#This Row],[TVA (€)]]</f>
        <v>0</v>
      </c>
    </row>
    <row r="605" spans="6:7">
      <c r="F605" s="6">
        <f>[[#This Row],[Base HT (€)]]*[[#This Row],[Taux (%)]]/100</f>
        <v>0</v>
      </c>
      <c r="G605" s="6">
        <f>[[#This Row],[Base HT (€)]]+[[#This Row],[TVA (€)]]</f>
        <v>0</v>
      </c>
    </row>
    <row r="606" spans="6:7">
      <c r="F606" s="6">
        <f>[[#This Row],[Base HT (€)]]*[[#This Row],[Taux (%)]]/100</f>
        <v>0</v>
      </c>
      <c r="G606" s="6">
        <f>[[#This Row],[Base HT (€)]]+[[#This Row],[TVA (€)]]</f>
        <v>0</v>
      </c>
    </row>
    <row r="607" spans="6:7">
      <c r="F607" s="6">
        <f>[[#This Row],[Base HT (€)]]*[[#This Row],[Taux (%)]]/100</f>
        <v>0</v>
      </c>
      <c r="G607" s="6">
        <f>[[#This Row],[Base HT (€)]]+[[#This Row],[TVA (€)]]</f>
        <v>0</v>
      </c>
    </row>
    <row r="608" spans="6:7">
      <c r="F608" s="6">
        <f>[[#This Row],[Base HT (€)]]*[[#This Row],[Taux (%)]]/100</f>
        <v>0</v>
      </c>
      <c r="G608" s="6">
        <f>[[#This Row],[Base HT (€)]]+[[#This Row],[TVA (€)]]</f>
        <v>0</v>
      </c>
    </row>
    <row r="609" spans="6:7">
      <c r="F609" s="6">
        <f>[[#This Row],[Base HT (€)]]*[[#This Row],[Taux (%)]]/100</f>
        <v>0</v>
      </c>
      <c r="G609" s="6">
        <f>[[#This Row],[Base HT (€)]]+[[#This Row],[TVA (€)]]</f>
        <v>0</v>
      </c>
    </row>
    <row r="610" spans="6:7">
      <c r="F610" s="6">
        <f>[[#This Row],[Base HT (€)]]*[[#This Row],[Taux (%)]]/100</f>
        <v>0</v>
      </c>
      <c r="G610" s="6">
        <f>[[#This Row],[Base HT (€)]]+[[#This Row],[TVA (€)]]</f>
        <v>0</v>
      </c>
    </row>
    <row r="611" spans="6:7">
      <c r="F611" s="6">
        <f>[[#This Row],[Base HT (€)]]*[[#This Row],[Taux (%)]]/100</f>
        <v>0</v>
      </c>
      <c r="G611" s="6">
        <f>[[#This Row],[Base HT (€)]]+[[#This Row],[TVA (€)]]</f>
        <v>0</v>
      </c>
    </row>
    <row r="612" spans="6:7">
      <c r="F612" s="6">
        <f>[[#This Row],[Base HT (€)]]*[[#This Row],[Taux (%)]]/100</f>
        <v>0</v>
      </c>
      <c r="G612" s="6">
        <f>[[#This Row],[Base HT (€)]]+[[#This Row],[TVA (€)]]</f>
        <v>0</v>
      </c>
    </row>
    <row r="613" spans="6:7">
      <c r="F613" s="6">
        <f>[[#This Row],[Base HT (€)]]*[[#This Row],[Taux (%)]]/100</f>
        <v>0</v>
      </c>
      <c r="G613" s="6">
        <f>[[#This Row],[Base HT (€)]]+[[#This Row],[TVA (€)]]</f>
        <v>0</v>
      </c>
    </row>
    <row r="614" spans="6:7">
      <c r="F614" s="6">
        <f>[[#This Row],[Base HT (€)]]*[[#This Row],[Taux (%)]]/100</f>
        <v>0</v>
      </c>
      <c r="G614" s="6">
        <f>[[#This Row],[Base HT (€)]]+[[#This Row],[TVA (€)]]</f>
        <v>0</v>
      </c>
    </row>
    <row r="615" spans="6:7">
      <c r="F615" s="6">
        <f>[[#This Row],[Base HT (€)]]*[[#This Row],[Taux (%)]]/100</f>
        <v>0</v>
      </c>
      <c r="G615" s="6">
        <f>[[#This Row],[Base HT (€)]]+[[#This Row],[TVA (€)]]</f>
        <v>0</v>
      </c>
    </row>
    <row r="616" spans="6:7">
      <c r="F616" s="6">
        <f>[[#This Row],[Base HT (€)]]*[[#This Row],[Taux (%)]]/100</f>
        <v>0</v>
      </c>
      <c r="G616" s="6">
        <f>[[#This Row],[Base HT (€)]]+[[#This Row],[TVA (€)]]</f>
        <v>0</v>
      </c>
    </row>
    <row r="617" spans="6:7">
      <c r="F617" s="6">
        <f>[[#This Row],[Base HT (€)]]*[[#This Row],[Taux (%)]]/100</f>
        <v>0</v>
      </c>
      <c r="G617" s="6">
        <f>[[#This Row],[Base HT (€)]]+[[#This Row],[TVA (€)]]</f>
        <v>0</v>
      </c>
    </row>
    <row r="618" spans="6:7">
      <c r="F618" s="6">
        <f>[[#This Row],[Base HT (€)]]*[[#This Row],[Taux (%)]]/100</f>
        <v>0</v>
      </c>
      <c r="G618" s="6">
        <f>[[#This Row],[Base HT (€)]]+[[#This Row],[TVA (€)]]</f>
        <v>0</v>
      </c>
    </row>
    <row r="619" spans="6:7">
      <c r="F619" s="6">
        <f>[[#This Row],[Base HT (€)]]*[[#This Row],[Taux (%)]]/100</f>
        <v>0</v>
      </c>
      <c r="G619" s="6">
        <f>[[#This Row],[Base HT (€)]]+[[#This Row],[TVA (€)]]</f>
        <v>0</v>
      </c>
    </row>
    <row r="620" spans="6:7">
      <c r="F620" s="6">
        <f>[[#This Row],[Base HT (€)]]*[[#This Row],[Taux (%)]]/100</f>
        <v>0</v>
      </c>
      <c r="G620" s="6">
        <f>[[#This Row],[Base HT (€)]]+[[#This Row],[TVA (€)]]</f>
        <v>0</v>
      </c>
    </row>
    <row r="621" spans="6:7">
      <c r="F621" s="6">
        <f>[[#This Row],[Base HT (€)]]*[[#This Row],[Taux (%)]]/100</f>
        <v>0</v>
      </c>
      <c r="G621" s="6">
        <f>[[#This Row],[Base HT (€)]]+[[#This Row],[TVA (€)]]</f>
        <v>0</v>
      </c>
    </row>
    <row r="622" spans="6:7">
      <c r="F622" s="6">
        <f>[[#This Row],[Base HT (€)]]*[[#This Row],[Taux (%)]]/100</f>
        <v>0</v>
      </c>
      <c r="G622" s="6">
        <f>[[#This Row],[Base HT (€)]]+[[#This Row],[TVA (€)]]</f>
        <v>0</v>
      </c>
    </row>
    <row r="623" spans="6:7">
      <c r="F623" s="6">
        <f>[[#This Row],[Base HT (€)]]*[[#This Row],[Taux (%)]]/100</f>
        <v>0</v>
      </c>
      <c r="G623" s="6">
        <f>[[#This Row],[Base HT (€)]]+[[#This Row],[TVA (€)]]</f>
        <v>0</v>
      </c>
    </row>
    <row r="624" spans="6:7">
      <c r="F624" s="6">
        <f>[[#This Row],[Base HT (€)]]*[[#This Row],[Taux (%)]]/100</f>
        <v>0</v>
      </c>
      <c r="G624" s="6">
        <f>[[#This Row],[Base HT (€)]]+[[#This Row],[TVA (€)]]</f>
        <v>0</v>
      </c>
    </row>
    <row r="625" spans="6:7">
      <c r="F625" s="6">
        <f>[[#This Row],[Base HT (€)]]*[[#This Row],[Taux (%)]]/100</f>
        <v>0</v>
      </c>
      <c r="G625" s="6">
        <f>[[#This Row],[Base HT (€)]]+[[#This Row],[TVA (€)]]</f>
        <v>0</v>
      </c>
    </row>
    <row r="626" spans="6:7">
      <c r="F626" s="6">
        <f>[[#This Row],[Base HT (€)]]*[[#This Row],[Taux (%)]]/100</f>
        <v>0</v>
      </c>
      <c r="G626" s="6">
        <f>[[#This Row],[Base HT (€)]]+[[#This Row],[TVA (€)]]</f>
        <v>0</v>
      </c>
    </row>
    <row r="627" spans="6:7">
      <c r="F627" s="6">
        <f>[[#This Row],[Base HT (€)]]*[[#This Row],[Taux (%)]]/100</f>
        <v>0</v>
      </c>
      <c r="G627" s="6">
        <f>[[#This Row],[Base HT (€)]]+[[#This Row],[TVA (€)]]</f>
        <v>0</v>
      </c>
    </row>
    <row r="628" spans="6:7">
      <c r="F628" s="6">
        <f>[[#This Row],[Base HT (€)]]*[[#This Row],[Taux (%)]]/100</f>
        <v>0</v>
      </c>
      <c r="G628" s="6">
        <f>[[#This Row],[Base HT (€)]]+[[#This Row],[TVA (€)]]</f>
        <v>0</v>
      </c>
    </row>
    <row r="629" spans="6:7">
      <c r="F629" s="6">
        <f>[[#This Row],[Base HT (€)]]*[[#This Row],[Taux (%)]]/100</f>
        <v>0</v>
      </c>
      <c r="G629" s="6">
        <f>[[#This Row],[Base HT (€)]]+[[#This Row],[TVA (€)]]</f>
        <v>0</v>
      </c>
    </row>
    <row r="630" spans="6:7">
      <c r="F630" s="6">
        <f>[[#This Row],[Base HT (€)]]*[[#This Row],[Taux (%)]]/100</f>
        <v>0</v>
      </c>
      <c r="G630" s="6">
        <f>[[#This Row],[Base HT (€)]]+[[#This Row],[TVA (€)]]</f>
        <v>0</v>
      </c>
    </row>
    <row r="631" spans="6:7">
      <c r="F631" s="6">
        <f>[[#This Row],[Base HT (€)]]*[[#This Row],[Taux (%)]]/100</f>
        <v>0</v>
      </c>
      <c r="G631" s="6">
        <f>[[#This Row],[Base HT (€)]]+[[#This Row],[TVA (€)]]</f>
        <v>0</v>
      </c>
    </row>
    <row r="632" spans="6:7">
      <c r="F632" s="6">
        <f>[[#This Row],[Base HT (€)]]*[[#This Row],[Taux (%)]]/100</f>
        <v>0</v>
      </c>
      <c r="G632" s="6">
        <f>[[#This Row],[Base HT (€)]]+[[#This Row],[TVA (€)]]</f>
        <v>0</v>
      </c>
    </row>
    <row r="633" spans="6:7">
      <c r="F633" s="6">
        <f>[[#This Row],[Base HT (€)]]*[[#This Row],[Taux (%)]]/100</f>
        <v>0</v>
      </c>
      <c r="G633" s="6">
        <f>[[#This Row],[Base HT (€)]]+[[#This Row],[TVA (€)]]</f>
        <v>0</v>
      </c>
    </row>
    <row r="634" spans="6:7">
      <c r="F634" s="6">
        <f>[[#This Row],[Base HT (€)]]*[[#This Row],[Taux (%)]]/100</f>
        <v>0</v>
      </c>
      <c r="G634" s="6">
        <f>[[#This Row],[Base HT (€)]]+[[#This Row],[TVA (€)]]</f>
        <v>0</v>
      </c>
    </row>
    <row r="635" spans="6:7">
      <c r="F635" s="6">
        <f>[[#This Row],[Base HT (€)]]*[[#This Row],[Taux (%)]]/100</f>
        <v>0</v>
      </c>
      <c r="G635" s="6">
        <f>[[#This Row],[Base HT (€)]]+[[#This Row],[TVA (€)]]</f>
        <v>0</v>
      </c>
    </row>
    <row r="636" spans="6:7">
      <c r="F636" s="6">
        <f>[[#This Row],[Base HT (€)]]*[[#This Row],[Taux (%)]]/100</f>
        <v>0</v>
      </c>
      <c r="G636" s="6">
        <f>[[#This Row],[Base HT (€)]]+[[#This Row],[TVA (€)]]</f>
        <v>0</v>
      </c>
    </row>
    <row r="637" spans="6:7">
      <c r="F637" s="6">
        <f>[[#This Row],[Base HT (€)]]*[[#This Row],[Taux (%)]]/100</f>
        <v>0</v>
      </c>
      <c r="G637" s="6">
        <f>[[#This Row],[Base HT (€)]]+[[#This Row],[TVA (€)]]</f>
        <v>0</v>
      </c>
    </row>
    <row r="638" spans="6:7">
      <c r="F638" s="6">
        <f>[[#This Row],[Base HT (€)]]*[[#This Row],[Taux (%)]]/100</f>
        <v>0</v>
      </c>
      <c r="G638" s="6">
        <f>[[#This Row],[Base HT (€)]]+[[#This Row],[TVA (€)]]</f>
        <v>0</v>
      </c>
    </row>
    <row r="639" spans="6:7">
      <c r="F639" s="6">
        <f>[[#This Row],[Base HT (€)]]*[[#This Row],[Taux (%)]]/100</f>
        <v>0</v>
      </c>
      <c r="G639" s="6">
        <f>[[#This Row],[Base HT (€)]]+[[#This Row],[TVA (€)]]</f>
        <v>0</v>
      </c>
    </row>
    <row r="640" spans="6:7">
      <c r="F640" s="6">
        <f>[[#This Row],[Base HT (€)]]*[[#This Row],[Taux (%)]]/100</f>
        <v>0</v>
      </c>
      <c r="G640" s="6">
        <f>[[#This Row],[Base HT (€)]]+[[#This Row],[TVA (€)]]</f>
        <v>0</v>
      </c>
    </row>
    <row r="641" spans="6:7">
      <c r="F641" s="6">
        <f>[[#This Row],[Base HT (€)]]*[[#This Row],[Taux (%)]]/100</f>
        <v>0</v>
      </c>
      <c r="G641" s="6">
        <f>[[#This Row],[Base HT (€)]]+[[#This Row],[TVA (€)]]</f>
        <v>0</v>
      </c>
    </row>
    <row r="642" spans="6:7">
      <c r="F642" s="6">
        <f>[[#This Row],[Base HT (€)]]*[[#This Row],[Taux (%)]]/100</f>
        <v>0</v>
      </c>
      <c r="G642" s="6">
        <f>[[#This Row],[Base HT (€)]]+[[#This Row],[TVA (€)]]</f>
        <v>0</v>
      </c>
    </row>
    <row r="643" spans="6:7">
      <c r="F643" s="6">
        <f>[[#This Row],[Base HT (€)]]*[[#This Row],[Taux (%)]]/100</f>
        <v>0</v>
      </c>
      <c r="G643" s="6">
        <f>[[#This Row],[Base HT (€)]]+[[#This Row],[TVA (€)]]</f>
        <v>0</v>
      </c>
    </row>
    <row r="644" spans="6:7">
      <c r="F644" s="6">
        <f>[[#This Row],[Base HT (€)]]*[[#This Row],[Taux (%)]]/100</f>
        <v>0</v>
      </c>
      <c r="G644" s="6">
        <f>[[#This Row],[Base HT (€)]]+[[#This Row],[TVA (€)]]</f>
        <v>0</v>
      </c>
    </row>
    <row r="645" spans="6:7">
      <c r="F645" s="6">
        <f>[[#This Row],[Base HT (€)]]*[[#This Row],[Taux (%)]]/100</f>
        <v>0</v>
      </c>
      <c r="G645" s="6">
        <f>[[#This Row],[Base HT (€)]]+[[#This Row],[TVA (€)]]</f>
        <v>0</v>
      </c>
    </row>
    <row r="646" spans="6:7">
      <c r="F646" s="6">
        <f>[[#This Row],[Base HT (€)]]*[[#This Row],[Taux (%)]]/100</f>
        <v>0</v>
      </c>
      <c r="G646" s="6">
        <f>[[#This Row],[Base HT (€)]]+[[#This Row],[TVA (€)]]</f>
        <v>0</v>
      </c>
    </row>
    <row r="647" spans="6:7">
      <c r="F647" s="6">
        <f>[[#This Row],[Base HT (€)]]*[[#This Row],[Taux (%)]]/100</f>
        <v>0</v>
      </c>
      <c r="G647" s="6">
        <f>[[#This Row],[Base HT (€)]]+[[#This Row],[TVA (€)]]</f>
        <v>0</v>
      </c>
    </row>
    <row r="648" spans="6:7">
      <c r="F648" s="6">
        <f>[[#This Row],[Base HT (€)]]*[[#This Row],[Taux (%)]]/100</f>
        <v>0</v>
      </c>
      <c r="G648" s="6">
        <f>[[#This Row],[Base HT (€)]]+[[#This Row],[TVA (€)]]</f>
        <v>0</v>
      </c>
    </row>
    <row r="649" spans="6:7">
      <c r="F649" s="6">
        <f>[[#This Row],[Base HT (€)]]*[[#This Row],[Taux (%)]]/100</f>
        <v>0</v>
      </c>
      <c r="G649" s="6">
        <f>[[#This Row],[Base HT (€)]]+[[#This Row],[TVA (€)]]</f>
        <v>0</v>
      </c>
    </row>
    <row r="650" spans="6:7">
      <c r="F650" s="6">
        <f>[[#This Row],[Base HT (€)]]*[[#This Row],[Taux (%)]]/100</f>
        <v>0</v>
      </c>
      <c r="G650" s="6">
        <f>[[#This Row],[Base HT (€)]]+[[#This Row],[TVA (€)]]</f>
        <v>0</v>
      </c>
    </row>
    <row r="651" spans="6:7">
      <c r="F651" s="6">
        <f>[[#This Row],[Base HT (€)]]*[[#This Row],[Taux (%)]]/100</f>
        <v>0</v>
      </c>
      <c r="G651" s="6">
        <f>[[#This Row],[Base HT (€)]]+[[#This Row],[TVA (€)]]</f>
        <v>0</v>
      </c>
    </row>
    <row r="652" spans="6:7">
      <c r="F652" s="6">
        <f>[[#This Row],[Base HT (€)]]*[[#This Row],[Taux (%)]]/100</f>
        <v>0</v>
      </c>
      <c r="G652" s="6">
        <f>[[#This Row],[Base HT (€)]]+[[#This Row],[TVA (€)]]</f>
        <v>0</v>
      </c>
    </row>
    <row r="653" spans="6:7">
      <c r="F653" s="6">
        <f>[[#This Row],[Base HT (€)]]*[[#This Row],[Taux (%)]]/100</f>
        <v>0</v>
      </c>
      <c r="G653" s="6">
        <f>[[#This Row],[Base HT (€)]]+[[#This Row],[TVA (€)]]</f>
        <v>0</v>
      </c>
    </row>
    <row r="654" spans="6:7">
      <c r="F654" s="6">
        <f>[[#This Row],[Base HT (€)]]*[[#This Row],[Taux (%)]]/100</f>
        <v>0</v>
      </c>
      <c r="G654" s="6">
        <f>[[#This Row],[Base HT (€)]]+[[#This Row],[TVA (€)]]</f>
        <v>0</v>
      </c>
    </row>
    <row r="655" spans="6:7">
      <c r="F655" s="6">
        <f>[[#This Row],[Base HT (€)]]*[[#This Row],[Taux (%)]]/100</f>
        <v>0</v>
      </c>
      <c r="G655" s="6">
        <f>[[#This Row],[Base HT (€)]]+[[#This Row],[TVA (€)]]</f>
        <v>0</v>
      </c>
    </row>
    <row r="656" spans="6:7">
      <c r="F656" s="6">
        <f>[[#This Row],[Base HT (€)]]*[[#This Row],[Taux (%)]]/100</f>
        <v>0</v>
      </c>
      <c r="G656" s="6">
        <f>[[#This Row],[Base HT (€)]]+[[#This Row],[TVA (€)]]</f>
        <v>0</v>
      </c>
    </row>
    <row r="657" spans="6:7">
      <c r="F657" s="6">
        <f>[[#This Row],[Base HT (€)]]*[[#This Row],[Taux (%)]]/100</f>
        <v>0</v>
      </c>
      <c r="G657" s="6">
        <f>[[#This Row],[Base HT (€)]]+[[#This Row],[TVA (€)]]</f>
        <v>0</v>
      </c>
    </row>
    <row r="658" spans="6:7">
      <c r="F658" s="6">
        <f>[[#This Row],[Base HT (€)]]*[[#This Row],[Taux (%)]]/100</f>
        <v>0</v>
      </c>
      <c r="G658" s="6">
        <f>[[#This Row],[Base HT (€)]]+[[#This Row],[TVA (€)]]</f>
        <v>0</v>
      </c>
    </row>
    <row r="659" spans="6:7">
      <c r="F659" s="6">
        <f>[[#This Row],[Base HT (€)]]*[[#This Row],[Taux (%)]]/100</f>
        <v>0</v>
      </c>
      <c r="G659" s="6">
        <f>[[#This Row],[Base HT (€)]]+[[#This Row],[TVA (€)]]</f>
        <v>0</v>
      </c>
    </row>
    <row r="660" spans="6:7">
      <c r="F660" s="6">
        <f>[[#This Row],[Base HT (€)]]*[[#This Row],[Taux (%)]]/100</f>
        <v>0</v>
      </c>
      <c r="G660" s="6">
        <f>[[#This Row],[Base HT (€)]]+[[#This Row],[TVA (€)]]</f>
        <v>0</v>
      </c>
    </row>
    <row r="661" spans="6:7">
      <c r="F661" s="6">
        <f>[[#This Row],[Base HT (€)]]*[[#This Row],[Taux (%)]]/100</f>
        <v>0</v>
      </c>
      <c r="G661" s="6">
        <f>[[#This Row],[Base HT (€)]]+[[#This Row],[TVA (€)]]</f>
        <v>0</v>
      </c>
    </row>
    <row r="662" spans="6:7">
      <c r="F662" s="6">
        <f>[[#This Row],[Base HT (€)]]*[[#This Row],[Taux (%)]]/100</f>
        <v>0</v>
      </c>
      <c r="G662" s="6">
        <f>[[#This Row],[Base HT (€)]]+[[#This Row],[TVA (€)]]</f>
        <v>0</v>
      </c>
    </row>
    <row r="663" spans="6:7">
      <c r="F663" s="6">
        <f>[[#This Row],[Base HT (€)]]*[[#This Row],[Taux (%)]]/100</f>
        <v>0</v>
      </c>
      <c r="G663" s="6">
        <f>[[#This Row],[Base HT (€)]]+[[#This Row],[TVA (€)]]</f>
        <v>0</v>
      </c>
    </row>
    <row r="664" spans="6:7">
      <c r="F664" s="6">
        <f>[[#This Row],[Base HT (€)]]*[[#This Row],[Taux (%)]]/100</f>
        <v>0</v>
      </c>
      <c r="G664" s="6">
        <f>[[#This Row],[Base HT (€)]]+[[#This Row],[TVA (€)]]</f>
        <v>0</v>
      </c>
    </row>
    <row r="665" spans="6:7">
      <c r="F665" s="6">
        <f>[[#This Row],[Base HT (€)]]*[[#This Row],[Taux (%)]]/100</f>
        <v>0</v>
      </c>
      <c r="G665" s="6">
        <f>[[#This Row],[Base HT (€)]]+[[#This Row],[TVA (€)]]</f>
        <v>0</v>
      </c>
    </row>
    <row r="666" spans="6:7">
      <c r="F666" s="6">
        <f>[[#This Row],[Base HT (€)]]*[[#This Row],[Taux (%)]]/100</f>
        <v>0</v>
      </c>
      <c r="G666" s="6">
        <f>[[#This Row],[Base HT (€)]]+[[#This Row],[TVA (€)]]</f>
        <v>0</v>
      </c>
    </row>
    <row r="667" spans="6:7">
      <c r="F667" s="6">
        <f>[[#This Row],[Base HT (€)]]*[[#This Row],[Taux (%)]]/100</f>
        <v>0</v>
      </c>
      <c r="G667" s="6">
        <f>[[#This Row],[Base HT (€)]]+[[#This Row],[TVA (€)]]</f>
        <v>0</v>
      </c>
    </row>
    <row r="668" spans="6:7">
      <c r="F668" s="6">
        <f>[[#This Row],[Base HT (€)]]*[[#This Row],[Taux (%)]]/100</f>
        <v>0</v>
      </c>
      <c r="G668" s="6">
        <f>[[#This Row],[Base HT (€)]]+[[#This Row],[TVA (€)]]</f>
        <v>0</v>
      </c>
    </row>
    <row r="669" spans="6:7">
      <c r="F669" s="6">
        <f>[[#This Row],[Base HT (€)]]*[[#This Row],[Taux (%)]]/100</f>
        <v>0</v>
      </c>
      <c r="G669" s="6">
        <f>[[#This Row],[Base HT (€)]]+[[#This Row],[TVA (€)]]</f>
        <v>0</v>
      </c>
    </row>
    <row r="670" spans="6:7">
      <c r="F670" s="6">
        <f>[[#This Row],[Base HT (€)]]*[[#This Row],[Taux (%)]]/100</f>
        <v>0</v>
      </c>
      <c r="G670" s="6">
        <f>[[#This Row],[Base HT (€)]]+[[#This Row],[TVA (€)]]</f>
        <v>0</v>
      </c>
    </row>
    <row r="671" spans="6:7">
      <c r="F671" s="6">
        <f>[[#This Row],[Base HT (€)]]*[[#This Row],[Taux (%)]]/100</f>
        <v>0</v>
      </c>
      <c r="G671" s="6">
        <f>[[#This Row],[Base HT (€)]]+[[#This Row],[TVA (€)]]</f>
        <v>0</v>
      </c>
    </row>
    <row r="672" spans="6:7">
      <c r="F672" s="6">
        <f>[[#This Row],[Base HT (€)]]*[[#This Row],[Taux (%)]]/100</f>
        <v>0</v>
      </c>
      <c r="G672" s="6">
        <f>[[#This Row],[Base HT (€)]]+[[#This Row],[TVA (€)]]</f>
        <v>0</v>
      </c>
    </row>
    <row r="673" spans="6:7">
      <c r="F673" s="6">
        <f>[[#This Row],[Base HT (€)]]*[[#This Row],[Taux (%)]]/100</f>
        <v>0</v>
      </c>
      <c r="G673" s="6">
        <f>[[#This Row],[Base HT (€)]]+[[#This Row],[TVA (€)]]</f>
        <v>0</v>
      </c>
    </row>
    <row r="674" spans="6:7">
      <c r="F674" s="6">
        <f>[[#This Row],[Base HT (€)]]*[[#This Row],[Taux (%)]]/100</f>
        <v>0</v>
      </c>
      <c r="G674" s="6">
        <f>[[#This Row],[Base HT (€)]]+[[#This Row],[TVA (€)]]</f>
        <v>0</v>
      </c>
    </row>
    <row r="675" spans="6:7">
      <c r="F675" s="6">
        <f>[[#This Row],[Base HT (€)]]*[[#This Row],[Taux (%)]]/100</f>
        <v>0</v>
      </c>
      <c r="G675" s="6">
        <f>[[#This Row],[Base HT (€)]]+[[#This Row],[TVA (€)]]</f>
        <v>0</v>
      </c>
    </row>
    <row r="676" spans="6:7">
      <c r="F676" s="6">
        <f>[[#This Row],[Base HT (€)]]*[[#This Row],[Taux (%)]]/100</f>
        <v>0</v>
      </c>
      <c r="G676" s="6">
        <f>[[#This Row],[Base HT (€)]]+[[#This Row],[TVA (€)]]</f>
        <v>0</v>
      </c>
    </row>
    <row r="677" spans="6:7">
      <c r="F677" s="6">
        <f>[[#This Row],[Base HT (€)]]*[[#This Row],[Taux (%)]]/100</f>
        <v>0</v>
      </c>
      <c r="G677" s="6">
        <f>[[#This Row],[Base HT (€)]]+[[#This Row],[TVA (€)]]</f>
        <v>0</v>
      </c>
    </row>
    <row r="678" spans="6:7">
      <c r="F678" s="6">
        <f>[[#This Row],[Base HT (€)]]*[[#This Row],[Taux (%)]]/100</f>
        <v>0</v>
      </c>
      <c r="G678" s="6">
        <f>[[#This Row],[Base HT (€)]]+[[#This Row],[TVA (€)]]</f>
        <v>0</v>
      </c>
    </row>
    <row r="679" spans="6:7">
      <c r="F679" s="6">
        <f>[[#This Row],[Base HT (€)]]*[[#This Row],[Taux (%)]]/100</f>
        <v>0</v>
      </c>
      <c r="G679" s="6">
        <f>[[#This Row],[Base HT (€)]]+[[#This Row],[TVA (€)]]</f>
        <v>0</v>
      </c>
    </row>
    <row r="680" spans="6:7">
      <c r="F680" s="6">
        <f>[[#This Row],[Base HT (€)]]*[[#This Row],[Taux (%)]]/100</f>
        <v>0</v>
      </c>
      <c r="G680" s="6">
        <f>[[#This Row],[Base HT (€)]]+[[#This Row],[TVA (€)]]</f>
        <v>0</v>
      </c>
    </row>
    <row r="681" spans="6:7">
      <c r="F681" s="6">
        <f>[[#This Row],[Base HT (€)]]*[[#This Row],[Taux (%)]]/100</f>
        <v>0</v>
      </c>
      <c r="G681" s="6">
        <f>[[#This Row],[Base HT (€)]]+[[#This Row],[TVA (€)]]</f>
        <v>0</v>
      </c>
    </row>
    <row r="682" spans="6:7">
      <c r="F682" s="6">
        <f>[[#This Row],[Base HT (€)]]*[[#This Row],[Taux (%)]]/100</f>
        <v>0</v>
      </c>
      <c r="G682" s="6">
        <f>[[#This Row],[Base HT (€)]]+[[#This Row],[TVA (€)]]</f>
        <v>0</v>
      </c>
    </row>
    <row r="683" spans="6:7">
      <c r="F683" s="6">
        <f>[[#This Row],[Base HT (€)]]*[[#This Row],[Taux (%)]]/100</f>
        <v>0</v>
      </c>
      <c r="G683" s="6">
        <f>[[#This Row],[Base HT (€)]]+[[#This Row],[TVA (€)]]</f>
        <v>0</v>
      </c>
    </row>
    <row r="684" spans="6:7">
      <c r="F684" s="6">
        <f>[[#This Row],[Base HT (€)]]*[[#This Row],[Taux (%)]]/100</f>
        <v>0</v>
      </c>
      <c r="G684" s="6">
        <f>[[#This Row],[Base HT (€)]]+[[#This Row],[TVA (€)]]</f>
        <v>0</v>
      </c>
    </row>
    <row r="685" spans="6:7">
      <c r="F685" s="6">
        <f>[[#This Row],[Base HT (€)]]*[[#This Row],[Taux (%)]]/100</f>
        <v>0</v>
      </c>
      <c r="G685" s="6">
        <f>[[#This Row],[Base HT (€)]]+[[#This Row],[TVA (€)]]</f>
        <v>0</v>
      </c>
    </row>
    <row r="686" spans="6:7">
      <c r="F686" s="6">
        <f>[[#This Row],[Base HT (€)]]*[[#This Row],[Taux (%)]]/100</f>
        <v>0</v>
      </c>
      <c r="G686" s="6">
        <f>[[#This Row],[Base HT (€)]]+[[#This Row],[TVA (€)]]</f>
        <v>0</v>
      </c>
    </row>
    <row r="687" spans="6:7">
      <c r="F687" s="6">
        <f>[[#This Row],[Base HT (€)]]*[[#This Row],[Taux (%)]]/100</f>
        <v>0</v>
      </c>
      <c r="G687" s="6">
        <f>[[#This Row],[Base HT (€)]]+[[#This Row],[TVA (€)]]</f>
        <v>0</v>
      </c>
    </row>
    <row r="688" spans="6:7">
      <c r="F688" s="6">
        <f>[[#This Row],[Base HT (€)]]*[[#This Row],[Taux (%)]]/100</f>
        <v>0</v>
      </c>
      <c r="G688" s="6">
        <f>[[#This Row],[Base HT (€)]]+[[#This Row],[TVA (€)]]</f>
        <v>0</v>
      </c>
    </row>
    <row r="689" spans="6:7">
      <c r="F689" s="6">
        <f>[[#This Row],[Base HT (€)]]*[[#This Row],[Taux (%)]]/100</f>
        <v>0</v>
      </c>
      <c r="G689" s="6">
        <f>[[#This Row],[Base HT (€)]]+[[#This Row],[TVA (€)]]</f>
        <v>0</v>
      </c>
    </row>
    <row r="690" spans="6:7">
      <c r="F690" s="6">
        <f>[[#This Row],[Base HT (€)]]*[[#This Row],[Taux (%)]]/100</f>
        <v>0</v>
      </c>
      <c r="G690" s="6">
        <f>[[#This Row],[Base HT (€)]]+[[#This Row],[TVA (€)]]</f>
        <v>0</v>
      </c>
    </row>
    <row r="691" spans="6:7">
      <c r="F691" s="6">
        <f>[[#This Row],[Base HT (€)]]*[[#This Row],[Taux (%)]]/100</f>
        <v>0</v>
      </c>
      <c r="G691" s="6">
        <f>[[#This Row],[Base HT (€)]]+[[#This Row],[TVA (€)]]</f>
        <v>0</v>
      </c>
    </row>
    <row r="692" spans="6:7">
      <c r="F692" s="6">
        <f>[[#This Row],[Base HT (€)]]*[[#This Row],[Taux (%)]]/100</f>
        <v>0</v>
      </c>
      <c r="G692" s="6">
        <f>[[#This Row],[Base HT (€)]]+[[#This Row],[TVA (€)]]</f>
        <v>0</v>
      </c>
    </row>
    <row r="693" spans="6:7">
      <c r="F693" s="6">
        <f>[[#This Row],[Base HT (€)]]*[[#This Row],[Taux (%)]]/100</f>
        <v>0</v>
      </c>
      <c r="G693" s="6">
        <f>[[#This Row],[Base HT (€)]]+[[#This Row],[TVA (€)]]</f>
        <v>0</v>
      </c>
    </row>
    <row r="694" spans="6:7">
      <c r="F694" s="6">
        <f>[[#This Row],[Base HT (€)]]*[[#This Row],[Taux (%)]]/100</f>
        <v>0</v>
      </c>
      <c r="G694" s="6">
        <f>[[#This Row],[Base HT (€)]]+[[#This Row],[TVA (€)]]</f>
        <v>0</v>
      </c>
    </row>
    <row r="695" spans="6:7">
      <c r="F695" s="6">
        <f>[[#This Row],[Base HT (€)]]*[[#This Row],[Taux (%)]]/100</f>
        <v>0</v>
      </c>
      <c r="G695" s="6">
        <f>[[#This Row],[Base HT (€)]]+[[#This Row],[TVA (€)]]</f>
        <v>0</v>
      </c>
    </row>
    <row r="696" spans="6:7">
      <c r="F696" s="6">
        <f>[[#This Row],[Base HT (€)]]*[[#This Row],[Taux (%)]]/100</f>
        <v>0</v>
      </c>
      <c r="G696" s="6">
        <f>[[#This Row],[Base HT (€)]]+[[#This Row],[TVA (€)]]</f>
        <v>0</v>
      </c>
    </row>
    <row r="697" spans="6:7">
      <c r="F697" s="6">
        <f>[[#This Row],[Base HT (€)]]*[[#This Row],[Taux (%)]]/100</f>
        <v>0</v>
      </c>
      <c r="G697" s="6">
        <f>[[#This Row],[Base HT (€)]]+[[#This Row],[TVA (€)]]</f>
        <v>0</v>
      </c>
    </row>
    <row r="698" spans="6:7">
      <c r="F698" s="6">
        <f>[[#This Row],[Base HT (€)]]*[[#This Row],[Taux (%)]]/100</f>
        <v>0</v>
      </c>
      <c r="G698" s="6">
        <f>[[#This Row],[Base HT (€)]]+[[#This Row],[TVA (€)]]</f>
        <v>0</v>
      </c>
    </row>
    <row r="699" spans="6:7">
      <c r="F699" s="6">
        <f>[[#This Row],[Base HT (€)]]*[[#This Row],[Taux (%)]]/100</f>
        <v>0</v>
      </c>
      <c r="G699" s="6">
        <f>[[#This Row],[Base HT (€)]]+[[#This Row],[TVA (€)]]</f>
        <v>0</v>
      </c>
    </row>
    <row r="700" spans="6:7">
      <c r="F700" s="6">
        <f>[[#This Row],[Base HT (€)]]*[[#This Row],[Taux (%)]]/100</f>
        <v>0</v>
      </c>
      <c r="G700" s="6">
        <f>[[#This Row],[Base HT (€)]]+[[#This Row],[TVA (€)]]</f>
        <v>0</v>
      </c>
    </row>
    <row r="701" spans="6:7">
      <c r="F701" s="6">
        <f>[[#This Row],[Base HT (€)]]*[[#This Row],[Taux (%)]]/100</f>
        <v>0</v>
      </c>
      <c r="G701" s="6">
        <f>[[#This Row],[Base HT (€)]]+[[#This Row],[TVA (€)]]</f>
        <v>0</v>
      </c>
    </row>
    <row r="702" spans="6:7">
      <c r="F702" s="6">
        <f>[[#This Row],[Base HT (€)]]*[[#This Row],[Taux (%)]]/100</f>
        <v>0</v>
      </c>
      <c r="G702" s="6">
        <f>[[#This Row],[Base HT (€)]]+[[#This Row],[TVA (€)]]</f>
        <v>0</v>
      </c>
    </row>
    <row r="703" spans="6:7">
      <c r="F703" s="6">
        <f>[[#This Row],[Base HT (€)]]*[[#This Row],[Taux (%)]]/100</f>
        <v>0</v>
      </c>
      <c r="G703" s="6">
        <f>[[#This Row],[Base HT (€)]]+[[#This Row],[TVA (€)]]</f>
        <v>0</v>
      </c>
    </row>
    <row r="704" spans="6:7">
      <c r="F704" s="6">
        <f>[[#This Row],[Base HT (€)]]*[[#This Row],[Taux (%)]]/100</f>
        <v>0</v>
      </c>
      <c r="G704" s="6">
        <f>[[#This Row],[Base HT (€)]]+[[#This Row],[TVA (€)]]</f>
        <v>0</v>
      </c>
    </row>
    <row r="705" spans="6:7">
      <c r="F705" s="6">
        <f>[[#This Row],[Base HT (€)]]*[[#This Row],[Taux (%)]]/100</f>
        <v>0</v>
      </c>
      <c r="G705" s="6">
        <f>[[#This Row],[Base HT (€)]]+[[#This Row],[TVA (€)]]</f>
        <v>0</v>
      </c>
    </row>
    <row r="706" spans="6:7">
      <c r="F706" s="6">
        <f>[[#This Row],[Base HT (€)]]*[[#This Row],[Taux (%)]]/100</f>
        <v>0</v>
      </c>
      <c r="G706" s="6">
        <f>[[#This Row],[Base HT (€)]]+[[#This Row],[TVA (€)]]</f>
        <v>0</v>
      </c>
    </row>
    <row r="707" spans="6:7">
      <c r="F707" s="6">
        <f>[[#This Row],[Base HT (€)]]*[[#This Row],[Taux (%)]]/100</f>
        <v>0</v>
      </c>
      <c r="G707" s="6">
        <f>[[#This Row],[Base HT (€)]]+[[#This Row],[TVA (€)]]</f>
        <v>0</v>
      </c>
    </row>
    <row r="708" spans="6:7">
      <c r="F708" s="6">
        <f>[[#This Row],[Base HT (€)]]*[[#This Row],[Taux (%)]]/100</f>
        <v>0</v>
      </c>
      <c r="G708" s="6">
        <f>[[#This Row],[Base HT (€)]]+[[#This Row],[TVA (€)]]</f>
        <v>0</v>
      </c>
    </row>
    <row r="709" spans="6:7">
      <c r="F709" s="6">
        <f>[[#This Row],[Base HT (€)]]*[[#This Row],[Taux (%)]]/100</f>
        <v>0</v>
      </c>
      <c r="G709" s="6">
        <f>[[#This Row],[Base HT (€)]]+[[#This Row],[TVA (€)]]</f>
        <v>0</v>
      </c>
    </row>
    <row r="710" spans="6:7">
      <c r="F710" s="6">
        <f>[[#This Row],[Base HT (€)]]*[[#This Row],[Taux (%)]]/100</f>
        <v>0</v>
      </c>
      <c r="G710" s="6">
        <f>[[#This Row],[Base HT (€)]]+[[#This Row],[TVA (€)]]</f>
        <v>0</v>
      </c>
    </row>
    <row r="711" spans="6:7">
      <c r="F711" s="6">
        <f>[[#This Row],[Base HT (€)]]*[[#This Row],[Taux (%)]]/100</f>
        <v>0</v>
      </c>
      <c r="G711" s="6">
        <f>[[#This Row],[Base HT (€)]]+[[#This Row],[TVA (€)]]</f>
        <v>0</v>
      </c>
    </row>
    <row r="712" spans="6:7">
      <c r="F712" s="6">
        <f>[[#This Row],[Base HT (€)]]*[[#This Row],[Taux (%)]]/100</f>
        <v>0</v>
      </c>
      <c r="G712" s="6">
        <f>[[#This Row],[Base HT (€)]]+[[#This Row],[TVA (€)]]</f>
        <v>0</v>
      </c>
    </row>
    <row r="713" spans="6:7">
      <c r="F713" s="6">
        <f>[[#This Row],[Base HT (€)]]*[[#This Row],[Taux (%)]]/100</f>
        <v>0</v>
      </c>
      <c r="G713" s="6">
        <f>[[#This Row],[Base HT (€)]]+[[#This Row],[TVA (€)]]</f>
        <v>0</v>
      </c>
    </row>
    <row r="714" spans="6:7">
      <c r="F714" s="6">
        <f>[[#This Row],[Base HT (€)]]*[[#This Row],[Taux (%)]]/100</f>
        <v>0</v>
      </c>
      <c r="G714" s="6">
        <f>[[#This Row],[Base HT (€)]]+[[#This Row],[TVA (€)]]</f>
        <v>0</v>
      </c>
    </row>
    <row r="715" spans="6:7">
      <c r="F715" s="6">
        <f>[[#This Row],[Base HT (€)]]*[[#This Row],[Taux (%)]]/100</f>
        <v>0</v>
      </c>
      <c r="G715" s="6">
        <f>[[#This Row],[Base HT (€)]]+[[#This Row],[TVA (€)]]</f>
        <v>0</v>
      </c>
    </row>
    <row r="716" spans="6:7">
      <c r="F716" s="6">
        <f>[[#This Row],[Base HT (€)]]*[[#This Row],[Taux (%)]]/100</f>
        <v>0</v>
      </c>
      <c r="G716" s="6">
        <f>[[#This Row],[Base HT (€)]]+[[#This Row],[TVA (€)]]</f>
        <v>0</v>
      </c>
    </row>
    <row r="717" spans="6:7">
      <c r="F717" s="6">
        <f>[[#This Row],[Base HT (€)]]*[[#This Row],[Taux (%)]]/100</f>
        <v>0</v>
      </c>
      <c r="G717" s="6">
        <f>[[#This Row],[Base HT (€)]]+[[#This Row],[TVA (€)]]</f>
        <v>0</v>
      </c>
    </row>
    <row r="718" spans="6:7">
      <c r="F718" s="6">
        <f>[[#This Row],[Base HT (€)]]*[[#This Row],[Taux (%)]]/100</f>
        <v>0</v>
      </c>
      <c r="G718" s="6">
        <f>[[#This Row],[Base HT (€)]]+[[#This Row],[TVA (€)]]</f>
        <v>0</v>
      </c>
    </row>
    <row r="719" spans="6:7">
      <c r="F719" s="6">
        <f>[[#This Row],[Base HT (€)]]*[[#This Row],[Taux (%)]]/100</f>
        <v>0</v>
      </c>
      <c r="G719" s="6">
        <f>[[#This Row],[Base HT (€)]]+[[#This Row],[TVA (€)]]</f>
        <v>0</v>
      </c>
    </row>
    <row r="720" spans="6:7">
      <c r="F720" s="6">
        <f>[[#This Row],[Base HT (€)]]*[[#This Row],[Taux (%)]]/100</f>
        <v>0</v>
      </c>
      <c r="G720" s="6">
        <f>[[#This Row],[Base HT (€)]]+[[#This Row],[TVA (€)]]</f>
        <v>0</v>
      </c>
    </row>
    <row r="721" spans="6:7">
      <c r="F721" s="6">
        <f>[[#This Row],[Base HT (€)]]*[[#This Row],[Taux (%)]]/100</f>
        <v>0</v>
      </c>
      <c r="G721" s="6">
        <f>[[#This Row],[Base HT (€)]]+[[#This Row],[TVA (€)]]</f>
        <v>0</v>
      </c>
    </row>
    <row r="722" spans="6:7">
      <c r="F722" s="6">
        <f>[[#This Row],[Base HT (€)]]*[[#This Row],[Taux (%)]]/100</f>
        <v>0</v>
      </c>
      <c r="G722" s="6">
        <f>[[#This Row],[Base HT (€)]]+[[#This Row],[TVA (€)]]</f>
        <v>0</v>
      </c>
    </row>
    <row r="723" spans="6:7">
      <c r="F723" s="6">
        <f>[[#This Row],[Base HT (€)]]*[[#This Row],[Taux (%)]]/100</f>
        <v>0</v>
      </c>
      <c r="G723" s="6">
        <f>[[#This Row],[Base HT (€)]]+[[#This Row],[TVA (€)]]</f>
        <v>0</v>
      </c>
    </row>
    <row r="724" spans="6:7">
      <c r="F724" s="6">
        <f>[[#This Row],[Base HT (€)]]*[[#This Row],[Taux (%)]]/100</f>
        <v>0</v>
      </c>
      <c r="G724" s="6">
        <f>[[#This Row],[Base HT (€)]]+[[#This Row],[TVA (€)]]</f>
        <v>0</v>
      </c>
    </row>
    <row r="725" spans="6:7">
      <c r="F725" s="6">
        <f>[[#This Row],[Base HT (€)]]*[[#This Row],[Taux (%)]]/100</f>
        <v>0</v>
      </c>
      <c r="G725" s="6">
        <f>[[#This Row],[Base HT (€)]]+[[#This Row],[TVA (€)]]</f>
        <v>0</v>
      </c>
    </row>
    <row r="726" spans="6:7">
      <c r="F726" s="6">
        <f>[[#This Row],[Base HT (€)]]*[[#This Row],[Taux (%)]]/100</f>
        <v>0</v>
      </c>
      <c r="G726" s="6">
        <f>[[#This Row],[Base HT (€)]]+[[#This Row],[TVA (€)]]</f>
        <v>0</v>
      </c>
    </row>
    <row r="727" spans="6:7">
      <c r="F727" s="6">
        <f>[[#This Row],[Base HT (€)]]*[[#This Row],[Taux (%)]]/100</f>
        <v>0</v>
      </c>
      <c r="G727" s="6">
        <f>[[#This Row],[Base HT (€)]]+[[#This Row],[TVA (€)]]</f>
        <v>0</v>
      </c>
    </row>
    <row r="728" spans="6:7">
      <c r="F728" s="6">
        <f>[[#This Row],[Base HT (€)]]*[[#This Row],[Taux (%)]]/100</f>
        <v>0</v>
      </c>
      <c r="G728" s="6">
        <f>[[#This Row],[Base HT (€)]]+[[#This Row],[TVA (€)]]</f>
        <v>0</v>
      </c>
    </row>
    <row r="729" spans="6:7">
      <c r="F729" s="6">
        <f>[[#This Row],[Base HT (€)]]*[[#This Row],[Taux (%)]]/100</f>
        <v>0</v>
      </c>
      <c r="G729" s="6">
        <f>[[#This Row],[Base HT (€)]]+[[#This Row],[TVA (€)]]</f>
        <v>0</v>
      </c>
    </row>
    <row r="730" spans="6:7">
      <c r="F730" s="6">
        <f>[[#This Row],[Base HT (€)]]*[[#This Row],[Taux (%)]]/100</f>
        <v>0</v>
      </c>
      <c r="G730" s="6">
        <f>[[#This Row],[Base HT (€)]]+[[#This Row],[TVA (€)]]</f>
        <v>0</v>
      </c>
    </row>
    <row r="731" spans="6:7">
      <c r="F731" s="6">
        <f>[[#This Row],[Base HT (€)]]*[[#This Row],[Taux (%)]]/100</f>
        <v>0</v>
      </c>
      <c r="G731" s="6">
        <f>[[#This Row],[Base HT (€)]]+[[#This Row],[TVA (€)]]</f>
        <v>0</v>
      </c>
    </row>
    <row r="732" spans="6:7">
      <c r="F732" s="6">
        <f>[[#This Row],[Base HT (€)]]*[[#This Row],[Taux (%)]]/100</f>
        <v>0</v>
      </c>
      <c r="G732" s="6">
        <f>[[#This Row],[Base HT (€)]]+[[#This Row],[TVA (€)]]</f>
        <v>0</v>
      </c>
    </row>
    <row r="733" spans="6:7">
      <c r="F733" s="6">
        <f>[[#This Row],[Base HT (€)]]*[[#This Row],[Taux (%)]]/100</f>
        <v>0</v>
      </c>
      <c r="G733" s="6">
        <f>[[#This Row],[Base HT (€)]]+[[#This Row],[TVA (€)]]</f>
        <v>0</v>
      </c>
    </row>
    <row r="734" spans="6:7">
      <c r="F734" s="6">
        <f>[[#This Row],[Base HT (€)]]*[[#This Row],[Taux (%)]]/100</f>
        <v>0</v>
      </c>
      <c r="G734" s="6">
        <f>[[#This Row],[Base HT (€)]]+[[#This Row],[TVA (€)]]</f>
        <v>0</v>
      </c>
    </row>
    <row r="735" spans="6:7">
      <c r="F735" s="6">
        <f>[[#This Row],[Base HT (€)]]*[[#This Row],[Taux (%)]]/100</f>
        <v>0</v>
      </c>
      <c r="G735" s="6">
        <f>[[#This Row],[Base HT (€)]]+[[#This Row],[TVA (€)]]</f>
        <v>0</v>
      </c>
    </row>
    <row r="736" spans="6:7">
      <c r="F736" s="6">
        <f>[[#This Row],[Base HT (€)]]*[[#This Row],[Taux (%)]]/100</f>
        <v>0</v>
      </c>
      <c r="G736" s="6">
        <f>[[#This Row],[Base HT (€)]]+[[#This Row],[TVA (€)]]</f>
        <v>0</v>
      </c>
    </row>
    <row r="737" spans="6:7">
      <c r="F737" s="6">
        <f>[[#This Row],[Base HT (€)]]*[[#This Row],[Taux (%)]]/100</f>
        <v>0</v>
      </c>
      <c r="G737" s="6">
        <f>[[#This Row],[Base HT (€)]]+[[#This Row],[TVA (€)]]</f>
        <v>0</v>
      </c>
    </row>
    <row r="738" spans="6:7">
      <c r="F738" s="6">
        <f>[[#This Row],[Base HT (€)]]*[[#This Row],[Taux (%)]]/100</f>
        <v>0</v>
      </c>
      <c r="G738" s="6">
        <f>[[#This Row],[Base HT (€)]]+[[#This Row],[TVA (€)]]</f>
        <v>0</v>
      </c>
    </row>
    <row r="739" spans="6:7">
      <c r="F739" s="6">
        <f>[[#This Row],[Base HT (€)]]*[[#This Row],[Taux (%)]]/100</f>
        <v>0</v>
      </c>
      <c r="G739" s="6">
        <f>[[#This Row],[Base HT (€)]]+[[#This Row],[TVA (€)]]</f>
        <v>0</v>
      </c>
    </row>
    <row r="740" spans="6:7">
      <c r="F740" s="6">
        <f>[[#This Row],[Base HT (€)]]*[[#This Row],[Taux (%)]]/100</f>
        <v>0</v>
      </c>
      <c r="G740" s="6">
        <f>[[#This Row],[Base HT (€)]]+[[#This Row],[TVA (€)]]</f>
        <v>0</v>
      </c>
    </row>
    <row r="741" spans="6:7">
      <c r="F741" s="6">
        <f>[[#This Row],[Base HT (€)]]*[[#This Row],[Taux (%)]]/100</f>
        <v>0</v>
      </c>
      <c r="G741" s="6">
        <f>[[#This Row],[Base HT (€)]]+[[#This Row],[TVA (€)]]</f>
        <v>0</v>
      </c>
    </row>
    <row r="742" spans="6:7">
      <c r="F742" s="6">
        <f>[[#This Row],[Base HT (€)]]*[[#This Row],[Taux (%)]]/100</f>
        <v>0</v>
      </c>
      <c r="G742" s="6">
        <f>[[#This Row],[Base HT (€)]]+[[#This Row],[TVA (€)]]</f>
        <v>0</v>
      </c>
    </row>
    <row r="743" spans="6:7">
      <c r="F743" s="6">
        <f>[[#This Row],[Base HT (€)]]*[[#This Row],[Taux (%)]]/100</f>
        <v>0</v>
      </c>
      <c r="G743" s="6">
        <f>[[#This Row],[Base HT (€)]]+[[#This Row],[TVA (€)]]</f>
        <v>0</v>
      </c>
    </row>
    <row r="744" spans="6:7">
      <c r="F744" s="6">
        <f>[[#This Row],[Base HT (€)]]*[[#This Row],[Taux (%)]]/100</f>
        <v>0</v>
      </c>
      <c r="G744" s="6">
        <f>[[#This Row],[Base HT (€)]]+[[#This Row],[TVA (€)]]</f>
        <v>0</v>
      </c>
    </row>
    <row r="745" spans="6:7">
      <c r="F745" s="6">
        <f>[[#This Row],[Base HT (€)]]*[[#This Row],[Taux (%)]]/100</f>
        <v>0</v>
      </c>
      <c r="G745" s="6">
        <f>[[#This Row],[Base HT (€)]]+[[#This Row],[TVA (€)]]</f>
        <v>0</v>
      </c>
    </row>
    <row r="746" spans="6:7">
      <c r="F746" s="6">
        <f>[[#This Row],[Base HT (€)]]*[[#This Row],[Taux (%)]]/100</f>
        <v>0</v>
      </c>
      <c r="G746" s="6">
        <f>[[#This Row],[Base HT (€)]]+[[#This Row],[TVA (€)]]</f>
        <v>0</v>
      </c>
    </row>
    <row r="747" spans="6:7">
      <c r="F747" s="6">
        <f>[[#This Row],[Base HT (€)]]*[[#This Row],[Taux (%)]]/100</f>
        <v>0</v>
      </c>
      <c r="G747" s="6">
        <f>[[#This Row],[Base HT (€)]]+[[#This Row],[TVA (€)]]</f>
        <v>0</v>
      </c>
    </row>
    <row r="748" spans="6:7">
      <c r="F748" s="6">
        <f>[[#This Row],[Base HT (€)]]*[[#This Row],[Taux (%)]]/100</f>
        <v>0</v>
      </c>
      <c r="G748" s="6">
        <f>[[#This Row],[Base HT (€)]]+[[#This Row],[TVA (€)]]</f>
        <v>0</v>
      </c>
    </row>
    <row r="749" spans="6:7">
      <c r="F749" s="6">
        <f>[[#This Row],[Base HT (€)]]*[[#This Row],[Taux (%)]]/100</f>
        <v>0</v>
      </c>
      <c r="G749" s="6">
        <f>[[#This Row],[Base HT (€)]]+[[#This Row],[TVA (€)]]</f>
        <v>0</v>
      </c>
    </row>
    <row r="750" spans="6:7">
      <c r="F750" s="6">
        <f>[[#This Row],[Base HT (€)]]*[[#This Row],[Taux (%)]]/100</f>
        <v>0</v>
      </c>
      <c r="G750" s="6">
        <f>[[#This Row],[Base HT (€)]]+[[#This Row],[TVA (€)]]</f>
        <v>0</v>
      </c>
    </row>
    <row r="751" spans="6:7">
      <c r="F751" s="6">
        <f>[[#This Row],[Base HT (€)]]*[[#This Row],[Taux (%)]]/100</f>
        <v>0</v>
      </c>
      <c r="G751" s="6">
        <f>[[#This Row],[Base HT (€)]]+[[#This Row],[TVA (€)]]</f>
        <v>0</v>
      </c>
    </row>
    <row r="752" spans="6:7">
      <c r="F752" s="6">
        <f>[[#This Row],[Base HT (€)]]*[[#This Row],[Taux (%)]]/100</f>
        <v>0</v>
      </c>
      <c r="G752" s="6">
        <f>[[#This Row],[Base HT (€)]]+[[#This Row],[TVA (€)]]</f>
        <v>0</v>
      </c>
    </row>
    <row r="753" spans="6:7">
      <c r="F753" s="6">
        <f>[[#This Row],[Base HT (€)]]*[[#This Row],[Taux (%)]]/100</f>
        <v>0</v>
      </c>
      <c r="G753" s="6">
        <f>[[#This Row],[Base HT (€)]]+[[#This Row],[TVA (€)]]</f>
        <v>0</v>
      </c>
    </row>
    <row r="754" spans="6:7">
      <c r="F754" s="6">
        <f>[[#This Row],[Base HT (€)]]*[[#This Row],[Taux (%)]]/100</f>
        <v>0</v>
      </c>
      <c r="G754" s="6">
        <f>[[#This Row],[Base HT (€)]]+[[#This Row],[TVA (€)]]</f>
        <v>0</v>
      </c>
    </row>
    <row r="755" spans="6:7">
      <c r="F755" s="6">
        <f>[[#This Row],[Base HT (€)]]*[[#This Row],[Taux (%)]]/100</f>
        <v>0</v>
      </c>
      <c r="G755" s="6">
        <f>[[#This Row],[Base HT (€)]]+[[#This Row],[TVA (€)]]</f>
        <v>0</v>
      </c>
    </row>
    <row r="756" spans="6:7">
      <c r="F756" s="6">
        <f>[[#This Row],[Base HT (€)]]*[[#This Row],[Taux (%)]]/100</f>
        <v>0</v>
      </c>
      <c r="G756" s="6">
        <f>[[#This Row],[Base HT (€)]]+[[#This Row],[TVA (€)]]</f>
        <v>0</v>
      </c>
    </row>
    <row r="757" spans="6:7">
      <c r="F757" s="6">
        <f>[[#This Row],[Base HT (€)]]*[[#This Row],[Taux (%)]]/100</f>
        <v>0</v>
      </c>
      <c r="G757" s="6">
        <f>[[#This Row],[Base HT (€)]]+[[#This Row],[TVA (€)]]</f>
        <v>0</v>
      </c>
    </row>
    <row r="758" spans="6:7">
      <c r="F758" s="6">
        <f>[[#This Row],[Base HT (€)]]*[[#This Row],[Taux (%)]]/100</f>
        <v>0</v>
      </c>
      <c r="G758" s="6">
        <f>[[#This Row],[Base HT (€)]]+[[#This Row],[TVA (€)]]</f>
        <v>0</v>
      </c>
    </row>
    <row r="759" spans="6:7">
      <c r="F759" s="6">
        <f>[[#This Row],[Base HT (€)]]*[[#This Row],[Taux (%)]]/100</f>
        <v>0</v>
      </c>
      <c r="G759" s="6">
        <f>[[#This Row],[Base HT (€)]]+[[#This Row],[TVA (€)]]</f>
        <v>0</v>
      </c>
    </row>
    <row r="760" spans="6:7">
      <c r="F760" s="6">
        <f>[[#This Row],[Base HT (€)]]*[[#This Row],[Taux (%)]]/100</f>
        <v>0</v>
      </c>
      <c r="G760" s="6">
        <f>[[#This Row],[Base HT (€)]]+[[#This Row],[TVA (€)]]</f>
        <v>0</v>
      </c>
    </row>
    <row r="761" spans="6:7">
      <c r="F761" s="6">
        <f>[[#This Row],[Base HT (€)]]*[[#This Row],[Taux (%)]]/100</f>
        <v>0</v>
      </c>
      <c r="G761" s="6">
        <f>[[#This Row],[Base HT (€)]]+[[#This Row],[TVA (€)]]</f>
        <v>0</v>
      </c>
    </row>
    <row r="762" spans="6:7">
      <c r="F762" s="6">
        <f>[[#This Row],[Base HT (€)]]*[[#This Row],[Taux (%)]]/100</f>
        <v>0</v>
      </c>
      <c r="G762" s="6">
        <f>[[#This Row],[Base HT (€)]]+[[#This Row],[TVA (€)]]</f>
        <v>0</v>
      </c>
    </row>
    <row r="763" spans="6:7">
      <c r="F763" s="6">
        <f>[[#This Row],[Base HT (€)]]*[[#This Row],[Taux (%)]]/100</f>
        <v>0</v>
      </c>
      <c r="G763" s="6">
        <f>[[#This Row],[Base HT (€)]]+[[#This Row],[TVA (€)]]</f>
        <v>0</v>
      </c>
    </row>
    <row r="764" spans="6:7">
      <c r="F764" s="6">
        <f>[[#This Row],[Base HT (€)]]*[[#This Row],[Taux (%)]]/100</f>
        <v>0</v>
      </c>
      <c r="G764" s="6">
        <f>[[#This Row],[Base HT (€)]]+[[#This Row],[TVA (€)]]</f>
        <v>0</v>
      </c>
    </row>
    <row r="765" spans="6:7">
      <c r="F765" s="6">
        <f>[[#This Row],[Base HT (€)]]*[[#This Row],[Taux (%)]]/100</f>
        <v>0</v>
      </c>
      <c r="G765" s="6">
        <f>[[#This Row],[Base HT (€)]]+[[#This Row],[TVA (€)]]</f>
        <v>0</v>
      </c>
    </row>
    <row r="766" spans="6:7">
      <c r="F766" s="6">
        <f>[[#This Row],[Base HT (€)]]*[[#This Row],[Taux (%)]]/100</f>
        <v>0</v>
      </c>
      <c r="G766" s="6">
        <f>[[#This Row],[Base HT (€)]]+[[#This Row],[TVA (€)]]</f>
        <v>0</v>
      </c>
    </row>
    <row r="767" spans="6:7">
      <c r="F767" s="6">
        <f>[[#This Row],[Base HT (€)]]*[[#This Row],[Taux (%)]]/100</f>
        <v>0</v>
      </c>
      <c r="G767" s="6">
        <f>[[#This Row],[Base HT (€)]]+[[#This Row],[TVA (€)]]</f>
        <v>0</v>
      </c>
    </row>
    <row r="768" spans="6:7">
      <c r="F768" s="6">
        <f>[[#This Row],[Base HT (€)]]*[[#This Row],[Taux (%)]]/100</f>
        <v>0</v>
      </c>
      <c r="G768" s="6">
        <f>[[#This Row],[Base HT (€)]]+[[#This Row],[TVA (€)]]</f>
        <v>0</v>
      </c>
    </row>
    <row r="769" spans="6:7">
      <c r="F769" s="6">
        <f>[[#This Row],[Base HT (€)]]*[[#This Row],[Taux (%)]]/100</f>
        <v>0</v>
      </c>
      <c r="G769" s="6">
        <f>[[#This Row],[Base HT (€)]]+[[#This Row],[TVA (€)]]</f>
        <v>0</v>
      </c>
    </row>
    <row r="770" spans="6:7">
      <c r="F770" s="6">
        <f>[[#This Row],[Base HT (€)]]*[[#This Row],[Taux (%)]]/100</f>
        <v>0</v>
      </c>
      <c r="G770" s="6">
        <f>[[#This Row],[Base HT (€)]]+[[#This Row],[TVA (€)]]</f>
        <v>0</v>
      </c>
    </row>
    <row r="771" spans="6:7">
      <c r="F771" s="6">
        <f>[[#This Row],[Base HT (€)]]*[[#This Row],[Taux (%)]]/100</f>
        <v>0</v>
      </c>
      <c r="G771" s="6">
        <f>[[#This Row],[Base HT (€)]]+[[#This Row],[TVA (€)]]</f>
        <v>0</v>
      </c>
    </row>
    <row r="772" spans="6:7">
      <c r="F772" s="6">
        <f>[[#This Row],[Base HT (€)]]*[[#This Row],[Taux (%)]]/100</f>
        <v>0</v>
      </c>
      <c r="G772" s="6">
        <f>[[#This Row],[Base HT (€)]]+[[#This Row],[TVA (€)]]</f>
        <v>0</v>
      </c>
    </row>
    <row r="773" spans="6:7">
      <c r="F773" s="6">
        <f>[[#This Row],[Base HT (€)]]*[[#This Row],[Taux (%)]]/100</f>
        <v>0</v>
      </c>
      <c r="G773" s="6">
        <f>[[#This Row],[Base HT (€)]]+[[#This Row],[TVA (€)]]</f>
        <v>0</v>
      </c>
    </row>
    <row r="774" spans="6:7">
      <c r="F774" s="6">
        <f>[[#This Row],[Base HT (€)]]*[[#This Row],[Taux (%)]]/100</f>
        <v>0</v>
      </c>
      <c r="G774" s="6">
        <f>[[#This Row],[Base HT (€)]]+[[#This Row],[TVA (€)]]</f>
        <v>0</v>
      </c>
    </row>
    <row r="775" spans="6:7">
      <c r="F775" s="6">
        <f>[[#This Row],[Base HT (€)]]*[[#This Row],[Taux (%)]]/100</f>
        <v>0</v>
      </c>
      <c r="G775" s="6">
        <f>[[#This Row],[Base HT (€)]]+[[#This Row],[TVA (€)]]</f>
        <v>0</v>
      </c>
    </row>
    <row r="776" spans="6:7">
      <c r="F776" s="6">
        <f>[[#This Row],[Base HT (€)]]*[[#This Row],[Taux (%)]]/100</f>
        <v>0</v>
      </c>
      <c r="G776" s="6">
        <f>[[#This Row],[Base HT (€)]]+[[#This Row],[TVA (€)]]</f>
        <v>0</v>
      </c>
    </row>
    <row r="777" spans="6:7">
      <c r="F777" s="6">
        <f>[[#This Row],[Base HT (€)]]*[[#This Row],[Taux (%)]]/100</f>
        <v>0</v>
      </c>
      <c r="G777" s="6">
        <f>[[#This Row],[Base HT (€)]]+[[#This Row],[TVA (€)]]</f>
        <v>0</v>
      </c>
    </row>
    <row r="778" spans="6:7">
      <c r="F778" s="6">
        <f>[[#This Row],[Base HT (€)]]*[[#This Row],[Taux (%)]]/100</f>
        <v>0</v>
      </c>
      <c r="G778" s="6">
        <f>[[#This Row],[Base HT (€)]]+[[#This Row],[TVA (€)]]</f>
        <v>0</v>
      </c>
    </row>
    <row r="779" spans="6:7">
      <c r="F779" s="6">
        <f>[[#This Row],[Base HT (€)]]*[[#This Row],[Taux (%)]]/100</f>
        <v>0</v>
      </c>
      <c r="G779" s="6">
        <f>[[#This Row],[Base HT (€)]]+[[#This Row],[TVA (€)]]</f>
        <v>0</v>
      </c>
    </row>
    <row r="780" spans="6:7">
      <c r="F780" s="6">
        <f>[[#This Row],[Base HT (€)]]*[[#This Row],[Taux (%)]]/100</f>
        <v>0</v>
      </c>
      <c r="G780" s="6">
        <f>[[#This Row],[Base HT (€)]]+[[#This Row],[TVA (€)]]</f>
        <v>0</v>
      </c>
    </row>
    <row r="781" spans="6:7">
      <c r="F781" s="6">
        <f>[[#This Row],[Base HT (€)]]*[[#This Row],[Taux (%)]]/100</f>
        <v>0</v>
      </c>
      <c r="G781" s="6">
        <f>[[#This Row],[Base HT (€)]]+[[#This Row],[TVA (€)]]</f>
        <v>0</v>
      </c>
    </row>
    <row r="782" spans="6:7">
      <c r="F782" s="6">
        <f>[[#This Row],[Base HT (€)]]*[[#This Row],[Taux (%)]]/100</f>
        <v>0</v>
      </c>
      <c r="G782" s="6">
        <f>[[#This Row],[Base HT (€)]]+[[#This Row],[TVA (€)]]</f>
        <v>0</v>
      </c>
    </row>
    <row r="783" spans="6:7">
      <c r="F783" s="6">
        <f>[[#This Row],[Base HT (€)]]*[[#This Row],[Taux (%)]]/100</f>
        <v>0</v>
      </c>
      <c r="G783" s="6">
        <f>[[#This Row],[Base HT (€)]]+[[#This Row],[TVA (€)]]</f>
        <v>0</v>
      </c>
    </row>
    <row r="784" spans="6:7">
      <c r="F784" s="6">
        <f>[[#This Row],[Base HT (€)]]*[[#This Row],[Taux (%)]]/100</f>
        <v>0</v>
      </c>
      <c r="G784" s="6">
        <f>[[#This Row],[Base HT (€)]]+[[#This Row],[TVA (€)]]</f>
        <v>0</v>
      </c>
    </row>
    <row r="785" spans="6:7">
      <c r="F785" s="6">
        <f>[[#This Row],[Base HT (€)]]*[[#This Row],[Taux (%)]]/100</f>
        <v>0</v>
      </c>
      <c r="G785" s="6">
        <f>[[#This Row],[Base HT (€)]]+[[#This Row],[TVA (€)]]</f>
        <v>0</v>
      </c>
    </row>
    <row r="786" spans="6:7">
      <c r="F786" s="6">
        <f>[[#This Row],[Base HT (€)]]*[[#This Row],[Taux (%)]]/100</f>
        <v>0</v>
      </c>
      <c r="G786" s="6">
        <f>[[#This Row],[Base HT (€)]]+[[#This Row],[TVA (€)]]</f>
        <v>0</v>
      </c>
    </row>
    <row r="787" spans="6:7">
      <c r="F787" s="6">
        <f>[[#This Row],[Base HT (€)]]*[[#This Row],[Taux (%)]]/100</f>
        <v>0</v>
      </c>
      <c r="G787" s="6">
        <f>[[#This Row],[Base HT (€)]]+[[#This Row],[TVA (€)]]</f>
        <v>0</v>
      </c>
    </row>
    <row r="788" spans="6:7">
      <c r="F788" s="6">
        <f>[[#This Row],[Base HT (€)]]*[[#This Row],[Taux (%)]]/100</f>
        <v>0</v>
      </c>
      <c r="G788" s="6">
        <f>[[#This Row],[Base HT (€)]]+[[#This Row],[TVA (€)]]</f>
        <v>0</v>
      </c>
    </row>
    <row r="789" spans="6:7">
      <c r="F789" s="6">
        <f>[[#This Row],[Base HT (€)]]*[[#This Row],[Taux (%)]]/100</f>
        <v>0</v>
      </c>
      <c r="G789" s="6">
        <f>[[#This Row],[Base HT (€)]]+[[#This Row],[TVA (€)]]</f>
        <v>0</v>
      </c>
    </row>
    <row r="790" spans="6:7">
      <c r="F790" s="6">
        <f>[[#This Row],[Base HT (€)]]*[[#This Row],[Taux (%)]]/100</f>
        <v>0</v>
      </c>
      <c r="G790" s="6">
        <f>[[#This Row],[Base HT (€)]]+[[#This Row],[TVA (€)]]</f>
        <v>0</v>
      </c>
    </row>
    <row r="791" spans="6:7">
      <c r="F791" s="6">
        <f>[[#This Row],[Base HT (€)]]*[[#This Row],[Taux (%)]]/100</f>
        <v>0</v>
      </c>
      <c r="G791" s="6">
        <f>[[#This Row],[Base HT (€)]]+[[#This Row],[TVA (€)]]</f>
        <v>0</v>
      </c>
    </row>
    <row r="792" spans="6:7">
      <c r="F792" s="6">
        <f>[[#This Row],[Base HT (€)]]*[[#This Row],[Taux (%)]]/100</f>
        <v>0</v>
      </c>
      <c r="G792" s="6">
        <f>[[#This Row],[Base HT (€)]]+[[#This Row],[TVA (€)]]</f>
        <v>0</v>
      </c>
    </row>
    <row r="793" spans="6:7">
      <c r="F793" s="6">
        <f>[[#This Row],[Base HT (€)]]*[[#This Row],[Taux (%)]]/100</f>
        <v>0</v>
      </c>
      <c r="G793" s="6">
        <f>[[#This Row],[Base HT (€)]]+[[#This Row],[TVA (€)]]</f>
        <v>0</v>
      </c>
    </row>
    <row r="794" spans="6:7">
      <c r="F794" s="6">
        <f>[[#This Row],[Base HT (€)]]*[[#This Row],[Taux (%)]]/100</f>
        <v>0</v>
      </c>
      <c r="G794" s="6">
        <f>[[#This Row],[Base HT (€)]]+[[#This Row],[TVA (€)]]</f>
        <v>0</v>
      </c>
    </row>
    <row r="795" spans="6:7">
      <c r="F795" s="6">
        <f>[[#This Row],[Base HT (€)]]*[[#This Row],[Taux (%)]]/100</f>
        <v>0</v>
      </c>
      <c r="G795" s="6">
        <f>[[#This Row],[Base HT (€)]]+[[#This Row],[TVA (€)]]</f>
        <v>0</v>
      </c>
    </row>
    <row r="796" spans="6:7">
      <c r="F796" s="6">
        <f>[[#This Row],[Base HT (€)]]*[[#This Row],[Taux (%)]]/100</f>
        <v>0</v>
      </c>
      <c r="G796" s="6">
        <f>[[#This Row],[Base HT (€)]]+[[#This Row],[TVA (€)]]</f>
        <v>0</v>
      </c>
    </row>
    <row r="797" spans="6:7">
      <c r="F797" s="6">
        <f>[[#This Row],[Base HT (€)]]*[[#This Row],[Taux (%)]]/100</f>
        <v>0</v>
      </c>
      <c r="G797" s="6">
        <f>[[#This Row],[Base HT (€)]]+[[#This Row],[TVA (€)]]</f>
        <v>0</v>
      </c>
    </row>
    <row r="798" spans="6:7">
      <c r="F798" s="6">
        <f>[[#This Row],[Base HT (€)]]*[[#This Row],[Taux (%)]]/100</f>
        <v>0</v>
      </c>
      <c r="G798" s="6">
        <f>[[#This Row],[Base HT (€)]]+[[#This Row],[TVA (€)]]</f>
        <v>0</v>
      </c>
    </row>
    <row r="799" spans="6:7">
      <c r="F799" s="6">
        <f>[[#This Row],[Base HT (€)]]*[[#This Row],[Taux (%)]]/100</f>
        <v>0</v>
      </c>
      <c r="G799" s="6">
        <f>[[#This Row],[Base HT (€)]]+[[#This Row],[TVA (€)]]</f>
        <v>0</v>
      </c>
    </row>
    <row r="800" spans="6:7">
      <c r="F800" s="6">
        <f>[[#This Row],[Base HT (€)]]*[[#This Row],[Taux (%)]]/100</f>
        <v>0</v>
      </c>
      <c r="G800" s="6">
        <f>[[#This Row],[Base HT (€)]]+[[#This Row],[TVA (€)]]</f>
        <v>0</v>
      </c>
    </row>
    <row r="801" spans="6:7">
      <c r="F801" s="6">
        <f>[[#This Row],[Base HT (€)]]*[[#This Row],[Taux (%)]]/100</f>
        <v>0</v>
      </c>
      <c r="G801" s="6">
        <f>[[#This Row],[Base HT (€)]]+[[#This Row],[TVA (€)]]</f>
        <v>0</v>
      </c>
    </row>
    <row r="802" spans="6:7">
      <c r="F802" s="6">
        <f>[[#This Row],[Base HT (€)]]*[[#This Row],[Taux (%)]]/100</f>
        <v>0</v>
      </c>
      <c r="G802" s="6">
        <f>[[#This Row],[Base HT (€)]]+[[#This Row],[TVA (€)]]</f>
        <v>0</v>
      </c>
    </row>
    <row r="803" spans="6:7">
      <c r="F803" s="6">
        <f>[[#This Row],[Base HT (€)]]*[[#This Row],[Taux (%)]]/100</f>
        <v>0</v>
      </c>
      <c r="G803" s="6">
        <f>[[#This Row],[Base HT (€)]]+[[#This Row],[TVA (€)]]</f>
        <v>0</v>
      </c>
    </row>
    <row r="804" spans="6:7">
      <c r="F804" s="6">
        <f>[[#This Row],[Base HT (€)]]*[[#This Row],[Taux (%)]]/100</f>
        <v>0</v>
      </c>
      <c r="G804" s="6">
        <f>[[#This Row],[Base HT (€)]]+[[#This Row],[TVA (€)]]</f>
        <v>0</v>
      </c>
    </row>
  </sheetData>
  <dataValidations count="2">
    <dataValidation type="list" allowBlank="1" showInputMessage="1" showErrorMessage="1" sqref="D5:D804">
      <formula1>ListeTaux</formula1>
    </dataValidation>
    <dataValidation type="list" allowBlank="1" showInputMessage="1" showErrorMessage="1" sqref="C5:C804">
      <formula1>"FR,UE,Import"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P16"/>
  <sheetViews>
    <sheetView workbookViewId="0"/>
  </sheetViews>
  <sheetFormatPr defaultRowHeight="15"/>
  <cols>
    <col min="1" max="1" width="8.7109375" customWidth="1"/>
    <col min="2" max="9" width="12.7109375" style="6" customWidth="1"/>
    <col min="10" max="16" width="14.7109375" style="6" customWidth="1"/>
  </cols>
  <sheetData>
    <row r="1" spans="1:16">
      <c r="A1" s="1" t="s">
        <v>31</v>
      </c>
    </row>
    <row r="3" spans="1:16">
      <c r="A3" s="2" t="s">
        <v>32</v>
      </c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  <c r="G3" s="2" t="s">
        <v>38</v>
      </c>
      <c r="H3" s="2" t="s">
        <v>39</v>
      </c>
      <c r="I3" s="2" t="s">
        <v>40</v>
      </c>
      <c r="J3" s="2" t="s">
        <v>41</v>
      </c>
      <c r="K3" s="2" t="s">
        <v>42</v>
      </c>
      <c r="L3" s="2" t="s">
        <v>43</v>
      </c>
      <c r="M3" s="2" t="s">
        <v>44</v>
      </c>
      <c r="N3" s="2" t="s">
        <v>45</v>
      </c>
      <c r="O3" s="2" t="s">
        <v>46</v>
      </c>
      <c r="P3" s="2" t="s">
        <v>47</v>
      </c>
    </row>
    <row r="5" spans="1:16">
      <c r="A5" s="3" t="s">
        <v>48</v>
      </c>
      <c r="B5" s="6">
        <f>SUMPRODUCT((MONTH(tbl_ventes[Date])=1)*(tbl_ventes[[Taux (%)]]=TauxN)*(tbl_ventes[[Base HT (€)]]))</f>
        <v>0</v>
      </c>
      <c r="C5" s="6">
        <f>B5*TauxN/100</f>
        <v>0</v>
      </c>
      <c r="D5" s="6">
        <f>SUMPRODUCT((MONTH(tbl_ventes[Date])=1)*(tbl_ventes[[Taux (%)]]=TauxI)*(tbl_ventes[[Base HT (€)]]))</f>
        <v>0</v>
      </c>
      <c r="E5" s="6">
        <f>D5*TauxI/100</f>
        <v>0</v>
      </c>
      <c r="F5" s="6">
        <f>SUMPRODUCT((MONTH(tbl_ventes[Date])=1)*(tbl_ventes[[Taux (%)]]=TauxR)*(tbl_ventes[[Base HT (€)]]))</f>
        <v>0</v>
      </c>
      <c r="G5" s="6">
        <f>F5*TauxR/100</f>
        <v>0</v>
      </c>
      <c r="H5" s="6">
        <f>SUMPRODUCT((MONTH(tbl_ventes[Date])=1)*(tbl_ventes[[Taux (%)]]=TauxSR)*(tbl_ventes[[Base HT (€)]]))</f>
        <v>0</v>
      </c>
      <c r="I5" s="6">
        <f>H5*TauxSR/100</f>
        <v>0</v>
      </c>
      <c r="J5" s="6">
        <f>C5+E5+G5+I5</f>
        <v>0</v>
      </c>
      <c r="K5" s="6">
        <f>SUMPRODUCT((MONTH(tbl_achats[Date])=1)*(tbl_achats[[Taux (%)]]=TauxN)*(tbl_achats[[Base HT (€)]]))*TauxN/100+SUMPRODUCT((MONTH(tbl_achats[Date])=1)*(tbl_achats[[Taux (%)]]=TauxI)*(tbl_achats[[Base HT (€)]]))*TauxI/100+SUMPRODUCT((MONTH(tbl_achats[Date])=1)*(tbl_achats[[Taux (%)]]=TauxR)*(tbl_achats[[Base HT (€)]]))*TauxR/100+SUMPRODUCT((MONTH(tbl_achats[Date])=1)*(tbl_achats[[Taux (%)]]=TauxSR)*(tbl_achats[[Base HT (€)]]))*TauxSR/100</f>
        <v>0</v>
      </c>
      <c r="L5" s="6">
        <v>0</v>
      </c>
      <c r="M5" s="6">
        <f>CreditInitial</f>
        <v>0</v>
      </c>
      <c r="N5" s="6">
        <f>J5-K5+L5</f>
        <v>0</v>
      </c>
      <c r="O5" s="6">
        <f>MAX(N5-M5,0)</f>
        <v>0</v>
      </c>
      <c r="P5" s="6">
        <f>MAX(M5+K5-J5-L5,0)</f>
        <v>0</v>
      </c>
    </row>
    <row r="6" spans="1:16">
      <c r="A6" s="3" t="s">
        <v>49</v>
      </c>
      <c r="B6" s="6">
        <f>SUMPRODUCT((MONTH(tbl_ventes[Date])=2)*(tbl_ventes[[Taux (%)]]=TauxN)*(tbl_ventes[[Base HT (€)]]))</f>
        <v>0</v>
      </c>
      <c r="C6" s="6">
        <f>B6*TauxN/100</f>
        <v>0</v>
      </c>
      <c r="D6" s="6">
        <f>SUMPRODUCT((MONTH(tbl_ventes[Date])=2)*(tbl_ventes[[Taux (%)]]=TauxI)*(tbl_ventes[[Base HT (€)]]))</f>
        <v>0</v>
      </c>
      <c r="E6" s="6">
        <f>D6*TauxI/100</f>
        <v>0</v>
      </c>
      <c r="F6" s="6">
        <f>SUMPRODUCT((MONTH(tbl_ventes[Date])=2)*(tbl_ventes[[Taux (%)]]=TauxR)*(tbl_ventes[[Base HT (€)]]))</f>
        <v>0</v>
      </c>
      <c r="G6" s="6">
        <f>F6*TauxR/100</f>
        <v>0</v>
      </c>
      <c r="H6" s="6">
        <f>SUMPRODUCT((MONTH(tbl_ventes[Date])=2)*(tbl_ventes[[Taux (%)]]=TauxSR)*(tbl_ventes[[Base HT (€)]]))</f>
        <v>0</v>
      </c>
      <c r="I6" s="6">
        <f>H6*TauxSR/100</f>
        <v>0</v>
      </c>
      <c r="J6" s="6">
        <f>C6+E6+G6+I6</f>
        <v>0</v>
      </c>
      <c r="K6" s="6">
        <f>SUMPRODUCT((MONTH(tbl_achats[Date])=2)*(tbl_achats[[Taux (%)]]=TauxN)*(tbl_achats[[Base HT (€)]]))*TauxN/100+SUMPRODUCT((MONTH(tbl_achats[Date])=2)*(tbl_achats[[Taux (%)]]=TauxI)*(tbl_achats[[Base HT (€)]]))*TauxI/100+SUMPRODUCT((MONTH(tbl_achats[Date])=2)*(tbl_achats[[Taux (%)]]=TauxR)*(tbl_achats[[Base HT (€)]]))*TauxR/100+SUMPRODUCT((MONTH(tbl_achats[Date])=2)*(tbl_achats[[Taux (%)]]=TauxSR)*(tbl_achats[[Base HT (€)]]))*TauxSR/100</f>
        <v>0</v>
      </c>
      <c r="L6" s="6">
        <v>0</v>
      </c>
      <c r="M6" s="6">
        <f>Q5</f>
        <v>0</v>
      </c>
      <c r="N6" s="6">
        <f>J6-K6+L6</f>
        <v>0</v>
      </c>
      <c r="O6" s="6">
        <f>MAX(N6-M6,0)</f>
        <v>0</v>
      </c>
      <c r="P6" s="6">
        <f>MAX(M6+K6-J6-L6,0)</f>
        <v>0</v>
      </c>
    </row>
    <row r="7" spans="1:16">
      <c r="A7" s="3" t="s">
        <v>50</v>
      </c>
      <c r="B7" s="6">
        <f>SUMPRODUCT((MONTH(tbl_ventes[Date])=3)*(tbl_ventes[[Taux (%)]]=TauxN)*(tbl_ventes[[Base HT (€)]]))</f>
        <v>0</v>
      </c>
      <c r="C7" s="6">
        <f>B7*TauxN/100</f>
        <v>0</v>
      </c>
      <c r="D7" s="6">
        <f>SUMPRODUCT((MONTH(tbl_ventes[Date])=3)*(tbl_ventes[[Taux (%)]]=TauxI)*(tbl_ventes[[Base HT (€)]]))</f>
        <v>0</v>
      </c>
      <c r="E7" s="6">
        <f>D7*TauxI/100</f>
        <v>0</v>
      </c>
      <c r="F7" s="6">
        <f>SUMPRODUCT((MONTH(tbl_ventes[Date])=3)*(tbl_ventes[[Taux (%)]]=TauxR)*(tbl_ventes[[Base HT (€)]]))</f>
        <v>0</v>
      </c>
      <c r="G7" s="6">
        <f>F7*TauxR/100</f>
        <v>0</v>
      </c>
      <c r="H7" s="6">
        <f>SUMPRODUCT((MONTH(tbl_ventes[Date])=3)*(tbl_ventes[[Taux (%)]]=TauxSR)*(tbl_ventes[[Base HT (€)]]))</f>
        <v>0</v>
      </c>
      <c r="I7" s="6">
        <f>H7*TauxSR/100</f>
        <v>0</v>
      </c>
      <c r="J7" s="6">
        <f>C7+E7+G7+I7</f>
        <v>0</v>
      </c>
      <c r="K7" s="6">
        <f>SUMPRODUCT((MONTH(tbl_achats[Date])=3)*(tbl_achats[[Taux (%)]]=TauxN)*(tbl_achats[[Base HT (€)]]))*TauxN/100+SUMPRODUCT((MONTH(tbl_achats[Date])=3)*(tbl_achats[[Taux (%)]]=TauxI)*(tbl_achats[[Base HT (€)]]))*TauxI/100+SUMPRODUCT((MONTH(tbl_achats[Date])=3)*(tbl_achats[[Taux (%)]]=TauxR)*(tbl_achats[[Base HT (€)]]))*TauxR/100+SUMPRODUCT((MONTH(tbl_achats[Date])=3)*(tbl_achats[[Taux (%)]]=TauxSR)*(tbl_achats[[Base HT (€)]]))*TauxSR/100</f>
        <v>0</v>
      </c>
      <c r="L7" s="6">
        <v>0</v>
      </c>
      <c r="M7" s="6">
        <f>Q6</f>
        <v>0</v>
      </c>
      <c r="N7" s="6">
        <f>J7-K7+L7</f>
        <v>0</v>
      </c>
      <c r="O7" s="6">
        <f>MAX(N7-M7,0)</f>
        <v>0</v>
      </c>
      <c r="P7" s="6">
        <f>MAX(M7+K7-J7-L7,0)</f>
        <v>0</v>
      </c>
    </row>
    <row r="8" spans="1:16">
      <c r="A8" s="3" t="s">
        <v>51</v>
      </c>
      <c r="B8" s="6">
        <f>SUMPRODUCT((MONTH(tbl_ventes[Date])=4)*(tbl_ventes[[Taux (%)]]=TauxN)*(tbl_ventes[[Base HT (€)]]))</f>
        <v>0</v>
      </c>
      <c r="C8" s="6">
        <f>B8*TauxN/100</f>
        <v>0</v>
      </c>
      <c r="D8" s="6">
        <f>SUMPRODUCT((MONTH(tbl_ventes[Date])=4)*(tbl_ventes[[Taux (%)]]=TauxI)*(tbl_ventes[[Base HT (€)]]))</f>
        <v>0</v>
      </c>
      <c r="E8" s="6">
        <f>D8*TauxI/100</f>
        <v>0</v>
      </c>
      <c r="F8" s="6">
        <f>SUMPRODUCT((MONTH(tbl_ventes[Date])=4)*(tbl_ventes[[Taux (%)]]=TauxR)*(tbl_ventes[[Base HT (€)]]))</f>
        <v>0</v>
      </c>
      <c r="G8" s="6">
        <f>F8*TauxR/100</f>
        <v>0</v>
      </c>
      <c r="H8" s="6">
        <f>SUMPRODUCT((MONTH(tbl_ventes[Date])=4)*(tbl_ventes[[Taux (%)]]=TauxSR)*(tbl_ventes[[Base HT (€)]]))</f>
        <v>0</v>
      </c>
      <c r="I8" s="6">
        <f>H8*TauxSR/100</f>
        <v>0</v>
      </c>
      <c r="J8" s="6">
        <f>C8+E8+G8+I8</f>
        <v>0</v>
      </c>
      <c r="K8" s="6">
        <f>SUMPRODUCT((MONTH(tbl_achats[Date])=4)*(tbl_achats[[Taux (%)]]=TauxN)*(tbl_achats[[Base HT (€)]]))*TauxN/100+SUMPRODUCT((MONTH(tbl_achats[Date])=4)*(tbl_achats[[Taux (%)]]=TauxI)*(tbl_achats[[Base HT (€)]]))*TauxI/100+SUMPRODUCT((MONTH(tbl_achats[Date])=4)*(tbl_achats[[Taux (%)]]=TauxR)*(tbl_achats[[Base HT (€)]]))*TauxR/100+SUMPRODUCT((MONTH(tbl_achats[Date])=4)*(tbl_achats[[Taux (%)]]=TauxSR)*(tbl_achats[[Base HT (€)]]))*TauxSR/100</f>
        <v>0</v>
      </c>
      <c r="L8" s="6">
        <v>0</v>
      </c>
      <c r="M8" s="6">
        <f>Q7</f>
        <v>0</v>
      </c>
      <c r="N8" s="6">
        <f>J8-K8+L8</f>
        <v>0</v>
      </c>
      <c r="O8" s="6">
        <f>MAX(N8-M8,0)</f>
        <v>0</v>
      </c>
      <c r="P8" s="6">
        <f>MAX(M8+K8-J8-L8,0)</f>
        <v>0</v>
      </c>
    </row>
    <row r="9" spans="1:16">
      <c r="A9" s="3" t="s">
        <v>52</v>
      </c>
      <c r="B9" s="6">
        <f>SUMPRODUCT((MONTH(tbl_ventes[Date])=5)*(tbl_ventes[[Taux (%)]]=TauxN)*(tbl_ventes[[Base HT (€)]]))</f>
        <v>0</v>
      </c>
      <c r="C9" s="6">
        <f>B9*TauxN/100</f>
        <v>0</v>
      </c>
      <c r="D9" s="6">
        <f>SUMPRODUCT((MONTH(tbl_ventes[Date])=5)*(tbl_ventes[[Taux (%)]]=TauxI)*(tbl_ventes[[Base HT (€)]]))</f>
        <v>0</v>
      </c>
      <c r="E9" s="6">
        <f>D9*TauxI/100</f>
        <v>0</v>
      </c>
      <c r="F9" s="6">
        <f>SUMPRODUCT((MONTH(tbl_ventes[Date])=5)*(tbl_ventes[[Taux (%)]]=TauxR)*(tbl_ventes[[Base HT (€)]]))</f>
        <v>0</v>
      </c>
      <c r="G9" s="6">
        <f>F9*TauxR/100</f>
        <v>0</v>
      </c>
      <c r="H9" s="6">
        <f>SUMPRODUCT((MONTH(tbl_ventes[Date])=5)*(tbl_ventes[[Taux (%)]]=TauxSR)*(tbl_ventes[[Base HT (€)]]))</f>
        <v>0</v>
      </c>
      <c r="I9" s="6">
        <f>H9*TauxSR/100</f>
        <v>0</v>
      </c>
      <c r="J9" s="6">
        <f>C9+E9+G9+I9</f>
        <v>0</v>
      </c>
      <c r="K9" s="6">
        <f>SUMPRODUCT((MONTH(tbl_achats[Date])=5)*(tbl_achats[[Taux (%)]]=TauxN)*(tbl_achats[[Base HT (€)]]))*TauxN/100+SUMPRODUCT((MONTH(tbl_achats[Date])=5)*(tbl_achats[[Taux (%)]]=TauxI)*(tbl_achats[[Base HT (€)]]))*TauxI/100+SUMPRODUCT((MONTH(tbl_achats[Date])=5)*(tbl_achats[[Taux (%)]]=TauxR)*(tbl_achats[[Base HT (€)]]))*TauxR/100+SUMPRODUCT((MONTH(tbl_achats[Date])=5)*(tbl_achats[[Taux (%)]]=TauxSR)*(tbl_achats[[Base HT (€)]]))*TauxSR/100</f>
        <v>0</v>
      </c>
      <c r="L9" s="6">
        <v>0</v>
      </c>
      <c r="M9" s="6">
        <f>Q8</f>
        <v>0</v>
      </c>
      <c r="N9" s="6">
        <f>J9-K9+L9</f>
        <v>0</v>
      </c>
      <c r="O9" s="6">
        <f>MAX(N9-M9,0)</f>
        <v>0</v>
      </c>
      <c r="P9" s="6">
        <f>MAX(M9+K9-J9-L9,0)</f>
        <v>0</v>
      </c>
    </row>
    <row r="10" spans="1:16">
      <c r="A10" s="3" t="s">
        <v>53</v>
      </c>
      <c r="B10" s="6">
        <f>SUMPRODUCT((MONTH(tbl_ventes[Date])=6)*(tbl_ventes[[Taux (%)]]=TauxN)*(tbl_ventes[[Base HT (€)]]))</f>
        <v>0</v>
      </c>
      <c r="C10" s="6">
        <f>B10*TauxN/100</f>
        <v>0</v>
      </c>
      <c r="D10" s="6">
        <f>SUMPRODUCT((MONTH(tbl_ventes[Date])=6)*(tbl_ventes[[Taux (%)]]=TauxI)*(tbl_ventes[[Base HT (€)]]))</f>
        <v>0</v>
      </c>
      <c r="E10" s="6">
        <f>D10*TauxI/100</f>
        <v>0</v>
      </c>
      <c r="F10" s="6">
        <f>SUMPRODUCT((MONTH(tbl_ventes[Date])=6)*(tbl_ventes[[Taux (%)]]=TauxR)*(tbl_ventes[[Base HT (€)]]))</f>
        <v>0</v>
      </c>
      <c r="G10" s="6">
        <f>F10*TauxR/100</f>
        <v>0</v>
      </c>
      <c r="H10" s="6">
        <f>SUMPRODUCT((MONTH(tbl_ventes[Date])=6)*(tbl_ventes[[Taux (%)]]=TauxSR)*(tbl_ventes[[Base HT (€)]]))</f>
        <v>0</v>
      </c>
      <c r="I10" s="6">
        <f>H10*TauxSR/100</f>
        <v>0</v>
      </c>
      <c r="J10" s="6">
        <f>C10+E10+G10+I10</f>
        <v>0</v>
      </c>
      <c r="K10" s="6">
        <f>SUMPRODUCT((MONTH(tbl_achats[Date])=6)*(tbl_achats[[Taux (%)]]=TauxN)*(tbl_achats[[Base HT (€)]]))*TauxN/100+SUMPRODUCT((MONTH(tbl_achats[Date])=6)*(tbl_achats[[Taux (%)]]=TauxI)*(tbl_achats[[Base HT (€)]]))*TauxI/100+SUMPRODUCT((MONTH(tbl_achats[Date])=6)*(tbl_achats[[Taux (%)]]=TauxR)*(tbl_achats[[Base HT (€)]]))*TauxR/100+SUMPRODUCT((MONTH(tbl_achats[Date])=6)*(tbl_achats[[Taux (%)]]=TauxSR)*(tbl_achats[[Base HT (€)]]))*TauxSR/100</f>
        <v>0</v>
      </c>
      <c r="L10" s="6">
        <v>0</v>
      </c>
      <c r="M10" s="6">
        <f>Q9</f>
        <v>0</v>
      </c>
      <c r="N10" s="6">
        <f>J10-K10+L10</f>
        <v>0</v>
      </c>
      <c r="O10" s="6">
        <f>MAX(N10-M10,0)</f>
        <v>0</v>
      </c>
      <c r="P10" s="6">
        <f>MAX(M10+K10-J10-L10,0)</f>
        <v>0</v>
      </c>
    </row>
    <row r="11" spans="1:16">
      <c r="A11" s="3" t="s">
        <v>54</v>
      </c>
      <c r="B11" s="6">
        <f>SUMPRODUCT((MONTH(tbl_ventes[Date])=7)*(tbl_ventes[[Taux (%)]]=TauxN)*(tbl_ventes[[Base HT (€)]]))</f>
        <v>0</v>
      </c>
      <c r="C11" s="6">
        <f>B11*TauxN/100</f>
        <v>0</v>
      </c>
      <c r="D11" s="6">
        <f>SUMPRODUCT((MONTH(tbl_ventes[Date])=7)*(tbl_ventes[[Taux (%)]]=TauxI)*(tbl_ventes[[Base HT (€)]]))</f>
        <v>0</v>
      </c>
      <c r="E11" s="6">
        <f>D11*TauxI/100</f>
        <v>0</v>
      </c>
      <c r="F11" s="6">
        <f>SUMPRODUCT((MONTH(tbl_ventes[Date])=7)*(tbl_ventes[[Taux (%)]]=TauxR)*(tbl_ventes[[Base HT (€)]]))</f>
        <v>0</v>
      </c>
      <c r="G11" s="6">
        <f>F11*TauxR/100</f>
        <v>0</v>
      </c>
      <c r="H11" s="6">
        <f>SUMPRODUCT((MONTH(tbl_ventes[Date])=7)*(tbl_ventes[[Taux (%)]]=TauxSR)*(tbl_ventes[[Base HT (€)]]))</f>
        <v>0</v>
      </c>
      <c r="I11" s="6">
        <f>H11*TauxSR/100</f>
        <v>0</v>
      </c>
      <c r="J11" s="6">
        <f>C11+E11+G11+I11</f>
        <v>0</v>
      </c>
      <c r="K11" s="6">
        <f>SUMPRODUCT((MONTH(tbl_achats[Date])=7)*(tbl_achats[[Taux (%)]]=TauxN)*(tbl_achats[[Base HT (€)]]))*TauxN/100+SUMPRODUCT((MONTH(tbl_achats[Date])=7)*(tbl_achats[[Taux (%)]]=TauxI)*(tbl_achats[[Base HT (€)]]))*TauxI/100+SUMPRODUCT((MONTH(tbl_achats[Date])=7)*(tbl_achats[[Taux (%)]]=TauxR)*(tbl_achats[[Base HT (€)]]))*TauxR/100+SUMPRODUCT((MONTH(tbl_achats[Date])=7)*(tbl_achats[[Taux (%)]]=TauxSR)*(tbl_achats[[Base HT (€)]]))*TauxSR/100</f>
        <v>0</v>
      </c>
      <c r="L11" s="6">
        <v>0</v>
      </c>
      <c r="M11" s="6">
        <f>Q10</f>
        <v>0</v>
      </c>
      <c r="N11" s="6">
        <f>J11-K11+L11</f>
        <v>0</v>
      </c>
      <c r="O11" s="6">
        <f>MAX(N11-M11,0)</f>
        <v>0</v>
      </c>
      <c r="P11" s="6">
        <f>MAX(M11+K11-J11-L11,0)</f>
        <v>0</v>
      </c>
    </row>
    <row r="12" spans="1:16">
      <c r="A12" s="3" t="s">
        <v>55</v>
      </c>
      <c r="B12" s="6">
        <f>SUMPRODUCT((MONTH(tbl_ventes[Date])=8)*(tbl_ventes[[Taux (%)]]=TauxN)*(tbl_ventes[[Base HT (€)]]))</f>
        <v>0</v>
      </c>
      <c r="C12" s="6">
        <f>B12*TauxN/100</f>
        <v>0</v>
      </c>
      <c r="D12" s="6">
        <f>SUMPRODUCT((MONTH(tbl_ventes[Date])=8)*(tbl_ventes[[Taux (%)]]=TauxI)*(tbl_ventes[[Base HT (€)]]))</f>
        <v>0</v>
      </c>
      <c r="E12" s="6">
        <f>D12*TauxI/100</f>
        <v>0</v>
      </c>
      <c r="F12" s="6">
        <f>SUMPRODUCT((MONTH(tbl_ventes[Date])=8)*(tbl_ventes[[Taux (%)]]=TauxR)*(tbl_ventes[[Base HT (€)]]))</f>
        <v>0</v>
      </c>
      <c r="G12" s="6">
        <f>F12*TauxR/100</f>
        <v>0</v>
      </c>
      <c r="H12" s="6">
        <f>SUMPRODUCT((MONTH(tbl_ventes[Date])=8)*(tbl_ventes[[Taux (%)]]=TauxSR)*(tbl_ventes[[Base HT (€)]]))</f>
        <v>0</v>
      </c>
      <c r="I12" s="6">
        <f>H12*TauxSR/100</f>
        <v>0</v>
      </c>
      <c r="J12" s="6">
        <f>C12+E12+G12+I12</f>
        <v>0</v>
      </c>
      <c r="K12" s="6">
        <f>SUMPRODUCT((MONTH(tbl_achats[Date])=8)*(tbl_achats[[Taux (%)]]=TauxN)*(tbl_achats[[Base HT (€)]]))*TauxN/100+SUMPRODUCT((MONTH(tbl_achats[Date])=8)*(tbl_achats[[Taux (%)]]=TauxI)*(tbl_achats[[Base HT (€)]]))*TauxI/100+SUMPRODUCT((MONTH(tbl_achats[Date])=8)*(tbl_achats[[Taux (%)]]=TauxR)*(tbl_achats[[Base HT (€)]]))*TauxR/100+SUMPRODUCT((MONTH(tbl_achats[Date])=8)*(tbl_achats[[Taux (%)]]=TauxSR)*(tbl_achats[[Base HT (€)]]))*TauxSR/100</f>
        <v>0</v>
      </c>
      <c r="L12" s="6">
        <v>0</v>
      </c>
      <c r="M12" s="6">
        <f>Q11</f>
        <v>0</v>
      </c>
      <c r="N12" s="6">
        <f>J12-K12+L12</f>
        <v>0</v>
      </c>
      <c r="O12" s="6">
        <f>MAX(N12-M12,0)</f>
        <v>0</v>
      </c>
      <c r="P12" s="6">
        <f>MAX(M12+K12-J12-L12,0)</f>
        <v>0</v>
      </c>
    </row>
    <row r="13" spans="1:16">
      <c r="A13" s="3" t="s">
        <v>56</v>
      </c>
      <c r="B13" s="6">
        <f>SUMPRODUCT((MONTH(tbl_ventes[Date])=9)*(tbl_ventes[[Taux (%)]]=TauxN)*(tbl_ventes[[Base HT (€)]]))</f>
        <v>0</v>
      </c>
      <c r="C13" s="6">
        <f>B13*TauxN/100</f>
        <v>0</v>
      </c>
      <c r="D13" s="6">
        <f>SUMPRODUCT((MONTH(tbl_ventes[Date])=9)*(tbl_ventes[[Taux (%)]]=TauxI)*(tbl_ventes[[Base HT (€)]]))</f>
        <v>0</v>
      </c>
      <c r="E13" s="6">
        <f>D13*TauxI/100</f>
        <v>0</v>
      </c>
      <c r="F13" s="6">
        <f>SUMPRODUCT((MONTH(tbl_ventes[Date])=9)*(tbl_ventes[[Taux (%)]]=TauxR)*(tbl_ventes[[Base HT (€)]]))</f>
        <v>0</v>
      </c>
      <c r="G13" s="6">
        <f>F13*TauxR/100</f>
        <v>0</v>
      </c>
      <c r="H13" s="6">
        <f>SUMPRODUCT((MONTH(tbl_ventes[Date])=9)*(tbl_ventes[[Taux (%)]]=TauxSR)*(tbl_ventes[[Base HT (€)]]))</f>
        <v>0</v>
      </c>
      <c r="I13" s="6">
        <f>H13*TauxSR/100</f>
        <v>0</v>
      </c>
      <c r="J13" s="6">
        <f>C13+E13+G13+I13</f>
        <v>0</v>
      </c>
      <c r="K13" s="6">
        <f>SUMPRODUCT((MONTH(tbl_achats[Date])=9)*(tbl_achats[[Taux (%)]]=TauxN)*(tbl_achats[[Base HT (€)]]))*TauxN/100+SUMPRODUCT((MONTH(tbl_achats[Date])=9)*(tbl_achats[[Taux (%)]]=TauxI)*(tbl_achats[[Base HT (€)]]))*TauxI/100+SUMPRODUCT((MONTH(tbl_achats[Date])=9)*(tbl_achats[[Taux (%)]]=TauxR)*(tbl_achats[[Base HT (€)]]))*TauxR/100+SUMPRODUCT((MONTH(tbl_achats[Date])=9)*(tbl_achats[[Taux (%)]]=TauxSR)*(tbl_achats[[Base HT (€)]]))*TauxSR/100</f>
        <v>0</v>
      </c>
      <c r="L13" s="6">
        <v>0</v>
      </c>
      <c r="M13" s="6">
        <f>Q12</f>
        <v>0</v>
      </c>
      <c r="N13" s="6">
        <f>J13-K13+L13</f>
        <v>0</v>
      </c>
      <c r="O13" s="6">
        <f>MAX(N13-M13,0)</f>
        <v>0</v>
      </c>
      <c r="P13" s="6">
        <f>MAX(M13+K13-J13-L13,0)</f>
        <v>0</v>
      </c>
    </row>
    <row r="14" spans="1:16">
      <c r="A14" s="3" t="s">
        <v>57</v>
      </c>
      <c r="B14" s="6">
        <f>SUMPRODUCT((MONTH(tbl_ventes[Date])=10)*(tbl_ventes[[Taux (%)]]=TauxN)*(tbl_ventes[[Base HT (€)]]))</f>
        <v>0</v>
      </c>
      <c r="C14" s="6">
        <f>B14*TauxN/100</f>
        <v>0</v>
      </c>
      <c r="D14" s="6">
        <f>SUMPRODUCT((MONTH(tbl_ventes[Date])=10)*(tbl_ventes[[Taux (%)]]=TauxI)*(tbl_ventes[[Base HT (€)]]))</f>
        <v>0</v>
      </c>
      <c r="E14" s="6">
        <f>D14*TauxI/100</f>
        <v>0</v>
      </c>
      <c r="F14" s="6">
        <f>SUMPRODUCT((MONTH(tbl_ventes[Date])=10)*(tbl_ventes[[Taux (%)]]=TauxR)*(tbl_ventes[[Base HT (€)]]))</f>
        <v>0</v>
      </c>
      <c r="G14" s="6">
        <f>F14*TauxR/100</f>
        <v>0</v>
      </c>
      <c r="H14" s="6">
        <f>SUMPRODUCT((MONTH(tbl_ventes[Date])=10)*(tbl_ventes[[Taux (%)]]=TauxSR)*(tbl_ventes[[Base HT (€)]]))</f>
        <v>0</v>
      </c>
      <c r="I14" s="6">
        <f>H14*TauxSR/100</f>
        <v>0</v>
      </c>
      <c r="J14" s="6">
        <f>C14+E14+G14+I14</f>
        <v>0</v>
      </c>
      <c r="K14" s="6">
        <f>SUMPRODUCT((MONTH(tbl_achats[Date])=10)*(tbl_achats[[Taux (%)]]=TauxN)*(tbl_achats[[Base HT (€)]]))*TauxN/100+SUMPRODUCT((MONTH(tbl_achats[Date])=10)*(tbl_achats[[Taux (%)]]=TauxI)*(tbl_achats[[Base HT (€)]]))*TauxI/100+SUMPRODUCT((MONTH(tbl_achats[Date])=10)*(tbl_achats[[Taux (%)]]=TauxR)*(tbl_achats[[Base HT (€)]]))*TauxR/100+SUMPRODUCT((MONTH(tbl_achats[Date])=10)*(tbl_achats[[Taux (%)]]=TauxSR)*(tbl_achats[[Base HT (€)]]))*TauxSR/100</f>
        <v>0</v>
      </c>
      <c r="L14" s="6">
        <v>0</v>
      </c>
      <c r="M14" s="6">
        <f>Q13</f>
        <v>0</v>
      </c>
      <c r="N14" s="6">
        <f>J14-K14+L14</f>
        <v>0</v>
      </c>
      <c r="O14" s="6">
        <f>MAX(N14-M14,0)</f>
        <v>0</v>
      </c>
      <c r="P14" s="6">
        <f>MAX(M14+K14-J14-L14,0)</f>
        <v>0</v>
      </c>
    </row>
    <row r="15" spans="1:16">
      <c r="A15" s="3" t="s">
        <v>58</v>
      </c>
      <c r="B15" s="6">
        <f>SUMPRODUCT((MONTH(tbl_ventes[Date])=11)*(tbl_ventes[[Taux (%)]]=TauxN)*(tbl_ventes[[Base HT (€)]]))</f>
        <v>0</v>
      </c>
      <c r="C15" s="6">
        <f>B15*TauxN/100</f>
        <v>0</v>
      </c>
      <c r="D15" s="6">
        <f>SUMPRODUCT((MONTH(tbl_ventes[Date])=11)*(tbl_ventes[[Taux (%)]]=TauxI)*(tbl_ventes[[Base HT (€)]]))</f>
        <v>0</v>
      </c>
      <c r="E15" s="6">
        <f>D15*TauxI/100</f>
        <v>0</v>
      </c>
      <c r="F15" s="6">
        <f>SUMPRODUCT((MONTH(tbl_ventes[Date])=11)*(tbl_ventes[[Taux (%)]]=TauxR)*(tbl_ventes[[Base HT (€)]]))</f>
        <v>0</v>
      </c>
      <c r="G15" s="6">
        <f>F15*TauxR/100</f>
        <v>0</v>
      </c>
      <c r="H15" s="6">
        <f>SUMPRODUCT((MONTH(tbl_ventes[Date])=11)*(tbl_ventes[[Taux (%)]]=TauxSR)*(tbl_ventes[[Base HT (€)]]))</f>
        <v>0</v>
      </c>
      <c r="I15" s="6">
        <f>H15*TauxSR/100</f>
        <v>0</v>
      </c>
      <c r="J15" s="6">
        <f>C15+E15+G15+I15</f>
        <v>0</v>
      </c>
      <c r="K15" s="6">
        <f>SUMPRODUCT((MONTH(tbl_achats[Date])=11)*(tbl_achats[[Taux (%)]]=TauxN)*(tbl_achats[[Base HT (€)]]))*TauxN/100+SUMPRODUCT((MONTH(tbl_achats[Date])=11)*(tbl_achats[[Taux (%)]]=TauxI)*(tbl_achats[[Base HT (€)]]))*TauxI/100+SUMPRODUCT((MONTH(tbl_achats[Date])=11)*(tbl_achats[[Taux (%)]]=TauxR)*(tbl_achats[[Base HT (€)]]))*TauxR/100+SUMPRODUCT((MONTH(tbl_achats[Date])=11)*(tbl_achats[[Taux (%)]]=TauxSR)*(tbl_achats[[Base HT (€)]]))*TauxSR/100</f>
        <v>0</v>
      </c>
      <c r="L15" s="6">
        <v>0</v>
      </c>
      <c r="M15" s="6">
        <f>Q14</f>
        <v>0</v>
      </c>
      <c r="N15" s="6">
        <f>J15-K15+L15</f>
        <v>0</v>
      </c>
      <c r="O15" s="6">
        <f>MAX(N15-M15,0)</f>
        <v>0</v>
      </c>
      <c r="P15" s="6">
        <f>MAX(M15+K15-J15-L15,0)</f>
        <v>0</v>
      </c>
    </row>
    <row r="16" spans="1:16">
      <c r="A16" s="3" t="s">
        <v>59</v>
      </c>
      <c r="B16" s="6">
        <f>SUMPRODUCT((MONTH(tbl_ventes[Date])=12)*(tbl_ventes[[Taux (%)]]=TauxN)*(tbl_ventes[[Base HT (€)]]))</f>
        <v>0</v>
      </c>
      <c r="C16" s="6">
        <f>B16*TauxN/100</f>
        <v>0</v>
      </c>
      <c r="D16" s="6">
        <f>SUMPRODUCT((MONTH(tbl_ventes[Date])=12)*(tbl_ventes[[Taux (%)]]=TauxI)*(tbl_ventes[[Base HT (€)]]))</f>
        <v>0</v>
      </c>
      <c r="E16" s="6">
        <f>D16*TauxI/100</f>
        <v>0</v>
      </c>
      <c r="F16" s="6">
        <f>SUMPRODUCT((MONTH(tbl_ventes[Date])=12)*(tbl_ventes[[Taux (%)]]=TauxR)*(tbl_ventes[[Base HT (€)]]))</f>
        <v>0</v>
      </c>
      <c r="G16" s="6">
        <f>F16*TauxR/100</f>
        <v>0</v>
      </c>
      <c r="H16" s="6">
        <f>SUMPRODUCT((MONTH(tbl_ventes[Date])=12)*(tbl_ventes[[Taux (%)]]=TauxSR)*(tbl_ventes[[Base HT (€)]]))</f>
        <v>0</v>
      </c>
      <c r="I16" s="6">
        <f>H16*TauxSR/100</f>
        <v>0</v>
      </c>
      <c r="J16" s="6">
        <f>C16+E16+G16+I16</f>
        <v>0</v>
      </c>
      <c r="K16" s="6">
        <f>SUMPRODUCT((MONTH(tbl_achats[Date])=12)*(tbl_achats[[Taux (%)]]=TauxN)*(tbl_achats[[Base HT (€)]]))*TauxN/100+SUMPRODUCT((MONTH(tbl_achats[Date])=12)*(tbl_achats[[Taux (%)]]=TauxI)*(tbl_achats[[Base HT (€)]]))*TauxI/100+SUMPRODUCT((MONTH(tbl_achats[Date])=12)*(tbl_achats[[Taux (%)]]=TauxR)*(tbl_achats[[Base HT (€)]]))*TauxR/100+SUMPRODUCT((MONTH(tbl_achats[Date])=12)*(tbl_achats[[Taux (%)]]=TauxSR)*(tbl_achats[[Base HT (€)]]))*TauxSR/100</f>
        <v>0</v>
      </c>
      <c r="L16" s="6">
        <v>0</v>
      </c>
      <c r="M16" s="6">
        <f>Q15</f>
        <v>0</v>
      </c>
      <c r="N16" s="6">
        <f>J16-K16+L16</f>
        <v>0</v>
      </c>
      <c r="O16" s="6">
        <f>MAX(N16-M16,0)</f>
        <v>0</v>
      </c>
      <c r="P16" s="6">
        <f>MAX(M16+K16-J16-L16,0)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P10"/>
  <sheetViews>
    <sheetView workbookViewId="0"/>
  </sheetViews>
  <sheetFormatPr defaultRowHeight="15"/>
  <cols>
    <col min="1" max="2" width="28.7109375" customWidth="1"/>
    <col min="9" max="16" width="18.7109375" customWidth="1"/>
  </cols>
  <sheetData>
    <row r="1" spans="1:16">
      <c r="A1" s="1" t="s">
        <v>60</v>
      </c>
    </row>
    <row r="3" spans="1:16">
      <c r="A3" s="2" t="s">
        <v>61</v>
      </c>
      <c r="B3" s="2" t="s">
        <v>2</v>
      </c>
      <c r="D3" s="4" t="s">
        <v>67</v>
      </c>
    </row>
    <row r="4" spans="1:16">
      <c r="A4" t="s">
        <v>62</v>
      </c>
      <c r="B4">
        <f>Periodicite</f>
        <v>0</v>
      </c>
      <c r="D4" t="s">
        <v>68</v>
      </c>
      <c r="E4">
        <f>B5</f>
        <v>0</v>
      </c>
    </row>
    <row r="5" spans="1:16">
      <c r="A5" t="s">
        <v>63</v>
      </c>
      <c r="B5" s="7">
        <v>1</v>
      </c>
      <c r="D5" t="s">
        <v>69</v>
      </c>
      <c r="E5">
        <f>B6</f>
        <v>0</v>
      </c>
    </row>
    <row r="6" spans="1:16">
      <c r="A6" t="s">
        <v>64</v>
      </c>
      <c r="B6" s="7">
        <v>1</v>
      </c>
    </row>
    <row r="8" spans="1:16">
      <c r="A8" s="4" t="s">
        <v>65</v>
      </c>
    </row>
    <row r="9" spans="1:16">
      <c r="A9" s="2" t="s">
        <v>41</v>
      </c>
      <c r="B9" s="2" t="s">
        <v>66</v>
      </c>
      <c r="C9" s="2" t="s">
        <v>43</v>
      </c>
      <c r="D9" s="2" t="s">
        <v>44</v>
      </c>
      <c r="E9" s="2" t="s">
        <v>45</v>
      </c>
      <c r="F9" s="2" t="s">
        <v>46</v>
      </c>
      <c r="G9" s="2" t="s">
        <v>47</v>
      </c>
    </row>
    <row r="10" spans="1:16">
      <c r="J10" s="6">
        <f>IF($B$4="Mensuelle", INDEX(Calcul_Mois!J4:J15, $B$5),SUM(OFFSET(Calcul_Mois!J4, (B6-1)*3, 0, 3, 1)))</f>
        <v>0</v>
      </c>
      <c r="K10" s="6">
        <f>IF($B$4="Mensuelle", INDEX(Calcul_Mois!K4:K15, $B$5),SUM(OFFSET(Calcul_Mois!K4, (B6-1)*3, 0, 3, 1)))</f>
        <v>0</v>
      </c>
      <c r="L10" s="6">
        <f>IF($B$4="Mensuelle", INDEX(Calcul_Mois!L4:L15, $B$5),SUM(OFFSET(Calcul_Mois!L4, (B6-1)*3, 0, 3, 1)))</f>
        <v>0</v>
      </c>
      <c r="M10" s="6">
        <f>IF($B$4="Mensuelle", INDEX(Calcul_Mois!M4:M15, $B$5),SUM(OFFSET(Calcul_Mois!M4, (B6-1)*3, 0, 3, 1)))</f>
        <v>0</v>
      </c>
      <c r="N10" s="6">
        <f>IF($B$4="Mensuelle", INDEX(Calcul_Mois!N4:N15, $B$5),SUM(OFFSET(Calcul_Mois!N4, (B6-1)*3, 0, 3, 1)))</f>
        <v>0</v>
      </c>
      <c r="O10" s="6">
        <f>IF($B$4="Mensuelle", INDEX(Calcul_Mois!O4:O15, $B$5),SUM(OFFSET(Calcul_Mois!O4, (B6-1)*3, 0, 3, 1)))</f>
        <v>0</v>
      </c>
      <c r="P10" s="6">
        <f>IF($B$4="Mensuelle", INDEX(Calcul_Mois!P4:P15, $B$5),SUM(OFFSET(Calcul_Mois!P4, (B6-1)*3, 0, 3, 1)))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6"/>
  <sheetViews>
    <sheetView workbookViewId="0"/>
  </sheetViews>
  <sheetFormatPr defaultRowHeight="15"/>
  <cols>
    <col min="1" max="1" width="8.7109375" customWidth="1"/>
    <col min="2" max="4" width="18.7109375" customWidth="1"/>
    <col min="5" max="7" width="16.7109375" customWidth="1"/>
  </cols>
  <sheetData>
    <row r="1" spans="1:7">
      <c r="A1" s="1" t="s">
        <v>70</v>
      </c>
    </row>
    <row r="3" spans="1:7">
      <c r="A3" s="2" t="s">
        <v>32</v>
      </c>
      <c r="B3" s="2" t="s">
        <v>71</v>
      </c>
      <c r="C3" s="2" t="s">
        <v>72</v>
      </c>
      <c r="D3" s="2" t="s">
        <v>73</v>
      </c>
      <c r="E3" s="2" t="s">
        <v>74</v>
      </c>
      <c r="F3" s="2" t="s">
        <v>75</v>
      </c>
      <c r="G3" s="2" t="s">
        <v>76</v>
      </c>
    </row>
    <row r="5" spans="1:7">
      <c r="A5" t="s">
        <v>48</v>
      </c>
      <c r="B5" s="5">
        <f>DATE(Exercice,1,1)</f>
        <v>0</v>
      </c>
      <c r="C5" s="5">
        <f>EOMONTH(B5,0)</f>
        <v>0</v>
      </c>
      <c r="D5" s="5">
        <f>DATE(Exercice+IF(1=12,1,0), IF(1=12,1,1+1), JourEcheance)</f>
        <v>0</v>
      </c>
      <c r="E5" s="7">
        <f>D5-TODAY()</f>
        <v>0</v>
      </c>
      <c r="F5" s="3">
        <f>IF(E5&lt;0,"En retard",IF(E5&lt;=7,"À faire (7j)",IF(E5&lt;=15,"Bientôt","OK")))</f>
        <v>0</v>
      </c>
    </row>
    <row r="6" spans="1:7">
      <c r="A6" t="s">
        <v>49</v>
      </c>
      <c r="B6" s="5">
        <f>DATE(Exercice,2,1)</f>
        <v>0</v>
      </c>
      <c r="C6" s="5">
        <f>EOMONTH(B6,0)</f>
        <v>0</v>
      </c>
      <c r="D6" s="5">
        <f>DATE(Exercice+IF(2=12,1,0), IF(2=12,1,2+1), JourEcheance)</f>
        <v>0</v>
      </c>
      <c r="E6" s="7">
        <f>D6-TODAY()</f>
        <v>0</v>
      </c>
      <c r="F6" s="3">
        <f>IF(E6&lt;0,"En retard",IF(E6&lt;=7,"À faire (7j)",IF(E6&lt;=15,"Bientôt","OK")))</f>
        <v>0</v>
      </c>
    </row>
    <row r="7" spans="1:7">
      <c r="A7" t="s">
        <v>50</v>
      </c>
      <c r="B7" s="5">
        <f>DATE(Exercice,3,1)</f>
        <v>0</v>
      </c>
      <c r="C7" s="5">
        <f>EOMONTH(B7,0)</f>
        <v>0</v>
      </c>
      <c r="D7" s="5">
        <f>DATE(Exercice+IF(3=12,1,0), IF(3=12,1,3+1), JourEcheance)</f>
        <v>0</v>
      </c>
      <c r="E7" s="7">
        <f>D7-TODAY()</f>
        <v>0</v>
      </c>
      <c r="F7" s="3">
        <f>IF(E7&lt;0,"En retard",IF(E7&lt;=7,"À faire (7j)",IF(E7&lt;=15,"Bientôt","OK")))</f>
        <v>0</v>
      </c>
    </row>
    <row r="8" spans="1:7">
      <c r="A8" t="s">
        <v>51</v>
      </c>
      <c r="B8" s="5">
        <f>DATE(Exercice,4,1)</f>
        <v>0</v>
      </c>
      <c r="C8" s="5">
        <f>EOMONTH(B8,0)</f>
        <v>0</v>
      </c>
      <c r="D8" s="5">
        <f>DATE(Exercice+IF(4=12,1,0), IF(4=12,1,4+1), JourEcheance)</f>
        <v>0</v>
      </c>
      <c r="E8" s="7">
        <f>D8-TODAY()</f>
        <v>0</v>
      </c>
      <c r="F8" s="3">
        <f>IF(E8&lt;0,"En retard",IF(E8&lt;=7,"À faire (7j)",IF(E8&lt;=15,"Bientôt","OK")))</f>
        <v>0</v>
      </c>
    </row>
    <row r="9" spans="1:7">
      <c r="A9" t="s">
        <v>52</v>
      </c>
      <c r="B9" s="5">
        <f>DATE(Exercice,5,1)</f>
        <v>0</v>
      </c>
      <c r="C9" s="5">
        <f>EOMONTH(B9,0)</f>
        <v>0</v>
      </c>
      <c r="D9" s="5">
        <f>DATE(Exercice+IF(5=12,1,0), IF(5=12,1,5+1), JourEcheance)</f>
        <v>0</v>
      </c>
      <c r="E9" s="7">
        <f>D9-TODAY()</f>
        <v>0</v>
      </c>
      <c r="F9" s="3">
        <f>IF(E9&lt;0,"En retard",IF(E9&lt;=7,"À faire (7j)",IF(E9&lt;=15,"Bientôt","OK")))</f>
        <v>0</v>
      </c>
    </row>
    <row r="10" spans="1:7">
      <c r="A10" t="s">
        <v>53</v>
      </c>
      <c r="B10" s="5">
        <f>DATE(Exercice,6,1)</f>
        <v>0</v>
      </c>
      <c r="C10" s="5">
        <f>EOMONTH(B10,0)</f>
        <v>0</v>
      </c>
      <c r="D10" s="5">
        <f>DATE(Exercice+IF(6=12,1,0), IF(6=12,1,6+1), JourEcheance)</f>
        <v>0</v>
      </c>
      <c r="E10" s="7">
        <f>D10-TODAY()</f>
        <v>0</v>
      </c>
      <c r="F10" s="3">
        <f>IF(E10&lt;0,"En retard",IF(E10&lt;=7,"À faire (7j)",IF(E10&lt;=15,"Bientôt","OK")))</f>
        <v>0</v>
      </c>
    </row>
    <row r="11" spans="1:7">
      <c r="A11" t="s">
        <v>54</v>
      </c>
      <c r="B11" s="5">
        <f>DATE(Exercice,7,1)</f>
        <v>0</v>
      </c>
      <c r="C11" s="5">
        <f>EOMONTH(B11,0)</f>
        <v>0</v>
      </c>
      <c r="D11" s="5">
        <f>DATE(Exercice+IF(7=12,1,0), IF(7=12,1,7+1), JourEcheance)</f>
        <v>0</v>
      </c>
      <c r="E11" s="7">
        <f>D11-TODAY()</f>
        <v>0</v>
      </c>
      <c r="F11" s="3">
        <f>IF(E11&lt;0,"En retard",IF(E11&lt;=7,"À faire (7j)",IF(E11&lt;=15,"Bientôt","OK")))</f>
        <v>0</v>
      </c>
    </row>
    <row r="12" spans="1:7">
      <c r="A12" t="s">
        <v>55</v>
      </c>
      <c r="B12" s="5">
        <f>DATE(Exercice,8,1)</f>
        <v>0</v>
      </c>
      <c r="C12" s="5">
        <f>EOMONTH(B12,0)</f>
        <v>0</v>
      </c>
      <c r="D12" s="5">
        <f>DATE(Exercice+IF(8=12,1,0), IF(8=12,1,8+1), JourEcheance)</f>
        <v>0</v>
      </c>
      <c r="E12" s="7">
        <f>D12-TODAY()</f>
        <v>0</v>
      </c>
      <c r="F12" s="3">
        <f>IF(E12&lt;0,"En retard",IF(E12&lt;=7,"À faire (7j)",IF(E12&lt;=15,"Bientôt","OK")))</f>
        <v>0</v>
      </c>
    </row>
    <row r="13" spans="1:7">
      <c r="A13" t="s">
        <v>56</v>
      </c>
      <c r="B13" s="5">
        <f>DATE(Exercice,9,1)</f>
        <v>0</v>
      </c>
      <c r="C13" s="5">
        <f>EOMONTH(B13,0)</f>
        <v>0</v>
      </c>
      <c r="D13" s="5">
        <f>DATE(Exercice+IF(9=12,1,0), IF(9=12,1,9+1), JourEcheance)</f>
        <v>0</v>
      </c>
      <c r="E13" s="7">
        <f>D13-TODAY()</f>
        <v>0</v>
      </c>
      <c r="F13" s="3">
        <f>IF(E13&lt;0,"En retard",IF(E13&lt;=7,"À faire (7j)",IF(E13&lt;=15,"Bientôt","OK")))</f>
        <v>0</v>
      </c>
    </row>
    <row r="14" spans="1:7">
      <c r="A14" t="s">
        <v>57</v>
      </c>
      <c r="B14" s="5">
        <f>DATE(Exercice,10,1)</f>
        <v>0</v>
      </c>
      <c r="C14" s="5">
        <f>EOMONTH(B14,0)</f>
        <v>0</v>
      </c>
      <c r="D14" s="5">
        <f>DATE(Exercice+IF(10=12,1,0), IF(10=12,1,10+1), JourEcheance)</f>
        <v>0</v>
      </c>
      <c r="E14" s="7">
        <f>D14-TODAY()</f>
        <v>0</v>
      </c>
      <c r="F14" s="3">
        <f>IF(E14&lt;0,"En retard",IF(E14&lt;=7,"À faire (7j)",IF(E14&lt;=15,"Bientôt","OK")))</f>
        <v>0</v>
      </c>
    </row>
    <row r="15" spans="1:7">
      <c r="A15" t="s">
        <v>58</v>
      </c>
      <c r="B15" s="5">
        <f>DATE(Exercice,11,1)</f>
        <v>0</v>
      </c>
      <c r="C15" s="5">
        <f>EOMONTH(B15,0)</f>
        <v>0</v>
      </c>
      <c r="D15" s="5">
        <f>DATE(Exercice+IF(11=12,1,0), IF(11=12,1,11+1), JourEcheance)</f>
        <v>0</v>
      </c>
      <c r="E15" s="7">
        <f>D15-TODAY()</f>
        <v>0</v>
      </c>
      <c r="F15" s="3">
        <f>IF(E15&lt;0,"En retard",IF(E15&lt;=7,"À faire (7j)",IF(E15&lt;=15,"Bientôt","OK")))</f>
        <v>0</v>
      </c>
    </row>
    <row r="16" spans="1:7">
      <c r="A16" t="s">
        <v>59</v>
      </c>
      <c r="B16" s="5">
        <f>DATE(Exercice,12,1)</f>
        <v>0</v>
      </c>
      <c r="C16" s="5">
        <f>EOMONTH(B16,0)</f>
        <v>0</v>
      </c>
      <c r="D16" s="5">
        <f>DATE(Exercice+IF(12=12,1,0), IF(12=12,1,12+1), JourEcheance)</f>
        <v>0</v>
      </c>
      <c r="E16" s="7">
        <f>D16-TODAY()</f>
        <v>0</v>
      </c>
      <c r="F16" s="3">
        <f>IF(E16&lt;0,"En retard",IF(E16&lt;=7,"À faire (7j)",IF(E16&lt;=15,"Bientôt","OK")))</f>
        <v>0</v>
      </c>
    </row>
  </sheetData>
  <conditionalFormatting sqref="F5:F16">
    <cfRule type="containsText" dxfId="0" priority="1" operator="containsText" text="En retard">
      <formula>NOT(ISERROR(SEARCH("En retard",F5)))</formula>
    </cfRule>
    <cfRule type="containsText" dxfId="1" priority="2" operator="containsText" text="À faire">
      <formula>NOT(ISERROR(SEARCH("À faire",F5)))</formula>
    </cfRule>
    <cfRule type="containsText" dxfId="2" priority="3" operator="containsText" text="OK">
      <formula>NOT(ISERROR(SEARCH("OK",F5)))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10"/>
  <sheetViews>
    <sheetView workbookViewId="0"/>
  </sheetViews>
  <sheetFormatPr defaultRowHeight="15"/>
  <cols>
    <col min="1" max="1" width="42.7109375" customWidth="1"/>
    <col min="2" max="2" width="60.7109375" customWidth="1"/>
  </cols>
  <sheetData>
    <row r="1" spans="1:2">
      <c r="A1" s="1" t="s">
        <v>77</v>
      </c>
    </row>
    <row r="3" spans="1:2">
      <c r="A3" s="2" t="s">
        <v>78</v>
      </c>
      <c r="B3" s="2" t="s">
        <v>79</v>
      </c>
    </row>
    <row r="5" spans="1:2">
      <c r="A5" t="s">
        <v>80</v>
      </c>
      <c r="B5">
        <f>IF(SUMIF(tbl_ventes[TVA (€)],"&lt;0")&lt;0,"Alerte : TVA collectée négative détectée","OK")</f>
        <v>0</v>
      </c>
    </row>
    <row r="6" spans="1:2">
      <c r="A6" t="s">
        <v>81</v>
      </c>
      <c r="B6">
        <f>IF(SUMIF(tbl_achats[TVA (€)],"&lt;0")&lt;0,"Alerte : TVA déductible négative détectée","OK")</f>
        <v>0</v>
      </c>
    </row>
    <row r="7" spans="1:2">
      <c r="A7" t="s">
        <v>82</v>
      </c>
      <c r="B7">
        <f>IF(SUMIF(tbl_ventes[Base HT (€)],"&lt;0")&lt;0,"Alerte : base HT ventes négative","OK")</f>
        <v>0</v>
      </c>
    </row>
    <row r="8" spans="1:2">
      <c r="A8" t="s">
        <v>83</v>
      </c>
      <c r="B8">
        <f>IF(SUMIF(tbl_achats[Base HT (€)],"&lt;0")&lt;0,"Alerte : base HT achats négative","OK")</f>
        <v>0</v>
      </c>
    </row>
    <row r="9" spans="1:2">
      <c r="A9" t="s">
        <v>84</v>
      </c>
      <c r="B9">
        <f>IF(COUNTIF(tbl_ventes[[Taux (%)]];"&lt;&gt;")-COUNTIF(tbl_ventes[[Taux (%)]];ListeTaux)&gt;0,"Vérifier les taux TVA en ventes","OK")</f>
        <v>0</v>
      </c>
    </row>
    <row r="10" spans="1:2">
      <c r="A10" t="s">
        <v>85</v>
      </c>
      <c r="B10">
        <f>IF(COUNTIF(tbl_achats[[Taux (%)]];"&lt;&gt;")-COUNTIF(tbl_achats[[Taux (%)]];ListeTaux)&gt;0,"Vérifier les taux TVA en achats","OK")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C16"/>
  <sheetViews>
    <sheetView workbookViewId="0"/>
  </sheetViews>
  <sheetFormatPr defaultRowHeight="15"/>
  <sheetData>
    <row r="1" spans="1:3">
      <c r="A1" s="1" t="s">
        <v>86</v>
      </c>
    </row>
    <row r="3" spans="1:3">
      <c r="A3" s="2" t="s">
        <v>32</v>
      </c>
      <c r="B3" s="2" t="s">
        <v>87</v>
      </c>
      <c r="C3" s="2" t="s">
        <v>88</v>
      </c>
    </row>
    <row r="5" spans="1:3">
      <c r="A5" t="s">
        <v>48</v>
      </c>
      <c r="B5" s="6">
        <f>Calcul_Mois!O4</f>
        <v>0</v>
      </c>
      <c r="C5" s="6">
        <f>Calcul_Mois!P4</f>
        <v>0</v>
      </c>
    </row>
    <row r="6" spans="1:3">
      <c r="A6" t="s">
        <v>49</v>
      </c>
      <c r="B6" s="6">
        <f>Calcul_Mois!O5</f>
        <v>0</v>
      </c>
      <c r="C6" s="6">
        <f>Calcul_Mois!P5</f>
        <v>0</v>
      </c>
    </row>
    <row r="7" spans="1:3">
      <c r="A7" t="s">
        <v>50</v>
      </c>
      <c r="B7" s="6">
        <f>Calcul_Mois!O6</f>
        <v>0</v>
      </c>
      <c r="C7" s="6">
        <f>Calcul_Mois!P6</f>
        <v>0</v>
      </c>
    </row>
    <row r="8" spans="1:3">
      <c r="A8" t="s">
        <v>51</v>
      </c>
      <c r="B8" s="6">
        <f>Calcul_Mois!O7</f>
        <v>0</v>
      </c>
      <c r="C8" s="6">
        <f>Calcul_Mois!P7</f>
        <v>0</v>
      </c>
    </row>
    <row r="9" spans="1:3">
      <c r="A9" t="s">
        <v>52</v>
      </c>
      <c r="B9" s="6">
        <f>Calcul_Mois!O8</f>
        <v>0</v>
      </c>
      <c r="C9" s="6">
        <f>Calcul_Mois!P8</f>
        <v>0</v>
      </c>
    </row>
    <row r="10" spans="1:3">
      <c r="A10" t="s">
        <v>53</v>
      </c>
      <c r="B10" s="6">
        <f>Calcul_Mois!O9</f>
        <v>0</v>
      </c>
      <c r="C10" s="6">
        <f>Calcul_Mois!P9</f>
        <v>0</v>
      </c>
    </row>
    <row r="11" spans="1:3">
      <c r="A11" t="s">
        <v>54</v>
      </c>
      <c r="B11" s="6">
        <f>Calcul_Mois!O10</f>
        <v>0</v>
      </c>
      <c r="C11" s="6">
        <f>Calcul_Mois!P10</f>
        <v>0</v>
      </c>
    </row>
    <row r="12" spans="1:3">
      <c r="A12" t="s">
        <v>55</v>
      </c>
      <c r="B12" s="6">
        <f>Calcul_Mois!O11</f>
        <v>0</v>
      </c>
      <c r="C12" s="6">
        <f>Calcul_Mois!P11</f>
        <v>0</v>
      </c>
    </row>
    <row r="13" spans="1:3">
      <c r="A13" t="s">
        <v>56</v>
      </c>
      <c r="B13" s="6">
        <f>Calcul_Mois!O12</f>
        <v>0</v>
      </c>
      <c r="C13" s="6">
        <f>Calcul_Mois!P12</f>
        <v>0</v>
      </c>
    </row>
    <row r="14" spans="1:3">
      <c r="A14" t="s">
        <v>57</v>
      </c>
      <c r="B14" s="6">
        <f>Calcul_Mois!O13</f>
        <v>0</v>
      </c>
      <c r="C14" s="6">
        <f>Calcul_Mois!P13</f>
        <v>0</v>
      </c>
    </row>
    <row r="15" spans="1:3">
      <c r="A15" t="s">
        <v>58</v>
      </c>
      <c r="B15" s="6">
        <f>Calcul_Mois!O14</f>
        <v>0</v>
      </c>
      <c r="C15" s="6">
        <f>Calcul_Mois!P14</f>
        <v>0</v>
      </c>
    </row>
    <row r="16" spans="1:3">
      <c r="A16" t="s">
        <v>59</v>
      </c>
      <c r="B16" s="6">
        <f>Calcul_Mois!O15</f>
        <v>0</v>
      </c>
      <c r="C16" s="6">
        <f>Calcul_Mois!P15</f>
        <v>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defaultRowHeight="15"/>
  <cols>
    <col min="1" max="1" width="120.7109375" customWidth="1"/>
  </cols>
  <sheetData>
    <row r="1" spans="1:1">
      <c r="A1" s="1" t="s">
        <v>89</v>
      </c>
    </row>
    <row r="3" spans="1:1">
      <c r="A3" s="3" t="s">
        <v>90</v>
      </c>
    </row>
    <row r="4" spans="1:1">
      <c r="A4" s="3" t="s">
        <v>91</v>
      </c>
    </row>
    <row r="5" spans="1:1">
      <c r="A5" s="3" t="s">
        <v>92</v>
      </c>
    </row>
    <row r="6" spans="1:1">
      <c r="A6" s="3" t="s">
        <v>93</v>
      </c>
    </row>
    <row r="7" spans="1:1">
      <c r="A7" s="3" t="s">
        <v>94</v>
      </c>
    </row>
    <row r="9" spans="1:1">
      <c r="A9" s="4" t="s">
        <v>95</v>
      </c>
    </row>
    <row r="10" spans="1:1">
      <c r="A10" s="3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Paramètres</vt:lpstr>
      <vt:lpstr>Ventes</vt:lpstr>
      <vt:lpstr>Achats</vt:lpstr>
      <vt:lpstr>Calcul_Mois</vt:lpstr>
      <vt:lpstr>Declaration_CA3</vt:lpstr>
      <vt:lpstr>Veille_Echeances</vt:lpstr>
      <vt:lpstr>Controles</vt:lpstr>
      <vt:lpstr>Tableau_de_bord</vt:lpstr>
      <vt:lpstr>README</vt:lpstr>
      <vt:lpstr>CreditInitial</vt:lpstr>
      <vt:lpstr>Exercice</vt:lpstr>
      <vt:lpstr>JourEcheance</vt:lpstr>
      <vt:lpstr>ListeTaux</vt:lpstr>
      <vt:lpstr>Periodicite</vt:lpstr>
      <vt:lpstr>TauxI</vt:lpstr>
      <vt:lpstr>TauxN</vt:lpstr>
      <vt:lpstr>TauxR</vt:lpstr>
      <vt:lpstr>TauxSR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2025-09-17T16:53:17Z</dcterms:created>
  <dcterms:modified xsi:type="dcterms:W3CDTF">2025-09-17T16:53:17Z</dcterms:modified>
</cp:coreProperties>
</file>