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_Pack" sheetId="1" state="visible" r:id="rId1"/>
    <sheet xmlns:r="http://schemas.openxmlformats.org/officeDocument/2006/relationships" name="README" sheetId="2" state="visible" r:id="rId2"/>
    <sheet xmlns:r="http://schemas.openxmlformats.org/officeDocument/2006/relationships" name="FEC_Gabarit" sheetId="3" state="visible" r:id="rId3"/>
    <sheet xmlns:r="http://schemas.openxmlformats.org/officeDocument/2006/relationships" name="TVA_Saisie" sheetId="4" state="visible" r:id="rId4"/>
    <sheet xmlns:r="http://schemas.openxmlformats.org/officeDocument/2006/relationships" name="TVA_Declaration" sheetId="5" state="visible" r:id="rId5"/>
    <sheet xmlns:r="http://schemas.openxmlformats.org/officeDocument/2006/relationships" name="Balance_Agee" sheetId="6" state="visible" r:id="rId6"/>
    <sheet xmlns:r="http://schemas.openxmlformats.org/officeDocument/2006/relationships" name="VMP_Portefeuille" sheetId="7" state="visible" r:id="rId7"/>
    <sheet xmlns:r="http://schemas.openxmlformats.org/officeDocument/2006/relationships" name="VMP_Evaluation" sheetId="8" state="visible" r:id="rId8"/>
    <sheet xmlns:r="http://schemas.openxmlformats.org/officeDocument/2006/relationships" name="Rappro_Banque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b val="1"/>
      <sz val="12"/>
    </font>
    <font>
      <b val="1"/>
    </font>
  </fonts>
  <fills count="3">
    <fill>
      <patternFill/>
    </fill>
    <fill>
      <patternFill patternType="gray125"/>
    </fill>
    <fill>
      <patternFill patternType="solid">
        <fgColor rgb="000EA5E9"/>
      </patternFill>
    </fill>
  </fills>
  <borders count="2">
    <border>
      <left/>
      <right/>
      <top/>
      <bottom/>
      <diagonal/>
    </border>
    <border>
      <left style="thin">
        <color rgb="0094A3B8"/>
      </left>
      <right style="thin">
        <color rgb="0094A3B8"/>
      </right>
      <top style="thin">
        <color rgb="0094A3B8"/>
      </top>
      <bottom style="thin">
        <color rgb="0094A3B8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2" fillId="2" borderId="0" applyAlignment="1" pivotButton="0" quotePrefix="0" xfId="0">
      <alignment horizontal="center" vertical="center" wrapText="1"/>
    </xf>
    <xf numFmtId="0" fontId="0" fillId="0" borderId="1" pivotButton="0" quotePrefix="0" xfId="0"/>
    <xf numFmtId="0" fontId="4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FEF9C3"/>
        </patternFill>
      </fill>
    </dxf>
    <dxf>
      <fill>
        <patternFill patternType="solid">
          <fgColor rgb="00FECACA"/>
        </patternFill>
      </fill>
    </dxf>
    <dxf>
      <fill>
        <patternFill patternType="solid">
          <fgColor rgb="00DCFCE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6" t="inlineStr">
        <is>
          <t>Paramètre</t>
        </is>
      </c>
      <c r="B1" s="6" t="inlineStr">
        <is>
          <t>Valeur (modifiable)</t>
        </is>
      </c>
    </row>
    <row r="2">
      <c r="A2" t="inlineStr">
        <is>
          <t>tol_TVA_warn</t>
        </is>
      </c>
      <c r="B2" t="n">
        <v>0.05</v>
      </c>
    </row>
    <row r="3">
      <c r="A3" t="inlineStr">
        <is>
          <t>tol_TVA_crit</t>
        </is>
      </c>
      <c r="B3" t="n">
        <v>1</v>
      </c>
    </row>
    <row r="4">
      <c r="A4" t="inlineStr">
        <is>
          <t>aged_pct_90_warn</t>
        </is>
      </c>
      <c r="B4" t="n">
        <v>0.3</v>
      </c>
    </row>
    <row r="5">
      <c r="A5" t="inlineStr">
        <is>
          <t>aged_days_warn</t>
        </is>
      </c>
      <c r="B5" t="n">
        <v>30</v>
      </c>
    </row>
    <row r="6">
      <c r="A6" t="inlineStr">
        <is>
          <t>aged_days_crit</t>
        </is>
      </c>
      <c r="B6" t="n">
        <v>90</v>
      </c>
    </row>
    <row r="7">
      <c r="A7" t="inlineStr">
        <is>
          <t>vmp_pvmv_warn_abs</t>
        </is>
      </c>
      <c r="B7" t="n">
        <v>100</v>
      </c>
    </row>
    <row r="8">
      <c r="A8" t="inlineStr">
        <is>
          <t>vmp_pvmv_crit_abs</t>
        </is>
      </c>
      <c r="B8" t="n">
        <v>1000</v>
      </c>
    </row>
    <row r="9">
      <c r="A9" t="inlineStr">
        <is>
          <t>rappro_tol_warn</t>
        </is>
      </c>
      <c r="B9" t="n">
        <v>0.01</v>
      </c>
    </row>
    <row r="10">
      <c r="A10" t="inlineStr">
        <is>
          <t>rappro_tol_crit</t>
        </is>
      </c>
      <c r="B10" t="n">
        <v>1</v>
      </c>
    </row>
    <row r="11">
      <c r="A11" t="inlineStr">
        <is>
          <t>tva_nette_warn_abs</t>
        </is>
      </c>
      <c r="B11" t="n">
        <v>100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7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Pack Compta — Mode d'emploi</t>
        </is>
      </c>
    </row>
    <row r="3">
      <c r="A3" t="inlineStr">
        <is>
          <t>Ce pack regroupe FEC, TVA, Balance âgée, VMP, Rapprochement bancaire.</t>
        </is>
      </c>
    </row>
    <row r="4">
      <c r="A4" t="inlineStr">
        <is>
          <t>Conseil : travaillez sur une COPIE et archivez par période (AAAAMM).</t>
        </is>
      </c>
    </row>
    <row r="5">
      <c r="A5" t="inlineStr">
        <is>
          <t>Feuilles : FEC_Gabarit | TVA_Saisie + TVA_Declaration | Balance_Agee | VMP_Portefeuille + VMP_Evaluation | Rappro_Banque.</t>
        </is>
      </c>
    </row>
    <row r="6">
      <c r="A6" t="inlineStr">
        <is>
          <t>Dates : AAAA-MM-JJ. Montants positifs. En-têtes bleues = colonnes clés.</t>
        </is>
      </c>
    </row>
    <row r="7">
      <c r="A7" t="inlineStr">
        <is>
          <t>VMP : colonnes PMP/Stock/PV-MV dynamiques (formules). Rappro : solde calculé &amp; écart.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R1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6" customWidth="1" min="3" max="3"/>
    <col width="14" customWidth="1" min="4" max="4"/>
    <col width="12" customWidth="1" min="5" max="5"/>
    <col width="22" customWidth="1" min="6" max="6"/>
    <col width="14" customWidth="1" min="7" max="7"/>
    <col width="22" customWidth="1" min="8" max="8"/>
    <col width="16" customWidth="1" min="9" max="9"/>
    <col width="14" customWidth="1" min="10" max="10"/>
    <col width="40" customWidth="1" min="11" max="11"/>
    <col width="14" customWidth="1" min="12" max="12"/>
    <col width="14" customWidth="1" min="13" max="13"/>
    <col width="10" customWidth="1" min="14" max="14"/>
    <col width="14" customWidth="1" min="15" max="15"/>
    <col width="14" customWidth="1" min="16" max="16"/>
    <col width="16" customWidth="1" min="17" max="17"/>
    <col width="10" customWidth="1" min="18" max="18"/>
  </cols>
  <sheetData>
    <row r="1">
      <c r="A1" s="2" t="inlineStr">
        <is>
          <t>JournalCode</t>
        </is>
      </c>
      <c r="B1" s="2" t="inlineStr">
        <is>
          <t>JournalLib</t>
        </is>
      </c>
      <c r="C1" s="2" t="inlineStr">
        <is>
          <t>EcritureNum</t>
        </is>
      </c>
      <c r="D1" s="2" t="inlineStr">
        <is>
          <t>EcritureDate</t>
        </is>
      </c>
      <c r="E1" s="2" t="inlineStr">
        <is>
          <t>CompteNum</t>
        </is>
      </c>
      <c r="F1" s="2" t="inlineStr">
        <is>
          <t>CompteLib</t>
        </is>
      </c>
      <c r="G1" s="2" t="inlineStr">
        <is>
          <t>CompAuxNum</t>
        </is>
      </c>
      <c r="H1" s="2" t="inlineStr">
        <is>
          <t>CompAuxLib</t>
        </is>
      </c>
      <c r="I1" s="2" t="inlineStr">
        <is>
          <t>PieceRef</t>
        </is>
      </c>
      <c r="J1" s="2" t="inlineStr">
        <is>
          <t>PieceDate</t>
        </is>
      </c>
      <c r="K1" s="2" t="inlineStr">
        <is>
          <t>EcritureLib</t>
        </is>
      </c>
      <c r="L1" s="2" t="inlineStr">
        <is>
          <t>Debit</t>
        </is>
      </c>
      <c r="M1" s="2" t="inlineStr">
        <is>
          <t>Credit</t>
        </is>
      </c>
      <c r="N1" s="2" t="inlineStr">
        <is>
          <t>EcritureLet</t>
        </is>
      </c>
      <c r="O1" s="2" t="inlineStr">
        <is>
          <t>DateLet</t>
        </is>
      </c>
      <c r="P1" s="2" t="inlineStr">
        <is>
          <t>ValidDate</t>
        </is>
      </c>
      <c r="Q1" s="2" t="inlineStr">
        <is>
          <t>Montantdevise</t>
        </is>
      </c>
      <c r="R1" s="2" t="inlineStr">
        <is>
          <t>Idevise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501"/>
  <sheetViews>
    <sheetView workbookViewId="0">
      <selection activeCell="A1" sqref="A1"/>
    </sheetView>
  </sheetViews>
  <sheetFormatPr baseColWidth="8" defaultRowHeight="15"/>
  <cols>
    <col width="12" customWidth="1" min="1" max="1"/>
    <col width="16" customWidth="1" min="2" max="2"/>
    <col width="22" customWidth="1" min="3" max="3"/>
    <col width="16" customWidth="1" min="4" max="4"/>
    <col width="10" customWidth="1" min="5" max="5"/>
    <col width="12" customWidth="1" min="6" max="6"/>
    <col width="12" customWidth="1" min="7" max="7"/>
    <col width="12" customWidth="1" min="8" max="8"/>
    <col width="28" customWidth="1" min="9" max="9"/>
  </cols>
  <sheetData>
    <row r="1">
      <c r="A1" s="2" t="inlineStr">
        <is>
          <t>Date</t>
        </is>
      </c>
      <c r="B1" s="2" t="inlineStr">
        <is>
          <t>Pièce/Ref</t>
        </is>
      </c>
      <c r="C1" s="2" t="inlineStr">
        <is>
          <t>Tiers</t>
        </is>
      </c>
      <c r="D1" s="2" t="inlineStr">
        <is>
          <t>Nature</t>
        </is>
      </c>
      <c r="E1" s="2" t="inlineStr">
        <is>
          <t>Taux</t>
        </is>
      </c>
      <c r="F1" s="2" t="inlineStr">
        <is>
          <t>Base HT</t>
        </is>
      </c>
      <c r="G1" s="2" t="inlineStr">
        <is>
          <t>TVA</t>
        </is>
      </c>
      <c r="H1" s="2" t="inlineStr">
        <is>
          <t>Pays/Zone</t>
        </is>
      </c>
      <c r="I1" s="2" t="inlineStr">
        <is>
          <t>Note</t>
        </is>
      </c>
    </row>
    <row r="2">
      <c r="G2">
        <f>IF(AND(F2&lt;&gt;"" , E2&lt;&gt;"" , OR(D2="Collecte",D2="Déductible")), F2*E2, "")</f>
        <v/>
      </c>
    </row>
    <row r="3">
      <c r="G3">
        <f>IF(AND(F3&lt;&gt;"" , E3&lt;&gt;"" , OR(D3="Collecte",D3="Déductible")), F3*E3, "")</f>
        <v/>
      </c>
    </row>
    <row r="4">
      <c r="G4">
        <f>IF(AND(F4&lt;&gt;"" , E4&lt;&gt;"" , OR(D4="Collecte",D4="Déductible")), F4*E4, "")</f>
        <v/>
      </c>
    </row>
    <row r="5">
      <c r="G5">
        <f>IF(AND(F5&lt;&gt;"" , E5&lt;&gt;"" , OR(D5="Collecte",D5="Déductible")), F5*E5, "")</f>
        <v/>
      </c>
    </row>
    <row r="6">
      <c r="G6">
        <f>IF(AND(F6&lt;&gt;"" , E6&lt;&gt;"" , OR(D6="Collecte",D6="Déductible")), F6*E6, "")</f>
        <v/>
      </c>
    </row>
    <row r="7">
      <c r="G7">
        <f>IF(AND(F7&lt;&gt;"" , E7&lt;&gt;"" , OR(D7="Collecte",D7="Déductible")), F7*E7, "")</f>
        <v/>
      </c>
    </row>
    <row r="8">
      <c r="G8">
        <f>IF(AND(F8&lt;&gt;"" , E8&lt;&gt;"" , OR(D8="Collecte",D8="Déductible")), F8*E8, "")</f>
        <v/>
      </c>
    </row>
    <row r="9">
      <c r="G9">
        <f>IF(AND(F9&lt;&gt;"" , E9&lt;&gt;"" , OR(D9="Collecte",D9="Déductible")), F9*E9, "")</f>
        <v/>
      </c>
    </row>
    <row r="10">
      <c r="G10">
        <f>IF(AND(F10&lt;&gt;"" , E10&lt;&gt;"" , OR(D10="Collecte",D10="Déductible")), F10*E10, "")</f>
        <v/>
      </c>
    </row>
    <row r="11">
      <c r="G11">
        <f>IF(AND(F11&lt;&gt;"" , E11&lt;&gt;"" , OR(D11="Collecte",D11="Déductible")), F11*E11, "")</f>
        <v/>
      </c>
    </row>
    <row r="12">
      <c r="G12">
        <f>IF(AND(F12&lt;&gt;"" , E12&lt;&gt;"" , OR(D12="Collecte",D12="Déductible")), F12*E12, "")</f>
        <v/>
      </c>
    </row>
    <row r="13">
      <c r="G13">
        <f>IF(AND(F13&lt;&gt;"" , E13&lt;&gt;"" , OR(D13="Collecte",D13="Déductible")), F13*E13, "")</f>
        <v/>
      </c>
    </row>
    <row r="14">
      <c r="G14">
        <f>IF(AND(F14&lt;&gt;"" , E14&lt;&gt;"" , OR(D14="Collecte",D14="Déductible")), F14*E14, "")</f>
        <v/>
      </c>
    </row>
    <row r="15">
      <c r="G15">
        <f>IF(AND(F15&lt;&gt;"" , E15&lt;&gt;"" , OR(D15="Collecte",D15="Déductible")), F15*E15, "")</f>
        <v/>
      </c>
    </row>
    <row r="16">
      <c r="G16">
        <f>IF(AND(F16&lt;&gt;"" , E16&lt;&gt;"" , OR(D16="Collecte",D16="Déductible")), F16*E16, "")</f>
        <v/>
      </c>
    </row>
    <row r="17">
      <c r="G17">
        <f>IF(AND(F17&lt;&gt;"" , E17&lt;&gt;"" , OR(D17="Collecte",D17="Déductible")), F17*E17, "")</f>
        <v/>
      </c>
    </row>
    <row r="18">
      <c r="G18">
        <f>IF(AND(F18&lt;&gt;"" , E18&lt;&gt;"" , OR(D18="Collecte",D18="Déductible")), F18*E18, "")</f>
        <v/>
      </c>
    </row>
    <row r="19">
      <c r="G19">
        <f>IF(AND(F19&lt;&gt;"" , E19&lt;&gt;"" , OR(D19="Collecte",D19="Déductible")), F19*E19, "")</f>
        <v/>
      </c>
    </row>
    <row r="20">
      <c r="G20">
        <f>IF(AND(F20&lt;&gt;"" , E20&lt;&gt;"" , OR(D20="Collecte",D20="Déductible")), F20*E20, "")</f>
        <v/>
      </c>
    </row>
    <row r="21">
      <c r="G21">
        <f>IF(AND(F21&lt;&gt;"" , E21&lt;&gt;"" , OR(D21="Collecte",D21="Déductible")), F21*E21, "")</f>
        <v/>
      </c>
    </row>
    <row r="22">
      <c r="G22">
        <f>IF(AND(F22&lt;&gt;"" , E22&lt;&gt;"" , OR(D22="Collecte",D22="Déductible")), F22*E22, "")</f>
        <v/>
      </c>
    </row>
    <row r="23">
      <c r="G23">
        <f>IF(AND(F23&lt;&gt;"" , E23&lt;&gt;"" , OR(D23="Collecte",D23="Déductible")), F23*E23, "")</f>
        <v/>
      </c>
    </row>
    <row r="24">
      <c r="G24">
        <f>IF(AND(F24&lt;&gt;"" , E24&lt;&gt;"" , OR(D24="Collecte",D24="Déductible")), F24*E24, "")</f>
        <v/>
      </c>
    </row>
    <row r="25">
      <c r="G25">
        <f>IF(AND(F25&lt;&gt;"" , E25&lt;&gt;"" , OR(D25="Collecte",D25="Déductible")), F25*E25, "")</f>
        <v/>
      </c>
    </row>
    <row r="26">
      <c r="G26">
        <f>IF(AND(F26&lt;&gt;"" , E26&lt;&gt;"" , OR(D26="Collecte",D26="Déductible")), F26*E26, "")</f>
        <v/>
      </c>
    </row>
    <row r="27">
      <c r="G27">
        <f>IF(AND(F27&lt;&gt;"" , E27&lt;&gt;"" , OR(D27="Collecte",D27="Déductible")), F27*E27, "")</f>
        <v/>
      </c>
    </row>
    <row r="28">
      <c r="G28">
        <f>IF(AND(F28&lt;&gt;"" , E28&lt;&gt;"" , OR(D28="Collecte",D28="Déductible")), F28*E28, "")</f>
        <v/>
      </c>
    </row>
    <row r="29">
      <c r="G29">
        <f>IF(AND(F29&lt;&gt;"" , E29&lt;&gt;"" , OR(D29="Collecte",D29="Déductible")), F29*E29, "")</f>
        <v/>
      </c>
    </row>
    <row r="30">
      <c r="G30">
        <f>IF(AND(F30&lt;&gt;"" , E30&lt;&gt;"" , OR(D30="Collecte",D30="Déductible")), F30*E30, "")</f>
        <v/>
      </c>
    </row>
    <row r="31">
      <c r="G31">
        <f>IF(AND(F31&lt;&gt;"" , E31&lt;&gt;"" , OR(D31="Collecte",D31="Déductible")), F31*E31, "")</f>
        <v/>
      </c>
    </row>
    <row r="32">
      <c r="G32">
        <f>IF(AND(F32&lt;&gt;"" , E32&lt;&gt;"" , OR(D32="Collecte",D32="Déductible")), F32*E32, "")</f>
        <v/>
      </c>
    </row>
    <row r="33">
      <c r="G33">
        <f>IF(AND(F33&lt;&gt;"" , E33&lt;&gt;"" , OR(D33="Collecte",D33="Déductible")), F33*E33, "")</f>
        <v/>
      </c>
    </row>
    <row r="34">
      <c r="G34">
        <f>IF(AND(F34&lt;&gt;"" , E34&lt;&gt;"" , OR(D34="Collecte",D34="Déductible")), F34*E34, "")</f>
        <v/>
      </c>
    </row>
    <row r="35">
      <c r="G35">
        <f>IF(AND(F35&lt;&gt;"" , E35&lt;&gt;"" , OR(D35="Collecte",D35="Déductible")), F35*E35, "")</f>
        <v/>
      </c>
    </row>
    <row r="36">
      <c r="G36">
        <f>IF(AND(F36&lt;&gt;"" , E36&lt;&gt;"" , OR(D36="Collecte",D36="Déductible")), F36*E36, "")</f>
        <v/>
      </c>
    </row>
    <row r="37">
      <c r="G37">
        <f>IF(AND(F37&lt;&gt;"" , E37&lt;&gt;"" , OR(D37="Collecte",D37="Déductible")), F37*E37, "")</f>
        <v/>
      </c>
    </row>
    <row r="38">
      <c r="G38">
        <f>IF(AND(F38&lt;&gt;"" , E38&lt;&gt;"" , OR(D38="Collecte",D38="Déductible")), F38*E38, "")</f>
        <v/>
      </c>
    </row>
    <row r="39">
      <c r="G39">
        <f>IF(AND(F39&lt;&gt;"" , E39&lt;&gt;"" , OR(D39="Collecte",D39="Déductible")), F39*E39, "")</f>
        <v/>
      </c>
    </row>
    <row r="40">
      <c r="G40">
        <f>IF(AND(F40&lt;&gt;"" , E40&lt;&gt;"" , OR(D40="Collecte",D40="Déductible")), F40*E40, "")</f>
        <v/>
      </c>
    </row>
    <row r="41">
      <c r="G41">
        <f>IF(AND(F41&lt;&gt;"" , E41&lt;&gt;"" , OR(D41="Collecte",D41="Déductible")), F41*E41, "")</f>
        <v/>
      </c>
    </row>
    <row r="42">
      <c r="G42">
        <f>IF(AND(F42&lt;&gt;"" , E42&lt;&gt;"" , OR(D42="Collecte",D42="Déductible")), F42*E42, "")</f>
        <v/>
      </c>
    </row>
    <row r="43">
      <c r="G43">
        <f>IF(AND(F43&lt;&gt;"" , E43&lt;&gt;"" , OR(D43="Collecte",D43="Déductible")), F43*E43, "")</f>
        <v/>
      </c>
    </row>
    <row r="44">
      <c r="G44">
        <f>IF(AND(F44&lt;&gt;"" , E44&lt;&gt;"" , OR(D44="Collecte",D44="Déductible")), F44*E44, "")</f>
        <v/>
      </c>
    </row>
    <row r="45">
      <c r="G45">
        <f>IF(AND(F45&lt;&gt;"" , E45&lt;&gt;"" , OR(D45="Collecte",D45="Déductible")), F45*E45, "")</f>
        <v/>
      </c>
    </row>
    <row r="46">
      <c r="G46">
        <f>IF(AND(F46&lt;&gt;"" , E46&lt;&gt;"" , OR(D46="Collecte",D46="Déductible")), F46*E46, "")</f>
        <v/>
      </c>
    </row>
    <row r="47">
      <c r="G47">
        <f>IF(AND(F47&lt;&gt;"" , E47&lt;&gt;"" , OR(D47="Collecte",D47="Déductible")), F47*E47, "")</f>
        <v/>
      </c>
    </row>
    <row r="48">
      <c r="G48">
        <f>IF(AND(F48&lt;&gt;"" , E48&lt;&gt;"" , OR(D48="Collecte",D48="Déductible")), F48*E48, "")</f>
        <v/>
      </c>
    </row>
    <row r="49">
      <c r="G49">
        <f>IF(AND(F49&lt;&gt;"" , E49&lt;&gt;"" , OR(D49="Collecte",D49="Déductible")), F49*E49, "")</f>
        <v/>
      </c>
    </row>
    <row r="50">
      <c r="G50">
        <f>IF(AND(F50&lt;&gt;"" , E50&lt;&gt;"" , OR(D50="Collecte",D50="Déductible")), F50*E50, "")</f>
        <v/>
      </c>
    </row>
    <row r="51">
      <c r="G51">
        <f>IF(AND(F51&lt;&gt;"" , E51&lt;&gt;"" , OR(D51="Collecte",D51="Déductible")), F51*E51, "")</f>
        <v/>
      </c>
    </row>
    <row r="52">
      <c r="G52">
        <f>IF(AND(F52&lt;&gt;"" , E52&lt;&gt;"" , OR(D52="Collecte",D52="Déductible")), F52*E52, "")</f>
        <v/>
      </c>
    </row>
    <row r="53">
      <c r="G53">
        <f>IF(AND(F53&lt;&gt;"" , E53&lt;&gt;"" , OR(D53="Collecte",D53="Déductible")), F53*E53, "")</f>
        <v/>
      </c>
    </row>
    <row r="54">
      <c r="G54">
        <f>IF(AND(F54&lt;&gt;"" , E54&lt;&gt;"" , OR(D54="Collecte",D54="Déductible")), F54*E54, "")</f>
        <v/>
      </c>
    </row>
    <row r="55">
      <c r="G55">
        <f>IF(AND(F55&lt;&gt;"" , E55&lt;&gt;"" , OR(D55="Collecte",D55="Déductible")), F55*E55, "")</f>
        <v/>
      </c>
    </row>
    <row r="56">
      <c r="G56">
        <f>IF(AND(F56&lt;&gt;"" , E56&lt;&gt;"" , OR(D56="Collecte",D56="Déductible")), F56*E56, "")</f>
        <v/>
      </c>
    </row>
    <row r="57">
      <c r="G57">
        <f>IF(AND(F57&lt;&gt;"" , E57&lt;&gt;"" , OR(D57="Collecte",D57="Déductible")), F57*E57, "")</f>
        <v/>
      </c>
    </row>
    <row r="58">
      <c r="G58">
        <f>IF(AND(F58&lt;&gt;"" , E58&lt;&gt;"" , OR(D58="Collecte",D58="Déductible")), F58*E58, "")</f>
        <v/>
      </c>
    </row>
    <row r="59">
      <c r="G59">
        <f>IF(AND(F59&lt;&gt;"" , E59&lt;&gt;"" , OR(D59="Collecte",D59="Déductible")), F59*E59, "")</f>
        <v/>
      </c>
    </row>
    <row r="60">
      <c r="G60">
        <f>IF(AND(F60&lt;&gt;"" , E60&lt;&gt;"" , OR(D60="Collecte",D60="Déductible")), F60*E60, "")</f>
        <v/>
      </c>
    </row>
    <row r="61">
      <c r="G61">
        <f>IF(AND(F61&lt;&gt;"" , E61&lt;&gt;"" , OR(D61="Collecte",D61="Déductible")), F61*E61, "")</f>
        <v/>
      </c>
    </row>
    <row r="62">
      <c r="G62">
        <f>IF(AND(F62&lt;&gt;"" , E62&lt;&gt;"" , OR(D62="Collecte",D62="Déductible")), F62*E62, "")</f>
        <v/>
      </c>
    </row>
    <row r="63">
      <c r="G63">
        <f>IF(AND(F63&lt;&gt;"" , E63&lt;&gt;"" , OR(D63="Collecte",D63="Déductible")), F63*E63, "")</f>
        <v/>
      </c>
    </row>
    <row r="64">
      <c r="G64">
        <f>IF(AND(F64&lt;&gt;"" , E64&lt;&gt;"" , OR(D64="Collecte",D64="Déductible")), F64*E64, "")</f>
        <v/>
      </c>
    </row>
    <row r="65">
      <c r="G65">
        <f>IF(AND(F65&lt;&gt;"" , E65&lt;&gt;"" , OR(D65="Collecte",D65="Déductible")), F65*E65, "")</f>
        <v/>
      </c>
    </row>
    <row r="66">
      <c r="G66">
        <f>IF(AND(F66&lt;&gt;"" , E66&lt;&gt;"" , OR(D66="Collecte",D66="Déductible")), F66*E66, "")</f>
        <v/>
      </c>
    </row>
    <row r="67">
      <c r="G67">
        <f>IF(AND(F67&lt;&gt;"" , E67&lt;&gt;"" , OR(D67="Collecte",D67="Déductible")), F67*E67, "")</f>
        <v/>
      </c>
    </row>
    <row r="68">
      <c r="G68">
        <f>IF(AND(F68&lt;&gt;"" , E68&lt;&gt;"" , OR(D68="Collecte",D68="Déductible")), F68*E68, "")</f>
        <v/>
      </c>
    </row>
    <row r="69">
      <c r="G69">
        <f>IF(AND(F69&lt;&gt;"" , E69&lt;&gt;"" , OR(D69="Collecte",D69="Déductible")), F69*E69, "")</f>
        <v/>
      </c>
    </row>
    <row r="70">
      <c r="G70">
        <f>IF(AND(F70&lt;&gt;"" , E70&lt;&gt;"" , OR(D70="Collecte",D70="Déductible")), F70*E70, "")</f>
        <v/>
      </c>
    </row>
    <row r="71">
      <c r="G71">
        <f>IF(AND(F71&lt;&gt;"" , E71&lt;&gt;"" , OR(D71="Collecte",D71="Déductible")), F71*E71, "")</f>
        <v/>
      </c>
    </row>
    <row r="72">
      <c r="G72">
        <f>IF(AND(F72&lt;&gt;"" , E72&lt;&gt;"" , OR(D72="Collecte",D72="Déductible")), F72*E72, "")</f>
        <v/>
      </c>
    </row>
    <row r="73">
      <c r="G73">
        <f>IF(AND(F73&lt;&gt;"" , E73&lt;&gt;"" , OR(D73="Collecte",D73="Déductible")), F73*E73, "")</f>
        <v/>
      </c>
    </row>
    <row r="74">
      <c r="G74">
        <f>IF(AND(F74&lt;&gt;"" , E74&lt;&gt;"" , OR(D74="Collecte",D74="Déductible")), F74*E74, "")</f>
        <v/>
      </c>
    </row>
    <row r="75">
      <c r="G75">
        <f>IF(AND(F75&lt;&gt;"" , E75&lt;&gt;"" , OR(D75="Collecte",D75="Déductible")), F75*E75, "")</f>
        <v/>
      </c>
    </row>
    <row r="76">
      <c r="G76">
        <f>IF(AND(F76&lt;&gt;"" , E76&lt;&gt;"" , OR(D76="Collecte",D76="Déductible")), F76*E76, "")</f>
        <v/>
      </c>
    </row>
    <row r="77">
      <c r="G77">
        <f>IF(AND(F77&lt;&gt;"" , E77&lt;&gt;"" , OR(D77="Collecte",D77="Déductible")), F77*E77, "")</f>
        <v/>
      </c>
    </row>
    <row r="78">
      <c r="G78">
        <f>IF(AND(F78&lt;&gt;"" , E78&lt;&gt;"" , OR(D78="Collecte",D78="Déductible")), F78*E78, "")</f>
        <v/>
      </c>
    </row>
    <row r="79">
      <c r="G79">
        <f>IF(AND(F79&lt;&gt;"" , E79&lt;&gt;"" , OR(D79="Collecte",D79="Déductible")), F79*E79, "")</f>
        <v/>
      </c>
    </row>
    <row r="80">
      <c r="G80">
        <f>IF(AND(F80&lt;&gt;"" , E80&lt;&gt;"" , OR(D80="Collecte",D80="Déductible")), F80*E80, "")</f>
        <v/>
      </c>
    </row>
    <row r="81">
      <c r="G81">
        <f>IF(AND(F81&lt;&gt;"" , E81&lt;&gt;"" , OR(D81="Collecte",D81="Déductible")), F81*E81, "")</f>
        <v/>
      </c>
    </row>
    <row r="82">
      <c r="G82">
        <f>IF(AND(F82&lt;&gt;"" , E82&lt;&gt;"" , OR(D82="Collecte",D82="Déductible")), F82*E82, "")</f>
        <v/>
      </c>
    </row>
    <row r="83">
      <c r="G83">
        <f>IF(AND(F83&lt;&gt;"" , E83&lt;&gt;"" , OR(D83="Collecte",D83="Déductible")), F83*E83, "")</f>
        <v/>
      </c>
    </row>
    <row r="84">
      <c r="G84">
        <f>IF(AND(F84&lt;&gt;"" , E84&lt;&gt;"" , OR(D84="Collecte",D84="Déductible")), F84*E84, "")</f>
        <v/>
      </c>
    </row>
    <row r="85">
      <c r="G85">
        <f>IF(AND(F85&lt;&gt;"" , E85&lt;&gt;"" , OR(D85="Collecte",D85="Déductible")), F85*E85, "")</f>
        <v/>
      </c>
    </row>
    <row r="86">
      <c r="G86">
        <f>IF(AND(F86&lt;&gt;"" , E86&lt;&gt;"" , OR(D86="Collecte",D86="Déductible")), F86*E86, "")</f>
        <v/>
      </c>
    </row>
    <row r="87">
      <c r="G87">
        <f>IF(AND(F87&lt;&gt;"" , E87&lt;&gt;"" , OR(D87="Collecte",D87="Déductible")), F87*E87, "")</f>
        <v/>
      </c>
    </row>
    <row r="88">
      <c r="G88">
        <f>IF(AND(F88&lt;&gt;"" , E88&lt;&gt;"" , OR(D88="Collecte",D88="Déductible")), F88*E88, "")</f>
        <v/>
      </c>
    </row>
    <row r="89">
      <c r="G89">
        <f>IF(AND(F89&lt;&gt;"" , E89&lt;&gt;"" , OR(D89="Collecte",D89="Déductible")), F89*E89, "")</f>
        <v/>
      </c>
    </row>
    <row r="90">
      <c r="G90">
        <f>IF(AND(F90&lt;&gt;"" , E90&lt;&gt;"" , OR(D90="Collecte",D90="Déductible")), F90*E90, "")</f>
        <v/>
      </c>
    </row>
    <row r="91">
      <c r="G91">
        <f>IF(AND(F91&lt;&gt;"" , E91&lt;&gt;"" , OR(D91="Collecte",D91="Déductible")), F91*E91, "")</f>
        <v/>
      </c>
    </row>
    <row r="92">
      <c r="G92">
        <f>IF(AND(F92&lt;&gt;"" , E92&lt;&gt;"" , OR(D92="Collecte",D92="Déductible")), F92*E92, "")</f>
        <v/>
      </c>
    </row>
    <row r="93">
      <c r="G93">
        <f>IF(AND(F93&lt;&gt;"" , E93&lt;&gt;"" , OR(D93="Collecte",D93="Déductible")), F93*E93, "")</f>
        <v/>
      </c>
    </row>
    <row r="94">
      <c r="G94">
        <f>IF(AND(F94&lt;&gt;"" , E94&lt;&gt;"" , OR(D94="Collecte",D94="Déductible")), F94*E94, "")</f>
        <v/>
      </c>
    </row>
    <row r="95">
      <c r="G95">
        <f>IF(AND(F95&lt;&gt;"" , E95&lt;&gt;"" , OR(D95="Collecte",D95="Déductible")), F95*E95, "")</f>
        <v/>
      </c>
    </row>
    <row r="96">
      <c r="G96">
        <f>IF(AND(F96&lt;&gt;"" , E96&lt;&gt;"" , OR(D96="Collecte",D96="Déductible")), F96*E96, "")</f>
        <v/>
      </c>
    </row>
    <row r="97">
      <c r="G97">
        <f>IF(AND(F97&lt;&gt;"" , E97&lt;&gt;"" , OR(D97="Collecte",D97="Déductible")), F97*E97, "")</f>
        <v/>
      </c>
    </row>
    <row r="98">
      <c r="G98">
        <f>IF(AND(F98&lt;&gt;"" , E98&lt;&gt;"" , OR(D98="Collecte",D98="Déductible")), F98*E98, "")</f>
        <v/>
      </c>
    </row>
    <row r="99">
      <c r="G99">
        <f>IF(AND(F99&lt;&gt;"" , E99&lt;&gt;"" , OR(D99="Collecte",D99="Déductible")), F99*E99, "")</f>
        <v/>
      </c>
    </row>
    <row r="100">
      <c r="G100">
        <f>IF(AND(F100&lt;&gt;"" , E100&lt;&gt;"" , OR(D100="Collecte",D100="Déductible")), F100*E100, "")</f>
        <v/>
      </c>
    </row>
    <row r="101">
      <c r="G101">
        <f>IF(AND(F101&lt;&gt;"" , E101&lt;&gt;"" , OR(D101="Collecte",D101="Déductible")), F101*E101, "")</f>
        <v/>
      </c>
    </row>
    <row r="102">
      <c r="G102">
        <f>IF(AND(F102&lt;&gt;"" , E102&lt;&gt;"" , OR(D102="Collecte",D102="Déductible")), F102*E102, "")</f>
        <v/>
      </c>
    </row>
    <row r="103">
      <c r="G103">
        <f>IF(AND(F103&lt;&gt;"" , E103&lt;&gt;"" , OR(D103="Collecte",D103="Déductible")), F103*E103, "")</f>
        <v/>
      </c>
    </row>
    <row r="104">
      <c r="G104">
        <f>IF(AND(F104&lt;&gt;"" , E104&lt;&gt;"" , OR(D104="Collecte",D104="Déductible")), F104*E104, "")</f>
        <v/>
      </c>
    </row>
    <row r="105">
      <c r="G105">
        <f>IF(AND(F105&lt;&gt;"" , E105&lt;&gt;"" , OR(D105="Collecte",D105="Déductible")), F105*E105, "")</f>
        <v/>
      </c>
    </row>
    <row r="106">
      <c r="G106">
        <f>IF(AND(F106&lt;&gt;"" , E106&lt;&gt;"" , OR(D106="Collecte",D106="Déductible")), F106*E106, "")</f>
        <v/>
      </c>
    </row>
    <row r="107">
      <c r="G107">
        <f>IF(AND(F107&lt;&gt;"" , E107&lt;&gt;"" , OR(D107="Collecte",D107="Déductible")), F107*E107, "")</f>
        <v/>
      </c>
    </row>
    <row r="108">
      <c r="G108">
        <f>IF(AND(F108&lt;&gt;"" , E108&lt;&gt;"" , OR(D108="Collecte",D108="Déductible")), F108*E108, "")</f>
        <v/>
      </c>
    </row>
    <row r="109">
      <c r="G109">
        <f>IF(AND(F109&lt;&gt;"" , E109&lt;&gt;"" , OR(D109="Collecte",D109="Déductible")), F109*E109, "")</f>
        <v/>
      </c>
    </row>
    <row r="110">
      <c r="G110">
        <f>IF(AND(F110&lt;&gt;"" , E110&lt;&gt;"" , OR(D110="Collecte",D110="Déductible")), F110*E110, "")</f>
        <v/>
      </c>
    </row>
    <row r="111">
      <c r="G111">
        <f>IF(AND(F111&lt;&gt;"" , E111&lt;&gt;"" , OR(D111="Collecte",D111="Déductible")), F111*E111, "")</f>
        <v/>
      </c>
    </row>
    <row r="112">
      <c r="G112">
        <f>IF(AND(F112&lt;&gt;"" , E112&lt;&gt;"" , OR(D112="Collecte",D112="Déductible")), F112*E112, "")</f>
        <v/>
      </c>
    </row>
    <row r="113">
      <c r="G113">
        <f>IF(AND(F113&lt;&gt;"" , E113&lt;&gt;"" , OR(D113="Collecte",D113="Déductible")), F113*E113, "")</f>
        <v/>
      </c>
    </row>
    <row r="114">
      <c r="G114">
        <f>IF(AND(F114&lt;&gt;"" , E114&lt;&gt;"" , OR(D114="Collecte",D114="Déductible")), F114*E114, "")</f>
        <v/>
      </c>
    </row>
    <row r="115">
      <c r="G115">
        <f>IF(AND(F115&lt;&gt;"" , E115&lt;&gt;"" , OR(D115="Collecte",D115="Déductible")), F115*E115, "")</f>
        <v/>
      </c>
    </row>
    <row r="116">
      <c r="G116">
        <f>IF(AND(F116&lt;&gt;"" , E116&lt;&gt;"" , OR(D116="Collecte",D116="Déductible")), F116*E116, "")</f>
        <v/>
      </c>
    </row>
    <row r="117">
      <c r="G117">
        <f>IF(AND(F117&lt;&gt;"" , E117&lt;&gt;"" , OR(D117="Collecte",D117="Déductible")), F117*E117, "")</f>
        <v/>
      </c>
    </row>
    <row r="118">
      <c r="G118">
        <f>IF(AND(F118&lt;&gt;"" , E118&lt;&gt;"" , OR(D118="Collecte",D118="Déductible")), F118*E118, "")</f>
        <v/>
      </c>
    </row>
    <row r="119">
      <c r="G119">
        <f>IF(AND(F119&lt;&gt;"" , E119&lt;&gt;"" , OR(D119="Collecte",D119="Déductible")), F119*E119, "")</f>
        <v/>
      </c>
    </row>
    <row r="120">
      <c r="G120">
        <f>IF(AND(F120&lt;&gt;"" , E120&lt;&gt;"" , OR(D120="Collecte",D120="Déductible")), F120*E120, "")</f>
        <v/>
      </c>
    </row>
    <row r="121">
      <c r="G121">
        <f>IF(AND(F121&lt;&gt;"" , E121&lt;&gt;"" , OR(D121="Collecte",D121="Déductible")), F121*E121, "")</f>
        <v/>
      </c>
    </row>
    <row r="122">
      <c r="G122">
        <f>IF(AND(F122&lt;&gt;"" , E122&lt;&gt;"" , OR(D122="Collecte",D122="Déductible")), F122*E122, "")</f>
        <v/>
      </c>
    </row>
    <row r="123">
      <c r="G123">
        <f>IF(AND(F123&lt;&gt;"" , E123&lt;&gt;"" , OR(D123="Collecte",D123="Déductible")), F123*E123, "")</f>
        <v/>
      </c>
    </row>
    <row r="124">
      <c r="G124">
        <f>IF(AND(F124&lt;&gt;"" , E124&lt;&gt;"" , OR(D124="Collecte",D124="Déductible")), F124*E124, "")</f>
        <v/>
      </c>
    </row>
    <row r="125">
      <c r="G125">
        <f>IF(AND(F125&lt;&gt;"" , E125&lt;&gt;"" , OR(D125="Collecte",D125="Déductible")), F125*E125, "")</f>
        <v/>
      </c>
    </row>
    <row r="126">
      <c r="G126">
        <f>IF(AND(F126&lt;&gt;"" , E126&lt;&gt;"" , OR(D126="Collecte",D126="Déductible")), F126*E126, "")</f>
        <v/>
      </c>
    </row>
    <row r="127">
      <c r="G127">
        <f>IF(AND(F127&lt;&gt;"" , E127&lt;&gt;"" , OR(D127="Collecte",D127="Déductible")), F127*E127, "")</f>
        <v/>
      </c>
    </row>
    <row r="128">
      <c r="G128">
        <f>IF(AND(F128&lt;&gt;"" , E128&lt;&gt;"" , OR(D128="Collecte",D128="Déductible")), F128*E128, "")</f>
        <v/>
      </c>
    </row>
    <row r="129">
      <c r="G129">
        <f>IF(AND(F129&lt;&gt;"" , E129&lt;&gt;"" , OR(D129="Collecte",D129="Déductible")), F129*E129, "")</f>
        <v/>
      </c>
    </row>
    <row r="130">
      <c r="G130">
        <f>IF(AND(F130&lt;&gt;"" , E130&lt;&gt;"" , OR(D130="Collecte",D130="Déductible")), F130*E130, "")</f>
        <v/>
      </c>
    </row>
    <row r="131">
      <c r="G131">
        <f>IF(AND(F131&lt;&gt;"" , E131&lt;&gt;"" , OR(D131="Collecte",D131="Déductible")), F131*E131, "")</f>
        <v/>
      </c>
    </row>
    <row r="132">
      <c r="G132">
        <f>IF(AND(F132&lt;&gt;"" , E132&lt;&gt;"" , OR(D132="Collecte",D132="Déductible")), F132*E132, "")</f>
        <v/>
      </c>
    </row>
    <row r="133">
      <c r="G133">
        <f>IF(AND(F133&lt;&gt;"" , E133&lt;&gt;"" , OR(D133="Collecte",D133="Déductible")), F133*E133, "")</f>
        <v/>
      </c>
    </row>
    <row r="134">
      <c r="G134">
        <f>IF(AND(F134&lt;&gt;"" , E134&lt;&gt;"" , OR(D134="Collecte",D134="Déductible")), F134*E134, "")</f>
        <v/>
      </c>
    </row>
    <row r="135">
      <c r="G135">
        <f>IF(AND(F135&lt;&gt;"" , E135&lt;&gt;"" , OR(D135="Collecte",D135="Déductible")), F135*E135, "")</f>
        <v/>
      </c>
    </row>
    <row r="136">
      <c r="G136">
        <f>IF(AND(F136&lt;&gt;"" , E136&lt;&gt;"" , OR(D136="Collecte",D136="Déductible")), F136*E136, "")</f>
        <v/>
      </c>
    </row>
    <row r="137">
      <c r="G137">
        <f>IF(AND(F137&lt;&gt;"" , E137&lt;&gt;"" , OR(D137="Collecte",D137="Déductible")), F137*E137, "")</f>
        <v/>
      </c>
    </row>
    <row r="138">
      <c r="G138">
        <f>IF(AND(F138&lt;&gt;"" , E138&lt;&gt;"" , OR(D138="Collecte",D138="Déductible")), F138*E138, "")</f>
        <v/>
      </c>
    </row>
    <row r="139">
      <c r="G139">
        <f>IF(AND(F139&lt;&gt;"" , E139&lt;&gt;"" , OR(D139="Collecte",D139="Déductible")), F139*E139, "")</f>
        <v/>
      </c>
    </row>
    <row r="140">
      <c r="G140">
        <f>IF(AND(F140&lt;&gt;"" , E140&lt;&gt;"" , OR(D140="Collecte",D140="Déductible")), F140*E140, "")</f>
        <v/>
      </c>
    </row>
    <row r="141">
      <c r="G141">
        <f>IF(AND(F141&lt;&gt;"" , E141&lt;&gt;"" , OR(D141="Collecte",D141="Déductible")), F141*E141, "")</f>
        <v/>
      </c>
    </row>
    <row r="142">
      <c r="G142">
        <f>IF(AND(F142&lt;&gt;"" , E142&lt;&gt;"" , OR(D142="Collecte",D142="Déductible")), F142*E142, "")</f>
        <v/>
      </c>
    </row>
    <row r="143">
      <c r="G143">
        <f>IF(AND(F143&lt;&gt;"" , E143&lt;&gt;"" , OR(D143="Collecte",D143="Déductible")), F143*E143, "")</f>
        <v/>
      </c>
    </row>
    <row r="144">
      <c r="G144">
        <f>IF(AND(F144&lt;&gt;"" , E144&lt;&gt;"" , OR(D144="Collecte",D144="Déductible")), F144*E144, "")</f>
        <v/>
      </c>
    </row>
    <row r="145">
      <c r="G145">
        <f>IF(AND(F145&lt;&gt;"" , E145&lt;&gt;"" , OR(D145="Collecte",D145="Déductible")), F145*E145, "")</f>
        <v/>
      </c>
    </row>
    <row r="146">
      <c r="G146">
        <f>IF(AND(F146&lt;&gt;"" , E146&lt;&gt;"" , OR(D146="Collecte",D146="Déductible")), F146*E146, "")</f>
        <v/>
      </c>
    </row>
    <row r="147">
      <c r="G147">
        <f>IF(AND(F147&lt;&gt;"" , E147&lt;&gt;"" , OR(D147="Collecte",D147="Déductible")), F147*E147, "")</f>
        <v/>
      </c>
    </row>
    <row r="148">
      <c r="G148">
        <f>IF(AND(F148&lt;&gt;"" , E148&lt;&gt;"" , OR(D148="Collecte",D148="Déductible")), F148*E148, "")</f>
        <v/>
      </c>
    </row>
    <row r="149">
      <c r="G149">
        <f>IF(AND(F149&lt;&gt;"" , E149&lt;&gt;"" , OR(D149="Collecte",D149="Déductible")), F149*E149, "")</f>
        <v/>
      </c>
    </row>
    <row r="150">
      <c r="G150">
        <f>IF(AND(F150&lt;&gt;"" , E150&lt;&gt;"" , OR(D150="Collecte",D150="Déductible")), F150*E150, "")</f>
        <v/>
      </c>
    </row>
    <row r="151">
      <c r="G151">
        <f>IF(AND(F151&lt;&gt;"" , E151&lt;&gt;"" , OR(D151="Collecte",D151="Déductible")), F151*E151, "")</f>
        <v/>
      </c>
    </row>
    <row r="152">
      <c r="G152">
        <f>IF(AND(F152&lt;&gt;"" , E152&lt;&gt;"" , OR(D152="Collecte",D152="Déductible")), F152*E152, "")</f>
        <v/>
      </c>
    </row>
    <row r="153">
      <c r="G153">
        <f>IF(AND(F153&lt;&gt;"" , E153&lt;&gt;"" , OR(D153="Collecte",D153="Déductible")), F153*E153, "")</f>
        <v/>
      </c>
    </row>
    <row r="154">
      <c r="G154">
        <f>IF(AND(F154&lt;&gt;"" , E154&lt;&gt;"" , OR(D154="Collecte",D154="Déductible")), F154*E154, "")</f>
        <v/>
      </c>
    </row>
    <row r="155">
      <c r="G155">
        <f>IF(AND(F155&lt;&gt;"" , E155&lt;&gt;"" , OR(D155="Collecte",D155="Déductible")), F155*E155, "")</f>
        <v/>
      </c>
    </row>
    <row r="156">
      <c r="G156">
        <f>IF(AND(F156&lt;&gt;"" , E156&lt;&gt;"" , OR(D156="Collecte",D156="Déductible")), F156*E156, "")</f>
        <v/>
      </c>
    </row>
    <row r="157">
      <c r="G157">
        <f>IF(AND(F157&lt;&gt;"" , E157&lt;&gt;"" , OR(D157="Collecte",D157="Déductible")), F157*E157, "")</f>
        <v/>
      </c>
    </row>
    <row r="158">
      <c r="G158">
        <f>IF(AND(F158&lt;&gt;"" , E158&lt;&gt;"" , OR(D158="Collecte",D158="Déductible")), F158*E158, "")</f>
        <v/>
      </c>
    </row>
    <row r="159">
      <c r="G159">
        <f>IF(AND(F159&lt;&gt;"" , E159&lt;&gt;"" , OR(D159="Collecte",D159="Déductible")), F159*E159, "")</f>
        <v/>
      </c>
    </row>
    <row r="160">
      <c r="G160">
        <f>IF(AND(F160&lt;&gt;"" , E160&lt;&gt;"" , OR(D160="Collecte",D160="Déductible")), F160*E160, "")</f>
        <v/>
      </c>
    </row>
    <row r="161">
      <c r="G161">
        <f>IF(AND(F161&lt;&gt;"" , E161&lt;&gt;"" , OR(D161="Collecte",D161="Déductible")), F161*E161, "")</f>
        <v/>
      </c>
    </row>
    <row r="162">
      <c r="G162">
        <f>IF(AND(F162&lt;&gt;"" , E162&lt;&gt;"" , OR(D162="Collecte",D162="Déductible")), F162*E162, "")</f>
        <v/>
      </c>
    </row>
    <row r="163">
      <c r="G163">
        <f>IF(AND(F163&lt;&gt;"" , E163&lt;&gt;"" , OR(D163="Collecte",D163="Déductible")), F163*E163, "")</f>
        <v/>
      </c>
    </row>
    <row r="164">
      <c r="G164">
        <f>IF(AND(F164&lt;&gt;"" , E164&lt;&gt;"" , OR(D164="Collecte",D164="Déductible")), F164*E164, "")</f>
        <v/>
      </c>
    </row>
    <row r="165">
      <c r="G165">
        <f>IF(AND(F165&lt;&gt;"" , E165&lt;&gt;"" , OR(D165="Collecte",D165="Déductible")), F165*E165, "")</f>
        <v/>
      </c>
    </row>
    <row r="166">
      <c r="G166">
        <f>IF(AND(F166&lt;&gt;"" , E166&lt;&gt;"" , OR(D166="Collecte",D166="Déductible")), F166*E166, "")</f>
        <v/>
      </c>
    </row>
    <row r="167">
      <c r="G167">
        <f>IF(AND(F167&lt;&gt;"" , E167&lt;&gt;"" , OR(D167="Collecte",D167="Déductible")), F167*E167, "")</f>
        <v/>
      </c>
    </row>
    <row r="168">
      <c r="G168">
        <f>IF(AND(F168&lt;&gt;"" , E168&lt;&gt;"" , OR(D168="Collecte",D168="Déductible")), F168*E168, "")</f>
        <v/>
      </c>
    </row>
    <row r="169">
      <c r="G169">
        <f>IF(AND(F169&lt;&gt;"" , E169&lt;&gt;"" , OR(D169="Collecte",D169="Déductible")), F169*E169, "")</f>
        <v/>
      </c>
    </row>
    <row r="170">
      <c r="G170">
        <f>IF(AND(F170&lt;&gt;"" , E170&lt;&gt;"" , OR(D170="Collecte",D170="Déductible")), F170*E170, "")</f>
        <v/>
      </c>
    </row>
    <row r="171">
      <c r="G171">
        <f>IF(AND(F171&lt;&gt;"" , E171&lt;&gt;"" , OR(D171="Collecte",D171="Déductible")), F171*E171, "")</f>
        <v/>
      </c>
    </row>
    <row r="172">
      <c r="G172">
        <f>IF(AND(F172&lt;&gt;"" , E172&lt;&gt;"" , OR(D172="Collecte",D172="Déductible")), F172*E172, "")</f>
        <v/>
      </c>
    </row>
    <row r="173">
      <c r="G173">
        <f>IF(AND(F173&lt;&gt;"" , E173&lt;&gt;"" , OR(D173="Collecte",D173="Déductible")), F173*E173, "")</f>
        <v/>
      </c>
    </row>
    <row r="174">
      <c r="G174">
        <f>IF(AND(F174&lt;&gt;"" , E174&lt;&gt;"" , OR(D174="Collecte",D174="Déductible")), F174*E174, "")</f>
        <v/>
      </c>
    </row>
    <row r="175">
      <c r="G175">
        <f>IF(AND(F175&lt;&gt;"" , E175&lt;&gt;"" , OR(D175="Collecte",D175="Déductible")), F175*E175, "")</f>
        <v/>
      </c>
    </row>
    <row r="176">
      <c r="G176">
        <f>IF(AND(F176&lt;&gt;"" , E176&lt;&gt;"" , OR(D176="Collecte",D176="Déductible")), F176*E176, "")</f>
        <v/>
      </c>
    </row>
    <row r="177">
      <c r="G177">
        <f>IF(AND(F177&lt;&gt;"" , E177&lt;&gt;"" , OR(D177="Collecte",D177="Déductible")), F177*E177, "")</f>
        <v/>
      </c>
    </row>
    <row r="178">
      <c r="G178">
        <f>IF(AND(F178&lt;&gt;"" , E178&lt;&gt;"" , OR(D178="Collecte",D178="Déductible")), F178*E178, "")</f>
        <v/>
      </c>
    </row>
    <row r="179">
      <c r="G179">
        <f>IF(AND(F179&lt;&gt;"" , E179&lt;&gt;"" , OR(D179="Collecte",D179="Déductible")), F179*E179, "")</f>
        <v/>
      </c>
    </row>
    <row r="180">
      <c r="G180">
        <f>IF(AND(F180&lt;&gt;"" , E180&lt;&gt;"" , OR(D180="Collecte",D180="Déductible")), F180*E180, "")</f>
        <v/>
      </c>
    </row>
    <row r="181">
      <c r="G181">
        <f>IF(AND(F181&lt;&gt;"" , E181&lt;&gt;"" , OR(D181="Collecte",D181="Déductible")), F181*E181, "")</f>
        <v/>
      </c>
    </row>
    <row r="182">
      <c r="G182">
        <f>IF(AND(F182&lt;&gt;"" , E182&lt;&gt;"" , OR(D182="Collecte",D182="Déductible")), F182*E182, "")</f>
        <v/>
      </c>
    </row>
    <row r="183">
      <c r="G183">
        <f>IF(AND(F183&lt;&gt;"" , E183&lt;&gt;"" , OR(D183="Collecte",D183="Déductible")), F183*E183, "")</f>
        <v/>
      </c>
    </row>
    <row r="184">
      <c r="G184">
        <f>IF(AND(F184&lt;&gt;"" , E184&lt;&gt;"" , OR(D184="Collecte",D184="Déductible")), F184*E184, "")</f>
        <v/>
      </c>
    </row>
    <row r="185">
      <c r="G185">
        <f>IF(AND(F185&lt;&gt;"" , E185&lt;&gt;"" , OR(D185="Collecte",D185="Déductible")), F185*E185, "")</f>
        <v/>
      </c>
    </row>
    <row r="186">
      <c r="G186">
        <f>IF(AND(F186&lt;&gt;"" , E186&lt;&gt;"" , OR(D186="Collecte",D186="Déductible")), F186*E186, "")</f>
        <v/>
      </c>
    </row>
    <row r="187">
      <c r="G187">
        <f>IF(AND(F187&lt;&gt;"" , E187&lt;&gt;"" , OR(D187="Collecte",D187="Déductible")), F187*E187, "")</f>
        <v/>
      </c>
    </row>
    <row r="188">
      <c r="G188">
        <f>IF(AND(F188&lt;&gt;"" , E188&lt;&gt;"" , OR(D188="Collecte",D188="Déductible")), F188*E188, "")</f>
        <v/>
      </c>
    </row>
    <row r="189">
      <c r="G189">
        <f>IF(AND(F189&lt;&gt;"" , E189&lt;&gt;"" , OR(D189="Collecte",D189="Déductible")), F189*E189, "")</f>
        <v/>
      </c>
    </row>
    <row r="190">
      <c r="G190">
        <f>IF(AND(F190&lt;&gt;"" , E190&lt;&gt;"" , OR(D190="Collecte",D190="Déductible")), F190*E190, "")</f>
        <v/>
      </c>
    </row>
    <row r="191">
      <c r="G191">
        <f>IF(AND(F191&lt;&gt;"" , E191&lt;&gt;"" , OR(D191="Collecte",D191="Déductible")), F191*E191, "")</f>
        <v/>
      </c>
    </row>
    <row r="192">
      <c r="G192">
        <f>IF(AND(F192&lt;&gt;"" , E192&lt;&gt;"" , OR(D192="Collecte",D192="Déductible")), F192*E192, "")</f>
        <v/>
      </c>
    </row>
    <row r="193">
      <c r="G193">
        <f>IF(AND(F193&lt;&gt;"" , E193&lt;&gt;"" , OR(D193="Collecte",D193="Déductible")), F193*E193, "")</f>
        <v/>
      </c>
    </row>
    <row r="194">
      <c r="G194">
        <f>IF(AND(F194&lt;&gt;"" , E194&lt;&gt;"" , OR(D194="Collecte",D194="Déductible")), F194*E194, "")</f>
        <v/>
      </c>
    </row>
    <row r="195">
      <c r="G195">
        <f>IF(AND(F195&lt;&gt;"" , E195&lt;&gt;"" , OR(D195="Collecte",D195="Déductible")), F195*E195, "")</f>
        <v/>
      </c>
    </row>
    <row r="196">
      <c r="G196">
        <f>IF(AND(F196&lt;&gt;"" , E196&lt;&gt;"" , OR(D196="Collecte",D196="Déductible")), F196*E196, "")</f>
        <v/>
      </c>
    </row>
    <row r="197">
      <c r="G197">
        <f>IF(AND(F197&lt;&gt;"" , E197&lt;&gt;"" , OR(D197="Collecte",D197="Déductible")), F197*E197, "")</f>
        <v/>
      </c>
    </row>
    <row r="198">
      <c r="G198">
        <f>IF(AND(F198&lt;&gt;"" , E198&lt;&gt;"" , OR(D198="Collecte",D198="Déductible")), F198*E198, "")</f>
        <v/>
      </c>
    </row>
    <row r="199">
      <c r="G199">
        <f>IF(AND(F199&lt;&gt;"" , E199&lt;&gt;"" , OR(D199="Collecte",D199="Déductible")), F199*E199, "")</f>
        <v/>
      </c>
    </row>
    <row r="200">
      <c r="G200">
        <f>IF(AND(F200&lt;&gt;"" , E200&lt;&gt;"" , OR(D200="Collecte",D200="Déductible")), F200*E200, "")</f>
        <v/>
      </c>
    </row>
    <row r="201">
      <c r="G201">
        <f>IF(AND(F201&lt;&gt;"" , E201&lt;&gt;"" , OR(D201="Collecte",D201="Déductible")), F201*E201, "")</f>
        <v/>
      </c>
    </row>
    <row r="202">
      <c r="G202">
        <f>IF(AND(F202&lt;&gt;"" , E202&lt;&gt;"" , OR(D202="Collecte",D202="Déductible")), F202*E202, "")</f>
        <v/>
      </c>
    </row>
    <row r="203">
      <c r="G203">
        <f>IF(AND(F203&lt;&gt;"" , E203&lt;&gt;"" , OR(D203="Collecte",D203="Déductible")), F203*E203, "")</f>
        <v/>
      </c>
    </row>
    <row r="204">
      <c r="G204">
        <f>IF(AND(F204&lt;&gt;"" , E204&lt;&gt;"" , OR(D204="Collecte",D204="Déductible")), F204*E204, "")</f>
        <v/>
      </c>
    </row>
    <row r="205">
      <c r="G205">
        <f>IF(AND(F205&lt;&gt;"" , E205&lt;&gt;"" , OR(D205="Collecte",D205="Déductible")), F205*E205, "")</f>
        <v/>
      </c>
    </row>
    <row r="206">
      <c r="G206">
        <f>IF(AND(F206&lt;&gt;"" , E206&lt;&gt;"" , OR(D206="Collecte",D206="Déductible")), F206*E206, "")</f>
        <v/>
      </c>
    </row>
    <row r="207">
      <c r="G207">
        <f>IF(AND(F207&lt;&gt;"" , E207&lt;&gt;"" , OR(D207="Collecte",D207="Déductible")), F207*E207, "")</f>
        <v/>
      </c>
    </row>
    <row r="208">
      <c r="G208">
        <f>IF(AND(F208&lt;&gt;"" , E208&lt;&gt;"" , OR(D208="Collecte",D208="Déductible")), F208*E208, "")</f>
        <v/>
      </c>
    </row>
    <row r="209">
      <c r="G209">
        <f>IF(AND(F209&lt;&gt;"" , E209&lt;&gt;"" , OR(D209="Collecte",D209="Déductible")), F209*E209, "")</f>
        <v/>
      </c>
    </row>
    <row r="210">
      <c r="G210">
        <f>IF(AND(F210&lt;&gt;"" , E210&lt;&gt;"" , OR(D210="Collecte",D210="Déductible")), F210*E210, "")</f>
        <v/>
      </c>
    </row>
    <row r="211">
      <c r="G211">
        <f>IF(AND(F211&lt;&gt;"" , E211&lt;&gt;"" , OR(D211="Collecte",D211="Déductible")), F211*E211, "")</f>
        <v/>
      </c>
    </row>
    <row r="212">
      <c r="G212">
        <f>IF(AND(F212&lt;&gt;"" , E212&lt;&gt;"" , OR(D212="Collecte",D212="Déductible")), F212*E212, "")</f>
        <v/>
      </c>
    </row>
    <row r="213">
      <c r="G213">
        <f>IF(AND(F213&lt;&gt;"" , E213&lt;&gt;"" , OR(D213="Collecte",D213="Déductible")), F213*E213, "")</f>
        <v/>
      </c>
    </row>
    <row r="214">
      <c r="G214">
        <f>IF(AND(F214&lt;&gt;"" , E214&lt;&gt;"" , OR(D214="Collecte",D214="Déductible")), F214*E214, "")</f>
        <v/>
      </c>
    </row>
    <row r="215">
      <c r="G215">
        <f>IF(AND(F215&lt;&gt;"" , E215&lt;&gt;"" , OR(D215="Collecte",D215="Déductible")), F215*E215, "")</f>
        <v/>
      </c>
    </row>
    <row r="216">
      <c r="G216">
        <f>IF(AND(F216&lt;&gt;"" , E216&lt;&gt;"" , OR(D216="Collecte",D216="Déductible")), F216*E216, "")</f>
        <v/>
      </c>
    </row>
    <row r="217">
      <c r="G217">
        <f>IF(AND(F217&lt;&gt;"" , E217&lt;&gt;"" , OR(D217="Collecte",D217="Déductible")), F217*E217, "")</f>
        <v/>
      </c>
    </row>
    <row r="218">
      <c r="G218">
        <f>IF(AND(F218&lt;&gt;"" , E218&lt;&gt;"" , OR(D218="Collecte",D218="Déductible")), F218*E218, "")</f>
        <v/>
      </c>
    </row>
    <row r="219">
      <c r="G219">
        <f>IF(AND(F219&lt;&gt;"" , E219&lt;&gt;"" , OR(D219="Collecte",D219="Déductible")), F219*E219, "")</f>
        <v/>
      </c>
    </row>
    <row r="220">
      <c r="G220">
        <f>IF(AND(F220&lt;&gt;"" , E220&lt;&gt;"" , OR(D220="Collecte",D220="Déductible")), F220*E220, "")</f>
        <v/>
      </c>
    </row>
    <row r="221">
      <c r="G221">
        <f>IF(AND(F221&lt;&gt;"" , E221&lt;&gt;"" , OR(D221="Collecte",D221="Déductible")), F221*E221, "")</f>
        <v/>
      </c>
    </row>
    <row r="222">
      <c r="G222">
        <f>IF(AND(F222&lt;&gt;"" , E222&lt;&gt;"" , OR(D222="Collecte",D222="Déductible")), F222*E222, "")</f>
        <v/>
      </c>
    </row>
    <row r="223">
      <c r="G223">
        <f>IF(AND(F223&lt;&gt;"" , E223&lt;&gt;"" , OR(D223="Collecte",D223="Déductible")), F223*E223, "")</f>
        <v/>
      </c>
    </row>
    <row r="224">
      <c r="G224">
        <f>IF(AND(F224&lt;&gt;"" , E224&lt;&gt;"" , OR(D224="Collecte",D224="Déductible")), F224*E224, "")</f>
        <v/>
      </c>
    </row>
    <row r="225">
      <c r="G225">
        <f>IF(AND(F225&lt;&gt;"" , E225&lt;&gt;"" , OR(D225="Collecte",D225="Déductible")), F225*E225, "")</f>
        <v/>
      </c>
    </row>
    <row r="226">
      <c r="G226">
        <f>IF(AND(F226&lt;&gt;"" , E226&lt;&gt;"" , OR(D226="Collecte",D226="Déductible")), F226*E226, "")</f>
        <v/>
      </c>
    </row>
    <row r="227">
      <c r="G227">
        <f>IF(AND(F227&lt;&gt;"" , E227&lt;&gt;"" , OR(D227="Collecte",D227="Déductible")), F227*E227, "")</f>
        <v/>
      </c>
    </row>
    <row r="228">
      <c r="G228">
        <f>IF(AND(F228&lt;&gt;"" , E228&lt;&gt;"" , OR(D228="Collecte",D228="Déductible")), F228*E228, "")</f>
        <v/>
      </c>
    </row>
    <row r="229">
      <c r="G229">
        <f>IF(AND(F229&lt;&gt;"" , E229&lt;&gt;"" , OR(D229="Collecte",D229="Déductible")), F229*E229, "")</f>
        <v/>
      </c>
    </row>
    <row r="230">
      <c r="G230">
        <f>IF(AND(F230&lt;&gt;"" , E230&lt;&gt;"" , OR(D230="Collecte",D230="Déductible")), F230*E230, "")</f>
        <v/>
      </c>
    </row>
    <row r="231">
      <c r="G231">
        <f>IF(AND(F231&lt;&gt;"" , E231&lt;&gt;"" , OR(D231="Collecte",D231="Déductible")), F231*E231, "")</f>
        <v/>
      </c>
    </row>
    <row r="232">
      <c r="G232">
        <f>IF(AND(F232&lt;&gt;"" , E232&lt;&gt;"" , OR(D232="Collecte",D232="Déductible")), F232*E232, "")</f>
        <v/>
      </c>
    </row>
    <row r="233">
      <c r="G233">
        <f>IF(AND(F233&lt;&gt;"" , E233&lt;&gt;"" , OR(D233="Collecte",D233="Déductible")), F233*E233, "")</f>
        <v/>
      </c>
    </row>
    <row r="234">
      <c r="G234">
        <f>IF(AND(F234&lt;&gt;"" , E234&lt;&gt;"" , OR(D234="Collecte",D234="Déductible")), F234*E234, "")</f>
        <v/>
      </c>
    </row>
    <row r="235">
      <c r="G235">
        <f>IF(AND(F235&lt;&gt;"" , E235&lt;&gt;"" , OR(D235="Collecte",D235="Déductible")), F235*E235, "")</f>
        <v/>
      </c>
    </row>
    <row r="236">
      <c r="G236">
        <f>IF(AND(F236&lt;&gt;"" , E236&lt;&gt;"" , OR(D236="Collecte",D236="Déductible")), F236*E236, "")</f>
        <v/>
      </c>
    </row>
    <row r="237">
      <c r="G237">
        <f>IF(AND(F237&lt;&gt;"" , E237&lt;&gt;"" , OR(D237="Collecte",D237="Déductible")), F237*E237, "")</f>
        <v/>
      </c>
    </row>
    <row r="238">
      <c r="G238">
        <f>IF(AND(F238&lt;&gt;"" , E238&lt;&gt;"" , OR(D238="Collecte",D238="Déductible")), F238*E238, "")</f>
        <v/>
      </c>
    </row>
    <row r="239">
      <c r="G239">
        <f>IF(AND(F239&lt;&gt;"" , E239&lt;&gt;"" , OR(D239="Collecte",D239="Déductible")), F239*E239, "")</f>
        <v/>
      </c>
    </row>
    <row r="240">
      <c r="G240">
        <f>IF(AND(F240&lt;&gt;"" , E240&lt;&gt;"" , OR(D240="Collecte",D240="Déductible")), F240*E240, "")</f>
        <v/>
      </c>
    </row>
    <row r="241">
      <c r="G241">
        <f>IF(AND(F241&lt;&gt;"" , E241&lt;&gt;"" , OR(D241="Collecte",D241="Déductible")), F241*E241, "")</f>
        <v/>
      </c>
    </row>
    <row r="242">
      <c r="G242">
        <f>IF(AND(F242&lt;&gt;"" , E242&lt;&gt;"" , OR(D242="Collecte",D242="Déductible")), F242*E242, "")</f>
        <v/>
      </c>
    </row>
    <row r="243">
      <c r="G243">
        <f>IF(AND(F243&lt;&gt;"" , E243&lt;&gt;"" , OR(D243="Collecte",D243="Déductible")), F243*E243, "")</f>
        <v/>
      </c>
    </row>
    <row r="244">
      <c r="G244">
        <f>IF(AND(F244&lt;&gt;"" , E244&lt;&gt;"" , OR(D244="Collecte",D244="Déductible")), F244*E244, "")</f>
        <v/>
      </c>
    </row>
    <row r="245">
      <c r="G245">
        <f>IF(AND(F245&lt;&gt;"" , E245&lt;&gt;"" , OR(D245="Collecte",D245="Déductible")), F245*E245, "")</f>
        <v/>
      </c>
    </row>
    <row r="246">
      <c r="G246">
        <f>IF(AND(F246&lt;&gt;"" , E246&lt;&gt;"" , OR(D246="Collecte",D246="Déductible")), F246*E246, "")</f>
        <v/>
      </c>
    </row>
    <row r="247">
      <c r="G247">
        <f>IF(AND(F247&lt;&gt;"" , E247&lt;&gt;"" , OR(D247="Collecte",D247="Déductible")), F247*E247, "")</f>
        <v/>
      </c>
    </row>
    <row r="248">
      <c r="G248">
        <f>IF(AND(F248&lt;&gt;"" , E248&lt;&gt;"" , OR(D248="Collecte",D248="Déductible")), F248*E248, "")</f>
        <v/>
      </c>
    </row>
    <row r="249">
      <c r="G249">
        <f>IF(AND(F249&lt;&gt;"" , E249&lt;&gt;"" , OR(D249="Collecte",D249="Déductible")), F249*E249, "")</f>
        <v/>
      </c>
    </row>
    <row r="250">
      <c r="G250">
        <f>IF(AND(F250&lt;&gt;"" , E250&lt;&gt;"" , OR(D250="Collecte",D250="Déductible")), F250*E250, "")</f>
        <v/>
      </c>
    </row>
    <row r="251">
      <c r="G251">
        <f>IF(AND(F251&lt;&gt;"" , E251&lt;&gt;"" , OR(D251="Collecte",D251="Déductible")), F251*E251, "")</f>
        <v/>
      </c>
    </row>
    <row r="252">
      <c r="G252">
        <f>IF(AND(F252&lt;&gt;"" , E252&lt;&gt;"" , OR(D252="Collecte",D252="Déductible")), F252*E252, "")</f>
        <v/>
      </c>
    </row>
    <row r="253">
      <c r="G253">
        <f>IF(AND(F253&lt;&gt;"" , E253&lt;&gt;"" , OR(D253="Collecte",D253="Déductible")), F253*E253, "")</f>
        <v/>
      </c>
    </row>
    <row r="254">
      <c r="G254">
        <f>IF(AND(F254&lt;&gt;"" , E254&lt;&gt;"" , OR(D254="Collecte",D254="Déductible")), F254*E254, "")</f>
        <v/>
      </c>
    </row>
    <row r="255">
      <c r="G255">
        <f>IF(AND(F255&lt;&gt;"" , E255&lt;&gt;"" , OR(D255="Collecte",D255="Déductible")), F255*E255, "")</f>
        <v/>
      </c>
    </row>
    <row r="256">
      <c r="G256">
        <f>IF(AND(F256&lt;&gt;"" , E256&lt;&gt;"" , OR(D256="Collecte",D256="Déductible")), F256*E256, "")</f>
        <v/>
      </c>
    </row>
    <row r="257">
      <c r="G257">
        <f>IF(AND(F257&lt;&gt;"" , E257&lt;&gt;"" , OR(D257="Collecte",D257="Déductible")), F257*E257, "")</f>
        <v/>
      </c>
    </row>
    <row r="258">
      <c r="G258">
        <f>IF(AND(F258&lt;&gt;"" , E258&lt;&gt;"" , OR(D258="Collecte",D258="Déductible")), F258*E258, "")</f>
        <v/>
      </c>
    </row>
    <row r="259">
      <c r="G259">
        <f>IF(AND(F259&lt;&gt;"" , E259&lt;&gt;"" , OR(D259="Collecte",D259="Déductible")), F259*E259, "")</f>
        <v/>
      </c>
    </row>
    <row r="260">
      <c r="G260">
        <f>IF(AND(F260&lt;&gt;"" , E260&lt;&gt;"" , OR(D260="Collecte",D260="Déductible")), F260*E260, "")</f>
        <v/>
      </c>
    </row>
    <row r="261">
      <c r="G261">
        <f>IF(AND(F261&lt;&gt;"" , E261&lt;&gt;"" , OR(D261="Collecte",D261="Déductible")), F261*E261, "")</f>
        <v/>
      </c>
    </row>
    <row r="262">
      <c r="G262">
        <f>IF(AND(F262&lt;&gt;"" , E262&lt;&gt;"" , OR(D262="Collecte",D262="Déductible")), F262*E262, "")</f>
        <v/>
      </c>
    </row>
    <row r="263">
      <c r="G263">
        <f>IF(AND(F263&lt;&gt;"" , E263&lt;&gt;"" , OR(D263="Collecte",D263="Déductible")), F263*E263, "")</f>
        <v/>
      </c>
    </row>
    <row r="264">
      <c r="G264">
        <f>IF(AND(F264&lt;&gt;"" , E264&lt;&gt;"" , OR(D264="Collecte",D264="Déductible")), F264*E264, "")</f>
        <v/>
      </c>
    </row>
    <row r="265">
      <c r="G265">
        <f>IF(AND(F265&lt;&gt;"" , E265&lt;&gt;"" , OR(D265="Collecte",D265="Déductible")), F265*E265, "")</f>
        <v/>
      </c>
    </row>
    <row r="266">
      <c r="G266">
        <f>IF(AND(F266&lt;&gt;"" , E266&lt;&gt;"" , OR(D266="Collecte",D266="Déductible")), F266*E266, "")</f>
        <v/>
      </c>
    </row>
    <row r="267">
      <c r="G267">
        <f>IF(AND(F267&lt;&gt;"" , E267&lt;&gt;"" , OR(D267="Collecte",D267="Déductible")), F267*E267, "")</f>
        <v/>
      </c>
    </row>
    <row r="268">
      <c r="G268">
        <f>IF(AND(F268&lt;&gt;"" , E268&lt;&gt;"" , OR(D268="Collecte",D268="Déductible")), F268*E268, "")</f>
        <v/>
      </c>
    </row>
    <row r="269">
      <c r="G269">
        <f>IF(AND(F269&lt;&gt;"" , E269&lt;&gt;"" , OR(D269="Collecte",D269="Déductible")), F269*E269, "")</f>
        <v/>
      </c>
    </row>
    <row r="270">
      <c r="G270">
        <f>IF(AND(F270&lt;&gt;"" , E270&lt;&gt;"" , OR(D270="Collecte",D270="Déductible")), F270*E270, "")</f>
        <v/>
      </c>
    </row>
    <row r="271">
      <c r="G271">
        <f>IF(AND(F271&lt;&gt;"" , E271&lt;&gt;"" , OR(D271="Collecte",D271="Déductible")), F271*E271, "")</f>
        <v/>
      </c>
    </row>
    <row r="272">
      <c r="G272">
        <f>IF(AND(F272&lt;&gt;"" , E272&lt;&gt;"" , OR(D272="Collecte",D272="Déductible")), F272*E272, "")</f>
        <v/>
      </c>
    </row>
    <row r="273">
      <c r="G273">
        <f>IF(AND(F273&lt;&gt;"" , E273&lt;&gt;"" , OR(D273="Collecte",D273="Déductible")), F273*E273, "")</f>
        <v/>
      </c>
    </row>
    <row r="274">
      <c r="G274">
        <f>IF(AND(F274&lt;&gt;"" , E274&lt;&gt;"" , OR(D274="Collecte",D274="Déductible")), F274*E274, "")</f>
        <v/>
      </c>
    </row>
    <row r="275">
      <c r="G275">
        <f>IF(AND(F275&lt;&gt;"" , E275&lt;&gt;"" , OR(D275="Collecte",D275="Déductible")), F275*E275, "")</f>
        <v/>
      </c>
    </row>
    <row r="276">
      <c r="G276">
        <f>IF(AND(F276&lt;&gt;"" , E276&lt;&gt;"" , OR(D276="Collecte",D276="Déductible")), F276*E276, "")</f>
        <v/>
      </c>
    </row>
    <row r="277">
      <c r="G277">
        <f>IF(AND(F277&lt;&gt;"" , E277&lt;&gt;"" , OR(D277="Collecte",D277="Déductible")), F277*E277, "")</f>
        <v/>
      </c>
    </row>
    <row r="278">
      <c r="G278">
        <f>IF(AND(F278&lt;&gt;"" , E278&lt;&gt;"" , OR(D278="Collecte",D278="Déductible")), F278*E278, "")</f>
        <v/>
      </c>
    </row>
    <row r="279">
      <c r="G279">
        <f>IF(AND(F279&lt;&gt;"" , E279&lt;&gt;"" , OR(D279="Collecte",D279="Déductible")), F279*E279, "")</f>
        <v/>
      </c>
    </row>
    <row r="280">
      <c r="G280">
        <f>IF(AND(F280&lt;&gt;"" , E280&lt;&gt;"" , OR(D280="Collecte",D280="Déductible")), F280*E280, "")</f>
        <v/>
      </c>
    </row>
    <row r="281">
      <c r="G281">
        <f>IF(AND(F281&lt;&gt;"" , E281&lt;&gt;"" , OR(D281="Collecte",D281="Déductible")), F281*E281, "")</f>
        <v/>
      </c>
    </row>
    <row r="282">
      <c r="G282">
        <f>IF(AND(F282&lt;&gt;"" , E282&lt;&gt;"" , OR(D282="Collecte",D282="Déductible")), F282*E282, "")</f>
        <v/>
      </c>
    </row>
    <row r="283">
      <c r="G283">
        <f>IF(AND(F283&lt;&gt;"" , E283&lt;&gt;"" , OR(D283="Collecte",D283="Déductible")), F283*E283, "")</f>
        <v/>
      </c>
    </row>
    <row r="284">
      <c r="G284">
        <f>IF(AND(F284&lt;&gt;"" , E284&lt;&gt;"" , OR(D284="Collecte",D284="Déductible")), F284*E284, "")</f>
        <v/>
      </c>
    </row>
    <row r="285">
      <c r="G285">
        <f>IF(AND(F285&lt;&gt;"" , E285&lt;&gt;"" , OR(D285="Collecte",D285="Déductible")), F285*E285, "")</f>
        <v/>
      </c>
    </row>
    <row r="286">
      <c r="G286">
        <f>IF(AND(F286&lt;&gt;"" , E286&lt;&gt;"" , OR(D286="Collecte",D286="Déductible")), F286*E286, "")</f>
        <v/>
      </c>
    </row>
    <row r="287">
      <c r="G287">
        <f>IF(AND(F287&lt;&gt;"" , E287&lt;&gt;"" , OR(D287="Collecte",D287="Déductible")), F287*E287, "")</f>
        <v/>
      </c>
    </row>
    <row r="288">
      <c r="G288">
        <f>IF(AND(F288&lt;&gt;"" , E288&lt;&gt;"" , OR(D288="Collecte",D288="Déductible")), F288*E288, "")</f>
        <v/>
      </c>
    </row>
    <row r="289">
      <c r="G289">
        <f>IF(AND(F289&lt;&gt;"" , E289&lt;&gt;"" , OR(D289="Collecte",D289="Déductible")), F289*E289, "")</f>
        <v/>
      </c>
    </row>
    <row r="290">
      <c r="G290">
        <f>IF(AND(F290&lt;&gt;"" , E290&lt;&gt;"" , OR(D290="Collecte",D290="Déductible")), F290*E290, "")</f>
        <v/>
      </c>
    </row>
    <row r="291">
      <c r="G291">
        <f>IF(AND(F291&lt;&gt;"" , E291&lt;&gt;"" , OR(D291="Collecte",D291="Déductible")), F291*E291, "")</f>
        <v/>
      </c>
    </row>
    <row r="292">
      <c r="G292">
        <f>IF(AND(F292&lt;&gt;"" , E292&lt;&gt;"" , OR(D292="Collecte",D292="Déductible")), F292*E292, "")</f>
        <v/>
      </c>
    </row>
    <row r="293">
      <c r="G293">
        <f>IF(AND(F293&lt;&gt;"" , E293&lt;&gt;"" , OR(D293="Collecte",D293="Déductible")), F293*E293, "")</f>
        <v/>
      </c>
    </row>
    <row r="294">
      <c r="G294">
        <f>IF(AND(F294&lt;&gt;"" , E294&lt;&gt;"" , OR(D294="Collecte",D294="Déductible")), F294*E294, "")</f>
        <v/>
      </c>
    </row>
    <row r="295">
      <c r="G295">
        <f>IF(AND(F295&lt;&gt;"" , E295&lt;&gt;"" , OR(D295="Collecte",D295="Déductible")), F295*E295, "")</f>
        <v/>
      </c>
    </row>
    <row r="296">
      <c r="G296">
        <f>IF(AND(F296&lt;&gt;"" , E296&lt;&gt;"" , OR(D296="Collecte",D296="Déductible")), F296*E296, "")</f>
        <v/>
      </c>
    </row>
    <row r="297">
      <c r="G297">
        <f>IF(AND(F297&lt;&gt;"" , E297&lt;&gt;"" , OR(D297="Collecte",D297="Déductible")), F297*E297, "")</f>
        <v/>
      </c>
    </row>
    <row r="298">
      <c r="G298">
        <f>IF(AND(F298&lt;&gt;"" , E298&lt;&gt;"" , OR(D298="Collecte",D298="Déductible")), F298*E298, "")</f>
        <v/>
      </c>
    </row>
    <row r="299">
      <c r="G299">
        <f>IF(AND(F299&lt;&gt;"" , E299&lt;&gt;"" , OR(D299="Collecte",D299="Déductible")), F299*E299, "")</f>
        <v/>
      </c>
    </row>
    <row r="300">
      <c r="G300">
        <f>IF(AND(F300&lt;&gt;"" , E300&lt;&gt;"" , OR(D300="Collecte",D300="Déductible")), F300*E300, "")</f>
        <v/>
      </c>
    </row>
    <row r="301">
      <c r="G301">
        <f>IF(AND(F301&lt;&gt;"" , E301&lt;&gt;"" , OR(D301="Collecte",D301="Déductible")), F301*E301, "")</f>
        <v/>
      </c>
    </row>
    <row r="302">
      <c r="G302">
        <f>IF(AND(F302&lt;&gt;"" , E302&lt;&gt;"" , OR(D302="Collecte",D302="Déductible")), F302*E302, "")</f>
        <v/>
      </c>
    </row>
    <row r="303">
      <c r="G303">
        <f>IF(AND(F303&lt;&gt;"" , E303&lt;&gt;"" , OR(D303="Collecte",D303="Déductible")), F303*E303, "")</f>
        <v/>
      </c>
    </row>
    <row r="304">
      <c r="G304">
        <f>IF(AND(F304&lt;&gt;"" , E304&lt;&gt;"" , OR(D304="Collecte",D304="Déductible")), F304*E304, "")</f>
        <v/>
      </c>
    </row>
    <row r="305">
      <c r="G305">
        <f>IF(AND(F305&lt;&gt;"" , E305&lt;&gt;"" , OR(D305="Collecte",D305="Déductible")), F305*E305, "")</f>
        <v/>
      </c>
    </row>
    <row r="306">
      <c r="G306">
        <f>IF(AND(F306&lt;&gt;"" , E306&lt;&gt;"" , OR(D306="Collecte",D306="Déductible")), F306*E306, "")</f>
        <v/>
      </c>
    </row>
    <row r="307">
      <c r="G307">
        <f>IF(AND(F307&lt;&gt;"" , E307&lt;&gt;"" , OR(D307="Collecte",D307="Déductible")), F307*E307, "")</f>
        <v/>
      </c>
    </row>
    <row r="308">
      <c r="G308">
        <f>IF(AND(F308&lt;&gt;"" , E308&lt;&gt;"" , OR(D308="Collecte",D308="Déductible")), F308*E308, "")</f>
        <v/>
      </c>
    </row>
    <row r="309">
      <c r="G309">
        <f>IF(AND(F309&lt;&gt;"" , E309&lt;&gt;"" , OR(D309="Collecte",D309="Déductible")), F309*E309, "")</f>
        <v/>
      </c>
    </row>
    <row r="310">
      <c r="G310">
        <f>IF(AND(F310&lt;&gt;"" , E310&lt;&gt;"" , OR(D310="Collecte",D310="Déductible")), F310*E310, "")</f>
        <v/>
      </c>
    </row>
    <row r="311">
      <c r="G311">
        <f>IF(AND(F311&lt;&gt;"" , E311&lt;&gt;"" , OR(D311="Collecte",D311="Déductible")), F311*E311, "")</f>
        <v/>
      </c>
    </row>
    <row r="312">
      <c r="G312">
        <f>IF(AND(F312&lt;&gt;"" , E312&lt;&gt;"" , OR(D312="Collecte",D312="Déductible")), F312*E312, "")</f>
        <v/>
      </c>
    </row>
    <row r="313">
      <c r="G313">
        <f>IF(AND(F313&lt;&gt;"" , E313&lt;&gt;"" , OR(D313="Collecte",D313="Déductible")), F313*E313, "")</f>
        <v/>
      </c>
    </row>
    <row r="314">
      <c r="G314">
        <f>IF(AND(F314&lt;&gt;"" , E314&lt;&gt;"" , OR(D314="Collecte",D314="Déductible")), F314*E314, "")</f>
        <v/>
      </c>
    </row>
    <row r="315">
      <c r="G315">
        <f>IF(AND(F315&lt;&gt;"" , E315&lt;&gt;"" , OR(D315="Collecte",D315="Déductible")), F315*E315, "")</f>
        <v/>
      </c>
    </row>
    <row r="316">
      <c r="G316">
        <f>IF(AND(F316&lt;&gt;"" , E316&lt;&gt;"" , OR(D316="Collecte",D316="Déductible")), F316*E316, "")</f>
        <v/>
      </c>
    </row>
    <row r="317">
      <c r="G317">
        <f>IF(AND(F317&lt;&gt;"" , E317&lt;&gt;"" , OR(D317="Collecte",D317="Déductible")), F317*E317, "")</f>
        <v/>
      </c>
    </row>
    <row r="318">
      <c r="G318">
        <f>IF(AND(F318&lt;&gt;"" , E318&lt;&gt;"" , OR(D318="Collecte",D318="Déductible")), F318*E318, "")</f>
        <v/>
      </c>
    </row>
    <row r="319">
      <c r="G319">
        <f>IF(AND(F319&lt;&gt;"" , E319&lt;&gt;"" , OR(D319="Collecte",D319="Déductible")), F319*E319, "")</f>
        <v/>
      </c>
    </row>
    <row r="320">
      <c r="G320">
        <f>IF(AND(F320&lt;&gt;"" , E320&lt;&gt;"" , OR(D320="Collecte",D320="Déductible")), F320*E320, "")</f>
        <v/>
      </c>
    </row>
    <row r="321">
      <c r="G321">
        <f>IF(AND(F321&lt;&gt;"" , E321&lt;&gt;"" , OR(D321="Collecte",D321="Déductible")), F321*E321, "")</f>
        <v/>
      </c>
    </row>
    <row r="322">
      <c r="G322">
        <f>IF(AND(F322&lt;&gt;"" , E322&lt;&gt;"" , OR(D322="Collecte",D322="Déductible")), F322*E322, "")</f>
        <v/>
      </c>
    </row>
    <row r="323">
      <c r="G323">
        <f>IF(AND(F323&lt;&gt;"" , E323&lt;&gt;"" , OR(D323="Collecte",D323="Déductible")), F323*E323, "")</f>
        <v/>
      </c>
    </row>
    <row r="324">
      <c r="G324">
        <f>IF(AND(F324&lt;&gt;"" , E324&lt;&gt;"" , OR(D324="Collecte",D324="Déductible")), F324*E324, "")</f>
        <v/>
      </c>
    </row>
    <row r="325">
      <c r="G325">
        <f>IF(AND(F325&lt;&gt;"" , E325&lt;&gt;"" , OR(D325="Collecte",D325="Déductible")), F325*E325, "")</f>
        <v/>
      </c>
    </row>
    <row r="326">
      <c r="G326">
        <f>IF(AND(F326&lt;&gt;"" , E326&lt;&gt;"" , OR(D326="Collecte",D326="Déductible")), F326*E326, "")</f>
        <v/>
      </c>
    </row>
    <row r="327">
      <c r="G327">
        <f>IF(AND(F327&lt;&gt;"" , E327&lt;&gt;"" , OR(D327="Collecte",D327="Déductible")), F327*E327, "")</f>
        <v/>
      </c>
    </row>
    <row r="328">
      <c r="G328">
        <f>IF(AND(F328&lt;&gt;"" , E328&lt;&gt;"" , OR(D328="Collecte",D328="Déductible")), F328*E328, "")</f>
        <v/>
      </c>
    </row>
    <row r="329">
      <c r="G329">
        <f>IF(AND(F329&lt;&gt;"" , E329&lt;&gt;"" , OR(D329="Collecte",D329="Déductible")), F329*E329, "")</f>
        <v/>
      </c>
    </row>
    <row r="330">
      <c r="G330">
        <f>IF(AND(F330&lt;&gt;"" , E330&lt;&gt;"" , OR(D330="Collecte",D330="Déductible")), F330*E330, "")</f>
        <v/>
      </c>
    </row>
    <row r="331">
      <c r="G331">
        <f>IF(AND(F331&lt;&gt;"" , E331&lt;&gt;"" , OR(D331="Collecte",D331="Déductible")), F331*E331, "")</f>
        <v/>
      </c>
    </row>
    <row r="332">
      <c r="G332">
        <f>IF(AND(F332&lt;&gt;"" , E332&lt;&gt;"" , OR(D332="Collecte",D332="Déductible")), F332*E332, "")</f>
        <v/>
      </c>
    </row>
    <row r="333">
      <c r="G333">
        <f>IF(AND(F333&lt;&gt;"" , E333&lt;&gt;"" , OR(D333="Collecte",D333="Déductible")), F333*E333, "")</f>
        <v/>
      </c>
    </row>
    <row r="334">
      <c r="G334">
        <f>IF(AND(F334&lt;&gt;"" , E334&lt;&gt;"" , OR(D334="Collecte",D334="Déductible")), F334*E334, "")</f>
        <v/>
      </c>
    </row>
    <row r="335">
      <c r="G335">
        <f>IF(AND(F335&lt;&gt;"" , E335&lt;&gt;"" , OR(D335="Collecte",D335="Déductible")), F335*E335, "")</f>
        <v/>
      </c>
    </row>
    <row r="336">
      <c r="G336">
        <f>IF(AND(F336&lt;&gt;"" , E336&lt;&gt;"" , OR(D336="Collecte",D336="Déductible")), F336*E336, "")</f>
        <v/>
      </c>
    </row>
    <row r="337">
      <c r="G337">
        <f>IF(AND(F337&lt;&gt;"" , E337&lt;&gt;"" , OR(D337="Collecte",D337="Déductible")), F337*E337, "")</f>
        <v/>
      </c>
    </row>
    <row r="338">
      <c r="G338">
        <f>IF(AND(F338&lt;&gt;"" , E338&lt;&gt;"" , OR(D338="Collecte",D338="Déductible")), F338*E338, "")</f>
        <v/>
      </c>
    </row>
    <row r="339">
      <c r="G339">
        <f>IF(AND(F339&lt;&gt;"" , E339&lt;&gt;"" , OR(D339="Collecte",D339="Déductible")), F339*E339, "")</f>
        <v/>
      </c>
    </row>
    <row r="340">
      <c r="G340">
        <f>IF(AND(F340&lt;&gt;"" , E340&lt;&gt;"" , OR(D340="Collecte",D340="Déductible")), F340*E340, "")</f>
        <v/>
      </c>
    </row>
    <row r="341">
      <c r="G341">
        <f>IF(AND(F341&lt;&gt;"" , E341&lt;&gt;"" , OR(D341="Collecte",D341="Déductible")), F341*E341, "")</f>
        <v/>
      </c>
    </row>
    <row r="342">
      <c r="G342">
        <f>IF(AND(F342&lt;&gt;"" , E342&lt;&gt;"" , OR(D342="Collecte",D342="Déductible")), F342*E342, "")</f>
        <v/>
      </c>
    </row>
    <row r="343">
      <c r="G343">
        <f>IF(AND(F343&lt;&gt;"" , E343&lt;&gt;"" , OR(D343="Collecte",D343="Déductible")), F343*E343, "")</f>
        <v/>
      </c>
    </row>
    <row r="344">
      <c r="G344">
        <f>IF(AND(F344&lt;&gt;"" , E344&lt;&gt;"" , OR(D344="Collecte",D344="Déductible")), F344*E344, "")</f>
        <v/>
      </c>
    </row>
    <row r="345">
      <c r="G345">
        <f>IF(AND(F345&lt;&gt;"" , E345&lt;&gt;"" , OR(D345="Collecte",D345="Déductible")), F345*E345, "")</f>
        <v/>
      </c>
    </row>
    <row r="346">
      <c r="G346">
        <f>IF(AND(F346&lt;&gt;"" , E346&lt;&gt;"" , OR(D346="Collecte",D346="Déductible")), F346*E346, "")</f>
        <v/>
      </c>
    </row>
    <row r="347">
      <c r="G347">
        <f>IF(AND(F347&lt;&gt;"" , E347&lt;&gt;"" , OR(D347="Collecte",D347="Déductible")), F347*E347, "")</f>
        <v/>
      </c>
    </row>
    <row r="348">
      <c r="G348">
        <f>IF(AND(F348&lt;&gt;"" , E348&lt;&gt;"" , OR(D348="Collecte",D348="Déductible")), F348*E348, "")</f>
        <v/>
      </c>
    </row>
    <row r="349">
      <c r="G349">
        <f>IF(AND(F349&lt;&gt;"" , E349&lt;&gt;"" , OR(D349="Collecte",D349="Déductible")), F349*E349, "")</f>
        <v/>
      </c>
    </row>
    <row r="350">
      <c r="G350">
        <f>IF(AND(F350&lt;&gt;"" , E350&lt;&gt;"" , OR(D350="Collecte",D350="Déductible")), F350*E350, "")</f>
        <v/>
      </c>
    </row>
    <row r="351">
      <c r="G351">
        <f>IF(AND(F351&lt;&gt;"" , E351&lt;&gt;"" , OR(D351="Collecte",D351="Déductible")), F351*E351, "")</f>
        <v/>
      </c>
    </row>
    <row r="352">
      <c r="G352">
        <f>IF(AND(F352&lt;&gt;"" , E352&lt;&gt;"" , OR(D352="Collecte",D352="Déductible")), F352*E352, "")</f>
        <v/>
      </c>
    </row>
    <row r="353">
      <c r="G353">
        <f>IF(AND(F353&lt;&gt;"" , E353&lt;&gt;"" , OR(D353="Collecte",D353="Déductible")), F353*E353, "")</f>
        <v/>
      </c>
    </row>
    <row r="354">
      <c r="G354">
        <f>IF(AND(F354&lt;&gt;"" , E354&lt;&gt;"" , OR(D354="Collecte",D354="Déductible")), F354*E354, "")</f>
        <v/>
      </c>
    </row>
    <row r="355">
      <c r="G355">
        <f>IF(AND(F355&lt;&gt;"" , E355&lt;&gt;"" , OR(D355="Collecte",D355="Déductible")), F355*E355, "")</f>
        <v/>
      </c>
    </row>
    <row r="356">
      <c r="G356">
        <f>IF(AND(F356&lt;&gt;"" , E356&lt;&gt;"" , OR(D356="Collecte",D356="Déductible")), F356*E356, "")</f>
        <v/>
      </c>
    </row>
    <row r="357">
      <c r="G357">
        <f>IF(AND(F357&lt;&gt;"" , E357&lt;&gt;"" , OR(D357="Collecte",D357="Déductible")), F357*E357, "")</f>
        <v/>
      </c>
    </row>
    <row r="358">
      <c r="G358">
        <f>IF(AND(F358&lt;&gt;"" , E358&lt;&gt;"" , OR(D358="Collecte",D358="Déductible")), F358*E358, "")</f>
        <v/>
      </c>
    </row>
    <row r="359">
      <c r="G359">
        <f>IF(AND(F359&lt;&gt;"" , E359&lt;&gt;"" , OR(D359="Collecte",D359="Déductible")), F359*E359, "")</f>
        <v/>
      </c>
    </row>
    <row r="360">
      <c r="G360">
        <f>IF(AND(F360&lt;&gt;"" , E360&lt;&gt;"" , OR(D360="Collecte",D360="Déductible")), F360*E360, "")</f>
        <v/>
      </c>
    </row>
    <row r="361">
      <c r="G361">
        <f>IF(AND(F361&lt;&gt;"" , E361&lt;&gt;"" , OR(D361="Collecte",D361="Déductible")), F361*E361, "")</f>
        <v/>
      </c>
    </row>
    <row r="362">
      <c r="G362">
        <f>IF(AND(F362&lt;&gt;"" , E362&lt;&gt;"" , OR(D362="Collecte",D362="Déductible")), F362*E362, "")</f>
        <v/>
      </c>
    </row>
    <row r="363">
      <c r="G363">
        <f>IF(AND(F363&lt;&gt;"" , E363&lt;&gt;"" , OR(D363="Collecte",D363="Déductible")), F363*E363, "")</f>
        <v/>
      </c>
    </row>
    <row r="364">
      <c r="G364">
        <f>IF(AND(F364&lt;&gt;"" , E364&lt;&gt;"" , OR(D364="Collecte",D364="Déductible")), F364*E364, "")</f>
        <v/>
      </c>
    </row>
    <row r="365">
      <c r="G365">
        <f>IF(AND(F365&lt;&gt;"" , E365&lt;&gt;"" , OR(D365="Collecte",D365="Déductible")), F365*E365, "")</f>
        <v/>
      </c>
    </row>
    <row r="366">
      <c r="G366">
        <f>IF(AND(F366&lt;&gt;"" , E366&lt;&gt;"" , OR(D366="Collecte",D366="Déductible")), F366*E366, "")</f>
        <v/>
      </c>
    </row>
    <row r="367">
      <c r="G367">
        <f>IF(AND(F367&lt;&gt;"" , E367&lt;&gt;"" , OR(D367="Collecte",D367="Déductible")), F367*E367, "")</f>
        <v/>
      </c>
    </row>
    <row r="368">
      <c r="G368">
        <f>IF(AND(F368&lt;&gt;"" , E368&lt;&gt;"" , OR(D368="Collecte",D368="Déductible")), F368*E368, "")</f>
        <v/>
      </c>
    </row>
    <row r="369">
      <c r="G369">
        <f>IF(AND(F369&lt;&gt;"" , E369&lt;&gt;"" , OR(D369="Collecte",D369="Déductible")), F369*E369, "")</f>
        <v/>
      </c>
    </row>
    <row r="370">
      <c r="G370">
        <f>IF(AND(F370&lt;&gt;"" , E370&lt;&gt;"" , OR(D370="Collecte",D370="Déductible")), F370*E370, "")</f>
        <v/>
      </c>
    </row>
    <row r="371">
      <c r="G371">
        <f>IF(AND(F371&lt;&gt;"" , E371&lt;&gt;"" , OR(D371="Collecte",D371="Déductible")), F371*E371, "")</f>
        <v/>
      </c>
    </row>
    <row r="372">
      <c r="G372">
        <f>IF(AND(F372&lt;&gt;"" , E372&lt;&gt;"" , OR(D372="Collecte",D372="Déductible")), F372*E372, "")</f>
        <v/>
      </c>
    </row>
    <row r="373">
      <c r="G373">
        <f>IF(AND(F373&lt;&gt;"" , E373&lt;&gt;"" , OR(D373="Collecte",D373="Déductible")), F373*E373, "")</f>
        <v/>
      </c>
    </row>
    <row r="374">
      <c r="G374">
        <f>IF(AND(F374&lt;&gt;"" , E374&lt;&gt;"" , OR(D374="Collecte",D374="Déductible")), F374*E374, "")</f>
        <v/>
      </c>
    </row>
    <row r="375">
      <c r="G375">
        <f>IF(AND(F375&lt;&gt;"" , E375&lt;&gt;"" , OR(D375="Collecte",D375="Déductible")), F375*E375, "")</f>
        <v/>
      </c>
    </row>
    <row r="376">
      <c r="G376">
        <f>IF(AND(F376&lt;&gt;"" , E376&lt;&gt;"" , OR(D376="Collecte",D376="Déductible")), F376*E376, "")</f>
        <v/>
      </c>
    </row>
    <row r="377">
      <c r="G377">
        <f>IF(AND(F377&lt;&gt;"" , E377&lt;&gt;"" , OR(D377="Collecte",D377="Déductible")), F377*E377, "")</f>
        <v/>
      </c>
    </row>
    <row r="378">
      <c r="G378">
        <f>IF(AND(F378&lt;&gt;"" , E378&lt;&gt;"" , OR(D378="Collecte",D378="Déductible")), F378*E378, "")</f>
        <v/>
      </c>
    </row>
    <row r="379">
      <c r="G379">
        <f>IF(AND(F379&lt;&gt;"" , E379&lt;&gt;"" , OR(D379="Collecte",D379="Déductible")), F379*E379, "")</f>
        <v/>
      </c>
    </row>
    <row r="380">
      <c r="G380">
        <f>IF(AND(F380&lt;&gt;"" , E380&lt;&gt;"" , OR(D380="Collecte",D380="Déductible")), F380*E380, "")</f>
        <v/>
      </c>
    </row>
    <row r="381">
      <c r="G381">
        <f>IF(AND(F381&lt;&gt;"" , E381&lt;&gt;"" , OR(D381="Collecte",D381="Déductible")), F381*E381, "")</f>
        <v/>
      </c>
    </row>
    <row r="382">
      <c r="G382">
        <f>IF(AND(F382&lt;&gt;"" , E382&lt;&gt;"" , OR(D382="Collecte",D382="Déductible")), F382*E382, "")</f>
        <v/>
      </c>
    </row>
    <row r="383">
      <c r="G383">
        <f>IF(AND(F383&lt;&gt;"" , E383&lt;&gt;"" , OR(D383="Collecte",D383="Déductible")), F383*E383, "")</f>
        <v/>
      </c>
    </row>
    <row r="384">
      <c r="G384">
        <f>IF(AND(F384&lt;&gt;"" , E384&lt;&gt;"" , OR(D384="Collecte",D384="Déductible")), F384*E384, "")</f>
        <v/>
      </c>
    </row>
    <row r="385">
      <c r="G385">
        <f>IF(AND(F385&lt;&gt;"" , E385&lt;&gt;"" , OR(D385="Collecte",D385="Déductible")), F385*E385, "")</f>
        <v/>
      </c>
    </row>
    <row r="386">
      <c r="G386">
        <f>IF(AND(F386&lt;&gt;"" , E386&lt;&gt;"" , OR(D386="Collecte",D386="Déductible")), F386*E386, "")</f>
        <v/>
      </c>
    </row>
    <row r="387">
      <c r="G387">
        <f>IF(AND(F387&lt;&gt;"" , E387&lt;&gt;"" , OR(D387="Collecte",D387="Déductible")), F387*E387, "")</f>
        <v/>
      </c>
    </row>
    <row r="388">
      <c r="G388">
        <f>IF(AND(F388&lt;&gt;"" , E388&lt;&gt;"" , OR(D388="Collecte",D388="Déductible")), F388*E388, "")</f>
        <v/>
      </c>
    </row>
    <row r="389">
      <c r="G389">
        <f>IF(AND(F389&lt;&gt;"" , E389&lt;&gt;"" , OR(D389="Collecte",D389="Déductible")), F389*E389, "")</f>
        <v/>
      </c>
    </row>
    <row r="390">
      <c r="G390">
        <f>IF(AND(F390&lt;&gt;"" , E390&lt;&gt;"" , OR(D390="Collecte",D390="Déductible")), F390*E390, "")</f>
        <v/>
      </c>
    </row>
    <row r="391">
      <c r="G391">
        <f>IF(AND(F391&lt;&gt;"" , E391&lt;&gt;"" , OR(D391="Collecte",D391="Déductible")), F391*E391, "")</f>
        <v/>
      </c>
    </row>
    <row r="392">
      <c r="G392">
        <f>IF(AND(F392&lt;&gt;"" , E392&lt;&gt;"" , OR(D392="Collecte",D392="Déductible")), F392*E392, "")</f>
        <v/>
      </c>
    </row>
    <row r="393">
      <c r="G393">
        <f>IF(AND(F393&lt;&gt;"" , E393&lt;&gt;"" , OR(D393="Collecte",D393="Déductible")), F393*E393, "")</f>
        <v/>
      </c>
    </row>
    <row r="394">
      <c r="G394">
        <f>IF(AND(F394&lt;&gt;"" , E394&lt;&gt;"" , OR(D394="Collecte",D394="Déductible")), F394*E394, "")</f>
        <v/>
      </c>
    </row>
    <row r="395">
      <c r="G395">
        <f>IF(AND(F395&lt;&gt;"" , E395&lt;&gt;"" , OR(D395="Collecte",D395="Déductible")), F395*E395, "")</f>
        <v/>
      </c>
    </row>
    <row r="396">
      <c r="G396">
        <f>IF(AND(F396&lt;&gt;"" , E396&lt;&gt;"" , OR(D396="Collecte",D396="Déductible")), F396*E396, "")</f>
        <v/>
      </c>
    </row>
    <row r="397">
      <c r="G397">
        <f>IF(AND(F397&lt;&gt;"" , E397&lt;&gt;"" , OR(D397="Collecte",D397="Déductible")), F397*E397, "")</f>
        <v/>
      </c>
    </row>
    <row r="398">
      <c r="G398">
        <f>IF(AND(F398&lt;&gt;"" , E398&lt;&gt;"" , OR(D398="Collecte",D398="Déductible")), F398*E398, "")</f>
        <v/>
      </c>
    </row>
    <row r="399">
      <c r="G399">
        <f>IF(AND(F399&lt;&gt;"" , E399&lt;&gt;"" , OR(D399="Collecte",D399="Déductible")), F399*E399, "")</f>
        <v/>
      </c>
    </row>
    <row r="400">
      <c r="G400">
        <f>IF(AND(F400&lt;&gt;"" , E400&lt;&gt;"" , OR(D400="Collecte",D400="Déductible")), F400*E400, "")</f>
        <v/>
      </c>
    </row>
    <row r="401">
      <c r="G401">
        <f>IF(AND(F401&lt;&gt;"" , E401&lt;&gt;"" , OR(D401="Collecte",D401="Déductible")), F401*E401, "")</f>
        <v/>
      </c>
    </row>
    <row r="402">
      <c r="G402">
        <f>IF(AND(F402&lt;&gt;"" , E402&lt;&gt;"" , OR(D402="Collecte",D402="Déductible")), F402*E402, "")</f>
        <v/>
      </c>
    </row>
    <row r="403">
      <c r="G403">
        <f>IF(AND(F403&lt;&gt;"" , E403&lt;&gt;"" , OR(D403="Collecte",D403="Déductible")), F403*E403, "")</f>
        <v/>
      </c>
    </row>
    <row r="404">
      <c r="G404">
        <f>IF(AND(F404&lt;&gt;"" , E404&lt;&gt;"" , OR(D404="Collecte",D404="Déductible")), F404*E404, "")</f>
        <v/>
      </c>
    </row>
    <row r="405">
      <c r="G405">
        <f>IF(AND(F405&lt;&gt;"" , E405&lt;&gt;"" , OR(D405="Collecte",D405="Déductible")), F405*E405, "")</f>
        <v/>
      </c>
    </row>
    <row r="406">
      <c r="G406">
        <f>IF(AND(F406&lt;&gt;"" , E406&lt;&gt;"" , OR(D406="Collecte",D406="Déductible")), F406*E406, "")</f>
        <v/>
      </c>
    </row>
    <row r="407">
      <c r="G407">
        <f>IF(AND(F407&lt;&gt;"" , E407&lt;&gt;"" , OR(D407="Collecte",D407="Déductible")), F407*E407, "")</f>
        <v/>
      </c>
    </row>
    <row r="408">
      <c r="G408">
        <f>IF(AND(F408&lt;&gt;"" , E408&lt;&gt;"" , OR(D408="Collecte",D408="Déductible")), F408*E408, "")</f>
        <v/>
      </c>
    </row>
    <row r="409">
      <c r="G409">
        <f>IF(AND(F409&lt;&gt;"" , E409&lt;&gt;"" , OR(D409="Collecte",D409="Déductible")), F409*E409, "")</f>
        <v/>
      </c>
    </row>
    <row r="410">
      <c r="G410">
        <f>IF(AND(F410&lt;&gt;"" , E410&lt;&gt;"" , OR(D410="Collecte",D410="Déductible")), F410*E410, "")</f>
        <v/>
      </c>
    </row>
    <row r="411">
      <c r="G411">
        <f>IF(AND(F411&lt;&gt;"" , E411&lt;&gt;"" , OR(D411="Collecte",D411="Déductible")), F411*E411, "")</f>
        <v/>
      </c>
    </row>
    <row r="412">
      <c r="G412">
        <f>IF(AND(F412&lt;&gt;"" , E412&lt;&gt;"" , OR(D412="Collecte",D412="Déductible")), F412*E412, "")</f>
        <v/>
      </c>
    </row>
    <row r="413">
      <c r="G413">
        <f>IF(AND(F413&lt;&gt;"" , E413&lt;&gt;"" , OR(D413="Collecte",D413="Déductible")), F413*E413, "")</f>
        <v/>
      </c>
    </row>
    <row r="414">
      <c r="G414">
        <f>IF(AND(F414&lt;&gt;"" , E414&lt;&gt;"" , OR(D414="Collecte",D414="Déductible")), F414*E414, "")</f>
        <v/>
      </c>
    </row>
    <row r="415">
      <c r="G415">
        <f>IF(AND(F415&lt;&gt;"" , E415&lt;&gt;"" , OR(D415="Collecte",D415="Déductible")), F415*E415, "")</f>
        <v/>
      </c>
    </row>
    <row r="416">
      <c r="G416">
        <f>IF(AND(F416&lt;&gt;"" , E416&lt;&gt;"" , OR(D416="Collecte",D416="Déductible")), F416*E416, "")</f>
        <v/>
      </c>
    </row>
    <row r="417">
      <c r="G417">
        <f>IF(AND(F417&lt;&gt;"" , E417&lt;&gt;"" , OR(D417="Collecte",D417="Déductible")), F417*E417, "")</f>
        <v/>
      </c>
    </row>
    <row r="418">
      <c r="G418">
        <f>IF(AND(F418&lt;&gt;"" , E418&lt;&gt;"" , OR(D418="Collecte",D418="Déductible")), F418*E418, "")</f>
        <v/>
      </c>
    </row>
    <row r="419">
      <c r="G419">
        <f>IF(AND(F419&lt;&gt;"" , E419&lt;&gt;"" , OR(D419="Collecte",D419="Déductible")), F419*E419, "")</f>
        <v/>
      </c>
    </row>
    <row r="420">
      <c r="G420">
        <f>IF(AND(F420&lt;&gt;"" , E420&lt;&gt;"" , OR(D420="Collecte",D420="Déductible")), F420*E420, "")</f>
        <v/>
      </c>
    </row>
    <row r="421">
      <c r="G421">
        <f>IF(AND(F421&lt;&gt;"" , E421&lt;&gt;"" , OR(D421="Collecte",D421="Déductible")), F421*E421, "")</f>
        <v/>
      </c>
    </row>
    <row r="422">
      <c r="G422">
        <f>IF(AND(F422&lt;&gt;"" , E422&lt;&gt;"" , OR(D422="Collecte",D422="Déductible")), F422*E422, "")</f>
        <v/>
      </c>
    </row>
    <row r="423">
      <c r="G423">
        <f>IF(AND(F423&lt;&gt;"" , E423&lt;&gt;"" , OR(D423="Collecte",D423="Déductible")), F423*E423, "")</f>
        <v/>
      </c>
    </row>
    <row r="424">
      <c r="G424">
        <f>IF(AND(F424&lt;&gt;"" , E424&lt;&gt;"" , OR(D424="Collecte",D424="Déductible")), F424*E424, "")</f>
        <v/>
      </c>
    </row>
    <row r="425">
      <c r="G425">
        <f>IF(AND(F425&lt;&gt;"" , E425&lt;&gt;"" , OR(D425="Collecte",D425="Déductible")), F425*E425, "")</f>
        <v/>
      </c>
    </row>
    <row r="426">
      <c r="G426">
        <f>IF(AND(F426&lt;&gt;"" , E426&lt;&gt;"" , OR(D426="Collecte",D426="Déductible")), F426*E426, "")</f>
        <v/>
      </c>
    </row>
    <row r="427">
      <c r="G427">
        <f>IF(AND(F427&lt;&gt;"" , E427&lt;&gt;"" , OR(D427="Collecte",D427="Déductible")), F427*E427, "")</f>
        <v/>
      </c>
    </row>
    <row r="428">
      <c r="G428">
        <f>IF(AND(F428&lt;&gt;"" , E428&lt;&gt;"" , OR(D428="Collecte",D428="Déductible")), F428*E428, "")</f>
        <v/>
      </c>
    </row>
    <row r="429">
      <c r="G429">
        <f>IF(AND(F429&lt;&gt;"" , E429&lt;&gt;"" , OR(D429="Collecte",D429="Déductible")), F429*E429, "")</f>
        <v/>
      </c>
    </row>
    <row r="430">
      <c r="G430">
        <f>IF(AND(F430&lt;&gt;"" , E430&lt;&gt;"" , OR(D430="Collecte",D430="Déductible")), F430*E430, "")</f>
        <v/>
      </c>
    </row>
    <row r="431">
      <c r="G431">
        <f>IF(AND(F431&lt;&gt;"" , E431&lt;&gt;"" , OR(D431="Collecte",D431="Déductible")), F431*E431, "")</f>
        <v/>
      </c>
    </row>
    <row r="432">
      <c r="G432">
        <f>IF(AND(F432&lt;&gt;"" , E432&lt;&gt;"" , OR(D432="Collecte",D432="Déductible")), F432*E432, "")</f>
        <v/>
      </c>
    </row>
    <row r="433">
      <c r="G433">
        <f>IF(AND(F433&lt;&gt;"" , E433&lt;&gt;"" , OR(D433="Collecte",D433="Déductible")), F433*E433, "")</f>
        <v/>
      </c>
    </row>
    <row r="434">
      <c r="G434">
        <f>IF(AND(F434&lt;&gt;"" , E434&lt;&gt;"" , OR(D434="Collecte",D434="Déductible")), F434*E434, "")</f>
        <v/>
      </c>
    </row>
    <row r="435">
      <c r="G435">
        <f>IF(AND(F435&lt;&gt;"" , E435&lt;&gt;"" , OR(D435="Collecte",D435="Déductible")), F435*E435, "")</f>
        <v/>
      </c>
    </row>
    <row r="436">
      <c r="G436">
        <f>IF(AND(F436&lt;&gt;"" , E436&lt;&gt;"" , OR(D436="Collecte",D436="Déductible")), F436*E436, "")</f>
        <v/>
      </c>
    </row>
    <row r="437">
      <c r="G437">
        <f>IF(AND(F437&lt;&gt;"" , E437&lt;&gt;"" , OR(D437="Collecte",D437="Déductible")), F437*E437, "")</f>
        <v/>
      </c>
    </row>
    <row r="438">
      <c r="G438">
        <f>IF(AND(F438&lt;&gt;"" , E438&lt;&gt;"" , OR(D438="Collecte",D438="Déductible")), F438*E438, "")</f>
        <v/>
      </c>
    </row>
    <row r="439">
      <c r="G439">
        <f>IF(AND(F439&lt;&gt;"" , E439&lt;&gt;"" , OR(D439="Collecte",D439="Déductible")), F439*E439, "")</f>
        <v/>
      </c>
    </row>
    <row r="440">
      <c r="G440">
        <f>IF(AND(F440&lt;&gt;"" , E440&lt;&gt;"" , OR(D440="Collecte",D440="Déductible")), F440*E440, "")</f>
        <v/>
      </c>
    </row>
    <row r="441">
      <c r="G441">
        <f>IF(AND(F441&lt;&gt;"" , E441&lt;&gt;"" , OR(D441="Collecte",D441="Déductible")), F441*E441, "")</f>
        <v/>
      </c>
    </row>
    <row r="442">
      <c r="G442">
        <f>IF(AND(F442&lt;&gt;"" , E442&lt;&gt;"" , OR(D442="Collecte",D442="Déductible")), F442*E442, "")</f>
        <v/>
      </c>
    </row>
    <row r="443">
      <c r="G443">
        <f>IF(AND(F443&lt;&gt;"" , E443&lt;&gt;"" , OR(D443="Collecte",D443="Déductible")), F443*E443, "")</f>
        <v/>
      </c>
    </row>
    <row r="444">
      <c r="G444">
        <f>IF(AND(F444&lt;&gt;"" , E444&lt;&gt;"" , OR(D444="Collecte",D444="Déductible")), F444*E444, "")</f>
        <v/>
      </c>
    </row>
    <row r="445">
      <c r="G445">
        <f>IF(AND(F445&lt;&gt;"" , E445&lt;&gt;"" , OR(D445="Collecte",D445="Déductible")), F445*E445, "")</f>
        <v/>
      </c>
    </row>
    <row r="446">
      <c r="G446">
        <f>IF(AND(F446&lt;&gt;"" , E446&lt;&gt;"" , OR(D446="Collecte",D446="Déductible")), F446*E446, "")</f>
        <v/>
      </c>
    </row>
    <row r="447">
      <c r="G447">
        <f>IF(AND(F447&lt;&gt;"" , E447&lt;&gt;"" , OR(D447="Collecte",D447="Déductible")), F447*E447, "")</f>
        <v/>
      </c>
    </row>
    <row r="448">
      <c r="G448">
        <f>IF(AND(F448&lt;&gt;"" , E448&lt;&gt;"" , OR(D448="Collecte",D448="Déductible")), F448*E448, "")</f>
        <v/>
      </c>
    </row>
    <row r="449">
      <c r="G449">
        <f>IF(AND(F449&lt;&gt;"" , E449&lt;&gt;"" , OR(D449="Collecte",D449="Déductible")), F449*E449, "")</f>
        <v/>
      </c>
    </row>
    <row r="450">
      <c r="G450">
        <f>IF(AND(F450&lt;&gt;"" , E450&lt;&gt;"" , OR(D450="Collecte",D450="Déductible")), F450*E450, "")</f>
        <v/>
      </c>
    </row>
    <row r="451">
      <c r="G451">
        <f>IF(AND(F451&lt;&gt;"" , E451&lt;&gt;"" , OR(D451="Collecte",D451="Déductible")), F451*E451, "")</f>
        <v/>
      </c>
    </row>
    <row r="452">
      <c r="G452">
        <f>IF(AND(F452&lt;&gt;"" , E452&lt;&gt;"" , OR(D452="Collecte",D452="Déductible")), F452*E452, "")</f>
        <v/>
      </c>
    </row>
    <row r="453">
      <c r="G453">
        <f>IF(AND(F453&lt;&gt;"" , E453&lt;&gt;"" , OR(D453="Collecte",D453="Déductible")), F453*E453, "")</f>
        <v/>
      </c>
    </row>
    <row r="454">
      <c r="G454">
        <f>IF(AND(F454&lt;&gt;"" , E454&lt;&gt;"" , OR(D454="Collecte",D454="Déductible")), F454*E454, "")</f>
        <v/>
      </c>
    </row>
    <row r="455">
      <c r="G455">
        <f>IF(AND(F455&lt;&gt;"" , E455&lt;&gt;"" , OR(D455="Collecte",D455="Déductible")), F455*E455, "")</f>
        <v/>
      </c>
    </row>
    <row r="456">
      <c r="G456">
        <f>IF(AND(F456&lt;&gt;"" , E456&lt;&gt;"" , OR(D456="Collecte",D456="Déductible")), F456*E456, "")</f>
        <v/>
      </c>
    </row>
    <row r="457">
      <c r="G457">
        <f>IF(AND(F457&lt;&gt;"" , E457&lt;&gt;"" , OR(D457="Collecte",D457="Déductible")), F457*E457, "")</f>
        <v/>
      </c>
    </row>
    <row r="458">
      <c r="G458">
        <f>IF(AND(F458&lt;&gt;"" , E458&lt;&gt;"" , OR(D458="Collecte",D458="Déductible")), F458*E458, "")</f>
        <v/>
      </c>
    </row>
    <row r="459">
      <c r="G459">
        <f>IF(AND(F459&lt;&gt;"" , E459&lt;&gt;"" , OR(D459="Collecte",D459="Déductible")), F459*E459, "")</f>
        <v/>
      </c>
    </row>
    <row r="460">
      <c r="G460">
        <f>IF(AND(F460&lt;&gt;"" , E460&lt;&gt;"" , OR(D460="Collecte",D460="Déductible")), F460*E460, "")</f>
        <v/>
      </c>
    </row>
    <row r="461">
      <c r="G461">
        <f>IF(AND(F461&lt;&gt;"" , E461&lt;&gt;"" , OR(D461="Collecte",D461="Déductible")), F461*E461, "")</f>
        <v/>
      </c>
    </row>
    <row r="462">
      <c r="G462">
        <f>IF(AND(F462&lt;&gt;"" , E462&lt;&gt;"" , OR(D462="Collecte",D462="Déductible")), F462*E462, "")</f>
        <v/>
      </c>
    </row>
    <row r="463">
      <c r="G463">
        <f>IF(AND(F463&lt;&gt;"" , E463&lt;&gt;"" , OR(D463="Collecte",D463="Déductible")), F463*E463, "")</f>
        <v/>
      </c>
    </row>
    <row r="464">
      <c r="G464">
        <f>IF(AND(F464&lt;&gt;"" , E464&lt;&gt;"" , OR(D464="Collecte",D464="Déductible")), F464*E464, "")</f>
        <v/>
      </c>
    </row>
    <row r="465">
      <c r="G465">
        <f>IF(AND(F465&lt;&gt;"" , E465&lt;&gt;"" , OR(D465="Collecte",D465="Déductible")), F465*E465, "")</f>
        <v/>
      </c>
    </row>
    <row r="466">
      <c r="G466">
        <f>IF(AND(F466&lt;&gt;"" , E466&lt;&gt;"" , OR(D466="Collecte",D466="Déductible")), F466*E466, "")</f>
        <v/>
      </c>
    </row>
    <row r="467">
      <c r="G467">
        <f>IF(AND(F467&lt;&gt;"" , E467&lt;&gt;"" , OR(D467="Collecte",D467="Déductible")), F467*E467, "")</f>
        <v/>
      </c>
    </row>
    <row r="468">
      <c r="G468">
        <f>IF(AND(F468&lt;&gt;"" , E468&lt;&gt;"" , OR(D468="Collecte",D468="Déductible")), F468*E468, "")</f>
        <v/>
      </c>
    </row>
    <row r="469">
      <c r="G469">
        <f>IF(AND(F469&lt;&gt;"" , E469&lt;&gt;"" , OR(D469="Collecte",D469="Déductible")), F469*E469, "")</f>
        <v/>
      </c>
    </row>
    <row r="470">
      <c r="G470">
        <f>IF(AND(F470&lt;&gt;"" , E470&lt;&gt;"" , OR(D470="Collecte",D470="Déductible")), F470*E470, "")</f>
        <v/>
      </c>
    </row>
    <row r="471">
      <c r="G471">
        <f>IF(AND(F471&lt;&gt;"" , E471&lt;&gt;"" , OR(D471="Collecte",D471="Déductible")), F471*E471, "")</f>
        <v/>
      </c>
    </row>
    <row r="472">
      <c r="G472">
        <f>IF(AND(F472&lt;&gt;"" , E472&lt;&gt;"" , OR(D472="Collecte",D472="Déductible")), F472*E472, "")</f>
        <v/>
      </c>
    </row>
    <row r="473">
      <c r="G473">
        <f>IF(AND(F473&lt;&gt;"" , E473&lt;&gt;"" , OR(D473="Collecte",D473="Déductible")), F473*E473, "")</f>
        <v/>
      </c>
    </row>
    <row r="474">
      <c r="G474">
        <f>IF(AND(F474&lt;&gt;"" , E474&lt;&gt;"" , OR(D474="Collecte",D474="Déductible")), F474*E474, "")</f>
        <v/>
      </c>
    </row>
    <row r="475">
      <c r="G475">
        <f>IF(AND(F475&lt;&gt;"" , E475&lt;&gt;"" , OR(D475="Collecte",D475="Déductible")), F475*E475, "")</f>
        <v/>
      </c>
    </row>
    <row r="476">
      <c r="G476">
        <f>IF(AND(F476&lt;&gt;"" , E476&lt;&gt;"" , OR(D476="Collecte",D476="Déductible")), F476*E476, "")</f>
        <v/>
      </c>
    </row>
    <row r="477">
      <c r="G477">
        <f>IF(AND(F477&lt;&gt;"" , E477&lt;&gt;"" , OR(D477="Collecte",D477="Déductible")), F477*E477, "")</f>
        <v/>
      </c>
    </row>
    <row r="478">
      <c r="G478">
        <f>IF(AND(F478&lt;&gt;"" , E478&lt;&gt;"" , OR(D478="Collecte",D478="Déductible")), F478*E478, "")</f>
        <v/>
      </c>
    </row>
    <row r="479">
      <c r="G479">
        <f>IF(AND(F479&lt;&gt;"" , E479&lt;&gt;"" , OR(D479="Collecte",D479="Déductible")), F479*E479, "")</f>
        <v/>
      </c>
    </row>
    <row r="480">
      <c r="G480">
        <f>IF(AND(F480&lt;&gt;"" , E480&lt;&gt;"" , OR(D480="Collecte",D480="Déductible")), F480*E480, "")</f>
        <v/>
      </c>
    </row>
    <row r="481">
      <c r="G481">
        <f>IF(AND(F481&lt;&gt;"" , E481&lt;&gt;"" , OR(D481="Collecte",D481="Déductible")), F481*E481, "")</f>
        <v/>
      </c>
    </row>
    <row r="482">
      <c r="G482">
        <f>IF(AND(F482&lt;&gt;"" , E482&lt;&gt;"" , OR(D482="Collecte",D482="Déductible")), F482*E482, "")</f>
        <v/>
      </c>
    </row>
    <row r="483">
      <c r="G483">
        <f>IF(AND(F483&lt;&gt;"" , E483&lt;&gt;"" , OR(D483="Collecte",D483="Déductible")), F483*E483, "")</f>
        <v/>
      </c>
    </row>
    <row r="484">
      <c r="G484">
        <f>IF(AND(F484&lt;&gt;"" , E484&lt;&gt;"" , OR(D484="Collecte",D484="Déductible")), F484*E484, "")</f>
        <v/>
      </c>
    </row>
    <row r="485">
      <c r="G485">
        <f>IF(AND(F485&lt;&gt;"" , E485&lt;&gt;"" , OR(D485="Collecte",D485="Déductible")), F485*E485, "")</f>
        <v/>
      </c>
    </row>
    <row r="486">
      <c r="G486">
        <f>IF(AND(F486&lt;&gt;"" , E486&lt;&gt;"" , OR(D486="Collecte",D486="Déductible")), F486*E486, "")</f>
        <v/>
      </c>
    </row>
    <row r="487">
      <c r="G487">
        <f>IF(AND(F487&lt;&gt;"" , E487&lt;&gt;"" , OR(D487="Collecte",D487="Déductible")), F487*E487, "")</f>
        <v/>
      </c>
    </row>
    <row r="488">
      <c r="G488">
        <f>IF(AND(F488&lt;&gt;"" , E488&lt;&gt;"" , OR(D488="Collecte",D488="Déductible")), F488*E488, "")</f>
        <v/>
      </c>
    </row>
    <row r="489">
      <c r="G489">
        <f>IF(AND(F489&lt;&gt;"" , E489&lt;&gt;"" , OR(D489="Collecte",D489="Déductible")), F489*E489, "")</f>
        <v/>
      </c>
    </row>
    <row r="490">
      <c r="G490">
        <f>IF(AND(F490&lt;&gt;"" , E490&lt;&gt;"" , OR(D490="Collecte",D490="Déductible")), F490*E490, "")</f>
        <v/>
      </c>
    </row>
    <row r="491">
      <c r="G491">
        <f>IF(AND(F491&lt;&gt;"" , E491&lt;&gt;"" , OR(D491="Collecte",D491="Déductible")), F491*E491, "")</f>
        <v/>
      </c>
    </row>
    <row r="492">
      <c r="G492">
        <f>IF(AND(F492&lt;&gt;"" , E492&lt;&gt;"" , OR(D492="Collecte",D492="Déductible")), F492*E492, "")</f>
        <v/>
      </c>
    </row>
    <row r="493">
      <c r="G493">
        <f>IF(AND(F493&lt;&gt;"" , E493&lt;&gt;"" , OR(D493="Collecte",D493="Déductible")), F493*E493, "")</f>
        <v/>
      </c>
    </row>
    <row r="494">
      <c r="G494">
        <f>IF(AND(F494&lt;&gt;"" , E494&lt;&gt;"" , OR(D494="Collecte",D494="Déductible")), F494*E494, "")</f>
        <v/>
      </c>
    </row>
    <row r="495">
      <c r="G495">
        <f>IF(AND(F495&lt;&gt;"" , E495&lt;&gt;"" , OR(D495="Collecte",D495="Déductible")), F495*E495, "")</f>
        <v/>
      </c>
    </row>
    <row r="496">
      <c r="G496">
        <f>IF(AND(F496&lt;&gt;"" , E496&lt;&gt;"" , OR(D496="Collecte",D496="Déductible")), F496*E496, "")</f>
        <v/>
      </c>
    </row>
    <row r="497">
      <c r="G497">
        <f>IF(AND(F497&lt;&gt;"" , E497&lt;&gt;"" , OR(D497="Collecte",D497="Déductible")), F497*E497, "")</f>
        <v/>
      </c>
    </row>
    <row r="498">
      <c r="G498">
        <f>IF(AND(F498&lt;&gt;"" , E498&lt;&gt;"" , OR(D498="Collecte",D498="Déductible")), F498*E498, "")</f>
        <v/>
      </c>
    </row>
    <row r="499">
      <c r="G499">
        <f>IF(AND(F499&lt;&gt;"" , E499&lt;&gt;"" , OR(D499="Collecte",D499="Déductible")), F499*E499, "")</f>
        <v/>
      </c>
    </row>
    <row r="500">
      <c r="G500">
        <f>IF(AND(F500&lt;&gt;"" , E500&lt;&gt;"" , OR(D500="Collecte",D500="Déductible")), F500*E500, "")</f>
        <v/>
      </c>
    </row>
    <row r="501">
      <c r="G501">
        <f>IF(AND(F501&lt;&gt;"" , E501&lt;&gt;"" , OR(D501="Collecte",D501="Déductible")), F501*E501, "")</f>
        <v/>
      </c>
    </row>
  </sheetData>
  <conditionalFormatting sqref="G2:G5000">
    <cfRule type="expression" priority="1" dxfId="0">
      <formula>AND(ABS(G2 - F2*E2) &gt; Paramètres_Pack!$B$2, ABS(G2 - F2*E2) &lt;= Paramètres_Pack!$B$3, OR(D2="Collecte",D2="Déductible"))</formula>
    </cfRule>
    <cfRule type="expression" priority="2" dxfId="1">
      <formula>AND(ABS(G2 - F2*E2) &gt; Paramètres_Pack!$B$3, OR(D2="Collecte",D2="Déductible"))</formula>
    </cfRule>
    <cfRule type="expression" priority="3" dxfId="2">
      <formula>AND(G2&gt;0, ABS(G2 - F2*E2) &lt;= Paramètres_Pack!$B$2, OR(D2="Collecte",D2="Déductible"))</formula>
    </cfRule>
  </conditionalFormatting>
  <dataValidations count="1">
    <dataValidation sqref="D2:D5000" showErrorMessage="1" showInputMessage="1" allowBlank="0" type="list">
      <formula1>="Collecte,Déductible,Exonérée,Non soumise"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Synthèse TVA (période de saisie)</t>
        </is>
      </c>
    </row>
    <row r="2">
      <c r="A2" s="2" t="inlineStr">
        <is>
          <t>Taux</t>
        </is>
      </c>
      <c r="B2" s="2" t="inlineStr">
        <is>
          <t>Base Collecte</t>
        </is>
      </c>
      <c r="C2" s="2" t="inlineStr">
        <is>
          <t>TVA Collecte</t>
        </is>
      </c>
      <c r="D2" s="2" t="inlineStr">
        <is>
          <t>Base Déductible</t>
        </is>
      </c>
      <c r="E2" s="2" t="inlineStr">
        <is>
          <t>TVA Déductible</t>
        </is>
      </c>
      <c r="G2" s="4" t="inlineStr">
        <is>
          <t>Totaux &amp; nette</t>
        </is>
      </c>
      <c r="H2" t="inlineStr">
        <is>
          <t>Collecte - Déductible</t>
        </is>
      </c>
    </row>
    <row r="3">
      <c r="A3" s="5" t="n">
        <v>0.2</v>
      </c>
      <c r="B3" s="5">
        <f>SUMIFS(TVA_Saisie!$F:$F,TVA_Saisie!$E:$E,0.2,TVA_Saisie!$D:$D,"Collecte")</f>
        <v/>
      </c>
      <c r="C3" s="5">
        <f>SUMIFS(TVA_Saisie!$G:$G,TVA_Saisie!$E:$E,0.2,TVA_Saisie!$D:$D,"Collecte")</f>
        <v/>
      </c>
      <c r="D3" s="5">
        <f>SUMIFS(TVA_Saisie!$F:$F,TVA_Saisie!$E:$E,0.2,TVA_Saisie!$D:$D,"Déductible")</f>
        <v/>
      </c>
      <c r="E3" s="5">
        <f>SUMIFS(TVA_Saisie!$G:$G,TVA_Saisie!$E:$E,0.2,TVA_Saisie!$D:$D,"Déductible")</f>
        <v/>
      </c>
      <c r="G3" t="inlineStr">
        <is>
          <t>Collecte TVA</t>
        </is>
      </c>
      <c r="H3">
        <f>SUM(C3:C6)</f>
        <v/>
      </c>
    </row>
    <row r="4">
      <c r="A4" s="5" t="n">
        <v>0.1</v>
      </c>
      <c r="B4" s="5">
        <f>SUMIFS(TVA_Saisie!$F:$F,TVA_Saisie!$E:$E,0.1,TVA_Saisie!$D:$D,"Collecte")</f>
        <v/>
      </c>
      <c r="C4" s="5">
        <f>SUMIFS(TVA_Saisie!$G:$G,TVA_Saisie!$E:$E,0.1,TVA_Saisie!$D:$D,"Collecte")</f>
        <v/>
      </c>
      <c r="D4" s="5">
        <f>SUMIFS(TVA_Saisie!$F:$F,TVA_Saisie!$E:$E,0.1,TVA_Saisie!$D:$D,"Déductible")</f>
        <v/>
      </c>
      <c r="E4" s="5">
        <f>SUMIFS(TVA_Saisie!$G:$G,TVA_Saisie!$E:$E,0.1,TVA_Saisie!$D:$D,"Déductible")</f>
        <v/>
      </c>
      <c r="G4" t="inlineStr">
        <is>
          <t>Déductible TVA</t>
        </is>
      </c>
      <c r="H4">
        <f>SUM(E3:E6)</f>
        <v/>
      </c>
    </row>
    <row r="5">
      <c r="A5" s="5" t="n">
        <v>0.055</v>
      </c>
      <c r="B5" s="5">
        <f>SUMIFS(TVA_Saisie!$F:$F,TVA_Saisie!$E:$E,0.055,TVA_Saisie!$D:$D,"Collecte")</f>
        <v/>
      </c>
      <c r="C5" s="5">
        <f>SUMIFS(TVA_Saisie!$G:$G,TVA_Saisie!$E:$E,0.055,TVA_Saisie!$D:$D,"Collecte")</f>
        <v/>
      </c>
      <c r="D5" s="5">
        <f>SUMIFS(TVA_Saisie!$F:$F,TVA_Saisie!$E:$E,0.055,TVA_Saisie!$D:$D,"Déductible")</f>
        <v/>
      </c>
      <c r="E5" s="5">
        <f>SUMIFS(TVA_Saisie!$G:$G,TVA_Saisie!$E:$E,0.055,TVA_Saisie!$D:$D,"Déductible")</f>
        <v/>
      </c>
      <c r="G5" t="inlineStr">
        <is>
          <t>Nette</t>
        </is>
      </c>
      <c r="H5">
        <f>H3-H4</f>
        <v/>
      </c>
    </row>
    <row r="6">
      <c r="A6" s="5" t="n">
        <v>0.021</v>
      </c>
      <c r="B6" s="5">
        <f>SUMIFS(TVA_Saisie!$F:$F,TVA_Saisie!$E:$E,0.021,TVA_Saisie!$D:$D,"Collecte")</f>
        <v/>
      </c>
      <c r="C6" s="5">
        <f>SUMIFS(TVA_Saisie!$G:$G,TVA_Saisie!$E:$E,0.021,TVA_Saisie!$D:$D,"Collecte")</f>
        <v/>
      </c>
      <c r="D6" s="5">
        <f>SUMIFS(TVA_Saisie!$F:$F,TVA_Saisie!$E:$E,0.021,TVA_Saisie!$D:$D,"Déductible")</f>
        <v/>
      </c>
      <c r="E6" s="5">
        <f>SUMIFS(TVA_Saisie!$G:$G,TVA_Saisie!$E:$E,0.021,TVA_Saisie!$D:$D,"Déductible")</f>
        <v/>
      </c>
      <c r="G6" t="inlineStr">
        <is>
          <t>Statut</t>
        </is>
      </c>
      <c r="H6">
        <f>IF(H5&gt;0,"A payer","A reporter")</f>
        <v/>
      </c>
    </row>
  </sheetData>
  <conditionalFormatting sqref="H5">
    <cfRule type="expression" priority="1" dxfId="1">
      <formula>AND(ABS(H5) &gt; Paramètres_Pack!$B$11, H5&gt;0)</formula>
    </cfRule>
    <cfRule type="expression" priority="2" dxfId="2">
      <formula>AND(ABS(H5) &gt; Paramètres_Pack!$B$11, H5&lt;0)</formula>
    </cfRule>
    <cfRule type="expression" priority="3" dxfId="0">
      <formula>ABS(H5) &lt;= Paramètres_Pack!$B$11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401"/>
  <sheetViews>
    <sheetView workbookViewId="0">
      <selection activeCell="A1" sqref="A1"/>
    </sheetView>
  </sheetViews>
  <sheetFormatPr baseColWidth="8" defaultRowHeight="15"/>
  <cols>
    <col width="24" customWidth="1" min="1" max="1"/>
    <col width="16" customWidth="1" min="2" max="2"/>
    <col width="14" customWidth="1" min="3" max="3"/>
    <col width="14" customWidth="1" min="4" max="4"/>
    <col width="12" customWidth="1" min="5" max="5"/>
    <col width="12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2" customWidth="1" min="12" max="12"/>
  </cols>
  <sheetData>
    <row r="1">
      <c r="A1" s="2" t="inlineStr">
        <is>
          <t>Tiers</t>
        </is>
      </c>
      <c r="B1" s="2" t="inlineStr">
        <is>
          <t>Pièce</t>
        </is>
      </c>
      <c r="C1" s="2" t="inlineStr">
        <is>
          <t>Date facture</t>
        </is>
      </c>
      <c r="D1" s="2" t="inlineStr">
        <is>
          <t>Echéance</t>
        </is>
      </c>
      <c r="E1" s="2" t="inlineStr">
        <is>
          <t>Montant</t>
        </is>
      </c>
      <c r="F1" s="2" t="inlineStr">
        <is>
          <t>Jours retard</t>
        </is>
      </c>
      <c r="G1" s="2" t="inlineStr">
        <is>
          <t>0-30</t>
        </is>
      </c>
      <c r="H1" s="2" t="inlineStr">
        <is>
          <t>31-60</t>
        </is>
      </c>
      <c r="I1" s="2" t="inlineStr">
        <is>
          <t>61-90</t>
        </is>
      </c>
      <c r="J1" s="2" t="inlineStr">
        <is>
          <t>91-120</t>
        </is>
      </c>
      <c r="K1" s="2" t="inlineStr">
        <is>
          <t>&gt;120</t>
        </is>
      </c>
      <c r="L1" s="2" t="inlineStr">
        <is>
          <t>Statut</t>
        </is>
      </c>
    </row>
    <row r="2">
      <c r="F2">
        <f>IF(D2="", "", TODAY()-D2)</f>
        <v/>
      </c>
      <c r="G2">
        <f>IF(AND(E2&lt;&gt;"" , $F2&gt;=0, $F2&lt;=30), E2, 0)</f>
        <v/>
      </c>
      <c r="H2">
        <f>IF(AND(E2&lt;&gt;"" , $F2&gt;30, $F2&lt;=60), E2, 0)</f>
        <v/>
      </c>
      <c r="I2">
        <f>IF(AND(E2&lt;&gt;"" , $F2&gt;60, $F2&lt;=90), E2, 0)</f>
        <v/>
      </c>
      <c r="J2">
        <f>IF(AND(E2&lt;&gt;"" , $F2&gt;90, $F2&lt;=120), E2, 0)</f>
        <v/>
      </c>
      <c r="K2">
        <f>IF(AND(E2&lt;&gt;"" , $F2&gt;120), E2, 0)</f>
        <v/>
      </c>
      <c r="L2">
        <f>IF($F2&gt;0,"En retard","A l'échéance")</f>
        <v/>
      </c>
      <c r="N2" s="6" t="inlineStr">
        <is>
          <t>Totaux par tranche</t>
        </is>
      </c>
    </row>
    <row r="3">
      <c r="F3">
        <f>IF(D3="", "", TODAY()-D3)</f>
        <v/>
      </c>
      <c r="G3">
        <f>IF(AND(E3&lt;&gt;"" , $F3&gt;=0, $F3&lt;=30), E3, 0)</f>
        <v/>
      </c>
      <c r="H3">
        <f>IF(AND(E3&lt;&gt;"" , $F3&gt;30, $F3&lt;=60), E3, 0)</f>
        <v/>
      </c>
      <c r="I3">
        <f>IF(AND(E3&lt;&gt;"" , $F3&gt;60, $F3&lt;=90), E3, 0)</f>
        <v/>
      </c>
      <c r="J3">
        <f>IF(AND(E3&lt;&gt;"" , $F3&gt;90, $F3&lt;=120), E3, 0)</f>
        <v/>
      </c>
      <c r="K3">
        <f>IF(AND(E3&lt;&gt;"" , $F3&gt;120), E3, 0)</f>
        <v/>
      </c>
      <c r="L3">
        <f>IF($F3&gt;0,"En retard","A l'échéance")</f>
        <v/>
      </c>
      <c r="N3" t="inlineStr">
        <is>
          <t>0-30</t>
        </is>
      </c>
      <c r="O3">
        <f>SUM(G2:G400)</f>
        <v/>
      </c>
    </row>
    <row r="4">
      <c r="F4">
        <f>IF(D4="", "", TODAY()-D4)</f>
        <v/>
      </c>
      <c r="G4">
        <f>IF(AND(E4&lt;&gt;"" , $F4&gt;=0, $F4&lt;=30), E4, 0)</f>
        <v/>
      </c>
      <c r="H4">
        <f>IF(AND(E4&lt;&gt;"" , $F4&gt;30, $F4&lt;=60), E4, 0)</f>
        <v/>
      </c>
      <c r="I4">
        <f>IF(AND(E4&lt;&gt;"" , $F4&gt;60, $F4&lt;=90), E4, 0)</f>
        <v/>
      </c>
      <c r="J4">
        <f>IF(AND(E4&lt;&gt;"" , $F4&gt;90, $F4&lt;=120), E4, 0)</f>
        <v/>
      </c>
      <c r="K4">
        <f>IF(AND(E4&lt;&gt;"" , $F4&gt;120), E4, 0)</f>
        <v/>
      </c>
      <c r="L4">
        <f>IF($F4&gt;0,"En retard","A l'échéance")</f>
        <v/>
      </c>
      <c r="N4" t="inlineStr">
        <is>
          <t>31-60</t>
        </is>
      </c>
      <c r="O4">
        <f>SUM(H2:H400)</f>
        <v/>
      </c>
    </row>
    <row r="5">
      <c r="F5">
        <f>IF(D5="", "", TODAY()-D5)</f>
        <v/>
      </c>
      <c r="G5">
        <f>IF(AND(E5&lt;&gt;"" , $F5&gt;=0, $F5&lt;=30), E5, 0)</f>
        <v/>
      </c>
      <c r="H5">
        <f>IF(AND(E5&lt;&gt;"" , $F5&gt;30, $F5&lt;=60), E5, 0)</f>
        <v/>
      </c>
      <c r="I5">
        <f>IF(AND(E5&lt;&gt;"" , $F5&gt;60, $F5&lt;=90), E5, 0)</f>
        <v/>
      </c>
      <c r="J5">
        <f>IF(AND(E5&lt;&gt;"" , $F5&gt;90, $F5&lt;=120), E5, 0)</f>
        <v/>
      </c>
      <c r="K5">
        <f>IF(AND(E5&lt;&gt;"" , $F5&gt;120), E5, 0)</f>
        <v/>
      </c>
      <c r="L5">
        <f>IF($F5&gt;0,"En retard","A l'échéance")</f>
        <v/>
      </c>
      <c r="N5" t="inlineStr">
        <is>
          <t>61-90</t>
        </is>
      </c>
      <c r="O5">
        <f>SUM(I2:I400)</f>
        <v/>
      </c>
    </row>
    <row r="6">
      <c r="F6">
        <f>IF(D6="", "", TODAY()-D6)</f>
        <v/>
      </c>
      <c r="G6">
        <f>IF(AND(E6&lt;&gt;"" , $F6&gt;=0, $F6&lt;=30), E6, 0)</f>
        <v/>
      </c>
      <c r="H6">
        <f>IF(AND(E6&lt;&gt;"" , $F6&gt;30, $F6&lt;=60), E6, 0)</f>
        <v/>
      </c>
      <c r="I6">
        <f>IF(AND(E6&lt;&gt;"" , $F6&gt;60, $F6&lt;=90), E6, 0)</f>
        <v/>
      </c>
      <c r="J6">
        <f>IF(AND(E6&lt;&gt;"" , $F6&gt;90, $F6&lt;=120), E6, 0)</f>
        <v/>
      </c>
      <c r="K6">
        <f>IF(AND(E6&lt;&gt;"" , $F6&gt;120), E6, 0)</f>
        <v/>
      </c>
      <c r="L6">
        <f>IF($F6&gt;0,"En retard","A l'échéance")</f>
        <v/>
      </c>
      <c r="N6" t="inlineStr">
        <is>
          <t>91-120</t>
        </is>
      </c>
      <c r="O6">
        <f>SUM(J2:J400)</f>
        <v/>
      </c>
    </row>
    <row r="7">
      <c r="F7">
        <f>IF(D7="", "", TODAY()-D7)</f>
        <v/>
      </c>
      <c r="G7">
        <f>IF(AND(E7&lt;&gt;"" , $F7&gt;=0, $F7&lt;=30), E7, 0)</f>
        <v/>
      </c>
      <c r="H7">
        <f>IF(AND(E7&lt;&gt;"" , $F7&gt;30, $F7&lt;=60), E7, 0)</f>
        <v/>
      </c>
      <c r="I7">
        <f>IF(AND(E7&lt;&gt;"" , $F7&gt;60, $F7&lt;=90), E7, 0)</f>
        <v/>
      </c>
      <c r="J7">
        <f>IF(AND(E7&lt;&gt;"" , $F7&gt;90, $F7&lt;=120), E7, 0)</f>
        <v/>
      </c>
      <c r="K7">
        <f>IF(AND(E7&lt;&gt;"" , $F7&gt;120), E7, 0)</f>
        <v/>
      </c>
      <c r="L7">
        <f>IF($F7&gt;0,"En retard","A l'échéance")</f>
        <v/>
      </c>
      <c r="N7" t="inlineStr">
        <is>
          <t>&gt;120</t>
        </is>
      </c>
      <c r="O7">
        <f>SUM(K2:K400)</f>
        <v/>
      </c>
    </row>
    <row r="8">
      <c r="F8">
        <f>IF(D8="", "", TODAY()-D8)</f>
        <v/>
      </c>
      <c r="G8">
        <f>IF(AND(E8&lt;&gt;"" , $F8&gt;=0, $F8&lt;=30), E8, 0)</f>
        <v/>
      </c>
      <c r="H8">
        <f>IF(AND(E8&lt;&gt;"" , $F8&gt;30, $F8&lt;=60), E8, 0)</f>
        <v/>
      </c>
      <c r="I8">
        <f>IF(AND(E8&lt;&gt;"" , $F8&gt;60, $F8&lt;=90), E8, 0)</f>
        <v/>
      </c>
      <c r="J8">
        <f>IF(AND(E8&lt;&gt;"" , $F8&gt;90, $F8&lt;=120), E8, 0)</f>
        <v/>
      </c>
      <c r="K8">
        <f>IF(AND(E8&lt;&gt;"" , $F8&gt;120), E8, 0)</f>
        <v/>
      </c>
      <c r="L8">
        <f>IF($F8&gt;0,"En retard","A l'échéance")</f>
        <v/>
      </c>
      <c r="N8" t="inlineStr">
        <is>
          <t>Total retard</t>
        </is>
      </c>
      <c r="O8">
        <f>SUM(O3:O7)</f>
        <v/>
      </c>
    </row>
    <row r="9">
      <c r="F9">
        <f>IF(D9="", "", TODAY()-D9)</f>
        <v/>
      </c>
      <c r="G9">
        <f>IF(AND(E9&lt;&gt;"" , $F9&gt;=0, $F9&lt;=30), E9, 0)</f>
        <v/>
      </c>
      <c r="H9">
        <f>IF(AND(E9&lt;&gt;"" , $F9&gt;30, $F9&lt;=60), E9, 0)</f>
        <v/>
      </c>
      <c r="I9">
        <f>IF(AND(E9&lt;&gt;"" , $F9&gt;60, $F9&lt;=90), E9, 0)</f>
        <v/>
      </c>
      <c r="J9">
        <f>IF(AND(E9&lt;&gt;"" , $F9&gt;90, $F9&lt;=120), E9, 0)</f>
        <v/>
      </c>
      <c r="K9">
        <f>IF(AND(E9&lt;&gt;"" , $F9&gt;120), E9, 0)</f>
        <v/>
      </c>
      <c r="L9">
        <f>IF($F9&gt;0,"En retard","A l'échéance")</f>
        <v/>
      </c>
      <c r="N9" t="inlineStr">
        <is>
          <t>% &gt;90j</t>
        </is>
      </c>
      <c r="O9">
        <f>IF(SUM(E2:E400)=0,"", (SUM(J2:K400)/SUM(E2:E400)))</f>
        <v/>
      </c>
    </row>
    <row r="10">
      <c r="F10">
        <f>IF(D10="", "", TODAY()-D10)</f>
        <v/>
      </c>
      <c r="G10">
        <f>IF(AND(E10&lt;&gt;"" , $F10&gt;=0, $F10&lt;=30), E10, 0)</f>
        <v/>
      </c>
      <c r="H10">
        <f>IF(AND(E10&lt;&gt;"" , $F10&gt;30, $F10&lt;=60), E10, 0)</f>
        <v/>
      </c>
      <c r="I10">
        <f>IF(AND(E10&lt;&gt;"" , $F10&gt;60, $F10&lt;=90), E10, 0)</f>
        <v/>
      </c>
      <c r="J10">
        <f>IF(AND(E10&lt;&gt;"" , $F10&gt;90, $F10&lt;=120), E10, 0)</f>
        <v/>
      </c>
      <c r="K10">
        <f>IF(AND(E10&lt;&gt;"" , $F10&gt;120), E10, 0)</f>
        <v/>
      </c>
      <c r="L10">
        <f>IF($F10&gt;0,"En retard","A l'échéance")</f>
        <v/>
      </c>
    </row>
    <row r="11">
      <c r="F11">
        <f>IF(D11="", "", TODAY()-D11)</f>
        <v/>
      </c>
      <c r="G11">
        <f>IF(AND(E11&lt;&gt;"" , $F11&gt;=0, $F11&lt;=30), E11, 0)</f>
        <v/>
      </c>
      <c r="H11">
        <f>IF(AND(E11&lt;&gt;"" , $F11&gt;30, $F11&lt;=60), E11, 0)</f>
        <v/>
      </c>
      <c r="I11">
        <f>IF(AND(E11&lt;&gt;"" , $F11&gt;60, $F11&lt;=90), E11, 0)</f>
        <v/>
      </c>
      <c r="J11">
        <f>IF(AND(E11&lt;&gt;"" , $F11&gt;90, $F11&lt;=120), E11, 0)</f>
        <v/>
      </c>
      <c r="K11">
        <f>IF(AND(E11&lt;&gt;"" , $F11&gt;120), E11, 0)</f>
        <v/>
      </c>
      <c r="L11">
        <f>IF($F11&gt;0,"En retard","A l'échéance")</f>
        <v/>
      </c>
    </row>
    <row r="12">
      <c r="F12">
        <f>IF(D12="", "", TODAY()-D12)</f>
        <v/>
      </c>
      <c r="G12">
        <f>IF(AND(E12&lt;&gt;"" , $F12&gt;=0, $F12&lt;=30), E12, 0)</f>
        <v/>
      </c>
      <c r="H12">
        <f>IF(AND(E12&lt;&gt;"" , $F12&gt;30, $F12&lt;=60), E12, 0)</f>
        <v/>
      </c>
      <c r="I12">
        <f>IF(AND(E12&lt;&gt;"" , $F12&gt;60, $F12&lt;=90), E12, 0)</f>
        <v/>
      </c>
      <c r="J12">
        <f>IF(AND(E12&lt;&gt;"" , $F12&gt;90, $F12&lt;=120), E12, 0)</f>
        <v/>
      </c>
      <c r="K12">
        <f>IF(AND(E12&lt;&gt;"" , $F12&gt;120), E12, 0)</f>
        <v/>
      </c>
      <c r="L12">
        <f>IF($F12&gt;0,"En retard","A l'échéance")</f>
        <v/>
      </c>
    </row>
    <row r="13">
      <c r="F13">
        <f>IF(D13="", "", TODAY()-D13)</f>
        <v/>
      </c>
      <c r="G13">
        <f>IF(AND(E13&lt;&gt;"" , $F13&gt;=0, $F13&lt;=30), E13, 0)</f>
        <v/>
      </c>
      <c r="H13">
        <f>IF(AND(E13&lt;&gt;"" , $F13&gt;30, $F13&lt;=60), E13, 0)</f>
        <v/>
      </c>
      <c r="I13">
        <f>IF(AND(E13&lt;&gt;"" , $F13&gt;60, $F13&lt;=90), E13, 0)</f>
        <v/>
      </c>
      <c r="J13">
        <f>IF(AND(E13&lt;&gt;"" , $F13&gt;90, $F13&lt;=120), E13, 0)</f>
        <v/>
      </c>
      <c r="K13">
        <f>IF(AND(E13&lt;&gt;"" , $F13&gt;120), E13, 0)</f>
        <v/>
      </c>
      <c r="L13">
        <f>IF($F13&gt;0,"En retard","A l'échéance")</f>
        <v/>
      </c>
    </row>
    <row r="14">
      <c r="F14">
        <f>IF(D14="", "", TODAY()-D14)</f>
        <v/>
      </c>
      <c r="G14">
        <f>IF(AND(E14&lt;&gt;"" , $F14&gt;=0, $F14&lt;=30), E14, 0)</f>
        <v/>
      </c>
      <c r="H14">
        <f>IF(AND(E14&lt;&gt;"" , $F14&gt;30, $F14&lt;=60), E14, 0)</f>
        <v/>
      </c>
      <c r="I14">
        <f>IF(AND(E14&lt;&gt;"" , $F14&gt;60, $F14&lt;=90), E14, 0)</f>
        <v/>
      </c>
      <c r="J14">
        <f>IF(AND(E14&lt;&gt;"" , $F14&gt;90, $F14&lt;=120), E14, 0)</f>
        <v/>
      </c>
      <c r="K14">
        <f>IF(AND(E14&lt;&gt;"" , $F14&gt;120), E14, 0)</f>
        <v/>
      </c>
      <c r="L14">
        <f>IF($F14&gt;0,"En retard","A l'échéance")</f>
        <v/>
      </c>
    </row>
    <row r="15">
      <c r="F15">
        <f>IF(D15="", "", TODAY()-D15)</f>
        <v/>
      </c>
      <c r="G15">
        <f>IF(AND(E15&lt;&gt;"" , $F15&gt;=0, $F15&lt;=30), E15, 0)</f>
        <v/>
      </c>
      <c r="H15">
        <f>IF(AND(E15&lt;&gt;"" , $F15&gt;30, $F15&lt;=60), E15, 0)</f>
        <v/>
      </c>
      <c r="I15">
        <f>IF(AND(E15&lt;&gt;"" , $F15&gt;60, $F15&lt;=90), E15, 0)</f>
        <v/>
      </c>
      <c r="J15">
        <f>IF(AND(E15&lt;&gt;"" , $F15&gt;90, $F15&lt;=120), E15, 0)</f>
        <v/>
      </c>
      <c r="K15">
        <f>IF(AND(E15&lt;&gt;"" , $F15&gt;120), E15, 0)</f>
        <v/>
      </c>
      <c r="L15">
        <f>IF($F15&gt;0,"En retard","A l'échéance")</f>
        <v/>
      </c>
    </row>
    <row r="16">
      <c r="F16">
        <f>IF(D16="", "", TODAY()-D16)</f>
        <v/>
      </c>
      <c r="G16">
        <f>IF(AND(E16&lt;&gt;"" , $F16&gt;=0, $F16&lt;=30), E16, 0)</f>
        <v/>
      </c>
      <c r="H16">
        <f>IF(AND(E16&lt;&gt;"" , $F16&gt;30, $F16&lt;=60), E16, 0)</f>
        <v/>
      </c>
      <c r="I16">
        <f>IF(AND(E16&lt;&gt;"" , $F16&gt;60, $F16&lt;=90), E16, 0)</f>
        <v/>
      </c>
      <c r="J16">
        <f>IF(AND(E16&lt;&gt;"" , $F16&gt;90, $F16&lt;=120), E16, 0)</f>
        <v/>
      </c>
      <c r="K16">
        <f>IF(AND(E16&lt;&gt;"" , $F16&gt;120), E16, 0)</f>
        <v/>
      </c>
      <c r="L16">
        <f>IF($F16&gt;0,"En retard","A l'échéance")</f>
        <v/>
      </c>
    </row>
    <row r="17">
      <c r="F17">
        <f>IF(D17="", "", TODAY()-D17)</f>
        <v/>
      </c>
      <c r="G17">
        <f>IF(AND(E17&lt;&gt;"" , $F17&gt;=0, $F17&lt;=30), E17, 0)</f>
        <v/>
      </c>
      <c r="H17">
        <f>IF(AND(E17&lt;&gt;"" , $F17&gt;30, $F17&lt;=60), E17, 0)</f>
        <v/>
      </c>
      <c r="I17">
        <f>IF(AND(E17&lt;&gt;"" , $F17&gt;60, $F17&lt;=90), E17, 0)</f>
        <v/>
      </c>
      <c r="J17">
        <f>IF(AND(E17&lt;&gt;"" , $F17&gt;90, $F17&lt;=120), E17, 0)</f>
        <v/>
      </c>
      <c r="K17">
        <f>IF(AND(E17&lt;&gt;"" , $F17&gt;120), E17, 0)</f>
        <v/>
      </c>
      <c r="L17">
        <f>IF($F17&gt;0,"En retard","A l'échéance")</f>
        <v/>
      </c>
    </row>
    <row r="18">
      <c r="F18">
        <f>IF(D18="", "", TODAY()-D18)</f>
        <v/>
      </c>
      <c r="G18">
        <f>IF(AND(E18&lt;&gt;"" , $F18&gt;=0, $F18&lt;=30), E18, 0)</f>
        <v/>
      </c>
      <c r="H18">
        <f>IF(AND(E18&lt;&gt;"" , $F18&gt;30, $F18&lt;=60), E18, 0)</f>
        <v/>
      </c>
      <c r="I18">
        <f>IF(AND(E18&lt;&gt;"" , $F18&gt;60, $F18&lt;=90), E18, 0)</f>
        <v/>
      </c>
      <c r="J18">
        <f>IF(AND(E18&lt;&gt;"" , $F18&gt;90, $F18&lt;=120), E18, 0)</f>
        <v/>
      </c>
      <c r="K18">
        <f>IF(AND(E18&lt;&gt;"" , $F18&gt;120), E18, 0)</f>
        <v/>
      </c>
      <c r="L18">
        <f>IF($F18&gt;0,"En retard","A l'échéance")</f>
        <v/>
      </c>
    </row>
    <row r="19">
      <c r="F19">
        <f>IF(D19="", "", TODAY()-D19)</f>
        <v/>
      </c>
      <c r="G19">
        <f>IF(AND(E19&lt;&gt;"" , $F19&gt;=0, $F19&lt;=30), E19, 0)</f>
        <v/>
      </c>
      <c r="H19">
        <f>IF(AND(E19&lt;&gt;"" , $F19&gt;30, $F19&lt;=60), E19, 0)</f>
        <v/>
      </c>
      <c r="I19">
        <f>IF(AND(E19&lt;&gt;"" , $F19&gt;60, $F19&lt;=90), E19, 0)</f>
        <v/>
      </c>
      <c r="J19">
        <f>IF(AND(E19&lt;&gt;"" , $F19&gt;90, $F19&lt;=120), E19, 0)</f>
        <v/>
      </c>
      <c r="K19">
        <f>IF(AND(E19&lt;&gt;"" , $F19&gt;120), E19, 0)</f>
        <v/>
      </c>
      <c r="L19">
        <f>IF($F19&gt;0,"En retard","A l'échéance")</f>
        <v/>
      </c>
    </row>
    <row r="20">
      <c r="F20">
        <f>IF(D20="", "", TODAY()-D20)</f>
        <v/>
      </c>
      <c r="G20">
        <f>IF(AND(E20&lt;&gt;"" , $F20&gt;=0, $F20&lt;=30), E20, 0)</f>
        <v/>
      </c>
      <c r="H20">
        <f>IF(AND(E20&lt;&gt;"" , $F20&gt;30, $F20&lt;=60), E20, 0)</f>
        <v/>
      </c>
      <c r="I20">
        <f>IF(AND(E20&lt;&gt;"" , $F20&gt;60, $F20&lt;=90), E20, 0)</f>
        <v/>
      </c>
      <c r="J20">
        <f>IF(AND(E20&lt;&gt;"" , $F20&gt;90, $F20&lt;=120), E20, 0)</f>
        <v/>
      </c>
      <c r="K20">
        <f>IF(AND(E20&lt;&gt;"" , $F20&gt;120), E20, 0)</f>
        <v/>
      </c>
      <c r="L20">
        <f>IF($F20&gt;0,"En retard","A l'échéance")</f>
        <v/>
      </c>
    </row>
    <row r="21">
      <c r="F21">
        <f>IF(D21="", "", TODAY()-D21)</f>
        <v/>
      </c>
      <c r="G21">
        <f>IF(AND(E21&lt;&gt;"" , $F21&gt;=0, $F21&lt;=30), E21, 0)</f>
        <v/>
      </c>
      <c r="H21">
        <f>IF(AND(E21&lt;&gt;"" , $F21&gt;30, $F21&lt;=60), E21, 0)</f>
        <v/>
      </c>
      <c r="I21">
        <f>IF(AND(E21&lt;&gt;"" , $F21&gt;60, $F21&lt;=90), E21, 0)</f>
        <v/>
      </c>
      <c r="J21">
        <f>IF(AND(E21&lt;&gt;"" , $F21&gt;90, $F21&lt;=120), E21, 0)</f>
        <v/>
      </c>
      <c r="K21">
        <f>IF(AND(E21&lt;&gt;"" , $F21&gt;120), E21, 0)</f>
        <v/>
      </c>
      <c r="L21">
        <f>IF($F21&gt;0,"En retard","A l'échéance")</f>
        <v/>
      </c>
    </row>
    <row r="22">
      <c r="F22">
        <f>IF(D22="", "", TODAY()-D22)</f>
        <v/>
      </c>
      <c r="G22">
        <f>IF(AND(E22&lt;&gt;"" , $F22&gt;=0, $F22&lt;=30), E22, 0)</f>
        <v/>
      </c>
      <c r="H22">
        <f>IF(AND(E22&lt;&gt;"" , $F22&gt;30, $F22&lt;=60), E22, 0)</f>
        <v/>
      </c>
      <c r="I22">
        <f>IF(AND(E22&lt;&gt;"" , $F22&gt;60, $F22&lt;=90), E22, 0)</f>
        <v/>
      </c>
      <c r="J22">
        <f>IF(AND(E22&lt;&gt;"" , $F22&gt;90, $F22&lt;=120), E22, 0)</f>
        <v/>
      </c>
      <c r="K22">
        <f>IF(AND(E22&lt;&gt;"" , $F22&gt;120), E22, 0)</f>
        <v/>
      </c>
      <c r="L22">
        <f>IF($F22&gt;0,"En retard","A l'échéance")</f>
        <v/>
      </c>
    </row>
    <row r="23">
      <c r="F23">
        <f>IF(D23="", "", TODAY()-D23)</f>
        <v/>
      </c>
      <c r="G23">
        <f>IF(AND(E23&lt;&gt;"" , $F23&gt;=0, $F23&lt;=30), E23, 0)</f>
        <v/>
      </c>
      <c r="H23">
        <f>IF(AND(E23&lt;&gt;"" , $F23&gt;30, $F23&lt;=60), E23, 0)</f>
        <v/>
      </c>
      <c r="I23">
        <f>IF(AND(E23&lt;&gt;"" , $F23&gt;60, $F23&lt;=90), E23, 0)</f>
        <v/>
      </c>
      <c r="J23">
        <f>IF(AND(E23&lt;&gt;"" , $F23&gt;90, $F23&lt;=120), E23, 0)</f>
        <v/>
      </c>
      <c r="K23">
        <f>IF(AND(E23&lt;&gt;"" , $F23&gt;120), E23, 0)</f>
        <v/>
      </c>
      <c r="L23">
        <f>IF($F23&gt;0,"En retard","A l'échéance")</f>
        <v/>
      </c>
    </row>
    <row r="24">
      <c r="F24">
        <f>IF(D24="", "", TODAY()-D24)</f>
        <v/>
      </c>
      <c r="G24">
        <f>IF(AND(E24&lt;&gt;"" , $F24&gt;=0, $F24&lt;=30), E24, 0)</f>
        <v/>
      </c>
      <c r="H24">
        <f>IF(AND(E24&lt;&gt;"" , $F24&gt;30, $F24&lt;=60), E24, 0)</f>
        <v/>
      </c>
      <c r="I24">
        <f>IF(AND(E24&lt;&gt;"" , $F24&gt;60, $F24&lt;=90), E24, 0)</f>
        <v/>
      </c>
      <c r="J24">
        <f>IF(AND(E24&lt;&gt;"" , $F24&gt;90, $F24&lt;=120), E24, 0)</f>
        <v/>
      </c>
      <c r="K24">
        <f>IF(AND(E24&lt;&gt;"" , $F24&gt;120), E24, 0)</f>
        <v/>
      </c>
      <c r="L24">
        <f>IF($F24&gt;0,"En retard","A l'échéance")</f>
        <v/>
      </c>
    </row>
    <row r="25">
      <c r="F25">
        <f>IF(D25="", "", TODAY()-D25)</f>
        <v/>
      </c>
      <c r="G25">
        <f>IF(AND(E25&lt;&gt;"" , $F25&gt;=0, $F25&lt;=30), E25, 0)</f>
        <v/>
      </c>
      <c r="H25">
        <f>IF(AND(E25&lt;&gt;"" , $F25&gt;30, $F25&lt;=60), E25, 0)</f>
        <v/>
      </c>
      <c r="I25">
        <f>IF(AND(E25&lt;&gt;"" , $F25&gt;60, $F25&lt;=90), E25, 0)</f>
        <v/>
      </c>
      <c r="J25">
        <f>IF(AND(E25&lt;&gt;"" , $F25&gt;90, $F25&lt;=120), E25, 0)</f>
        <v/>
      </c>
      <c r="K25">
        <f>IF(AND(E25&lt;&gt;"" , $F25&gt;120), E25, 0)</f>
        <v/>
      </c>
      <c r="L25">
        <f>IF($F25&gt;0,"En retard","A l'échéance")</f>
        <v/>
      </c>
    </row>
    <row r="26">
      <c r="F26">
        <f>IF(D26="", "", TODAY()-D26)</f>
        <v/>
      </c>
      <c r="G26">
        <f>IF(AND(E26&lt;&gt;"" , $F26&gt;=0, $F26&lt;=30), E26, 0)</f>
        <v/>
      </c>
      <c r="H26">
        <f>IF(AND(E26&lt;&gt;"" , $F26&gt;30, $F26&lt;=60), E26, 0)</f>
        <v/>
      </c>
      <c r="I26">
        <f>IF(AND(E26&lt;&gt;"" , $F26&gt;60, $F26&lt;=90), E26, 0)</f>
        <v/>
      </c>
      <c r="J26">
        <f>IF(AND(E26&lt;&gt;"" , $F26&gt;90, $F26&lt;=120), E26, 0)</f>
        <v/>
      </c>
      <c r="K26">
        <f>IF(AND(E26&lt;&gt;"" , $F26&gt;120), E26, 0)</f>
        <v/>
      </c>
      <c r="L26">
        <f>IF($F26&gt;0,"En retard","A l'échéance")</f>
        <v/>
      </c>
    </row>
    <row r="27">
      <c r="F27">
        <f>IF(D27="", "", TODAY()-D27)</f>
        <v/>
      </c>
      <c r="G27">
        <f>IF(AND(E27&lt;&gt;"" , $F27&gt;=0, $F27&lt;=30), E27, 0)</f>
        <v/>
      </c>
      <c r="H27">
        <f>IF(AND(E27&lt;&gt;"" , $F27&gt;30, $F27&lt;=60), E27, 0)</f>
        <v/>
      </c>
      <c r="I27">
        <f>IF(AND(E27&lt;&gt;"" , $F27&gt;60, $F27&lt;=90), E27, 0)</f>
        <v/>
      </c>
      <c r="J27">
        <f>IF(AND(E27&lt;&gt;"" , $F27&gt;90, $F27&lt;=120), E27, 0)</f>
        <v/>
      </c>
      <c r="K27">
        <f>IF(AND(E27&lt;&gt;"" , $F27&gt;120), E27, 0)</f>
        <v/>
      </c>
      <c r="L27">
        <f>IF($F27&gt;0,"En retard","A l'échéance")</f>
        <v/>
      </c>
    </row>
    <row r="28">
      <c r="F28">
        <f>IF(D28="", "", TODAY()-D28)</f>
        <v/>
      </c>
      <c r="G28">
        <f>IF(AND(E28&lt;&gt;"" , $F28&gt;=0, $F28&lt;=30), E28, 0)</f>
        <v/>
      </c>
      <c r="H28">
        <f>IF(AND(E28&lt;&gt;"" , $F28&gt;30, $F28&lt;=60), E28, 0)</f>
        <v/>
      </c>
      <c r="I28">
        <f>IF(AND(E28&lt;&gt;"" , $F28&gt;60, $F28&lt;=90), E28, 0)</f>
        <v/>
      </c>
      <c r="J28">
        <f>IF(AND(E28&lt;&gt;"" , $F28&gt;90, $F28&lt;=120), E28, 0)</f>
        <v/>
      </c>
      <c r="K28">
        <f>IF(AND(E28&lt;&gt;"" , $F28&gt;120), E28, 0)</f>
        <v/>
      </c>
      <c r="L28">
        <f>IF($F28&gt;0,"En retard","A l'échéance")</f>
        <v/>
      </c>
    </row>
    <row r="29">
      <c r="F29">
        <f>IF(D29="", "", TODAY()-D29)</f>
        <v/>
      </c>
      <c r="G29">
        <f>IF(AND(E29&lt;&gt;"" , $F29&gt;=0, $F29&lt;=30), E29, 0)</f>
        <v/>
      </c>
      <c r="H29">
        <f>IF(AND(E29&lt;&gt;"" , $F29&gt;30, $F29&lt;=60), E29, 0)</f>
        <v/>
      </c>
      <c r="I29">
        <f>IF(AND(E29&lt;&gt;"" , $F29&gt;60, $F29&lt;=90), E29, 0)</f>
        <v/>
      </c>
      <c r="J29">
        <f>IF(AND(E29&lt;&gt;"" , $F29&gt;90, $F29&lt;=120), E29, 0)</f>
        <v/>
      </c>
      <c r="K29">
        <f>IF(AND(E29&lt;&gt;"" , $F29&gt;120), E29, 0)</f>
        <v/>
      </c>
      <c r="L29">
        <f>IF($F29&gt;0,"En retard","A l'échéance")</f>
        <v/>
      </c>
    </row>
    <row r="30">
      <c r="F30">
        <f>IF(D30="", "", TODAY()-D30)</f>
        <v/>
      </c>
      <c r="G30">
        <f>IF(AND(E30&lt;&gt;"" , $F30&gt;=0, $F30&lt;=30), E30, 0)</f>
        <v/>
      </c>
      <c r="H30">
        <f>IF(AND(E30&lt;&gt;"" , $F30&gt;30, $F30&lt;=60), E30, 0)</f>
        <v/>
      </c>
      <c r="I30">
        <f>IF(AND(E30&lt;&gt;"" , $F30&gt;60, $F30&lt;=90), E30, 0)</f>
        <v/>
      </c>
      <c r="J30">
        <f>IF(AND(E30&lt;&gt;"" , $F30&gt;90, $F30&lt;=120), E30, 0)</f>
        <v/>
      </c>
      <c r="K30">
        <f>IF(AND(E30&lt;&gt;"" , $F30&gt;120), E30, 0)</f>
        <v/>
      </c>
      <c r="L30">
        <f>IF($F30&gt;0,"En retard","A l'échéance")</f>
        <v/>
      </c>
    </row>
    <row r="31">
      <c r="F31">
        <f>IF(D31="", "", TODAY()-D31)</f>
        <v/>
      </c>
      <c r="G31">
        <f>IF(AND(E31&lt;&gt;"" , $F31&gt;=0, $F31&lt;=30), E31, 0)</f>
        <v/>
      </c>
      <c r="H31">
        <f>IF(AND(E31&lt;&gt;"" , $F31&gt;30, $F31&lt;=60), E31, 0)</f>
        <v/>
      </c>
      <c r="I31">
        <f>IF(AND(E31&lt;&gt;"" , $F31&gt;60, $F31&lt;=90), E31, 0)</f>
        <v/>
      </c>
      <c r="J31">
        <f>IF(AND(E31&lt;&gt;"" , $F31&gt;90, $F31&lt;=120), E31, 0)</f>
        <v/>
      </c>
      <c r="K31">
        <f>IF(AND(E31&lt;&gt;"" , $F31&gt;120), E31, 0)</f>
        <v/>
      </c>
      <c r="L31">
        <f>IF($F31&gt;0,"En retard","A l'échéance")</f>
        <v/>
      </c>
    </row>
    <row r="32">
      <c r="F32">
        <f>IF(D32="", "", TODAY()-D32)</f>
        <v/>
      </c>
      <c r="G32">
        <f>IF(AND(E32&lt;&gt;"" , $F32&gt;=0, $F32&lt;=30), E32, 0)</f>
        <v/>
      </c>
      <c r="H32">
        <f>IF(AND(E32&lt;&gt;"" , $F32&gt;30, $F32&lt;=60), E32, 0)</f>
        <v/>
      </c>
      <c r="I32">
        <f>IF(AND(E32&lt;&gt;"" , $F32&gt;60, $F32&lt;=90), E32, 0)</f>
        <v/>
      </c>
      <c r="J32">
        <f>IF(AND(E32&lt;&gt;"" , $F32&gt;90, $F32&lt;=120), E32, 0)</f>
        <v/>
      </c>
      <c r="K32">
        <f>IF(AND(E32&lt;&gt;"" , $F32&gt;120), E32, 0)</f>
        <v/>
      </c>
      <c r="L32">
        <f>IF($F32&gt;0,"En retard","A l'échéance")</f>
        <v/>
      </c>
    </row>
    <row r="33">
      <c r="F33">
        <f>IF(D33="", "", TODAY()-D33)</f>
        <v/>
      </c>
      <c r="G33">
        <f>IF(AND(E33&lt;&gt;"" , $F33&gt;=0, $F33&lt;=30), E33, 0)</f>
        <v/>
      </c>
      <c r="H33">
        <f>IF(AND(E33&lt;&gt;"" , $F33&gt;30, $F33&lt;=60), E33, 0)</f>
        <v/>
      </c>
      <c r="I33">
        <f>IF(AND(E33&lt;&gt;"" , $F33&gt;60, $F33&lt;=90), E33, 0)</f>
        <v/>
      </c>
      <c r="J33">
        <f>IF(AND(E33&lt;&gt;"" , $F33&gt;90, $F33&lt;=120), E33, 0)</f>
        <v/>
      </c>
      <c r="K33">
        <f>IF(AND(E33&lt;&gt;"" , $F33&gt;120), E33, 0)</f>
        <v/>
      </c>
      <c r="L33">
        <f>IF($F33&gt;0,"En retard","A l'échéance")</f>
        <v/>
      </c>
    </row>
    <row r="34">
      <c r="F34">
        <f>IF(D34="", "", TODAY()-D34)</f>
        <v/>
      </c>
      <c r="G34">
        <f>IF(AND(E34&lt;&gt;"" , $F34&gt;=0, $F34&lt;=30), E34, 0)</f>
        <v/>
      </c>
      <c r="H34">
        <f>IF(AND(E34&lt;&gt;"" , $F34&gt;30, $F34&lt;=60), E34, 0)</f>
        <v/>
      </c>
      <c r="I34">
        <f>IF(AND(E34&lt;&gt;"" , $F34&gt;60, $F34&lt;=90), E34, 0)</f>
        <v/>
      </c>
      <c r="J34">
        <f>IF(AND(E34&lt;&gt;"" , $F34&gt;90, $F34&lt;=120), E34, 0)</f>
        <v/>
      </c>
      <c r="K34">
        <f>IF(AND(E34&lt;&gt;"" , $F34&gt;120), E34, 0)</f>
        <v/>
      </c>
      <c r="L34">
        <f>IF($F34&gt;0,"En retard","A l'échéance")</f>
        <v/>
      </c>
    </row>
    <row r="35">
      <c r="F35">
        <f>IF(D35="", "", TODAY()-D35)</f>
        <v/>
      </c>
      <c r="G35">
        <f>IF(AND(E35&lt;&gt;"" , $F35&gt;=0, $F35&lt;=30), E35, 0)</f>
        <v/>
      </c>
      <c r="H35">
        <f>IF(AND(E35&lt;&gt;"" , $F35&gt;30, $F35&lt;=60), E35, 0)</f>
        <v/>
      </c>
      <c r="I35">
        <f>IF(AND(E35&lt;&gt;"" , $F35&gt;60, $F35&lt;=90), E35, 0)</f>
        <v/>
      </c>
      <c r="J35">
        <f>IF(AND(E35&lt;&gt;"" , $F35&gt;90, $F35&lt;=120), E35, 0)</f>
        <v/>
      </c>
      <c r="K35">
        <f>IF(AND(E35&lt;&gt;"" , $F35&gt;120), E35, 0)</f>
        <v/>
      </c>
      <c r="L35">
        <f>IF($F35&gt;0,"En retard","A l'échéance")</f>
        <v/>
      </c>
    </row>
    <row r="36">
      <c r="F36">
        <f>IF(D36="", "", TODAY()-D36)</f>
        <v/>
      </c>
      <c r="G36">
        <f>IF(AND(E36&lt;&gt;"" , $F36&gt;=0, $F36&lt;=30), E36, 0)</f>
        <v/>
      </c>
      <c r="H36">
        <f>IF(AND(E36&lt;&gt;"" , $F36&gt;30, $F36&lt;=60), E36, 0)</f>
        <v/>
      </c>
      <c r="I36">
        <f>IF(AND(E36&lt;&gt;"" , $F36&gt;60, $F36&lt;=90), E36, 0)</f>
        <v/>
      </c>
      <c r="J36">
        <f>IF(AND(E36&lt;&gt;"" , $F36&gt;90, $F36&lt;=120), E36, 0)</f>
        <v/>
      </c>
      <c r="K36">
        <f>IF(AND(E36&lt;&gt;"" , $F36&gt;120), E36, 0)</f>
        <v/>
      </c>
      <c r="L36">
        <f>IF($F36&gt;0,"En retard","A l'échéance")</f>
        <v/>
      </c>
    </row>
    <row r="37">
      <c r="F37">
        <f>IF(D37="", "", TODAY()-D37)</f>
        <v/>
      </c>
      <c r="G37">
        <f>IF(AND(E37&lt;&gt;"" , $F37&gt;=0, $F37&lt;=30), E37, 0)</f>
        <v/>
      </c>
      <c r="H37">
        <f>IF(AND(E37&lt;&gt;"" , $F37&gt;30, $F37&lt;=60), E37, 0)</f>
        <v/>
      </c>
      <c r="I37">
        <f>IF(AND(E37&lt;&gt;"" , $F37&gt;60, $F37&lt;=90), E37, 0)</f>
        <v/>
      </c>
      <c r="J37">
        <f>IF(AND(E37&lt;&gt;"" , $F37&gt;90, $F37&lt;=120), E37, 0)</f>
        <v/>
      </c>
      <c r="K37">
        <f>IF(AND(E37&lt;&gt;"" , $F37&gt;120), E37, 0)</f>
        <v/>
      </c>
      <c r="L37">
        <f>IF($F37&gt;0,"En retard","A l'échéance")</f>
        <v/>
      </c>
    </row>
    <row r="38">
      <c r="F38">
        <f>IF(D38="", "", TODAY()-D38)</f>
        <v/>
      </c>
      <c r="G38">
        <f>IF(AND(E38&lt;&gt;"" , $F38&gt;=0, $F38&lt;=30), E38, 0)</f>
        <v/>
      </c>
      <c r="H38">
        <f>IF(AND(E38&lt;&gt;"" , $F38&gt;30, $F38&lt;=60), E38, 0)</f>
        <v/>
      </c>
      <c r="I38">
        <f>IF(AND(E38&lt;&gt;"" , $F38&gt;60, $F38&lt;=90), E38, 0)</f>
        <v/>
      </c>
      <c r="J38">
        <f>IF(AND(E38&lt;&gt;"" , $F38&gt;90, $F38&lt;=120), E38, 0)</f>
        <v/>
      </c>
      <c r="K38">
        <f>IF(AND(E38&lt;&gt;"" , $F38&gt;120), E38, 0)</f>
        <v/>
      </c>
      <c r="L38">
        <f>IF($F38&gt;0,"En retard","A l'échéance")</f>
        <v/>
      </c>
    </row>
    <row r="39">
      <c r="F39">
        <f>IF(D39="", "", TODAY()-D39)</f>
        <v/>
      </c>
      <c r="G39">
        <f>IF(AND(E39&lt;&gt;"" , $F39&gt;=0, $F39&lt;=30), E39, 0)</f>
        <v/>
      </c>
      <c r="H39">
        <f>IF(AND(E39&lt;&gt;"" , $F39&gt;30, $F39&lt;=60), E39, 0)</f>
        <v/>
      </c>
      <c r="I39">
        <f>IF(AND(E39&lt;&gt;"" , $F39&gt;60, $F39&lt;=90), E39, 0)</f>
        <v/>
      </c>
      <c r="J39">
        <f>IF(AND(E39&lt;&gt;"" , $F39&gt;90, $F39&lt;=120), E39, 0)</f>
        <v/>
      </c>
      <c r="K39">
        <f>IF(AND(E39&lt;&gt;"" , $F39&gt;120), E39, 0)</f>
        <v/>
      </c>
      <c r="L39">
        <f>IF($F39&gt;0,"En retard","A l'échéance")</f>
        <v/>
      </c>
    </row>
    <row r="40">
      <c r="F40">
        <f>IF(D40="", "", TODAY()-D40)</f>
        <v/>
      </c>
      <c r="G40">
        <f>IF(AND(E40&lt;&gt;"" , $F40&gt;=0, $F40&lt;=30), E40, 0)</f>
        <v/>
      </c>
      <c r="H40">
        <f>IF(AND(E40&lt;&gt;"" , $F40&gt;30, $F40&lt;=60), E40, 0)</f>
        <v/>
      </c>
      <c r="I40">
        <f>IF(AND(E40&lt;&gt;"" , $F40&gt;60, $F40&lt;=90), E40, 0)</f>
        <v/>
      </c>
      <c r="J40">
        <f>IF(AND(E40&lt;&gt;"" , $F40&gt;90, $F40&lt;=120), E40, 0)</f>
        <v/>
      </c>
      <c r="K40">
        <f>IF(AND(E40&lt;&gt;"" , $F40&gt;120), E40, 0)</f>
        <v/>
      </c>
      <c r="L40">
        <f>IF($F40&gt;0,"En retard","A l'échéance")</f>
        <v/>
      </c>
    </row>
    <row r="41">
      <c r="F41">
        <f>IF(D41="", "", TODAY()-D41)</f>
        <v/>
      </c>
      <c r="G41">
        <f>IF(AND(E41&lt;&gt;"" , $F41&gt;=0, $F41&lt;=30), E41, 0)</f>
        <v/>
      </c>
      <c r="H41">
        <f>IF(AND(E41&lt;&gt;"" , $F41&gt;30, $F41&lt;=60), E41, 0)</f>
        <v/>
      </c>
      <c r="I41">
        <f>IF(AND(E41&lt;&gt;"" , $F41&gt;60, $F41&lt;=90), E41, 0)</f>
        <v/>
      </c>
      <c r="J41">
        <f>IF(AND(E41&lt;&gt;"" , $F41&gt;90, $F41&lt;=120), E41, 0)</f>
        <v/>
      </c>
      <c r="K41">
        <f>IF(AND(E41&lt;&gt;"" , $F41&gt;120), E41, 0)</f>
        <v/>
      </c>
      <c r="L41">
        <f>IF($F41&gt;0,"En retard","A l'échéance")</f>
        <v/>
      </c>
    </row>
    <row r="42">
      <c r="F42">
        <f>IF(D42="", "", TODAY()-D42)</f>
        <v/>
      </c>
      <c r="G42">
        <f>IF(AND(E42&lt;&gt;"" , $F42&gt;=0, $F42&lt;=30), E42, 0)</f>
        <v/>
      </c>
      <c r="H42">
        <f>IF(AND(E42&lt;&gt;"" , $F42&gt;30, $F42&lt;=60), E42, 0)</f>
        <v/>
      </c>
      <c r="I42">
        <f>IF(AND(E42&lt;&gt;"" , $F42&gt;60, $F42&lt;=90), E42, 0)</f>
        <v/>
      </c>
      <c r="J42">
        <f>IF(AND(E42&lt;&gt;"" , $F42&gt;90, $F42&lt;=120), E42, 0)</f>
        <v/>
      </c>
      <c r="K42">
        <f>IF(AND(E42&lt;&gt;"" , $F42&gt;120), E42, 0)</f>
        <v/>
      </c>
      <c r="L42">
        <f>IF($F42&gt;0,"En retard","A l'échéance")</f>
        <v/>
      </c>
    </row>
    <row r="43">
      <c r="F43">
        <f>IF(D43="", "", TODAY()-D43)</f>
        <v/>
      </c>
      <c r="G43">
        <f>IF(AND(E43&lt;&gt;"" , $F43&gt;=0, $F43&lt;=30), E43, 0)</f>
        <v/>
      </c>
      <c r="H43">
        <f>IF(AND(E43&lt;&gt;"" , $F43&gt;30, $F43&lt;=60), E43, 0)</f>
        <v/>
      </c>
      <c r="I43">
        <f>IF(AND(E43&lt;&gt;"" , $F43&gt;60, $F43&lt;=90), E43, 0)</f>
        <v/>
      </c>
      <c r="J43">
        <f>IF(AND(E43&lt;&gt;"" , $F43&gt;90, $F43&lt;=120), E43, 0)</f>
        <v/>
      </c>
      <c r="K43">
        <f>IF(AND(E43&lt;&gt;"" , $F43&gt;120), E43, 0)</f>
        <v/>
      </c>
      <c r="L43">
        <f>IF($F43&gt;0,"En retard","A l'échéance")</f>
        <v/>
      </c>
    </row>
    <row r="44">
      <c r="F44">
        <f>IF(D44="", "", TODAY()-D44)</f>
        <v/>
      </c>
      <c r="G44">
        <f>IF(AND(E44&lt;&gt;"" , $F44&gt;=0, $F44&lt;=30), E44, 0)</f>
        <v/>
      </c>
      <c r="H44">
        <f>IF(AND(E44&lt;&gt;"" , $F44&gt;30, $F44&lt;=60), E44, 0)</f>
        <v/>
      </c>
      <c r="I44">
        <f>IF(AND(E44&lt;&gt;"" , $F44&gt;60, $F44&lt;=90), E44, 0)</f>
        <v/>
      </c>
      <c r="J44">
        <f>IF(AND(E44&lt;&gt;"" , $F44&gt;90, $F44&lt;=120), E44, 0)</f>
        <v/>
      </c>
      <c r="K44">
        <f>IF(AND(E44&lt;&gt;"" , $F44&gt;120), E44, 0)</f>
        <v/>
      </c>
      <c r="L44">
        <f>IF($F44&gt;0,"En retard","A l'échéance")</f>
        <v/>
      </c>
    </row>
    <row r="45">
      <c r="F45">
        <f>IF(D45="", "", TODAY()-D45)</f>
        <v/>
      </c>
      <c r="G45">
        <f>IF(AND(E45&lt;&gt;"" , $F45&gt;=0, $F45&lt;=30), E45, 0)</f>
        <v/>
      </c>
      <c r="H45">
        <f>IF(AND(E45&lt;&gt;"" , $F45&gt;30, $F45&lt;=60), E45, 0)</f>
        <v/>
      </c>
      <c r="I45">
        <f>IF(AND(E45&lt;&gt;"" , $F45&gt;60, $F45&lt;=90), E45, 0)</f>
        <v/>
      </c>
      <c r="J45">
        <f>IF(AND(E45&lt;&gt;"" , $F45&gt;90, $F45&lt;=120), E45, 0)</f>
        <v/>
      </c>
      <c r="K45">
        <f>IF(AND(E45&lt;&gt;"" , $F45&gt;120), E45, 0)</f>
        <v/>
      </c>
      <c r="L45">
        <f>IF($F45&gt;0,"En retard","A l'échéance")</f>
        <v/>
      </c>
    </row>
    <row r="46">
      <c r="F46">
        <f>IF(D46="", "", TODAY()-D46)</f>
        <v/>
      </c>
      <c r="G46">
        <f>IF(AND(E46&lt;&gt;"" , $F46&gt;=0, $F46&lt;=30), E46, 0)</f>
        <v/>
      </c>
      <c r="H46">
        <f>IF(AND(E46&lt;&gt;"" , $F46&gt;30, $F46&lt;=60), E46, 0)</f>
        <v/>
      </c>
      <c r="I46">
        <f>IF(AND(E46&lt;&gt;"" , $F46&gt;60, $F46&lt;=90), E46, 0)</f>
        <v/>
      </c>
      <c r="J46">
        <f>IF(AND(E46&lt;&gt;"" , $F46&gt;90, $F46&lt;=120), E46, 0)</f>
        <v/>
      </c>
      <c r="K46">
        <f>IF(AND(E46&lt;&gt;"" , $F46&gt;120), E46, 0)</f>
        <v/>
      </c>
      <c r="L46">
        <f>IF($F46&gt;0,"En retard","A l'échéance")</f>
        <v/>
      </c>
    </row>
    <row r="47">
      <c r="F47">
        <f>IF(D47="", "", TODAY()-D47)</f>
        <v/>
      </c>
      <c r="G47">
        <f>IF(AND(E47&lt;&gt;"" , $F47&gt;=0, $F47&lt;=30), E47, 0)</f>
        <v/>
      </c>
      <c r="H47">
        <f>IF(AND(E47&lt;&gt;"" , $F47&gt;30, $F47&lt;=60), E47, 0)</f>
        <v/>
      </c>
      <c r="I47">
        <f>IF(AND(E47&lt;&gt;"" , $F47&gt;60, $F47&lt;=90), E47, 0)</f>
        <v/>
      </c>
      <c r="J47">
        <f>IF(AND(E47&lt;&gt;"" , $F47&gt;90, $F47&lt;=120), E47, 0)</f>
        <v/>
      </c>
      <c r="K47">
        <f>IF(AND(E47&lt;&gt;"" , $F47&gt;120), E47, 0)</f>
        <v/>
      </c>
      <c r="L47">
        <f>IF($F47&gt;0,"En retard","A l'échéance")</f>
        <v/>
      </c>
    </row>
    <row r="48">
      <c r="F48">
        <f>IF(D48="", "", TODAY()-D48)</f>
        <v/>
      </c>
      <c r="G48">
        <f>IF(AND(E48&lt;&gt;"" , $F48&gt;=0, $F48&lt;=30), E48, 0)</f>
        <v/>
      </c>
      <c r="H48">
        <f>IF(AND(E48&lt;&gt;"" , $F48&gt;30, $F48&lt;=60), E48, 0)</f>
        <v/>
      </c>
      <c r="I48">
        <f>IF(AND(E48&lt;&gt;"" , $F48&gt;60, $F48&lt;=90), E48, 0)</f>
        <v/>
      </c>
      <c r="J48">
        <f>IF(AND(E48&lt;&gt;"" , $F48&gt;90, $F48&lt;=120), E48, 0)</f>
        <v/>
      </c>
      <c r="K48">
        <f>IF(AND(E48&lt;&gt;"" , $F48&gt;120), E48, 0)</f>
        <v/>
      </c>
      <c r="L48">
        <f>IF($F48&gt;0,"En retard","A l'échéance")</f>
        <v/>
      </c>
    </row>
    <row r="49">
      <c r="F49">
        <f>IF(D49="", "", TODAY()-D49)</f>
        <v/>
      </c>
      <c r="G49">
        <f>IF(AND(E49&lt;&gt;"" , $F49&gt;=0, $F49&lt;=30), E49, 0)</f>
        <v/>
      </c>
      <c r="H49">
        <f>IF(AND(E49&lt;&gt;"" , $F49&gt;30, $F49&lt;=60), E49, 0)</f>
        <v/>
      </c>
      <c r="I49">
        <f>IF(AND(E49&lt;&gt;"" , $F49&gt;60, $F49&lt;=90), E49, 0)</f>
        <v/>
      </c>
      <c r="J49">
        <f>IF(AND(E49&lt;&gt;"" , $F49&gt;90, $F49&lt;=120), E49, 0)</f>
        <v/>
      </c>
      <c r="K49">
        <f>IF(AND(E49&lt;&gt;"" , $F49&gt;120), E49, 0)</f>
        <v/>
      </c>
      <c r="L49">
        <f>IF($F49&gt;0,"En retard","A l'échéance")</f>
        <v/>
      </c>
    </row>
    <row r="50">
      <c r="F50">
        <f>IF(D50="", "", TODAY()-D50)</f>
        <v/>
      </c>
      <c r="G50">
        <f>IF(AND(E50&lt;&gt;"" , $F50&gt;=0, $F50&lt;=30), E50, 0)</f>
        <v/>
      </c>
      <c r="H50">
        <f>IF(AND(E50&lt;&gt;"" , $F50&gt;30, $F50&lt;=60), E50, 0)</f>
        <v/>
      </c>
      <c r="I50">
        <f>IF(AND(E50&lt;&gt;"" , $F50&gt;60, $F50&lt;=90), E50, 0)</f>
        <v/>
      </c>
      <c r="J50">
        <f>IF(AND(E50&lt;&gt;"" , $F50&gt;90, $F50&lt;=120), E50, 0)</f>
        <v/>
      </c>
      <c r="K50">
        <f>IF(AND(E50&lt;&gt;"" , $F50&gt;120), E50, 0)</f>
        <v/>
      </c>
      <c r="L50">
        <f>IF($F50&gt;0,"En retard","A l'échéance")</f>
        <v/>
      </c>
    </row>
    <row r="51">
      <c r="F51">
        <f>IF(D51="", "", TODAY()-D51)</f>
        <v/>
      </c>
      <c r="G51">
        <f>IF(AND(E51&lt;&gt;"" , $F51&gt;=0, $F51&lt;=30), E51, 0)</f>
        <v/>
      </c>
      <c r="H51">
        <f>IF(AND(E51&lt;&gt;"" , $F51&gt;30, $F51&lt;=60), E51, 0)</f>
        <v/>
      </c>
      <c r="I51">
        <f>IF(AND(E51&lt;&gt;"" , $F51&gt;60, $F51&lt;=90), E51, 0)</f>
        <v/>
      </c>
      <c r="J51">
        <f>IF(AND(E51&lt;&gt;"" , $F51&gt;90, $F51&lt;=120), E51, 0)</f>
        <v/>
      </c>
      <c r="K51">
        <f>IF(AND(E51&lt;&gt;"" , $F51&gt;120), E51, 0)</f>
        <v/>
      </c>
      <c r="L51">
        <f>IF($F51&gt;0,"En retard","A l'échéance")</f>
        <v/>
      </c>
    </row>
    <row r="52">
      <c r="F52">
        <f>IF(D52="", "", TODAY()-D52)</f>
        <v/>
      </c>
      <c r="G52">
        <f>IF(AND(E52&lt;&gt;"" , $F52&gt;=0, $F52&lt;=30), E52, 0)</f>
        <v/>
      </c>
      <c r="H52">
        <f>IF(AND(E52&lt;&gt;"" , $F52&gt;30, $F52&lt;=60), E52, 0)</f>
        <v/>
      </c>
      <c r="I52">
        <f>IF(AND(E52&lt;&gt;"" , $F52&gt;60, $F52&lt;=90), E52, 0)</f>
        <v/>
      </c>
      <c r="J52">
        <f>IF(AND(E52&lt;&gt;"" , $F52&gt;90, $F52&lt;=120), E52, 0)</f>
        <v/>
      </c>
      <c r="K52">
        <f>IF(AND(E52&lt;&gt;"" , $F52&gt;120), E52, 0)</f>
        <v/>
      </c>
      <c r="L52">
        <f>IF($F52&gt;0,"En retard","A l'échéance")</f>
        <v/>
      </c>
    </row>
    <row r="53">
      <c r="F53">
        <f>IF(D53="", "", TODAY()-D53)</f>
        <v/>
      </c>
      <c r="G53">
        <f>IF(AND(E53&lt;&gt;"" , $F53&gt;=0, $F53&lt;=30), E53, 0)</f>
        <v/>
      </c>
      <c r="H53">
        <f>IF(AND(E53&lt;&gt;"" , $F53&gt;30, $F53&lt;=60), E53, 0)</f>
        <v/>
      </c>
      <c r="I53">
        <f>IF(AND(E53&lt;&gt;"" , $F53&gt;60, $F53&lt;=90), E53, 0)</f>
        <v/>
      </c>
      <c r="J53">
        <f>IF(AND(E53&lt;&gt;"" , $F53&gt;90, $F53&lt;=120), E53, 0)</f>
        <v/>
      </c>
      <c r="K53">
        <f>IF(AND(E53&lt;&gt;"" , $F53&gt;120), E53, 0)</f>
        <v/>
      </c>
      <c r="L53">
        <f>IF($F53&gt;0,"En retard","A l'échéance")</f>
        <v/>
      </c>
    </row>
    <row r="54">
      <c r="F54">
        <f>IF(D54="", "", TODAY()-D54)</f>
        <v/>
      </c>
      <c r="G54">
        <f>IF(AND(E54&lt;&gt;"" , $F54&gt;=0, $F54&lt;=30), E54, 0)</f>
        <v/>
      </c>
      <c r="H54">
        <f>IF(AND(E54&lt;&gt;"" , $F54&gt;30, $F54&lt;=60), E54, 0)</f>
        <v/>
      </c>
      <c r="I54">
        <f>IF(AND(E54&lt;&gt;"" , $F54&gt;60, $F54&lt;=90), E54, 0)</f>
        <v/>
      </c>
      <c r="J54">
        <f>IF(AND(E54&lt;&gt;"" , $F54&gt;90, $F54&lt;=120), E54, 0)</f>
        <v/>
      </c>
      <c r="K54">
        <f>IF(AND(E54&lt;&gt;"" , $F54&gt;120), E54, 0)</f>
        <v/>
      </c>
      <c r="L54">
        <f>IF($F54&gt;0,"En retard","A l'échéance")</f>
        <v/>
      </c>
    </row>
    <row r="55">
      <c r="F55">
        <f>IF(D55="", "", TODAY()-D55)</f>
        <v/>
      </c>
      <c r="G55">
        <f>IF(AND(E55&lt;&gt;"" , $F55&gt;=0, $F55&lt;=30), E55, 0)</f>
        <v/>
      </c>
      <c r="H55">
        <f>IF(AND(E55&lt;&gt;"" , $F55&gt;30, $F55&lt;=60), E55, 0)</f>
        <v/>
      </c>
      <c r="I55">
        <f>IF(AND(E55&lt;&gt;"" , $F55&gt;60, $F55&lt;=90), E55, 0)</f>
        <v/>
      </c>
      <c r="J55">
        <f>IF(AND(E55&lt;&gt;"" , $F55&gt;90, $F55&lt;=120), E55, 0)</f>
        <v/>
      </c>
      <c r="K55">
        <f>IF(AND(E55&lt;&gt;"" , $F55&gt;120), E55, 0)</f>
        <v/>
      </c>
      <c r="L55">
        <f>IF($F55&gt;0,"En retard","A l'échéance")</f>
        <v/>
      </c>
    </row>
    <row r="56">
      <c r="F56">
        <f>IF(D56="", "", TODAY()-D56)</f>
        <v/>
      </c>
      <c r="G56">
        <f>IF(AND(E56&lt;&gt;"" , $F56&gt;=0, $F56&lt;=30), E56, 0)</f>
        <v/>
      </c>
      <c r="H56">
        <f>IF(AND(E56&lt;&gt;"" , $F56&gt;30, $F56&lt;=60), E56, 0)</f>
        <v/>
      </c>
      <c r="I56">
        <f>IF(AND(E56&lt;&gt;"" , $F56&gt;60, $F56&lt;=90), E56, 0)</f>
        <v/>
      </c>
      <c r="J56">
        <f>IF(AND(E56&lt;&gt;"" , $F56&gt;90, $F56&lt;=120), E56, 0)</f>
        <v/>
      </c>
      <c r="K56">
        <f>IF(AND(E56&lt;&gt;"" , $F56&gt;120), E56, 0)</f>
        <v/>
      </c>
      <c r="L56">
        <f>IF($F56&gt;0,"En retard","A l'échéance")</f>
        <v/>
      </c>
    </row>
    <row r="57">
      <c r="F57">
        <f>IF(D57="", "", TODAY()-D57)</f>
        <v/>
      </c>
      <c r="G57">
        <f>IF(AND(E57&lt;&gt;"" , $F57&gt;=0, $F57&lt;=30), E57, 0)</f>
        <v/>
      </c>
      <c r="H57">
        <f>IF(AND(E57&lt;&gt;"" , $F57&gt;30, $F57&lt;=60), E57, 0)</f>
        <v/>
      </c>
      <c r="I57">
        <f>IF(AND(E57&lt;&gt;"" , $F57&gt;60, $F57&lt;=90), E57, 0)</f>
        <v/>
      </c>
      <c r="J57">
        <f>IF(AND(E57&lt;&gt;"" , $F57&gt;90, $F57&lt;=120), E57, 0)</f>
        <v/>
      </c>
      <c r="K57">
        <f>IF(AND(E57&lt;&gt;"" , $F57&gt;120), E57, 0)</f>
        <v/>
      </c>
      <c r="L57">
        <f>IF($F57&gt;0,"En retard","A l'échéance")</f>
        <v/>
      </c>
    </row>
    <row r="58">
      <c r="F58">
        <f>IF(D58="", "", TODAY()-D58)</f>
        <v/>
      </c>
      <c r="G58">
        <f>IF(AND(E58&lt;&gt;"" , $F58&gt;=0, $F58&lt;=30), E58, 0)</f>
        <v/>
      </c>
      <c r="H58">
        <f>IF(AND(E58&lt;&gt;"" , $F58&gt;30, $F58&lt;=60), E58, 0)</f>
        <v/>
      </c>
      <c r="I58">
        <f>IF(AND(E58&lt;&gt;"" , $F58&gt;60, $F58&lt;=90), E58, 0)</f>
        <v/>
      </c>
      <c r="J58">
        <f>IF(AND(E58&lt;&gt;"" , $F58&gt;90, $F58&lt;=120), E58, 0)</f>
        <v/>
      </c>
      <c r="K58">
        <f>IF(AND(E58&lt;&gt;"" , $F58&gt;120), E58, 0)</f>
        <v/>
      </c>
      <c r="L58">
        <f>IF($F58&gt;0,"En retard","A l'échéance")</f>
        <v/>
      </c>
    </row>
    <row r="59">
      <c r="F59">
        <f>IF(D59="", "", TODAY()-D59)</f>
        <v/>
      </c>
      <c r="G59">
        <f>IF(AND(E59&lt;&gt;"" , $F59&gt;=0, $F59&lt;=30), E59, 0)</f>
        <v/>
      </c>
      <c r="H59">
        <f>IF(AND(E59&lt;&gt;"" , $F59&gt;30, $F59&lt;=60), E59, 0)</f>
        <v/>
      </c>
      <c r="I59">
        <f>IF(AND(E59&lt;&gt;"" , $F59&gt;60, $F59&lt;=90), E59, 0)</f>
        <v/>
      </c>
      <c r="J59">
        <f>IF(AND(E59&lt;&gt;"" , $F59&gt;90, $F59&lt;=120), E59, 0)</f>
        <v/>
      </c>
      <c r="K59">
        <f>IF(AND(E59&lt;&gt;"" , $F59&gt;120), E59, 0)</f>
        <v/>
      </c>
      <c r="L59">
        <f>IF($F59&gt;0,"En retard","A l'échéance")</f>
        <v/>
      </c>
    </row>
    <row r="60">
      <c r="F60">
        <f>IF(D60="", "", TODAY()-D60)</f>
        <v/>
      </c>
      <c r="G60">
        <f>IF(AND(E60&lt;&gt;"" , $F60&gt;=0, $F60&lt;=30), E60, 0)</f>
        <v/>
      </c>
      <c r="H60">
        <f>IF(AND(E60&lt;&gt;"" , $F60&gt;30, $F60&lt;=60), E60, 0)</f>
        <v/>
      </c>
      <c r="I60">
        <f>IF(AND(E60&lt;&gt;"" , $F60&gt;60, $F60&lt;=90), E60, 0)</f>
        <v/>
      </c>
      <c r="J60">
        <f>IF(AND(E60&lt;&gt;"" , $F60&gt;90, $F60&lt;=120), E60, 0)</f>
        <v/>
      </c>
      <c r="K60">
        <f>IF(AND(E60&lt;&gt;"" , $F60&gt;120), E60, 0)</f>
        <v/>
      </c>
      <c r="L60">
        <f>IF($F60&gt;0,"En retard","A l'échéance")</f>
        <v/>
      </c>
    </row>
    <row r="61">
      <c r="F61">
        <f>IF(D61="", "", TODAY()-D61)</f>
        <v/>
      </c>
      <c r="G61">
        <f>IF(AND(E61&lt;&gt;"" , $F61&gt;=0, $F61&lt;=30), E61, 0)</f>
        <v/>
      </c>
      <c r="H61">
        <f>IF(AND(E61&lt;&gt;"" , $F61&gt;30, $F61&lt;=60), E61, 0)</f>
        <v/>
      </c>
      <c r="I61">
        <f>IF(AND(E61&lt;&gt;"" , $F61&gt;60, $F61&lt;=90), E61, 0)</f>
        <v/>
      </c>
      <c r="J61">
        <f>IF(AND(E61&lt;&gt;"" , $F61&gt;90, $F61&lt;=120), E61, 0)</f>
        <v/>
      </c>
      <c r="K61">
        <f>IF(AND(E61&lt;&gt;"" , $F61&gt;120), E61, 0)</f>
        <v/>
      </c>
      <c r="L61">
        <f>IF($F61&gt;0,"En retard","A l'échéance")</f>
        <v/>
      </c>
    </row>
    <row r="62">
      <c r="F62">
        <f>IF(D62="", "", TODAY()-D62)</f>
        <v/>
      </c>
      <c r="G62">
        <f>IF(AND(E62&lt;&gt;"" , $F62&gt;=0, $F62&lt;=30), E62, 0)</f>
        <v/>
      </c>
      <c r="H62">
        <f>IF(AND(E62&lt;&gt;"" , $F62&gt;30, $F62&lt;=60), E62, 0)</f>
        <v/>
      </c>
      <c r="I62">
        <f>IF(AND(E62&lt;&gt;"" , $F62&gt;60, $F62&lt;=90), E62, 0)</f>
        <v/>
      </c>
      <c r="J62">
        <f>IF(AND(E62&lt;&gt;"" , $F62&gt;90, $F62&lt;=120), E62, 0)</f>
        <v/>
      </c>
      <c r="K62">
        <f>IF(AND(E62&lt;&gt;"" , $F62&gt;120), E62, 0)</f>
        <v/>
      </c>
      <c r="L62">
        <f>IF($F62&gt;0,"En retard","A l'échéance")</f>
        <v/>
      </c>
    </row>
    <row r="63">
      <c r="F63">
        <f>IF(D63="", "", TODAY()-D63)</f>
        <v/>
      </c>
      <c r="G63">
        <f>IF(AND(E63&lt;&gt;"" , $F63&gt;=0, $F63&lt;=30), E63, 0)</f>
        <v/>
      </c>
      <c r="H63">
        <f>IF(AND(E63&lt;&gt;"" , $F63&gt;30, $F63&lt;=60), E63, 0)</f>
        <v/>
      </c>
      <c r="I63">
        <f>IF(AND(E63&lt;&gt;"" , $F63&gt;60, $F63&lt;=90), E63, 0)</f>
        <v/>
      </c>
      <c r="J63">
        <f>IF(AND(E63&lt;&gt;"" , $F63&gt;90, $F63&lt;=120), E63, 0)</f>
        <v/>
      </c>
      <c r="K63">
        <f>IF(AND(E63&lt;&gt;"" , $F63&gt;120), E63, 0)</f>
        <v/>
      </c>
      <c r="L63">
        <f>IF($F63&gt;0,"En retard","A l'échéance")</f>
        <v/>
      </c>
    </row>
    <row r="64">
      <c r="F64">
        <f>IF(D64="", "", TODAY()-D64)</f>
        <v/>
      </c>
      <c r="G64">
        <f>IF(AND(E64&lt;&gt;"" , $F64&gt;=0, $F64&lt;=30), E64, 0)</f>
        <v/>
      </c>
      <c r="H64">
        <f>IF(AND(E64&lt;&gt;"" , $F64&gt;30, $F64&lt;=60), E64, 0)</f>
        <v/>
      </c>
      <c r="I64">
        <f>IF(AND(E64&lt;&gt;"" , $F64&gt;60, $F64&lt;=90), E64, 0)</f>
        <v/>
      </c>
      <c r="J64">
        <f>IF(AND(E64&lt;&gt;"" , $F64&gt;90, $F64&lt;=120), E64, 0)</f>
        <v/>
      </c>
      <c r="K64">
        <f>IF(AND(E64&lt;&gt;"" , $F64&gt;120), E64, 0)</f>
        <v/>
      </c>
      <c r="L64">
        <f>IF($F64&gt;0,"En retard","A l'échéance")</f>
        <v/>
      </c>
    </row>
    <row r="65">
      <c r="F65">
        <f>IF(D65="", "", TODAY()-D65)</f>
        <v/>
      </c>
      <c r="G65">
        <f>IF(AND(E65&lt;&gt;"" , $F65&gt;=0, $F65&lt;=30), E65, 0)</f>
        <v/>
      </c>
      <c r="H65">
        <f>IF(AND(E65&lt;&gt;"" , $F65&gt;30, $F65&lt;=60), E65, 0)</f>
        <v/>
      </c>
      <c r="I65">
        <f>IF(AND(E65&lt;&gt;"" , $F65&gt;60, $F65&lt;=90), E65, 0)</f>
        <v/>
      </c>
      <c r="J65">
        <f>IF(AND(E65&lt;&gt;"" , $F65&gt;90, $F65&lt;=120), E65, 0)</f>
        <v/>
      </c>
      <c r="K65">
        <f>IF(AND(E65&lt;&gt;"" , $F65&gt;120), E65, 0)</f>
        <v/>
      </c>
      <c r="L65">
        <f>IF($F65&gt;0,"En retard","A l'échéance")</f>
        <v/>
      </c>
    </row>
    <row r="66">
      <c r="F66">
        <f>IF(D66="", "", TODAY()-D66)</f>
        <v/>
      </c>
      <c r="G66">
        <f>IF(AND(E66&lt;&gt;"" , $F66&gt;=0, $F66&lt;=30), E66, 0)</f>
        <v/>
      </c>
      <c r="H66">
        <f>IF(AND(E66&lt;&gt;"" , $F66&gt;30, $F66&lt;=60), E66, 0)</f>
        <v/>
      </c>
      <c r="I66">
        <f>IF(AND(E66&lt;&gt;"" , $F66&gt;60, $F66&lt;=90), E66, 0)</f>
        <v/>
      </c>
      <c r="J66">
        <f>IF(AND(E66&lt;&gt;"" , $F66&gt;90, $F66&lt;=120), E66, 0)</f>
        <v/>
      </c>
      <c r="K66">
        <f>IF(AND(E66&lt;&gt;"" , $F66&gt;120), E66, 0)</f>
        <v/>
      </c>
      <c r="L66">
        <f>IF($F66&gt;0,"En retard","A l'échéance")</f>
        <v/>
      </c>
    </row>
    <row r="67">
      <c r="F67">
        <f>IF(D67="", "", TODAY()-D67)</f>
        <v/>
      </c>
      <c r="G67">
        <f>IF(AND(E67&lt;&gt;"" , $F67&gt;=0, $F67&lt;=30), E67, 0)</f>
        <v/>
      </c>
      <c r="H67">
        <f>IF(AND(E67&lt;&gt;"" , $F67&gt;30, $F67&lt;=60), E67, 0)</f>
        <v/>
      </c>
      <c r="I67">
        <f>IF(AND(E67&lt;&gt;"" , $F67&gt;60, $F67&lt;=90), E67, 0)</f>
        <v/>
      </c>
      <c r="J67">
        <f>IF(AND(E67&lt;&gt;"" , $F67&gt;90, $F67&lt;=120), E67, 0)</f>
        <v/>
      </c>
      <c r="K67">
        <f>IF(AND(E67&lt;&gt;"" , $F67&gt;120), E67, 0)</f>
        <v/>
      </c>
      <c r="L67">
        <f>IF($F67&gt;0,"En retard","A l'échéance")</f>
        <v/>
      </c>
    </row>
    <row r="68">
      <c r="F68">
        <f>IF(D68="", "", TODAY()-D68)</f>
        <v/>
      </c>
      <c r="G68">
        <f>IF(AND(E68&lt;&gt;"" , $F68&gt;=0, $F68&lt;=30), E68, 0)</f>
        <v/>
      </c>
      <c r="H68">
        <f>IF(AND(E68&lt;&gt;"" , $F68&gt;30, $F68&lt;=60), E68, 0)</f>
        <v/>
      </c>
      <c r="I68">
        <f>IF(AND(E68&lt;&gt;"" , $F68&gt;60, $F68&lt;=90), E68, 0)</f>
        <v/>
      </c>
      <c r="J68">
        <f>IF(AND(E68&lt;&gt;"" , $F68&gt;90, $F68&lt;=120), E68, 0)</f>
        <v/>
      </c>
      <c r="K68">
        <f>IF(AND(E68&lt;&gt;"" , $F68&gt;120), E68, 0)</f>
        <v/>
      </c>
      <c r="L68">
        <f>IF($F68&gt;0,"En retard","A l'échéance")</f>
        <v/>
      </c>
    </row>
    <row r="69">
      <c r="F69">
        <f>IF(D69="", "", TODAY()-D69)</f>
        <v/>
      </c>
      <c r="G69">
        <f>IF(AND(E69&lt;&gt;"" , $F69&gt;=0, $F69&lt;=30), E69, 0)</f>
        <v/>
      </c>
      <c r="H69">
        <f>IF(AND(E69&lt;&gt;"" , $F69&gt;30, $F69&lt;=60), E69, 0)</f>
        <v/>
      </c>
      <c r="I69">
        <f>IF(AND(E69&lt;&gt;"" , $F69&gt;60, $F69&lt;=90), E69, 0)</f>
        <v/>
      </c>
      <c r="J69">
        <f>IF(AND(E69&lt;&gt;"" , $F69&gt;90, $F69&lt;=120), E69, 0)</f>
        <v/>
      </c>
      <c r="K69">
        <f>IF(AND(E69&lt;&gt;"" , $F69&gt;120), E69, 0)</f>
        <v/>
      </c>
      <c r="L69">
        <f>IF($F69&gt;0,"En retard","A l'échéance")</f>
        <v/>
      </c>
    </row>
    <row r="70">
      <c r="F70">
        <f>IF(D70="", "", TODAY()-D70)</f>
        <v/>
      </c>
      <c r="G70">
        <f>IF(AND(E70&lt;&gt;"" , $F70&gt;=0, $F70&lt;=30), E70, 0)</f>
        <v/>
      </c>
      <c r="H70">
        <f>IF(AND(E70&lt;&gt;"" , $F70&gt;30, $F70&lt;=60), E70, 0)</f>
        <v/>
      </c>
      <c r="I70">
        <f>IF(AND(E70&lt;&gt;"" , $F70&gt;60, $F70&lt;=90), E70, 0)</f>
        <v/>
      </c>
      <c r="J70">
        <f>IF(AND(E70&lt;&gt;"" , $F70&gt;90, $F70&lt;=120), E70, 0)</f>
        <v/>
      </c>
      <c r="K70">
        <f>IF(AND(E70&lt;&gt;"" , $F70&gt;120), E70, 0)</f>
        <v/>
      </c>
      <c r="L70">
        <f>IF($F70&gt;0,"En retard","A l'échéance")</f>
        <v/>
      </c>
    </row>
    <row r="71">
      <c r="F71">
        <f>IF(D71="", "", TODAY()-D71)</f>
        <v/>
      </c>
      <c r="G71">
        <f>IF(AND(E71&lt;&gt;"" , $F71&gt;=0, $F71&lt;=30), E71, 0)</f>
        <v/>
      </c>
      <c r="H71">
        <f>IF(AND(E71&lt;&gt;"" , $F71&gt;30, $F71&lt;=60), E71, 0)</f>
        <v/>
      </c>
      <c r="I71">
        <f>IF(AND(E71&lt;&gt;"" , $F71&gt;60, $F71&lt;=90), E71, 0)</f>
        <v/>
      </c>
      <c r="J71">
        <f>IF(AND(E71&lt;&gt;"" , $F71&gt;90, $F71&lt;=120), E71, 0)</f>
        <v/>
      </c>
      <c r="K71">
        <f>IF(AND(E71&lt;&gt;"" , $F71&gt;120), E71, 0)</f>
        <v/>
      </c>
      <c r="L71">
        <f>IF($F71&gt;0,"En retard","A l'échéance")</f>
        <v/>
      </c>
    </row>
    <row r="72">
      <c r="F72">
        <f>IF(D72="", "", TODAY()-D72)</f>
        <v/>
      </c>
      <c r="G72">
        <f>IF(AND(E72&lt;&gt;"" , $F72&gt;=0, $F72&lt;=30), E72, 0)</f>
        <v/>
      </c>
      <c r="H72">
        <f>IF(AND(E72&lt;&gt;"" , $F72&gt;30, $F72&lt;=60), E72, 0)</f>
        <v/>
      </c>
      <c r="I72">
        <f>IF(AND(E72&lt;&gt;"" , $F72&gt;60, $F72&lt;=90), E72, 0)</f>
        <v/>
      </c>
      <c r="J72">
        <f>IF(AND(E72&lt;&gt;"" , $F72&gt;90, $F72&lt;=120), E72, 0)</f>
        <v/>
      </c>
      <c r="K72">
        <f>IF(AND(E72&lt;&gt;"" , $F72&gt;120), E72, 0)</f>
        <v/>
      </c>
      <c r="L72">
        <f>IF($F72&gt;0,"En retard","A l'échéance")</f>
        <v/>
      </c>
    </row>
    <row r="73">
      <c r="F73">
        <f>IF(D73="", "", TODAY()-D73)</f>
        <v/>
      </c>
      <c r="G73">
        <f>IF(AND(E73&lt;&gt;"" , $F73&gt;=0, $F73&lt;=30), E73, 0)</f>
        <v/>
      </c>
      <c r="H73">
        <f>IF(AND(E73&lt;&gt;"" , $F73&gt;30, $F73&lt;=60), E73, 0)</f>
        <v/>
      </c>
      <c r="I73">
        <f>IF(AND(E73&lt;&gt;"" , $F73&gt;60, $F73&lt;=90), E73, 0)</f>
        <v/>
      </c>
      <c r="J73">
        <f>IF(AND(E73&lt;&gt;"" , $F73&gt;90, $F73&lt;=120), E73, 0)</f>
        <v/>
      </c>
      <c r="K73">
        <f>IF(AND(E73&lt;&gt;"" , $F73&gt;120), E73, 0)</f>
        <v/>
      </c>
      <c r="L73">
        <f>IF($F73&gt;0,"En retard","A l'échéance")</f>
        <v/>
      </c>
    </row>
    <row r="74">
      <c r="F74">
        <f>IF(D74="", "", TODAY()-D74)</f>
        <v/>
      </c>
      <c r="G74">
        <f>IF(AND(E74&lt;&gt;"" , $F74&gt;=0, $F74&lt;=30), E74, 0)</f>
        <v/>
      </c>
      <c r="H74">
        <f>IF(AND(E74&lt;&gt;"" , $F74&gt;30, $F74&lt;=60), E74, 0)</f>
        <v/>
      </c>
      <c r="I74">
        <f>IF(AND(E74&lt;&gt;"" , $F74&gt;60, $F74&lt;=90), E74, 0)</f>
        <v/>
      </c>
      <c r="J74">
        <f>IF(AND(E74&lt;&gt;"" , $F74&gt;90, $F74&lt;=120), E74, 0)</f>
        <v/>
      </c>
      <c r="K74">
        <f>IF(AND(E74&lt;&gt;"" , $F74&gt;120), E74, 0)</f>
        <v/>
      </c>
      <c r="L74">
        <f>IF($F74&gt;0,"En retard","A l'échéance")</f>
        <v/>
      </c>
    </row>
    <row r="75">
      <c r="F75">
        <f>IF(D75="", "", TODAY()-D75)</f>
        <v/>
      </c>
      <c r="G75">
        <f>IF(AND(E75&lt;&gt;"" , $F75&gt;=0, $F75&lt;=30), E75, 0)</f>
        <v/>
      </c>
      <c r="H75">
        <f>IF(AND(E75&lt;&gt;"" , $F75&gt;30, $F75&lt;=60), E75, 0)</f>
        <v/>
      </c>
      <c r="I75">
        <f>IF(AND(E75&lt;&gt;"" , $F75&gt;60, $F75&lt;=90), E75, 0)</f>
        <v/>
      </c>
      <c r="J75">
        <f>IF(AND(E75&lt;&gt;"" , $F75&gt;90, $F75&lt;=120), E75, 0)</f>
        <v/>
      </c>
      <c r="K75">
        <f>IF(AND(E75&lt;&gt;"" , $F75&gt;120), E75, 0)</f>
        <v/>
      </c>
      <c r="L75">
        <f>IF($F75&gt;0,"En retard","A l'échéance")</f>
        <v/>
      </c>
    </row>
    <row r="76">
      <c r="F76">
        <f>IF(D76="", "", TODAY()-D76)</f>
        <v/>
      </c>
      <c r="G76">
        <f>IF(AND(E76&lt;&gt;"" , $F76&gt;=0, $F76&lt;=30), E76, 0)</f>
        <v/>
      </c>
      <c r="H76">
        <f>IF(AND(E76&lt;&gt;"" , $F76&gt;30, $F76&lt;=60), E76, 0)</f>
        <v/>
      </c>
      <c r="I76">
        <f>IF(AND(E76&lt;&gt;"" , $F76&gt;60, $F76&lt;=90), E76, 0)</f>
        <v/>
      </c>
      <c r="J76">
        <f>IF(AND(E76&lt;&gt;"" , $F76&gt;90, $F76&lt;=120), E76, 0)</f>
        <v/>
      </c>
      <c r="K76">
        <f>IF(AND(E76&lt;&gt;"" , $F76&gt;120), E76, 0)</f>
        <v/>
      </c>
      <c r="L76">
        <f>IF($F76&gt;0,"En retard","A l'échéance")</f>
        <v/>
      </c>
    </row>
    <row r="77">
      <c r="F77">
        <f>IF(D77="", "", TODAY()-D77)</f>
        <v/>
      </c>
      <c r="G77">
        <f>IF(AND(E77&lt;&gt;"" , $F77&gt;=0, $F77&lt;=30), E77, 0)</f>
        <v/>
      </c>
      <c r="H77">
        <f>IF(AND(E77&lt;&gt;"" , $F77&gt;30, $F77&lt;=60), E77, 0)</f>
        <v/>
      </c>
      <c r="I77">
        <f>IF(AND(E77&lt;&gt;"" , $F77&gt;60, $F77&lt;=90), E77, 0)</f>
        <v/>
      </c>
      <c r="J77">
        <f>IF(AND(E77&lt;&gt;"" , $F77&gt;90, $F77&lt;=120), E77, 0)</f>
        <v/>
      </c>
      <c r="K77">
        <f>IF(AND(E77&lt;&gt;"" , $F77&gt;120), E77, 0)</f>
        <v/>
      </c>
      <c r="L77">
        <f>IF($F77&gt;0,"En retard","A l'échéance")</f>
        <v/>
      </c>
    </row>
    <row r="78">
      <c r="F78">
        <f>IF(D78="", "", TODAY()-D78)</f>
        <v/>
      </c>
      <c r="G78">
        <f>IF(AND(E78&lt;&gt;"" , $F78&gt;=0, $F78&lt;=30), E78, 0)</f>
        <v/>
      </c>
      <c r="H78">
        <f>IF(AND(E78&lt;&gt;"" , $F78&gt;30, $F78&lt;=60), E78, 0)</f>
        <v/>
      </c>
      <c r="I78">
        <f>IF(AND(E78&lt;&gt;"" , $F78&gt;60, $F78&lt;=90), E78, 0)</f>
        <v/>
      </c>
      <c r="J78">
        <f>IF(AND(E78&lt;&gt;"" , $F78&gt;90, $F78&lt;=120), E78, 0)</f>
        <v/>
      </c>
      <c r="K78">
        <f>IF(AND(E78&lt;&gt;"" , $F78&gt;120), E78, 0)</f>
        <v/>
      </c>
      <c r="L78">
        <f>IF($F78&gt;0,"En retard","A l'échéance")</f>
        <v/>
      </c>
    </row>
    <row r="79">
      <c r="F79">
        <f>IF(D79="", "", TODAY()-D79)</f>
        <v/>
      </c>
      <c r="G79">
        <f>IF(AND(E79&lt;&gt;"" , $F79&gt;=0, $F79&lt;=30), E79, 0)</f>
        <v/>
      </c>
      <c r="H79">
        <f>IF(AND(E79&lt;&gt;"" , $F79&gt;30, $F79&lt;=60), E79, 0)</f>
        <v/>
      </c>
      <c r="I79">
        <f>IF(AND(E79&lt;&gt;"" , $F79&gt;60, $F79&lt;=90), E79, 0)</f>
        <v/>
      </c>
      <c r="J79">
        <f>IF(AND(E79&lt;&gt;"" , $F79&gt;90, $F79&lt;=120), E79, 0)</f>
        <v/>
      </c>
      <c r="K79">
        <f>IF(AND(E79&lt;&gt;"" , $F79&gt;120), E79, 0)</f>
        <v/>
      </c>
      <c r="L79">
        <f>IF($F79&gt;0,"En retard","A l'échéance")</f>
        <v/>
      </c>
    </row>
    <row r="80">
      <c r="F80">
        <f>IF(D80="", "", TODAY()-D80)</f>
        <v/>
      </c>
      <c r="G80">
        <f>IF(AND(E80&lt;&gt;"" , $F80&gt;=0, $F80&lt;=30), E80, 0)</f>
        <v/>
      </c>
      <c r="H80">
        <f>IF(AND(E80&lt;&gt;"" , $F80&gt;30, $F80&lt;=60), E80, 0)</f>
        <v/>
      </c>
      <c r="I80">
        <f>IF(AND(E80&lt;&gt;"" , $F80&gt;60, $F80&lt;=90), E80, 0)</f>
        <v/>
      </c>
      <c r="J80">
        <f>IF(AND(E80&lt;&gt;"" , $F80&gt;90, $F80&lt;=120), E80, 0)</f>
        <v/>
      </c>
      <c r="K80">
        <f>IF(AND(E80&lt;&gt;"" , $F80&gt;120), E80, 0)</f>
        <v/>
      </c>
      <c r="L80">
        <f>IF($F80&gt;0,"En retard","A l'échéance")</f>
        <v/>
      </c>
    </row>
    <row r="81">
      <c r="F81">
        <f>IF(D81="", "", TODAY()-D81)</f>
        <v/>
      </c>
      <c r="G81">
        <f>IF(AND(E81&lt;&gt;"" , $F81&gt;=0, $F81&lt;=30), E81, 0)</f>
        <v/>
      </c>
      <c r="H81">
        <f>IF(AND(E81&lt;&gt;"" , $F81&gt;30, $F81&lt;=60), E81, 0)</f>
        <v/>
      </c>
      <c r="I81">
        <f>IF(AND(E81&lt;&gt;"" , $F81&gt;60, $F81&lt;=90), E81, 0)</f>
        <v/>
      </c>
      <c r="J81">
        <f>IF(AND(E81&lt;&gt;"" , $F81&gt;90, $F81&lt;=120), E81, 0)</f>
        <v/>
      </c>
      <c r="K81">
        <f>IF(AND(E81&lt;&gt;"" , $F81&gt;120), E81, 0)</f>
        <v/>
      </c>
      <c r="L81">
        <f>IF($F81&gt;0,"En retard","A l'échéance")</f>
        <v/>
      </c>
    </row>
    <row r="82">
      <c r="F82">
        <f>IF(D82="", "", TODAY()-D82)</f>
        <v/>
      </c>
      <c r="G82">
        <f>IF(AND(E82&lt;&gt;"" , $F82&gt;=0, $F82&lt;=30), E82, 0)</f>
        <v/>
      </c>
      <c r="H82">
        <f>IF(AND(E82&lt;&gt;"" , $F82&gt;30, $F82&lt;=60), E82, 0)</f>
        <v/>
      </c>
      <c r="I82">
        <f>IF(AND(E82&lt;&gt;"" , $F82&gt;60, $F82&lt;=90), E82, 0)</f>
        <v/>
      </c>
      <c r="J82">
        <f>IF(AND(E82&lt;&gt;"" , $F82&gt;90, $F82&lt;=120), E82, 0)</f>
        <v/>
      </c>
      <c r="K82">
        <f>IF(AND(E82&lt;&gt;"" , $F82&gt;120), E82, 0)</f>
        <v/>
      </c>
      <c r="L82">
        <f>IF($F82&gt;0,"En retard","A l'échéance")</f>
        <v/>
      </c>
    </row>
    <row r="83">
      <c r="F83">
        <f>IF(D83="", "", TODAY()-D83)</f>
        <v/>
      </c>
      <c r="G83">
        <f>IF(AND(E83&lt;&gt;"" , $F83&gt;=0, $F83&lt;=30), E83, 0)</f>
        <v/>
      </c>
      <c r="H83">
        <f>IF(AND(E83&lt;&gt;"" , $F83&gt;30, $F83&lt;=60), E83, 0)</f>
        <v/>
      </c>
      <c r="I83">
        <f>IF(AND(E83&lt;&gt;"" , $F83&gt;60, $F83&lt;=90), E83, 0)</f>
        <v/>
      </c>
      <c r="J83">
        <f>IF(AND(E83&lt;&gt;"" , $F83&gt;90, $F83&lt;=120), E83, 0)</f>
        <v/>
      </c>
      <c r="K83">
        <f>IF(AND(E83&lt;&gt;"" , $F83&gt;120), E83, 0)</f>
        <v/>
      </c>
      <c r="L83">
        <f>IF($F83&gt;0,"En retard","A l'échéance")</f>
        <v/>
      </c>
    </row>
    <row r="84">
      <c r="F84">
        <f>IF(D84="", "", TODAY()-D84)</f>
        <v/>
      </c>
      <c r="G84">
        <f>IF(AND(E84&lt;&gt;"" , $F84&gt;=0, $F84&lt;=30), E84, 0)</f>
        <v/>
      </c>
      <c r="H84">
        <f>IF(AND(E84&lt;&gt;"" , $F84&gt;30, $F84&lt;=60), E84, 0)</f>
        <v/>
      </c>
      <c r="I84">
        <f>IF(AND(E84&lt;&gt;"" , $F84&gt;60, $F84&lt;=90), E84, 0)</f>
        <v/>
      </c>
      <c r="J84">
        <f>IF(AND(E84&lt;&gt;"" , $F84&gt;90, $F84&lt;=120), E84, 0)</f>
        <v/>
      </c>
      <c r="K84">
        <f>IF(AND(E84&lt;&gt;"" , $F84&gt;120), E84, 0)</f>
        <v/>
      </c>
      <c r="L84">
        <f>IF($F84&gt;0,"En retard","A l'échéance")</f>
        <v/>
      </c>
    </row>
    <row r="85">
      <c r="F85">
        <f>IF(D85="", "", TODAY()-D85)</f>
        <v/>
      </c>
      <c r="G85">
        <f>IF(AND(E85&lt;&gt;"" , $F85&gt;=0, $F85&lt;=30), E85, 0)</f>
        <v/>
      </c>
      <c r="H85">
        <f>IF(AND(E85&lt;&gt;"" , $F85&gt;30, $F85&lt;=60), E85, 0)</f>
        <v/>
      </c>
      <c r="I85">
        <f>IF(AND(E85&lt;&gt;"" , $F85&gt;60, $F85&lt;=90), E85, 0)</f>
        <v/>
      </c>
      <c r="J85">
        <f>IF(AND(E85&lt;&gt;"" , $F85&gt;90, $F85&lt;=120), E85, 0)</f>
        <v/>
      </c>
      <c r="K85">
        <f>IF(AND(E85&lt;&gt;"" , $F85&gt;120), E85, 0)</f>
        <v/>
      </c>
      <c r="L85">
        <f>IF($F85&gt;0,"En retard","A l'échéance")</f>
        <v/>
      </c>
    </row>
    <row r="86">
      <c r="F86">
        <f>IF(D86="", "", TODAY()-D86)</f>
        <v/>
      </c>
      <c r="G86">
        <f>IF(AND(E86&lt;&gt;"" , $F86&gt;=0, $F86&lt;=30), E86, 0)</f>
        <v/>
      </c>
      <c r="H86">
        <f>IF(AND(E86&lt;&gt;"" , $F86&gt;30, $F86&lt;=60), E86, 0)</f>
        <v/>
      </c>
      <c r="I86">
        <f>IF(AND(E86&lt;&gt;"" , $F86&gt;60, $F86&lt;=90), E86, 0)</f>
        <v/>
      </c>
      <c r="J86">
        <f>IF(AND(E86&lt;&gt;"" , $F86&gt;90, $F86&lt;=120), E86, 0)</f>
        <v/>
      </c>
      <c r="K86">
        <f>IF(AND(E86&lt;&gt;"" , $F86&gt;120), E86, 0)</f>
        <v/>
      </c>
      <c r="L86">
        <f>IF($F86&gt;0,"En retard","A l'échéance")</f>
        <v/>
      </c>
    </row>
    <row r="87">
      <c r="F87">
        <f>IF(D87="", "", TODAY()-D87)</f>
        <v/>
      </c>
      <c r="G87">
        <f>IF(AND(E87&lt;&gt;"" , $F87&gt;=0, $F87&lt;=30), E87, 0)</f>
        <v/>
      </c>
      <c r="H87">
        <f>IF(AND(E87&lt;&gt;"" , $F87&gt;30, $F87&lt;=60), E87, 0)</f>
        <v/>
      </c>
      <c r="I87">
        <f>IF(AND(E87&lt;&gt;"" , $F87&gt;60, $F87&lt;=90), E87, 0)</f>
        <v/>
      </c>
      <c r="J87">
        <f>IF(AND(E87&lt;&gt;"" , $F87&gt;90, $F87&lt;=120), E87, 0)</f>
        <v/>
      </c>
      <c r="K87">
        <f>IF(AND(E87&lt;&gt;"" , $F87&gt;120), E87, 0)</f>
        <v/>
      </c>
      <c r="L87">
        <f>IF($F87&gt;0,"En retard","A l'échéance")</f>
        <v/>
      </c>
    </row>
    <row r="88">
      <c r="F88">
        <f>IF(D88="", "", TODAY()-D88)</f>
        <v/>
      </c>
      <c r="G88">
        <f>IF(AND(E88&lt;&gt;"" , $F88&gt;=0, $F88&lt;=30), E88, 0)</f>
        <v/>
      </c>
      <c r="H88">
        <f>IF(AND(E88&lt;&gt;"" , $F88&gt;30, $F88&lt;=60), E88, 0)</f>
        <v/>
      </c>
      <c r="I88">
        <f>IF(AND(E88&lt;&gt;"" , $F88&gt;60, $F88&lt;=90), E88, 0)</f>
        <v/>
      </c>
      <c r="J88">
        <f>IF(AND(E88&lt;&gt;"" , $F88&gt;90, $F88&lt;=120), E88, 0)</f>
        <v/>
      </c>
      <c r="K88">
        <f>IF(AND(E88&lt;&gt;"" , $F88&gt;120), E88, 0)</f>
        <v/>
      </c>
      <c r="L88">
        <f>IF($F88&gt;0,"En retard","A l'échéance")</f>
        <v/>
      </c>
    </row>
    <row r="89">
      <c r="F89">
        <f>IF(D89="", "", TODAY()-D89)</f>
        <v/>
      </c>
      <c r="G89">
        <f>IF(AND(E89&lt;&gt;"" , $F89&gt;=0, $F89&lt;=30), E89, 0)</f>
        <v/>
      </c>
      <c r="H89">
        <f>IF(AND(E89&lt;&gt;"" , $F89&gt;30, $F89&lt;=60), E89, 0)</f>
        <v/>
      </c>
      <c r="I89">
        <f>IF(AND(E89&lt;&gt;"" , $F89&gt;60, $F89&lt;=90), E89, 0)</f>
        <v/>
      </c>
      <c r="J89">
        <f>IF(AND(E89&lt;&gt;"" , $F89&gt;90, $F89&lt;=120), E89, 0)</f>
        <v/>
      </c>
      <c r="K89">
        <f>IF(AND(E89&lt;&gt;"" , $F89&gt;120), E89, 0)</f>
        <v/>
      </c>
      <c r="L89">
        <f>IF($F89&gt;0,"En retard","A l'échéance")</f>
        <v/>
      </c>
    </row>
    <row r="90">
      <c r="F90">
        <f>IF(D90="", "", TODAY()-D90)</f>
        <v/>
      </c>
      <c r="G90">
        <f>IF(AND(E90&lt;&gt;"" , $F90&gt;=0, $F90&lt;=30), E90, 0)</f>
        <v/>
      </c>
      <c r="H90">
        <f>IF(AND(E90&lt;&gt;"" , $F90&gt;30, $F90&lt;=60), E90, 0)</f>
        <v/>
      </c>
      <c r="I90">
        <f>IF(AND(E90&lt;&gt;"" , $F90&gt;60, $F90&lt;=90), E90, 0)</f>
        <v/>
      </c>
      <c r="J90">
        <f>IF(AND(E90&lt;&gt;"" , $F90&gt;90, $F90&lt;=120), E90, 0)</f>
        <v/>
      </c>
      <c r="K90">
        <f>IF(AND(E90&lt;&gt;"" , $F90&gt;120), E90, 0)</f>
        <v/>
      </c>
      <c r="L90">
        <f>IF($F90&gt;0,"En retard","A l'échéance")</f>
        <v/>
      </c>
    </row>
    <row r="91">
      <c r="F91">
        <f>IF(D91="", "", TODAY()-D91)</f>
        <v/>
      </c>
      <c r="G91">
        <f>IF(AND(E91&lt;&gt;"" , $F91&gt;=0, $F91&lt;=30), E91, 0)</f>
        <v/>
      </c>
      <c r="H91">
        <f>IF(AND(E91&lt;&gt;"" , $F91&gt;30, $F91&lt;=60), E91, 0)</f>
        <v/>
      </c>
      <c r="I91">
        <f>IF(AND(E91&lt;&gt;"" , $F91&gt;60, $F91&lt;=90), E91, 0)</f>
        <v/>
      </c>
      <c r="J91">
        <f>IF(AND(E91&lt;&gt;"" , $F91&gt;90, $F91&lt;=120), E91, 0)</f>
        <v/>
      </c>
      <c r="K91">
        <f>IF(AND(E91&lt;&gt;"" , $F91&gt;120), E91, 0)</f>
        <v/>
      </c>
      <c r="L91">
        <f>IF($F91&gt;0,"En retard","A l'échéance")</f>
        <v/>
      </c>
    </row>
    <row r="92">
      <c r="F92">
        <f>IF(D92="", "", TODAY()-D92)</f>
        <v/>
      </c>
      <c r="G92">
        <f>IF(AND(E92&lt;&gt;"" , $F92&gt;=0, $F92&lt;=30), E92, 0)</f>
        <v/>
      </c>
      <c r="H92">
        <f>IF(AND(E92&lt;&gt;"" , $F92&gt;30, $F92&lt;=60), E92, 0)</f>
        <v/>
      </c>
      <c r="I92">
        <f>IF(AND(E92&lt;&gt;"" , $F92&gt;60, $F92&lt;=90), E92, 0)</f>
        <v/>
      </c>
      <c r="J92">
        <f>IF(AND(E92&lt;&gt;"" , $F92&gt;90, $F92&lt;=120), E92, 0)</f>
        <v/>
      </c>
      <c r="K92">
        <f>IF(AND(E92&lt;&gt;"" , $F92&gt;120), E92, 0)</f>
        <v/>
      </c>
      <c r="L92">
        <f>IF($F92&gt;0,"En retard","A l'échéance")</f>
        <v/>
      </c>
    </row>
    <row r="93">
      <c r="F93">
        <f>IF(D93="", "", TODAY()-D93)</f>
        <v/>
      </c>
      <c r="G93">
        <f>IF(AND(E93&lt;&gt;"" , $F93&gt;=0, $F93&lt;=30), E93, 0)</f>
        <v/>
      </c>
      <c r="H93">
        <f>IF(AND(E93&lt;&gt;"" , $F93&gt;30, $F93&lt;=60), E93, 0)</f>
        <v/>
      </c>
      <c r="I93">
        <f>IF(AND(E93&lt;&gt;"" , $F93&gt;60, $F93&lt;=90), E93, 0)</f>
        <v/>
      </c>
      <c r="J93">
        <f>IF(AND(E93&lt;&gt;"" , $F93&gt;90, $F93&lt;=120), E93, 0)</f>
        <v/>
      </c>
      <c r="K93">
        <f>IF(AND(E93&lt;&gt;"" , $F93&gt;120), E93, 0)</f>
        <v/>
      </c>
      <c r="L93">
        <f>IF($F93&gt;0,"En retard","A l'échéance")</f>
        <v/>
      </c>
    </row>
    <row r="94">
      <c r="F94">
        <f>IF(D94="", "", TODAY()-D94)</f>
        <v/>
      </c>
      <c r="G94">
        <f>IF(AND(E94&lt;&gt;"" , $F94&gt;=0, $F94&lt;=30), E94, 0)</f>
        <v/>
      </c>
      <c r="H94">
        <f>IF(AND(E94&lt;&gt;"" , $F94&gt;30, $F94&lt;=60), E94, 0)</f>
        <v/>
      </c>
      <c r="I94">
        <f>IF(AND(E94&lt;&gt;"" , $F94&gt;60, $F94&lt;=90), E94, 0)</f>
        <v/>
      </c>
      <c r="J94">
        <f>IF(AND(E94&lt;&gt;"" , $F94&gt;90, $F94&lt;=120), E94, 0)</f>
        <v/>
      </c>
      <c r="K94">
        <f>IF(AND(E94&lt;&gt;"" , $F94&gt;120), E94, 0)</f>
        <v/>
      </c>
      <c r="L94">
        <f>IF($F94&gt;0,"En retard","A l'échéance")</f>
        <v/>
      </c>
    </row>
    <row r="95">
      <c r="F95">
        <f>IF(D95="", "", TODAY()-D95)</f>
        <v/>
      </c>
      <c r="G95">
        <f>IF(AND(E95&lt;&gt;"" , $F95&gt;=0, $F95&lt;=30), E95, 0)</f>
        <v/>
      </c>
      <c r="H95">
        <f>IF(AND(E95&lt;&gt;"" , $F95&gt;30, $F95&lt;=60), E95, 0)</f>
        <v/>
      </c>
      <c r="I95">
        <f>IF(AND(E95&lt;&gt;"" , $F95&gt;60, $F95&lt;=90), E95, 0)</f>
        <v/>
      </c>
      <c r="J95">
        <f>IF(AND(E95&lt;&gt;"" , $F95&gt;90, $F95&lt;=120), E95, 0)</f>
        <v/>
      </c>
      <c r="K95">
        <f>IF(AND(E95&lt;&gt;"" , $F95&gt;120), E95, 0)</f>
        <v/>
      </c>
      <c r="L95">
        <f>IF($F95&gt;0,"En retard","A l'échéance")</f>
        <v/>
      </c>
    </row>
    <row r="96">
      <c r="F96">
        <f>IF(D96="", "", TODAY()-D96)</f>
        <v/>
      </c>
      <c r="G96">
        <f>IF(AND(E96&lt;&gt;"" , $F96&gt;=0, $F96&lt;=30), E96, 0)</f>
        <v/>
      </c>
      <c r="H96">
        <f>IF(AND(E96&lt;&gt;"" , $F96&gt;30, $F96&lt;=60), E96, 0)</f>
        <v/>
      </c>
      <c r="I96">
        <f>IF(AND(E96&lt;&gt;"" , $F96&gt;60, $F96&lt;=90), E96, 0)</f>
        <v/>
      </c>
      <c r="J96">
        <f>IF(AND(E96&lt;&gt;"" , $F96&gt;90, $F96&lt;=120), E96, 0)</f>
        <v/>
      </c>
      <c r="K96">
        <f>IF(AND(E96&lt;&gt;"" , $F96&gt;120), E96, 0)</f>
        <v/>
      </c>
      <c r="L96">
        <f>IF($F96&gt;0,"En retard","A l'échéance")</f>
        <v/>
      </c>
    </row>
    <row r="97">
      <c r="F97">
        <f>IF(D97="", "", TODAY()-D97)</f>
        <v/>
      </c>
      <c r="G97">
        <f>IF(AND(E97&lt;&gt;"" , $F97&gt;=0, $F97&lt;=30), E97, 0)</f>
        <v/>
      </c>
      <c r="H97">
        <f>IF(AND(E97&lt;&gt;"" , $F97&gt;30, $F97&lt;=60), E97, 0)</f>
        <v/>
      </c>
      <c r="I97">
        <f>IF(AND(E97&lt;&gt;"" , $F97&gt;60, $F97&lt;=90), E97, 0)</f>
        <v/>
      </c>
      <c r="J97">
        <f>IF(AND(E97&lt;&gt;"" , $F97&gt;90, $F97&lt;=120), E97, 0)</f>
        <v/>
      </c>
      <c r="K97">
        <f>IF(AND(E97&lt;&gt;"" , $F97&gt;120), E97, 0)</f>
        <v/>
      </c>
      <c r="L97">
        <f>IF($F97&gt;0,"En retard","A l'échéance")</f>
        <v/>
      </c>
    </row>
    <row r="98">
      <c r="F98">
        <f>IF(D98="", "", TODAY()-D98)</f>
        <v/>
      </c>
      <c r="G98">
        <f>IF(AND(E98&lt;&gt;"" , $F98&gt;=0, $F98&lt;=30), E98, 0)</f>
        <v/>
      </c>
      <c r="H98">
        <f>IF(AND(E98&lt;&gt;"" , $F98&gt;30, $F98&lt;=60), E98, 0)</f>
        <v/>
      </c>
      <c r="I98">
        <f>IF(AND(E98&lt;&gt;"" , $F98&gt;60, $F98&lt;=90), E98, 0)</f>
        <v/>
      </c>
      <c r="J98">
        <f>IF(AND(E98&lt;&gt;"" , $F98&gt;90, $F98&lt;=120), E98, 0)</f>
        <v/>
      </c>
      <c r="K98">
        <f>IF(AND(E98&lt;&gt;"" , $F98&gt;120), E98, 0)</f>
        <v/>
      </c>
      <c r="L98">
        <f>IF($F98&gt;0,"En retard","A l'échéance")</f>
        <v/>
      </c>
    </row>
    <row r="99">
      <c r="F99">
        <f>IF(D99="", "", TODAY()-D99)</f>
        <v/>
      </c>
      <c r="G99">
        <f>IF(AND(E99&lt;&gt;"" , $F99&gt;=0, $F99&lt;=30), E99, 0)</f>
        <v/>
      </c>
      <c r="H99">
        <f>IF(AND(E99&lt;&gt;"" , $F99&gt;30, $F99&lt;=60), E99, 0)</f>
        <v/>
      </c>
      <c r="I99">
        <f>IF(AND(E99&lt;&gt;"" , $F99&gt;60, $F99&lt;=90), E99, 0)</f>
        <v/>
      </c>
      <c r="J99">
        <f>IF(AND(E99&lt;&gt;"" , $F99&gt;90, $F99&lt;=120), E99, 0)</f>
        <v/>
      </c>
      <c r="K99">
        <f>IF(AND(E99&lt;&gt;"" , $F99&gt;120), E99, 0)</f>
        <v/>
      </c>
      <c r="L99">
        <f>IF($F99&gt;0,"En retard","A l'échéance")</f>
        <v/>
      </c>
    </row>
    <row r="100">
      <c r="F100">
        <f>IF(D100="", "", TODAY()-D100)</f>
        <v/>
      </c>
      <c r="G100">
        <f>IF(AND(E100&lt;&gt;"" , $F100&gt;=0, $F100&lt;=30), E100, 0)</f>
        <v/>
      </c>
      <c r="H100">
        <f>IF(AND(E100&lt;&gt;"" , $F100&gt;30, $F100&lt;=60), E100, 0)</f>
        <v/>
      </c>
      <c r="I100">
        <f>IF(AND(E100&lt;&gt;"" , $F100&gt;60, $F100&lt;=90), E100, 0)</f>
        <v/>
      </c>
      <c r="J100">
        <f>IF(AND(E100&lt;&gt;"" , $F100&gt;90, $F100&lt;=120), E100, 0)</f>
        <v/>
      </c>
      <c r="K100">
        <f>IF(AND(E100&lt;&gt;"" , $F100&gt;120), E100, 0)</f>
        <v/>
      </c>
      <c r="L100">
        <f>IF($F100&gt;0,"En retard","A l'échéance")</f>
        <v/>
      </c>
    </row>
    <row r="101">
      <c r="F101">
        <f>IF(D101="", "", TODAY()-D101)</f>
        <v/>
      </c>
      <c r="G101">
        <f>IF(AND(E101&lt;&gt;"" , $F101&gt;=0, $F101&lt;=30), E101, 0)</f>
        <v/>
      </c>
      <c r="H101">
        <f>IF(AND(E101&lt;&gt;"" , $F101&gt;30, $F101&lt;=60), E101, 0)</f>
        <v/>
      </c>
      <c r="I101">
        <f>IF(AND(E101&lt;&gt;"" , $F101&gt;60, $F101&lt;=90), E101, 0)</f>
        <v/>
      </c>
      <c r="J101">
        <f>IF(AND(E101&lt;&gt;"" , $F101&gt;90, $F101&lt;=120), E101, 0)</f>
        <v/>
      </c>
      <c r="K101">
        <f>IF(AND(E101&lt;&gt;"" , $F101&gt;120), E101, 0)</f>
        <v/>
      </c>
      <c r="L101">
        <f>IF($F101&gt;0,"En retard","A l'échéance")</f>
        <v/>
      </c>
    </row>
    <row r="102">
      <c r="F102">
        <f>IF(D102="", "", TODAY()-D102)</f>
        <v/>
      </c>
      <c r="G102">
        <f>IF(AND(E102&lt;&gt;"" , $F102&gt;=0, $F102&lt;=30), E102, 0)</f>
        <v/>
      </c>
      <c r="H102">
        <f>IF(AND(E102&lt;&gt;"" , $F102&gt;30, $F102&lt;=60), E102, 0)</f>
        <v/>
      </c>
      <c r="I102">
        <f>IF(AND(E102&lt;&gt;"" , $F102&gt;60, $F102&lt;=90), E102, 0)</f>
        <v/>
      </c>
      <c r="J102">
        <f>IF(AND(E102&lt;&gt;"" , $F102&gt;90, $F102&lt;=120), E102, 0)</f>
        <v/>
      </c>
      <c r="K102">
        <f>IF(AND(E102&lt;&gt;"" , $F102&gt;120), E102, 0)</f>
        <v/>
      </c>
      <c r="L102">
        <f>IF($F102&gt;0,"En retard","A l'échéance")</f>
        <v/>
      </c>
    </row>
    <row r="103">
      <c r="F103">
        <f>IF(D103="", "", TODAY()-D103)</f>
        <v/>
      </c>
      <c r="G103">
        <f>IF(AND(E103&lt;&gt;"" , $F103&gt;=0, $F103&lt;=30), E103, 0)</f>
        <v/>
      </c>
      <c r="H103">
        <f>IF(AND(E103&lt;&gt;"" , $F103&gt;30, $F103&lt;=60), E103, 0)</f>
        <v/>
      </c>
      <c r="I103">
        <f>IF(AND(E103&lt;&gt;"" , $F103&gt;60, $F103&lt;=90), E103, 0)</f>
        <v/>
      </c>
      <c r="J103">
        <f>IF(AND(E103&lt;&gt;"" , $F103&gt;90, $F103&lt;=120), E103, 0)</f>
        <v/>
      </c>
      <c r="K103">
        <f>IF(AND(E103&lt;&gt;"" , $F103&gt;120), E103, 0)</f>
        <v/>
      </c>
      <c r="L103">
        <f>IF($F103&gt;0,"En retard","A l'échéance")</f>
        <v/>
      </c>
    </row>
    <row r="104">
      <c r="F104">
        <f>IF(D104="", "", TODAY()-D104)</f>
        <v/>
      </c>
      <c r="G104">
        <f>IF(AND(E104&lt;&gt;"" , $F104&gt;=0, $F104&lt;=30), E104, 0)</f>
        <v/>
      </c>
      <c r="H104">
        <f>IF(AND(E104&lt;&gt;"" , $F104&gt;30, $F104&lt;=60), E104, 0)</f>
        <v/>
      </c>
      <c r="I104">
        <f>IF(AND(E104&lt;&gt;"" , $F104&gt;60, $F104&lt;=90), E104, 0)</f>
        <v/>
      </c>
      <c r="J104">
        <f>IF(AND(E104&lt;&gt;"" , $F104&gt;90, $F104&lt;=120), E104, 0)</f>
        <v/>
      </c>
      <c r="K104">
        <f>IF(AND(E104&lt;&gt;"" , $F104&gt;120), E104, 0)</f>
        <v/>
      </c>
      <c r="L104">
        <f>IF($F104&gt;0,"En retard","A l'échéance")</f>
        <v/>
      </c>
    </row>
    <row r="105">
      <c r="F105">
        <f>IF(D105="", "", TODAY()-D105)</f>
        <v/>
      </c>
      <c r="G105">
        <f>IF(AND(E105&lt;&gt;"" , $F105&gt;=0, $F105&lt;=30), E105, 0)</f>
        <v/>
      </c>
      <c r="H105">
        <f>IF(AND(E105&lt;&gt;"" , $F105&gt;30, $F105&lt;=60), E105, 0)</f>
        <v/>
      </c>
      <c r="I105">
        <f>IF(AND(E105&lt;&gt;"" , $F105&gt;60, $F105&lt;=90), E105, 0)</f>
        <v/>
      </c>
      <c r="J105">
        <f>IF(AND(E105&lt;&gt;"" , $F105&gt;90, $F105&lt;=120), E105, 0)</f>
        <v/>
      </c>
      <c r="K105">
        <f>IF(AND(E105&lt;&gt;"" , $F105&gt;120), E105, 0)</f>
        <v/>
      </c>
      <c r="L105">
        <f>IF($F105&gt;0,"En retard","A l'échéance")</f>
        <v/>
      </c>
    </row>
    <row r="106">
      <c r="F106">
        <f>IF(D106="", "", TODAY()-D106)</f>
        <v/>
      </c>
      <c r="G106">
        <f>IF(AND(E106&lt;&gt;"" , $F106&gt;=0, $F106&lt;=30), E106, 0)</f>
        <v/>
      </c>
      <c r="H106">
        <f>IF(AND(E106&lt;&gt;"" , $F106&gt;30, $F106&lt;=60), E106, 0)</f>
        <v/>
      </c>
      <c r="I106">
        <f>IF(AND(E106&lt;&gt;"" , $F106&gt;60, $F106&lt;=90), E106, 0)</f>
        <v/>
      </c>
      <c r="J106">
        <f>IF(AND(E106&lt;&gt;"" , $F106&gt;90, $F106&lt;=120), E106, 0)</f>
        <v/>
      </c>
      <c r="K106">
        <f>IF(AND(E106&lt;&gt;"" , $F106&gt;120), E106, 0)</f>
        <v/>
      </c>
      <c r="L106">
        <f>IF($F106&gt;0,"En retard","A l'échéance")</f>
        <v/>
      </c>
    </row>
    <row r="107">
      <c r="F107">
        <f>IF(D107="", "", TODAY()-D107)</f>
        <v/>
      </c>
      <c r="G107">
        <f>IF(AND(E107&lt;&gt;"" , $F107&gt;=0, $F107&lt;=30), E107, 0)</f>
        <v/>
      </c>
      <c r="H107">
        <f>IF(AND(E107&lt;&gt;"" , $F107&gt;30, $F107&lt;=60), E107, 0)</f>
        <v/>
      </c>
      <c r="I107">
        <f>IF(AND(E107&lt;&gt;"" , $F107&gt;60, $F107&lt;=90), E107, 0)</f>
        <v/>
      </c>
      <c r="J107">
        <f>IF(AND(E107&lt;&gt;"" , $F107&gt;90, $F107&lt;=120), E107, 0)</f>
        <v/>
      </c>
      <c r="K107">
        <f>IF(AND(E107&lt;&gt;"" , $F107&gt;120), E107, 0)</f>
        <v/>
      </c>
      <c r="L107">
        <f>IF($F107&gt;0,"En retard","A l'échéance")</f>
        <v/>
      </c>
    </row>
    <row r="108">
      <c r="F108">
        <f>IF(D108="", "", TODAY()-D108)</f>
        <v/>
      </c>
      <c r="G108">
        <f>IF(AND(E108&lt;&gt;"" , $F108&gt;=0, $F108&lt;=30), E108, 0)</f>
        <v/>
      </c>
      <c r="H108">
        <f>IF(AND(E108&lt;&gt;"" , $F108&gt;30, $F108&lt;=60), E108, 0)</f>
        <v/>
      </c>
      <c r="I108">
        <f>IF(AND(E108&lt;&gt;"" , $F108&gt;60, $F108&lt;=90), E108, 0)</f>
        <v/>
      </c>
      <c r="J108">
        <f>IF(AND(E108&lt;&gt;"" , $F108&gt;90, $F108&lt;=120), E108, 0)</f>
        <v/>
      </c>
      <c r="K108">
        <f>IF(AND(E108&lt;&gt;"" , $F108&gt;120), E108, 0)</f>
        <v/>
      </c>
      <c r="L108">
        <f>IF($F108&gt;0,"En retard","A l'échéance")</f>
        <v/>
      </c>
    </row>
    <row r="109">
      <c r="F109">
        <f>IF(D109="", "", TODAY()-D109)</f>
        <v/>
      </c>
      <c r="G109">
        <f>IF(AND(E109&lt;&gt;"" , $F109&gt;=0, $F109&lt;=30), E109, 0)</f>
        <v/>
      </c>
      <c r="H109">
        <f>IF(AND(E109&lt;&gt;"" , $F109&gt;30, $F109&lt;=60), E109, 0)</f>
        <v/>
      </c>
      <c r="I109">
        <f>IF(AND(E109&lt;&gt;"" , $F109&gt;60, $F109&lt;=90), E109, 0)</f>
        <v/>
      </c>
      <c r="J109">
        <f>IF(AND(E109&lt;&gt;"" , $F109&gt;90, $F109&lt;=120), E109, 0)</f>
        <v/>
      </c>
      <c r="K109">
        <f>IF(AND(E109&lt;&gt;"" , $F109&gt;120), E109, 0)</f>
        <v/>
      </c>
      <c r="L109">
        <f>IF($F109&gt;0,"En retard","A l'échéance")</f>
        <v/>
      </c>
    </row>
    <row r="110">
      <c r="F110">
        <f>IF(D110="", "", TODAY()-D110)</f>
        <v/>
      </c>
      <c r="G110">
        <f>IF(AND(E110&lt;&gt;"" , $F110&gt;=0, $F110&lt;=30), E110, 0)</f>
        <v/>
      </c>
      <c r="H110">
        <f>IF(AND(E110&lt;&gt;"" , $F110&gt;30, $F110&lt;=60), E110, 0)</f>
        <v/>
      </c>
      <c r="I110">
        <f>IF(AND(E110&lt;&gt;"" , $F110&gt;60, $F110&lt;=90), E110, 0)</f>
        <v/>
      </c>
      <c r="J110">
        <f>IF(AND(E110&lt;&gt;"" , $F110&gt;90, $F110&lt;=120), E110, 0)</f>
        <v/>
      </c>
      <c r="K110">
        <f>IF(AND(E110&lt;&gt;"" , $F110&gt;120), E110, 0)</f>
        <v/>
      </c>
      <c r="L110">
        <f>IF($F110&gt;0,"En retard","A l'échéance")</f>
        <v/>
      </c>
    </row>
    <row r="111">
      <c r="F111">
        <f>IF(D111="", "", TODAY()-D111)</f>
        <v/>
      </c>
      <c r="G111">
        <f>IF(AND(E111&lt;&gt;"" , $F111&gt;=0, $F111&lt;=30), E111, 0)</f>
        <v/>
      </c>
      <c r="H111">
        <f>IF(AND(E111&lt;&gt;"" , $F111&gt;30, $F111&lt;=60), E111, 0)</f>
        <v/>
      </c>
      <c r="I111">
        <f>IF(AND(E111&lt;&gt;"" , $F111&gt;60, $F111&lt;=90), E111, 0)</f>
        <v/>
      </c>
      <c r="J111">
        <f>IF(AND(E111&lt;&gt;"" , $F111&gt;90, $F111&lt;=120), E111, 0)</f>
        <v/>
      </c>
      <c r="K111">
        <f>IF(AND(E111&lt;&gt;"" , $F111&gt;120), E111, 0)</f>
        <v/>
      </c>
      <c r="L111">
        <f>IF($F111&gt;0,"En retard","A l'échéance")</f>
        <v/>
      </c>
    </row>
    <row r="112">
      <c r="F112">
        <f>IF(D112="", "", TODAY()-D112)</f>
        <v/>
      </c>
      <c r="G112">
        <f>IF(AND(E112&lt;&gt;"" , $F112&gt;=0, $F112&lt;=30), E112, 0)</f>
        <v/>
      </c>
      <c r="H112">
        <f>IF(AND(E112&lt;&gt;"" , $F112&gt;30, $F112&lt;=60), E112, 0)</f>
        <v/>
      </c>
      <c r="I112">
        <f>IF(AND(E112&lt;&gt;"" , $F112&gt;60, $F112&lt;=90), E112, 0)</f>
        <v/>
      </c>
      <c r="J112">
        <f>IF(AND(E112&lt;&gt;"" , $F112&gt;90, $F112&lt;=120), E112, 0)</f>
        <v/>
      </c>
      <c r="K112">
        <f>IF(AND(E112&lt;&gt;"" , $F112&gt;120), E112, 0)</f>
        <v/>
      </c>
      <c r="L112">
        <f>IF($F112&gt;0,"En retard","A l'échéance")</f>
        <v/>
      </c>
    </row>
    <row r="113">
      <c r="F113">
        <f>IF(D113="", "", TODAY()-D113)</f>
        <v/>
      </c>
      <c r="G113">
        <f>IF(AND(E113&lt;&gt;"" , $F113&gt;=0, $F113&lt;=30), E113, 0)</f>
        <v/>
      </c>
      <c r="H113">
        <f>IF(AND(E113&lt;&gt;"" , $F113&gt;30, $F113&lt;=60), E113, 0)</f>
        <v/>
      </c>
      <c r="I113">
        <f>IF(AND(E113&lt;&gt;"" , $F113&gt;60, $F113&lt;=90), E113, 0)</f>
        <v/>
      </c>
      <c r="J113">
        <f>IF(AND(E113&lt;&gt;"" , $F113&gt;90, $F113&lt;=120), E113, 0)</f>
        <v/>
      </c>
      <c r="K113">
        <f>IF(AND(E113&lt;&gt;"" , $F113&gt;120), E113, 0)</f>
        <v/>
      </c>
      <c r="L113">
        <f>IF($F113&gt;0,"En retard","A l'échéance")</f>
        <v/>
      </c>
    </row>
    <row r="114">
      <c r="F114">
        <f>IF(D114="", "", TODAY()-D114)</f>
        <v/>
      </c>
      <c r="G114">
        <f>IF(AND(E114&lt;&gt;"" , $F114&gt;=0, $F114&lt;=30), E114, 0)</f>
        <v/>
      </c>
      <c r="H114">
        <f>IF(AND(E114&lt;&gt;"" , $F114&gt;30, $F114&lt;=60), E114, 0)</f>
        <v/>
      </c>
      <c r="I114">
        <f>IF(AND(E114&lt;&gt;"" , $F114&gt;60, $F114&lt;=90), E114, 0)</f>
        <v/>
      </c>
      <c r="J114">
        <f>IF(AND(E114&lt;&gt;"" , $F114&gt;90, $F114&lt;=120), E114, 0)</f>
        <v/>
      </c>
      <c r="K114">
        <f>IF(AND(E114&lt;&gt;"" , $F114&gt;120), E114, 0)</f>
        <v/>
      </c>
      <c r="L114">
        <f>IF($F114&gt;0,"En retard","A l'échéance")</f>
        <v/>
      </c>
    </row>
    <row r="115">
      <c r="F115">
        <f>IF(D115="", "", TODAY()-D115)</f>
        <v/>
      </c>
      <c r="G115">
        <f>IF(AND(E115&lt;&gt;"" , $F115&gt;=0, $F115&lt;=30), E115, 0)</f>
        <v/>
      </c>
      <c r="H115">
        <f>IF(AND(E115&lt;&gt;"" , $F115&gt;30, $F115&lt;=60), E115, 0)</f>
        <v/>
      </c>
      <c r="I115">
        <f>IF(AND(E115&lt;&gt;"" , $F115&gt;60, $F115&lt;=90), E115, 0)</f>
        <v/>
      </c>
      <c r="J115">
        <f>IF(AND(E115&lt;&gt;"" , $F115&gt;90, $F115&lt;=120), E115, 0)</f>
        <v/>
      </c>
      <c r="K115">
        <f>IF(AND(E115&lt;&gt;"" , $F115&gt;120), E115, 0)</f>
        <v/>
      </c>
      <c r="L115">
        <f>IF($F115&gt;0,"En retard","A l'échéance")</f>
        <v/>
      </c>
    </row>
    <row r="116">
      <c r="F116">
        <f>IF(D116="", "", TODAY()-D116)</f>
        <v/>
      </c>
      <c r="G116">
        <f>IF(AND(E116&lt;&gt;"" , $F116&gt;=0, $F116&lt;=30), E116, 0)</f>
        <v/>
      </c>
      <c r="H116">
        <f>IF(AND(E116&lt;&gt;"" , $F116&gt;30, $F116&lt;=60), E116, 0)</f>
        <v/>
      </c>
      <c r="I116">
        <f>IF(AND(E116&lt;&gt;"" , $F116&gt;60, $F116&lt;=90), E116, 0)</f>
        <v/>
      </c>
      <c r="J116">
        <f>IF(AND(E116&lt;&gt;"" , $F116&gt;90, $F116&lt;=120), E116, 0)</f>
        <v/>
      </c>
      <c r="K116">
        <f>IF(AND(E116&lt;&gt;"" , $F116&gt;120), E116, 0)</f>
        <v/>
      </c>
      <c r="L116">
        <f>IF($F116&gt;0,"En retard","A l'échéance")</f>
        <v/>
      </c>
    </row>
    <row r="117">
      <c r="F117">
        <f>IF(D117="", "", TODAY()-D117)</f>
        <v/>
      </c>
      <c r="G117">
        <f>IF(AND(E117&lt;&gt;"" , $F117&gt;=0, $F117&lt;=30), E117, 0)</f>
        <v/>
      </c>
      <c r="H117">
        <f>IF(AND(E117&lt;&gt;"" , $F117&gt;30, $F117&lt;=60), E117, 0)</f>
        <v/>
      </c>
      <c r="I117">
        <f>IF(AND(E117&lt;&gt;"" , $F117&gt;60, $F117&lt;=90), E117, 0)</f>
        <v/>
      </c>
      <c r="J117">
        <f>IF(AND(E117&lt;&gt;"" , $F117&gt;90, $F117&lt;=120), E117, 0)</f>
        <v/>
      </c>
      <c r="K117">
        <f>IF(AND(E117&lt;&gt;"" , $F117&gt;120), E117, 0)</f>
        <v/>
      </c>
      <c r="L117">
        <f>IF($F117&gt;0,"En retard","A l'échéance")</f>
        <v/>
      </c>
    </row>
    <row r="118">
      <c r="F118">
        <f>IF(D118="", "", TODAY()-D118)</f>
        <v/>
      </c>
      <c r="G118">
        <f>IF(AND(E118&lt;&gt;"" , $F118&gt;=0, $F118&lt;=30), E118, 0)</f>
        <v/>
      </c>
      <c r="H118">
        <f>IF(AND(E118&lt;&gt;"" , $F118&gt;30, $F118&lt;=60), E118, 0)</f>
        <v/>
      </c>
      <c r="I118">
        <f>IF(AND(E118&lt;&gt;"" , $F118&gt;60, $F118&lt;=90), E118, 0)</f>
        <v/>
      </c>
      <c r="J118">
        <f>IF(AND(E118&lt;&gt;"" , $F118&gt;90, $F118&lt;=120), E118, 0)</f>
        <v/>
      </c>
      <c r="K118">
        <f>IF(AND(E118&lt;&gt;"" , $F118&gt;120), E118, 0)</f>
        <v/>
      </c>
      <c r="L118">
        <f>IF($F118&gt;0,"En retard","A l'échéance")</f>
        <v/>
      </c>
    </row>
    <row r="119">
      <c r="F119">
        <f>IF(D119="", "", TODAY()-D119)</f>
        <v/>
      </c>
      <c r="G119">
        <f>IF(AND(E119&lt;&gt;"" , $F119&gt;=0, $F119&lt;=30), E119, 0)</f>
        <v/>
      </c>
      <c r="H119">
        <f>IF(AND(E119&lt;&gt;"" , $F119&gt;30, $F119&lt;=60), E119, 0)</f>
        <v/>
      </c>
      <c r="I119">
        <f>IF(AND(E119&lt;&gt;"" , $F119&gt;60, $F119&lt;=90), E119, 0)</f>
        <v/>
      </c>
      <c r="J119">
        <f>IF(AND(E119&lt;&gt;"" , $F119&gt;90, $F119&lt;=120), E119, 0)</f>
        <v/>
      </c>
      <c r="K119">
        <f>IF(AND(E119&lt;&gt;"" , $F119&gt;120), E119, 0)</f>
        <v/>
      </c>
      <c r="L119">
        <f>IF($F119&gt;0,"En retard","A l'échéance")</f>
        <v/>
      </c>
    </row>
    <row r="120">
      <c r="F120">
        <f>IF(D120="", "", TODAY()-D120)</f>
        <v/>
      </c>
      <c r="G120">
        <f>IF(AND(E120&lt;&gt;"" , $F120&gt;=0, $F120&lt;=30), E120, 0)</f>
        <v/>
      </c>
      <c r="H120">
        <f>IF(AND(E120&lt;&gt;"" , $F120&gt;30, $F120&lt;=60), E120, 0)</f>
        <v/>
      </c>
      <c r="I120">
        <f>IF(AND(E120&lt;&gt;"" , $F120&gt;60, $F120&lt;=90), E120, 0)</f>
        <v/>
      </c>
      <c r="J120">
        <f>IF(AND(E120&lt;&gt;"" , $F120&gt;90, $F120&lt;=120), E120, 0)</f>
        <v/>
      </c>
      <c r="K120">
        <f>IF(AND(E120&lt;&gt;"" , $F120&gt;120), E120, 0)</f>
        <v/>
      </c>
      <c r="L120">
        <f>IF($F120&gt;0,"En retard","A l'échéance")</f>
        <v/>
      </c>
    </row>
    <row r="121">
      <c r="F121">
        <f>IF(D121="", "", TODAY()-D121)</f>
        <v/>
      </c>
      <c r="G121">
        <f>IF(AND(E121&lt;&gt;"" , $F121&gt;=0, $F121&lt;=30), E121, 0)</f>
        <v/>
      </c>
      <c r="H121">
        <f>IF(AND(E121&lt;&gt;"" , $F121&gt;30, $F121&lt;=60), E121, 0)</f>
        <v/>
      </c>
      <c r="I121">
        <f>IF(AND(E121&lt;&gt;"" , $F121&gt;60, $F121&lt;=90), E121, 0)</f>
        <v/>
      </c>
      <c r="J121">
        <f>IF(AND(E121&lt;&gt;"" , $F121&gt;90, $F121&lt;=120), E121, 0)</f>
        <v/>
      </c>
      <c r="K121">
        <f>IF(AND(E121&lt;&gt;"" , $F121&gt;120), E121, 0)</f>
        <v/>
      </c>
      <c r="L121">
        <f>IF($F121&gt;0,"En retard","A l'échéance")</f>
        <v/>
      </c>
    </row>
    <row r="122">
      <c r="F122">
        <f>IF(D122="", "", TODAY()-D122)</f>
        <v/>
      </c>
      <c r="G122">
        <f>IF(AND(E122&lt;&gt;"" , $F122&gt;=0, $F122&lt;=30), E122, 0)</f>
        <v/>
      </c>
      <c r="H122">
        <f>IF(AND(E122&lt;&gt;"" , $F122&gt;30, $F122&lt;=60), E122, 0)</f>
        <v/>
      </c>
      <c r="I122">
        <f>IF(AND(E122&lt;&gt;"" , $F122&gt;60, $F122&lt;=90), E122, 0)</f>
        <v/>
      </c>
      <c r="J122">
        <f>IF(AND(E122&lt;&gt;"" , $F122&gt;90, $F122&lt;=120), E122, 0)</f>
        <v/>
      </c>
      <c r="K122">
        <f>IF(AND(E122&lt;&gt;"" , $F122&gt;120), E122, 0)</f>
        <v/>
      </c>
      <c r="L122">
        <f>IF($F122&gt;0,"En retard","A l'échéance")</f>
        <v/>
      </c>
    </row>
    <row r="123">
      <c r="F123">
        <f>IF(D123="", "", TODAY()-D123)</f>
        <v/>
      </c>
      <c r="G123">
        <f>IF(AND(E123&lt;&gt;"" , $F123&gt;=0, $F123&lt;=30), E123, 0)</f>
        <v/>
      </c>
      <c r="H123">
        <f>IF(AND(E123&lt;&gt;"" , $F123&gt;30, $F123&lt;=60), E123, 0)</f>
        <v/>
      </c>
      <c r="I123">
        <f>IF(AND(E123&lt;&gt;"" , $F123&gt;60, $F123&lt;=90), E123, 0)</f>
        <v/>
      </c>
      <c r="J123">
        <f>IF(AND(E123&lt;&gt;"" , $F123&gt;90, $F123&lt;=120), E123, 0)</f>
        <v/>
      </c>
      <c r="K123">
        <f>IF(AND(E123&lt;&gt;"" , $F123&gt;120), E123, 0)</f>
        <v/>
      </c>
      <c r="L123">
        <f>IF($F123&gt;0,"En retard","A l'échéance")</f>
        <v/>
      </c>
    </row>
    <row r="124">
      <c r="F124">
        <f>IF(D124="", "", TODAY()-D124)</f>
        <v/>
      </c>
      <c r="G124">
        <f>IF(AND(E124&lt;&gt;"" , $F124&gt;=0, $F124&lt;=30), E124, 0)</f>
        <v/>
      </c>
      <c r="H124">
        <f>IF(AND(E124&lt;&gt;"" , $F124&gt;30, $F124&lt;=60), E124, 0)</f>
        <v/>
      </c>
      <c r="I124">
        <f>IF(AND(E124&lt;&gt;"" , $F124&gt;60, $F124&lt;=90), E124, 0)</f>
        <v/>
      </c>
      <c r="J124">
        <f>IF(AND(E124&lt;&gt;"" , $F124&gt;90, $F124&lt;=120), E124, 0)</f>
        <v/>
      </c>
      <c r="K124">
        <f>IF(AND(E124&lt;&gt;"" , $F124&gt;120), E124, 0)</f>
        <v/>
      </c>
      <c r="L124">
        <f>IF($F124&gt;0,"En retard","A l'échéance")</f>
        <v/>
      </c>
    </row>
    <row r="125">
      <c r="F125">
        <f>IF(D125="", "", TODAY()-D125)</f>
        <v/>
      </c>
      <c r="G125">
        <f>IF(AND(E125&lt;&gt;"" , $F125&gt;=0, $F125&lt;=30), E125, 0)</f>
        <v/>
      </c>
      <c r="H125">
        <f>IF(AND(E125&lt;&gt;"" , $F125&gt;30, $F125&lt;=60), E125, 0)</f>
        <v/>
      </c>
      <c r="I125">
        <f>IF(AND(E125&lt;&gt;"" , $F125&gt;60, $F125&lt;=90), E125, 0)</f>
        <v/>
      </c>
      <c r="J125">
        <f>IF(AND(E125&lt;&gt;"" , $F125&gt;90, $F125&lt;=120), E125, 0)</f>
        <v/>
      </c>
      <c r="K125">
        <f>IF(AND(E125&lt;&gt;"" , $F125&gt;120), E125, 0)</f>
        <v/>
      </c>
      <c r="L125">
        <f>IF($F125&gt;0,"En retard","A l'échéance")</f>
        <v/>
      </c>
    </row>
    <row r="126">
      <c r="F126">
        <f>IF(D126="", "", TODAY()-D126)</f>
        <v/>
      </c>
      <c r="G126">
        <f>IF(AND(E126&lt;&gt;"" , $F126&gt;=0, $F126&lt;=30), E126, 0)</f>
        <v/>
      </c>
      <c r="H126">
        <f>IF(AND(E126&lt;&gt;"" , $F126&gt;30, $F126&lt;=60), E126, 0)</f>
        <v/>
      </c>
      <c r="I126">
        <f>IF(AND(E126&lt;&gt;"" , $F126&gt;60, $F126&lt;=90), E126, 0)</f>
        <v/>
      </c>
      <c r="J126">
        <f>IF(AND(E126&lt;&gt;"" , $F126&gt;90, $F126&lt;=120), E126, 0)</f>
        <v/>
      </c>
      <c r="K126">
        <f>IF(AND(E126&lt;&gt;"" , $F126&gt;120), E126, 0)</f>
        <v/>
      </c>
      <c r="L126">
        <f>IF($F126&gt;0,"En retard","A l'échéance")</f>
        <v/>
      </c>
    </row>
    <row r="127">
      <c r="F127">
        <f>IF(D127="", "", TODAY()-D127)</f>
        <v/>
      </c>
      <c r="G127">
        <f>IF(AND(E127&lt;&gt;"" , $F127&gt;=0, $F127&lt;=30), E127, 0)</f>
        <v/>
      </c>
      <c r="H127">
        <f>IF(AND(E127&lt;&gt;"" , $F127&gt;30, $F127&lt;=60), E127, 0)</f>
        <v/>
      </c>
      <c r="I127">
        <f>IF(AND(E127&lt;&gt;"" , $F127&gt;60, $F127&lt;=90), E127, 0)</f>
        <v/>
      </c>
      <c r="J127">
        <f>IF(AND(E127&lt;&gt;"" , $F127&gt;90, $F127&lt;=120), E127, 0)</f>
        <v/>
      </c>
      <c r="K127">
        <f>IF(AND(E127&lt;&gt;"" , $F127&gt;120), E127, 0)</f>
        <v/>
      </c>
      <c r="L127">
        <f>IF($F127&gt;0,"En retard","A l'échéance")</f>
        <v/>
      </c>
    </row>
    <row r="128">
      <c r="F128">
        <f>IF(D128="", "", TODAY()-D128)</f>
        <v/>
      </c>
      <c r="G128">
        <f>IF(AND(E128&lt;&gt;"" , $F128&gt;=0, $F128&lt;=30), E128, 0)</f>
        <v/>
      </c>
      <c r="H128">
        <f>IF(AND(E128&lt;&gt;"" , $F128&gt;30, $F128&lt;=60), E128, 0)</f>
        <v/>
      </c>
      <c r="I128">
        <f>IF(AND(E128&lt;&gt;"" , $F128&gt;60, $F128&lt;=90), E128, 0)</f>
        <v/>
      </c>
      <c r="J128">
        <f>IF(AND(E128&lt;&gt;"" , $F128&gt;90, $F128&lt;=120), E128, 0)</f>
        <v/>
      </c>
      <c r="K128">
        <f>IF(AND(E128&lt;&gt;"" , $F128&gt;120), E128, 0)</f>
        <v/>
      </c>
      <c r="L128">
        <f>IF($F128&gt;0,"En retard","A l'échéance")</f>
        <v/>
      </c>
    </row>
    <row r="129">
      <c r="F129">
        <f>IF(D129="", "", TODAY()-D129)</f>
        <v/>
      </c>
      <c r="G129">
        <f>IF(AND(E129&lt;&gt;"" , $F129&gt;=0, $F129&lt;=30), E129, 0)</f>
        <v/>
      </c>
      <c r="H129">
        <f>IF(AND(E129&lt;&gt;"" , $F129&gt;30, $F129&lt;=60), E129, 0)</f>
        <v/>
      </c>
      <c r="I129">
        <f>IF(AND(E129&lt;&gt;"" , $F129&gt;60, $F129&lt;=90), E129, 0)</f>
        <v/>
      </c>
      <c r="J129">
        <f>IF(AND(E129&lt;&gt;"" , $F129&gt;90, $F129&lt;=120), E129, 0)</f>
        <v/>
      </c>
      <c r="K129">
        <f>IF(AND(E129&lt;&gt;"" , $F129&gt;120), E129, 0)</f>
        <v/>
      </c>
      <c r="L129">
        <f>IF($F129&gt;0,"En retard","A l'échéance")</f>
        <v/>
      </c>
    </row>
    <row r="130">
      <c r="F130">
        <f>IF(D130="", "", TODAY()-D130)</f>
        <v/>
      </c>
      <c r="G130">
        <f>IF(AND(E130&lt;&gt;"" , $F130&gt;=0, $F130&lt;=30), E130, 0)</f>
        <v/>
      </c>
      <c r="H130">
        <f>IF(AND(E130&lt;&gt;"" , $F130&gt;30, $F130&lt;=60), E130, 0)</f>
        <v/>
      </c>
      <c r="I130">
        <f>IF(AND(E130&lt;&gt;"" , $F130&gt;60, $F130&lt;=90), E130, 0)</f>
        <v/>
      </c>
      <c r="J130">
        <f>IF(AND(E130&lt;&gt;"" , $F130&gt;90, $F130&lt;=120), E130, 0)</f>
        <v/>
      </c>
      <c r="K130">
        <f>IF(AND(E130&lt;&gt;"" , $F130&gt;120), E130, 0)</f>
        <v/>
      </c>
      <c r="L130">
        <f>IF($F130&gt;0,"En retard","A l'échéance")</f>
        <v/>
      </c>
    </row>
    <row r="131">
      <c r="F131">
        <f>IF(D131="", "", TODAY()-D131)</f>
        <v/>
      </c>
      <c r="G131">
        <f>IF(AND(E131&lt;&gt;"" , $F131&gt;=0, $F131&lt;=30), E131, 0)</f>
        <v/>
      </c>
      <c r="H131">
        <f>IF(AND(E131&lt;&gt;"" , $F131&gt;30, $F131&lt;=60), E131, 0)</f>
        <v/>
      </c>
      <c r="I131">
        <f>IF(AND(E131&lt;&gt;"" , $F131&gt;60, $F131&lt;=90), E131, 0)</f>
        <v/>
      </c>
      <c r="J131">
        <f>IF(AND(E131&lt;&gt;"" , $F131&gt;90, $F131&lt;=120), E131, 0)</f>
        <v/>
      </c>
      <c r="K131">
        <f>IF(AND(E131&lt;&gt;"" , $F131&gt;120), E131, 0)</f>
        <v/>
      </c>
      <c r="L131">
        <f>IF($F131&gt;0,"En retard","A l'échéance")</f>
        <v/>
      </c>
    </row>
    <row r="132">
      <c r="F132">
        <f>IF(D132="", "", TODAY()-D132)</f>
        <v/>
      </c>
      <c r="G132">
        <f>IF(AND(E132&lt;&gt;"" , $F132&gt;=0, $F132&lt;=30), E132, 0)</f>
        <v/>
      </c>
      <c r="H132">
        <f>IF(AND(E132&lt;&gt;"" , $F132&gt;30, $F132&lt;=60), E132, 0)</f>
        <v/>
      </c>
      <c r="I132">
        <f>IF(AND(E132&lt;&gt;"" , $F132&gt;60, $F132&lt;=90), E132, 0)</f>
        <v/>
      </c>
      <c r="J132">
        <f>IF(AND(E132&lt;&gt;"" , $F132&gt;90, $F132&lt;=120), E132, 0)</f>
        <v/>
      </c>
      <c r="K132">
        <f>IF(AND(E132&lt;&gt;"" , $F132&gt;120), E132, 0)</f>
        <v/>
      </c>
      <c r="L132">
        <f>IF($F132&gt;0,"En retard","A l'échéance")</f>
        <v/>
      </c>
    </row>
    <row r="133">
      <c r="F133">
        <f>IF(D133="", "", TODAY()-D133)</f>
        <v/>
      </c>
      <c r="G133">
        <f>IF(AND(E133&lt;&gt;"" , $F133&gt;=0, $F133&lt;=30), E133, 0)</f>
        <v/>
      </c>
      <c r="H133">
        <f>IF(AND(E133&lt;&gt;"" , $F133&gt;30, $F133&lt;=60), E133, 0)</f>
        <v/>
      </c>
      <c r="I133">
        <f>IF(AND(E133&lt;&gt;"" , $F133&gt;60, $F133&lt;=90), E133, 0)</f>
        <v/>
      </c>
      <c r="J133">
        <f>IF(AND(E133&lt;&gt;"" , $F133&gt;90, $F133&lt;=120), E133, 0)</f>
        <v/>
      </c>
      <c r="K133">
        <f>IF(AND(E133&lt;&gt;"" , $F133&gt;120), E133, 0)</f>
        <v/>
      </c>
      <c r="L133">
        <f>IF($F133&gt;0,"En retard","A l'échéance")</f>
        <v/>
      </c>
    </row>
    <row r="134">
      <c r="F134">
        <f>IF(D134="", "", TODAY()-D134)</f>
        <v/>
      </c>
      <c r="G134">
        <f>IF(AND(E134&lt;&gt;"" , $F134&gt;=0, $F134&lt;=30), E134, 0)</f>
        <v/>
      </c>
      <c r="H134">
        <f>IF(AND(E134&lt;&gt;"" , $F134&gt;30, $F134&lt;=60), E134, 0)</f>
        <v/>
      </c>
      <c r="I134">
        <f>IF(AND(E134&lt;&gt;"" , $F134&gt;60, $F134&lt;=90), E134, 0)</f>
        <v/>
      </c>
      <c r="J134">
        <f>IF(AND(E134&lt;&gt;"" , $F134&gt;90, $F134&lt;=120), E134, 0)</f>
        <v/>
      </c>
      <c r="K134">
        <f>IF(AND(E134&lt;&gt;"" , $F134&gt;120), E134, 0)</f>
        <v/>
      </c>
      <c r="L134">
        <f>IF($F134&gt;0,"En retard","A l'échéance")</f>
        <v/>
      </c>
    </row>
    <row r="135">
      <c r="F135">
        <f>IF(D135="", "", TODAY()-D135)</f>
        <v/>
      </c>
      <c r="G135">
        <f>IF(AND(E135&lt;&gt;"" , $F135&gt;=0, $F135&lt;=30), E135, 0)</f>
        <v/>
      </c>
      <c r="H135">
        <f>IF(AND(E135&lt;&gt;"" , $F135&gt;30, $F135&lt;=60), E135, 0)</f>
        <v/>
      </c>
      <c r="I135">
        <f>IF(AND(E135&lt;&gt;"" , $F135&gt;60, $F135&lt;=90), E135, 0)</f>
        <v/>
      </c>
      <c r="J135">
        <f>IF(AND(E135&lt;&gt;"" , $F135&gt;90, $F135&lt;=120), E135, 0)</f>
        <v/>
      </c>
      <c r="K135">
        <f>IF(AND(E135&lt;&gt;"" , $F135&gt;120), E135, 0)</f>
        <v/>
      </c>
      <c r="L135">
        <f>IF($F135&gt;0,"En retard","A l'échéance")</f>
        <v/>
      </c>
    </row>
    <row r="136">
      <c r="F136">
        <f>IF(D136="", "", TODAY()-D136)</f>
        <v/>
      </c>
      <c r="G136">
        <f>IF(AND(E136&lt;&gt;"" , $F136&gt;=0, $F136&lt;=30), E136, 0)</f>
        <v/>
      </c>
      <c r="H136">
        <f>IF(AND(E136&lt;&gt;"" , $F136&gt;30, $F136&lt;=60), E136, 0)</f>
        <v/>
      </c>
      <c r="I136">
        <f>IF(AND(E136&lt;&gt;"" , $F136&gt;60, $F136&lt;=90), E136, 0)</f>
        <v/>
      </c>
      <c r="J136">
        <f>IF(AND(E136&lt;&gt;"" , $F136&gt;90, $F136&lt;=120), E136, 0)</f>
        <v/>
      </c>
      <c r="K136">
        <f>IF(AND(E136&lt;&gt;"" , $F136&gt;120), E136, 0)</f>
        <v/>
      </c>
      <c r="L136">
        <f>IF($F136&gt;0,"En retard","A l'échéance")</f>
        <v/>
      </c>
    </row>
    <row r="137">
      <c r="F137">
        <f>IF(D137="", "", TODAY()-D137)</f>
        <v/>
      </c>
      <c r="G137">
        <f>IF(AND(E137&lt;&gt;"" , $F137&gt;=0, $F137&lt;=30), E137, 0)</f>
        <v/>
      </c>
      <c r="H137">
        <f>IF(AND(E137&lt;&gt;"" , $F137&gt;30, $F137&lt;=60), E137, 0)</f>
        <v/>
      </c>
      <c r="I137">
        <f>IF(AND(E137&lt;&gt;"" , $F137&gt;60, $F137&lt;=90), E137, 0)</f>
        <v/>
      </c>
      <c r="J137">
        <f>IF(AND(E137&lt;&gt;"" , $F137&gt;90, $F137&lt;=120), E137, 0)</f>
        <v/>
      </c>
      <c r="K137">
        <f>IF(AND(E137&lt;&gt;"" , $F137&gt;120), E137, 0)</f>
        <v/>
      </c>
      <c r="L137">
        <f>IF($F137&gt;0,"En retard","A l'échéance")</f>
        <v/>
      </c>
    </row>
    <row r="138">
      <c r="F138">
        <f>IF(D138="", "", TODAY()-D138)</f>
        <v/>
      </c>
      <c r="G138">
        <f>IF(AND(E138&lt;&gt;"" , $F138&gt;=0, $F138&lt;=30), E138, 0)</f>
        <v/>
      </c>
      <c r="H138">
        <f>IF(AND(E138&lt;&gt;"" , $F138&gt;30, $F138&lt;=60), E138, 0)</f>
        <v/>
      </c>
      <c r="I138">
        <f>IF(AND(E138&lt;&gt;"" , $F138&gt;60, $F138&lt;=90), E138, 0)</f>
        <v/>
      </c>
      <c r="J138">
        <f>IF(AND(E138&lt;&gt;"" , $F138&gt;90, $F138&lt;=120), E138, 0)</f>
        <v/>
      </c>
      <c r="K138">
        <f>IF(AND(E138&lt;&gt;"" , $F138&gt;120), E138, 0)</f>
        <v/>
      </c>
      <c r="L138">
        <f>IF($F138&gt;0,"En retard","A l'échéance")</f>
        <v/>
      </c>
    </row>
    <row r="139">
      <c r="F139">
        <f>IF(D139="", "", TODAY()-D139)</f>
        <v/>
      </c>
      <c r="G139">
        <f>IF(AND(E139&lt;&gt;"" , $F139&gt;=0, $F139&lt;=30), E139, 0)</f>
        <v/>
      </c>
      <c r="H139">
        <f>IF(AND(E139&lt;&gt;"" , $F139&gt;30, $F139&lt;=60), E139, 0)</f>
        <v/>
      </c>
      <c r="I139">
        <f>IF(AND(E139&lt;&gt;"" , $F139&gt;60, $F139&lt;=90), E139, 0)</f>
        <v/>
      </c>
      <c r="J139">
        <f>IF(AND(E139&lt;&gt;"" , $F139&gt;90, $F139&lt;=120), E139, 0)</f>
        <v/>
      </c>
      <c r="K139">
        <f>IF(AND(E139&lt;&gt;"" , $F139&gt;120), E139, 0)</f>
        <v/>
      </c>
      <c r="L139">
        <f>IF($F139&gt;0,"En retard","A l'échéance")</f>
        <v/>
      </c>
    </row>
    <row r="140">
      <c r="F140">
        <f>IF(D140="", "", TODAY()-D140)</f>
        <v/>
      </c>
      <c r="G140">
        <f>IF(AND(E140&lt;&gt;"" , $F140&gt;=0, $F140&lt;=30), E140, 0)</f>
        <v/>
      </c>
      <c r="H140">
        <f>IF(AND(E140&lt;&gt;"" , $F140&gt;30, $F140&lt;=60), E140, 0)</f>
        <v/>
      </c>
      <c r="I140">
        <f>IF(AND(E140&lt;&gt;"" , $F140&gt;60, $F140&lt;=90), E140, 0)</f>
        <v/>
      </c>
      <c r="J140">
        <f>IF(AND(E140&lt;&gt;"" , $F140&gt;90, $F140&lt;=120), E140, 0)</f>
        <v/>
      </c>
      <c r="K140">
        <f>IF(AND(E140&lt;&gt;"" , $F140&gt;120), E140, 0)</f>
        <v/>
      </c>
      <c r="L140">
        <f>IF($F140&gt;0,"En retard","A l'échéance")</f>
        <v/>
      </c>
    </row>
    <row r="141">
      <c r="F141">
        <f>IF(D141="", "", TODAY()-D141)</f>
        <v/>
      </c>
      <c r="G141">
        <f>IF(AND(E141&lt;&gt;"" , $F141&gt;=0, $F141&lt;=30), E141, 0)</f>
        <v/>
      </c>
      <c r="H141">
        <f>IF(AND(E141&lt;&gt;"" , $F141&gt;30, $F141&lt;=60), E141, 0)</f>
        <v/>
      </c>
      <c r="I141">
        <f>IF(AND(E141&lt;&gt;"" , $F141&gt;60, $F141&lt;=90), E141, 0)</f>
        <v/>
      </c>
      <c r="J141">
        <f>IF(AND(E141&lt;&gt;"" , $F141&gt;90, $F141&lt;=120), E141, 0)</f>
        <v/>
      </c>
      <c r="K141">
        <f>IF(AND(E141&lt;&gt;"" , $F141&gt;120), E141, 0)</f>
        <v/>
      </c>
      <c r="L141">
        <f>IF($F141&gt;0,"En retard","A l'échéance")</f>
        <v/>
      </c>
    </row>
    <row r="142">
      <c r="F142">
        <f>IF(D142="", "", TODAY()-D142)</f>
        <v/>
      </c>
      <c r="G142">
        <f>IF(AND(E142&lt;&gt;"" , $F142&gt;=0, $F142&lt;=30), E142, 0)</f>
        <v/>
      </c>
      <c r="H142">
        <f>IF(AND(E142&lt;&gt;"" , $F142&gt;30, $F142&lt;=60), E142, 0)</f>
        <v/>
      </c>
      <c r="I142">
        <f>IF(AND(E142&lt;&gt;"" , $F142&gt;60, $F142&lt;=90), E142, 0)</f>
        <v/>
      </c>
      <c r="J142">
        <f>IF(AND(E142&lt;&gt;"" , $F142&gt;90, $F142&lt;=120), E142, 0)</f>
        <v/>
      </c>
      <c r="K142">
        <f>IF(AND(E142&lt;&gt;"" , $F142&gt;120), E142, 0)</f>
        <v/>
      </c>
      <c r="L142">
        <f>IF($F142&gt;0,"En retard","A l'échéance")</f>
        <v/>
      </c>
    </row>
    <row r="143">
      <c r="F143">
        <f>IF(D143="", "", TODAY()-D143)</f>
        <v/>
      </c>
      <c r="G143">
        <f>IF(AND(E143&lt;&gt;"" , $F143&gt;=0, $F143&lt;=30), E143, 0)</f>
        <v/>
      </c>
      <c r="H143">
        <f>IF(AND(E143&lt;&gt;"" , $F143&gt;30, $F143&lt;=60), E143, 0)</f>
        <v/>
      </c>
      <c r="I143">
        <f>IF(AND(E143&lt;&gt;"" , $F143&gt;60, $F143&lt;=90), E143, 0)</f>
        <v/>
      </c>
      <c r="J143">
        <f>IF(AND(E143&lt;&gt;"" , $F143&gt;90, $F143&lt;=120), E143, 0)</f>
        <v/>
      </c>
      <c r="K143">
        <f>IF(AND(E143&lt;&gt;"" , $F143&gt;120), E143, 0)</f>
        <v/>
      </c>
      <c r="L143">
        <f>IF($F143&gt;0,"En retard","A l'échéance")</f>
        <v/>
      </c>
    </row>
    <row r="144">
      <c r="F144">
        <f>IF(D144="", "", TODAY()-D144)</f>
        <v/>
      </c>
      <c r="G144">
        <f>IF(AND(E144&lt;&gt;"" , $F144&gt;=0, $F144&lt;=30), E144, 0)</f>
        <v/>
      </c>
      <c r="H144">
        <f>IF(AND(E144&lt;&gt;"" , $F144&gt;30, $F144&lt;=60), E144, 0)</f>
        <v/>
      </c>
      <c r="I144">
        <f>IF(AND(E144&lt;&gt;"" , $F144&gt;60, $F144&lt;=90), E144, 0)</f>
        <v/>
      </c>
      <c r="J144">
        <f>IF(AND(E144&lt;&gt;"" , $F144&gt;90, $F144&lt;=120), E144, 0)</f>
        <v/>
      </c>
      <c r="K144">
        <f>IF(AND(E144&lt;&gt;"" , $F144&gt;120), E144, 0)</f>
        <v/>
      </c>
      <c r="L144">
        <f>IF($F144&gt;0,"En retard","A l'échéance")</f>
        <v/>
      </c>
    </row>
    <row r="145">
      <c r="F145">
        <f>IF(D145="", "", TODAY()-D145)</f>
        <v/>
      </c>
      <c r="G145">
        <f>IF(AND(E145&lt;&gt;"" , $F145&gt;=0, $F145&lt;=30), E145, 0)</f>
        <v/>
      </c>
      <c r="H145">
        <f>IF(AND(E145&lt;&gt;"" , $F145&gt;30, $F145&lt;=60), E145, 0)</f>
        <v/>
      </c>
      <c r="I145">
        <f>IF(AND(E145&lt;&gt;"" , $F145&gt;60, $F145&lt;=90), E145, 0)</f>
        <v/>
      </c>
      <c r="J145">
        <f>IF(AND(E145&lt;&gt;"" , $F145&gt;90, $F145&lt;=120), E145, 0)</f>
        <v/>
      </c>
      <c r="K145">
        <f>IF(AND(E145&lt;&gt;"" , $F145&gt;120), E145, 0)</f>
        <v/>
      </c>
      <c r="L145">
        <f>IF($F145&gt;0,"En retard","A l'échéance")</f>
        <v/>
      </c>
    </row>
    <row r="146">
      <c r="F146">
        <f>IF(D146="", "", TODAY()-D146)</f>
        <v/>
      </c>
      <c r="G146">
        <f>IF(AND(E146&lt;&gt;"" , $F146&gt;=0, $F146&lt;=30), E146, 0)</f>
        <v/>
      </c>
      <c r="H146">
        <f>IF(AND(E146&lt;&gt;"" , $F146&gt;30, $F146&lt;=60), E146, 0)</f>
        <v/>
      </c>
      <c r="I146">
        <f>IF(AND(E146&lt;&gt;"" , $F146&gt;60, $F146&lt;=90), E146, 0)</f>
        <v/>
      </c>
      <c r="J146">
        <f>IF(AND(E146&lt;&gt;"" , $F146&gt;90, $F146&lt;=120), E146, 0)</f>
        <v/>
      </c>
      <c r="K146">
        <f>IF(AND(E146&lt;&gt;"" , $F146&gt;120), E146, 0)</f>
        <v/>
      </c>
      <c r="L146">
        <f>IF($F146&gt;0,"En retard","A l'échéance")</f>
        <v/>
      </c>
    </row>
    <row r="147">
      <c r="F147">
        <f>IF(D147="", "", TODAY()-D147)</f>
        <v/>
      </c>
      <c r="G147">
        <f>IF(AND(E147&lt;&gt;"" , $F147&gt;=0, $F147&lt;=30), E147, 0)</f>
        <v/>
      </c>
      <c r="H147">
        <f>IF(AND(E147&lt;&gt;"" , $F147&gt;30, $F147&lt;=60), E147, 0)</f>
        <v/>
      </c>
      <c r="I147">
        <f>IF(AND(E147&lt;&gt;"" , $F147&gt;60, $F147&lt;=90), E147, 0)</f>
        <v/>
      </c>
      <c r="J147">
        <f>IF(AND(E147&lt;&gt;"" , $F147&gt;90, $F147&lt;=120), E147, 0)</f>
        <v/>
      </c>
      <c r="K147">
        <f>IF(AND(E147&lt;&gt;"" , $F147&gt;120), E147, 0)</f>
        <v/>
      </c>
      <c r="L147">
        <f>IF($F147&gt;0,"En retard","A l'échéance")</f>
        <v/>
      </c>
    </row>
    <row r="148">
      <c r="F148">
        <f>IF(D148="", "", TODAY()-D148)</f>
        <v/>
      </c>
      <c r="G148">
        <f>IF(AND(E148&lt;&gt;"" , $F148&gt;=0, $F148&lt;=30), E148, 0)</f>
        <v/>
      </c>
      <c r="H148">
        <f>IF(AND(E148&lt;&gt;"" , $F148&gt;30, $F148&lt;=60), E148, 0)</f>
        <v/>
      </c>
      <c r="I148">
        <f>IF(AND(E148&lt;&gt;"" , $F148&gt;60, $F148&lt;=90), E148, 0)</f>
        <v/>
      </c>
      <c r="J148">
        <f>IF(AND(E148&lt;&gt;"" , $F148&gt;90, $F148&lt;=120), E148, 0)</f>
        <v/>
      </c>
      <c r="K148">
        <f>IF(AND(E148&lt;&gt;"" , $F148&gt;120), E148, 0)</f>
        <v/>
      </c>
      <c r="L148">
        <f>IF($F148&gt;0,"En retard","A l'échéance")</f>
        <v/>
      </c>
    </row>
    <row r="149">
      <c r="F149">
        <f>IF(D149="", "", TODAY()-D149)</f>
        <v/>
      </c>
      <c r="G149">
        <f>IF(AND(E149&lt;&gt;"" , $F149&gt;=0, $F149&lt;=30), E149, 0)</f>
        <v/>
      </c>
      <c r="H149">
        <f>IF(AND(E149&lt;&gt;"" , $F149&gt;30, $F149&lt;=60), E149, 0)</f>
        <v/>
      </c>
      <c r="I149">
        <f>IF(AND(E149&lt;&gt;"" , $F149&gt;60, $F149&lt;=90), E149, 0)</f>
        <v/>
      </c>
      <c r="J149">
        <f>IF(AND(E149&lt;&gt;"" , $F149&gt;90, $F149&lt;=120), E149, 0)</f>
        <v/>
      </c>
      <c r="K149">
        <f>IF(AND(E149&lt;&gt;"" , $F149&gt;120), E149, 0)</f>
        <v/>
      </c>
      <c r="L149">
        <f>IF($F149&gt;0,"En retard","A l'échéance")</f>
        <v/>
      </c>
    </row>
    <row r="150">
      <c r="F150">
        <f>IF(D150="", "", TODAY()-D150)</f>
        <v/>
      </c>
      <c r="G150">
        <f>IF(AND(E150&lt;&gt;"" , $F150&gt;=0, $F150&lt;=30), E150, 0)</f>
        <v/>
      </c>
      <c r="H150">
        <f>IF(AND(E150&lt;&gt;"" , $F150&gt;30, $F150&lt;=60), E150, 0)</f>
        <v/>
      </c>
      <c r="I150">
        <f>IF(AND(E150&lt;&gt;"" , $F150&gt;60, $F150&lt;=90), E150, 0)</f>
        <v/>
      </c>
      <c r="J150">
        <f>IF(AND(E150&lt;&gt;"" , $F150&gt;90, $F150&lt;=120), E150, 0)</f>
        <v/>
      </c>
      <c r="K150">
        <f>IF(AND(E150&lt;&gt;"" , $F150&gt;120), E150, 0)</f>
        <v/>
      </c>
      <c r="L150">
        <f>IF($F150&gt;0,"En retard","A l'échéance")</f>
        <v/>
      </c>
    </row>
    <row r="151">
      <c r="F151">
        <f>IF(D151="", "", TODAY()-D151)</f>
        <v/>
      </c>
      <c r="G151">
        <f>IF(AND(E151&lt;&gt;"" , $F151&gt;=0, $F151&lt;=30), E151, 0)</f>
        <v/>
      </c>
      <c r="H151">
        <f>IF(AND(E151&lt;&gt;"" , $F151&gt;30, $F151&lt;=60), E151, 0)</f>
        <v/>
      </c>
      <c r="I151">
        <f>IF(AND(E151&lt;&gt;"" , $F151&gt;60, $F151&lt;=90), E151, 0)</f>
        <v/>
      </c>
      <c r="J151">
        <f>IF(AND(E151&lt;&gt;"" , $F151&gt;90, $F151&lt;=120), E151, 0)</f>
        <v/>
      </c>
      <c r="K151">
        <f>IF(AND(E151&lt;&gt;"" , $F151&gt;120), E151, 0)</f>
        <v/>
      </c>
      <c r="L151">
        <f>IF($F151&gt;0,"En retard","A l'échéance")</f>
        <v/>
      </c>
    </row>
    <row r="152">
      <c r="F152">
        <f>IF(D152="", "", TODAY()-D152)</f>
        <v/>
      </c>
      <c r="G152">
        <f>IF(AND(E152&lt;&gt;"" , $F152&gt;=0, $F152&lt;=30), E152, 0)</f>
        <v/>
      </c>
      <c r="H152">
        <f>IF(AND(E152&lt;&gt;"" , $F152&gt;30, $F152&lt;=60), E152, 0)</f>
        <v/>
      </c>
      <c r="I152">
        <f>IF(AND(E152&lt;&gt;"" , $F152&gt;60, $F152&lt;=90), E152, 0)</f>
        <v/>
      </c>
      <c r="J152">
        <f>IF(AND(E152&lt;&gt;"" , $F152&gt;90, $F152&lt;=120), E152, 0)</f>
        <v/>
      </c>
      <c r="K152">
        <f>IF(AND(E152&lt;&gt;"" , $F152&gt;120), E152, 0)</f>
        <v/>
      </c>
      <c r="L152">
        <f>IF($F152&gt;0,"En retard","A l'échéance")</f>
        <v/>
      </c>
    </row>
    <row r="153">
      <c r="F153">
        <f>IF(D153="", "", TODAY()-D153)</f>
        <v/>
      </c>
      <c r="G153">
        <f>IF(AND(E153&lt;&gt;"" , $F153&gt;=0, $F153&lt;=30), E153, 0)</f>
        <v/>
      </c>
      <c r="H153">
        <f>IF(AND(E153&lt;&gt;"" , $F153&gt;30, $F153&lt;=60), E153, 0)</f>
        <v/>
      </c>
      <c r="I153">
        <f>IF(AND(E153&lt;&gt;"" , $F153&gt;60, $F153&lt;=90), E153, 0)</f>
        <v/>
      </c>
      <c r="J153">
        <f>IF(AND(E153&lt;&gt;"" , $F153&gt;90, $F153&lt;=120), E153, 0)</f>
        <v/>
      </c>
      <c r="K153">
        <f>IF(AND(E153&lt;&gt;"" , $F153&gt;120), E153, 0)</f>
        <v/>
      </c>
      <c r="L153">
        <f>IF($F153&gt;0,"En retard","A l'échéance")</f>
        <v/>
      </c>
    </row>
    <row r="154">
      <c r="F154">
        <f>IF(D154="", "", TODAY()-D154)</f>
        <v/>
      </c>
      <c r="G154">
        <f>IF(AND(E154&lt;&gt;"" , $F154&gt;=0, $F154&lt;=30), E154, 0)</f>
        <v/>
      </c>
      <c r="H154">
        <f>IF(AND(E154&lt;&gt;"" , $F154&gt;30, $F154&lt;=60), E154, 0)</f>
        <v/>
      </c>
      <c r="I154">
        <f>IF(AND(E154&lt;&gt;"" , $F154&gt;60, $F154&lt;=90), E154, 0)</f>
        <v/>
      </c>
      <c r="J154">
        <f>IF(AND(E154&lt;&gt;"" , $F154&gt;90, $F154&lt;=120), E154, 0)</f>
        <v/>
      </c>
      <c r="K154">
        <f>IF(AND(E154&lt;&gt;"" , $F154&gt;120), E154, 0)</f>
        <v/>
      </c>
      <c r="L154">
        <f>IF($F154&gt;0,"En retard","A l'échéance")</f>
        <v/>
      </c>
    </row>
    <row r="155">
      <c r="F155">
        <f>IF(D155="", "", TODAY()-D155)</f>
        <v/>
      </c>
      <c r="G155">
        <f>IF(AND(E155&lt;&gt;"" , $F155&gt;=0, $F155&lt;=30), E155, 0)</f>
        <v/>
      </c>
      <c r="H155">
        <f>IF(AND(E155&lt;&gt;"" , $F155&gt;30, $F155&lt;=60), E155, 0)</f>
        <v/>
      </c>
      <c r="I155">
        <f>IF(AND(E155&lt;&gt;"" , $F155&gt;60, $F155&lt;=90), E155, 0)</f>
        <v/>
      </c>
      <c r="J155">
        <f>IF(AND(E155&lt;&gt;"" , $F155&gt;90, $F155&lt;=120), E155, 0)</f>
        <v/>
      </c>
      <c r="K155">
        <f>IF(AND(E155&lt;&gt;"" , $F155&gt;120), E155, 0)</f>
        <v/>
      </c>
      <c r="L155">
        <f>IF($F155&gt;0,"En retard","A l'échéance")</f>
        <v/>
      </c>
    </row>
    <row r="156">
      <c r="F156">
        <f>IF(D156="", "", TODAY()-D156)</f>
        <v/>
      </c>
      <c r="G156">
        <f>IF(AND(E156&lt;&gt;"" , $F156&gt;=0, $F156&lt;=30), E156, 0)</f>
        <v/>
      </c>
      <c r="H156">
        <f>IF(AND(E156&lt;&gt;"" , $F156&gt;30, $F156&lt;=60), E156, 0)</f>
        <v/>
      </c>
      <c r="I156">
        <f>IF(AND(E156&lt;&gt;"" , $F156&gt;60, $F156&lt;=90), E156, 0)</f>
        <v/>
      </c>
      <c r="J156">
        <f>IF(AND(E156&lt;&gt;"" , $F156&gt;90, $F156&lt;=120), E156, 0)</f>
        <v/>
      </c>
      <c r="K156">
        <f>IF(AND(E156&lt;&gt;"" , $F156&gt;120), E156, 0)</f>
        <v/>
      </c>
      <c r="L156">
        <f>IF($F156&gt;0,"En retard","A l'échéance")</f>
        <v/>
      </c>
    </row>
    <row r="157">
      <c r="F157">
        <f>IF(D157="", "", TODAY()-D157)</f>
        <v/>
      </c>
      <c r="G157">
        <f>IF(AND(E157&lt;&gt;"" , $F157&gt;=0, $F157&lt;=30), E157, 0)</f>
        <v/>
      </c>
      <c r="H157">
        <f>IF(AND(E157&lt;&gt;"" , $F157&gt;30, $F157&lt;=60), E157, 0)</f>
        <v/>
      </c>
      <c r="I157">
        <f>IF(AND(E157&lt;&gt;"" , $F157&gt;60, $F157&lt;=90), E157, 0)</f>
        <v/>
      </c>
      <c r="J157">
        <f>IF(AND(E157&lt;&gt;"" , $F157&gt;90, $F157&lt;=120), E157, 0)</f>
        <v/>
      </c>
      <c r="K157">
        <f>IF(AND(E157&lt;&gt;"" , $F157&gt;120), E157, 0)</f>
        <v/>
      </c>
      <c r="L157">
        <f>IF($F157&gt;0,"En retard","A l'échéance")</f>
        <v/>
      </c>
    </row>
    <row r="158">
      <c r="F158">
        <f>IF(D158="", "", TODAY()-D158)</f>
        <v/>
      </c>
      <c r="G158">
        <f>IF(AND(E158&lt;&gt;"" , $F158&gt;=0, $F158&lt;=30), E158, 0)</f>
        <v/>
      </c>
      <c r="H158">
        <f>IF(AND(E158&lt;&gt;"" , $F158&gt;30, $F158&lt;=60), E158, 0)</f>
        <v/>
      </c>
      <c r="I158">
        <f>IF(AND(E158&lt;&gt;"" , $F158&gt;60, $F158&lt;=90), E158, 0)</f>
        <v/>
      </c>
      <c r="J158">
        <f>IF(AND(E158&lt;&gt;"" , $F158&gt;90, $F158&lt;=120), E158, 0)</f>
        <v/>
      </c>
      <c r="K158">
        <f>IF(AND(E158&lt;&gt;"" , $F158&gt;120), E158, 0)</f>
        <v/>
      </c>
      <c r="L158">
        <f>IF($F158&gt;0,"En retard","A l'échéance")</f>
        <v/>
      </c>
    </row>
    <row r="159">
      <c r="F159">
        <f>IF(D159="", "", TODAY()-D159)</f>
        <v/>
      </c>
      <c r="G159">
        <f>IF(AND(E159&lt;&gt;"" , $F159&gt;=0, $F159&lt;=30), E159, 0)</f>
        <v/>
      </c>
      <c r="H159">
        <f>IF(AND(E159&lt;&gt;"" , $F159&gt;30, $F159&lt;=60), E159, 0)</f>
        <v/>
      </c>
      <c r="I159">
        <f>IF(AND(E159&lt;&gt;"" , $F159&gt;60, $F159&lt;=90), E159, 0)</f>
        <v/>
      </c>
      <c r="J159">
        <f>IF(AND(E159&lt;&gt;"" , $F159&gt;90, $F159&lt;=120), E159, 0)</f>
        <v/>
      </c>
      <c r="K159">
        <f>IF(AND(E159&lt;&gt;"" , $F159&gt;120), E159, 0)</f>
        <v/>
      </c>
      <c r="L159">
        <f>IF($F159&gt;0,"En retard","A l'échéance")</f>
        <v/>
      </c>
    </row>
    <row r="160">
      <c r="F160">
        <f>IF(D160="", "", TODAY()-D160)</f>
        <v/>
      </c>
      <c r="G160">
        <f>IF(AND(E160&lt;&gt;"" , $F160&gt;=0, $F160&lt;=30), E160, 0)</f>
        <v/>
      </c>
      <c r="H160">
        <f>IF(AND(E160&lt;&gt;"" , $F160&gt;30, $F160&lt;=60), E160, 0)</f>
        <v/>
      </c>
      <c r="I160">
        <f>IF(AND(E160&lt;&gt;"" , $F160&gt;60, $F160&lt;=90), E160, 0)</f>
        <v/>
      </c>
      <c r="J160">
        <f>IF(AND(E160&lt;&gt;"" , $F160&gt;90, $F160&lt;=120), E160, 0)</f>
        <v/>
      </c>
      <c r="K160">
        <f>IF(AND(E160&lt;&gt;"" , $F160&gt;120), E160, 0)</f>
        <v/>
      </c>
      <c r="L160">
        <f>IF($F160&gt;0,"En retard","A l'échéance")</f>
        <v/>
      </c>
    </row>
    <row r="161">
      <c r="F161">
        <f>IF(D161="", "", TODAY()-D161)</f>
        <v/>
      </c>
      <c r="G161">
        <f>IF(AND(E161&lt;&gt;"" , $F161&gt;=0, $F161&lt;=30), E161, 0)</f>
        <v/>
      </c>
      <c r="H161">
        <f>IF(AND(E161&lt;&gt;"" , $F161&gt;30, $F161&lt;=60), E161, 0)</f>
        <v/>
      </c>
      <c r="I161">
        <f>IF(AND(E161&lt;&gt;"" , $F161&gt;60, $F161&lt;=90), E161, 0)</f>
        <v/>
      </c>
      <c r="J161">
        <f>IF(AND(E161&lt;&gt;"" , $F161&gt;90, $F161&lt;=120), E161, 0)</f>
        <v/>
      </c>
      <c r="K161">
        <f>IF(AND(E161&lt;&gt;"" , $F161&gt;120), E161, 0)</f>
        <v/>
      </c>
      <c r="L161">
        <f>IF($F161&gt;0,"En retard","A l'échéance")</f>
        <v/>
      </c>
    </row>
    <row r="162">
      <c r="F162">
        <f>IF(D162="", "", TODAY()-D162)</f>
        <v/>
      </c>
      <c r="G162">
        <f>IF(AND(E162&lt;&gt;"" , $F162&gt;=0, $F162&lt;=30), E162, 0)</f>
        <v/>
      </c>
      <c r="H162">
        <f>IF(AND(E162&lt;&gt;"" , $F162&gt;30, $F162&lt;=60), E162, 0)</f>
        <v/>
      </c>
      <c r="I162">
        <f>IF(AND(E162&lt;&gt;"" , $F162&gt;60, $F162&lt;=90), E162, 0)</f>
        <v/>
      </c>
      <c r="J162">
        <f>IF(AND(E162&lt;&gt;"" , $F162&gt;90, $F162&lt;=120), E162, 0)</f>
        <v/>
      </c>
      <c r="K162">
        <f>IF(AND(E162&lt;&gt;"" , $F162&gt;120), E162, 0)</f>
        <v/>
      </c>
      <c r="L162">
        <f>IF($F162&gt;0,"En retard","A l'échéance")</f>
        <v/>
      </c>
    </row>
    <row r="163">
      <c r="F163">
        <f>IF(D163="", "", TODAY()-D163)</f>
        <v/>
      </c>
      <c r="G163">
        <f>IF(AND(E163&lt;&gt;"" , $F163&gt;=0, $F163&lt;=30), E163, 0)</f>
        <v/>
      </c>
      <c r="H163">
        <f>IF(AND(E163&lt;&gt;"" , $F163&gt;30, $F163&lt;=60), E163, 0)</f>
        <v/>
      </c>
      <c r="I163">
        <f>IF(AND(E163&lt;&gt;"" , $F163&gt;60, $F163&lt;=90), E163, 0)</f>
        <v/>
      </c>
      <c r="J163">
        <f>IF(AND(E163&lt;&gt;"" , $F163&gt;90, $F163&lt;=120), E163, 0)</f>
        <v/>
      </c>
      <c r="K163">
        <f>IF(AND(E163&lt;&gt;"" , $F163&gt;120), E163, 0)</f>
        <v/>
      </c>
      <c r="L163">
        <f>IF($F163&gt;0,"En retard","A l'échéance")</f>
        <v/>
      </c>
    </row>
    <row r="164">
      <c r="F164">
        <f>IF(D164="", "", TODAY()-D164)</f>
        <v/>
      </c>
      <c r="G164">
        <f>IF(AND(E164&lt;&gt;"" , $F164&gt;=0, $F164&lt;=30), E164, 0)</f>
        <v/>
      </c>
      <c r="H164">
        <f>IF(AND(E164&lt;&gt;"" , $F164&gt;30, $F164&lt;=60), E164, 0)</f>
        <v/>
      </c>
      <c r="I164">
        <f>IF(AND(E164&lt;&gt;"" , $F164&gt;60, $F164&lt;=90), E164, 0)</f>
        <v/>
      </c>
      <c r="J164">
        <f>IF(AND(E164&lt;&gt;"" , $F164&gt;90, $F164&lt;=120), E164, 0)</f>
        <v/>
      </c>
      <c r="K164">
        <f>IF(AND(E164&lt;&gt;"" , $F164&gt;120), E164, 0)</f>
        <v/>
      </c>
      <c r="L164">
        <f>IF($F164&gt;0,"En retard","A l'échéance")</f>
        <v/>
      </c>
    </row>
    <row r="165">
      <c r="F165">
        <f>IF(D165="", "", TODAY()-D165)</f>
        <v/>
      </c>
      <c r="G165">
        <f>IF(AND(E165&lt;&gt;"" , $F165&gt;=0, $F165&lt;=30), E165, 0)</f>
        <v/>
      </c>
      <c r="H165">
        <f>IF(AND(E165&lt;&gt;"" , $F165&gt;30, $F165&lt;=60), E165, 0)</f>
        <v/>
      </c>
      <c r="I165">
        <f>IF(AND(E165&lt;&gt;"" , $F165&gt;60, $F165&lt;=90), E165, 0)</f>
        <v/>
      </c>
      <c r="J165">
        <f>IF(AND(E165&lt;&gt;"" , $F165&gt;90, $F165&lt;=120), E165, 0)</f>
        <v/>
      </c>
      <c r="K165">
        <f>IF(AND(E165&lt;&gt;"" , $F165&gt;120), E165, 0)</f>
        <v/>
      </c>
      <c r="L165">
        <f>IF($F165&gt;0,"En retard","A l'échéance")</f>
        <v/>
      </c>
    </row>
    <row r="166">
      <c r="F166">
        <f>IF(D166="", "", TODAY()-D166)</f>
        <v/>
      </c>
      <c r="G166">
        <f>IF(AND(E166&lt;&gt;"" , $F166&gt;=0, $F166&lt;=30), E166, 0)</f>
        <v/>
      </c>
      <c r="H166">
        <f>IF(AND(E166&lt;&gt;"" , $F166&gt;30, $F166&lt;=60), E166, 0)</f>
        <v/>
      </c>
      <c r="I166">
        <f>IF(AND(E166&lt;&gt;"" , $F166&gt;60, $F166&lt;=90), E166, 0)</f>
        <v/>
      </c>
      <c r="J166">
        <f>IF(AND(E166&lt;&gt;"" , $F166&gt;90, $F166&lt;=120), E166, 0)</f>
        <v/>
      </c>
      <c r="K166">
        <f>IF(AND(E166&lt;&gt;"" , $F166&gt;120), E166, 0)</f>
        <v/>
      </c>
      <c r="L166">
        <f>IF($F166&gt;0,"En retard","A l'échéance")</f>
        <v/>
      </c>
    </row>
    <row r="167">
      <c r="F167">
        <f>IF(D167="", "", TODAY()-D167)</f>
        <v/>
      </c>
      <c r="G167">
        <f>IF(AND(E167&lt;&gt;"" , $F167&gt;=0, $F167&lt;=30), E167, 0)</f>
        <v/>
      </c>
      <c r="H167">
        <f>IF(AND(E167&lt;&gt;"" , $F167&gt;30, $F167&lt;=60), E167, 0)</f>
        <v/>
      </c>
      <c r="I167">
        <f>IF(AND(E167&lt;&gt;"" , $F167&gt;60, $F167&lt;=90), E167, 0)</f>
        <v/>
      </c>
      <c r="J167">
        <f>IF(AND(E167&lt;&gt;"" , $F167&gt;90, $F167&lt;=120), E167, 0)</f>
        <v/>
      </c>
      <c r="K167">
        <f>IF(AND(E167&lt;&gt;"" , $F167&gt;120), E167, 0)</f>
        <v/>
      </c>
      <c r="L167">
        <f>IF($F167&gt;0,"En retard","A l'échéance")</f>
        <v/>
      </c>
    </row>
    <row r="168">
      <c r="F168">
        <f>IF(D168="", "", TODAY()-D168)</f>
        <v/>
      </c>
      <c r="G168">
        <f>IF(AND(E168&lt;&gt;"" , $F168&gt;=0, $F168&lt;=30), E168, 0)</f>
        <v/>
      </c>
      <c r="H168">
        <f>IF(AND(E168&lt;&gt;"" , $F168&gt;30, $F168&lt;=60), E168, 0)</f>
        <v/>
      </c>
      <c r="I168">
        <f>IF(AND(E168&lt;&gt;"" , $F168&gt;60, $F168&lt;=90), E168, 0)</f>
        <v/>
      </c>
      <c r="J168">
        <f>IF(AND(E168&lt;&gt;"" , $F168&gt;90, $F168&lt;=120), E168, 0)</f>
        <v/>
      </c>
      <c r="K168">
        <f>IF(AND(E168&lt;&gt;"" , $F168&gt;120), E168, 0)</f>
        <v/>
      </c>
      <c r="L168">
        <f>IF($F168&gt;0,"En retard","A l'échéance")</f>
        <v/>
      </c>
    </row>
    <row r="169">
      <c r="F169">
        <f>IF(D169="", "", TODAY()-D169)</f>
        <v/>
      </c>
      <c r="G169">
        <f>IF(AND(E169&lt;&gt;"" , $F169&gt;=0, $F169&lt;=30), E169, 0)</f>
        <v/>
      </c>
      <c r="H169">
        <f>IF(AND(E169&lt;&gt;"" , $F169&gt;30, $F169&lt;=60), E169, 0)</f>
        <v/>
      </c>
      <c r="I169">
        <f>IF(AND(E169&lt;&gt;"" , $F169&gt;60, $F169&lt;=90), E169, 0)</f>
        <v/>
      </c>
      <c r="J169">
        <f>IF(AND(E169&lt;&gt;"" , $F169&gt;90, $F169&lt;=120), E169, 0)</f>
        <v/>
      </c>
      <c r="K169">
        <f>IF(AND(E169&lt;&gt;"" , $F169&gt;120), E169, 0)</f>
        <v/>
      </c>
      <c r="L169">
        <f>IF($F169&gt;0,"En retard","A l'échéance")</f>
        <v/>
      </c>
    </row>
    <row r="170">
      <c r="F170">
        <f>IF(D170="", "", TODAY()-D170)</f>
        <v/>
      </c>
      <c r="G170">
        <f>IF(AND(E170&lt;&gt;"" , $F170&gt;=0, $F170&lt;=30), E170, 0)</f>
        <v/>
      </c>
      <c r="H170">
        <f>IF(AND(E170&lt;&gt;"" , $F170&gt;30, $F170&lt;=60), E170, 0)</f>
        <v/>
      </c>
      <c r="I170">
        <f>IF(AND(E170&lt;&gt;"" , $F170&gt;60, $F170&lt;=90), E170, 0)</f>
        <v/>
      </c>
      <c r="J170">
        <f>IF(AND(E170&lt;&gt;"" , $F170&gt;90, $F170&lt;=120), E170, 0)</f>
        <v/>
      </c>
      <c r="K170">
        <f>IF(AND(E170&lt;&gt;"" , $F170&gt;120), E170, 0)</f>
        <v/>
      </c>
      <c r="L170">
        <f>IF($F170&gt;0,"En retard","A l'échéance")</f>
        <v/>
      </c>
    </row>
    <row r="171">
      <c r="F171">
        <f>IF(D171="", "", TODAY()-D171)</f>
        <v/>
      </c>
      <c r="G171">
        <f>IF(AND(E171&lt;&gt;"" , $F171&gt;=0, $F171&lt;=30), E171, 0)</f>
        <v/>
      </c>
      <c r="H171">
        <f>IF(AND(E171&lt;&gt;"" , $F171&gt;30, $F171&lt;=60), E171, 0)</f>
        <v/>
      </c>
      <c r="I171">
        <f>IF(AND(E171&lt;&gt;"" , $F171&gt;60, $F171&lt;=90), E171, 0)</f>
        <v/>
      </c>
      <c r="J171">
        <f>IF(AND(E171&lt;&gt;"" , $F171&gt;90, $F171&lt;=120), E171, 0)</f>
        <v/>
      </c>
      <c r="K171">
        <f>IF(AND(E171&lt;&gt;"" , $F171&gt;120), E171, 0)</f>
        <v/>
      </c>
      <c r="L171">
        <f>IF($F171&gt;0,"En retard","A l'échéance")</f>
        <v/>
      </c>
    </row>
    <row r="172">
      <c r="F172">
        <f>IF(D172="", "", TODAY()-D172)</f>
        <v/>
      </c>
      <c r="G172">
        <f>IF(AND(E172&lt;&gt;"" , $F172&gt;=0, $F172&lt;=30), E172, 0)</f>
        <v/>
      </c>
      <c r="H172">
        <f>IF(AND(E172&lt;&gt;"" , $F172&gt;30, $F172&lt;=60), E172, 0)</f>
        <v/>
      </c>
      <c r="I172">
        <f>IF(AND(E172&lt;&gt;"" , $F172&gt;60, $F172&lt;=90), E172, 0)</f>
        <v/>
      </c>
      <c r="J172">
        <f>IF(AND(E172&lt;&gt;"" , $F172&gt;90, $F172&lt;=120), E172, 0)</f>
        <v/>
      </c>
      <c r="K172">
        <f>IF(AND(E172&lt;&gt;"" , $F172&gt;120), E172, 0)</f>
        <v/>
      </c>
      <c r="L172">
        <f>IF($F172&gt;0,"En retard","A l'échéance")</f>
        <v/>
      </c>
    </row>
    <row r="173">
      <c r="F173">
        <f>IF(D173="", "", TODAY()-D173)</f>
        <v/>
      </c>
      <c r="G173">
        <f>IF(AND(E173&lt;&gt;"" , $F173&gt;=0, $F173&lt;=30), E173, 0)</f>
        <v/>
      </c>
      <c r="H173">
        <f>IF(AND(E173&lt;&gt;"" , $F173&gt;30, $F173&lt;=60), E173, 0)</f>
        <v/>
      </c>
      <c r="I173">
        <f>IF(AND(E173&lt;&gt;"" , $F173&gt;60, $F173&lt;=90), E173, 0)</f>
        <v/>
      </c>
      <c r="J173">
        <f>IF(AND(E173&lt;&gt;"" , $F173&gt;90, $F173&lt;=120), E173, 0)</f>
        <v/>
      </c>
      <c r="K173">
        <f>IF(AND(E173&lt;&gt;"" , $F173&gt;120), E173, 0)</f>
        <v/>
      </c>
      <c r="L173">
        <f>IF($F173&gt;0,"En retard","A l'échéance")</f>
        <v/>
      </c>
    </row>
    <row r="174">
      <c r="F174">
        <f>IF(D174="", "", TODAY()-D174)</f>
        <v/>
      </c>
      <c r="G174">
        <f>IF(AND(E174&lt;&gt;"" , $F174&gt;=0, $F174&lt;=30), E174, 0)</f>
        <v/>
      </c>
      <c r="H174">
        <f>IF(AND(E174&lt;&gt;"" , $F174&gt;30, $F174&lt;=60), E174, 0)</f>
        <v/>
      </c>
      <c r="I174">
        <f>IF(AND(E174&lt;&gt;"" , $F174&gt;60, $F174&lt;=90), E174, 0)</f>
        <v/>
      </c>
      <c r="J174">
        <f>IF(AND(E174&lt;&gt;"" , $F174&gt;90, $F174&lt;=120), E174, 0)</f>
        <v/>
      </c>
      <c r="K174">
        <f>IF(AND(E174&lt;&gt;"" , $F174&gt;120), E174, 0)</f>
        <v/>
      </c>
      <c r="L174">
        <f>IF($F174&gt;0,"En retard","A l'échéance")</f>
        <v/>
      </c>
    </row>
    <row r="175">
      <c r="F175">
        <f>IF(D175="", "", TODAY()-D175)</f>
        <v/>
      </c>
      <c r="G175">
        <f>IF(AND(E175&lt;&gt;"" , $F175&gt;=0, $F175&lt;=30), E175, 0)</f>
        <v/>
      </c>
      <c r="H175">
        <f>IF(AND(E175&lt;&gt;"" , $F175&gt;30, $F175&lt;=60), E175, 0)</f>
        <v/>
      </c>
      <c r="I175">
        <f>IF(AND(E175&lt;&gt;"" , $F175&gt;60, $F175&lt;=90), E175, 0)</f>
        <v/>
      </c>
      <c r="J175">
        <f>IF(AND(E175&lt;&gt;"" , $F175&gt;90, $F175&lt;=120), E175, 0)</f>
        <v/>
      </c>
      <c r="K175">
        <f>IF(AND(E175&lt;&gt;"" , $F175&gt;120), E175, 0)</f>
        <v/>
      </c>
      <c r="L175">
        <f>IF($F175&gt;0,"En retard","A l'échéance")</f>
        <v/>
      </c>
    </row>
    <row r="176">
      <c r="F176">
        <f>IF(D176="", "", TODAY()-D176)</f>
        <v/>
      </c>
      <c r="G176">
        <f>IF(AND(E176&lt;&gt;"" , $F176&gt;=0, $F176&lt;=30), E176, 0)</f>
        <v/>
      </c>
      <c r="H176">
        <f>IF(AND(E176&lt;&gt;"" , $F176&gt;30, $F176&lt;=60), E176, 0)</f>
        <v/>
      </c>
      <c r="I176">
        <f>IF(AND(E176&lt;&gt;"" , $F176&gt;60, $F176&lt;=90), E176, 0)</f>
        <v/>
      </c>
      <c r="J176">
        <f>IF(AND(E176&lt;&gt;"" , $F176&gt;90, $F176&lt;=120), E176, 0)</f>
        <v/>
      </c>
      <c r="K176">
        <f>IF(AND(E176&lt;&gt;"" , $F176&gt;120), E176, 0)</f>
        <v/>
      </c>
      <c r="L176">
        <f>IF($F176&gt;0,"En retard","A l'échéance")</f>
        <v/>
      </c>
    </row>
    <row r="177">
      <c r="F177">
        <f>IF(D177="", "", TODAY()-D177)</f>
        <v/>
      </c>
      <c r="G177">
        <f>IF(AND(E177&lt;&gt;"" , $F177&gt;=0, $F177&lt;=30), E177, 0)</f>
        <v/>
      </c>
      <c r="H177">
        <f>IF(AND(E177&lt;&gt;"" , $F177&gt;30, $F177&lt;=60), E177, 0)</f>
        <v/>
      </c>
      <c r="I177">
        <f>IF(AND(E177&lt;&gt;"" , $F177&gt;60, $F177&lt;=90), E177, 0)</f>
        <v/>
      </c>
      <c r="J177">
        <f>IF(AND(E177&lt;&gt;"" , $F177&gt;90, $F177&lt;=120), E177, 0)</f>
        <v/>
      </c>
      <c r="K177">
        <f>IF(AND(E177&lt;&gt;"" , $F177&gt;120), E177, 0)</f>
        <v/>
      </c>
      <c r="L177">
        <f>IF($F177&gt;0,"En retard","A l'échéance")</f>
        <v/>
      </c>
    </row>
    <row r="178">
      <c r="F178">
        <f>IF(D178="", "", TODAY()-D178)</f>
        <v/>
      </c>
      <c r="G178">
        <f>IF(AND(E178&lt;&gt;"" , $F178&gt;=0, $F178&lt;=30), E178, 0)</f>
        <v/>
      </c>
      <c r="H178">
        <f>IF(AND(E178&lt;&gt;"" , $F178&gt;30, $F178&lt;=60), E178, 0)</f>
        <v/>
      </c>
      <c r="I178">
        <f>IF(AND(E178&lt;&gt;"" , $F178&gt;60, $F178&lt;=90), E178, 0)</f>
        <v/>
      </c>
      <c r="J178">
        <f>IF(AND(E178&lt;&gt;"" , $F178&gt;90, $F178&lt;=120), E178, 0)</f>
        <v/>
      </c>
      <c r="K178">
        <f>IF(AND(E178&lt;&gt;"" , $F178&gt;120), E178, 0)</f>
        <v/>
      </c>
      <c r="L178">
        <f>IF($F178&gt;0,"En retard","A l'échéance")</f>
        <v/>
      </c>
    </row>
    <row r="179">
      <c r="F179">
        <f>IF(D179="", "", TODAY()-D179)</f>
        <v/>
      </c>
      <c r="G179">
        <f>IF(AND(E179&lt;&gt;"" , $F179&gt;=0, $F179&lt;=30), E179, 0)</f>
        <v/>
      </c>
      <c r="H179">
        <f>IF(AND(E179&lt;&gt;"" , $F179&gt;30, $F179&lt;=60), E179, 0)</f>
        <v/>
      </c>
      <c r="I179">
        <f>IF(AND(E179&lt;&gt;"" , $F179&gt;60, $F179&lt;=90), E179, 0)</f>
        <v/>
      </c>
      <c r="J179">
        <f>IF(AND(E179&lt;&gt;"" , $F179&gt;90, $F179&lt;=120), E179, 0)</f>
        <v/>
      </c>
      <c r="K179">
        <f>IF(AND(E179&lt;&gt;"" , $F179&gt;120), E179, 0)</f>
        <v/>
      </c>
      <c r="L179">
        <f>IF($F179&gt;0,"En retard","A l'échéance")</f>
        <v/>
      </c>
    </row>
    <row r="180">
      <c r="F180">
        <f>IF(D180="", "", TODAY()-D180)</f>
        <v/>
      </c>
      <c r="G180">
        <f>IF(AND(E180&lt;&gt;"" , $F180&gt;=0, $F180&lt;=30), E180, 0)</f>
        <v/>
      </c>
      <c r="H180">
        <f>IF(AND(E180&lt;&gt;"" , $F180&gt;30, $F180&lt;=60), E180, 0)</f>
        <v/>
      </c>
      <c r="I180">
        <f>IF(AND(E180&lt;&gt;"" , $F180&gt;60, $F180&lt;=90), E180, 0)</f>
        <v/>
      </c>
      <c r="J180">
        <f>IF(AND(E180&lt;&gt;"" , $F180&gt;90, $F180&lt;=120), E180, 0)</f>
        <v/>
      </c>
      <c r="K180">
        <f>IF(AND(E180&lt;&gt;"" , $F180&gt;120), E180, 0)</f>
        <v/>
      </c>
      <c r="L180">
        <f>IF($F180&gt;0,"En retard","A l'échéance")</f>
        <v/>
      </c>
    </row>
    <row r="181">
      <c r="F181">
        <f>IF(D181="", "", TODAY()-D181)</f>
        <v/>
      </c>
      <c r="G181">
        <f>IF(AND(E181&lt;&gt;"" , $F181&gt;=0, $F181&lt;=30), E181, 0)</f>
        <v/>
      </c>
      <c r="H181">
        <f>IF(AND(E181&lt;&gt;"" , $F181&gt;30, $F181&lt;=60), E181, 0)</f>
        <v/>
      </c>
      <c r="I181">
        <f>IF(AND(E181&lt;&gt;"" , $F181&gt;60, $F181&lt;=90), E181, 0)</f>
        <v/>
      </c>
      <c r="J181">
        <f>IF(AND(E181&lt;&gt;"" , $F181&gt;90, $F181&lt;=120), E181, 0)</f>
        <v/>
      </c>
      <c r="K181">
        <f>IF(AND(E181&lt;&gt;"" , $F181&gt;120), E181, 0)</f>
        <v/>
      </c>
      <c r="L181">
        <f>IF($F181&gt;0,"En retard","A l'échéance")</f>
        <v/>
      </c>
    </row>
    <row r="182">
      <c r="F182">
        <f>IF(D182="", "", TODAY()-D182)</f>
        <v/>
      </c>
      <c r="G182">
        <f>IF(AND(E182&lt;&gt;"" , $F182&gt;=0, $F182&lt;=30), E182, 0)</f>
        <v/>
      </c>
      <c r="H182">
        <f>IF(AND(E182&lt;&gt;"" , $F182&gt;30, $F182&lt;=60), E182, 0)</f>
        <v/>
      </c>
      <c r="I182">
        <f>IF(AND(E182&lt;&gt;"" , $F182&gt;60, $F182&lt;=90), E182, 0)</f>
        <v/>
      </c>
      <c r="J182">
        <f>IF(AND(E182&lt;&gt;"" , $F182&gt;90, $F182&lt;=120), E182, 0)</f>
        <v/>
      </c>
      <c r="K182">
        <f>IF(AND(E182&lt;&gt;"" , $F182&gt;120), E182, 0)</f>
        <v/>
      </c>
      <c r="L182">
        <f>IF($F182&gt;0,"En retard","A l'échéance")</f>
        <v/>
      </c>
    </row>
    <row r="183">
      <c r="F183">
        <f>IF(D183="", "", TODAY()-D183)</f>
        <v/>
      </c>
      <c r="G183">
        <f>IF(AND(E183&lt;&gt;"" , $F183&gt;=0, $F183&lt;=30), E183, 0)</f>
        <v/>
      </c>
      <c r="H183">
        <f>IF(AND(E183&lt;&gt;"" , $F183&gt;30, $F183&lt;=60), E183, 0)</f>
        <v/>
      </c>
      <c r="I183">
        <f>IF(AND(E183&lt;&gt;"" , $F183&gt;60, $F183&lt;=90), E183, 0)</f>
        <v/>
      </c>
      <c r="J183">
        <f>IF(AND(E183&lt;&gt;"" , $F183&gt;90, $F183&lt;=120), E183, 0)</f>
        <v/>
      </c>
      <c r="K183">
        <f>IF(AND(E183&lt;&gt;"" , $F183&gt;120), E183, 0)</f>
        <v/>
      </c>
      <c r="L183">
        <f>IF($F183&gt;0,"En retard","A l'échéance")</f>
        <v/>
      </c>
    </row>
    <row r="184">
      <c r="F184">
        <f>IF(D184="", "", TODAY()-D184)</f>
        <v/>
      </c>
      <c r="G184">
        <f>IF(AND(E184&lt;&gt;"" , $F184&gt;=0, $F184&lt;=30), E184, 0)</f>
        <v/>
      </c>
      <c r="H184">
        <f>IF(AND(E184&lt;&gt;"" , $F184&gt;30, $F184&lt;=60), E184, 0)</f>
        <v/>
      </c>
      <c r="I184">
        <f>IF(AND(E184&lt;&gt;"" , $F184&gt;60, $F184&lt;=90), E184, 0)</f>
        <v/>
      </c>
      <c r="J184">
        <f>IF(AND(E184&lt;&gt;"" , $F184&gt;90, $F184&lt;=120), E184, 0)</f>
        <v/>
      </c>
      <c r="K184">
        <f>IF(AND(E184&lt;&gt;"" , $F184&gt;120), E184, 0)</f>
        <v/>
      </c>
      <c r="L184">
        <f>IF($F184&gt;0,"En retard","A l'échéance")</f>
        <v/>
      </c>
    </row>
    <row r="185">
      <c r="F185">
        <f>IF(D185="", "", TODAY()-D185)</f>
        <v/>
      </c>
      <c r="G185">
        <f>IF(AND(E185&lt;&gt;"" , $F185&gt;=0, $F185&lt;=30), E185, 0)</f>
        <v/>
      </c>
      <c r="H185">
        <f>IF(AND(E185&lt;&gt;"" , $F185&gt;30, $F185&lt;=60), E185, 0)</f>
        <v/>
      </c>
      <c r="I185">
        <f>IF(AND(E185&lt;&gt;"" , $F185&gt;60, $F185&lt;=90), E185, 0)</f>
        <v/>
      </c>
      <c r="J185">
        <f>IF(AND(E185&lt;&gt;"" , $F185&gt;90, $F185&lt;=120), E185, 0)</f>
        <v/>
      </c>
      <c r="K185">
        <f>IF(AND(E185&lt;&gt;"" , $F185&gt;120), E185, 0)</f>
        <v/>
      </c>
      <c r="L185">
        <f>IF($F185&gt;0,"En retard","A l'échéance")</f>
        <v/>
      </c>
    </row>
    <row r="186">
      <c r="F186">
        <f>IF(D186="", "", TODAY()-D186)</f>
        <v/>
      </c>
      <c r="G186">
        <f>IF(AND(E186&lt;&gt;"" , $F186&gt;=0, $F186&lt;=30), E186, 0)</f>
        <v/>
      </c>
      <c r="H186">
        <f>IF(AND(E186&lt;&gt;"" , $F186&gt;30, $F186&lt;=60), E186, 0)</f>
        <v/>
      </c>
      <c r="I186">
        <f>IF(AND(E186&lt;&gt;"" , $F186&gt;60, $F186&lt;=90), E186, 0)</f>
        <v/>
      </c>
      <c r="J186">
        <f>IF(AND(E186&lt;&gt;"" , $F186&gt;90, $F186&lt;=120), E186, 0)</f>
        <v/>
      </c>
      <c r="K186">
        <f>IF(AND(E186&lt;&gt;"" , $F186&gt;120), E186, 0)</f>
        <v/>
      </c>
      <c r="L186">
        <f>IF($F186&gt;0,"En retard","A l'échéance")</f>
        <v/>
      </c>
    </row>
    <row r="187">
      <c r="F187">
        <f>IF(D187="", "", TODAY()-D187)</f>
        <v/>
      </c>
      <c r="G187">
        <f>IF(AND(E187&lt;&gt;"" , $F187&gt;=0, $F187&lt;=30), E187, 0)</f>
        <v/>
      </c>
      <c r="H187">
        <f>IF(AND(E187&lt;&gt;"" , $F187&gt;30, $F187&lt;=60), E187, 0)</f>
        <v/>
      </c>
      <c r="I187">
        <f>IF(AND(E187&lt;&gt;"" , $F187&gt;60, $F187&lt;=90), E187, 0)</f>
        <v/>
      </c>
      <c r="J187">
        <f>IF(AND(E187&lt;&gt;"" , $F187&gt;90, $F187&lt;=120), E187, 0)</f>
        <v/>
      </c>
      <c r="K187">
        <f>IF(AND(E187&lt;&gt;"" , $F187&gt;120), E187, 0)</f>
        <v/>
      </c>
      <c r="L187">
        <f>IF($F187&gt;0,"En retard","A l'échéance")</f>
        <v/>
      </c>
    </row>
    <row r="188">
      <c r="F188">
        <f>IF(D188="", "", TODAY()-D188)</f>
        <v/>
      </c>
      <c r="G188">
        <f>IF(AND(E188&lt;&gt;"" , $F188&gt;=0, $F188&lt;=30), E188, 0)</f>
        <v/>
      </c>
      <c r="H188">
        <f>IF(AND(E188&lt;&gt;"" , $F188&gt;30, $F188&lt;=60), E188, 0)</f>
        <v/>
      </c>
      <c r="I188">
        <f>IF(AND(E188&lt;&gt;"" , $F188&gt;60, $F188&lt;=90), E188, 0)</f>
        <v/>
      </c>
      <c r="J188">
        <f>IF(AND(E188&lt;&gt;"" , $F188&gt;90, $F188&lt;=120), E188, 0)</f>
        <v/>
      </c>
      <c r="K188">
        <f>IF(AND(E188&lt;&gt;"" , $F188&gt;120), E188, 0)</f>
        <v/>
      </c>
      <c r="L188">
        <f>IF($F188&gt;0,"En retard","A l'échéance")</f>
        <v/>
      </c>
    </row>
    <row r="189">
      <c r="F189">
        <f>IF(D189="", "", TODAY()-D189)</f>
        <v/>
      </c>
      <c r="G189">
        <f>IF(AND(E189&lt;&gt;"" , $F189&gt;=0, $F189&lt;=30), E189, 0)</f>
        <v/>
      </c>
      <c r="H189">
        <f>IF(AND(E189&lt;&gt;"" , $F189&gt;30, $F189&lt;=60), E189, 0)</f>
        <v/>
      </c>
      <c r="I189">
        <f>IF(AND(E189&lt;&gt;"" , $F189&gt;60, $F189&lt;=90), E189, 0)</f>
        <v/>
      </c>
      <c r="J189">
        <f>IF(AND(E189&lt;&gt;"" , $F189&gt;90, $F189&lt;=120), E189, 0)</f>
        <v/>
      </c>
      <c r="K189">
        <f>IF(AND(E189&lt;&gt;"" , $F189&gt;120), E189, 0)</f>
        <v/>
      </c>
      <c r="L189">
        <f>IF($F189&gt;0,"En retard","A l'échéance")</f>
        <v/>
      </c>
    </row>
    <row r="190">
      <c r="F190">
        <f>IF(D190="", "", TODAY()-D190)</f>
        <v/>
      </c>
      <c r="G190">
        <f>IF(AND(E190&lt;&gt;"" , $F190&gt;=0, $F190&lt;=30), E190, 0)</f>
        <v/>
      </c>
      <c r="H190">
        <f>IF(AND(E190&lt;&gt;"" , $F190&gt;30, $F190&lt;=60), E190, 0)</f>
        <v/>
      </c>
      <c r="I190">
        <f>IF(AND(E190&lt;&gt;"" , $F190&gt;60, $F190&lt;=90), E190, 0)</f>
        <v/>
      </c>
      <c r="J190">
        <f>IF(AND(E190&lt;&gt;"" , $F190&gt;90, $F190&lt;=120), E190, 0)</f>
        <v/>
      </c>
      <c r="K190">
        <f>IF(AND(E190&lt;&gt;"" , $F190&gt;120), E190, 0)</f>
        <v/>
      </c>
      <c r="L190">
        <f>IF($F190&gt;0,"En retard","A l'échéance")</f>
        <v/>
      </c>
    </row>
    <row r="191">
      <c r="F191">
        <f>IF(D191="", "", TODAY()-D191)</f>
        <v/>
      </c>
      <c r="G191">
        <f>IF(AND(E191&lt;&gt;"" , $F191&gt;=0, $F191&lt;=30), E191, 0)</f>
        <v/>
      </c>
      <c r="H191">
        <f>IF(AND(E191&lt;&gt;"" , $F191&gt;30, $F191&lt;=60), E191, 0)</f>
        <v/>
      </c>
      <c r="I191">
        <f>IF(AND(E191&lt;&gt;"" , $F191&gt;60, $F191&lt;=90), E191, 0)</f>
        <v/>
      </c>
      <c r="J191">
        <f>IF(AND(E191&lt;&gt;"" , $F191&gt;90, $F191&lt;=120), E191, 0)</f>
        <v/>
      </c>
      <c r="K191">
        <f>IF(AND(E191&lt;&gt;"" , $F191&gt;120), E191, 0)</f>
        <v/>
      </c>
      <c r="L191">
        <f>IF($F191&gt;0,"En retard","A l'échéance")</f>
        <v/>
      </c>
    </row>
    <row r="192">
      <c r="F192">
        <f>IF(D192="", "", TODAY()-D192)</f>
        <v/>
      </c>
      <c r="G192">
        <f>IF(AND(E192&lt;&gt;"" , $F192&gt;=0, $F192&lt;=30), E192, 0)</f>
        <v/>
      </c>
      <c r="H192">
        <f>IF(AND(E192&lt;&gt;"" , $F192&gt;30, $F192&lt;=60), E192, 0)</f>
        <v/>
      </c>
      <c r="I192">
        <f>IF(AND(E192&lt;&gt;"" , $F192&gt;60, $F192&lt;=90), E192, 0)</f>
        <v/>
      </c>
      <c r="J192">
        <f>IF(AND(E192&lt;&gt;"" , $F192&gt;90, $F192&lt;=120), E192, 0)</f>
        <v/>
      </c>
      <c r="K192">
        <f>IF(AND(E192&lt;&gt;"" , $F192&gt;120), E192, 0)</f>
        <v/>
      </c>
      <c r="L192">
        <f>IF($F192&gt;0,"En retard","A l'échéance")</f>
        <v/>
      </c>
    </row>
    <row r="193">
      <c r="F193">
        <f>IF(D193="", "", TODAY()-D193)</f>
        <v/>
      </c>
      <c r="G193">
        <f>IF(AND(E193&lt;&gt;"" , $F193&gt;=0, $F193&lt;=30), E193, 0)</f>
        <v/>
      </c>
      <c r="H193">
        <f>IF(AND(E193&lt;&gt;"" , $F193&gt;30, $F193&lt;=60), E193, 0)</f>
        <v/>
      </c>
      <c r="I193">
        <f>IF(AND(E193&lt;&gt;"" , $F193&gt;60, $F193&lt;=90), E193, 0)</f>
        <v/>
      </c>
      <c r="J193">
        <f>IF(AND(E193&lt;&gt;"" , $F193&gt;90, $F193&lt;=120), E193, 0)</f>
        <v/>
      </c>
      <c r="K193">
        <f>IF(AND(E193&lt;&gt;"" , $F193&gt;120), E193, 0)</f>
        <v/>
      </c>
      <c r="L193">
        <f>IF($F193&gt;0,"En retard","A l'échéance")</f>
        <v/>
      </c>
    </row>
    <row r="194">
      <c r="F194">
        <f>IF(D194="", "", TODAY()-D194)</f>
        <v/>
      </c>
      <c r="G194">
        <f>IF(AND(E194&lt;&gt;"" , $F194&gt;=0, $F194&lt;=30), E194, 0)</f>
        <v/>
      </c>
      <c r="H194">
        <f>IF(AND(E194&lt;&gt;"" , $F194&gt;30, $F194&lt;=60), E194, 0)</f>
        <v/>
      </c>
      <c r="I194">
        <f>IF(AND(E194&lt;&gt;"" , $F194&gt;60, $F194&lt;=90), E194, 0)</f>
        <v/>
      </c>
      <c r="J194">
        <f>IF(AND(E194&lt;&gt;"" , $F194&gt;90, $F194&lt;=120), E194, 0)</f>
        <v/>
      </c>
      <c r="K194">
        <f>IF(AND(E194&lt;&gt;"" , $F194&gt;120), E194, 0)</f>
        <v/>
      </c>
      <c r="L194">
        <f>IF($F194&gt;0,"En retard","A l'échéance")</f>
        <v/>
      </c>
    </row>
    <row r="195">
      <c r="F195">
        <f>IF(D195="", "", TODAY()-D195)</f>
        <v/>
      </c>
      <c r="G195">
        <f>IF(AND(E195&lt;&gt;"" , $F195&gt;=0, $F195&lt;=30), E195, 0)</f>
        <v/>
      </c>
      <c r="H195">
        <f>IF(AND(E195&lt;&gt;"" , $F195&gt;30, $F195&lt;=60), E195, 0)</f>
        <v/>
      </c>
      <c r="I195">
        <f>IF(AND(E195&lt;&gt;"" , $F195&gt;60, $F195&lt;=90), E195, 0)</f>
        <v/>
      </c>
      <c r="J195">
        <f>IF(AND(E195&lt;&gt;"" , $F195&gt;90, $F195&lt;=120), E195, 0)</f>
        <v/>
      </c>
      <c r="K195">
        <f>IF(AND(E195&lt;&gt;"" , $F195&gt;120), E195, 0)</f>
        <v/>
      </c>
      <c r="L195">
        <f>IF($F195&gt;0,"En retard","A l'échéance")</f>
        <v/>
      </c>
    </row>
    <row r="196">
      <c r="F196">
        <f>IF(D196="", "", TODAY()-D196)</f>
        <v/>
      </c>
      <c r="G196">
        <f>IF(AND(E196&lt;&gt;"" , $F196&gt;=0, $F196&lt;=30), E196, 0)</f>
        <v/>
      </c>
      <c r="H196">
        <f>IF(AND(E196&lt;&gt;"" , $F196&gt;30, $F196&lt;=60), E196, 0)</f>
        <v/>
      </c>
      <c r="I196">
        <f>IF(AND(E196&lt;&gt;"" , $F196&gt;60, $F196&lt;=90), E196, 0)</f>
        <v/>
      </c>
      <c r="J196">
        <f>IF(AND(E196&lt;&gt;"" , $F196&gt;90, $F196&lt;=120), E196, 0)</f>
        <v/>
      </c>
      <c r="K196">
        <f>IF(AND(E196&lt;&gt;"" , $F196&gt;120), E196, 0)</f>
        <v/>
      </c>
      <c r="L196">
        <f>IF($F196&gt;0,"En retard","A l'échéance")</f>
        <v/>
      </c>
    </row>
    <row r="197">
      <c r="F197">
        <f>IF(D197="", "", TODAY()-D197)</f>
        <v/>
      </c>
      <c r="G197">
        <f>IF(AND(E197&lt;&gt;"" , $F197&gt;=0, $F197&lt;=30), E197, 0)</f>
        <v/>
      </c>
      <c r="H197">
        <f>IF(AND(E197&lt;&gt;"" , $F197&gt;30, $F197&lt;=60), E197, 0)</f>
        <v/>
      </c>
      <c r="I197">
        <f>IF(AND(E197&lt;&gt;"" , $F197&gt;60, $F197&lt;=90), E197, 0)</f>
        <v/>
      </c>
      <c r="J197">
        <f>IF(AND(E197&lt;&gt;"" , $F197&gt;90, $F197&lt;=120), E197, 0)</f>
        <v/>
      </c>
      <c r="K197">
        <f>IF(AND(E197&lt;&gt;"" , $F197&gt;120), E197, 0)</f>
        <v/>
      </c>
      <c r="L197">
        <f>IF($F197&gt;0,"En retard","A l'échéance")</f>
        <v/>
      </c>
    </row>
    <row r="198">
      <c r="F198">
        <f>IF(D198="", "", TODAY()-D198)</f>
        <v/>
      </c>
      <c r="G198">
        <f>IF(AND(E198&lt;&gt;"" , $F198&gt;=0, $F198&lt;=30), E198, 0)</f>
        <v/>
      </c>
      <c r="H198">
        <f>IF(AND(E198&lt;&gt;"" , $F198&gt;30, $F198&lt;=60), E198, 0)</f>
        <v/>
      </c>
      <c r="I198">
        <f>IF(AND(E198&lt;&gt;"" , $F198&gt;60, $F198&lt;=90), E198, 0)</f>
        <v/>
      </c>
      <c r="J198">
        <f>IF(AND(E198&lt;&gt;"" , $F198&gt;90, $F198&lt;=120), E198, 0)</f>
        <v/>
      </c>
      <c r="K198">
        <f>IF(AND(E198&lt;&gt;"" , $F198&gt;120), E198, 0)</f>
        <v/>
      </c>
      <c r="L198">
        <f>IF($F198&gt;0,"En retard","A l'échéance")</f>
        <v/>
      </c>
    </row>
    <row r="199">
      <c r="F199">
        <f>IF(D199="", "", TODAY()-D199)</f>
        <v/>
      </c>
      <c r="G199">
        <f>IF(AND(E199&lt;&gt;"" , $F199&gt;=0, $F199&lt;=30), E199, 0)</f>
        <v/>
      </c>
      <c r="H199">
        <f>IF(AND(E199&lt;&gt;"" , $F199&gt;30, $F199&lt;=60), E199, 0)</f>
        <v/>
      </c>
      <c r="I199">
        <f>IF(AND(E199&lt;&gt;"" , $F199&gt;60, $F199&lt;=90), E199, 0)</f>
        <v/>
      </c>
      <c r="J199">
        <f>IF(AND(E199&lt;&gt;"" , $F199&gt;90, $F199&lt;=120), E199, 0)</f>
        <v/>
      </c>
      <c r="K199">
        <f>IF(AND(E199&lt;&gt;"" , $F199&gt;120), E199, 0)</f>
        <v/>
      </c>
      <c r="L199">
        <f>IF($F199&gt;0,"En retard","A l'échéance")</f>
        <v/>
      </c>
    </row>
    <row r="200">
      <c r="F200">
        <f>IF(D200="", "", TODAY()-D200)</f>
        <v/>
      </c>
      <c r="G200">
        <f>IF(AND(E200&lt;&gt;"" , $F200&gt;=0, $F200&lt;=30), E200, 0)</f>
        <v/>
      </c>
      <c r="H200">
        <f>IF(AND(E200&lt;&gt;"" , $F200&gt;30, $F200&lt;=60), E200, 0)</f>
        <v/>
      </c>
      <c r="I200">
        <f>IF(AND(E200&lt;&gt;"" , $F200&gt;60, $F200&lt;=90), E200, 0)</f>
        <v/>
      </c>
      <c r="J200">
        <f>IF(AND(E200&lt;&gt;"" , $F200&gt;90, $F200&lt;=120), E200, 0)</f>
        <v/>
      </c>
      <c r="K200">
        <f>IF(AND(E200&lt;&gt;"" , $F200&gt;120), E200, 0)</f>
        <v/>
      </c>
      <c r="L200">
        <f>IF($F200&gt;0,"En retard","A l'échéance")</f>
        <v/>
      </c>
    </row>
    <row r="201">
      <c r="F201">
        <f>IF(D201="", "", TODAY()-D201)</f>
        <v/>
      </c>
      <c r="G201">
        <f>IF(AND(E201&lt;&gt;"" , $F201&gt;=0, $F201&lt;=30), E201, 0)</f>
        <v/>
      </c>
      <c r="H201">
        <f>IF(AND(E201&lt;&gt;"" , $F201&gt;30, $F201&lt;=60), E201, 0)</f>
        <v/>
      </c>
      <c r="I201">
        <f>IF(AND(E201&lt;&gt;"" , $F201&gt;60, $F201&lt;=90), E201, 0)</f>
        <v/>
      </c>
      <c r="J201">
        <f>IF(AND(E201&lt;&gt;"" , $F201&gt;90, $F201&lt;=120), E201, 0)</f>
        <v/>
      </c>
      <c r="K201">
        <f>IF(AND(E201&lt;&gt;"" , $F201&gt;120), E201, 0)</f>
        <v/>
      </c>
      <c r="L201">
        <f>IF($F201&gt;0,"En retard","A l'échéance")</f>
        <v/>
      </c>
    </row>
    <row r="202">
      <c r="F202">
        <f>IF(D202="", "", TODAY()-D202)</f>
        <v/>
      </c>
      <c r="G202">
        <f>IF(AND(E202&lt;&gt;"" , $F202&gt;=0, $F202&lt;=30), E202, 0)</f>
        <v/>
      </c>
      <c r="H202">
        <f>IF(AND(E202&lt;&gt;"" , $F202&gt;30, $F202&lt;=60), E202, 0)</f>
        <v/>
      </c>
      <c r="I202">
        <f>IF(AND(E202&lt;&gt;"" , $F202&gt;60, $F202&lt;=90), E202, 0)</f>
        <v/>
      </c>
      <c r="J202">
        <f>IF(AND(E202&lt;&gt;"" , $F202&gt;90, $F202&lt;=120), E202, 0)</f>
        <v/>
      </c>
      <c r="K202">
        <f>IF(AND(E202&lt;&gt;"" , $F202&gt;120), E202, 0)</f>
        <v/>
      </c>
      <c r="L202">
        <f>IF($F202&gt;0,"En retard","A l'échéance")</f>
        <v/>
      </c>
    </row>
    <row r="203">
      <c r="F203">
        <f>IF(D203="", "", TODAY()-D203)</f>
        <v/>
      </c>
      <c r="G203">
        <f>IF(AND(E203&lt;&gt;"" , $F203&gt;=0, $F203&lt;=30), E203, 0)</f>
        <v/>
      </c>
      <c r="H203">
        <f>IF(AND(E203&lt;&gt;"" , $F203&gt;30, $F203&lt;=60), E203, 0)</f>
        <v/>
      </c>
      <c r="I203">
        <f>IF(AND(E203&lt;&gt;"" , $F203&gt;60, $F203&lt;=90), E203, 0)</f>
        <v/>
      </c>
      <c r="J203">
        <f>IF(AND(E203&lt;&gt;"" , $F203&gt;90, $F203&lt;=120), E203, 0)</f>
        <v/>
      </c>
      <c r="K203">
        <f>IF(AND(E203&lt;&gt;"" , $F203&gt;120), E203, 0)</f>
        <v/>
      </c>
      <c r="L203">
        <f>IF($F203&gt;0,"En retard","A l'échéance")</f>
        <v/>
      </c>
    </row>
    <row r="204">
      <c r="F204">
        <f>IF(D204="", "", TODAY()-D204)</f>
        <v/>
      </c>
      <c r="G204">
        <f>IF(AND(E204&lt;&gt;"" , $F204&gt;=0, $F204&lt;=30), E204, 0)</f>
        <v/>
      </c>
      <c r="H204">
        <f>IF(AND(E204&lt;&gt;"" , $F204&gt;30, $F204&lt;=60), E204, 0)</f>
        <v/>
      </c>
      <c r="I204">
        <f>IF(AND(E204&lt;&gt;"" , $F204&gt;60, $F204&lt;=90), E204, 0)</f>
        <v/>
      </c>
      <c r="J204">
        <f>IF(AND(E204&lt;&gt;"" , $F204&gt;90, $F204&lt;=120), E204, 0)</f>
        <v/>
      </c>
      <c r="K204">
        <f>IF(AND(E204&lt;&gt;"" , $F204&gt;120), E204, 0)</f>
        <v/>
      </c>
      <c r="L204">
        <f>IF($F204&gt;0,"En retard","A l'échéance")</f>
        <v/>
      </c>
    </row>
    <row r="205">
      <c r="F205">
        <f>IF(D205="", "", TODAY()-D205)</f>
        <v/>
      </c>
      <c r="G205">
        <f>IF(AND(E205&lt;&gt;"" , $F205&gt;=0, $F205&lt;=30), E205, 0)</f>
        <v/>
      </c>
      <c r="H205">
        <f>IF(AND(E205&lt;&gt;"" , $F205&gt;30, $F205&lt;=60), E205, 0)</f>
        <v/>
      </c>
      <c r="I205">
        <f>IF(AND(E205&lt;&gt;"" , $F205&gt;60, $F205&lt;=90), E205, 0)</f>
        <v/>
      </c>
      <c r="J205">
        <f>IF(AND(E205&lt;&gt;"" , $F205&gt;90, $F205&lt;=120), E205, 0)</f>
        <v/>
      </c>
      <c r="K205">
        <f>IF(AND(E205&lt;&gt;"" , $F205&gt;120), E205, 0)</f>
        <v/>
      </c>
      <c r="L205">
        <f>IF($F205&gt;0,"En retard","A l'échéance")</f>
        <v/>
      </c>
    </row>
    <row r="206">
      <c r="F206">
        <f>IF(D206="", "", TODAY()-D206)</f>
        <v/>
      </c>
      <c r="G206">
        <f>IF(AND(E206&lt;&gt;"" , $F206&gt;=0, $F206&lt;=30), E206, 0)</f>
        <v/>
      </c>
      <c r="H206">
        <f>IF(AND(E206&lt;&gt;"" , $F206&gt;30, $F206&lt;=60), E206, 0)</f>
        <v/>
      </c>
      <c r="I206">
        <f>IF(AND(E206&lt;&gt;"" , $F206&gt;60, $F206&lt;=90), E206, 0)</f>
        <v/>
      </c>
      <c r="J206">
        <f>IF(AND(E206&lt;&gt;"" , $F206&gt;90, $F206&lt;=120), E206, 0)</f>
        <v/>
      </c>
      <c r="K206">
        <f>IF(AND(E206&lt;&gt;"" , $F206&gt;120), E206, 0)</f>
        <v/>
      </c>
      <c r="L206">
        <f>IF($F206&gt;0,"En retard","A l'échéance")</f>
        <v/>
      </c>
    </row>
    <row r="207">
      <c r="F207">
        <f>IF(D207="", "", TODAY()-D207)</f>
        <v/>
      </c>
      <c r="G207">
        <f>IF(AND(E207&lt;&gt;"" , $F207&gt;=0, $F207&lt;=30), E207, 0)</f>
        <v/>
      </c>
      <c r="H207">
        <f>IF(AND(E207&lt;&gt;"" , $F207&gt;30, $F207&lt;=60), E207, 0)</f>
        <v/>
      </c>
      <c r="I207">
        <f>IF(AND(E207&lt;&gt;"" , $F207&gt;60, $F207&lt;=90), E207, 0)</f>
        <v/>
      </c>
      <c r="J207">
        <f>IF(AND(E207&lt;&gt;"" , $F207&gt;90, $F207&lt;=120), E207, 0)</f>
        <v/>
      </c>
      <c r="K207">
        <f>IF(AND(E207&lt;&gt;"" , $F207&gt;120), E207, 0)</f>
        <v/>
      </c>
      <c r="L207">
        <f>IF($F207&gt;0,"En retard","A l'échéance")</f>
        <v/>
      </c>
    </row>
    <row r="208">
      <c r="F208">
        <f>IF(D208="", "", TODAY()-D208)</f>
        <v/>
      </c>
      <c r="G208">
        <f>IF(AND(E208&lt;&gt;"" , $F208&gt;=0, $F208&lt;=30), E208, 0)</f>
        <v/>
      </c>
      <c r="H208">
        <f>IF(AND(E208&lt;&gt;"" , $F208&gt;30, $F208&lt;=60), E208, 0)</f>
        <v/>
      </c>
      <c r="I208">
        <f>IF(AND(E208&lt;&gt;"" , $F208&gt;60, $F208&lt;=90), E208, 0)</f>
        <v/>
      </c>
      <c r="J208">
        <f>IF(AND(E208&lt;&gt;"" , $F208&gt;90, $F208&lt;=120), E208, 0)</f>
        <v/>
      </c>
      <c r="K208">
        <f>IF(AND(E208&lt;&gt;"" , $F208&gt;120), E208, 0)</f>
        <v/>
      </c>
      <c r="L208">
        <f>IF($F208&gt;0,"En retard","A l'échéance")</f>
        <v/>
      </c>
    </row>
    <row r="209">
      <c r="F209">
        <f>IF(D209="", "", TODAY()-D209)</f>
        <v/>
      </c>
      <c r="G209">
        <f>IF(AND(E209&lt;&gt;"" , $F209&gt;=0, $F209&lt;=30), E209, 0)</f>
        <v/>
      </c>
      <c r="H209">
        <f>IF(AND(E209&lt;&gt;"" , $F209&gt;30, $F209&lt;=60), E209, 0)</f>
        <v/>
      </c>
      <c r="I209">
        <f>IF(AND(E209&lt;&gt;"" , $F209&gt;60, $F209&lt;=90), E209, 0)</f>
        <v/>
      </c>
      <c r="J209">
        <f>IF(AND(E209&lt;&gt;"" , $F209&gt;90, $F209&lt;=120), E209, 0)</f>
        <v/>
      </c>
      <c r="K209">
        <f>IF(AND(E209&lt;&gt;"" , $F209&gt;120), E209, 0)</f>
        <v/>
      </c>
      <c r="L209">
        <f>IF($F209&gt;0,"En retard","A l'échéance")</f>
        <v/>
      </c>
    </row>
    <row r="210">
      <c r="F210">
        <f>IF(D210="", "", TODAY()-D210)</f>
        <v/>
      </c>
      <c r="G210">
        <f>IF(AND(E210&lt;&gt;"" , $F210&gt;=0, $F210&lt;=30), E210, 0)</f>
        <v/>
      </c>
      <c r="H210">
        <f>IF(AND(E210&lt;&gt;"" , $F210&gt;30, $F210&lt;=60), E210, 0)</f>
        <v/>
      </c>
      <c r="I210">
        <f>IF(AND(E210&lt;&gt;"" , $F210&gt;60, $F210&lt;=90), E210, 0)</f>
        <v/>
      </c>
      <c r="J210">
        <f>IF(AND(E210&lt;&gt;"" , $F210&gt;90, $F210&lt;=120), E210, 0)</f>
        <v/>
      </c>
      <c r="K210">
        <f>IF(AND(E210&lt;&gt;"" , $F210&gt;120), E210, 0)</f>
        <v/>
      </c>
      <c r="L210">
        <f>IF($F210&gt;0,"En retard","A l'échéance")</f>
        <v/>
      </c>
    </row>
    <row r="211">
      <c r="F211">
        <f>IF(D211="", "", TODAY()-D211)</f>
        <v/>
      </c>
      <c r="G211">
        <f>IF(AND(E211&lt;&gt;"" , $F211&gt;=0, $F211&lt;=30), E211, 0)</f>
        <v/>
      </c>
      <c r="H211">
        <f>IF(AND(E211&lt;&gt;"" , $F211&gt;30, $F211&lt;=60), E211, 0)</f>
        <v/>
      </c>
      <c r="I211">
        <f>IF(AND(E211&lt;&gt;"" , $F211&gt;60, $F211&lt;=90), E211, 0)</f>
        <v/>
      </c>
      <c r="J211">
        <f>IF(AND(E211&lt;&gt;"" , $F211&gt;90, $F211&lt;=120), E211, 0)</f>
        <v/>
      </c>
      <c r="K211">
        <f>IF(AND(E211&lt;&gt;"" , $F211&gt;120), E211, 0)</f>
        <v/>
      </c>
      <c r="L211">
        <f>IF($F211&gt;0,"En retard","A l'échéance")</f>
        <v/>
      </c>
    </row>
    <row r="212">
      <c r="F212">
        <f>IF(D212="", "", TODAY()-D212)</f>
        <v/>
      </c>
      <c r="G212">
        <f>IF(AND(E212&lt;&gt;"" , $F212&gt;=0, $F212&lt;=30), E212, 0)</f>
        <v/>
      </c>
      <c r="H212">
        <f>IF(AND(E212&lt;&gt;"" , $F212&gt;30, $F212&lt;=60), E212, 0)</f>
        <v/>
      </c>
      <c r="I212">
        <f>IF(AND(E212&lt;&gt;"" , $F212&gt;60, $F212&lt;=90), E212, 0)</f>
        <v/>
      </c>
      <c r="J212">
        <f>IF(AND(E212&lt;&gt;"" , $F212&gt;90, $F212&lt;=120), E212, 0)</f>
        <v/>
      </c>
      <c r="K212">
        <f>IF(AND(E212&lt;&gt;"" , $F212&gt;120), E212, 0)</f>
        <v/>
      </c>
      <c r="L212">
        <f>IF($F212&gt;0,"En retard","A l'échéance")</f>
        <v/>
      </c>
    </row>
    <row r="213">
      <c r="F213">
        <f>IF(D213="", "", TODAY()-D213)</f>
        <v/>
      </c>
      <c r="G213">
        <f>IF(AND(E213&lt;&gt;"" , $F213&gt;=0, $F213&lt;=30), E213, 0)</f>
        <v/>
      </c>
      <c r="H213">
        <f>IF(AND(E213&lt;&gt;"" , $F213&gt;30, $F213&lt;=60), E213, 0)</f>
        <v/>
      </c>
      <c r="I213">
        <f>IF(AND(E213&lt;&gt;"" , $F213&gt;60, $F213&lt;=90), E213, 0)</f>
        <v/>
      </c>
      <c r="J213">
        <f>IF(AND(E213&lt;&gt;"" , $F213&gt;90, $F213&lt;=120), E213, 0)</f>
        <v/>
      </c>
      <c r="K213">
        <f>IF(AND(E213&lt;&gt;"" , $F213&gt;120), E213, 0)</f>
        <v/>
      </c>
      <c r="L213">
        <f>IF($F213&gt;0,"En retard","A l'échéance")</f>
        <v/>
      </c>
    </row>
    <row r="214">
      <c r="F214">
        <f>IF(D214="", "", TODAY()-D214)</f>
        <v/>
      </c>
      <c r="G214">
        <f>IF(AND(E214&lt;&gt;"" , $F214&gt;=0, $F214&lt;=30), E214, 0)</f>
        <v/>
      </c>
      <c r="H214">
        <f>IF(AND(E214&lt;&gt;"" , $F214&gt;30, $F214&lt;=60), E214, 0)</f>
        <v/>
      </c>
      <c r="I214">
        <f>IF(AND(E214&lt;&gt;"" , $F214&gt;60, $F214&lt;=90), E214, 0)</f>
        <v/>
      </c>
      <c r="J214">
        <f>IF(AND(E214&lt;&gt;"" , $F214&gt;90, $F214&lt;=120), E214, 0)</f>
        <v/>
      </c>
      <c r="K214">
        <f>IF(AND(E214&lt;&gt;"" , $F214&gt;120), E214, 0)</f>
        <v/>
      </c>
      <c r="L214">
        <f>IF($F214&gt;0,"En retard","A l'échéance")</f>
        <v/>
      </c>
    </row>
    <row r="215">
      <c r="F215">
        <f>IF(D215="", "", TODAY()-D215)</f>
        <v/>
      </c>
      <c r="G215">
        <f>IF(AND(E215&lt;&gt;"" , $F215&gt;=0, $F215&lt;=30), E215, 0)</f>
        <v/>
      </c>
      <c r="H215">
        <f>IF(AND(E215&lt;&gt;"" , $F215&gt;30, $F215&lt;=60), E215, 0)</f>
        <v/>
      </c>
      <c r="I215">
        <f>IF(AND(E215&lt;&gt;"" , $F215&gt;60, $F215&lt;=90), E215, 0)</f>
        <v/>
      </c>
      <c r="J215">
        <f>IF(AND(E215&lt;&gt;"" , $F215&gt;90, $F215&lt;=120), E215, 0)</f>
        <v/>
      </c>
      <c r="K215">
        <f>IF(AND(E215&lt;&gt;"" , $F215&gt;120), E215, 0)</f>
        <v/>
      </c>
      <c r="L215">
        <f>IF($F215&gt;0,"En retard","A l'échéance")</f>
        <v/>
      </c>
    </row>
    <row r="216">
      <c r="F216">
        <f>IF(D216="", "", TODAY()-D216)</f>
        <v/>
      </c>
      <c r="G216">
        <f>IF(AND(E216&lt;&gt;"" , $F216&gt;=0, $F216&lt;=30), E216, 0)</f>
        <v/>
      </c>
      <c r="H216">
        <f>IF(AND(E216&lt;&gt;"" , $F216&gt;30, $F216&lt;=60), E216, 0)</f>
        <v/>
      </c>
      <c r="I216">
        <f>IF(AND(E216&lt;&gt;"" , $F216&gt;60, $F216&lt;=90), E216, 0)</f>
        <v/>
      </c>
      <c r="J216">
        <f>IF(AND(E216&lt;&gt;"" , $F216&gt;90, $F216&lt;=120), E216, 0)</f>
        <v/>
      </c>
      <c r="K216">
        <f>IF(AND(E216&lt;&gt;"" , $F216&gt;120), E216, 0)</f>
        <v/>
      </c>
      <c r="L216">
        <f>IF($F216&gt;0,"En retard","A l'échéance")</f>
        <v/>
      </c>
    </row>
    <row r="217">
      <c r="F217">
        <f>IF(D217="", "", TODAY()-D217)</f>
        <v/>
      </c>
      <c r="G217">
        <f>IF(AND(E217&lt;&gt;"" , $F217&gt;=0, $F217&lt;=30), E217, 0)</f>
        <v/>
      </c>
      <c r="H217">
        <f>IF(AND(E217&lt;&gt;"" , $F217&gt;30, $F217&lt;=60), E217, 0)</f>
        <v/>
      </c>
      <c r="I217">
        <f>IF(AND(E217&lt;&gt;"" , $F217&gt;60, $F217&lt;=90), E217, 0)</f>
        <v/>
      </c>
      <c r="J217">
        <f>IF(AND(E217&lt;&gt;"" , $F217&gt;90, $F217&lt;=120), E217, 0)</f>
        <v/>
      </c>
      <c r="K217">
        <f>IF(AND(E217&lt;&gt;"" , $F217&gt;120), E217, 0)</f>
        <v/>
      </c>
      <c r="L217">
        <f>IF($F217&gt;0,"En retard","A l'échéance")</f>
        <v/>
      </c>
    </row>
    <row r="218">
      <c r="F218">
        <f>IF(D218="", "", TODAY()-D218)</f>
        <v/>
      </c>
      <c r="G218">
        <f>IF(AND(E218&lt;&gt;"" , $F218&gt;=0, $F218&lt;=30), E218, 0)</f>
        <v/>
      </c>
      <c r="H218">
        <f>IF(AND(E218&lt;&gt;"" , $F218&gt;30, $F218&lt;=60), E218, 0)</f>
        <v/>
      </c>
      <c r="I218">
        <f>IF(AND(E218&lt;&gt;"" , $F218&gt;60, $F218&lt;=90), E218, 0)</f>
        <v/>
      </c>
      <c r="J218">
        <f>IF(AND(E218&lt;&gt;"" , $F218&gt;90, $F218&lt;=120), E218, 0)</f>
        <v/>
      </c>
      <c r="K218">
        <f>IF(AND(E218&lt;&gt;"" , $F218&gt;120), E218, 0)</f>
        <v/>
      </c>
      <c r="L218">
        <f>IF($F218&gt;0,"En retard","A l'échéance")</f>
        <v/>
      </c>
    </row>
    <row r="219">
      <c r="F219">
        <f>IF(D219="", "", TODAY()-D219)</f>
        <v/>
      </c>
      <c r="G219">
        <f>IF(AND(E219&lt;&gt;"" , $F219&gt;=0, $F219&lt;=30), E219, 0)</f>
        <v/>
      </c>
      <c r="H219">
        <f>IF(AND(E219&lt;&gt;"" , $F219&gt;30, $F219&lt;=60), E219, 0)</f>
        <v/>
      </c>
      <c r="I219">
        <f>IF(AND(E219&lt;&gt;"" , $F219&gt;60, $F219&lt;=90), E219, 0)</f>
        <v/>
      </c>
      <c r="J219">
        <f>IF(AND(E219&lt;&gt;"" , $F219&gt;90, $F219&lt;=120), E219, 0)</f>
        <v/>
      </c>
      <c r="K219">
        <f>IF(AND(E219&lt;&gt;"" , $F219&gt;120), E219, 0)</f>
        <v/>
      </c>
      <c r="L219">
        <f>IF($F219&gt;0,"En retard","A l'échéance")</f>
        <v/>
      </c>
    </row>
    <row r="220">
      <c r="F220">
        <f>IF(D220="", "", TODAY()-D220)</f>
        <v/>
      </c>
      <c r="G220">
        <f>IF(AND(E220&lt;&gt;"" , $F220&gt;=0, $F220&lt;=30), E220, 0)</f>
        <v/>
      </c>
      <c r="H220">
        <f>IF(AND(E220&lt;&gt;"" , $F220&gt;30, $F220&lt;=60), E220, 0)</f>
        <v/>
      </c>
      <c r="I220">
        <f>IF(AND(E220&lt;&gt;"" , $F220&gt;60, $F220&lt;=90), E220, 0)</f>
        <v/>
      </c>
      <c r="J220">
        <f>IF(AND(E220&lt;&gt;"" , $F220&gt;90, $F220&lt;=120), E220, 0)</f>
        <v/>
      </c>
      <c r="K220">
        <f>IF(AND(E220&lt;&gt;"" , $F220&gt;120), E220, 0)</f>
        <v/>
      </c>
      <c r="L220">
        <f>IF($F220&gt;0,"En retard","A l'échéance")</f>
        <v/>
      </c>
    </row>
    <row r="221">
      <c r="F221">
        <f>IF(D221="", "", TODAY()-D221)</f>
        <v/>
      </c>
      <c r="G221">
        <f>IF(AND(E221&lt;&gt;"" , $F221&gt;=0, $F221&lt;=30), E221, 0)</f>
        <v/>
      </c>
      <c r="H221">
        <f>IF(AND(E221&lt;&gt;"" , $F221&gt;30, $F221&lt;=60), E221, 0)</f>
        <v/>
      </c>
      <c r="I221">
        <f>IF(AND(E221&lt;&gt;"" , $F221&gt;60, $F221&lt;=90), E221, 0)</f>
        <v/>
      </c>
      <c r="J221">
        <f>IF(AND(E221&lt;&gt;"" , $F221&gt;90, $F221&lt;=120), E221, 0)</f>
        <v/>
      </c>
      <c r="K221">
        <f>IF(AND(E221&lt;&gt;"" , $F221&gt;120), E221, 0)</f>
        <v/>
      </c>
      <c r="L221">
        <f>IF($F221&gt;0,"En retard","A l'échéance")</f>
        <v/>
      </c>
    </row>
    <row r="222">
      <c r="F222">
        <f>IF(D222="", "", TODAY()-D222)</f>
        <v/>
      </c>
      <c r="G222">
        <f>IF(AND(E222&lt;&gt;"" , $F222&gt;=0, $F222&lt;=30), E222, 0)</f>
        <v/>
      </c>
      <c r="H222">
        <f>IF(AND(E222&lt;&gt;"" , $F222&gt;30, $F222&lt;=60), E222, 0)</f>
        <v/>
      </c>
      <c r="I222">
        <f>IF(AND(E222&lt;&gt;"" , $F222&gt;60, $F222&lt;=90), E222, 0)</f>
        <v/>
      </c>
      <c r="J222">
        <f>IF(AND(E222&lt;&gt;"" , $F222&gt;90, $F222&lt;=120), E222, 0)</f>
        <v/>
      </c>
      <c r="K222">
        <f>IF(AND(E222&lt;&gt;"" , $F222&gt;120), E222, 0)</f>
        <v/>
      </c>
      <c r="L222">
        <f>IF($F222&gt;0,"En retard","A l'échéance")</f>
        <v/>
      </c>
    </row>
    <row r="223">
      <c r="F223">
        <f>IF(D223="", "", TODAY()-D223)</f>
        <v/>
      </c>
      <c r="G223">
        <f>IF(AND(E223&lt;&gt;"" , $F223&gt;=0, $F223&lt;=30), E223, 0)</f>
        <v/>
      </c>
      <c r="H223">
        <f>IF(AND(E223&lt;&gt;"" , $F223&gt;30, $F223&lt;=60), E223, 0)</f>
        <v/>
      </c>
      <c r="I223">
        <f>IF(AND(E223&lt;&gt;"" , $F223&gt;60, $F223&lt;=90), E223, 0)</f>
        <v/>
      </c>
      <c r="J223">
        <f>IF(AND(E223&lt;&gt;"" , $F223&gt;90, $F223&lt;=120), E223, 0)</f>
        <v/>
      </c>
      <c r="K223">
        <f>IF(AND(E223&lt;&gt;"" , $F223&gt;120), E223, 0)</f>
        <v/>
      </c>
      <c r="L223">
        <f>IF($F223&gt;0,"En retard","A l'échéance")</f>
        <v/>
      </c>
    </row>
    <row r="224">
      <c r="F224">
        <f>IF(D224="", "", TODAY()-D224)</f>
        <v/>
      </c>
      <c r="G224">
        <f>IF(AND(E224&lt;&gt;"" , $F224&gt;=0, $F224&lt;=30), E224, 0)</f>
        <v/>
      </c>
      <c r="H224">
        <f>IF(AND(E224&lt;&gt;"" , $F224&gt;30, $F224&lt;=60), E224, 0)</f>
        <v/>
      </c>
      <c r="I224">
        <f>IF(AND(E224&lt;&gt;"" , $F224&gt;60, $F224&lt;=90), E224, 0)</f>
        <v/>
      </c>
      <c r="J224">
        <f>IF(AND(E224&lt;&gt;"" , $F224&gt;90, $F224&lt;=120), E224, 0)</f>
        <v/>
      </c>
      <c r="K224">
        <f>IF(AND(E224&lt;&gt;"" , $F224&gt;120), E224, 0)</f>
        <v/>
      </c>
      <c r="L224">
        <f>IF($F224&gt;0,"En retard","A l'échéance")</f>
        <v/>
      </c>
    </row>
    <row r="225">
      <c r="F225">
        <f>IF(D225="", "", TODAY()-D225)</f>
        <v/>
      </c>
      <c r="G225">
        <f>IF(AND(E225&lt;&gt;"" , $F225&gt;=0, $F225&lt;=30), E225, 0)</f>
        <v/>
      </c>
      <c r="H225">
        <f>IF(AND(E225&lt;&gt;"" , $F225&gt;30, $F225&lt;=60), E225, 0)</f>
        <v/>
      </c>
      <c r="I225">
        <f>IF(AND(E225&lt;&gt;"" , $F225&gt;60, $F225&lt;=90), E225, 0)</f>
        <v/>
      </c>
      <c r="J225">
        <f>IF(AND(E225&lt;&gt;"" , $F225&gt;90, $F225&lt;=120), E225, 0)</f>
        <v/>
      </c>
      <c r="K225">
        <f>IF(AND(E225&lt;&gt;"" , $F225&gt;120), E225, 0)</f>
        <v/>
      </c>
      <c r="L225">
        <f>IF($F225&gt;0,"En retard","A l'échéance")</f>
        <v/>
      </c>
    </row>
    <row r="226">
      <c r="F226">
        <f>IF(D226="", "", TODAY()-D226)</f>
        <v/>
      </c>
      <c r="G226">
        <f>IF(AND(E226&lt;&gt;"" , $F226&gt;=0, $F226&lt;=30), E226, 0)</f>
        <v/>
      </c>
      <c r="H226">
        <f>IF(AND(E226&lt;&gt;"" , $F226&gt;30, $F226&lt;=60), E226, 0)</f>
        <v/>
      </c>
      <c r="I226">
        <f>IF(AND(E226&lt;&gt;"" , $F226&gt;60, $F226&lt;=90), E226, 0)</f>
        <v/>
      </c>
      <c r="J226">
        <f>IF(AND(E226&lt;&gt;"" , $F226&gt;90, $F226&lt;=120), E226, 0)</f>
        <v/>
      </c>
      <c r="K226">
        <f>IF(AND(E226&lt;&gt;"" , $F226&gt;120), E226, 0)</f>
        <v/>
      </c>
      <c r="L226">
        <f>IF($F226&gt;0,"En retard","A l'échéance")</f>
        <v/>
      </c>
    </row>
    <row r="227">
      <c r="F227">
        <f>IF(D227="", "", TODAY()-D227)</f>
        <v/>
      </c>
      <c r="G227">
        <f>IF(AND(E227&lt;&gt;"" , $F227&gt;=0, $F227&lt;=30), E227, 0)</f>
        <v/>
      </c>
      <c r="H227">
        <f>IF(AND(E227&lt;&gt;"" , $F227&gt;30, $F227&lt;=60), E227, 0)</f>
        <v/>
      </c>
      <c r="I227">
        <f>IF(AND(E227&lt;&gt;"" , $F227&gt;60, $F227&lt;=90), E227, 0)</f>
        <v/>
      </c>
      <c r="J227">
        <f>IF(AND(E227&lt;&gt;"" , $F227&gt;90, $F227&lt;=120), E227, 0)</f>
        <v/>
      </c>
      <c r="K227">
        <f>IF(AND(E227&lt;&gt;"" , $F227&gt;120), E227, 0)</f>
        <v/>
      </c>
      <c r="L227">
        <f>IF($F227&gt;0,"En retard","A l'échéance")</f>
        <v/>
      </c>
    </row>
    <row r="228">
      <c r="F228">
        <f>IF(D228="", "", TODAY()-D228)</f>
        <v/>
      </c>
      <c r="G228">
        <f>IF(AND(E228&lt;&gt;"" , $F228&gt;=0, $F228&lt;=30), E228, 0)</f>
        <v/>
      </c>
      <c r="H228">
        <f>IF(AND(E228&lt;&gt;"" , $F228&gt;30, $F228&lt;=60), E228, 0)</f>
        <v/>
      </c>
      <c r="I228">
        <f>IF(AND(E228&lt;&gt;"" , $F228&gt;60, $F228&lt;=90), E228, 0)</f>
        <v/>
      </c>
      <c r="J228">
        <f>IF(AND(E228&lt;&gt;"" , $F228&gt;90, $F228&lt;=120), E228, 0)</f>
        <v/>
      </c>
      <c r="K228">
        <f>IF(AND(E228&lt;&gt;"" , $F228&gt;120), E228, 0)</f>
        <v/>
      </c>
      <c r="L228">
        <f>IF($F228&gt;0,"En retard","A l'échéance")</f>
        <v/>
      </c>
    </row>
    <row r="229">
      <c r="F229">
        <f>IF(D229="", "", TODAY()-D229)</f>
        <v/>
      </c>
      <c r="G229">
        <f>IF(AND(E229&lt;&gt;"" , $F229&gt;=0, $F229&lt;=30), E229, 0)</f>
        <v/>
      </c>
      <c r="H229">
        <f>IF(AND(E229&lt;&gt;"" , $F229&gt;30, $F229&lt;=60), E229, 0)</f>
        <v/>
      </c>
      <c r="I229">
        <f>IF(AND(E229&lt;&gt;"" , $F229&gt;60, $F229&lt;=90), E229, 0)</f>
        <v/>
      </c>
      <c r="J229">
        <f>IF(AND(E229&lt;&gt;"" , $F229&gt;90, $F229&lt;=120), E229, 0)</f>
        <v/>
      </c>
      <c r="K229">
        <f>IF(AND(E229&lt;&gt;"" , $F229&gt;120), E229, 0)</f>
        <v/>
      </c>
      <c r="L229">
        <f>IF($F229&gt;0,"En retard","A l'échéance")</f>
        <v/>
      </c>
    </row>
    <row r="230">
      <c r="F230">
        <f>IF(D230="", "", TODAY()-D230)</f>
        <v/>
      </c>
      <c r="G230">
        <f>IF(AND(E230&lt;&gt;"" , $F230&gt;=0, $F230&lt;=30), E230, 0)</f>
        <v/>
      </c>
      <c r="H230">
        <f>IF(AND(E230&lt;&gt;"" , $F230&gt;30, $F230&lt;=60), E230, 0)</f>
        <v/>
      </c>
      <c r="I230">
        <f>IF(AND(E230&lt;&gt;"" , $F230&gt;60, $F230&lt;=90), E230, 0)</f>
        <v/>
      </c>
      <c r="J230">
        <f>IF(AND(E230&lt;&gt;"" , $F230&gt;90, $F230&lt;=120), E230, 0)</f>
        <v/>
      </c>
      <c r="K230">
        <f>IF(AND(E230&lt;&gt;"" , $F230&gt;120), E230, 0)</f>
        <v/>
      </c>
      <c r="L230">
        <f>IF($F230&gt;0,"En retard","A l'échéance")</f>
        <v/>
      </c>
    </row>
    <row r="231">
      <c r="F231">
        <f>IF(D231="", "", TODAY()-D231)</f>
        <v/>
      </c>
      <c r="G231">
        <f>IF(AND(E231&lt;&gt;"" , $F231&gt;=0, $F231&lt;=30), E231, 0)</f>
        <v/>
      </c>
      <c r="H231">
        <f>IF(AND(E231&lt;&gt;"" , $F231&gt;30, $F231&lt;=60), E231, 0)</f>
        <v/>
      </c>
      <c r="I231">
        <f>IF(AND(E231&lt;&gt;"" , $F231&gt;60, $F231&lt;=90), E231, 0)</f>
        <v/>
      </c>
      <c r="J231">
        <f>IF(AND(E231&lt;&gt;"" , $F231&gt;90, $F231&lt;=120), E231, 0)</f>
        <v/>
      </c>
      <c r="K231">
        <f>IF(AND(E231&lt;&gt;"" , $F231&gt;120), E231, 0)</f>
        <v/>
      </c>
      <c r="L231">
        <f>IF($F231&gt;0,"En retard","A l'échéance")</f>
        <v/>
      </c>
    </row>
    <row r="232">
      <c r="F232">
        <f>IF(D232="", "", TODAY()-D232)</f>
        <v/>
      </c>
      <c r="G232">
        <f>IF(AND(E232&lt;&gt;"" , $F232&gt;=0, $F232&lt;=30), E232, 0)</f>
        <v/>
      </c>
      <c r="H232">
        <f>IF(AND(E232&lt;&gt;"" , $F232&gt;30, $F232&lt;=60), E232, 0)</f>
        <v/>
      </c>
      <c r="I232">
        <f>IF(AND(E232&lt;&gt;"" , $F232&gt;60, $F232&lt;=90), E232, 0)</f>
        <v/>
      </c>
      <c r="J232">
        <f>IF(AND(E232&lt;&gt;"" , $F232&gt;90, $F232&lt;=120), E232, 0)</f>
        <v/>
      </c>
      <c r="K232">
        <f>IF(AND(E232&lt;&gt;"" , $F232&gt;120), E232, 0)</f>
        <v/>
      </c>
      <c r="L232">
        <f>IF($F232&gt;0,"En retard","A l'échéance")</f>
        <v/>
      </c>
    </row>
    <row r="233">
      <c r="F233">
        <f>IF(D233="", "", TODAY()-D233)</f>
        <v/>
      </c>
      <c r="G233">
        <f>IF(AND(E233&lt;&gt;"" , $F233&gt;=0, $F233&lt;=30), E233, 0)</f>
        <v/>
      </c>
      <c r="H233">
        <f>IF(AND(E233&lt;&gt;"" , $F233&gt;30, $F233&lt;=60), E233, 0)</f>
        <v/>
      </c>
      <c r="I233">
        <f>IF(AND(E233&lt;&gt;"" , $F233&gt;60, $F233&lt;=90), E233, 0)</f>
        <v/>
      </c>
      <c r="J233">
        <f>IF(AND(E233&lt;&gt;"" , $F233&gt;90, $F233&lt;=120), E233, 0)</f>
        <v/>
      </c>
      <c r="K233">
        <f>IF(AND(E233&lt;&gt;"" , $F233&gt;120), E233, 0)</f>
        <v/>
      </c>
      <c r="L233">
        <f>IF($F233&gt;0,"En retard","A l'échéance")</f>
        <v/>
      </c>
    </row>
    <row r="234">
      <c r="F234">
        <f>IF(D234="", "", TODAY()-D234)</f>
        <v/>
      </c>
      <c r="G234">
        <f>IF(AND(E234&lt;&gt;"" , $F234&gt;=0, $F234&lt;=30), E234, 0)</f>
        <v/>
      </c>
      <c r="H234">
        <f>IF(AND(E234&lt;&gt;"" , $F234&gt;30, $F234&lt;=60), E234, 0)</f>
        <v/>
      </c>
      <c r="I234">
        <f>IF(AND(E234&lt;&gt;"" , $F234&gt;60, $F234&lt;=90), E234, 0)</f>
        <v/>
      </c>
      <c r="J234">
        <f>IF(AND(E234&lt;&gt;"" , $F234&gt;90, $F234&lt;=120), E234, 0)</f>
        <v/>
      </c>
      <c r="K234">
        <f>IF(AND(E234&lt;&gt;"" , $F234&gt;120), E234, 0)</f>
        <v/>
      </c>
      <c r="L234">
        <f>IF($F234&gt;0,"En retard","A l'échéance")</f>
        <v/>
      </c>
    </row>
    <row r="235">
      <c r="F235">
        <f>IF(D235="", "", TODAY()-D235)</f>
        <v/>
      </c>
      <c r="G235">
        <f>IF(AND(E235&lt;&gt;"" , $F235&gt;=0, $F235&lt;=30), E235, 0)</f>
        <v/>
      </c>
      <c r="H235">
        <f>IF(AND(E235&lt;&gt;"" , $F235&gt;30, $F235&lt;=60), E235, 0)</f>
        <v/>
      </c>
      <c r="I235">
        <f>IF(AND(E235&lt;&gt;"" , $F235&gt;60, $F235&lt;=90), E235, 0)</f>
        <v/>
      </c>
      <c r="J235">
        <f>IF(AND(E235&lt;&gt;"" , $F235&gt;90, $F235&lt;=120), E235, 0)</f>
        <v/>
      </c>
      <c r="K235">
        <f>IF(AND(E235&lt;&gt;"" , $F235&gt;120), E235, 0)</f>
        <v/>
      </c>
      <c r="L235">
        <f>IF($F235&gt;0,"En retard","A l'échéance")</f>
        <v/>
      </c>
    </row>
    <row r="236">
      <c r="F236">
        <f>IF(D236="", "", TODAY()-D236)</f>
        <v/>
      </c>
      <c r="G236">
        <f>IF(AND(E236&lt;&gt;"" , $F236&gt;=0, $F236&lt;=30), E236, 0)</f>
        <v/>
      </c>
      <c r="H236">
        <f>IF(AND(E236&lt;&gt;"" , $F236&gt;30, $F236&lt;=60), E236, 0)</f>
        <v/>
      </c>
      <c r="I236">
        <f>IF(AND(E236&lt;&gt;"" , $F236&gt;60, $F236&lt;=90), E236, 0)</f>
        <v/>
      </c>
      <c r="J236">
        <f>IF(AND(E236&lt;&gt;"" , $F236&gt;90, $F236&lt;=120), E236, 0)</f>
        <v/>
      </c>
      <c r="K236">
        <f>IF(AND(E236&lt;&gt;"" , $F236&gt;120), E236, 0)</f>
        <v/>
      </c>
      <c r="L236">
        <f>IF($F236&gt;0,"En retard","A l'échéance")</f>
        <v/>
      </c>
    </row>
    <row r="237">
      <c r="F237">
        <f>IF(D237="", "", TODAY()-D237)</f>
        <v/>
      </c>
      <c r="G237">
        <f>IF(AND(E237&lt;&gt;"" , $F237&gt;=0, $F237&lt;=30), E237, 0)</f>
        <v/>
      </c>
      <c r="H237">
        <f>IF(AND(E237&lt;&gt;"" , $F237&gt;30, $F237&lt;=60), E237, 0)</f>
        <v/>
      </c>
      <c r="I237">
        <f>IF(AND(E237&lt;&gt;"" , $F237&gt;60, $F237&lt;=90), E237, 0)</f>
        <v/>
      </c>
      <c r="J237">
        <f>IF(AND(E237&lt;&gt;"" , $F237&gt;90, $F237&lt;=120), E237, 0)</f>
        <v/>
      </c>
      <c r="K237">
        <f>IF(AND(E237&lt;&gt;"" , $F237&gt;120), E237, 0)</f>
        <v/>
      </c>
      <c r="L237">
        <f>IF($F237&gt;0,"En retard","A l'échéance")</f>
        <v/>
      </c>
    </row>
    <row r="238">
      <c r="F238">
        <f>IF(D238="", "", TODAY()-D238)</f>
        <v/>
      </c>
      <c r="G238">
        <f>IF(AND(E238&lt;&gt;"" , $F238&gt;=0, $F238&lt;=30), E238, 0)</f>
        <v/>
      </c>
      <c r="H238">
        <f>IF(AND(E238&lt;&gt;"" , $F238&gt;30, $F238&lt;=60), E238, 0)</f>
        <v/>
      </c>
      <c r="I238">
        <f>IF(AND(E238&lt;&gt;"" , $F238&gt;60, $F238&lt;=90), E238, 0)</f>
        <v/>
      </c>
      <c r="J238">
        <f>IF(AND(E238&lt;&gt;"" , $F238&gt;90, $F238&lt;=120), E238, 0)</f>
        <v/>
      </c>
      <c r="K238">
        <f>IF(AND(E238&lt;&gt;"" , $F238&gt;120), E238, 0)</f>
        <v/>
      </c>
      <c r="L238">
        <f>IF($F238&gt;0,"En retard","A l'échéance")</f>
        <v/>
      </c>
    </row>
    <row r="239">
      <c r="F239">
        <f>IF(D239="", "", TODAY()-D239)</f>
        <v/>
      </c>
      <c r="G239">
        <f>IF(AND(E239&lt;&gt;"" , $F239&gt;=0, $F239&lt;=30), E239, 0)</f>
        <v/>
      </c>
      <c r="H239">
        <f>IF(AND(E239&lt;&gt;"" , $F239&gt;30, $F239&lt;=60), E239, 0)</f>
        <v/>
      </c>
      <c r="I239">
        <f>IF(AND(E239&lt;&gt;"" , $F239&gt;60, $F239&lt;=90), E239, 0)</f>
        <v/>
      </c>
      <c r="J239">
        <f>IF(AND(E239&lt;&gt;"" , $F239&gt;90, $F239&lt;=120), E239, 0)</f>
        <v/>
      </c>
      <c r="K239">
        <f>IF(AND(E239&lt;&gt;"" , $F239&gt;120), E239, 0)</f>
        <v/>
      </c>
      <c r="L239">
        <f>IF($F239&gt;0,"En retard","A l'échéance")</f>
        <v/>
      </c>
    </row>
    <row r="240">
      <c r="F240">
        <f>IF(D240="", "", TODAY()-D240)</f>
        <v/>
      </c>
      <c r="G240">
        <f>IF(AND(E240&lt;&gt;"" , $F240&gt;=0, $F240&lt;=30), E240, 0)</f>
        <v/>
      </c>
      <c r="H240">
        <f>IF(AND(E240&lt;&gt;"" , $F240&gt;30, $F240&lt;=60), E240, 0)</f>
        <v/>
      </c>
      <c r="I240">
        <f>IF(AND(E240&lt;&gt;"" , $F240&gt;60, $F240&lt;=90), E240, 0)</f>
        <v/>
      </c>
      <c r="J240">
        <f>IF(AND(E240&lt;&gt;"" , $F240&gt;90, $F240&lt;=120), E240, 0)</f>
        <v/>
      </c>
      <c r="K240">
        <f>IF(AND(E240&lt;&gt;"" , $F240&gt;120), E240, 0)</f>
        <v/>
      </c>
      <c r="L240">
        <f>IF($F240&gt;0,"En retard","A l'échéance")</f>
        <v/>
      </c>
    </row>
    <row r="241">
      <c r="F241">
        <f>IF(D241="", "", TODAY()-D241)</f>
        <v/>
      </c>
      <c r="G241">
        <f>IF(AND(E241&lt;&gt;"" , $F241&gt;=0, $F241&lt;=30), E241, 0)</f>
        <v/>
      </c>
      <c r="H241">
        <f>IF(AND(E241&lt;&gt;"" , $F241&gt;30, $F241&lt;=60), E241, 0)</f>
        <v/>
      </c>
      <c r="I241">
        <f>IF(AND(E241&lt;&gt;"" , $F241&gt;60, $F241&lt;=90), E241, 0)</f>
        <v/>
      </c>
      <c r="J241">
        <f>IF(AND(E241&lt;&gt;"" , $F241&gt;90, $F241&lt;=120), E241, 0)</f>
        <v/>
      </c>
      <c r="K241">
        <f>IF(AND(E241&lt;&gt;"" , $F241&gt;120), E241, 0)</f>
        <v/>
      </c>
      <c r="L241">
        <f>IF($F241&gt;0,"En retard","A l'échéance")</f>
        <v/>
      </c>
    </row>
    <row r="242">
      <c r="F242">
        <f>IF(D242="", "", TODAY()-D242)</f>
        <v/>
      </c>
      <c r="G242">
        <f>IF(AND(E242&lt;&gt;"" , $F242&gt;=0, $F242&lt;=30), E242, 0)</f>
        <v/>
      </c>
      <c r="H242">
        <f>IF(AND(E242&lt;&gt;"" , $F242&gt;30, $F242&lt;=60), E242, 0)</f>
        <v/>
      </c>
      <c r="I242">
        <f>IF(AND(E242&lt;&gt;"" , $F242&gt;60, $F242&lt;=90), E242, 0)</f>
        <v/>
      </c>
      <c r="J242">
        <f>IF(AND(E242&lt;&gt;"" , $F242&gt;90, $F242&lt;=120), E242, 0)</f>
        <v/>
      </c>
      <c r="K242">
        <f>IF(AND(E242&lt;&gt;"" , $F242&gt;120), E242, 0)</f>
        <v/>
      </c>
      <c r="L242">
        <f>IF($F242&gt;0,"En retard","A l'échéance")</f>
        <v/>
      </c>
    </row>
    <row r="243">
      <c r="F243">
        <f>IF(D243="", "", TODAY()-D243)</f>
        <v/>
      </c>
      <c r="G243">
        <f>IF(AND(E243&lt;&gt;"" , $F243&gt;=0, $F243&lt;=30), E243, 0)</f>
        <v/>
      </c>
      <c r="H243">
        <f>IF(AND(E243&lt;&gt;"" , $F243&gt;30, $F243&lt;=60), E243, 0)</f>
        <v/>
      </c>
      <c r="I243">
        <f>IF(AND(E243&lt;&gt;"" , $F243&gt;60, $F243&lt;=90), E243, 0)</f>
        <v/>
      </c>
      <c r="J243">
        <f>IF(AND(E243&lt;&gt;"" , $F243&gt;90, $F243&lt;=120), E243, 0)</f>
        <v/>
      </c>
      <c r="K243">
        <f>IF(AND(E243&lt;&gt;"" , $F243&gt;120), E243, 0)</f>
        <v/>
      </c>
      <c r="L243">
        <f>IF($F243&gt;0,"En retard","A l'échéance")</f>
        <v/>
      </c>
    </row>
    <row r="244">
      <c r="F244">
        <f>IF(D244="", "", TODAY()-D244)</f>
        <v/>
      </c>
      <c r="G244">
        <f>IF(AND(E244&lt;&gt;"" , $F244&gt;=0, $F244&lt;=30), E244, 0)</f>
        <v/>
      </c>
      <c r="H244">
        <f>IF(AND(E244&lt;&gt;"" , $F244&gt;30, $F244&lt;=60), E244, 0)</f>
        <v/>
      </c>
      <c r="I244">
        <f>IF(AND(E244&lt;&gt;"" , $F244&gt;60, $F244&lt;=90), E244, 0)</f>
        <v/>
      </c>
      <c r="J244">
        <f>IF(AND(E244&lt;&gt;"" , $F244&gt;90, $F244&lt;=120), E244, 0)</f>
        <v/>
      </c>
      <c r="K244">
        <f>IF(AND(E244&lt;&gt;"" , $F244&gt;120), E244, 0)</f>
        <v/>
      </c>
      <c r="L244">
        <f>IF($F244&gt;0,"En retard","A l'échéance")</f>
        <v/>
      </c>
    </row>
    <row r="245">
      <c r="F245">
        <f>IF(D245="", "", TODAY()-D245)</f>
        <v/>
      </c>
      <c r="G245">
        <f>IF(AND(E245&lt;&gt;"" , $F245&gt;=0, $F245&lt;=30), E245, 0)</f>
        <v/>
      </c>
      <c r="H245">
        <f>IF(AND(E245&lt;&gt;"" , $F245&gt;30, $F245&lt;=60), E245, 0)</f>
        <v/>
      </c>
      <c r="I245">
        <f>IF(AND(E245&lt;&gt;"" , $F245&gt;60, $F245&lt;=90), E245, 0)</f>
        <v/>
      </c>
      <c r="J245">
        <f>IF(AND(E245&lt;&gt;"" , $F245&gt;90, $F245&lt;=120), E245, 0)</f>
        <v/>
      </c>
      <c r="K245">
        <f>IF(AND(E245&lt;&gt;"" , $F245&gt;120), E245, 0)</f>
        <v/>
      </c>
      <c r="L245">
        <f>IF($F245&gt;0,"En retard","A l'échéance")</f>
        <v/>
      </c>
    </row>
    <row r="246">
      <c r="F246">
        <f>IF(D246="", "", TODAY()-D246)</f>
        <v/>
      </c>
      <c r="G246">
        <f>IF(AND(E246&lt;&gt;"" , $F246&gt;=0, $F246&lt;=30), E246, 0)</f>
        <v/>
      </c>
      <c r="H246">
        <f>IF(AND(E246&lt;&gt;"" , $F246&gt;30, $F246&lt;=60), E246, 0)</f>
        <v/>
      </c>
      <c r="I246">
        <f>IF(AND(E246&lt;&gt;"" , $F246&gt;60, $F246&lt;=90), E246, 0)</f>
        <v/>
      </c>
      <c r="J246">
        <f>IF(AND(E246&lt;&gt;"" , $F246&gt;90, $F246&lt;=120), E246, 0)</f>
        <v/>
      </c>
      <c r="K246">
        <f>IF(AND(E246&lt;&gt;"" , $F246&gt;120), E246, 0)</f>
        <v/>
      </c>
      <c r="L246">
        <f>IF($F246&gt;0,"En retard","A l'échéance")</f>
        <v/>
      </c>
    </row>
    <row r="247">
      <c r="F247">
        <f>IF(D247="", "", TODAY()-D247)</f>
        <v/>
      </c>
      <c r="G247">
        <f>IF(AND(E247&lt;&gt;"" , $F247&gt;=0, $F247&lt;=30), E247, 0)</f>
        <v/>
      </c>
      <c r="H247">
        <f>IF(AND(E247&lt;&gt;"" , $F247&gt;30, $F247&lt;=60), E247, 0)</f>
        <v/>
      </c>
      <c r="I247">
        <f>IF(AND(E247&lt;&gt;"" , $F247&gt;60, $F247&lt;=90), E247, 0)</f>
        <v/>
      </c>
      <c r="J247">
        <f>IF(AND(E247&lt;&gt;"" , $F247&gt;90, $F247&lt;=120), E247, 0)</f>
        <v/>
      </c>
      <c r="K247">
        <f>IF(AND(E247&lt;&gt;"" , $F247&gt;120), E247, 0)</f>
        <v/>
      </c>
      <c r="L247">
        <f>IF($F247&gt;0,"En retard","A l'échéance")</f>
        <v/>
      </c>
    </row>
    <row r="248">
      <c r="F248">
        <f>IF(D248="", "", TODAY()-D248)</f>
        <v/>
      </c>
      <c r="G248">
        <f>IF(AND(E248&lt;&gt;"" , $F248&gt;=0, $F248&lt;=30), E248, 0)</f>
        <v/>
      </c>
      <c r="H248">
        <f>IF(AND(E248&lt;&gt;"" , $F248&gt;30, $F248&lt;=60), E248, 0)</f>
        <v/>
      </c>
      <c r="I248">
        <f>IF(AND(E248&lt;&gt;"" , $F248&gt;60, $F248&lt;=90), E248, 0)</f>
        <v/>
      </c>
      <c r="J248">
        <f>IF(AND(E248&lt;&gt;"" , $F248&gt;90, $F248&lt;=120), E248, 0)</f>
        <v/>
      </c>
      <c r="K248">
        <f>IF(AND(E248&lt;&gt;"" , $F248&gt;120), E248, 0)</f>
        <v/>
      </c>
      <c r="L248">
        <f>IF($F248&gt;0,"En retard","A l'échéance")</f>
        <v/>
      </c>
    </row>
    <row r="249">
      <c r="F249">
        <f>IF(D249="", "", TODAY()-D249)</f>
        <v/>
      </c>
      <c r="G249">
        <f>IF(AND(E249&lt;&gt;"" , $F249&gt;=0, $F249&lt;=30), E249, 0)</f>
        <v/>
      </c>
      <c r="H249">
        <f>IF(AND(E249&lt;&gt;"" , $F249&gt;30, $F249&lt;=60), E249, 0)</f>
        <v/>
      </c>
      <c r="I249">
        <f>IF(AND(E249&lt;&gt;"" , $F249&gt;60, $F249&lt;=90), E249, 0)</f>
        <v/>
      </c>
      <c r="J249">
        <f>IF(AND(E249&lt;&gt;"" , $F249&gt;90, $F249&lt;=120), E249, 0)</f>
        <v/>
      </c>
      <c r="K249">
        <f>IF(AND(E249&lt;&gt;"" , $F249&gt;120), E249, 0)</f>
        <v/>
      </c>
      <c r="L249">
        <f>IF($F249&gt;0,"En retard","A l'échéance")</f>
        <v/>
      </c>
    </row>
    <row r="250">
      <c r="F250">
        <f>IF(D250="", "", TODAY()-D250)</f>
        <v/>
      </c>
      <c r="G250">
        <f>IF(AND(E250&lt;&gt;"" , $F250&gt;=0, $F250&lt;=30), E250, 0)</f>
        <v/>
      </c>
      <c r="H250">
        <f>IF(AND(E250&lt;&gt;"" , $F250&gt;30, $F250&lt;=60), E250, 0)</f>
        <v/>
      </c>
      <c r="I250">
        <f>IF(AND(E250&lt;&gt;"" , $F250&gt;60, $F250&lt;=90), E250, 0)</f>
        <v/>
      </c>
      <c r="J250">
        <f>IF(AND(E250&lt;&gt;"" , $F250&gt;90, $F250&lt;=120), E250, 0)</f>
        <v/>
      </c>
      <c r="K250">
        <f>IF(AND(E250&lt;&gt;"" , $F250&gt;120), E250, 0)</f>
        <v/>
      </c>
      <c r="L250">
        <f>IF($F250&gt;0,"En retard","A l'échéance")</f>
        <v/>
      </c>
    </row>
    <row r="251">
      <c r="F251">
        <f>IF(D251="", "", TODAY()-D251)</f>
        <v/>
      </c>
      <c r="G251">
        <f>IF(AND(E251&lt;&gt;"" , $F251&gt;=0, $F251&lt;=30), E251, 0)</f>
        <v/>
      </c>
      <c r="H251">
        <f>IF(AND(E251&lt;&gt;"" , $F251&gt;30, $F251&lt;=60), E251, 0)</f>
        <v/>
      </c>
      <c r="I251">
        <f>IF(AND(E251&lt;&gt;"" , $F251&gt;60, $F251&lt;=90), E251, 0)</f>
        <v/>
      </c>
      <c r="J251">
        <f>IF(AND(E251&lt;&gt;"" , $F251&gt;90, $F251&lt;=120), E251, 0)</f>
        <v/>
      </c>
      <c r="K251">
        <f>IF(AND(E251&lt;&gt;"" , $F251&gt;120), E251, 0)</f>
        <v/>
      </c>
      <c r="L251">
        <f>IF($F251&gt;0,"En retard","A l'échéance")</f>
        <v/>
      </c>
    </row>
    <row r="252">
      <c r="F252">
        <f>IF(D252="", "", TODAY()-D252)</f>
        <v/>
      </c>
      <c r="G252">
        <f>IF(AND(E252&lt;&gt;"" , $F252&gt;=0, $F252&lt;=30), E252, 0)</f>
        <v/>
      </c>
      <c r="H252">
        <f>IF(AND(E252&lt;&gt;"" , $F252&gt;30, $F252&lt;=60), E252, 0)</f>
        <v/>
      </c>
      <c r="I252">
        <f>IF(AND(E252&lt;&gt;"" , $F252&gt;60, $F252&lt;=90), E252, 0)</f>
        <v/>
      </c>
      <c r="J252">
        <f>IF(AND(E252&lt;&gt;"" , $F252&gt;90, $F252&lt;=120), E252, 0)</f>
        <v/>
      </c>
      <c r="K252">
        <f>IF(AND(E252&lt;&gt;"" , $F252&gt;120), E252, 0)</f>
        <v/>
      </c>
      <c r="L252">
        <f>IF($F252&gt;0,"En retard","A l'échéance")</f>
        <v/>
      </c>
    </row>
    <row r="253">
      <c r="F253">
        <f>IF(D253="", "", TODAY()-D253)</f>
        <v/>
      </c>
      <c r="G253">
        <f>IF(AND(E253&lt;&gt;"" , $F253&gt;=0, $F253&lt;=30), E253, 0)</f>
        <v/>
      </c>
      <c r="H253">
        <f>IF(AND(E253&lt;&gt;"" , $F253&gt;30, $F253&lt;=60), E253, 0)</f>
        <v/>
      </c>
      <c r="I253">
        <f>IF(AND(E253&lt;&gt;"" , $F253&gt;60, $F253&lt;=90), E253, 0)</f>
        <v/>
      </c>
      <c r="J253">
        <f>IF(AND(E253&lt;&gt;"" , $F253&gt;90, $F253&lt;=120), E253, 0)</f>
        <v/>
      </c>
      <c r="K253">
        <f>IF(AND(E253&lt;&gt;"" , $F253&gt;120), E253, 0)</f>
        <v/>
      </c>
      <c r="L253">
        <f>IF($F253&gt;0,"En retard","A l'échéance")</f>
        <v/>
      </c>
    </row>
    <row r="254">
      <c r="F254">
        <f>IF(D254="", "", TODAY()-D254)</f>
        <v/>
      </c>
      <c r="G254">
        <f>IF(AND(E254&lt;&gt;"" , $F254&gt;=0, $F254&lt;=30), E254, 0)</f>
        <v/>
      </c>
      <c r="H254">
        <f>IF(AND(E254&lt;&gt;"" , $F254&gt;30, $F254&lt;=60), E254, 0)</f>
        <v/>
      </c>
      <c r="I254">
        <f>IF(AND(E254&lt;&gt;"" , $F254&gt;60, $F254&lt;=90), E254, 0)</f>
        <v/>
      </c>
      <c r="J254">
        <f>IF(AND(E254&lt;&gt;"" , $F254&gt;90, $F254&lt;=120), E254, 0)</f>
        <v/>
      </c>
      <c r="K254">
        <f>IF(AND(E254&lt;&gt;"" , $F254&gt;120), E254, 0)</f>
        <v/>
      </c>
      <c r="L254">
        <f>IF($F254&gt;0,"En retard","A l'échéance")</f>
        <v/>
      </c>
    </row>
    <row r="255">
      <c r="F255">
        <f>IF(D255="", "", TODAY()-D255)</f>
        <v/>
      </c>
      <c r="G255">
        <f>IF(AND(E255&lt;&gt;"" , $F255&gt;=0, $F255&lt;=30), E255, 0)</f>
        <v/>
      </c>
      <c r="H255">
        <f>IF(AND(E255&lt;&gt;"" , $F255&gt;30, $F255&lt;=60), E255, 0)</f>
        <v/>
      </c>
      <c r="I255">
        <f>IF(AND(E255&lt;&gt;"" , $F255&gt;60, $F255&lt;=90), E255, 0)</f>
        <v/>
      </c>
      <c r="J255">
        <f>IF(AND(E255&lt;&gt;"" , $F255&gt;90, $F255&lt;=120), E255, 0)</f>
        <v/>
      </c>
      <c r="K255">
        <f>IF(AND(E255&lt;&gt;"" , $F255&gt;120), E255, 0)</f>
        <v/>
      </c>
      <c r="L255">
        <f>IF($F255&gt;0,"En retard","A l'échéance")</f>
        <v/>
      </c>
    </row>
    <row r="256">
      <c r="F256">
        <f>IF(D256="", "", TODAY()-D256)</f>
        <v/>
      </c>
      <c r="G256">
        <f>IF(AND(E256&lt;&gt;"" , $F256&gt;=0, $F256&lt;=30), E256, 0)</f>
        <v/>
      </c>
      <c r="H256">
        <f>IF(AND(E256&lt;&gt;"" , $F256&gt;30, $F256&lt;=60), E256, 0)</f>
        <v/>
      </c>
      <c r="I256">
        <f>IF(AND(E256&lt;&gt;"" , $F256&gt;60, $F256&lt;=90), E256, 0)</f>
        <v/>
      </c>
      <c r="J256">
        <f>IF(AND(E256&lt;&gt;"" , $F256&gt;90, $F256&lt;=120), E256, 0)</f>
        <v/>
      </c>
      <c r="K256">
        <f>IF(AND(E256&lt;&gt;"" , $F256&gt;120), E256, 0)</f>
        <v/>
      </c>
      <c r="L256">
        <f>IF($F256&gt;0,"En retard","A l'échéance")</f>
        <v/>
      </c>
    </row>
    <row r="257">
      <c r="F257">
        <f>IF(D257="", "", TODAY()-D257)</f>
        <v/>
      </c>
      <c r="G257">
        <f>IF(AND(E257&lt;&gt;"" , $F257&gt;=0, $F257&lt;=30), E257, 0)</f>
        <v/>
      </c>
      <c r="H257">
        <f>IF(AND(E257&lt;&gt;"" , $F257&gt;30, $F257&lt;=60), E257, 0)</f>
        <v/>
      </c>
      <c r="I257">
        <f>IF(AND(E257&lt;&gt;"" , $F257&gt;60, $F257&lt;=90), E257, 0)</f>
        <v/>
      </c>
      <c r="J257">
        <f>IF(AND(E257&lt;&gt;"" , $F257&gt;90, $F257&lt;=120), E257, 0)</f>
        <v/>
      </c>
      <c r="K257">
        <f>IF(AND(E257&lt;&gt;"" , $F257&gt;120), E257, 0)</f>
        <v/>
      </c>
      <c r="L257">
        <f>IF($F257&gt;0,"En retard","A l'échéance")</f>
        <v/>
      </c>
    </row>
    <row r="258">
      <c r="F258">
        <f>IF(D258="", "", TODAY()-D258)</f>
        <v/>
      </c>
      <c r="G258">
        <f>IF(AND(E258&lt;&gt;"" , $F258&gt;=0, $F258&lt;=30), E258, 0)</f>
        <v/>
      </c>
      <c r="H258">
        <f>IF(AND(E258&lt;&gt;"" , $F258&gt;30, $F258&lt;=60), E258, 0)</f>
        <v/>
      </c>
      <c r="I258">
        <f>IF(AND(E258&lt;&gt;"" , $F258&gt;60, $F258&lt;=90), E258, 0)</f>
        <v/>
      </c>
      <c r="J258">
        <f>IF(AND(E258&lt;&gt;"" , $F258&gt;90, $F258&lt;=120), E258, 0)</f>
        <v/>
      </c>
      <c r="K258">
        <f>IF(AND(E258&lt;&gt;"" , $F258&gt;120), E258, 0)</f>
        <v/>
      </c>
      <c r="L258">
        <f>IF($F258&gt;0,"En retard","A l'échéance")</f>
        <v/>
      </c>
    </row>
    <row r="259">
      <c r="F259">
        <f>IF(D259="", "", TODAY()-D259)</f>
        <v/>
      </c>
      <c r="G259">
        <f>IF(AND(E259&lt;&gt;"" , $F259&gt;=0, $F259&lt;=30), E259, 0)</f>
        <v/>
      </c>
      <c r="H259">
        <f>IF(AND(E259&lt;&gt;"" , $F259&gt;30, $F259&lt;=60), E259, 0)</f>
        <v/>
      </c>
      <c r="I259">
        <f>IF(AND(E259&lt;&gt;"" , $F259&gt;60, $F259&lt;=90), E259, 0)</f>
        <v/>
      </c>
      <c r="J259">
        <f>IF(AND(E259&lt;&gt;"" , $F259&gt;90, $F259&lt;=120), E259, 0)</f>
        <v/>
      </c>
      <c r="K259">
        <f>IF(AND(E259&lt;&gt;"" , $F259&gt;120), E259, 0)</f>
        <v/>
      </c>
      <c r="L259">
        <f>IF($F259&gt;0,"En retard","A l'échéance")</f>
        <v/>
      </c>
    </row>
    <row r="260">
      <c r="F260">
        <f>IF(D260="", "", TODAY()-D260)</f>
        <v/>
      </c>
      <c r="G260">
        <f>IF(AND(E260&lt;&gt;"" , $F260&gt;=0, $F260&lt;=30), E260, 0)</f>
        <v/>
      </c>
      <c r="H260">
        <f>IF(AND(E260&lt;&gt;"" , $F260&gt;30, $F260&lt;=60), E260, 0)</f>
        <v/>
      </c>
      <c r="I260">
        <f>IF(AND(E260&lt;&gt;"" , $F260&gt;60, $F260&lt;=90), E260, 0)</f>
        <v/>
      </c>
      <c r="J260">
        <f>IF(AND(E260&lt;&gt;"" , $F260&gt;90, $F260&lt;=120), E260, 0)</f>
        <v/>
      </c>
      <c r="K260">
        <f>IF(AND(E260&lt;&gt;"" , $F260&gt;120), E260, 0)</f>
        <v/>
      </c>
      <c r="L260">
        <f>IF($F260&gt;0,"En retard","A l'échéance")</f>
        <v/>
      </c>
    </row>
    <row r="261">
      <c r="F261">
        <f>IF(D261="", "", TODAY()-D261)</f>
        <v/>
      </c>
      <c r="G261">
        <f>IF(AND(E261&lt;&gt;"" , $F261&gt;=0, $F261&lt;=30), E261, 0)</f>
        <v/>
      </c>
      <c r="H261">
        <f>IF(AND(E261&lt;&gt;"" , $F261&gt;30, $F261&lt;=60), E261, 0)</f>
        <v/>
      </c>
      <c r="I261">
        <f>IF(AND(E261&lt;&gt;"" , $F261&gt;60, $F261&lt;=90), E261, 0)</f>
        <v/>
      </c>
      <c r="J261">
        <f>IF(AND(E261&lt;&gt;"" , $F261&gt;90, $F261&lt;=120), E261, 0)</f>
        <v/>
      </c>
      <c r="K261">
        <f>IF(AND(E261&lt;&gt;"" , $F261&gt;120), E261, 0)</f>
        <v/>
      </c>
      <c r="L261">
        <f>IF($F261&gt;0,"En retard","A l'échéance")</f>
        <v/>
      </c>
    </row>
    <row r="262">
      <c r="F262">
        <f>IF(D262="", "", TODAY()-D262)</f>
        <v/>
      </c>
      <c r="G262">
        <f>IF(AND(E262&lt;&gt;"" , $F262&gt;=0, $F262&lt;=30), E262, 0)</f>
        <v/>
      </c>
      <c r="H262">
        <f>IF(AND(E262&lt;&gt;"" , $F262&gt;30, $F262&lt;=60), E262, 0)</f>
        <v/>
      </c>
      <c r="I262">
        <f>IF(AND(E262&lt;&gt;"" , $F262&gt;60, $F262&lt;=90), E262, 0)</f>
        <v/>
      </c>
      <c r="J262">
        <f>IF(AND(E262&lt;&gt;"" , $F262&gt;90, $F262&lt;=120), E262, 0)</f>
        <v/>
      </c>
      <c r="K262">
        <f>IF(AND(E262&lt;&gt;"" , $F262&gt;120), E262, 0)</f>
        <v/>
      </c>
      <c r="L262">
        <f>IF($F262&gt;0,"En retard","A l'échéance")</f>
        <v/>
      </c>
    </row>
    <row r="263">
      <c r="F263">
        <f>IF(D263="", "", TODAY()-D263)</f>
        <v/>
      </c>
      <c r="G263">
        <f>IF(AND(E263&lt;&gt;"" , $F263&gt;=0, $F263&lt;=30), E263, 0)</f>
        <v/>
      </c>
      <c r="H263">
        <f>IF(AND(E263&lt;&gt;"" , $F263&gt;30, $F263&lt;=60), E263, 0)</f>
        <v/>
      </c>
      <c r="I263">
        <f>IF(AND(E263&lt;&gt;"" , $F263&gt;60, $F263&lt;=90), E263, 0)</f>
        <v/>
      </c>
      <c r="J263">
        <f>IF(AND(E263&lt;&gt;"" , $F263&gt;90, $F263&lt;=120), E263, 0)</f>
        <v/>
      </c>
      <c r="K263">
        <f>IF(AND(E263&lt;&gt;"" , $F263&gt;120), E263, 0)</f>
        <v/>
      </c>
      <c r="L263">
        <f>IF($F263&gt;0,"En retard","A l'échéance")</f>
        <v/>
      </c>
    </row>
    <row r="264">
      <c r="F264">
        <f>IF(D264="", "", TODAY()-D264)</f>
        <v/>
      </c>
      <c r="G264">
        <f>IF(AND(E264&lt;&gt;"" , $F264&gt;=0, $F264&lt;=30), E264, 0)</f>
        <v/>
      </c>
      <c r="H264">
        <f>IF(AND(E264&lt;&gt;"" , $F264&gt;30, $F264&lt;=60), E264, 0)</f>
        <v/>
      </c>
      <c r="I264">
        <f>IF(AND(E264&lt;&gt;"" , $F264&gt;60, $F264&lt;=90), E264, 0)</f>
        <v/>
      </c>
      <c r="J264">
        <f>IF(AND(E264&lt;&gt;"" , $F264&gt;90, $F264&lt;=120), E264, 0)</f>
        <v/>
      </c>
      <c r="K264">
        <f>IF(AND(E264&lt;&gt;"" , $F264&gt;120), E264, 0)</f>
        <v/>
      </c>
      <c r="L264">
        <f>IF($F264&gt;0,"En retard","A l'échéance")</f>
        <v/>
      </c>
    </row>
    <row r="265">
      <c r="F265">
        <f>IF(D265="", "", TODAY()-D265)</f>
        <v/>
      </c>
      <c r="G265">
        <f>IF(AND(E265&lt;&gt;"" , $F265&gt;=0, $F265&lt;=30), E265, 0)</f>
        <v/>
      </c>
      <c r="H265">
        <f>IF(AND(E265&lt;&gt;"" , $F265&gt;30, $F265&lt;=60), E265, 0)</f>
        <v/>
      </c>
      <c r="I265">
        <f>IF(AND(E265&lt;&gt;"" , $F265&gt;60, $F265&lt;=90), E265, 0)</f>
        <v/>
      </c>
      <c r="J265">
        <f>IF(AND(E265&lt;&gt;"" , $F265&gt;90, $F265&lt;=120), E265, 0)</f>
        <v/>
      </c>
      <c r="K265">
        <f>IF(AND(E265&lt;&gt;"" , $F265&gt;120), E265, 0)</f>
        <v/>
      </c>
      <c r="L265">
        <f>IF($F265&gt;0,"En retard","A l'échéance")</f>
        <v/>
      </c>
    </row>
    <row r="266">
      <c r="F266">
        <f>IF(D266="", "", TODAY()-D266)</f>
        <v/>
      </c>
      <c r="G266">
        <f>IF(AND(E266&lt;&gt;"" , $F266&gt;=0, $F266&lt;=30), E266, 0)</f>
        <v/>
      </c>
      <c r="H266">
        <f>IF(AND(E266&lt;&gt;"" , $F266&gt;30, $F266&lt;=60), E266, 0)</f>
        <v/>
      </c>
      <c r="I266">
        <f>IF(AND(E266&lt;&gt;"" , $F266&gt;60, $F266&lt;=90), E266, 0)</f>
        <v/>
      </c>
      <c r="J266">
        <f>IF(AND(E266&lt;&gt;"" , $F266&gt;90, $F266&lt;=120), E266, 0)</f>
        <v/>
      </c>
      <c r="K266">
        <f>IF(AND(E266&lt;&gt;"" , $F266&gt;120), E266, 0)</f>
        <v/>
      </c>
      <c r="L266">
        <f>IF($F266&gt;0,"En retard","A l'échéance")</f>
        <v/>
      </c>
    </row>
    <row r="267">
      <c r="F267">
        <f>IF(D267="", "", TODAY()-D267)</f>
        <v/>
      </c>
      <c r="G267">
        <f>IF(AND(E267&lt;&gt;"" , $F267&gt;=0, $F267&lt;=30), E267, 0)</f>
        <v/>
      </c>
      <c r="H267">
        <f>IF(AND(E267&lt;&gt;"" , $F267&gt;30, $F267&lt;=60), E267, 0)</f>
        <v/>
      </c>
      <c r="I267">
        <f>IF(AND(E267&lt;&gt;"" , $F267&gt;60, $F267&lt;=90), E267, 0)</f>
        <v/>
      </c>
      <c r="J267">
        <f>IF(AND(E267&lt;&gt;"" , $F267&gt;90, $F267&lt;=120), E267, 0)</f>
        <v/>
      </c>
      <c r="K267">
        <f>IF(AND(E267&lt;&gt;"" , $F267&gt;120), E267, 0)</f>
        <v/>
      </c>
      <c r="L267">
        <f>IF($F267&gt;0,"En retard","A l'échéance")</f>
        <v/>
      </c>
    </row>
    <row r="268">
      <c r="F268">
        <f>IF(D268="", "", TODAY()-D268)</f>
        <v/>
      </c>
      <c r="G268">
        <f>IF(AND(E268&lt;&gt;"" , $F268&gt;=0, $F268&lt;=30), E268, 0)</f>
        <v/>
      </c>
      <c r="H268">
        <f>IF(AND(E268&lt;&gt;"" , $F268&gt;30, $F268&lt;=60), E268, 0)</f>
        <v/>
      </c>
      <c r="I268">
        <f>IF(AND(E268&lt;&gt;"" , $F268&gt;60, $F268&lt;=90), E268, 0)</f>
        <v/>
      </c>
      <c r="J268">
        <f>IF(AND(E268&lt;&gt;"" , $F268&gt;90, $F268&lt;=120), E268, 0)</f>
        <v/>
      </c>
      <c r="K268">
        <f>IF(AND(E268&lt;&gt;"" , $F268&gt;120), E268, 0)</f>
        <v/>
      </c>
      <c r="L268">
        <f>IF($F268&gt;0,"En retard","A l'échéance")</f>
        <v/>
      </c>
    </row>
    <row r="269">
      <c r="F269">
        <f>IF(D269="", "", TODAY()-D269)</f>
        <v/>
      </c>
      <c r="G269">
        <f>IF(AND(E269&lt;&gt;"" , $F269&gt;=0, $F269&lt;=30), E269, 0)</f>
        <v/>
      </c>
      <c r="H269">
        <f>IF(AND(E269&lt;&gt;"" , $F269&gt;30, $F269&lt;=60), E269, 0)</f>
        <v/>
      </c>
      <c r="I269">
        <f>IF(AND(E269&lt;&gt;"" , $F269&gt;60, $F269&lt;=90), E269, 0)</f>
        <v/>
      </c>
      <c r="J269">
        <f>IF(AND(E269&lt;&gt;"" , $F269&gt;90, $F269&lt;=120), E269, 0)</f>
        <v/>
      </c>
      <c r="K269">
        <f>IF(AND(E269&lt;&gt;"" , $F269&gt;120), E269, 0)</f>
        <v/>
      </c>
      <c r="L269">
        <f>IF($F269&gt;0,"En retard","A l'échéance")</f>
        <v/>
      </c>
    </row>
    <row r="270">
      <c r="F270">
        <f>IF(D270="", "", TODAY()-D270)</f>
        <v/>
      </c>
      <c r="G270">
        <f>IF(AND(E270&lt;&gt;"" , $F270&gt;=0, $F270&lt;=30), E270, 0)</f>
        <v/>
      </c>
      <c r="H270">
        <f>IF(AND(E270&lt;&gt;"" , $F270&gt;30, $F270&lt;=60), E270, 0)</f>
        <v/>
      </c>
      <c r="I270">
        <f>IF(AND(E270&lt;&gt;"" , $F270&gt;60, $F270&lt;=90), E270, 0)</f>
        <v/>
      </c>
      <c r="J270">
        <f>IF(AND(E270&lt;&gt;"" , $F270&gt;90, $F270&lt;=120), E270, 0)</f>
        <v/>
      </c>
      <c r="K270">
        <f>IF(AND(E270&lt;&gt;"" , $F270&gt;120), E270, 0)</f>
        <v/>
      </c>
      <c r="L270">
        <f>IF($F270&gt;0,"En retard","A l'échéance")</f>
        <v/>
      </c>
    </row>
    <row r="271">
      <c r="F271">
        <f>IF(D271="", "", TODAY()-D271)</f>
        <v/>
      </c>
      <c r="G271">
        <f>IF(AND(E271&lt;&gt;"" , $F271&gt;=0, $F271&lt;=30), E271, 0)</f>
        <v/>
      </c>
      <c r="H271">
        <f>IF(AND(E271&lt;&gt;"" , $F271&gt;30, $F271&lt;=60), E271, 0)</f>
        <v/>
      </c>
      <c r="I271">
        <f>IF(AND(E271&lt;&gt;"" , $F271&gt;60, $F271&lt;=90), E271, 0)</f>
        <v/>
      </c>
      <c r="J271">
        <f>IF(AND(E271&lt;&gt;"" , $F271&gt;90, $F271&lt;=120), E271, 0)</f>
        <v/>
      </c>
      <c r="K271">
        <f>IF(AND(E271&lt;&gt;"" , $F271&gt;120), E271, 0)</f>
        <v/>
      </c>
      <c r="L271">
        <f>IF($F271&gt;0,"En retard","A l'échéance")</f>
        <v/>
      </c>
    </row>
    <row r="272">
      <c r="F272">
        <f>IF(D272="", "", TODAY()-D272)</f>
        <v/>
      </c>
      <c r="G272">
        <f>IF(AND(E272&lt;&gt;"" , $F272&gt;=0, $F272&lt;=30), E272, 0)</f>
        <v/>
      </c>
      <c r="H272">
        <f>IF(AND(E272&lt;&gt;"" , $F272&gt;30, $F272&lt;=60), E272, 0)</f>
        <v/>
      </c>
      <c r="I272">
        <f>IF(AND(E272&lt;&gt;"" , $F272&gt;60, $F272&lt;=90), E272, 0)</f>
        <v/>
      </c>
      <c r="J272">
        <f>IF(AND(E272&lt;&gt;"" , $F272&gt;90, $F272&lt;=120), E272, 0)</f>
        <v/>
      </c>
      <c r="K272">
        <f>IF(AND(E272&lt;&gt;"" , $F272&gt;120), E272, 0)</f>
        <v/>
      </c>
      <c r="L272">
        <f>IF($F272&gt;0,"En retard","A l'échéance")</f>
        <v/>
      </c>
    </row>
    <row r="273">
      <c r="F273">
        <f>IF(D273="", "", TODAY()-D273)</f>
        <v/>
      </c>
      <c r="G273">
        <f>IF(AND(E273&lt;&gt;"" , $F273&gt;=0, $F273&lt;=30), E273, 0)</f>
        <v/>
      </c>
      <c r="H273">
        <f>IF(AND(E273&lt;&gt;"" , $F273&gt;30, $F273&lt;=60), E273, 0)</f>
        <v/>
      </c>
      <c r="I273">
        <f>IF(AND(E273&lt;&gt;"" , $F273&gt;60, $F273&lt;=90), E273, 0)</f>
        <v/>
      </c>
      <c r="J273">
        <f>IF(AND(E273&lt;&gt;"" , $F273&gt;90, $F273&lt;=120), E273, 0)</f>
        <v/>
      </c>
      <c r="K273">
        <f>IF(AND(E273&lt;&gt;"" , $F273&gt;120), E273, 0)</f>
        <v/>
      </c>
      <c r="L273">
        <f>IF($F273&gt;0,"En retard","A l'échéance")</f>
        <v/>
      </c>
    </row>
    <row r="274">
      <c r="F274">
        <f>IF(D274="", "", TODAY()-D274)</f>
        <v/>
      </c>
      <c r="G274">
        <f>IF(AND(E274&lt;&gt;"" , $F274&gt;=0, $F274&lt;=30), E274, 0)</f>
        <v/>
      </c>
      <c r="H274">
        <f>IF(AND(E274&lt;&gt;"" , $F274&gt;30, $F274&lt;=60), E274, 0)</f>
        <v/>
      </c>
      <c r="I274">
        <f>IF(AND(E274&lt;&gt;"" , $F274&gt;60, $F274&lt;=90), E274, 0)</f>
        <v/>
      </c>
      <c r="J274">
        <f>IF(AND(E274&lt;&gt;"" , $F274&gt;90, $F274&lt;=120), E274, 0)</f>
        <v/>
      </c>
      <c r="K274">
        <f>IF(AND(E274&lt;&gt;"" , $F274&gt;120), E274, 0)</f>
        <v/>
      </c>
      <c r="L274">
        <f>IF($F274&gt;0,"En retard","A l'échéance")</f>
        <v/>
      </c>
    </row>
    <row r="275">
      <c r="F275">
        <f>IF(D275="", "", TODAY()-D275)</f>
        <v/>
      </c>
      <c r="G275">
        <f>IF(AND(E275&lt;&gt;"" , $F275&gt;=0, $F275&lt;=30), E275, 0)</f>
        <v/>
      </c>
      <c r="H275">
        <f>IF(AND(E275&lt;&gt;"" , $F275&gt;30, $F275&lt;=60), E275, 0)</f>
        <v/>
      </c>
      <c r="I275">
        <f>IF(AND(E275&lt;&gt;"" , $F275&gt;60, $F275&lt;=90), E275, 0)</f>
        <v/>
      </c>
      <c r="J275">
        <f>IF(AND(E275&lt;&gt;"" , $F275&gt;90, $F275&lt;=120), E275, 0)</f>
        <v/>
      </c>
      <c r="K275">
        <f>IF(AND(E275&lt;&gt;"" , $F275&gt;120), E275, 0)</f>
        <v/>
      </c>
      <c r="L275">
        <f>IF($F275&gt;0,"En retard","A l'échéance")</f>
        <v/>
      </c>
    </row>
    <row r="276">
      <c r="F276">
        <f>IF(D276="", "", TODAY()-D276)</f>
        <v/>
      </c>
      <c r="G276">
        <f>IF(AND(E276&lt;&gt;"" , $F276&gt;=0, $F276&lt;=30), E276, 0)</f>
        <v/>
      </c>
      <c r="H276">
        <f>IF(AND(E276&lt;&gt;"" , $F276&gt;30, $F276&lt;=60), E276, 0)</f>
        <v/>
      </c>
      <c r="I276">
        <f>IF(AND(E276&lt;&gt;"" , $F276&gt;60, $F276&lt;=90), E276, 0)</f>
        <v/>
      </c>
      <c r="J276">
        <f>IF(AND(E276&lt;&gt;"" , $F276&gt;90, $F276&lt;=120), E276, 0)</f>
        <v/>
      </c>
      <c r="K276">
        <f>IF(AND(E276&lt;&gt;"" , $F276&gt;120), E276, 0)</f>
        <v/>
      </c>
      <c r="L276">
        <f>IF($F276&gt;0,"En retard","A l'échéance")</f>
        <v/>
      </c>
    </row>
    <row r="277">
      <c r="F277">
        <f>IF(D277="", "", TODAY()-D277)</f>
        <v/>
      </c>
      <c r="G277">
        <f>IF(AND(E277&lt;&gt;"" , $F277&gt;=0, $F277&lt;=30), E277, 0)</f>
        <v/>
      </c>
      <c r="H277">
        <f>IF(AND(E277&lt;&gt;"" , $F277&gt;30, $F277&lt;=60), E277, 0)</f>
        <v/>
      </c>
      <c r="I277">
        <f>IF(AND(E277&lt;&gt;"" , $F277&gt;60, $F277&lt;=90), E277, 0)</f>
        <v/>
      </c>
      <c r="J277">
        <f>IF(AND(E277&lt;&gt;"" , $F277&gt;90, $F277&lt;=120), E277, 0)</f>
        <v/>
      </c>
      <c r="K277">
        <f>IF(AND(E277&lt;&gt;"" , $F277&gt;120), E277, 0)</f>
        <v/>
      </c>
      <c r="L277">
        <f>IF($F277&gt;0,"En retard","A l'échéance")</f>
        <v/>
      </c>
    </row>
    <row r="278">
      <c r="F278">
        <f>IF(D278="", "", TODAY()-D278)</f>
        <v/>
      </c>
      <c r="G278">
        <f>IF(AND(E278&lt;&gt;"" , $F278&gt;=0, $F278&lt;=30), E278, 0)</f>
        <v/>
      </c>
      <c r="H278">
        <f>IF(AND(E278&lt;&gt;"" , $F278&gt;30, $F278&lt;=60), E278, 0)</f>
        <v/>
      </c>
      <c r="I278">
        <f>IF(AND(E278&lt;&gt;"" , $F278&gt;60, $F278&lt;=90), E278, 0)</f>
        <v/>
      </c>
      <c r="J278">
        <f>IF(AND(E278&lt;&gt;"" , $F278&gt;90, $F278&lt;=120), E278, 0)</f>
        <v/>
      </c>
      <c r="K278">
        <f>IF(AND(E278&lt;&gt;"" , $F278&gt;120), E278, 0)</f>
        <v/>
      </c>
      <c r="L278">
        <f>IF($F278&gt;0,"En retard","A l'échéance")</f>
        <v/>
      </c>
    </row>
    <row r="279">
      <c r="F279">
        <f>IF(D279="", "", TODAY()-D279)</f>
        <v/>
      </c>
      <c r="G279">
        <f>IF(AND(E279&lt;&gt;"" , $F279&gt;=0, $F279&lt;=30), E279, 0)</f>
        <v/>
      </c>
      <c r="H279">
        <f>IF(AND(E279&lt;&gt;"" , $F279&gt;30, $F279&lt;=60), E279, 0)</f>
        <v/>
      </c>
      <c r="I279">
        <f>IF(AND(E279&lt;&gt;"" , $F279&gt;60, $F279&lt;=90), E279, 0)</f>
        <v/>
      </c>
      <c r="J279">
        <f>IF(AND(E279&lt;&gt;"" , $F279&gt;90, $F279&lt;=120), E279, 0)</f>
        <v/>
      </c>
      <c r="K279">
        <f>IF(AND(E279&lt;&gt;"" , $F279&gt;120), E279, 0)</f>
        <v/>
      </c>
      <c r="L279">
        <f>IF($F279&gt;0,"En retard","A l'échéance")</f>
        <v/>
      </c>
    </row>
    <row r="280">
      <c r="F280">
        <f>IF(D280="", "", TODAY()-D280)</f>
        <v/>
      </c>
      <c r="G280">
        <f>IF(AND(E280&lt;&gt;"" , $F280&gt;=0, $F280&lt;=30), E280, 0)</f>
        <v/>
      </c>
      <c r="H280">
        <f>IF(AND(E280&lt;&gt;"" , $F280&gt;30, $F280&lt;=60), E280, 0)</f>
        <v/>
      </c>
      <c r="I280">
        <f>IF(AND(E280&lt;&gt;"" , $F280&gt;60, $F280&lt;=90), E280, 0)</f>
        <v/>
      </c>
      <c r="J280">
        <f>IF(AND(E280&lt;&gt;"" , $F280&gt;90, $F280&lt;=120), E280, 0)</f>
        <v/>
      </c>
      <c r="K280">
        <f>IF(AND(E280&lt;&gt;"" , $F280&gt;120), E280, 0)</f>
        <v/>
      </c>
      <c r="L280">
        <f>IF($F280&gt;0,"En retard","A l'échéance")</f>
        <v/>
      </c>
    </row>
    <row r="281">
      <c r="F281">
        <f>IF(D281="", "", TODAY()-D281)</f>
        <v/>
      </c>
      <c r="G281">
        <f>IF(AND(E281&lt;&gt;"" , $F281&gt;=0, $F281&lt;=30), E281, 0)</f>
        <v/>
      </c>
      <c r="H281">
        <f>IF(AND(E281&lt;&gt;"" , $F281&gt;30, $F281&lt;=60), E281, 0)</f>
        <v/>
      </c>
      <c r="I281">
        <f>IF(AND(E281&lt;&gt;"" , $F281&gt;60, $F281&lt;=90), E281, 0)</f>
        <v/>
      </c>
      <c r="J281">
        <f>IF(AND(E281&lt;&gt;"" , $F281&gt;90, $F281&lt;=120), E281, 0)</f>
        <v/>
      </c>
      <c r="K281">
        <f>IF(AND(E281&lt;&gt;"" , $F281&gt;120), E281, 0)</f>
        <v/>
      </c>
      <c r="L281">
        <f>IF($F281&gt;0,"En retard","A l'échéance")</f>
        <v/>
      </c>
    </row>
    <row r="282">
      <c r="F282">
        <f>IF(D282="", "", TODAY()-D282)</f>
        <v/>
      </c>
      <c r="G282">
        <f>IF(AND(E282&lt;&gt;"" , $F282&gt;=0, $F282&lt;=30), E282, 0)</f>
        <v/>
      </c>
      <c r="H282">
        <f>IF(AND(E282&lt;&gt;"" , $F282&gt;30, $F282&lt;=60), E282, 0)</f>
        <v/>
      </c>
      <c r="I282">
        <f>IF(AND(E282&lt;&gt;"" , $F282&gt;60, $F282&lt;=90), E282, 0)</f>
        <v/>
      </c>
      <c r="J282">
        <f>IF(AND(E282&lt;&gt;"" , $F282&gt;90, $F282&lt;=120), E282, 0)</f>
        <v/>
      </c>
      <c r="K282">
        <f>IF(AND(E282&lt;&gt;"" , $F282&gt;120), E282, 0)</f>
        <v/>
      </c>
      <c r="L282">
        <f>IF($F282&gt;0,"En retard","A l'échéance")</f>
        <v/>
      </c>
    </row>
    <row r="283">
      <c r="F283">
        <f>IF(D283="", "", TODAY()-D283)</f>
        <v/>
      </c>
      <c r="G283">
        <f>IF(AND(E283&lt;&gt;"" , $F283&gt;=0, $F283&lt;=30), E283, 0)</f>
        <v/>
      </c>
      <c r="H283">
        <f>IF(AND(E283&lt;&gt;"" , $F283&gt;30, $F283&lt;=60), E283, 0)</f>
        <v/>
      </c>
      <c r="I283">
        <f>IF(AND(E283&lt;&gt;"" , $F283&gt;60, $F283&lt;=90), E283, 0)</f>
        <v/>
      </c>
      <c r="J283">
        <f>IF(AND(E283&lt;&gt;"" , $F283&gt;90, $F283&lt;=120), E283, 0)</f>
        <v/>
      </c>
      <c r="K283">
        <f>IF(AND(E283&lt;&gt;"" , $F283&gt;120), E283, 0)</f>
        <v/>
      </c>
      <c r="L283">
        <f>IF($F283&gt;0,"En retard","A l'échéance")</f>
        <v/>
      </c>
    </row>
    <row r="284">
      <c r="F284">
        <f>IF(D284="", "", TODAY()-D284)</f>
        <v/>
      </c>
      <c r="G284">
        <f>IF(AND(E284&lt;&gt;"" , $F284&gt;=0, $F284&lt;=30), E284, 0)</f>
        <v/>
      </c>
      <c r="H284">
        <f>IF(AND(E284&lt;&gt;"" , $F284&gt;30, $F284&lt;=60), E284, 0)</f>
        <v/>
      </c>
      <c r="I284">
        <f>IF(AND(E284&lt;&gt;"" , $F284&gt;60, $F284&lt;=90), E284, 0)</f>
        <v/>
      </c>
      <c r="J284">
        <f>IF(AND(E284&lt;&gt;"" , $F284&gt;90, $F284&lt;=120), E284, 0)</f>
        <v/>
      </c>
      <c r="K284">
        <f>IF(AND(E284&lt;&gt;"" , $F284&gt;120), E284, 0)</f>
        <v/>
      </c>
      <c r="L284">
        <f>IF($F284&gt;0,"En retard","A l'échéance")</f>
        <v/>
      </c>
    </row>
    <row r="285">
      <c r="F285">
        <f>IF(D285="", "", TODAY()-D285)</f>
        <v/>
      </c>
      <c r="G285">
        <f>IF(AND(E285&lt;&gt;"" , $F285&gt;=0, $F285&lt;=30), E285, 0)</f>
        <v/>
      </c>
      <c r="H285">
        <f>IF(AND(E285&lt;&gt;"" , $F285&gt;30, $F285&lt;=60), E285, 0)</f>
        <v/>
      </c>
      <c r="I285">
        <f>IF(AND(E285&lt;&gt;"" , $F285&gt;60, $F285&lt;=90), E285, 0)</f>
        <v/>
      </c>
      <c r="J285">
        <f>IF(AND(E285&lt;&gt;"" , $F285&gt;90, $F285&lt;=120), E285, 0)</f>
        <v/>
      </c>
      <c r="K285">
        <f>IF(AND(E285&lt;&gt;"" , $F285&gt;120), E285, 0)</f>
        <v/>
      </c>
      <c r="L285">
        <f>IF($F285&gt;0,"En retard","A l'échéance")</f>
        <v/>
      </c>
    </row>
    <row r="286">
      <c r="F286">
        <f>IF(D286="", "", TODAY()-D286)</f>
        <v/>
      </c>
      <c r="G286">
        <f>IF(AND(E286&lt;&gt;"" , $F286&gt;=0, $F286&lt;=30), E286, 0)</f>
        <v/>
      </c>
      <c r="H286">
        <f>IF(AND(E286&lt;&gt;"" , $F286&gt;30, $F286&lt;=60), E286, 0)</f>
        <v/>
      </c>
      <c r="I286">
        <f>IF(AND(E286&lt;&gt;"" , $F286&gt;60, $F286&lt;=90), E286, 0)</f>
        <v/>
      </c>
      <c r="J286">
        <f>IF(AND(E286&lt;&gt;"" , $F286&gt;90, $F286&lt;=120), E286, 0)</f>
        <v/>
      </c>
      <c r="K286">
        <f>IF(AND(E286&lt;&gt;"" , $F286&gt;120), E286, 0)</f>
        <v/>
      </c>
      <c r="L286">
        <f>IF($F286&gt;0,"En retard","A l'échéance")</f>
        <v/>
      </c>
    </row>
    <row r="287">
      <c r="F287">
        <f>IF(D287="", "", TODAY()-D287)</f>
        <v/>
      </c>
      <c r="G287">
        <f>IF(AND(E287&lt;&gt;"" , $F287&gt;=0, $F287&lt;=30), E287, 0)</f>
        <v/>
      </c>
      <c r="H287">
        <f>IF(AND(E287&lt;&gt;"" , $F287&gt;30, $F287&lt;=60), E287, 0)</f>
        <v/>
      </c>
      <c r="I287">
        <f>IF(AND(E287&lt;&gt;"" , $F287&gt;60, $F287&lt;=90), E287, 0)</f>
        <v/>
      </c>
      <c r="J287">
        <f>IF(AND(E287&lt;&gt;"" , $F287&gt;90, $F287&lt;=120), E287, 0)</f>
        <v/>
      </c>
      <c r="K287">
        <f>IF(AND(E287&lt;&gt;"" , $F287&gt;120), E287, 0)</f>
        <v/>
      </c>
      <c r="L287">
        <f>IF($F287&gt;0,"En retard","A l'échéance")</f>
        <v/>
      </c>
    </row>
    <row r="288">
      <c r="F288">
        <f>IF(D288="", "", TODAY()-D288)</f>
        <v/>
      </c>
      <c r="G288">
        <f>IF(AND(E288&lt;&gt;"" , $F288&gt;=0, $F288&lt;=30), E288, 0)</f>
        <v/>
      </c>
      <c r="H288">
        <f>IF(AND(E288&lt;&gt;"" , $F288&gt;30, $F288&lt;=60), E288, 0)</f>
        <v/>
      </c>
      <c r="I288">
        <f>IF(AND(E288&lt;&gt;"" , $F288&gt;60, $F288&lt;=90), E288, 0)</f>
        <v/>
      </c>
      <c r="J288">
        <f>IF(AND(E288&lt;&gt;"" , $F288&gt;90, $F288&lt;=120), E288, 0)</f>
        <v/>
      </c>
      <c r="K288">
        <f>IF(AND(E288&lt;&gt;"" , $F288&gt;120), E288, 0)</f>
        <v/>
      </c>
      <c r="L288">
        <f>IF($F288&gt;0,"En retard","A l'échéance")</f>
        <v/>
      </c>
    </row>
    <row r="289">
      <c r="F289">
        <f>IF(D289="", "", TODAY()-D289)</f>
        <v/>
      </c>
      <c r="G289">
        <f>IF(AND(E289&lt;&gt;"" , $F289&gt;=0, $F289&lt;=30), E289, 0)</f>
        <v/>
      </c>
      <c r="H289">
        <f>IF(AND(E289&lt;&gt;"" , $F289&gt;30, $F289&lt;=60), E289, 0)</f>
        <v/>
      </c>
      <c r="I289">
        <f>IF(AND(E289&lt;&gt;"" , $F289&gt;60, $F289&lt;=90), E289, 0)</f>
        <v/>
      </c>
      <c r="J289">
        <f>IF(AND(E289&lt;&gt;"" , $F289&gt;90, $F289&lt;=120), E289, 0)</f>
        <v/>
      </c>
      <c r="K289">
        <f>IF(AND(E289&lt;&gt;"" , $F289&gt;120), E289, 0)</f>
        <v/>
      </c>
      <c r="L289">
        <f>IF($F289&gt;0,"En retard","A l'échéance")</f>
        <v/>
      </c>
    </row>
    <row r="290">
      <c r="F290">
        <f>IF(D290="", "", TODAY()-D290)</f>
        <v/>
      </c>
      <c r="G290">
        <f>IF(AND(E290&lt;&gt;"" , $F290&gt;=0, $F290&lt;=30), E290, 0)</f>
        <v/>
      </c>
      <c r="H290">
        <f>IF(AND(E290&lt;&gt;"" , $F290&gt;30, $F290&lt;=60), E290, 0)</f>
        <v/>
      </c>
      <c r="I290">
        <f>IF(AND(E290&lt;&gt;"" , $F290&gt;60, $F290&lt;=90), E290, 0)</f>
        <v/>
      </c>
      <c r="J290">
        <f>IF(AND(E290&lt;&gt;"" , $F290&gt;90, $F290&lt;=120), E290, 0)</f>
        <v/>
      </c>
      <c r="K290">
        <f>IF(AND(E290&lt;&gt;"" , $F290&gt;120), E290, 0)</f>
        <v/>
      </c>
      <c r="L290">
        <f>IF($F290&gt;0,"En retard","A l'échéance")</f>
        <v/>
      </c>
    </row>
    <row r="291">
      <c r="F291">
        <f>IF(D291="", "", TODAY()-D291)</f>
        <v/>
      </c>
      <c r="G291">
        <f>IF(AND(E291&lt;&gt;"" , $F291&gt;=0, $F291&lt;=30), E291, 0)</f>
        <v/>
      </c>
      <c r="H291">
        <f>IF(AND(E291&lt;&gt;"" , $F291&gt;30, $F291&lt;=60), E291, 0)</f>
        <v/>
      </c>
      <c r="I291">
        <f>IF(AND(E291&lt;&gt;"" , $F291&gt;60, $F291&lt;=90), E291, 0)</f>
        <v/>
      </c>
      <c r="J291">
        <f>IF(AND(E291&lt;&gt;"" , $F291&gt;90, $F291&lt;=120), E291, 0)</f>
        <v/>
      </c>
      <c r="K291">
        <f>IF(AND(E291&lt;&gt;"" , $F291&gt;120), E291, 0)</f>
        <v/>
      </c>
      <c r="L291">
        <f>IF($F291&gt;0,"En retard","A l'échéance")</f>
        <v/>
      </c>
    </row>
    <row r="292">
      <c r="F292">
        <f>IF(D292="", "", TODAY()-D292)</f>
        <v/>
      </c>
      <c r="G292">
        <f>IF(AND(E292&lt;&gt;"" , $F292&gt;=0, $F292&lt;=30), E292, 0)</f>
        <v/>
      </c>
      <c r="H292">
        <f>IF(AND(E292&lt;&gt;"" , $F292&gt;30, $F292&lt;=60), E292, 0)</f>
        <v/>
      </c>
      <c r="I292">
        <f>IF(AND(E292&lt;&gt;"" , $F292&gt;60, $F292&lt;=90), E292, 0)</f>
        <v/>
      </c>
      <c r="J292">
        <f>IF(AND(E292&lt;&gt;"" , $F292&gt;90, $F292&lt;=120), E292, 0)</f>
        <v/>
      </c>
      <c r="K292">
        <f>IF(AND(E292&lt;&gt;"" , $F292&gt;120), E292, 0)</f>
        <v/>
      </c>
      <c r="L292">
        <f>IF($F292&gt;0,"En retard","A l'échéance")</f>
        <v/>
      </c>
    </row>
    <row r="293">
      <c r="F293">
        <f>IF(D293="", "", TODAY()-D293)</f>
        <v/>
      </c>
      <c r="G293">
        <f>IF(AND(E293&lt;&gt;"" , $F293&gt;=0, $F293&lt;=30), E293, 0)</f>
        <v/>
      </c>
      <c r="H293">
        <f>IF(AND(E293&lt;&gt;"" , $F293&gt;30, $F293&lt;=60), E293, 0)</f>
        <v/>
      </c>
      <c r="I293">
        <f>IF(AND(E293&lt;&gt;"" , $F293&gt;60, $F293&lt;=90), E293, 0)</f>
        <v/>
      </c>
      <c r="J293">
        <f>IF(AND(E293&lt;&gt;"" , $F293&gt;90, $F293&lt;=120), E293, 0)</f>
        <v/>
      </c>
      <c r="K293">
        <f>IF(AND(E293&lt;&gt;"" , $F293&gt;120), E293, 0)</f>
        <v/>
      </c>
      <c r="L293">
        <f>IF($F293&gt;0,"En retard","A l'échéance")</f>
        <v/>
      </c>
    </row>
    <row r="294">
      <c r="F294">
        <f>IF(D294="", "", TODAY()-D294)</f>
        <v/>
      </c>
      <c r="G294">
        <f>IF(AND(E294&lt;&gt;"" , $F294&gt;=0, $F294&lt;=30), E294, 0)</f>
        <v/>
      </c>
      <c r="H294">
        <f>IF(AND(E294&lt;&gt;"" , $F294&gt;30, $F294&lt;=60), E294, 0)</f>
        <v/>
      </c>
      <c r="I294">
        <f>IF(AND(E294&lt;&gt;"" , $F294&gt;60, $F294&lt;=90), E294, 0)</f>
        <v/>
      </c>
      <c r="J294">
        <f>IF(AND(E294&lt;&gt;"" , $F294&gt;90, $F294&lt;=120), E294, 0)</f>
        <v/>
      </c>
      <c r="K294">
        <f>IF(AND(E294&lt;&gt;"" , $F294&gt;120), E294, 0)</f>
        <v/>
      </c>
      <c r="L294">
        <f>IF($F294&gt;0,"En retard","A l'échéance")</f>
        <v/>
      </c>
    </row>
    <row r="295">
      <c r="F295">
        <f>IF(D295="", "", TODAY()-D295)</f>
        <v/>
      </c>
      <c r="G295">
        <f>IF(AND(E295&lt;&gt;"" , $F295&gt;=0, $F295&lt;=30), E295, 0)</f>
        <v/>
      </c>
      <c r="H295">
        <f>IF(AND(E295&lt;&gt;"" , $F295&gt;30, $F295&lt;=60), E295, 0)</f>
        <v/>
      </c>
      <c r="I295">
        <f>IF(AND(E295&lt;&gt;"" , $F295&gt;60, $F295&lt;=90), E295, 0)</f>
        <v/>
      </c>
      <c r="J295">
        <f>IF(AND(E295&lt;&gt;"" , $F295&gt;90, $F295&lt;=120), E295, 0)</f>
        <v/>
      </c>
      <c r="K295">
        <f>IF(AND(E295&lt;&gt;"" , $F295&gt;120), E295, 0)</f>
        <v/>
      </c>
      <c r="L295">
        <f>IF($F295&gt;0,"En retard","A l'échéance")</f>
        <v/>
      </c>
    </row>
    <row r="296">
      <c r="F296">
        <f>IF(D296="", "", TODAY()-D296)</f>
        <v/>
      </c>
      <c r="G296">
        <f>IF(AND(E296&lt;&gt;"" , $F296&gt;=0, $F296&lt;=30), E296, 0)</f>
        <v/>
      </c>
      <c r="H296">
        <f>IF(AND(E296&lt;&gt;"" , $F296&gt;30, $F296&lt;=60), E296, 0)</f>
        <v/>
      </c>
      <c r="I296">
        <f>IF(AND(E296&lt;&gt;"" , $F296&gt;60, $F296&lt;=90), E296, 0)</f>
        <v/>
      </c>
      <c r="J296">
        <f>IF(AND(E296&lt;&gt;"" , $F296&gt;90, $F296&lt;=120), E296, 0)</f>
        <v/>
      </c>
      <c r="K296">
        <f>IF(AND(E296&lt;&gt;"" , $F296&gt;120), E296, 0)</f>
        <v/>
      </c>
      <c r="L296">
        <f>IF($F296&gt;0,"En retard","A l'échéance")</f>
        <v/>
      </c>
    </row>
    <row r="297">
      <c r="F297">
        <f>IF(D297="", "", TODAY()-D297)</f>
        <v/>
      </c>
      <c r="G297">
        <f>IF(AND(E297&lt;&gt;"" , $F297&gt;=0, $F297&lt;=30), E297, 0)</f>
        <v/>
      </c>
      <c r="H297">
        <f>IF(AND(E297&lt;&gt;"" , $F297&gt;30, $F297&lt;=60), E297, 0)</f>
        <v/>
      </c>
      <c r="I297">
        <f>IF(AND(E297&lt;&gt;"" , $F297&gt;60, $F297&lt;=90), E297, 0)</f>
        <v/>
      </c>
      <c r="J297">
        <f>IF(AND(E297&lt;&gt;"" , $F297&gt;90, $F297&lt;=120), E297, 0)</f>
        <v/>
      </c>
      <c r="K297">
        <f>IF(AND(E297&lt;&gt;"" , $F297&gt;120), E297, 0)</f>
        <v/>
      </c>
      <c r="L297">
        <f>IF($F297&gt;0,"En retard","A l'échéance")</f>
        <v/>
      </c>
    </row>
    <row r="298">
      <c r="F298">
        <f>IF(D298="", "", TODAY()-D298)</f>
        <v/>
      </c>
      <c r="G298">
        <f>IF(AND(E298&lt;&gt;"" , $F298&gt;=0, $F298&lt;=30), E298, 0)</f>
        <v/>
      </c>
      <c r="H298">
        <f>IF(AND(E298&lt;&gt;"" , $F298&gt;30, $F298&lt;=60), E298, 0)</f>
        <v/>
      </c>
      <c r="I298">
        <f>IF(AND(E298&lt;&gt;"" , $F298&gt;60, $F298&lt;=90), E298, 0)</f>
        <v/>
      </c>
      <c r="J298">
        <f>IF(AND(E298&lt;&gt;"" , $F298&gt;90, $F298&lt;=120), E298, 0)</f>
        <v/>
      </c>
      <c r="K298">
        <f>IF(AND(E298&lt;&gt;"" , $F298&gt;120), E298, 0)</f>
        <v/>
      </c>
      <c r="L298">
        <f>IF($F298&gt;0,"En retard","A l'échéance")</f>
        <v/>
      </c>
    </row>
    <row r="299">
      <c r="F299">
        <f>IF(D299="", "", TODAY()-D299)</f>
        <v/>
      </c>
      <c r="G299">
        <f>IF(AND(E299&lt;&gt;"" , $F299&gt;=0, $F299&lt;=30), E299, 0)</f>
        <v/>
      </c>
      <c r="H299">
        <f>IF(AND(E299&lt;&gt;"" , $F299&gt;30, $F299&lt;=60), E299, 0)</f>
        <v/>
      </c>
      <c r="I299">
        <f>IF(AND(E299&lt;&gt;"" , $F299&gt;60, $F299&lt;=90), E299, 0)</f>
        <v/>
      </c>
      <c r="J299">
        <f>IF(AND(E299&lt;&gt;"" , $F299&gt;90, $F299&lt;=120), E299, 0)</f>
        <v/>
      </c>
      <c r="K299">
        <f>IF(AND(E299&lt;&gt;"" , $F299&gt;120), E299, 0)</f>
        <v/>
      </c>
      <c r="L299">
        <f>IF($F299&gt;0,"En retard","A l'échéance")</f>
        <v/>
      </c>
    </row>
    <row r="300">
      <c r="F300">
        <f>IF(D300="", "", TODAY()-D300)</f>
        <v/>
      </c>
      <c r="G300">
        <f>IF(AND(E300&lt;&gt;"" , $F300&gt;=0, $F300&lt;=30), E300, 0)</f>
        <v/>
      </c>
      <c r="H300">
        <f>IF(AND(E300&lt;&gt;"" , $F300&gt;30, $F300&lt;=60), E300, 0)</f>
        <v/>
      </c>
      <c r="I300">
        <f>IF(AND(E300&lt;&gt;"" , $F300&gt;60, $F300&lt;=90), E300, 0)</f>
        <v/>
      </c>
      <c r="J300">
        <f>IF(AND(E300&lt;&gt;"" , $F300&gt;90, $F300&lt;=120), E300, 0)</f>
        <v/>
      </c>
      <c r="K300">
        <f>IF(AND(E300&lt;&gt;"" , $F300&gt;120), E300, 0)</f>
        <v/>
      </c>
      <c r="L300">
        <f>IF($F300&gt;0,"En retard","A l'échéance")</f>
        <v/>
      </c>
    </row>
    <row r="301">
      <c r="F301">
        <f>IF(D301="", "", TODAY()-D301)</f>
        <v/>
      </c>
      <c r="G301">
        <f>IF(AND(E301&lt;&gt;"" , $F301&gt;=0, $F301&lt;=30), E301, 0)</f>
        <v/>
      </c>
      <c r="H301">
        <f>IF(AND(E301&lt;&gt;"" , $F301&gt;30, $F301&lt;=60), E301, 0)</f>
        <v/>
      </c>
      <c r="I301">
        <f>IF(AND(E301&lt;&gt;"" , $F301&gt;60, $F301&lt;=90), E301, 0)</f>
        <v/>
      </c>
      <c r="J301">
        <f>IF(AND(E301&lt;&gt;"" , $F301&gt;90, $F301&lt;=120), E301, 0)</f>
        <v/>
      </c>
      <c r="K301">
        <f>IF(AND(E301&lt;&gt;"" , $F301&gt;120), E301, 0)</f>
        <v/>
      </c>
      <c r="L301">
        <f>IF($F301&gt;0,"En retard","A l'échéance")</f>
        <v/>
      </c>
    </row>
    <row r="302">
      <c r="F302">
        <f>IF(D302="", "", TODAY()-D302)</f>
        <v/>
      </c>
      <c r="G302">
        <f>IF(AND(E302&lt;&gt;"" , $F302&gt;=0, $F302&lt;=30), E302, 0)</f>
        <v/>
      </c>
      <c r="H302">
        <f>IF(AND(E302&lt;&gt;"" , $F302&gt;30, $F302&lt;=60), E302, 0)</f>
        <v/>
      </c>
      <c r="I302">
        <f>IF(AND(E302&lt;&gt;"" , $F302&gt;60, $F302&lt;=90), E302, 0)</f>
        <v/>
      </c>
      <c r="J302">
        <f>IF(AND(E302&lt;&gt;"" , $F302&gt;90, $F302&lt;=120), E302, 0)</f>
        <v/>
      </c>
      <c r="K302">
        <f>IF(AND(E302&lt;&gt;"" , $F302&gt;120), E302, 0)</f>
        <v/>
      </c>
      <c r="L302">
        <f>IF($F302&gt;0,"En retard","A l'échéance")</f>
        <v/>
      </c>
    </row>
    <row r="303">
      <c r="F303">
        <f>IF(D303="", "", TODAY()-D303)</f>
        <v/>
      </c>
      <c r="G303">
        <f>IF(AND(E303&lt;&gt;"" , $F303&gt;=0, $F303&lt;=30), E303, 0)</f>
        <v/>
      </c>
      <c r="H303">
        <f>IF(AND(E303&lt;&gt;"" , $F303&gt;30, $F303&lt;=60), E303, 0)</f>
        <v/>
      </c>
      <c r="I303">
        <f>IF(AND(E303&lt;&gt;"" , $F303&gt;60, $F303&lt;=90), E303, 0)</f>
        <v/>
      </c>
      <c r="J303">
        <f>IF(AND(E303&lt;&gt;"" , $F303&gt;90, $F303&lt;=120), E303, 0)</f>
        <v/>
      </c>
      <c r="K303">
        <f>IF(AND(E303&lt;&gt;"" , $F303&gt;120), E303, 0)</f>
        <v/>
      </c>
      <c r="L303">
        <f>IF($F303&gt;0,"En retard","A l'échéance")</f>
        <v/>
      </c>
    </row>
    <row r="304">
      <c r="F304">
        <f>IF(D304="", "", TODAY()-D304)</f>
        <v/>
      </c>
      <c r="G304">
        <f>IF(AND(E304&lt;&gt;"" , $F304&gt;=0, $F304&lt;=30), E304, 0)</f>
        <v/>
      </c>
      <c r="H304">
        <f>IF(AND(E304&lt;&gt;"" , $F304&gt;30, $F304&lt;=60), E304, 0)</f>
        <v/>
      </c>
      <c r="I304">
        <f>IF(AND(E304&lt;&gt;"" , $F304&gt;60, $F304&lt;=90), E304, 0)</f>
        <v/>
      </c>
      <c r="J304">
        <f>IF(AND(E304&lt;&gt;"" , $F304&gt;90, $F304&lt;=120), E304, 0)</f>
        <v/>
      </c>
      <c r="K304">
        <f>IF(AND(E304&lt;&gt;"" , $F304&gt;120), E304, 0)</f>
        <v/>
      </c>
      <c r="L304">
        <f>IF($F304&gt;0,"En retard","A l'échéance")</f>
        <v/>
      </c>
    </row>
    <row r="305">
      <c r="F305">
        <f>IF(D305="", "", TODAY()-D305)</f>
        <v/>
      </c>
      <c r="G305">
        <f>IF(AND(E305&lt;&gt;"" , $F305&gt;=0, $F305&lt;=30), E305, 0)</f>
        <v/>
      </c>
      <c r="H305">
        <f>IF(AND(E305&lt;&gt;"" , $F305&gt;30, $F305&lt;=60), E305, 0)</f>
        <v/>
      </c>
      <c r="I305">
        <f>IF(AND(E305&lt;&gt;"" , $F305&gt;60, $F305&lt;=90), E305, 0)</f>
        <v/>
      </c>
      <c r="J305">
        <f>IF(AND(E305&lt;&gt;"" , $F305&gt;90, $F305&lt;=120), E305, 0)</f>
        <v/>
      </c>
      <c r="K305">
        <f>IF(AND(E305&lt;&gt;"" , $F305&gt;120), E305, 0)</f>
        <v/>
      </c>
      <c r="L305">
        <f>IF($F305&gt;0,"En retard","A l'échéance")</f>
        <v/>
      </c>
    </row>
    <row r="306">
      <c r="F306">
        <f>IF(D306="", "", TODAY()-D306)</f>
        <v/>
      </c>
      <c r="G306">
        <f>IF(AND(E306&lt;&gt;"" , $F306&gt;=0, $F306&lt;=30), E306, 0)</f>
        <v/>
      </c>
      <c r="H306">
        <f>IF(AND(E306&lt;&gt;"" , $F306&gt;30, $F306&lt;=60), E306, 0)</f>
        <v/>
      </c>
      <c r="I306">
        <f>IF(AND(E306&lt;&gt;"" , $F306&gt;60, $F306&lt;=90), E306, 0)</f>
        <v/>
      </c>
      <c r="J306">
        <f>IF(AND(E306&lt;&gt;"" , $F306&gt;90, $F306&lt;=120), E306, 0)</f>
        <v/>
      </c>
      <c r="K306">
        <f>IF(AND(E306&lt;&gt;"" , $F306&gt;120), E306, 0)</f>
        <v/>
      </c>
      <c r="L306">
        <f>IF($F306&gt;0,"En retard","A l'échéance")</f>
        <v/>
      </c>
    </row>
    <row r="307">
      <c r="F307">
        <f>IF(D307="", "", TODAY()-D307)</f>
        <v/>
      </c>
      <c r="G307">
        <f>IF(AND(E307&lt;&gt;"" , $F307&gt;=0, $F307&lt;=30), E307, 0)</f>
        <v/>
      </c>
      <c r="H307">
        <f>IF(AND(E307&lt;&gt;"" , $F307&gt;30, $F307&lt;=60), E307, 0)</f>
        <v/>
      </c>
      <c r="I307">
        <f>IF(AND(E307&lt;&gt;"" , $F307&gt;60, $F307&lt;=90), E307, 0)</f>
        <v/>
      </c>
      <c r="J307">
        <f>IF(AND(E307&lt;&gt;"" , $F307&gt;90, $F307&lt;=120), E307, 0)</f>
        <v/>
      </c>
      <c r="K307">
        <f>IF(AND(E307&lt;&gt;"" , $F307&gt;120), E307, 0)</f>
        <v/>
      </c>
      <c r="L307">
        <f>IF($F307&gt;0,"En retard","A l'échéance")</f>
        <v/>
      </c>
    </row>
    <row r="308">
      <c r="F308">
        <f>IF(D308="", "", TODAY()-D308)</f>
        <v/>
      </c>
      <c r="G308">
        <f>IF(AND(E308&lt;&gt;"" , $F308&gt;=0, $F308&lt;=30), E308, 0)</f>
        <v/>
      </c>
      <c r="H308">
        <f>IF(AND(E308&lt;&gt;"" , $F308&gt;30, $F308&lt;=60), E308, 0)</f>
        <v/>
      </c>
      <c r="I308">
        <f>IF(AND(E308&lt;&gt;"" , $F308&gt;60, $F308&lt;=90), E308, 0)</f>
        <v/>
      </c>
      <c r="J308">
        <f>IF(AND(E308&lt;&gt;"" , $F308&gt;90, $F308&lt;=120), E308, 0)</f>
        <v/>
      </c>
      <c r="K308">
        <f>IF(AND(E308&lt;&gt;"" , $F308&gt;120), E308, 0)</f>
        <v/>
      </c>
      <c r="L308">
        <f>IF($F308&gt;0,"En retard","A l'échéance")</f>
        <v/>
      </c>
    </row>
    <row r="309">
      <c r="F309">
        <f>IF(D309="", "", TODAY()-D309)</f>
        <v/>
      </c>
      <c r="G309">
        <f>IF(AND(E309&lt;&gt;"" , $F309&gt;=0, $F309&lt;=30), E309, 0)</f>
        <v/>
      </c>
      <c r="H309">
        <f>IF(AND(E309&lt;&gt;"" , $F309&gt;30, $F309&lt;=60), E309, 0)</f>
        <v/>
      </c>
      <c r="I309">
        <f>IF(AND(E309&lt;&gt;"" , $F309&gt;60, $F309&lt;=90), E309, 0)</f>
        <v/>
      </c>
      <c r="J309">
        <f>IF(AND(E309&lt;&gt;"" , $F309&gt;90, $F309&lt;=120), E309, 0)</f>
        <v/>
      </c>
      <c r="K309">
        <f>IF(AND(E309&lt;&gt;"" , $F309&gt;120), E309, 0)</f>
        <v/>
      </c>
      <c r="L309">
        <f>IF($F309&gt;0,"En retard","A l'échéance")</f>
        <v/>
      </c>
    </row>
    <row r="310">
      <c r="F310">
        <f>IF(D310="", "", TODAY()-D310)</f>
        <v/>
      </c>
      <c r="G310">
        <f>IF(AND(E310&lt;&gt;"" , $F310&gt;=0, $F310&lt;=30), E310, 0)</f>
        <v/>
      </c>
      <c r="H310">
        <f>IF(AND(E310&lt;&gt;"" , $F310&gt;30, $F310&lt;=60), E310, 0)</f>
        <v/>
      </c>
      <c r="I310">
        <f>IF(AND(E310&lt;&gt;"" , $F310&gt;60, $F310&lt;=90), E310, 0)</f>
        <v/>
      </c>
      <c r="J310">
        <f>IF(AND(E310&lt;&gt;"" , $F310&gt;90, $F310&lt;=120), E310, 0)</f>
        <v/>
      </c>
      <c r="K310">
        <f>IF(AND(E310&lt;&gt;"" , $F310&gt;120), E310, 0)</f>
        <v/>
      </c>
      <c r="L310">
        <f>IF($F310&gt;0,"En retard","A l'échéance")</f>
        <v/>
      </c>
    </row>
    <row r="311">
      <c r="F311">
        <f>IF(D311="", "", TODAY()-D311)</f>
        <v/>
      </c>
      <c r="G311">
        <f>IF(AND(E311&lt;&gt;"" , $F311&gt;=0, $F311&lt;=30), E311, 0)</f>
        <v/>
      </c>
      <c r="H311">
        <f>IF(AND(E311&lt;&gt;"" , $F311&gt;30, $F311&lt;=60), E311, 0)</f>
        <v/>
      </c>
      <c r="I311">
        <f>IF(AND(E311&lt;&gt;"" , $F311&gt;60, $F311&lt;=90), E311, 0)</f>
        <v/>
      </c>
      <c r="J311">
        <f>IF(AND(E311&lt;&gt;"" , $F311&gt;90, $F311&lt;=120), E311, 0)</f>
        <v/>
      </c>
      <c r="K311">
        <f>IF(AND(E311&lt;&gt;"" , $F311&gt;120), E311, 0)</f>
        <v/>
      </c>
      <c r="L311">
        <f>IF($F311&gt;0,"En retard","A l'échéance")</f>
        <v/>
      </c>
    </row>
    <row r="312">
      <c r="F312">
        <f>IF(D312="", "", TODAY()-D312)</f>
        <v/>
      </c>
      <c r="G312">
        <f>IF(AND(E312&lt;&gt;"" , $F312&gt;=0, $F312&lt;=30), E312, 0)</f>
        <v/>
      </c>
      <c r="H312">
        <f>IF(AND(E312&lt;&gt;"" , $F312&gt;30, $F312&lt;=60), E312, 0)</f>
        <v/>
      </c>
      <c r="I312">
        <f>IF(AND(E312&lt;&gt;"" , $F312&gt;60, $F312&lt;=90), E312, 0)</f>
        <v/>
      </c>
      <c r="J312">
        <f>IF(AND(E312&lt;&gt;"" , $F312&gt;90, $F312&lt;=120), E312, 0)</f>
        <v/>
      </c>
      <c r="K312">
        <f>IF(AND(E312&lt;&gt;"" , $F312&gt;120), E312, 0)</f>
        <v/>
      </c>
      <c r="L312">
        <f>IF($F312&gt;0,"En retard","A l'échéance")</f>
        <v/>
      </c>
    </row>
    <row r="313">
      <c r="F313">
        <f>IF(D313="", "", TODAY()-D313)</f>
        <v/>
      </c>
      <c r="G313">
        <f>IF(AND(E313&lt;&gt;"" , $F313&gt;=0, $F313&lt;=30), E313, 0)</f>
        <v/>
      </c>
      <c r="H313">
        <f>IF(AND(E313&lt;&gt;"" , $F313&gt;30, $F313&lt;=60), E313, 0)</f>
        <v/>
      </c>
      <c r="I313">
        <f>IF(AND(E313&lt;&gt;"" , $F313&gt;60, $F313&lt;=90), E313, 0)</f>
        <v/>
      </c>
      <c r="J313">
        <f>IF(AND(E313&lt;&gt;"" , $F313&gt;90, $F313&lt;=120), E313, 0)</f>
        <v/>
      </c>
      <c r="K313">
        <f>IF(AND(E313&lt;&gt;"" , $F313&gt;120), E313, 0)</f>
        <v/>
      </c>
      <c r="L313">
        <f>IF($F313&gt;0,"En retard","A l'échéance")</f>
        <v/>
      </c>
    </row>
    <row r="314">
      <c r="F314">
        <f>IF(D314="", "", TODAY()-D314)</f>
        <v/>
      </c>
      <c r="G314">
        <f>IF(AND(E314&lt;&gt;"" , $F314&gt;=0, $F314&lt;=30), E314, 0)</f>
        <v/>
      </c>
      <c r="H314">
        <f>IF(AND(E314&lt;&gt;"" , $F314&gt;30, $F314&lt;=60), E314, 0)</f>
        <v/>
      </c>
      <c r="I314">
        <f>IF(AND(E314&lt;&gt;"" , $F314&gt;60, $F314&lt;=90), E314, 0)</f>
        <v/>
      </c>
      <c r="J314">
        <f>IF(AND(E314&lt;&gt;"" , $F314&gt;90, $F314&lt;=120), E314, 0)</f>
        <v/>
      </c>
      <c r="K314">
        <f>IF(AND(E314&lt;&gt;"" , $F314&gt;120), E314, 0)</f>
        <v/>
      </c>
      <c r="L314">
        <f>IF($F314&gt;0,"En retard","A l'échéance")</f>
        <v/>
      </c>
    </row>
    <row r="315">
      <c r="F315">
        <f>IF(D315="", "", TODAY()-D315)</f>
        <v/>
      </c>
      <c r="G315">
        <f>IF(AND(E315&lt;&gt;"" , $F315&gt;=0, $F315&lt;=30), E315, 0)</f>
        <v/>
      </c>
      <c r="H315">
        <f>IF(AND(E315&lt;&gt;"" , $F315&gt;30, $F315&lt;=60), E315, 0)</f>
        <v/>
      </c>
      <c r="I315">
        <f>IF(AND(E315&lt;&gt;"" , $F315&gt;60, $F315&lt;=90), E315, 0)</f>
        <v/>
      </c>
      <c r="J315">
        <f>IF(AND(E315&lt;&gt;"" , $F315&gt;90, $F315&lt;=120), E315, 0)</f>
        <v/>
      </c>
      <c r="K315">
        <f>IF(AND(E315&lt;&gt;"" , $F315&gt;120), E315, 0)</f>
        <v/>
      </c>
      <c r="L315">
        <f>IF($F315&gt;0,"En retard","A l'échéance")</f>
        <v/>
      </c>
    </row>
    <row r="316">
      <c r="F316">
        <f>IF(D316="", "", TODAY()-D316)</f>
        <v/>
      </c>
      <c r="G316">
        <f>IF(AND(E316&lt;&gt;"" , $F316&gt;=0, $F316&lt;=30), E316, 0)</f>
        <v/>
      </c>
      <c r="H316">
        <f>IF(AND(E316&lt;&gt;"" , $F316&gt;30, $F316&lt;=60), E316, 0)</f>
        <v/>
      </c>
      <c r="I316">
        <f>IF(AND(E316&lt;&gt;"" , $F316&gt;60, $F316&lt;=90), E316, 0)</f>
        <v/>
      </c>
      <c r="J316">
        <f>IF(AND(E316&lt;&gt;"" , $F316&gt;90, $F316&lt;=120), E316, 0)</f>
        <v/>
      </c>
      <c r="K316">
        <f>IF(AND(E316&lt;&gt;"" , $F316&gt;120), E316, 0)</f>
        <v/>
      </c>
      <c r="L316">
        <f>IF($F316&gt;0,"En retard","A l'échéance")</f>
        <v/>
      </c>
    </row>
    <row r="317">
      <c r="F317">
        <f>IF(D317="", "", TODAY()-D317)</f>
        <v/>
      </c>
      <c r="G317">
        <f>IF(AND(E317&lt;&gt;"" , $F317&gt;=0, $F317&lt;=30), E317, 0)</f>
        <v/>
      </c>
      <c r="H317">
        <f>IF(AND(E317&lt;&gt;"" , $F317&gt;30, $F317&lt;=60), E317, 0)</f>
        <v/>
      </c>
      <c r="I317">
        <f>IF(AND(E317&lt;&gt;"" , $F317&gt;60, $F317&lt;=90), E317, 0)</f>
        <v/>
      </c>
      <c r="J317">
        <f>IF(AND(E317&lt;&gt;"" , $F317&gt;90, $F317&lt;=120), E317, 0)</f>
        <v/>
      </c>
      <c r="K317">
        <f>IF(AND(E317&lt;&gt;"" , $F317&gt;120), E317, 0)</f>
        <v/>
      </c>
      <c r="L317">
        <f>IF($F317&gt;0,"En retard","A l'échéance")</f>
        <v/>
      </c>
    </row>
    <row r="318">
      <c r="F318">
        <f>IF(D318="", "", TODAY()-D318)</f>
        <v/>
      </c>
      <c r="G318">
        <f>IF(AND(E318&lt;&gt;"" , $F318&gt;=0, $F318&lt;=30), E318, 0)</f>
        <v/>
      </c>
      <c r="H318">
        <f>IF(AND(E318&lt;&gt;"" , $F318&gt;30, $F318&lt;=60), E318, 0)</f>
        <v/>
      </c>
      <c r="I318">
        <f>IF(AND(E318&lt;&gt;"" , $F318&gt;60, $F318&lt;=90), E318, 0)</f>
        <v/>
      </c>
      <c r="J318">
        <f>IF(AND(E318&lt;&gt;"" , $F318&gt;90, $F318&lt;=120), E318, 0)</f>
        <v/>
      </c>
      <c r="K318">
        <f>IF(AND(E318&lt;&gt;"" , $F318&gt;120), E318, 0)</f>
        <v/>
      </c>
      <c r="L318">
        <f>IF($F318&gt;0,"En retard","A l'échéance")</f>
        <v/>
      </c>
    </row>
    <row r="319">
      <c r="F319">
        <f>IF(D319="", "", TODAY()-D319)</f>
        <v/>
      </c>
      <c r="G319">
        <f>IF(AND(E319&lt;&gt;"" , $F319&gt;=0, $F319&lt;=30), E319, 0)</f>
        <v/>
      </c>
      <c r="H319">
        <f>IF(AND(E319&lt;&gt;"" , $F319&gt;30, $F319&lt;=60), E319, 0)</f>
        <v/>
      </c>
      <c r="I319">
        <f>IF(AND(E319&lt;&gt;"" , $F319&gt;60, $F319&lt;=90), E319, 0)</f>
        <v/>
      </c>
      <c r="J319">
        <f>IF(AND(E319&lt;&gt;"" , $F319&gt;90, $F319&lt;=120), E319, 0)</f>
        <v/>
      </c>
      <c r="K319">
        <f>IF(AND(E319&lt;&gt;"" , $F319&gt;120), E319, 0)</f>
        <v/>
      </c>
      <c r="L319">
        <f>IF($F319&gt;0,"En retard","A l'échéance")</f>
        <v/>
      </c>
    </row>
    <row r="320">
      <c r="F320">
        <f>IF(D320="", "", TODAY()-D320)</f>
        <v/>
      </c>
      <c r="G320">
        <f>IF(AND(E320&lt;&gt;"" , $F320&gt;=0, $F320&lt;=30), E320, 0)</f>
        <v/>
      </c>
      <c r="H320">
        <f>IF(AND(E320&lt;&gt;"" , $F320&gt;30, $F320&lt;=60), E320, 0)</f>
        <v/>
      </c>
      <c r="I320">
        <f>IF(AND(E320&lt;&gt;"" , $F320&gt;60, $F320&lt;=90), E320, 0)</f>
        <v/>
      </c>
      <c r="J320">
        <f>IF(AND(E320&lt;&gt;"" , $F320&gt;90, $F320&lt;=120), E320, 0)</f>
        <v/>
      </c>
      <c r="K320">
        <f>IF(AND(E320&lt;&gt;"" , $F320&gt;120), E320, 0)</f>
        <v/>
      </c>
      <c r="L320">
        <f>IF($F320&gt;0,"En retard","A l'échéance")</f>
        <v/>
      </c>
    </row>
    <row r="321">
      <c r="F321">
        <f>IF(D321="", "", TODAY()-D321)</f>
        <v/>
      </c>
      <c r="G321">
        <f>IF(AND(E321&lt;&gt;"" , $F321&gt;=0, $F321&lt;=30), E321, 0)</f>
        <v/>
      </c>
      <c r="H321">
        <f>IF(AND(E321&lt;&gt;"" , $F321&gt;30, $F321&lt;=60), E321, 0)</f>
        <v/>
      </c>
      <c r="I321">
        <f>IF(AND(E321&lt;&gt;"" , $F321&gt;60, $F321&lt;=90), E321, 0)</f>
        <v/>
      </c>
      <c r="J321">
        <f>IF(AND(E321&lt;&gt;"" , $F321&gt;90, $F321&lt;=120), E321, 0)</f>
        <v/>
      </c>
      <c r="K321">
        <f>IF(AND(E321&lt;&gt;"" , $F321&gt;120), E321, 0)</f>
        <v/>
      </c>
      <c r="L321">
        <f>IF($F321&gt;0,"En retard","A l'échéance")</f>
        <v/>
      </c>
    </row>
    <row r="322">
      <c r="F322">
        <f>IF(D322="", "", TODAY()-D322)</f>
        <v/>
      </c>
      <c r="G322">
        <f>IF(AND(E322&lt;&gt;"" , $F322&gt;=0, $F322&lt;=30), E322, 0)</f>
        <v/>
      </c>
      <c r="H322">
        <f>IF(AND(E322&lt;&gt;"" , $F322&gt;30, $F322&lt;=60), E322, 0)</f>
        <v/>
      </c>
      <c r="I322">
        <f>IF(AND(E322&lt;&gt;"" , $F322&gt;60, $F322&lt;=90), E322, 0)</f>
        <v/>
      </c>
      <c r="J322">
        <f>IF(AND(E322&lt;&gt;"" , $F322&gt;90, $F322&lt;=120), E322, 0)</f>
        <v/>
      </c>
      <c r="K322">
        <f>IF(AND(E322&lt;&gt;"" , $F322&gt;120), E322, 0)</f>
        <v/>
      </c>
      <c r="L322">
        <f>IF($F322&gt;0,"En retard","A l'échéance")</f>
        <v/>
      </c>
    </row>
    <row r="323">
      <c r="F323">
        <f>IF(D323="", "", TODAY()-D323)</f>
        <v/>
      </c>
      <c r="G323">
        <f>IF(AND(E323&lt;&gt;"" , $F323&gt;=0, $F323&lt;=30), E323, 0)</f>
        <v/>
      </c>
      <c r="H323">
        <f>IF(AND(E323&lt;&gt;"" , $F323&gt;30, $F323&lt;=60), E323, 0)</f>
        <v/>
      </c>
      <c r="I323">
        <f>IF(AND(E323&lt;&gt;"" , $F323&gt;60, $F323&lt;=90), E323, 0)</f>
        <v/>
      </c>
      <c r="J323">
        <f>IF(AND(E323&lt;&gt;"" , $F323&gt;90, $F323&lt;=120), E323, 0)</f>
        <v/>
      </c>
      <c r="K323">
        <f>IF(AND(E323&lt;&gt;"" , $F323&gt;120), E323, 0)</f>
        <v/>
      </c>
      <c r="L323">
        <f>IF($F323&gt;0,"En retard","A l'échéance")</f>
        <v/>
      </c>
    </row>
    <row r="324">
      <c r="F324">
        <f>IF(D324="", "", TODAY()-D324)</f>
        <v/>
      </c>
      <c r="G324">
        <f>IF(AND(E324&lt;&gt;"" , $F324&gt;=0, $F324&lt;=30), E324, 0)</f>
        <v/>
      </c>
      <c r="H324">
        <f>IF(AND(E324&lt;&gt;"" , $F324&gt;30, $F324&lt;=60), E324, 0)</f>
        <v/>
      </c>
      <c r="I324">
        <f>IF(AND(E324&lt;&gt;"" , $F324&gt;60, $F324&lt;=90), E324, 0)</f>
        <v/>
      </c>
      <c r="J324">
        <f>IF(AND(E324&lt;&gt;"" , $F324&gt;90, $F324&lt;=120), E324, 0)</f>
        <v/>
      </c>
      <c r="K324">
        <f>IF(AND(E324&lt;&gt;"" , $F324&gt;120), E324, 0)</f>
        <v/>
      </c>
      <c r="L324">
        <f>IF($F324&gt;0,"En retard","A l'échéance")</f>
        <v/>
      </c>
    </row>
    <row r="325">
      <c r="F325">
        <f>IF(D325="", "", TODAY()-D325)</f>
        <v/>
      </c>
      <c r="G325">
        <f>IF(AND(E325&lt;&gt;"" , $F325&gt;=0, $F325&lt;=30), E325, 0)</f>
        <v/>
      </c>
      <c r="H325">
        <f>IF(AND(E325&lt;&gt;"" , $F325&gt;30, $F325&lt;=60), E325, 0)</f>
        <v/>
      </c>
      <c r="I325">
        <f>IF(AND(E325&lt;&gt;"" , $F325&gt;60, $F325&lt;=90), E325, 0)</f>
        <v/>
      </c>
      <c r="J325">
        <f>IF(AND(E325&lt;&gt;"" , $F325&gt;90, $F325&lt;=120), E325, 0)</f>
        <v/>
      </c>
      <c r="K325">
        <f>IF(AND(E325&lt;&gt;"" , $F325&gt;120), E325, 0)</f>
        <v/>
      </c>
      <c r="L325">
        <f>IF($F325&gt;0,"En retard","A l'échéance")</f>
        <v/>
      </c>
    </row>
    <row r="326">
      <c r="F326">
        <f>IF(D326="", "", TODAY()-D326)</f>
        <v/>
      </c>
      <c r="G326">
        <f>IF(AND(E326&lt;&gt;"" , $F326&gt;=0, $F326&lt;=30), E326, 0)</f>
        <v/>
      </c>
      <c r="H326">
        <f>IF(AND(E326&lt;&gt;"" , $F326&gt;30, $F326&lt;=60), E326, 0)</f>
        <v/>
      </c>
      <c r="I326">
        <f>IF(AND(E326&lt;&gt;"" , $F326&gt;60, $F326&lt;=90), E326, 0)</f>
        <v/>
      </c>
      <c r="J326">
        <f>IF(AND(E326&lt;&gt;"" , $F326&gt;90, $F326&lt;=120), E326, 0)</f>
        <v/>
      </c>
      <c r="K326">
        <f>IF(AND(E326&lt;&gt;"" , $F326&gt;120), E326, 0)</f>
        <v/>
      </c>
      <c r="L326">
        <f>IF($F326&gt;0,"En retard","A l'échéance")</f>
        <v/>
      </c>
    </row>
    <row r="327">
      <c r="F327">
        <f>IF(D327="", "", TODAY()-D327)</f>
        <v/>
      </c>
      <c r="G327">
        <f>IF(AND(E327&lt;&gt;"" , $F327&gt;=0, $F327&lt;=30), E327, 0)</f>
        <v/>
      </c>
      <c r="H327">
        <f>IF(AND(E327&lt;&gt;"" , $F327&gt;30, $F327&lt;=60), E327, 0)</f>
        <v/>
      </c>
      <c r="I327">
        <f>IF(AND(E327&lt;&gt;"" , $F327&gt;60, $F327&lt;=90), E327, 0)</f>
        <v/>
      </c>
      <c r="J327">
        <f>IF(AND(E327&lt;&gt;"" , $F327&gt;90, $F327&lt;=120), E327, 0)</f>
        <v/>
      </c>
      <c r="K327">
        <f>IF(AND(E327&lt;&gt;"" , $F327&gt;120), E327, 0)</f>
        <v/>
      </c>
      <c r="L327">
        <f>IF($F327&gt;0,"En retard","A l'échéance")</f>
        <v/>
      </c>
    </row>
    <row r="328">
      <c r="F328">
        <f>IF(D328="", "", TODAY()-D328)</f>
        <v/>
      </c>
      <c r="G328">
        <f>IF(AND(E328&lt;&gt;"" , $F328&gt;=0, $F328&lt;=30), E328, 0)</f>
        <v/>
      </c>
      <c r="H328">
        <f>IF(AND(E328&lt;&gt;"" , $F328&gt;30, $F328&lt;=60), E328, 0)</f>
        <v/>
      </c>
      <c r="I328">
        <f>IF(AND(E328&lt;&gt;"" , $F328&gt;60, $F328&lt;=90), E328, 0)</f>
        <v/>
      </c>
      <c r="J328">
        <f>IF(AND(E328&lt;&gt;"" , $F328&gt;90, $F328&lt;=120), E328, 0)</f>
        <v/>
      </c>
      <c r="K328">
        <f>IF(AND(E328&lt;&gt;"" , $F328&gt;120), E328, 0)</f>
        <v/>
      </c>
      <c r="L328">
        <f>IF($F328&gt;0,"En retard","A l'échéance")</f>
        <v/>
      </c>
    </row>
    <row r="329">
      <c r="F329">
        <f>IF(D329="", "", TODAY()-D329)</f>
        <v/>
      </c>
      <c r="G329">
        <f>IF(AND(E329&lt;&gt;"" , $F329&gt;=0, $F329&lt;=30), E329, 0)</f>
        <v/>
      </c>
      <c r="H329">
        <f>IF(AND(E329&lt;&gt;"" , $F329&gt;30, $F329&lt;=60), E329, 0)</f>
        <v/>
      </c>
      <c r="I329">
        <f>IF(AND(E329&lt;&gt;"" , $F329&gt;60, $F329&lt;=90), E329, 0)</f>
        <v/>
      </c>
      <c r="J329">
        <f>IF(AND(E329&lt;&gt;"" , $F329&gt;90, $F329&lt;=120), E329, 0)</f>
        <v/>
      </c>
      <c r="K329">
        <f>IF(AND(E329&lt;&gt;"" , $F329&gt;120), E329, 0)</f>
        <v/>
      </c>
      <c r="L329">
        <f>IF($F329&gt;0,"En retard","A l'échéance")</f>
        <v/>
      </c>
    </row>
    <row r="330">
      <c r="F330">
        <f>IF(D330="", "", TODAY()-D330)</f>
        <v/>
      </c>
      <c r="G330">
        <f>IF(AND(E330&lt;&gt;"" , $F330&gt;=0, $F330&lt;=30), E330, 0)</f>
        <v/>
      </c>
      <c r="H330">
        <f>IF(AND(E330&lt;&gt;"" , $F330&gt;30, $F330&lt;=60), E330, 0)</f>
        <v/>
      </c>
      <c r="I330">
        <f>IF(AND(E330&lt;&gt;"" , $F330&gt;60, $F330&lt;=90), E330, 0)</f>
        <v/>
      </c>
      <c r="J330">
        <f>IF(AND(E330&lt;&gt;"" , $F330&gt;90, $F330&lt;=120), E330, 0)</f>
        <v/>
      </c>
      <c r="K330">
        <f>IF(AND(E330&lt;&gt;"" , $F330&gt;120), E330, 0)</f>
        <v/>
      </c>
      <c r="L330">
        <f>IF($F330&gt;0,"En retard","A l'échéance")</f>
        <v/>
      </c>
    </row>
    <row r="331">
      <c r="F331">
        <f>IF(D331="", "", TODAY()-D331)</f>
        <v/>
      </c>
      <c r="G331">
        <f>IF(AND(E331&lt;&gt;"" , $F331&gt;=0, $F331&lt;=30), E331, 0)</f>
        <v/>
      </c>
      <c r="H331">
        <f>IF(AND(E331&lt;&gt;"" , $F331&gt;30, $F331&lt;=60), E331, 0)</f>
        <v/>
      </c>
      <c r="I331">
        <f>IF(AND(E331&lt;&gt;"" , $F331&gt;60, $F331&lt;=90), E331, 0)</f>
        <v/>
      </c>
      <c r="J331">
        <f>IF(AND(E331&lt;&gt;"" , $F331&gt;90, $F331&lt;=120), E331, 0)</f>
        <v/>
      </c>
      <c r="K331">
        <f>IF(AND(E331&lt;&gt;"" , $F331&gt;120), E331, 0)</f>
        <v/>
      </c>
      <c r="L331">
        <f>IF($F331&gt;0,"En retard","A l'échéance")</f>
        <v/>
      </c>
    </row>
    <row r="332">
      <c r="F332">
        <f>IF(D332="", "", TODAY()-D332)</f>
        <v/>
      </c>
      <c r="G332">
        <f>IF(AND(E332&lt;&gt;"" , $F332&gt;=0, $F332&lt;=30), E332, 0)</f>
        <v/>
      </c>
      <c r="H332">
        <f>IF(AND(E332&lt;&gt;"" , $F332&gt;30, $F332&lt;=60), E332, 0)</f>
        <v/>
      </c>
      <c r="I332">
        <f>IF(AND(E332&lt;&gt;"" , $F332&gt;60, $F332&lt;=90), E332, 0)</f>
        <v/>
      </c>
      <c r="J332">
        <f>IF(AND(E332&lt;&gt;"" , $F332&gt;90, $F332&lt;=120), E332, 0)</f>
        <v/>
      </c>
      <c r="K332">
        <f>IF(AND(E332&lt;&gt;"" , $F332&gt;120), E332, 0)</f>
        <v/>
      </c>
      <c r="L332">
        <f>IF($F332&gt;0,"En retard","A l'échéance")</f>
        <v/>
      </c>
    </row>
    <row r="333">
      <c r="F333">
        <f>IF(D333="", "", TODAY()-D333)</f>
        <v/>
      </c>
      <c r="G333">
        <f>IF(AND(E333&lt;&gt;"" , $F333&gt;=0, $F333&lt;=30), E333, 0)</f>
        <v/>
      </c>
      <c r="H333">
        <f>IF(AND(E333&lt;&gt;"" , $F333&gt;30, $F333&lt;=60), E333, 0)</f>
        <v/>
      </c>
      <c r="I333">
        <f>IF(AND(E333&lt;&gt;"" , $F333&gt;60, $F333&lt;=90), E333, 0)</f>
        <v/>
      </c>
      <c r="J333">
        <f>IF(AND(E333&lt;&gt;"" , $F333&gt;90, $F333&lt;=120), E333, 0)</f>
        <v/>
      </c>
      <c r="K333">
        <f>IF(AND(E333&lt;&gt;"" , $F333&gt;120), E333, 0)</f>
        <v/>
      </c>
      <c r="L333">
        <f>IF($F333&gt;0,"En retard","A l'échéance")</f>
        <v/>
      </c>
    </row>
    <row r="334">
      <c r="F334">
        <f>IF(D334="", "", TODAY()-D334)</f>
        <v/>
      </c>
      <c r="G334">
        <f>IF(AND(E334&lt;&gt;"" , $F334&gt;=0, $F334&lt;=30), E334, 0)</f>
        <v/>
      </c>
      <c r="H334">
        <f>IF(AND(E334&lt;&gt;"" , $F334&gt;30, $F334&lt;=60), E334, 0)</f>
        <v/>
      </c>
      <c r="I334">
        <f>IF(AND(E334&lt;&gt;"" , $F334&gt;60, $F334&lt;=90), E334, 0)</f>
        <v/>
      </c>
      <c r="J334">
        <f>IF(AND(E334&lt;&gt;"" , $F334&gt;90, $F334&lt;=120), E334, 0)</f>
        <v/>
      </c>
      <c r="K334">
        <f>IF(AND(E334&lt;&gt;"" , $F334&gt;120), E334, 0)</f>
        <v/>
      </c>
      <c r="L334">
        <f>IF($F334&gt;0,"En retard","A l'échéance")</f>
        <v/>
      </c>
    </row>
    <row r="335">
      <c r="F335">
        <f>IF(D335="", "", TODAY()-D335)</f>
        <v/>
      </c>
      <c r="G335">
        <f>IF(AND(E335&lt;&gt;"" , $F335&gt;=0, $F335&lt;=30), E335, 0)</f>
        <v/>
      </c>
      <c r="H335">
        <f>IF(AND(E335&lt;&gt;"" , $F335&gt;30, $F335&lt;=60), E335, 0)</f>
        <v/>
      </c>
      <c r="I335">
        <f>IF(AND(E335&lt;&gt;"" , $F335&gt;60, $F335&lt;=90), E335, 0)</f>
        <v/>
      </c>
      <c r="J335">
        <f>IF(AND(E335&lt;&gt;"" , $F335&gt;90, $F335&lt;=120), E335, 0)</f>
        <v/>
      </c>
      <c r="K335">
        <f>IF(AND(E335&lt;&gt;"" , $F335&gt;120), E335, 0)</f>
        <v/>
      </c>
      <c r="L335">
        <f>IF($F335&gt;0,"En retard","A l'échéance")</f>
        <v/>
      </c>
    </row>
    <row r="336">
      <c r="F336">
        <f>IF(D336="", "", TODAY()-D336)</f>
        <v/>
      </c>
      <c r="G336">
        <f>IF(AND(E336&lt;&gt;"" , $F336&gt;=0, $F336&lt;=30), E336, 0)</f>
        <v/>
      </c>
      <c r="H336">
        <f>IF(AND(E336&lt;&gt;"" , $F336&gt;30, $F336&lt;=60), E336, 0)</f>
        <v/>
      </c>
      <c r="I336">
        <f>IF(AND(E336&lt;&gt;"" , $F336&gt;60, $F336&lt;=90), E336, 0)</f>
        <v/>
      </c>
      <c r="J336">
        <f>IF(AND(E336&lt;&gt;"" , $F336&gt;90, $F336&lt;=120), E336, 0)</f>
        <v/>
      </c>
      <c r="K336">
        <f>IF(AND(E336&lt;&gt;"" , $F336&gt;120), E336, 0)</f>
        <v/>
      </c>
      <c r="L336">
        <f>IF($F336&gt;0,"En retard","A l'échéance")</f>
        <v/>
      </c>
    </row>
    <row r="337">
      <c r="F337">
        <f>IF(D337="", "", TODAY()-D337)</f>
        <v/>
      </c>
      <c r="G337">
        <f>IF(AND(E337&lt;&gt;"" , $F337&gt;=0, $F337&lt;=30), E337, 0)</f>
        <v/>
      </c>
      <c r="H337">
        <f>IF(AND(E337&lt;&gt;"" , $F337&gt;30, $F337&lt;=60), E337, 0)</f>
        <v/>
      </c>
      <c r="I337">
        <f>IF(AND(E337&lt;&gt;"" , $F337&gt;60, $F337&lt;=90), E337, 0)</f>
        <v/>
      </c>
      <c r="J337">
        <f>IF(AND(E337&lt;&gt;"" , $F337&gt;90, $F337&lt;=120), E337, 0)</f>
        <v/>
      </c>
      <c r="K337">
        <f>IF(AND(E337&lt;&gt;"" , $F337&gt;120), E337, 0)</f>
        <v/>
      </c>
      <c r="L337">
        <f>IF($F337&gt;0,"En retard","A l'échéance")</f>
        <v/>
      </c>
    </row>
    <row r="338">
      <c r="F338">
        <f>IF(D338="", "", TODAY()-D338)</f>
        <v/>
      </c>
      <c r="G338">
        <f>IF(AND(E338&lt;&gt;"" , $F338&gt;=0, $F338&lt;=30), E338, 0)</f>
        <v/>
      </c>
      <c r="H338">
        <f>IF(AND(E338&lt;&gt;"" , $F338&gt;30, $F338&lt;=60), E338, 0)</f>
        <v/>
      </c>
      <c r="I338">
        <f>IF(AND(E338&lt;&gt;"" , $F338&gt;60, $F338&lt;=90), E338, 0)</f>
        <v/>
      </c>
      <c r="J338">
        <f>IF(AND(E338&lt;&gt;"" , $F338&gt;90, $F338&lt;=120), E338, 0)</f>
        <v/>
      </c>
      <c r="K338">
        <f>IF(AND(E338&lt;&gt;"" , $F338&gt;120), E338, 0)</f>
        <v/>
      </c>
      <c r="L338">
        <f>IF($F338&gt;0,"En retard","A l'échéance")</f>
        <v/>
      </c>
    </row>
    <row r="339">
      <c r="F339">
        <f>IF(D339="", "", TODAY()-D339)</f>
        <v/>
      </c>
      <c r="G339">
        <f>IF(AND(E339&lt;&gt;"" , $F339&gt;=0, $F339&lt;=30), E339, 0)</f>
        <v/>
      </c>
      <c r="H339">
        <f>IF(AND(E339&lt;&gt;"" , $F339&gt;30, $F339&lt;=60), E339, 0)</f>
        <v/>
      </c>
      <c r="I339">
        <f>IF(AND(E339&lt;&gt;"" , $F339&gt;60, $F339&lt;=90), E339, 0)</f>
        <v/>
      </c>
      <c r="J339">
        <f>IF(AND(E339&lt;&gt;"" , $F339&gt;90, $F339&lt;=120), E339, 0)</f>
        <v/>
      </c>
      <c r="K339">
        <f>IF(AND(E339&lt;&gt;"" , $F339&gt;120), E339, 0)</f>
        <v/>
      </c>
      <c r="L339">
        <f>IF($F339&gt;0,"En retard","A l'échéance")</f>
        <v/>
      </c>
    </row>
    <row r="340">
      <c r="F340">
        <f>IF(D340="", "", TODAY()-D340)</f>
        <v/>
      </c>
      <c r="G340">
        <f>IF(AND(E340&lt;&gt;"" , $F340&gt;=0, $F340&lt;=30), E340, 0)</f>
        <v/>
      </c>
      <c r="H340">
        <f>IF(AND(E340&lt;&gt;"" , $F340&gt;30, $F340&lt;=60), E340, 0)</f>
        <v/>
      </c>
      <c r="I340">
        <f>IF(AND(E340&lt;&gt;"" , $F340&gt;60, $F340&lt;=90), E340, 0)</f>
        <v/>
      </c>
      <c r="J340">
        <f>IF(AND(E340&lt;&gt;"" , $F340&gt;90, $F340&lt;=120), E340, 0)</f>
        <v/>
      </c>
      <c r="K340">
        <f>IF(AND(E340&lt;&gt;"" , $F340&gt;120), E340, 0)</f>
        <v/>
      </c>
      <c r="L340">
        <f>IF($F340&gt;0,"En retard","A l'échéance")</f>
        <v/>
      </c>
    </row>
    <row r="341">
      <c r="F341">
        <f>IF(D341="", "", TODAY()-D341)</f>
        <v/>
      </c>
      <c r="G341">
        <f>IF(AND(E341&lt;&gt;"" , $F341&gt;=0, $F341&lt;=30), E341, 0)</f>
        <v/>
      </c>
      <c r="H341">
        <f>IF(AND(E341&lt;&gt;"" , $F341&gt;30, $F341&lt;=60), E341, 0)</f>
        <v/>
      </c>
      <c r="I341">
        <f>IF(AND(E341&lt;&gt;"" , $F341&gt;60, $F341&lt;=90), E341, 0)</f>
        <v/>
      </c>
      <c r="J341">
        <f>IF(AND(E341&lt;&gt;"" , $F341&gt;90, $F341&lt;=120), E341, 0)</f>
        <v/>
      </c>
      <c r="K341">
        <f>IF(AND(E341&lt;&gt;"" , $F341&gt;120), E341, 0)</f>
        <v/>
      </c>
      <c r="L341">
        <f>IF($F341&gt;0,"En retard","A l'échéance")</f>
        <v/>
      </c>
    </row>
    <row r="342">
      <c r="F342">
        <f>IF(D342="", "", TODAY()-D342)</f>
        <v/>
      </c>
      <c r="G342">
        <f>IF(AND(E342&lt;&gt;"" , $F342&gt;=0, $F342&lt;=30), E342, 0)</f>
        <v/>
      </c>
      <c r="H342">
        <f>IF(AND(E342&lt;&gt;"" , $F342&gt;30, $F342&lt;=60), E342, 0)</f>
        <v/>
      </c>
      <c r="I342">
        <f>IF(AND(E342&lt;&gt;"" , $F342&gt;60, $F342&lt;=90), E342, 0)</f>
        <v/>
      </c>
      <c r="J342">
        <f>IF(AND(E342&lt;&gt;"" , $F342&gt;90, $F342&lt;=120), E342, 0)</f>
        <v/>
      </c>
      <c r="K342">
        <f>IF(AND(E342&lt;&gt;"" , $F342&gt;120), E342, 0)</f>
        <v/>
      </c>
      <c r="L342">
        <f>IF($F342&gt;0,"En retard","A l'échéance")</f>
        <v/>
      </c>
    </row>
    <row r="343">
      <c r="F343">
        <f>IF(D343="", "", TODAY()-D343)</f>
        <v/>
      </c>
      <c r="G343">
        <f>IF(AND(E343&lt;&gt;"" , $F343&gt;=0, $F343&lt;=30), E343, 0)</f>
        <v/>
      </c>
      <c r="H343">
        <f>IF(AND(E343&lt;&gt;"" , $F343&gt;30, $F343&lt;=60), E343, 0)</f>
        <v/>
      </c>
      <c r="I343">
        <f>IF(AND(E343&lt;&gt;"" , $F343&gt;60, $F343&lt;=90), E343, 0)</f>
        <v/>
      </c>
      <c r="J343">
        <f>IF(AND(E343&lt;&gt;"" , $F343&gt;90, $F343&lt;=120), E343, 0)</f>
        <v/>
      </c>
      <c r="K343">
        <f>IF(AND(E343&lt;&gt;"" , $F343&gt;120), E343, 0)</f>
        <v/>
      </c>
      <c r="L343">
        <f>IF($F343&gt;0,"En retard","A l'échéance")</f>
        <v/>
      </c>
    </row>
    <row r="344">
      <c r="F344">
        <f>IF(D344="", "", TODAY()-D344)</f>
        <v/>
      </c>
      <c r="G344">
        <f>IF(AND(E344&lt;&gt;"" , $F344&gt;=0, $F344&lt;=30), E344, 0)</f>
        <v/>
      </c>
      <c r="H344">
        <f>IF(AND(E344&lt;&gt;"" , $F344&gt;30, $F344&lt;=60), E344, 0)</f>
        <v/>
      </c>
      <c r="I344">
        <f>IF(AND(E344&lt;&gt;"" , $F344&gt;60, $F344&lt;=90), E344, 0)</f>
        <v/>
      </c>
      <c r="J344">
        <f>IF(AND(E344&lt;&gt;"" , $F344&gt;90, $F344&lt;=120), E344, 0)</f>
        <v/>
      </c>
      <c r="K344">
        <f>IF(AND(E344&lt;&gt;"" , $F344&gt;120), E344, 0)</f>
        <v/>
      </c>
      <c r="L344">
        <f>IF($F344&gt;0,"En retard","A l'échéance")</f>
        <v/>
      </c>
    </row>
    <row r="345">
      <c r="F345">
        <f>IF(D345="", "", TODAY()-D345)</f>
        <v/>
      </c>
      <c r="G345">
        <f>IF(AND(E345&lt;&gt;"" , $F345&gt;=0, $F345&lt;=30), E345, 0)</f>
        <v/>
      </c>
      <c r="H345">
        <f>IF(AND(E345&lt;&gt;"" , $F345&gt;30, $F345&lt;=60), E345, 0)</f>
        <v/>
      </c>
      <c r="I345">
        <f>IF(AND(E345&lt;&gt;"" , $F345&gt;60, $F345&lt;=90), E345, 0)</f>
        <v/>
      </c>
      <c r="J345">
        <f>IF(AND(E345&lt;&gt;"" , $F345&gt;90, $F345&lt;=120), E345, 0)</f>
        <v/>
      </c>
      <c r="K345">
        <f>IF(AND(E345&lt;&gt;"" , $F345&gt;120), E345, 0)</f>
        <v/>
      </c>
      <c r="L345">
        <f>IF($F345&gt;0,"En retard","A l'échéance")</f>
        <v/>
      </c>
    </row>
    <row r="346">
      <c r="F346">
        <f>IF(D346="", "", TODAY()-D346)</f>
        <v/>
      </c>
      <c r="G346">
        <f>IF(AND(E346&lt;&gt;"" , $F346&gt;=0, $F346&lt;=30), E346, 0)</f>
        <v/>
      </c>
      <c r="H346">
        <f>IF(AND(E346&lt;&gt;"" , $F346&gt;30, $F346&lt;=60), E346, 0)</f>
        <v/>
      </c>
      <c r="I346">
        <f>IF(AND(E346&lt;&gt;"" , $F346&gt;60, $F346&lt;=90), E346, 0)</f>
        <v/>
      </c>
      <c r="J346">
        <f>IF(AND(E346&lt;&gt;"" , $F346&gt;90, $F346&lt;=120), E346, 0)</f>
        <v/>
      </c>
      <c r="K346">
        <f>IF(AND(E346&lt;&gt;"" , $F346&gt;120), E346, 0)</f>
        <v/>
      </c>
      <c r="L346">
        <f>IF($F346&gt;0,"En retard","A l'échéance")</f>
        <v/>
      </c>
    </row>
    <row r="347">
      <c r="F347">
        <f>IF(D347="", "", TODAY()-D347)</f>
        <v/>
      </c>
      <c r="G347">
        <f>IF(AND(E347&lt;&gt;"" , $F347&gt;=0, $F347&lt;=30), E347, 0)</f>
        <v/>
      </c>
      <c r="H347">
        <f>IF(AND(E347&lt;&gt;"" , $F347&gt;30, $F347&lt;=60), E347, 0)</f>
        <v/>
      </c>
      <c r="I347">
        <f>IF(AND(E347&lt;&gt;"" , $F347&gt;60, $F347&lt;=90), E347, 0)</f>
        <v/>
      </c>
      <c r="J347">
        <f>IF(AND(E347&lt;&gt;"" , $F347&gt;90, $F347&lt;=120), E347, 0)</f>
        <v/>
      </c>
      <c r="K347">
        <f>IF(AND(E347&lt;&gt;"" , $F347&gt;120), E347, 0)</f>
        <v/>
      </c>
      <c r="L347">
        <f>IF($F347&gt;0,"En retard","A l'échéance")</f>
        <v/>
      </c>
    </row>
    <row r="348">
      <c r="F348">
        <f>IF(D348="", "", TODAY()-D348)</f>
        <v/>
      </c>
      <c r="G348">
        <f>IF(AND(E348&lt;&gt;"" , $F348&gt;=0, $F348&lt;=30), E348, 0)</f>
        <v/>
      </c>
      <c r="H348">
        <f>IF(AND(E348&lt;&gt;"" , $F348&gt;30, $F348&lt;=60), E348, 0)</f>
        <v/>
      </c>
      <c r="I348">
        <f>IF(AND(E348&lt;&gt;"" , $F348&gt;60, $F348&lt;=90), E348, 0)</f>
        <v/>
      </c>
      <c r="J348">
        <f>IF(AND(E348&lt;&gt;"" , $F348&gt;90, $F348&lt;=120), E348, 0)</f>
        <v/>
      </c>
      <c r="K348">
        <f>IF(AND(E348&lt;&gt;"" , $F348&gt;120), E348, 0)</f>
        <v/>
      </c>
      <c r="L348">
        <f>IF($F348&gt;0,"En retard","A l'échéance")</f>
        <v/>
      </c>
    </row>
    <row r="349">
      <c r="F349">
        <f>IF(D349="", "", TODAY()-D349)</f>
        <v/>
      </c>
      <c r="G349">
        <f>IF(AND(E349&lt;&gt;"" , $F349&gt;=0, $F349&lt;=30), E349, 0)</f>
        <v/>
      </c>
      <c r="H349">
        <f>IF(AND(E349&lt;&gt;"" , $F349&gt;30, $F349&lt;=60), E349, 0)</f>
        <v/>
      </c>
      <c r="I349">
        <f>IF(AND(E349&lt;&gt;"" , $F349&gt;60, $F349&lt;=90), E349, 0)</f>
        <v/>
      </c>
      <c r="J349">
        <f>IF(AND(E349&lt;&gt;"" , $F349&gt;90, $F349&lt;=120), E349, 0)</f>
        <v/>
      </c>
      <c r="K349">
        <f>IF(AND(E349&lt;&gt;"" , $F349&gt;120), E349, 0)</f>
        <v/>
      </c>
      <c r="L349">
        <f>IF($F349&gt;0,"En retard","A l'échéance")</f>
        <v/>
      </c>
    </row>
    <row r="350">
      <c r="F350">
        <f>IF(D350="", "", TODAY()-D350)</f>
        <v/>
      </c>
      <c r="G350">
        <f>IF(AND(E350&lt;&gt;"" , $F350&gt;=0, $F350&lt;=30), E350, 0)</f>
        <v/>
      </c>
      <c r="H350">
        <f>IF(AND(E350&lt;&gt;"" , $F350&gt;30, $F350&lt;=60), E350, 0)</f>
        <v/>
      </c>
      <c r="I350">
        <f>IF(AND(E350&lt;&gt;"" , $F350&gt;60, $F350&lt;=90), E350, 0)</f>
        <v/>
      </c>
      <c r="J350">
        <f>IF(AND(E350&lt;&gt;"" , $F350&gt;90, $F350&lt;=120), E350, 0)</f>
        <v/>
      </c>
      <c r="K350">
        <f>IF(AND(E350&lt;&gt;"" , $F350&gt;120), E350, 0)</f>
        <v/>
      </c>
      <c r="L350">
        <f>IF($F350&gt;0,"En retard","A l'échéance")</f>
        <v/>
      </c>
    </row>
    <row r="351">
      <c r="F351">
        <f>IF(D351="", "", TODAY()-D351)</f>
        <v/>
      </c>
      <c r="G351">
        <f>IF(AND(E351&lt;&gt;"" , $F351&gt;=0, $F351&lt;=30), E351, 0)</f>
        <v/>
      </c>
      <c r="H351">
        <f>IF(AND(E351&lt;&gt;"" , $F351&gt;30, $F351&lt;=60), E351, 0)</f>
        <v/>
      </c>
      <c r="I351">
        <f>IF(AND(E351&lt;&gt;"" , $F351&gt;60, $F351&lt;=90), E351, 0)</f>
        <v/>
      </c>
      <c r="J351">
        <f>IF(AND(E351&lt;&gt;"" , $F351&gt;90, $F351&lt;=120), E351, 0)</f>
        <v/>
      </c>
      <c r="K351">
        <f>IF(AND(E351&lt;&gt;"" , $F351&gt;120), E351, 0)</f>
        <v/>
      </c>
      <c r="L351">
        <f>IF($F351&gt;0,"En retard","A l'échéance")</f>
        <v/>
      </c>
    </row>
    <row r="352">
      <c r="F352">
        <f>IF(D352="", "", TODAY()-D352)</f>
        <v/>
      </c>
      <c r="G352">
        <f>IF(AND(E352&lt;&gt;"" , $F352&gt;=0, $F352&lt;=30), E352, 0)</f>
        <v/>
      </c>
      <c r="H352">
        <f>IF(AND(E352&lt;&gt;"" , $F352&gt;30, $F352&lt;=60), E352, 0)</f>
        <v/>
      </c>
      <c r="I352">
        <f>IF(AND(E352&lt;&gt;"" , $F352&gt;60, $F352&lt;=90), E352, 0)</f>
        <v/>
      </c>
      <c r="J352">
        <f>IF(AND(E352&lt;&gt;"" , $F352&gt;90, $F352&lt;=120), E352, 0)</f>
        <v/>
      </c>
      <c r="K352">
        <f>IF(AND(E352&lt;&gt;"" , $F352&gt;120), E352, 0)</f>
        <v/>
      </c>
      <c r="L352">
        <f>IF($F352&gt;0,"En retard","A l'échéance")</f>
        <v/>
      </c>
    </row>
    <row r="353">
      <c r="F353">
        <f>IF(D353="", "", TODAY()-D353)</f>
        <v/>
      </c>
      <c r="G353">
        <f>IF(AND(E353&lt;&gt;"" , $F353&gt;=0, $F353&lt;=30), E353, 0)</f>
        <v/>
      </c>
      <c r="H353">
        <f>IF(AND(E353&lt;&gt;"" , $F353&gt;30, $F353&lt;=60), E353, 0)</f>
        <v/>
      </c>
      <c r="I353">
        <f>IF(AND(E353&lt;&gt;"" , $F353&gt;60, $F353&lt;=90), E353, 0)</f>
        <v/>
      </c>
      <c r="J353">
        <f>IF(AND(E353&lt;&gt;"" , $F353&gt;90, $F353&lt;=120), E353, 0)</f>
        <v/>
      </c>
      <c r="K353">
        <f>IF(AND(E353&lt;&gt;"" , $F353&gt;120), E353, 0)</f>
        <v/>
      </c>
      <c r="L353">
        <f>IF($F353&gt;0,"En retard","A l'échéance")</f>
        <v/>
      </c>
    </row>
    <row r="354">
      <c r="F354">
        <f>IF(D354="", "", TODAY()-D354)</f>
        <v/>
      </c>
      <c r="G354">
        <f>IF(AND(E354&lt;&gt;"" , $F354&gt;=0, $F354&lt;=30), E354, 0)</f>
        <v/>
      </c>
      <c r="H354">
        <f>IF(AND(E354&lt;&gt;"" , $F354&gt;30, $F354&lt;=60), E354, 0)</f>
        <v/>
      </c>
      <c r="I354">
        <f>IF(AND(E354&lt;&gt;"" , $F354&gt;60, $F354&lt;=90), E354, 0)</f>
        <v/>
      </c>
      <c r="J354">
        <f>IF(AND(E354&lt;&gt;"" , $F354&gt;90, $F354&lt;=120), E354, 0)</f>
        <v/>
      </c>
      <c r="K354">
        <f>IF(AND(E354&lt;&gt;"" , $F354&gt;120), E354, 0)</f>
        <v/>
      </c>
      <c r="L354">
        <f>IF($F354&gt;0,"En retard","A l'échéance")</f>
        <v/>
      </c>
    </row>
    <row r="355">
      <c r="F355">
        <f>IF(D355="", "", TODAY()-D355)</f>
        <v/>
      </c>
      <c r="G355">
        <f>IF(AND(E355&lt;&gt;"" , $F355&gt;=0, $F355&lt;=30), E355, 0)</f>
        <v/>
      </c>
      <c r="H355">
        <f>IF(AND(E355&lt;&gt;"" , $F355&gt;30, $F355&lt;=60), E355, 0)</f>
        <v/>
      </c>
      <c r="I355">
        <f>IF(AND(E355&lt;&gt;"" , $F355&gt;60, $F355&lt;=90), E355, 0)</f>
        <v/>
      </c>
      <c r="J355">
        <f>IF(AND(E355&lt;&gt;"" , $F355&gt;90, $F355&lt;=120), E355, 0)</f>
        <v/>
      </c>
      <c r="K355">
        <f>IF(AND(E355&lt;&gt;"" , $F355&gt;120), E355, 0)</f>
        <v/>
      </c>
      <c r="L355">
        <f>IF($F355&gt;0,"En retard","A l'échéance")</f>
        <v/>
      </c>
    </row>
    <row r="356">
      <c r="F356">
        <f>IF(D356="", "", TODAY()-D356)</f>
        <v/>
      </c>
      <c r="G356">
        <f>IF(AND(E356&lt;&gt;"" , $F356&gt;=0, $F356&lt;=30), E356, 0)</f>
        <v/>
      </c>
      <c r="H356">
        <f>IF(AND(E356&lt;&gt;"" , $F356&gt;30, $F356&lt;=60), E356, 0)</f>
        <v/>
      </c>
      <c r="I356">
        <f>IF(AND(E356&lt;&gt;"" , $F356&gt;60, $F356&lt;=90), E356, 0)</f>
        <v/>
      </c>
      <c r="J356">
        <f>IF(AND(E356&lt;&gt;"" , $F356&gt;90, $F356&lt;=120), E356, 0)</f>
        <v/>
      </c>
      <c r="K356">
        <f>IF(AND(E356&lt;&gt;"" , $F356&gt;120), E356, 0)</f>
        <v/>
      </c>
      <c r="L356">
        <f>IF($F356&gt;0,"En retard","A l'échéance")</f>
        <v/>
      </c>
    </row>
    <row r="357">
      <c r="F357">
        <f>IF(D357="", "", TODAY()-D357)</f>
        <v/>
      </c>
      <c r="G357">
        <f>IF(AND(E357&lt;&gt;"" , $F357&gt;=0, $F357&lt;=30), E357, 0)</f>
        <v/>
      </c>
      <c r="H357">
        <f>IF(AND(E357&lt;&gt;"" , $F357&gt;30, $F357&lt;=60), E357, 0)</f>
        <v/>
      </c>
      <c r="I357">
        <f>IF(AND(E357&lt;&gt;"" , $F357&gt;60, $F357&lt;=90), E357, 0)</f>
        <v/>
      </c>
      <c r="J357">
        <f>IF(AND(E357&lt;&gt;"" , $F357&gt;90, $F357&lt;=120), E357, 0)</f>
        <v/>
      </c>
      <c r="K357">
        <f>IF(AND(E357&lt;&gt;"" , $F357&gt;120), E357, 0)</f>
        <v/>
      </c>
      <c r="L357">
        <f>IF($F357&gt;0,"En retard","A l'échéance")</f>
        <v/>
      </c>
    </row>
    <row r="358">
      <c r="F358">
        <f>IF(D358="", "", TODAY()-D358)</f>
        <v/>
      </c>
      <c r="G358">
        <f>IF(AND(E358&lt;&gt;"" , $F358&gt;=0, $F358&lt;=30), E358, 0)</f>
        <v/>
      </c>
      <c r="H358">
        <f>IF(AND(E358&lt;&gt;"" , $F358&gt;30, $F358&lt;=60), E358, 0)</f>
        <v/>
      </c>
      <c r="I358">
        <f>IF(AND(E358&lt;&gt;"" , $F358&gt;60, $F358&lt;=90), E358, 0)</f>
        <v/>
      </c>
      <c r="J358">
        <f>IF(AND(E358&lt;&gt;"" , $F358&gt;90, $F358&lt;=120), E358, 0)</f>
        <v/>
      </c>
      <c r="K358">
        <f>IF(AND(E358&lt;&gt;"" , $F358&gt;120), E358, 0)</f>
        <v/>
      </c>
      <c r="L358">
        <f>IF($F358&gt;0,"En retard","A l'échéance")</f>
        <v/>
      </c>
    </row>
    <row r="359">
      <c r="F359">
        <f>IF(D359="", "", TODAY()-D359)</f>
        <v/>
      </c>
      <c r="G359">
        <f>IF(AND(E359&lt;&gt;"" , $F359&gt;=0, $F359&lt;=30), E359, 0)</f>
        <v/>
      </c>
      <c r="H359">
        <f>IF(AND(E359&lt;&gt;"" , $F359&gt;30, $F359&lt;=60), E359, 0)</f>
        <v/>
      </c>
      <c r="I359">
        <f>IF(AND(E359&lt;&gt;"" , $F359&gt;60, $F359&lt;=90), E359, 0)</f>
        <v/>
      </c>
      <c r="J359">
        <f>IF(AND(E359&lt;&gt;"" , $F359&gt;90, $F359&lt;=120), E359, 0)</f>
        <v/>
      </c>
      <c r="K359">
        <f>IF(AND(E359&lt;&gt;"" , $F359&gt;120), E359, 0)</f>
        <v/>
      </c>
      <c r="L359">
        <f>IF($F359&gt;0,"En retard","A l'échéance")</f>
        <v/>
      </c>
    </row>
    <row r="360">
      <c r="F360">
        <f>IF(D360="", "", TODAY()-D360)</f>
        <v/>
      </c>
      <c r="G360">
        <f>IF(AND(E360&lt;&gt;"" , $F360&gt;=0, $F360&lt;=30), E360, 0)</f>
        <v/>
      </c>
      <c r="H360">
        <f>IF(AND(E360&lt;&gt;"" , $F360&gt;30, $F360&lt;=60), E360, 0)</f>
        <v/>
      </c>
      <c r="I360">
        <f>IF(AND(E360&lt;&gt;"" , $F360&gt;60, $F360&lt;=90), E360, 0)</f>
        <v/>
      </c>
      <c r="J360">
        <f>IF(AND(E360&lt;&gt;"" , $F360&gt;90, $F360&lt;=120), E360, 0)</f>
        <v/>
      </c>
      <c r="K360">
        <f>IF(AND(E360&lt;&gt;"" , $F360&gt;120), E360, 0)</f>
        <v/>
      </c>
      <c r="L360">
        <f>IF($F360&gt;0,"En retard","A l'échéance")</f>
        <v/>
      </c>
    </row>
    <row r="361">
      <c r="F361">
        <f>IF(D361="", "", TODAY()-D361)</f>
        <v/>
      </c>
      <c r="G361">
        <f>IF(AND(E361&lt;&gt;"" , $F361&gt;=0, $F361&lt;=30), E361, 0)</f>
        <v/>
      </c>
      <c r="H361">
        <f>IF(AND(E361&lt;&gt;"" , $F361&gt;30, $F361&lt;=60), E361, 0)</f>
        <v/>
      </c>
      <c r="I361">
        <f>IF(AND(E361&lt;&gt;"" , $F361&gt;60, $F361&lt;=90), E361, 0)</f>
        <v/>
      </c>
      <c r="J361">
        <f>IF(AND(E361&lt;&gt;"" , $F361&gt;90, $F361&lt;=120), E361, 0)</f>
        <v/>
      </c>
      <c r="K361">
        <f>IF(AND(E361&lt;&gt;"" , $F361&gt;120), E361, 0)</f>
        <v/>
      </c>
      <c r="L361">
        <f>IF($F361&gt;0,"En retard","A l'échéance")</f>
        <v/>
      </c>
    </row>
    <row r="362">
      <c r="F362">
        <f>IF(D362="", "", TODAY()-D362)</f>
        <v/>
      </c>
      <c r="G362">
        <f>IF(AND(E362&lt;&gt;"" , $F362&gt;=0, $F362&lt;=30), E362, 0)</f>
        <v/>
      </c>
      <c r="H362">
        <f>IF(AND(E362&lt;&gt;"" , $F362&gt;30, $F362&lt;=60), E362, 0)</f>
        <v/>
      </c>
      <c r="I362">
        <f>IF(AND(E362&lt;&gt;"" , $F362&gt;60, $F362&lt;=90), E362, 0)</f>
        <v/>
      </c>
      <c r="J362">
        <f>IF(AND(E362&lt;&gt;"" , $F362&gt;90, $F362&lt;=120), E362, 0)</f>
        <v/>
      </c>
      <c r="K362">
        <f>IF(AND(E362&lt;&gt;"" , $F362&gt;120), E362, 0)</f>
        <v/>
      </c>
      <c r="L362">
        <f>IF($F362&gt;0,"En retard","A l'échéance")</f>
        <v/>
      </c>
    </row>
    <row r="363">
      <c r="F363">
        <f>IF(D363="", "", TODAY()-D363)</f>
        <v/>
      </c>
      <c r="G363">
        <f>IF(AND(E363&lt;&gt;"" , $F363&gt;=0, $F363&lt;=30), E363, 0)</f>
        <v/>
      </c>
      <c r="H363">
        <f>IF(AND(E363&lt;&gt;"" , $F363&gt;30, $F363&lt;=60), E363, 0)</f>
        <v/>
      </c>
      <c r="I363">
        <f>IF(AND(E363&lt;&gt;"" , $F363&gt;60, $F363&lt;=90), E363, 0)</f>
        <v/>
      </c>
      <c r="J363">
        <f>IF(AND(E363&lt;&gt;"" , $F363&gt;90, $F363&lt;=120), E363, 0)</f>
        <v/>
      </c>
      <c r="K363">
        <f>IF(AND(E363&lt;&gt;"" , $F363&gt;120), E363, 0)</f>
        <v/>
      </c>
      <c r="L363">
        <f>IF($F363&gt;0,"En retard","A l'échéance")</f>
        <v/>
      </c>
    </row>
    <row r="364">
      <c r="F364">
        <f>IF(D364="", "", TODAY()-D364)</f>
        <v/>
      </c>
      <c r="G364">
        <f>IF(AND(E364&lt;&gt;"" , $F364&gt;=0, $F364&lt;=30), E364, 0)</f>
        <v/>
      </c>
      <c r="H364">
        <f>IF(AND(E364&lt;&gt;"" , $F364&gt;30, $F364&lt;=60), E364, 0)</f>
        <v/>
      </c>
      <c r="I364">
        <f>IF(AND(E364&lt;&gt;"" , $F364&gt;60, $F364&lt;=90), E364, 0)</f>
        <v/>
      </c>
      <c r="J364">
        <f>IF(AND(E364&lt;&gt;"" , $F364&gt;90, $F364&lt;=120), E364, 0)</f>
        <v/>
      </c>
      <c r="K364">
        <f>IF(AND(E364&lt;&gt;"" , $F364&gt;120), E364, 0)</f>
        <v/>
      </c>
      <c r="L364">
        <f>IF($F364&gt;0,"En retard","A l'échéance")</f>
        <v/>
      </c>
    </row>
    <row r="365">
      <c r="F365">
        <f>IF(D365="", "", TODAY()-D365)</f>
        <v/>
      </c>
      <c r="G365">
        <f>IF(AND(E365&lt;&gt;"" , $F365&gt;=0, $F365&lt;=30), E365, 0)</f>
        <v/>
      </c>
      <c r="H365">
        <f>IF(AND(E365&lt;&gt;"" , $F365&gt;30, $F365&lt;=60), E365, 0)</f>
        <v/>
      </c>
      <c r="I365">
        <f>IF(AND(E365&lt;&gt;"" , $F365&gt;60, $F365&lt;=90), E365, 0)</f>
        <v/>
      </c>
      <c r="J365">
        <f>IF(AND(E365&lt;&gt;"" , $F365&gt;90, $F365&lt;=120), E365, 0)</f>
        <v/>
      </c>
      <c r="K365">
        <f>IF(AND(E365&lt;&gt;"" , $F365&gt;120), E365, 0)</f>
        <v/>
      </c>
      <c r="L365">
        <f>IF($F365&gt;0,"En retard","A l'échéance")</f>
        <v/>
      </c>
    </row>
    <row r="366">
      <c r="F366">
        <f>IF(D366="", "", TODAY()-D366)</f>
        <v/>
      </c>
      <c r="G366">
        <f>IF(AND(E366&lt;&gt;"" , $F366&gt;=0, $F366&lt;=30), E366, 0)</f>
        <v/>
      </c>
      <c r="H366">
        <f>IF(AND(E366&lt;&gt;"" , $F366&gt;30, $F366&lt;=60), E366, 0)</f>
        <v/>
      </c>
      <c r="I366">
        <f>IF(AND(E366&lt;&gt;"" , $F366&gt;60, $F366&lt;=90), E366, 0)</f>
        <v/>
      </c>
      <c r="J366">
        <f>IF(AND(E366&lt;&gt;"" , $F366&gt;90, $F366&lt;=120), E366, 0)</f>
        <v/>
      </c>
      <c r="K366">
        <f>IF(AND(E366&lt;&gt;"" , $F366&gt;120), E366, 0)</f>
        <v/>
      </c>
      <c r="L366">
        <f>IF($F366&gt;0,"En retard","A l'échéance")</f>
        <v/>
      </c>
    </row>
    <row r="367">
      <c r="F367">
        <f>IF(D367="", "", TODAY()-D367)</f>
        <v/>
      </c>
      <c r="G367">
        <f>IF(AND(E367&lt;&gt;"" , $F367&gt;=0, $F367&lt;=30), E367, 0)</f>
        <v/>
      </c>
      <c r="H367">
        <f>IF(AND(E367&lt;&gt;"" , $F367&gt;30, $F367&lt;=60), E367, 0)</f>
        <v/>
      </c>
      <c r="I367">
        <f>IF(AND(E367&lt;&gt;"" , $F367&gt;60, $F367&lt;=90), E367, 0)</f>
        <v/>
      </c>
      <c r="J367">
        <f>IF(AND(E367&lt;&gt;"" , $F367&gt;90, $F367&lt;=120), E367, 0)</f>
        <v/>
      </c>
      <c r="K367">
        <f>IF(AND(E367&lt;&gt;"" , $F367&gt;120), E367, 0)</f>
        <v/>
      </c>
      <c r="L367">
        <f>IF($F367&gt;0,"En retard","A l'échéance")</f>
        <v/>
      </c>
    </row>
    <row r="368">
      <c r="F368">
        <f>IF(D368="", "", TODAY()-D368)</f>
        <v/>
      </c>
      <c r="G368">
        <f>IF(AND(E368&lt;&gt;"" , $F368&gt;=0, $F368&lt;=30), E368, 0)</f>
        <v/>
      </c>
      <c r="H368">
        <f>IF(AND(E368&lt;&gt;"" , $F368&gt;30, $F368&lt;=60), E368, 0)</f>
        <v/>
      </c>
      <c r="I368">
        <f>IF(AND(E368&lt;&gt;"" , $F368&gt;60, $F368&lt;=90), E368, 0)</f>
        <v/>
      </c>
      <c r="J368">
        <f>IF(AND(E368&lt;&gt;"" , $F368&gt;90, $F368&lt;=120), E368, 0)</f>
        <v/>
      </c>
      <c r="K368">
        <f>IF(AND(E368&lt;&gt;"" , $F368&gt;120), E368, 0)</f>
        <v/>
      </c>
      <c r="L368">
        <f>IF($F368&gt;0,"En retard","A l'échéance")</f>
        <v/>
      </c>
    </row>
    <row r="369">
      <c r="F369">
        <f>IF(D369="", "", TODAY()-D369)</f>
        <v/>
      </c>
      <c r="G369">
        <f>IF(AND(E369&lt;&gt;"" , $F369&gt;=0, $F369&lt;=30), E369, 0)</f>
        <v/>
      </c>
      <c r="H369">
        <f>IF(AND(E369&lt;&gt;"" , $F369&gt;30, $F369&lt;=60), E369, 0)</f>
        <v/>
      </c>
      <c r="I369">
        <f>IF(AND(E369&lt;&gt;"" , $F369&gt;60, $F369&lt;=90), E369, 0)</f>
        <v/>
      </c>
      <c r="J369">
        <f>IF(AND(E369&lt;&gt;"" , $F369&gt;90, $F369&lt;=120), E369, 0)</f>
        <v/>
      </c>
      <c r="K369">
        <f>IF(AND(E369&lt;&gt;"" , $F369&gt;120), E369, 0)</f>
        <v/>
      </c>
      <c r="L369">
        <f>IF($F369&gt;0,"En retard","A l'échéance")</f>
        <v/>
      </c>
    </row>
    <row r="370">
      <c r="F370">
        <f>IF(D370="", "", TODAY()-D370)</f>
        <v/>
      </c>
      <c r="G370">
        <f>IF(AND(E370&lt;&gt;"" , $F370&gt;=0, $F370&lt;=30), E370, 0)</f>
        <v/>
      </c>
      <c r="H370">
        <f>IF(AND(E370&lt;&gt;"" , $F370&gt;30, $F370&lt;=60), E370, 0)</f>
        <v/>
      </c>
      <c r="I370">
        <f>IF(AND(E370&lt;&gt;"" , $F370&gt;60, $F370&lt;=90), E370, 0)</f>
        <v/>
      </c>
      <c r="J370">
        <f>IF(AND(E370&lt;&gt;"" , $F370&gt;90, $F370&lt;=120), E370, 0)</f>
        <v/>
      </c>
      <c r="K370">
        <f>IF(AND(E370&lt;&gt;"" , $F370&gt;120), E370, 0)</f>
        <v/>
      </c>
      <c r="L370">
        <f>IF($F370&gt;0,"En retard","A l'échéance")</f>
        <v/>
      </c>
    </row>
    <row r="371">
      <c r="F371">
        <f>IF(D371="", "", TODAY()-D371)</f>
        <v/>
      </c>
      <c r="G371">
        <f>IF(AND(E371&lt;&gt;"" , $F371&gt;=0, $F371&lt;=30), E371, 0)</f>
        <v/>
      </c>
      <c r="H371">
        <f>IF(AND(E371&lt;&gt;"" , $F371&gt;30, $F371&lt;=60), E371, 0)</f>
        <v/>
      </c>
      <c r="I371">
        <f>IF(AND(E371&lt;&gt;"" , $F371&gt;60, $F371&lt;=90), E371, 0)</f>
        <v/>
      </c>
      <c r="J371">
        <f>IF(AND(E371&lt;&gt;"" , $F371&gt;90, $F371&lt;=120), E371, 0)</f>
        <v/>
      </c>
      <c r="K371">
        <f>IF(AND(E371&lt;&gt;"" , $F371&gt;120), E371, 0)</f>
        <v/>
      </c>
      <c r="L371">
        <f>IF($F371&gt;0,"En retard","A l'échéance")</f>
        <v/>
      </c>
    </row>
    <row r="372">
      <c r="F372">
        <f>IF(D372="", "", TODAY()-D372)</f>
        <v/>
      </c>
      <c r="G372">
        <f>IF(AND(E372&lt;&gt;"" , $F372&gt;=0, $F372&lt;=30), E372, 0)</f>
        <v/>
      </c>
      <c r="H372">
        <f>IF(AND(E372&lt;&gt;"" , $F372&gt;30, $F372&lt;=60), E372, 0)</f>
        <v/>
      </c>
      <c r="I372">
        <f>IF(AND(E372&lt;&gt;"" , $F372&gt;60, $F372&lt;=90), E372, 0)</f>
        <v/>
      </c>
      <c r="J372">
        <f>IF(AND(E372&lt;&gt;"" , $F372&gt;90, $F372&lt;=120), E372, 0)</f>
        <v/>
      </c>
      <c r="K372">
        <f>IF(AND(E372&lt;&gt;"" , $F372&gt;120), E372, 0)</f>
        <v/>
      </c>
      <c r="L372">
        <f>IF($F372&gt;0,"En retard","A l'échéance")</f>
        <v/>
      </c>
    </row>
    <row r="373">
      <c r="F373">
        <f>IF(D373="", "", TODAY()-D373)</f>
        <v/>
      </c>
      <c r="G373">
        <f>IF(AND(E373&lt;&gt;"" , $F373&gt;=0, $F373&lt;=30), E373, 0)</f>
        <v/>
      </c>
      <c r="H373">
        <f>IF(AND(E373&lt;&gt;"" , $F373&gt;30, $F373&lt;=60), E373, 0)</f>
        <v/>
      </c>
      <c r="I373">
        <f>IF(AND(E373&lt;&gt;"" , $F373&gt;60, $F373&lt;=90), E373, 0)</f>
        <v/>
      </c>
      <c r="J373">
        <f>IF(AND(E373&lt;&gt;"" , $F373&gt;90, $F373&lt;=120), E373, 0)</f>
        <v/>
      </c>
      <c r="K373">
        <f>IF(AND(E373&lt;&gt;"" , $F373&gt;120), E373, 0)</f>
        <v/>
      </c>
      <c r="L373">
        <f>IF($F373&gt;0,"En retard","A l'échéance")</f>
        <v/>
      </c>
    </row>
    <row r="374">
      <c r="F374">
        <f>IF(D374="", "", TODAY()-D374)</f>
        <v/>
      </c>
      <c r="G374">
        <f>IF(AND(E374&lt;&gt;"" , $F374&gt;=0, $F374&lt;=30), E374, 0)</f>
        <v/>
      </c>
      <c r="H374">
        <f>IF(AND(E374&lt;&gt;"" , $F374&gt;30, $F374&lt;=60), E374, 0)</f>
        <v/>
      </c>
      <c r="I374">
        <f>IF(AND(E374&lt;&gt;"" , $F374&gt;60, $F374&lt;=90), E374, 0)</f>
        <v/>
      </c>
      <c r="J374">
        <f>IF(AND(E374&lt;&gt;"" , $F374&gt;90, $F374&lt;=120), E374, 0)</f>
        <v/>
      </c>
      <c r="K374">
        <f>IF(AND(E374&lt;&gt;"" , $F374&gt;120), E374, 0)</f>
        <v/>
      </c>
      <c r="L374">
        <f>IF($F374&gt;0,"En retard","A l'échéance")</f>
        <v/>
      </c>
    </row>
    <row r="375">
      <c r="F375">
        <f>IF(D375="", "", TODAY()-D375)</f>
        <v/>
      </c>
      <c r="G375">
        <f>IF(AND(E375&lt;&gt;"" , $F375&gt;=0, $F375&lt;=30), E375, 0)</f>
        <v/>
      </c>
      <c r="H375">
        <f>IF(AND(E375&lt;&gt;"" , $F375&gt;30, $F375&lt;=60), E375, 0)</f>
        <v/>
      </c>
      <c r="I375">
        <f>IF(AND(E375&lt;&gt;"" , $F375&gt;60, $F375&lt;=90), E375, 0)</f>
        <v/>
      </c>
      <c r="J375">
        <f>IF(AND(E375&lt;&gt;"" , $F375&gt;90, $F375&lt;=120), E375, 0)</f>
        <v/>
      </c>
      <c r="K375">
        <f>IF(AND(E375&lt;&gt;"" , $F375&gt;120), E375, 0)</f>
        <v/>
      </c>
      <c r="L375">
        <f>IF($F375&gt;0,"En retard","A l'échéance")</f>
        <v/>
      </c>
    </row>
    <row r="376">
      <c r="F376">
        <f>IF(D376="", "", TODAY()-D376)</f>
        <v/>
      </c>
      <c r="G376">
        <f>IF(AND(E376&lt;&gt;"" , $F376&gt;=0, $F376&lt;=30), E376, 0)</f>
        <v/>
      </c>
      <c r="H376">
        <f>IF(AND(E376&lt;&gt;"" , $F376&gt;30, $F376&lt;=60), E376, 0)</f>
        <v/>
      </c>
      <c r="I376">
        <f>IF(AND(E376&lt;&gt;"" , $F376&gt;60, $F376&lt;=90), E376, 0)</f>
        <v/>
      </c>
      <c r="J376">
        <f>IF(AND(E376&lt;&gt;"" , $F376&gt;90, $F376&lt;=120), E376, 0)</f>
        <v/>
      </c>
      <c r="K376">
        <f>IF(AND(E376&lt;&gt;"" , $F376&gt;120), E376, 0)</f>
        <v/>
      </c>
      <c r="L376">
        <f>IF($F376&gt;0,"En retard","A l'échéance")</f>
        <v/>
      </c>
    </row>
    <row r="377">
      <c r="F377">
        <f>IF(D377="", "", TODAY()-D377)</f>
        <v/>
      </c>
      <c r="G377">
        <f>IF(AND(E377&lt;&gt;"" , $F377&gt;=0, $F377&lt;=30), E377, 0)</f>
        <v/>
      </c>
      <c r="H377">
        <f>IF(AND(E377&lt;&gt;"" , $F377&gt;30, $F377&lt;=60), E377, 0)</f>
        <v/>
      </c>
      <c r="I377">
        <f>IF(AND(E377&lt;&gt;"" , $F377&gt;60, $F377&lt;=90), E377, 0)</f>
        <v/>
      </c>
      <c r="J377">
        <f>IF(AND(E377&lt;&gt;"" , $F377&gt;90, $F377&lt;=120), E377, 0)</f>
        <v/>
      </c>
      <c r="K377">
        <f>IF(AND(E377&lt;&gt;"" , $F377&gt;120), E377, 0)</f>
        <v/>
      </c>
      <c r="L377">
        <f>IF($F377&gt;0,"En retard","A l'échéance")</f>
        <v/>
      </c>
    </row>
    <row r="378">
      <c r="F378">
        <f>IF(D378="", "", TODAY()-D378)</f>
        <v/>
      </c>
      <c r="G378">
        <f>IF(AND(E378&lt;&gt;"" , $F378&gt;=0, $F378&lt;=30), E378, 0)</f>
        <v/>
      </c>
      <c r="H378">
        <f>IF(AND(E378&lt;&gt;"" , $F378&gt;30, $F378&lt;=60), E378, 0)</f>
        <v/>
      </c>
      <c r="I378">
        <f>IF(AND(E378&lt;&gt;"" , $F378&gt;60, $F378&lt;=90), E378, 0)</f>
        <v/>
      </c>
      <c r="J378">
        <f>IF(AND(E378&lt;&gt;"" , $F378&gt;90, $F378&lt;=120), E378, 0)</f>
        <v/>
      </c>
      <c r="K378">
        <f>IF(AND(E378&lt;&gt;"" , $F378&gt;120), E378, 0)</f>
        <v/>
      </c>
      <c r="L378">
        <f>IF($F378&gt;0,"En retard","A l'échéance")</f>
        <v/>
      </c>
    </row>
    <row r="379">
      <c r="F379">
        <f>IF(D379="", "", TODAY()-D379)</f>
        <v/>
      </c>
      <c r="G379">
        <f>IF(AND(E379&lt;&gt;"" , $F379&gt;=0, $F379&lt;=30), E379, 0)</f>
        <v/>
      </c>
      <c r="H379">
        <f>IF(AND(E379&lt;&gt;"" , $F379&gt;30, $F379&lt;=60), E379, 0)</f>
        <v/>
      </c>
      <c r="I379">
        <f>IF(AND(E379&lt;&gt;"" , $F379&gt;60, $F379&lt;=90), E379, 0)</f>
        <v/>
      </c>
      <c r="J379">
        <f>IF(AND(E379&lt;&gt;"" , $F379&gt;90, $F379&lt;=120), E379, 0)</f>
        <v/>
      </c>
      <c r="K379">
        <f>IF(AND(E379&lt;&gt;"" , $F379&gt;120), E379, 0)</f>
        <v/>
      </c>
      <c r="L379">
        <f>IF($F379&gt;0,"En retard","A l'échéance")</f>
        <v/>
      </c>
    </row>
    <row r="380">
      <c r="F380">
        <f>IF(D380="", "", TODAY()-D380)</f>
        <v/>
      </c>
      <c r="G380">
        <f>IF(AND(E380&lt;&gt;"" , $F380&gt;=0, $F380&lt;=30), E380, 0)</f>
        <v/>
      </c>
      <c r="H380">
        <f>IF(AND(E380&lt;&gt;"" , $F380&gt;30, $F380&lt;=60), E380, 0)</f>
        <v/>
      </c>
      <c r="I380">
        <f>IF(AND(E380&lt;&gt;"" , $F380&gt;60, $F380&lt;=90), E380, 0)</f>
        <v/>
      </c>
      <c r="J380">
        <f>IF(AND(E380&lt;&gt;"" , $F380&gt;90, $F380&lt;=120), E380, 0)</f>
        <v/>
      </c>
      <c r="K380">
        <f>IF(AND(E380&lt;&gt;"" , $F380&gt;120), E380, 0)</f>
        <v/>
      </c>
      <c r="L380">
        <f>IF($F380&gt;0,"En retard","A l'échéance")</f>
        <v/>
      </c>
    </row>
    <row r="381">
      <c r="F381">
        <f>IF(D381="", "", TODAY()-D381)</f>
        <v/>
      </c>
      <c r="G381">
        <f>IF(AND(E381&lt;&gt;"" , $F381&gt;=0, $F381&lt;=30), E381, 0)</f>
        <v/>
      </c>
      <c r="H381">
        <f>IF(AND(E381&lt;&gt;"" , $F381&gt;30, $F381&lt;=60), E381, 0)</f>
        <v/>
      </c>
      <c r="I381">
        <f>IF(AND(E381&lt;&gt;"" , $F381&gt;60, $F381&lt;=90), E381, 0)</f>
        <v/>
      </c>
      <c r="J381">
        <f>IF(AND(E381&lt;&gt;"" , $F381&gt;90, $F381&lt;=120), E381, 0)</f>
        <v/>
      </c>
      <c r="K381">
        <f>IF(AND(E381&lt;&gt;"" , $F381&gt;120), E381, 0)</f>
        <v/>
      </c>
      <c r="L381">
        <f>IF($F381&gt;0,"En retard","A l'échéance")</f>
        <v/>
      </c>
    </row>
    <row r="382">
      <c r="F382">
        <f>IF(D382="", "", TODAY()-D382)</f>
        <v/>
      </c>
      <c r="G382">
        <f>IF(AND(E382&lt;&gt;"" , $F382&gt;=0, $F382&lt;=30), E382, 0)</f>
        <v/>
      </c>
      <c r="H382">
        <f>IF(AND(E382&lt;&gt;"" , $F382&gt;30, $F382&lt;=60), E382, 0)</f>
        <v/>
      </c>
      <c r="I382">
        <f>IF(AND(E382&lt;&gt;"" , $F382&gt;60, $F382&lt;=90), E382, 0)</f>
        <v/>
      </c>
      <c r="J382">
        <f>IF(AND(E382&lt;&gt;"" , $F382&gt;90, $F382&lt;=120), E382, 0)</f>
        <v/>
      </c>
      <c r="K382">
        <f>IF(AND(E382&lt;&gt;"" , $F382&gt;120), E382, 0)</f>
        <v/>
      </c>
      <c r="L382">
        <f>IF($F382&gt;0,"En retard","A l'échéance")</f>
        <v/>
      </c>
    </row>
    <row r="383">
      <c r="F383">
        <f>IF(D383="", "", TODAY()-D383)</f>
        <v/>
      </c>
      <c r="G383">
        <f>IF(AND(E383&lt;&gt;"" , $F383&gt;=0, $F383&lt;=30), E383, 0)</f>
        <v/>
      </c>
      <c r="H383">
        <f>IF(AND(E383&lt;&gt;"" , $F383&gt;30, $F383&lt;=60), E383, 0)</f>
        <v/>
      </c>
      <c r="I383">
        <f>IF(AND(E383&lt;&gt;"" , $F383&gt;60, $F383&lt;=90), E383, 0)</f>
        <v/>
      </c>
      <c r="J383">
        <f>IF(AND(E383&lt;&gt;"" , $F383&gt;90, $F383&lt;=120), E383, 0)</f>
        <v/>
      </c>
      <c r="K383">
        <f>IF(AND(E383&lt;&gt;"" , $F383&gt;120), E383, 0)</f>
        <v/>
      </c>
      <c r="L383">
        <f>IF($F383&gt;0,"En retard","A l'échéance")</f>
        <v/>
      </c>
    </row>
    <row r="384">
      <c r="F384">
        <f>IF(D384="", "", TODAY()-D384)</f>
        <v/>
      </c>
      <c r="G384">
        <f>IF(AND(E384&lt;&gt;"" , $F384&gt;=0, $F384&lt;=30), E384, 0)</f>
        <v/>
      </c>
      <c r="H384">
        <f>IF(AND(E384&lt;&gt;"" , $F384&gt;30, $F384&lt;=60), E384, 0)</f>
        <v/>
      </c>
      <c r="I384">
        <f>IF(AND(E384&lt;&gt;"" , $F384&gt;60, $F384&lt;=90), E384, 0)</f>
        <v/>
      </c>
      <c r="J384">
        <f>IF(AND(E384&lt;&gt;"" , $F384&gt;90, $F384&lt;=120), E384, 0)</f>
        <v/>
      </c>
      <c r="K384">
        <f>IF(AND(E384&lt;&gt;"" , $F384&gt;120), E384, 0)</f>
        <v/>
      </c>
      <c r="L384">
        <f>IF($F384&gt;0,"En retard","A l'échéance")</f>
        <v/>
      </c>
    </row>
    <row r="385">
      <c r="F385">
        <f>IF(D385="", "", TODAY()-D385)</f>
        <v/>
      </c>
      <c r="G385">
        <f>IF(AND(E385&lt;&gt;"" , $F385&gt;=0, $F385&lt;=30), E385, 0)</f>
        <v/>
      </c>
      <c r="H385">
        <f>IF(AND(E385&lt;&gt;"" , $F385&gt;30, $F385&lt;=60), E385, 0)</f>
        <v/>
      </c>
      <c r="I385">
        <f>IF(AND(E385&lt;&gt;"" , $F385&gt;60, $F385&lt;=90), E385, 0)</f>
        <v/>
      </c>
      <c r="J385">
        <f>IF(AND(E385&lt;&gt;"" , $F385&gt;90, $F385&lt;=120), E385, 0)</f>
        <v/>
      </c>
      <c r="K385">
        <f>IF(AND(E385&lt;&gt;"" , $F385&gt;120), E385, 0)</f>
        <v/>
      </c>
      <c r="L385">
        <f>IF($F385&gt;0,"En retard","A l'échéance")</f>
        <v/>
      </c>
    </row>
    <row r="386">
      <c r="F386">
        <f>IF(D386="", "", TODAY()-D386)</f>
        <v/>
      </c>
      <c r="G386">
        <f>IF(AND(E386&lt;&gt;"" , $F386&gt;=0, $F386&lt;=30), E386, 0)</f>
        <v/>
      </c>
      <c r="H386">
        <f>IF(AND(E386&lt;&gt;"" , $F386&gt;30, $F386&lt;=60), E386, 0)</f>
        <v/>
      </c>
      <c r="I386">
        <f>IF(AND(E386&lt;&gt;"" , $F386&gt;60, $F386&lt;=90), E386, 0)</f>
        <v/>
      </c>
      <c r="J386">
        <f>IF(AND(E386&lt;&gt;"" , $F386&gt;90, $F386&lt;=120), E386, 0)</f>
        <v/>
      </c>
      <c r="K386">
        <f>IF(AND(E386&lt;&gt;"" , $F386&gt;120), E386, 0)</f>
        <v/>
      </c>
      <c r="L386">
        <f>IF($F386&gt;0,"En retard","A l'échéance")</f>
        <v/>
      </c>
    </row>
    <row r="387">
      <c r="F387">
        <f>IF(D387="", "", TODAY()-D387)</f>
        <v/>
      </c>
      <c r="G387">
        <f>IF(AND(E387&lt;&gt;"" , $F387&gt;=0, $F387&lt;=30), E387, 0)</f>
        <v/>
      </c>
      <c r="H387">
        <f>IF(AND(E387&lt;&gt;"" , $F387&gt;30, $F387&lt;=60), E387, 0)</f>
        <v/>
      </c>
      <c r="I387">
        <f>IF(AND(E387&lt;&gt;"" , $F387&gt;60, $F387&lt;=90), E387, 0)</f>
        <v/>
      </c>
      <c r="J387">
        <f>IF(AND(E387&lt;&gt;"" , $F387&gt;90, $F387&lt;=120), E387, 0)</f>
        <v/>
      </c>
      <c r="K387">
        <f>IF(AND(E387&lt;&gt;"" , $F387&gt;120), E387, 0)</f>
        <v/>
      </c>
      <c r="L387">
        <f>IF($F387&gt;0,"En retard","A l'échéance")</f>
        <v/>
      </c>
    </row>
    <row r="388">
      <c r="F388">
        <f>IF(D388="", "", TODAY()-D388)</f>
        <v/>
      </c>
      <c r="G388">
        <f>IF(AND(E388&lt;&gt;"" , $F388&gt;=0, $F388&lt;=30), E388, 0)</f>
        <v/>
      </c>
      <c r="H388">
        <f>IF(AND(E388&lt;&gt;"" , $F388&gt;30, $F388&lt;=60), E388, 0)</f>
        <v/>
      </c>
      <c r="I388">
        <f>IF(AND(E388&lt;&gt;"" , $F388&gt;60, $F388&lt;=90), E388, 0)</f>
        <v/>
      </c>
      <c r="J388">
        <f>IF(AND(E388&lt;&gt;"" , $F388&gt;90, $F388&lt;=120), E388, 0)</f>
        <v/>
      </c>
      <c r="K388">
        <f>IF(AND(E388&lt;&gt;"" , $F388&gt;120), E388, 0)</f>
        <v/>
      </c>
      <c r="L388">
        <f>IF($F388&gt;0,"En retard","A l'échéance")</f>
        <v/>
      </c>
    </row>
    <row r="389">
      <c r="F389">
        <f>IF(D389="", "", TODAY()-D389)</f>
        <v/>
      </c>
      <c r="G389">
        <f>IF(AND(E389&lt;&gt;"" , $F389&gt;=0, $F389&lt;=30), E389, 0)</f>
        <v/>
      </c>
      <c r="H389">
        <f>IF(AND(E389&lt;&gt;"" , $F389&gt;30, $F389&lt;=60), E389, 0)</f>
        <v/>
      </c>
      <c r="I389">
        <f>IF(AND(E389&lt;&gt;"" , $F389&gt;60, $F389&lt;=90), E389, 0)</f>
        <v/>
      </c>
      <c r="J389">
        <f>IF(AND(E389&lt;&gt;"" , $F389&gt;90, $F389&lt;=120), E389, 0)</f>
        <v/>
      </c>
      <c r="K389">
        <f>IF(AND(E389&lt;&gt;"" , $F389&gt;120), E389, 0)</f>
        <v/>
      </c>
      <c r="L389">
        <f>IF($F389&gt;0,"En retard","A l'échéance")</f>
        <v/>
      </c>
    </row>
    <row r="390">
      <c r="F390">
        <f>IF(D390="", "", TODAY()-D390)</f>
        <v/>
      </c>
      <c r="G390">
        <f>IF(AND(E390&lt;&gt;"" , $F390&gt;=0, $F390&lt;=30), E390, 0)</f>
        <v/>
      </c>
      <c r="H390">
        <f>IF(AND(E390&lt;&gt;"" , $F390&gt;30, $F390&lt;=60), E390, 0)</f>
        <v/>
      </c>
      <c r="I390">
        <f>IF(AND(E390&lt;&gt;"" , $F390&gt;60, $F390&lt;=90), E390, 0)</f>
        <v/>
      </c>
      <c r="J390">
        <f>IF(AND(E390&lt;&gt;"" , $F390&gt;90, $F390&lt;=120), E390, 0)</f>
        <v/>
      </c>
      <c r="K390">
        <f>IF(AND(E390&lt;&gt;"" , $F390&gt;120), E390, 0)</f>
        <v/>
      </c>
      <c r="L390">
        <f>IF($F390&gt;0,"En retard","A l'échéance")</f>
        <v/>
      </c>
    </row>
    <row r="391">
      <c r="F391">
        <f>IF(D391="", "", TODAY()-D391)</f>
        <v/>
      </c>
      <c r="G391">
        <f>IF(AND(E391&lt;&gt;"" , $F391&gt;=0, $F391&lt;=30), E391, 0)</f>
        <v/>
      </c>
      <c r="H391">
        <f>IF(AND(E391&lt;&gt;"" , $F391&gt;30, $F391&lt;=60), E391, 0)</f>
        <v/>
      </c>
      <c r="I391">
        <f>IF(AND(E391&lt;&gt;"" , $F391&gt;60, $F391&lt;=90), E391, 0)</f>
        <v/>
      </c>
      <c r="J391">
        <f>IF(AND(E391&lt;&gt;"" , $F391&gt;90, $F391&lt;=120), E391, 0)</f>
        <v/>
      </c>
      <c r="K391">
        <f>IF(AND(E391&lt;&gt;"" , $F391&gt;120), E391, 0)</f>
        <v/>
      </c>
      <c r="L391">
        <f>IF($F391&gt;0,"En retard","A l'échéance")</f>
        <v/>
      </c>
    </row>
    <row r="392">
      <c r="F392">
        <f>IF(D392="", "", TODAY()-D392)</f>
        <v/>
      </c>
      <c r="G392">
        <f>IF(AND(E392&lt;&gt;"" , $F392&gt;=0, $F392&lt;=30), E392, 0)</f>
        <v/>
      </c>
      <c r="H392">
        <f>IF(AND(E392&lt;&gt;"" , $F392&gt;30, $F392&lt;=60), E392, 0)</f>
        <v/>
      </c>
      <c r="I392">
        <f>IF(AND(E392&lt;&gt;"" , $F392&gt;60, $F392&lt;=90), E392, 0)</f>
        <v/>
      </c>
      <c r="J392">
        <f>IF(AND(E392&lt;&gt;"" , $F392&gt;90, $F392&lt;=120), E392, 0)</f>
        <v/>
      </c>
      <c r="K392">
        <f>IF(AND(E392&lt;&gt;"" , $F392&gt;120), E392, 0)</f>
        <v/>
      </c>
      <c r="L392">
        <f>IF($F392&gt;0,"En retard","A l'échéance")</f>
        <v/>
      </c>
    </row>
    <row r="393">
      <c r="F393">
        <f>IF(D393="", "", TODAY()-D393)</f>
        <v/>
      </c>
      <c r="G393">
        <f>IF(AND(E393&lt;&gt;"" , $F393&gt;=0, $F393&lt;=30), E393, 0)</f>
        <v/>
      </c>
      <c r="H393">
        <f>IF(AND(E393&lt;&gt;"" , $F393&gt;30, $F393&lt;=60), E393, 0)</f>
        <v/>
      </c>
      <c r="I393">
        <f>IF(AND(E393&lt;&gt;"" , $F393&gt;60, $F393&lt;=90), E393, 0)</f>
        <v/>
      </c>
      <c r="J393">
        <f>IF(AND(E393&lt;&gt;"" , $F393&gt;90, $F393&lt;=120), E393, 0)</f>
        <v/>
      </c>
      <c r="K393">
        <f>IF(AND(E393&lt;&gt;"" , $F393&gt;120), E393, 0)</f>
        <v/>
      </c>
      <c r="L393">
        <f>IF($F393&gt;0,"En retard","A l'échéance")</f>
        <v/>
      </c>
    </row>
    <row r="394">
      <c r="F394">
        <f>IF(D394="", "", TODAY()-D394)</f>
        <v/>
      </c>
      <c r="G394">
        <f>IF(AND(E394&lt;&gt;"" , $F394&gt;=0, $F394&lt;=30), E394, 0)</f>
        <v/>
      </c>
      <c r="H394">
        <f>IF(AND(E394&lt;&gt;"" , $F394&gt;30, $F394&lt;=60), E394, 0)</f>
        <v/>
      </c>
      <c r="I394">
        <f>IF(AND(E394&lt;&gt;"" , $F394&gt;60, $F394&lt;=90), E394, 0)</f>
        <v/>
      </c>
      <c r="J394">
        <f>IF(AND(E394&lt;&gt;"" , $F394&gt;90, $F394&lt;=120), E394, 0)</f>
        <v/>
      </c>
      <c r="K394">
        <f>IF(AND(E394&lt;&gt;"" , $F394&gt;120), E394, 0)</f>
        <v/>
      </c>
      <c r="L394">
        <f>IF($F394&gt;0,"En retard","A l'échéance")</f>
        <v/>
      </c>
    </row>
    <row r="395">
      <c r="F395">
        <f>IF(D395="", "", TODAY()-D395)</f>
        <v/>
      </c>
      <c r="G395">
        <f>IF(AND(E395&lt;&gt;"" , $F395&gt;=0, $F395&lt;=30), E395, 0)</f>
        <v/>
      </c>
      <c r="H395">
        <f>IF(AND(E395&lt;&gt;"" , $F395&gt;30, $F395&lt;=60), E395, 0)</f>
        <v/>
      </c>
      <c r="I395">
        <f>IF(AND(E395&lt;&gt;"" , $F395&gt;60, $F395&lt;=90), E395, 0)</f>
        <v/>
      </c>
      <c r="J395">
        <f>IF(AND(E395&lt;&gt;"" , $F395&gt;90, $F395&lt;=120), E395, 0)</f>
        <v/>
      </c>
      <c r="K395">
        <f>IF(AND(E395&lt;&gt;"" , $F395&gt;120), E395, 0)</f>
        <v/>
      </c>
      <c r="L395">
        <f>IF($F395&gt;0,"En retard","A l'échéance")</f>
        <v/>
      </c>
    </row>
    <row r="396">
      <c r="F396">
        <f>IF(D396="", "", TODAY()-D396)</f>
        <v/>
      </c>
      <c r="G396">
        <f>IF(AND(E396&lt;&gt;"" , $F396&gt;=0, $F396&lt;=30), E396, 0)</f>
        <v/>
      </c>
      <c r="H396">
        <f>IF(AND(E396&lt;&gt;"" , $F396&gt;30, $F396&lt;=60), E396, 0)</f>
        <v/>
      </c>
      <c r="I396">
        <f>IF(AND(E396&lt;&gt;"" , $F396&gt;60, $F396&lt;=90), E396, 0)</f>
        <v/>
      </c>
      <c r="J396">
        <f>IF(AND(E396&lt;&gt;"" , $F396&gt;90, $F396&lt;=120), E396, 0)</f>
        <v/>
      </c>
      <c r="K396">
        <f>IF(AND(E396&lt;&gt;"" , $F396&gt;120), E396, 0)</f>
        <v/>
      </c>
      <c r="L396">
        <f>IF($F396&gt;0,"En retard","A l'échéance")</f>
        <v/>
      </c>
    </row>
    <row r="397">
      <c r="F397">
        <f>IF(D397="", "", TODAY()-D397)</f>
        <v/>
      </c>
      <c r="G397">
        <f>IF(AND(E397&lt;&gt;"" , $F397&gt;=0, $F397&lt;=30), E397, 0)</f>
        <v/>
      </c>
      <c r="H397">
        <f>IF(AND(E397&lt;&gt;"" , $F397&gt;30, $F397&lt;=60), E397, 0)</f>
        <v/>
      </c>
      <c r="I397">
        <f>IF(AND(E397&lt;&gt;"" , $F397&gt;60, $F397&lt;=90), E397, 0)</f>
        <v/>
      </c>
      <c r="J397">
        <f>IF(AND(E397&lt;&gt;"" , $F397&gt;90, $F397&lt;=120), E397, 0)</f>
        <v/>
      </c>
      <c r="K397">
        <f>IF(AND(E397&lt;&gt;"" , $F397&gt;120), E397, 0)</f>
        <v/>
      </c>
      <c r="L397">
        <f>IF($F397&gt;0,"En retard","A l'échéance")</f>
        <v/>
      </c>
    </row>
    <row r="398">
      <c r="F398">
        <f>IF(D398="", "", TODAY()-D398)</f>
        <v/>
      </c>
      <c r="G398">
        <f>IF(AND(E398&lt;&gt;"" , $F398&gt;=0, $F398&lt;=30), E398, 0)</f>
        <v/>
      </c>
      <c r="H398">
        <f>IF(AND(E398&lt;&gt;"" , $F398&gt;30, $F398&lt;=60), E398, 0)</f>
        <v/>
      </c>
      <c r="I398">
        <f>IF(AND(E398&lt;&gt;"" , $F398&gt;60, $F398&lt;=90), E398, 0)</f>
        <v/>
      </c>
      <c r="J398">
        <f>IF(AND(E398&lt;&gt;"" , $F398&gt;90, $F398&lt;=120), E398, 0)</f>
        <v/>
      </c>
      <c r="K398">
        <f>IF(AND(E398&lt;&gt;"" , $F398&gt;120), E398, 0)</f>
        <v/>
      </c>
      <c r="L398">
        <f>IF($F398&gt;0,"En retard","A l'échéance")</f>
        <v/>
      </c>
    </row>
    <row r="399">
      <c r="F399">
        <f>IF(D399="", "", TODAY()-D399)</f>
        <v/>
      </c>
      <c r="G399">
        <f>IF(AND(E399&lt;&gt;"" , $F399&gt;=0, $F399&lt;=30), E399, 0)</f>
        <v/>
      </c>
      <c r="H399">
        <f>IF(AND(E399&lt;&gt;"" , $F399&gt;30, $F399&lt;=60), E399, 0)</f>
        <v/>
      </c>
      <c r="I399">
        <f>IF(AND(E399&lt;&gt;"" , $F399&gt;60, $F399&lt;=90), E399, 0)</f>
        <v/>
      </c>
      <c r="J399">
        <f>IF(AND(E399&lt;&gt;"" , $F399&gt;90, $F399&lt;=120), E399, 0)</f>
        <v/>
      </c>
      <c r="K399">
        <f>IF(AND(E399&lt;&gt;"" , $F399&gt;120), E399, 0)</f>
        <v/>
      </c>
      <c r="L399">
        <f>IF($F399&gt;0,"En retard","A l'échéance")</f>
        <v/>
      </c>
    </row>
    <row r="400">
      <c r="F400">
        <f>IF(D400="", "", TODAY()-D400)</f>
        <v/>
      </c>
      <c r="G400">
        <f>IF(AND(E400&lt;&gt;"" , $F400&gt;=0, $F400&lt;=30), E400, 0)</f>
        <v/>
      </c>
      <c r="H400">
        <f>IF(AND(E400&lt;&gt;"" , $F400&gt;30, $F400&lt;=60), E400, 0)</f>
        <v/>
      </c>
      <c r="I400">
        <f>IF(AND(E400&lt;&gt;"" , $F400&gt;60, $F400&lt;=90), E400, 0)</f>
        <v/>
      </c>
      <c r="J400">
        <f>IF(AND(E400&lt;&gt;"" , $F400&gt;90, $F400&lt;=120), E400, 0)</f>
        <v/>
      </c>
      <c r="K400">
        <f>IF(AND(E400&lt;&gt;"" , $F400&gt;120), E400, 0)</f>
        <v/>
      </c>
      <c r="L400">
        <f>IF($F400&gt;0,"En retard","A l'échéance")</f>
        <v/>
      </c>
    </row>
    <row r="401">
      <c r="F401">
        <f>IF(D401="", "", TODAY()-D401)</f>
        <v/>
      </c>
      <c r="G401">
        <f>IF(AND(E401&lt;&gt;"" , $F401&gt;=0, $F401&lt;=30), E401, 0)</f>
        <v/>
      </c>
      <c r="H401">
        <f>IF(AND(E401&lt;&gt;"" , $F401&gt;30, $F401&lt;=60), E401, 0)</f>
        <v/>
      </c>
      <c r="I401">
        <f>IF(AND(E401&lt;&gt;"" , $F401&gt;60, $F401&lt;=90), E401, 0)</f>
        <v/>
      </c>
      <c r="J401">
        <f>IF(AND(E401&lt;&gt;"" , $F401&gt;90, $F401&lt;=120), E401, 0)</f>
        <v/>
      </c>
      <c r="K401">
        <f>IF(AND(E401&lt;&gt;"" , $F401&gt;120), E401, 0)</f>
        <v/>
      </c>
      <c r="L401">
        <f>IF($F401&gt;0,"En retard","A l'échéance")</f>
        <v/>
      </c>
    </row>
  </sheetData>
  <conditionalFormatting sqref="F2:F400">
    <cfRule type="expression" priority="1" dxfId="1">
      <formula>AND(F2&lt;&gt;"", F2 &gt; Paramètres_Pack!$B$6)</formula>
    </cfRule>
    <cfRule type="expression" priority="2" dxfId="0">
      <formula>AND(F2&lt;&gt;"", F2 &gt; Paramètres_Pack!$B$5, F2 &lt;= Paramètres_Pack!$B$6)</formula>
    </cfRule>
  </conditionalFormatting>
  <conditionalFormatting sqref="O9">
    <cfRule type="expression" priority="3" dxfId="1">
      <formula>O9 &gt; Paramètres_Pack!$B$3</formula>
    </cfRule>
    <cfRule type="expression" priority="4" dxfId="0">
      <formula>AND(O9 &gt; 0.8*Paramètres_Pack!$B$3, O9 &lt;= Paramètres_Pack!$B$3)</formula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N301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26" customWidth="1" min="3" max="3"/>
    <col width="10" customWidth="1" min="4" max="4"/>
    <col width="10" customWidth="1" min="5" max="5"/>
    <col width="10" customWidth="1" min="6" max="6"/>
    <col width="10" customWidth="1" min="7" max="7"/>
    <col width="12" customWidth="1" min="8" max="8"/>
    <col width="8" customWidth="1" min="9" max="9"/>
    <col width="20" customWidth="1" min="10" max="10"/>
    <col width="12" customWidth="1" min="11" max="11"/>
    <col width="16" customWidth="1" min="12" max="12"/>
    <col width="14" customWidth="1" min="13" max="13"/>
    <col width="16" customWidth="1" min="14" max="14"/>
  </cols>
  <sheetData>
    <row r="1">
      <c r="A1" s="2" t="inlineStr">
        <is>
          <t>Date</t>
        </is>
      </c>
      <c r="B1" s="2" t="inlineStr">
        <is>
          <t>ISIN</t>
        </is>
      </c>
      <c r="C1" s="2" t="inlineStr">
        <is>
          <t>Titre</t>
        </is>
      </c>
      <c r="D1" s="2" t="inlineStr">
        <is>
          <t>Type</t>
        </is>
      </c>
      <c r="E1" s="2" t="inlineStr">
        <is>
          <t>Qté</t>
        </is>
      </c>
      <c r="F1" s="2" t="inlineStr">
        <is>
          <t>Prix</t>
        </is>
      </c>
      <c r="G1" s="2" t="inlineStr">
        <is>
          <t>Frais</t>
        </is>
      </c>
      <c r="H1" s="2" t="inlineStr">
        <is>
          <t>Sens</t>
        </is>
      </c>
      <c r="I1" s="2" t="inlineStr">
        <is>
          <t>Devise</t>
        </is>
      </c>
      <c r="J1" s="2" t="inlineStr">
        <is>
          <t>Note</t>
        </is>
      </c>
      <c r="K1" s="2" t="inlineStr">
        <is>
          <t>Stock Qté</t>
        </is>
      </c>
      <c r="L1" s="2" t="inlineStr">
        <is>
          <t>Coût total ligne</t>
        </is>
      </c>
      <c r="M1" s="2" t="inlineStr">
        <is>
          <t>PMP après opé</t>
        </is>
      </c>
      <c r="N1" s="2" t="inlineStr">
        <is>
          <t>PV/MV réalisée</t>
        </is>
      </c>
    </row>
    <row r="2">
      <c r="K2">
        <f>IF(B2="", "", IF(B2=B1, L1 + IF(H2="Vente",-ABS(E2),ABS(E2)), IF(H2="Vente",-ABS(E2),ABS(E2))))</f>
        <v/>
      </c>
      <c r="L2">
        <f>IF(AND(E2&lt;&gt;"" , F2&lt;&gt;""), E2*F2 + IF(G2="",0,G2), "")</f>
        <v/>
      </c>
      <c r="M2">
        <f>IF(OR(B2="", E2=""), "", IF(H2="Achat", IF(L2=0, "", (IF(B2=B1, L1*M1,0) + K2) / L2), M1))</f>
        <v/>
      </c>
      <c r="N2">
        <f>IF(H2&lt;&gt;"Vente","", (ABS(E2)*F2) - (ABS(E2)*M1))</f>
        <v/>
      </c>
    </row>
    <row r="3">
      <c r="K3">
        <f>IF(B3="", "", IF(B3=B2, L2 + IF(H3="Vente",-ABS(E3),ABS(E3)), IF(H3="Vente",-ABS(E3),ABS(E3))))</f>
        <v/>
      </c>
      <c r="L3">
        <f>IF(AND(E3&lt;&gt;"" , F3&lt;&gt;""), E3*F3 + IF(G3="",0,G3), "")</f>
        <v/>
      </c>
      <c r="M3">
        <f>IF(OR(B3="", E3=""), "", IF(H3="Achat", IF(L3=0, "", (IF(B3=B2, L2*M2,0) + K3) / L3), M2))</f>
        <v/>
      </c>
      <c r="N3">
        <f>IF(H3&lt;&gt;"Vente","", (ABS(E3)*F3) - (ABS(E3)*M2))</f>
        <v/>
      </c>
    </row>
    <row r="4">
      <c r="K4">
        <f>IF(B4="", "", IF(B4=B3, L3 + IF(H4="Vente",-ABS(E4),ABS(E4)), IF(H4="Vente",-ABS(E4),ABS(E4))))</f>
        <v/>
      </c>
      <c r="L4">
        <f>IF(AND(E4&lt;&gt;"" , F4&lt;&gt;""), E4*F4 + IF(G4="",0,G4), "")</f>
        <v/>
      </c>
      <c r="M4">
        <f>IF(OR(B4="", E4=""), "", IF(H4="Achat", IF(L4=0, "", (IF(B4=B3, L3*M3,0) + K4) / L4), M3))</f>
        <v/>
      </c>
      <c r="N4">
        <f>IF(H4&lt;&gt;"Vente","", (ABS(E4)*F4) - (ABS(E4)*M3))</f>
        <v/>
      </c>
    </row>
    <row r="5">
      <c r="K5">
        <f>IF(B5="", "", IF(B5=B4, L4 + IF(H5="Vente",-ABS(E5),ABS(E5)), IF(H5="Vente",-ABS(E5),ABS(E5))))</f>
        <v/>
      </c>
      <c r="L5">
        <f>IF(AND(E5&lt;&gt;"" , F5&lt;&gt;""), E5*F5 + IF(G5="",0,G5), "")</f>
        <v/>
      </c>
      <c r="M5">
        <f>IF(OR(B5="", E5=""), "", IF(H5="Achat", IF(L5=0, "", (IF(B5=B4, L4*M4,0) + K5) / L5), M4))</f>
        <v/>
      </c>
      <c r="N5">
        <f>IF(H5&lt;&gt;"Vente","", (ABS(E5)*F5) - (ABS(E5)*M4))</f>
        <v/>
      </c>
    </row>
    <row r="6">
      <c r="K6">
        <f>IF(B6="", "", IF(B6=B5, L5 + IF(H6="Vente",-ABS(E6),ABS(E6)), IF(H6="Vente",-ABS(E6),ABS(E6))))</f>
        <v/>
      </c>
      <c r="L6">
        <f>IF(AND(E6&lt;&gt;"" , F6&lt;&gt;""), E6*F6 + IF(G6="",0,G6), "")</f>
        <v/>
      </c>
      <c r="M6">
        <f>IF(OR(B6="", E6=""), "", IF(H6="Achat", IF(L6=0, "", (IF(B6=B5, L5*M5,0) + K6) / L6), M5))</f>
        <v/>
      </c>
      <c r="N6">
        <f>IF(H6&lt;&gt;"Vente","", (ABS(E6)*F6) - (ABS(E6)*M5))</f>
        <v/>
      </c>
    </row>
    <row r="7">
      <c r="K7">
        <f>IF(B7="", "", IF(B7=B6, L6 + IF(H7="Vente",-ABS(E7),ABS(E7)), IF(H7="Vente",-ABS(E7),ABS(E7))))</f>
        <v/>
      </c>
      <c r="L7">
        <f>IF(AND(E7&lt;&gt;"" , F7&lt;&gt;""), E7*F7 + IF(G7="",0,G7), "")</f>
        <v/>
      </c>
      <c r="M7">
        <f>IF(OR(B7="", E7=""), "", IF(H7="Achat", IF(L7=0, "", (IF(B7=B6, L6*M6,0) + K7) / L7), M6))</f>
        <v/>
      </c>
      <c r="N7">
        <f>IF(H7&lt;&gt;"Vente","", (ABS(E7)*F7) - (ABS(E7)*M6))</f>
        <v/>
      </c>
    </row>
    <row r="8">
      <c r="K8">
        <f>IF(B8="", "", IF(B8=B7, L7 + IF(H8="Vente",-ABS(E8),ABS(E8)), IF(H8="Vente",-ABS(E8),ABS(E8))))</f>
        <v/>
      </c>
      <c r="L8">
        <f>IF(AND(E8&lt;&gt;"" , F8&lt;&gt;""), E8*F8 + IF(G8="",0,G8), "")</f>
        <v/>
      </c>
      <c r="M8">
        <f>IF(OR(B8="", E8=""), "", IF(H8="Achat", IF(L8=0, "", (IF(B8=B7, L7*M7,0) + K8) / L8), M7))</f>
        <v/>
      </c>
      <c r="N8">
        <f>IF(H8&lt;&gt;"Vente","", (ABS(E8)*F8) - (ABS(E8)*M7))</f>
        <v/>
      </c>
    </row>
    <row r="9">
      <c r="K9">
        <f>IF(B9="", "", IF(B9=B8, L8 + IF(H9="Vente",-ABS(E9),ABS(E9)), IF(H9="Vente",-ABS(E9),ABS(E9))))</f>
        <v/>
      </c>
      <c r="L9">
        <f>IF(AND(E9&lt;&gt;"" , F9&lt;&gt;""), E9*F9 + IF(G9="",0,G9), "")</f>
        <v/>
      </c>
      <c r="M9">
        <f>IF(OR(B9="", E9=""), "", IF(H9="Achat", IF(L9=0, "", (IF(B9=B8, L8*M8,0) + K9) / L9), M8))</f>
        <v/>
      </c>
      <c r="N9">
        <f>IF(H9&lt;&gt;"Vente","", (ABS(E9)*F9) - (ABS(E9)*M8))</f>
        <v/>
      </c>
    </row>
    <row r="10">
      <c r="K10">
        <f>IF(B10="", "", IF(B10=B9, L9 + IF(H10="Vente",-ABS(E10),ABS(E10)), IF(H10="Vente",-ABS(E10),ABS(E10))))</f>
        <v/>
      </c>
      <c r="L10">
        <f>IF(AND(E10&lt;&gt;"" , F10&lt;&gt;""), E10*F10 + IF(G10="",0,G10), "")</f>
        <v/>
      </c>
      <c r="M10">
        <f>IF(OR(B10="", E10=""), "", IF(H10="Achat", IF(L10=0, "", (IF(B10=B9, L9*M9,0) + K10) / L10), M9))</f>
        <v/>
      </c>
      <c r="N10">
        <f>IF(H10&lt;&gt;"Vente","", (ABS(E10)*F10) - (ABS(E10)*M9))</f>
        <v/>
      </c>
    </row>
    <row r="11">
      <c r="K11">
        <f>IF(B11="", "", IF(B11=B10, L10 + IF(H11="Vente",-ABS(E11),ABS(E11)), IF(H11="Vente",-ABS(E11),ABS(E11))))</f>
        <v/>
      </c>
      <c r="L11">
        <f>IF(AND(E11&lt;&gt;"" , F11&lt;&gt;""), E11*F11 + IF(G11="",0,G11), "")</f>
        <v/>
      </c>
      <c r="M11">
        <f>IF(OR(B11="", E11=""), "", IF(H11="Achat", IF(L11=0, "", (IF(B11=B10, L10*M10,0) + K11) / L11), M10))</f>
        <v/>
      </c>
      <c r="N11">
        <f>IF(H11&lt;&gt;"Vente","", (ABS(E11)*F11) - (ABS(E11)*M10))</f>
        <v/>
      </c>
    </row>
    <row r="12">
      <c r="K12">
        <f>IF(B12="", "", IF(B12=B11, L11 + IF(H12="Vente",-ABS(E12),ABS(E12)), IF(H12="Vente",-ABS(E12),ABS(E12))))</f>
        <v/>
      </c>
      <c r="L12">
        <f>IF(AND(E12&lt;&gt;"" , F12&lt;&gt;""), E12*F12 + IF(G12="",0,G12), "")</f>
        <v/>
      </c>
      <c r="M12">
        <f>IF(OR(B12="", E12=""), "", IF(H12="Achat", IF(L12=0, "", (IF(B12=B11, L11*M11,0) + K12) / L12), M11))</f>
        <v/>
      </c>
      <c r="N12">
        <f>IF(H12&lt;&gt;"Vente","", (ABS(E12)*F12) - (ABS(E12)*M11))</f>
        <v/>
      </c>
    </row>
    <row r="13">
      <c r="K13">
        <f>IF(B13="", "", IF(B13=B12, L12 + IF(H13="Vente",-ABS(E13),ABS(E13)), IF(H13="Vente",-ABS(E13),ABS(E13))))</f>
        <v/>
      </c>
      <c r="L13">
        <f>IF(AND(E13&lt;&gt;"" , F13&lt;&gt;""), E13*F13 + IF(G13="",0,G13), "")</f>
        <v/>
      </c>
      <c r="M13">
        <f>IF(OR(B13="", E13=""), "", IF(H13="Achat", IF(L13=0, "", (IF(B13=B12, L12*M12,0) + K13) / L13), M12))</f>
        <v/>
      </c>
      <c r="N13">
        <f>IF(H13&lt;&gt;"Vente","", (ABS(E13)*F13) - (ABS(E13)*M12))</f>
        <v/>
      </c>
    </row>
    <row r="14">
      <c r="K14">
        <f>IF(B14="", "", IF(B14=B13, L13 + IF(H14="Vente",-ABS(E14),ABS(E14)), IF(H14="Vente",-ABS(E14),ABS(E14))))</f>
        <v/>
      </c>
      <c r="L14">
        <f>IF(AND(E14&lt;&gt;"" , F14&lt;&gt;""), E14*F14 + IF(G14="",0,G14), "")</f>
        <v/>
      </c>
      <c r="M14">
        <f>IF(OR(B14="", E14=""), "", IF(H14="Achat", IF(L14=0, "", (IF(B14=B13, L13*M13,0) + K14) / L14), M13))</f>
        <v/>
      </c>
      <c r="N14">
        <f>IF(H14&lt;&gt;"Vente","", (ABS(E14)*F14) - (ABS(E14)*M13))</f>
        <v/>
      </c>
    </row>
    <row r="15">
      <c r="K15">
        <f>IF(B15="", "", IF(B15=B14, L14 + IF(H15="Vente",-ABS(E15),ABS(E15)), IF(H15="Vente",-ABS(E15),ABS(E15))))</f>
        <v/>
      </c>
      <c r="L15">
        <f>IF(AND(E15&lt;&gt;"" , F15&lt;&gt;""), E15*F15 + IF(G15="",0,G15), "")</f>
        <v/>
      </c>
      <c r="M15">
        <f>IF(OR(B15="", E15=""), "", IF(H15="Achat", IF(L15=0, "", (IF(B15=B14, L14*M14,0) + K15) / L15), M14))</f>
        <v/>
      </c>
      <c r="N15">
        <f>IF(H15&lt;&gt;"Vente","", (ABS(E15)*F15) - (ABS(E15)*M14))</f>
        <v/>
      </c>
    </row>
    <row r="16">
      <c r="K16">
        <f>IF(B16="", "", IF(B16=B15, L15 + IF(H16="Vente",-ABS(E16),ABS(E16)), IF(H16="Vente",-ABS(E16),ABS(E16))))</f>
        <v/>
      </c>
      <c r="L16">
        <f>IF(AND(E16&lt;&gt;"" , F16&lt;&gt;""), E16*F16 + IF(G16="",0,G16), "")</f>
        <v/>
      </c>
      <c r="M16">
        <f>IF(OR(B16="", E16=""), "", IF(H16="Achat", IF(L16=0, "", (IF(B16=B15, L15*M15,0) + K16) / L16), M15))</f>
        <v/>
      </c>
      <c r="N16">
        <f>IF(H16&lt;&gt;"Vente","", (ABS(E16)*F16) - (ABS(E16)*M15))</f>
        <v/>
      </c>
    </row>
    <row r="17">
      <c r="K17">
        <f>IF(B17="", "", IF(B17=B16, L16 + IF(H17="Vente",-ABS(E17),ABS(E17)), IF(H17="Vente",-ABS(E17),ABS(E17))))</f>
        <v/>
      </c>
      <c r="L17">
        <f>IF(AND(E17&lt;&gt;"" , F17&lt;&gt;""), E17*F17 + IF(G17="",0,G17), "")</f>
        <v/>
      </c>
      <c r="M17">
        <f>IF(OR(B17="", E17=""), "", IF(H17="Achat", IF(L17=0, "", (IF(B17=B16, L16*M16,0) + K17) / L17), M16))</f>
        <v/>
      </c>
      <c r="N17">
        <f>IF(H17&lt;&gt;"Vente","", (ABS(E17)*F17) - (ABS(E17)*M16))</f>
        <v/>
      </c>
    </row>
    <row r="18">
      <c r="K18">
        <f>IF(B18="", "", IF(B18=B17, L17 + IF(H18="Vente",-ABS(E18),ABS(E18)), IF(H18="Vente",-ABS(E18),ABS(E18))))</f>
        <v/>
      </c>
      <c r="L18">
        <f>IF(AND(E18&lt;&gt;"" , F18&lt;&gt;""), E18*F18 + IF(G18="",0,G18), "")</f>
        <v/>
      </c>
      <c r="M18">
        <f>IF(OR(B18="", E18=""), "", IF(H18="Achat", IF(L18=0, "", (IF(B18=B17, L17*M17,0) + K18) / L18), M17))</f>
        <v/>
      </c>
      <c r="N18">
        <f>IF(H18&lt;&gt;"Vente","", (ABS(E18)*F18) - (ABS(E18)*M17))</f>
        <v/>
      </c>
    </row>
    <row r="19">
      <c r="K19">
        <f>IF(B19="", "", IF(B19=B18, L18 + IF(H19="Vente",-ABS(E19),ABS(E19)), IF(H19="Vente",-ABS(E19),ABS(E19))))</f>
        <v/>
      </c>
      <c r="L19">
        <f>IF(AND(E19&lt;&gt;"" , F19&lt;&gt;""), E19*F19 + IF(G19="",0,G19), "")</f>
        <v/>
      </c>
      <c r="M19">
        <f>IF(OR(B19="", E19=""), "", IF(H19="Achat", IF(L19=0, "", (IF(B19=B18, L18*M18,0) + K19) / L19), M18))</f>
        <v/>
      </c>
      <c r="N19">
        <f>IF(H19&lt;&gt;"Vente","", (ABS(E19)*F19) - (ABS(E19)*M18))</f>
        <v/>
      </c>
    </row>
    <row r="20">
      <c r="K20">
        <f>IF(B20="", "", IF(B20=B19, L19 + IF(H20="Vente",-ABS(E20),ABS(E20)), IF(H20="Vente",-ABS(E20),ABS(E20))))</f>
        <v/>
      </c>
      <c r="L20">
        <f>IF(AND(E20&lt;&gt;"" , F20&lt;&gt;""), E20*F20 + IF(G20="",0,G20), "")</f>
        <v/>
      </c>
      <c r="M20">
        <f>IF(OR(B20="", E20=""), "", IF(H20="Achat", IF(L20=0, "", (IF(B20=B19, L19*M19,0) + K20) / L20), M19))</f>
        <v/>
      </c>
      <c r="N20">
        <f>IF(H20&lt;&gt;"Vente","", (ABS(E20)*F20) - (ABS(E20)*M19))</f>
        <v/>
      </c>
    </row>
    <row r="21">
      <c r="K21">
        <f>IF(B21="", "", IF(B21=B20, L20 + IF(H21="Vente",-ABS(E21),ABS(E21)), IF(H21="Vente",-ABS(E21),ABS(E21))))</f>
        <v/>
      </c>
      <c r="L21">
        <f>IF(AND(E21&lt;&gt;"" , F21&lt;&gt;""), E21*F21 + IF(G21="",0,G21), "")</f>
        <v/>
      </c>
      <c r="M21">
        <f>IF(OR(B21="", E21=""), "", IF(H21="Achat", IF(L21=0, "", (IF(B21=B20, L20*M20,0) + K21) / L21), M20))</f>
        <v/>
      </c>
      <c r="N21">
        <f>IF(H21&lt;&gt;"Vente","", (ABS(E21)*F21) - (ABS(E21)*M20))</f>
        <v/>
      </c>
    </row>
    <row r="22">
      <c r="K22">
        <f>IF(B22="", "", IF(B22=B21, L21 + IF(H22="Vente",-ABS(E22),ABS(E22)), IF(H22="Vente",-ABS(E22),ABS(E22))))</f>
        <v/>
      </c>
      <c r="L22">
        <f>IF(AND(E22&lt;&gt;"" , F22&lt;&gt;""), E22*F22 + IF(G22="",0,G22), "")</f>
        <v/>
      </c>
      <c r="M22">
        <f>IF(OR(B22="", E22=""), "", IF(H22="Achat", IF(L22=0, "", (IF(B22=B21, L21*M21,0) + K22) / L22), M21))</f>
        <v/>
      </c>
      <c r="N22">
        <f>IF(H22&lt;&gt;"Vente","", (ABS(E22)*F22) - (ABS(E22)*M21))</f>
        <v/>
      </c>
    </row>
    <row r="23">
      <c r="K23">
        <f>IF(B23="", "", IF(B23=B22, L22 + IF(H23="Vente",-ABS(E23),ABS(E23)), IF(H23="Vente",-ABS(E23),ABS(E23))))</f>
        <v/>
      </c>
      <c r="L23">
        <f>IF(AND(E23&lt;&gt;"" , F23&lt;&gt;""), E23*F23 + IF(G23="",0,G23), "")</f>
        <v/>
      </c>
      <c r="M23">
        <f>IF(OR(B23="", E23=""), "", IF(H23="Achat", IF(L23=0, "", (IF(B23=B22, L22*M22,0) + K23) / L23), M22))</f>
        <v/>
      </c>
      <c r="N23">
        <f>IF(H23&lt;&gt;"Vente","", (ABS(E23)*F23) - (ABS(E23)*M22))</f>
        <v/>
      </c>
    </row>
    <row r="24">
      <c r="K24">
        <f>IF(B24="", "", IF(B24=B23, L23 + IF(H24="Vente",-ABS(E24),ABS(E24)), IF(H24="Vente",-ABS(E24),ABS(E24))))</f>
        <v/>
      </c>
      <c r="L24">
        <f>IF(AND(E24&lt;&gt;"" , F24&lt;&gt;""), E24*F24 + IF(G24="",0,G24), "")</f>
        <v/>
      </c>
      <c r="M24">
        <f>IF(OR(B24="", E24=""), "", IF(H24="Achat", IF(L24=0, "", (IF(B24=B23, L23*M23,0) + K24) / L24), M23))</f>
        <v/>
      </c>
      <c r="N24">
        <f>IF(H24&lt;&gt;"Vente","", (ABS(E24)*F24) - (ABS(E24)*M23))</f>
        <v/>
      </c>
    </row>
    <row r="25">
      <c r="K25">
        <f>IF(B25="", "", IF(B25=B24, L24 + IF(H25="Vente",-ABS(E25),ABS(E25)), IF(H25="Vente",-ABS(E25),ABS(E25))))</f>
        <v/>
      </c>
      <c r="L25">
        <f>IF(AND(E25&lt;&gt;"" , F25&lt;&gt;""), E25*F25 + IF(G25="",0,G25), "")</f>
        <v/>
      </c>
      <c r="M25">
        <f>IF(OR(B25="", E25=""), "", IF(H25="Achat", IF(L25=0, "", (IF(B25=B24, L24*M24,0) + K25) / L25), M24))</f>
        <v/>
      </c>
      <c r="N25">
        <f>IF(H25&lt;&gt;"Vente","", (ABS(E25)*F25) - (ABS(E25)*M24))</f>
        <v/>
      </c>
    </row>
    <row r="26">
      <c r="K26">
        <f>IF(B26="", "", IF(B26=B25, L25 + IF(H26="Vente",-ABS(E26),ABS(E26)), IF(H26="Vente",-ABS(E26),ABS(E26))))</f>
        <v/>
      </c>
      <c r="L26">
        <f>IF(AND(E26&lt;&gt;"" , F26&lt;&gt;""), E26*F26 + IF(G26="",0,G26), "")</f>
        <v/>
      </c>
      <c r="M26">
        <f>IF(OR(B26="", E26=""), "", IF(H26="Achat", IF(L26=0, "", (IF(B26=B25, L25*M25,0) + K26) / L26), M25))</f>
        <v/>
      </c>
      <c r="N26">
        <f>IF(H26&lt;&gt;"Vente","", (ABS(E26)*F26) - (ABS(E26)*M25))</f>
        <v/>
      </c>
    </row>
    <row r="27">
      <c r="K27">
        <f>IF(B27="", "", IF(B27=B26, L26 + IF(H27="Vente",-ABS(E27),ABS(E27)), IF(H27="Vente",-ABS(E27),ABS(E27))))</f>
        <v/>
      </c>
      <c r="L27">
        <f>IF(AND(E27&lt;&gt;"" , F27&lt;&gt;""), E27*F27 + IF(G27="",0,G27), "")</f>
        <v/>
      </c>
      <c r="M27">
        <f>IF(OR(B27="", E27=""), "", IF(H27="Achat", IF(L27=0, "", (IF(B27=B26, L26*M26,0) + K27) / L27), M26))</f>
        <v/>
      </c>
      <c r="N27">
        <f>IF(H27&lt;&gt;"Vente","", (ABS(E27)*F27) - (ABS(E27)*M26))</f>
        <v/>
      </c>
    </row>
    <row r="28">
      <c r="K28">
        <f>IF(B28="", "", IF(B28=B27, L27 + IF(H28="Vente",-ABS(E28),ABS(E28)), IF(H28="Vente",-ABS(E28),ABS(E28))))</f>
        <v/>
      </c>
      <c r="L28">
        <f>IF(AND(E28&lt;&gt;"" , F28&lt;&gt;""), E28*F28 + IF(G28="",0,G28), "")</f>
        <v/>
      </c>
      <c r="M28">
        <f>IF(OR(B28="", E28=""), "", IF(H28="Achat", IF(L28=0, "", (IF(B28=B27, L27*M27,0) + K28) / L28), M27))</f>
        <v/>
      </c>
      <c r="N28">
        <f>IF(H28&lt;&gt;"Vente","", (ABS(E28)*F28) - (ABS(E28)*M27))</f>
        <v/>
      </c>
    </row>
    <row r="29">
      <c r="K29">
        <f>IF(B29="", "", IF(B29=B28, L28 + IF(H29="Vente",-ABS(E29),ABS(E29)), IF(H29="Vente",-ABS(E29),ABS(E29))))</f>
        <v/>
      </c>
      <c r="L29">
        <f>IF(AND(E29&lt;&gt;"" , F29&lt;&gt;""), E29*F29 + IF(G29="",0,G29), "")</f>
        <v/>
      </c>
      <c r="M29">
        <f>IF(OR(B29="", E29=""), "", IF(H29="Achat", IF(L29=0, "", (IF(B29=B28, L28*M28,0) + K29) / L29), M28))</f>
        <v/>
      </c>
      <c r="N29">
        <f>IF(H29&lt;&gt;"Vente","", (ABS(E29)*F29) - (ABS(E29)*M28))</f>
        <v/>
      </c>
    </row>
    <row r="30">
      <c r="K30">
        <f>IF(B30="", "", IF(B30=B29, L29 + IF(H30="Vente",-ABS(E30),ABS(E30)), IF(H30="Vente",-ABS(E30),ABS(E30))))</f>
        <v/>
      </c>
      <c r="L30">
        <f>IF(AND(E30&lt;&gt;"" , F30&lt;&gt;""), E30*F30 + IF(G30="",0,G30), "")</f>
        <v/>
      </c>
      <c r="M30">
        <f>IF(OR(B30="", E30=""), "", IF(H30="Achat", IF(L30=0, "", (IF(B30=B29, L29*M29,0) + K30) / L30), M29))</f>
        <v/>
      </c>
      <c r="N30">
        <f>IF(H30&lt;&gt;"Vente","", (ABS(E30)*F30) - (ABS(E30)*M29))</f>
        <v/>
      </c>
    </row>
    <row r="31">
      <c r="K31">
        <f>IF(B31="", "", IF(B31=B30, L30 + IF(H31="Vente",-ABS(E31),ABS(E31)), IF(H31="Vente",-ABS(E31),ABS(E31))))</f>
        <v/>
      </c>
      <c r="L31">
        <f>IF(AND(E31&lt;&gt;"" , F31&lt;&gt;""), E31*F31 + IF(G31="",0,G31), "")</f>
        <v/>
      </c>
      <c r="M31">
        <f>IF(OR(B31="", E31=""), "", IF(H31="Achat", IF(L31=0, "", (IF(B31=B30, L30*M30,0) + K31) / L31), M30))</f>
        <v/>
      </c>
      <c r="N31">
        <f>IF(H31&lt;&gt;"Vente","", (ABS(E31)*F31) - (ABS(E31)*M30))</f>
        <v/>
      </c>
    </row>
    <row r="32">
      <c r="K32">
        <f>IF(B32="", "", IF(B32=B31, L31 + IF(H32="Vente",-ABS(E32),ABS(E32)), IF(H32="Vente",-ABS(E32),ABS(E32))))</f>
        <v/>
      </c>
      <c r="L32">
        <f>IF(AND(E32&lt;&gt;"" , F32&lt;&gt;""), E32*F32 + IF(G32="",0,G32), "")</f>
        <v/>
      </c>
      <c r="M32">
        <f>IF(OR(B32="", E32=""), "", IF(H32="Achat", IF(L32=0, "", (IF(B32=B31, L31*M31,0) + K32) / L32), M31))</f>
        <v/>
      </c>
      <c r="N32">
        <f>IF(H32&lt;&gt;"Vente","", (ABS(E32)*F32) - (ABS(E32)*M31))</f>
        <v/>
      </c>
    </row>
    <row r="33">
      <c r="K33">
        <f>IF(B33="", "", IF(B33=B32, L32 + IF(H33="Vente",-ABS(E33),ABS(E33)), IF(H33="Vente",-ABS(E33),ABS(E33))))</f>
        <v/>
      </c>
      <c r="L33">
        <f>IF(AND(E33&lt;&gt;"" , F33&lt;&gt;""), E33*F33 + IF(G33="",0,G33), "")</f>
        <v/>
      </c>
      <c r="M33">
        <f>IF(OR(B33="", E33=""), "", IF(H33="Achat", IF(L33=0, "", (IF(B33=B32, L32*M32,0) + K33) / L33), M32))</f>
        <v/>
      </c>
      <c r="N33">
        <f>IF(H33&lt;&gt;"Vente","", (ABS(E33)*F33) - (ABS(E33)*M32))</f>
        <v/>
      </c>
    </row>
    <row r="34">
      <c r="K34">
        <f>IF(B34="", "", IF(B34=B33, L33 + IF(H34="Vente",-ABS(E34),ABS(E34)), IF(H34="Vente",-ABS(E34),ABS(E34))))</f>
        <v/>
      </c>
      <c r="L34">
        <f>IF(AND(E34&lt;&gt;"" , F34&lt;&gt;""), E34*F34 + IF(G34="",0,G34), "")</f>
        <v/>
      </c>
      <c r="M34">
        <f>IF(OR(B34="", E34=""), "", IF(H34="Achat", IF(L34=0, "", (IF(B34=B33, L33*M33,0) + K34) / L34), M33))</f>
        <v/>
      </c>
      <c r="N34">
        <f>IF(H34&lt;&gt;"Vente","", (ABS(E34)*F34) - (ABS(E34)*M33))</f>
        <v/>
      </c>
    </row>
    <row r="35">
      <c r="K35">
        <f>IF(B35="", "", IF(B35=B34, L34 + IF(H35="Vente",-ABS(E35),ABS(E35)), IF(H35="Vente",-ABS(E35),ABS(E35))))</f>
        <v/>
      </c>
      <c r="L35">
        <f>IF(AND(E35&lt;&gt;"" , F35&lt;&gt;""), E35*F35 + IF(G35="",0,G35), "")</f>
        <v/>
      </c>
      <c r="M35">
        <f>IF(OR(B35="", E35=""), "", IF(H35="Achat", IF(L35=0, "", (IF(B35=B34, L34*M34,0) + K35) / L35), M34))</f>
        <v/>
      </c>
      <c r="N35">
        <f>IF(H35&lt;&gt;"Vente","", (ABS(E35)*F35) - (ABS(E35)*M34))</f>
        <v/>
      </c>
    </row>
    <row r="36">
      <c r="K36">
        <f>IF(B36="", "", IF(B36=B35, L35 + IF(H36="Vente",-ABS(E36),ABS(E36)), IF(H36="Vente",-ABS(E36),ABS(E36))))</f>
        <v/>
      </c>
      <c r="L36">
        <f>IF(AND(E36&lt;&gt;"" , F36&lt;&gt;""), E36*F36 + IF(G36="",0,G36), "")</f>
        <v/>
      </c>
      <c r="M36">
        <f>IF(OR(B36="", E36=""), "", IF(H36="Achat", IF(L36=0, "", (IF(B36=B35, L35*M35,0) + K36) / L36), M35))</f>
        <v/>
      </c>
      <c r="N36">
        <f>IF(H36&lt;&gt;"Vente","", (ABS(E36)*F36) - (ABS(E36)*M35))</f>
        <v/>
      </c>
    </row>
    <row r="37">
      <c r="K37">
        <f>IF(B37="", "", IF(B37=B36, L36 + IF(H37="Vente",-ABS(E37),ABS(E37)), IF(H37="Vente",-ABS(E37),ABS(E37))))</f>
        <v/>
      </c>
      <c r="L37">
        <f>IF(AND(E37&lt;&gt;"" , F37&lt;&gt;""), E37*F37 + IF(G37="",0,G37), "")</f>
        <v/>
      </c>
      <c r="M37">
        <f>IF(OR(B37="", E37=""), "", IF(H37="Achat", IF(L37=0, "", (IF(B37=B36, L36*M36,0) + K37) / L37), M36))</f>
        <v/>
      </c>
      <c r="N37">
        <f>IF(H37&lt;&gt;"Vente","", (ABS(E37)*F37) - (ABS(E37)*M36))</f>
        <v/>
      </c>
    </row>
    <row r="38">
      <c r="K38">
        <f>IF(B38="", "", IF(B38=B37, L37 + IF(H38="Vente",-ABS(E38),ABS(E38)), IF(H38="Vente",-ABS(E38),ABS(E38))))</f>
        <v/>
      </c>
      <c r="L38">
        <f>IF(AND(E38&lt;&gt;"" , F38&lt;&gt;""), E38*F38 + IF(G38="",0,G38), "")</f>
        <v/>
      </c>
      <c r="M38">
        <f>IF(OR(B38="", E38=""), "", IF(H38="Achat", IF(L38=0, "", (IF(B38=B37, L37*M37,0) + K38) / L38), M37))</f>
        <v/>
      </c>
      <c r="N38">
        <f>IF(H38&lt;&gt;"Vente","", (ABS(E38)*F38) - (ABS(E38)*M37))</f>
        <v/>
      </c>
    </row>
    <row r="39">
      <c r="K39">
        <f>IF(B39="", "", IF(B39=B38, L38 + IF(H39="Vente",-ABS(E39),ABS(E39)), IF(H39="Vente",-ABS(E39),ABS(E39))))</f>
        <v/>
      </c>
      <c r="L39">
        <f>IF(AND(E39&lt;&gt;"" , F39&lt;&gt;""), E39*F39 + IF(G39="",0,G39), "")</f>
        <v/>
      </c>
      <c r="M39">
        <f>IF(OR(B39="", E39=""), "", IF(H39="Achat", IF(L39=0, "", (IF(B39=B38, L38*M38,0) + K39) / L39), M38))</f>
        <v/>
      </c>
      <c r="N39">
        <f>IF(H39&lt;&gt;"Vente","", (ABS(E39)*F39) - (ABS(E39)*M38))</f>
        <v/>
      </c>
    </row>
    <row r="40">
      <c r="K40">
        <f>IF(B40="", "", IF(B40=B39, L39 + IF(H40="Vente",-ABS(E40),ABS(E40)), IF(H40="Vente",-ABS(E40),ABS(E40))))</f>
        <v/>
      </c>
      <c r="L40">
        <f>IF(AND(E40&lt;&gt;"" , F40&lt;&gt;""), E40*F40 + IF(G40="",0,G40), "")</f>
        <v/>
      </c>
      <c r="M40">
        <f>IF(OR(B40="", E40=""), "", IF(H40="Achat", IF(L40=0, "", (IF(B40=B39, L39*M39,0) + K40) / L40), M39))</f>
        <v/>
      </c>
      <c r="N40">
        <f>IF(H40&lt;&gt;"Vente","", (ABS(E40)*F40) - (ABS(E40)*M39))</f>
        <v/>
      </c>
    </row>
    <row r="41">
      <c r="K41">
        <f>IF(B41="", "", IF(B41=B40, L40 + IF(H41="Vente",-ABS(E41),ABS(E41)), IF(H41="Vente",-ABS(E41),ABS(E41))))</f>
        <v/>
      </c>
      <c r="L41">
        <f>IF(AND(E41&lt;&gt;"" , F41&lt;&gt;""), E41*F41 + IF(G41="",0,G41), "")</f>
        <v/>
      </c>
      <c r="M41">
        <f>IF(OR(B41="", E41=""), "", IF(H41="Achat", IF(L41=0, "", (IF(B41=B40, L40*M40,0) + K41) / L41), M40))</f>
        <v/>
      </c>
      <c r="N41">
        <f>IF(H41&lt;&gt;"Vente","", (ABS(E41)*F41) - (ABS(E41)*M40))</f>
        <v/>
      </c>
    </row>
    <row r="42">
      <c r="K42">
        <f>IF(B42="", "", IF(B42=B41, L41 + IF(H42="Vente",-ABS(E42),ABS(E42)), IF(H42="Vente",-ABS(E42),ABS(E42))))</f>
        <v/>
      </c>
      <c r="L42">
        <f>IF(AND(E42&lt;&gt;"" , F42&lt;&gt;""), E42*F42 + IF(G42="",0,G42), "")</f>
        <v/>
      </c>
      <c r="M42">
        <f>IF(OR(B42="", E42=""), "", IF(H42="Achat", IF(L42=0, "", (IF(B42=B41, L41*M41,0) + K42) / L42), M41))</f>
        <v/>
      </c>
      <c r="N42">
        <f>IF(H42&lt;&gt;"Vente","", (ABS(E42)*F42) - (ABS(E42)*M41))</f>
        <v/>
      </c>
    </row>
    <row r="43">
      <c r="K43">
        <f>IF(B43="", "", IF(B43=B42, L42 + IF(H43="Vente",-ABS(E43),ABS(E43)), IF(H43="Vente",-ABS(E43),ABS(E43))))</f>
        <v/>
      </c>
      <c r="L43">
        <f>IF(AND(E43&lt;&gt;"" , F43&lt;&gt;""), E43*F43 + IF(G43="",0,G43), "")</f>
        <v/>
      </c>
      <c r="M43">
        <f>IF(OR(B43="", E43=""), "", IF(H43="Achat", IF(L43=0, "", (IF(B43=B42, L42*M42,0) + K43) / L43), M42))</f>
        <v/>
      </c>
      <c r="N43">
        <f>IF(H43&lt;&gt;"Vente","", (ABS(E43)*F43) - (ABS(E43)*M42))</f>
        <v/>
      </c>
    </row>
    <row r="44">
      <c r="K44">
        <f>IF(B44="", "", IF(B44=B43, L43 + IF(H44="Vente",-ABS(E44),ABS(E44)), IF(H44="Vente",-ABS(E44),ABS(E44))))</f>
        <v/>
      </c>
      <c r="L44">
        <f>IF(AND(E44&lt;&gt;"" , F44&lt;&gt;""), E44*F44 + IF(G44="",0,G44), "")</f>
        <v/>
      </c>
      <c r="M44">
        <f>IF(OR(B44="", E44=""), "", IF(H44="Achat", IF(L44=0, "", (IF(B44=B43, L43*M43,0) + K44) / L44), M43))</f>
        <v/>
      </c>
      <c r="N44">
        <f>IF(H44&lt;&gt;"Vente","", (ABS(E44)*F44) - (ABS(E44)*M43))</f>
        <v/>
      </c>
    </row>
    <row r="45">
      <c r="K45">
        <f>IF(B45="", "", IF(B45=B44, L44 + IF(H45="Vente",-ABS(E45),ABS(E45)), IF(H45="Vente",-ABS(E45),ABS(E45))))</f>
        <v/>
      </c>
      <c r="L45">
        <f>IF(AND(E45&lt;&gt;"" , F45&lt;&gt;""), E45*F45 + IF(G45="",0,G45), "")</f>
        <v/>
      </c>
      <c r="M45">
        <f>IF(OR(B45="", E45=""), "", IF(H45="Achat", IF(L45=0, "", (IF(B45=B44, L44*M44,0) + K45) / L45), M44))</f>
        <v/>
      </c>
      <c r="N45">
        <f>IF(H45&lt;&gt;"Vente","", (ABS(E45)*F45) - (ABS(E45)*M44))</f>
        <v/>
      </c>
    </row>
    <row r="46">
      <c r="K46">
        <f>IF(B46="", "", IF(B46=B45, L45 + IF(H46="Vente",-ABS(E46),ABS(E46)), IF(H46="Vente",-ABS(E46),ABS(E46))))</f>
        <v/>
      </c>
      <c r="L46">
        <f>IF(AND(E46&lt;&gt;"" , F46&lt;&gt;""), E46*F46 + IF(G46="",0,G46), "")</f>
        <v/>
      </c>
      <c r="M46">
        <f>IF(OR(B46="", E46=""), "", IF(H46="Achat", IF(L46=0, "", (IF(B46=B45, L45*M45,0) + K46) / L46), M45))</f>
        <v/>
      </c>
      <c r="N46">
        <f>IF(H46&lt;&gt;"Vente","", (ABS(E46)*F46) - (ABS(E46)*M45))</f>
        <v/>
      </c>
    </row>
    <row r="47">
      <c r="K47">
        <f>IF(B47="", "", IF(B47=B46, L46 + IF(H47="Vente",-ABS(E47),ABS(E47)), IF(H47="Vente",-ABS(E47),ABS(E47))))</f>
        <v/>
      </c>
      <c r="L47">
        <f>IF(AND(E47&lt;&gt;"" , F47&lt;&gt;""), E47*F47 + IF(G47="",0,G47), "")</f>
        <v/>
      </c>
      <c r="M47">
        <f>IF(OR(B47="", E47=""), "", IF(H47="Achat", IF(L47=0, "", (IF(B47=B46, L46*M46,0) + K47) / L47), M46))</f>
        <v/>
      </c>
      <c r="N47">
        <f>IF(H47&lt;&gt;"Vente","", (ABS(E47)*F47) - (ABS(E47)*M46))</f>
        <v/>
      </c>
    </row>
    <row r="48">
      <c r="K48">
        <f>IF(B48="", "", IF(B48=B47, L47 + IF(H48="Vente",-ABS(E48),ABS(E48)), IF(H48="Vente",-ABS(E48),ABS(E48))))</f>
        <v/>
      </c>
      <c r="L48">
        <f>IF(AND(E48&lt;&gt;"" , F48&lt;&gt;""), E48*F48 + IF(G48="",0,G48), "")</f>
        <v/>
      </c>
      <c r="M48">
        <f>IF(OR(B48="", E48=""), "", IF(H48="Achat", IF(L48=0, "", (IF(B48=B47, L47*M47,0) + K48) / L48), M47))</f>
        <v/>
      </c>
      <c r="N48">
        <f>IF(H48&lt;&gt;"Vente","", (ABS(E48)*F48) - (ABS(E48)*M47))</f>
        <v/>
      </c>
    </row>
    <row r="49">
      <c r="K49">
        <f>IF(B49="", "", IF(B49=B48, L48 + IF(H49="Vente",-ABS(E49),ABS(E49)), IF(H49="Vente",-ABS(E49),ABS(E49))))</f>
        <v/>
      </c>
      <c r="L49">
        <f>IF(AND(E49&lt;&gt;"" , F49&lt;&gt;""), E49*F49 + IF(G49="",0,G49), "")</f>
        <v/>
      </c>
      <c r="M49">
        <f>IF(OR(B49="", E49=""), "", IF(H49="Achat", IF(L49=0, "", (IF(B49=B48, L48*M48,0) + K49) / L49), M48))</f>
        <v/>
      </c>
      <c r="N49">
        <f>IF(H49&lt;&gt;"Vente","", (ABS(E49)*F49) - (ABS(E49)*M48))</f>
        <v/>
      </c>
    </row>
    <row r="50">
      <c r="K50">
        <f>IF(B50="", "", IF(B50=B49, L49 + IF(H50="Vente",-ABS(E50),ABS(E50)), IF(H50="Vente",-ABS(E50),ABS(E50))))</f>
        <v/>
      </c>
      <c r="L50">
        <f>IF(AND(E50&lt;&gt;"" , F50&lt;&gt;""), E50*F50 + IF(G50="",0,G50), "")</f>
        <v/>
      </c>
      <c r="M50">
        <f>IF(OR(B50="", E50=""), "", IF(H50="Achat", IF(L50=0, "", (IF(B50=B49, L49*M49,0) + K50) / L50), M49))</f>
        <v/>
      </c>
      <c r="N50">
        <f>IF(H50&lt;&gt;"Vente","", (ABS(E50)*F50) - (ABS(E50)*M49))</f>
        <v/>
      </c>
    </row>
    <row r="51">
      <c r="K51">
        <f>IF(B51="", "", IF(B51=B50, L50 + IF(H51="Vente",-ABS(E51),ABS(E51)), IF(H51="Vente",-ABS(E51),ABS(E51))))</f>
        <v/>
      </c>
      <c r="L51">
        <f>IF(AND(E51&lt;&gt;"" , F51&lt;&gt;""), E51*F51 + IF(G51="",0,G51), "")</f>
        <v/>
      </c>
      <c r="M51">
        <f>IF(OR(B51="", E51=""), "", IF(H51="Achat", IF(L51=0, "", (IF(B51=B50, L50*M50,0) + K51) / L51), M50))</f>
        <v/>
      </c>
      <c r="N51">
        <f>IF(H51&lt;&gt;"Vente","", (ABS(E51)*F51) - (ABS(E51)*M50))</f>
        <v/>
      </c>
    </row>
    <row r="52">
      <c r="K52">
        <f>IF(B52="", "", IF(B52=B51, L51 + IF(H52="Vente",-ABS(E52),ABS(E52)), IF(H52="Vente",-ABS(E52),ABS(E52))))</f>
        <v/>
      </c>
      <c r="L52">
        <f>IF(AND(E52&lt;&gt;"" , F52&lt;&gt;""), E52*F52 + IF(G52="",0,G52), "")</f>
        <v/>
      </c>
      <c r="M52">
        <f>IF(OR(B52="", E52=""), "", IF(H52="Achat", IF(L52=0, "", (IF(B52=B51, L51*M51,0) + K52) / L52), M51))</f>
        <v/>
      </c>
      <c r="N52">
        <f>IF(H52&lt;&gt;"Vente","", (ABS(E52)*F52) - (ABS(E52)*M51))</f>
        <v/>
      </c>
    </row>
    <row r="53">
      <c r="K53">
        <f>IF(B53="", "", IF(B53=B52, L52 + IF(H53="Vente",-ABS(E53),ABS(E53)), IF(H53="Vente",-ABS(E53),ABS(E53))))</f>
        <v/>
      </c>
      <c r="L53">
        <f>IF(AND(E53&lt;&gt;"" , F53&lt;&gt;""), E53*F53 + IF(G53="",0,G53), "")</f>
        <v/>
      </c>
      <c r="M53">
        <f>IF(OR(B53="", E53=""), "", IF(H53="Achat", IF(L53=0, "", (IF(B53=B52, L52*M52,0) + K53) / L53), M52))</f>
        <v/>
      </c>
      <c r="N53">
        <f>IF(H53&lt;&gt;"Vente","", (ABS(E53)*F53) - (ABS(E53)*M52))</f>
        <v/>
      </c>
    </row>
    <row r="54">
      <c r="K54">
        <f>IF(B54="", "", IF(B54=B53, L53 + IF(H54="Vente",-ABS(E54),ABS(E54)), IF(H54="Vente",-ABS(E54),ABS(E54))))</f>
        <v/>
      </c>
      <c r="L54">
        <f>IF(AND(E54&lt;&gt;"" , F54&lt;&gt;""), E54*F54 + IF(G54="",0,G54), "")</f>
        <v/>
      </c>
      <c r="M54">
        <f>IF(OR(B54="", E54=""), "", IF(H54="Achat", IF(L54=0, "", (IF(B54=B53, L53*M53,0) + K54) / L54), M53))</f>
        <v/>
      </c>
      <c r="N54">
        <f>IF(H54&lt;&gt;"Vente","", (ABS(E54)*F54) - (ABS(E54)*M53))</f>
        <v/>
      </c>
    </row>
    <row r="55">
      <c r="K55">
        <f>IF(B55="", "", IF(B55=B54, L54 + IF(H55="Vente",-ABS(E55),ABS(E55)), IF(H55="Vente",-ABS(E55),ABS(E55))))</f>
        <v/>
      </c>
      <c r="L55">
        <f>IF(AND(E55&lt;&gt;"" , F55&lt;&gt;""), E55*F55 + IF(G55="",0,G55), "")</f>
        <v/>
      </c>
      <c r="M55">
        <f>IF(OR(B55="", E55=""), "", IF(H55="Achat", IF(L55=0, "", (IF(B55=B54, L54*M54,0) + K55) / L55), M54))</f>
        <v/>
      </c>
      <c r="N55">
        <f>IF(H55&lt;&gt;"Vente","", (ABS(E55)*F55) - (ABS(E55)*M54))</f>
        <v/>
      </c>
    </row>
    <row r="56">
      <c r="K56">
        <f>IF(B56="", "", IF(B56=B55, L55 + IF(H56="Vente",-ABS(E56),ABS(E56)), IF(H56="Vente",-ABS(E56),ABS(E56))))</f>
        <v/>
      </c>
      <c r="L56">
        <f>IF(AND(E56&lt;&gt;"" , F56&lt;&gt;""), E56*F56 + IF(G56="",0,G56), "")</f>
        <v/>
      </c>
      <c r="M56">
        <f>IF(OR(B56="", E56=""), "", IF(H56="Achat", IF(L56=0, "", (IF(B56=B55, L55*M55,0) + K56) / L56), M55))</f>
        <v/>
      </c>
      <c r="N56">
        <f>IF(H56&lt;&gt;"Vente","", (ABS(E56)*F56) - (ABS(E56)*M55))</f>
        <v/>
      </c>
    </row>
    <row r="57">
      <c r="K57">
        <f>IF(B57="", "", IF(B57=B56, L56 + IF(H57="Vente",-ABS(E57),ABS(E57)), IF(H57="Vente",-ABS(E57),ABS(E57))))</f>
        <v/>
      </c>
      <c r="L57">
        <f>IF(AND(E57&lt;&gt;"" , F57&lt;&gt;""), E57*F57 + IF(G57="",0,G57), "")</f>
        <v/>
      </c>
      <c r="M57">
        <f>IF(OR(B57="", E57=""), "", IF(H57="Achat", IF(L57=0, "", (IF(B57=B56, L56*M56,0) + K57) / L57), M56))</f>
        <v/>
      </c>
      <c r="N57">
        <f>IF(H57&lt;&gt;"Vente","", (ABS(E57)*F57) - (ABS(E57)*M56))</f>
        <v/>
      </c>
    </row>
    <row r="58">
      <c r="K58">
        <f>IF(B58="", "", IF(B58=B57, L57 + IF(H58="Vente",-ABS(E58),ABS(E58)), IF(H58="Vente",-ABS(E58),ABS(E58))))</f>
        <v/>
      </c>
      <c r="L58">
        <f>IF(AND(E58&lt;&gt;"" , F58&lt;&gt;""), E58*F58 + IF(G58="",0,G58), "")</f>
        <v/>
      </c>
      <c r="M58">
        <f>IF(OR(B58="", E58=""), "", IF(H58="Achat", IF(L58=0, "", (IF(B58=B57, L57*M57,0) + K58) / L58), M57))</f>
        <v/>
      </c>
      <c r="N58">
        <f>IF(H58&lt;&gt;"Vente","", (ABS(E58)*F58) - (ABS(E58)*M57))</f>
        <v/>
      </c>
    </row>
    <row r="59">
      <c r="K59">
        <f>IF(B59="", "", IF(B59=B58, L58 + IF(H59="Vente",-ABS(E59),ABS(E59)), IF(H59="Vente",-ABS(E59),ABS(E59))))</f>
        <v/>
      </c>
      <c r="L59">
        <f>IF(AND(E59&lt;&gt;"" , F59&lt;&gt;""), E59*F59 + IF(G59="",0,G59), "")</f>
        <v/>
      </c>
      <c r="M59">
        <f>IF(OR(B59="", E59=""), "", IF(H59="Achat", IF(L59=0, "", (IF(B59=B58, L58*M58,0) + K59) / L59), M58))</f>
        <v/>
      </c>
      <c r="N59">
        <f>IF(H59&lt;&gt;"Vente","", (ABS(E59)*F59) - (ABS(E59)*M58))</f>
        <v/>
      </c>
    </row>
    <row r="60">
      <c r="K60">
        <f>IF(B60="", "", IF(B60=B59, L59 + IF(H60="Vente",-ABS(E60),ABS(E60)), IF(H60="Vente",-ABS(E60),ABS(E60))))</f>
        <v/>
      </c>
      <c r="L60">
        <f>IF(AND(E60&lt;&gt;"" , F60&lt;&gt;""), E60*F60 + IF(G60="",0,G60), "")</f>
        <v/>
      </c>
      <c r="M60">
        <f>IF(OR(B60="", E60=""), "", IF(H60="Achat", IF(L60=0, "", (IF(B60=B59, L59*M59,0) + K60) / L60), M59))</f>
        <v/>
      </c>
      <c r="N60">
        <f>IF(H60&lt;&gt;"Vente","", (ABS(E60)*F60) - (ABS(E60)*M59))</f>
        <v/>
      </c>
    </row>
    <row r="61">
      <c r="K61">
        <f>IF(B61="", "", IF(B61=B60, L60 + IF(H61="Vente",-ABS(E61),ABS(E61)), IF(H61="Vente",-ABS(E61),ABS(E61))))</f>
        <v/>
      </c>
      <c r="L61">
        <f>IF(AND(E61&lt;&gt;"" , F61&lt;&gt;""), E61*F61 + IF(G61="",0,G61), "")</f>
        <v/>
      </c>
      <c r="M61">
        <f>IF(OR(B61="", E61=""), "", IF(H61="Achat", IF(L61=0, "", (IF(B61=B60, L60*M60,0) + K61) / L61), M60))</f>
        <v/>
      </c>
      <c r="N61">
        <f>IF(H61&lt;&gt;"Vente","", (ABS(E61)*F61) - (ABS(E61)*M60))</f>
        <v/>
      </c>
    </row>
    <row r="62">
      <c r="K62">
        <f>IF(B62="", "", IF(B62=B61, L61 + IF(H62="Vente",-ABS(E62),ABS(E62)), IF(H62="Vente",-ABS(E62),ABS(E62))))</f>
        <v/>
      </c>
      <c r="L62">
        <f>IF(AND(E62&lt;&gt;"" , F62&lt;&gt;""), E62*F62 + IF(G62="",0,G62), "")</f>
        <v/>
      </c>
      <c r="M62">
        <f>IF(OR(B62="", E62=""), "", IF(H62="Achat", IF(L62=0, "", (IF(B62=B61, L61*M61,0) + K62) / L62), M61))</f>
        <v/>
      </c>
      <c r="N62">
        <f>IF(H62&lt;&gt;"Vente","", (ABS(E62)*F62) - (ABS(E62)*M61))</f>
        <v/>
      </c>
    </row>
    <row r="63">
      <c r="K63">
        <f>IF(B63="", "", IF(B63=B62, L62 + IF(H63="Vente",-ABS(E63),ABS(E63)), IF(H63="Vente",-ABS(E63),ABS(E63))))</f>
        <v/>
      </c>
      <c r="L63">
        <f>IF(AND(E63&lt;&gt;"" , F63&lt;&gt;""), E63*F63 + IF(G63="",0,G63), "")</f>
        <v/>
      </c>
      <c r="M63">
        <f>IF(OR(B63="", E63=""), "", IF(H63="Achat", IF(L63=0, "", (IF(B63=B62, L62*M62,0) + K63) / L63), M62))</f>
        <v/>
      </c>
      <c r="N63">
        <f>IF(H63&lt;&gt;"Vente","", (ABS(E63)*F63) - (ABS(E63)*M62))</f>
        <v/>
      </c>
    </row>
    <row r="64">
      <c r="K64">
        <f>IF(B64="", "", IF(B64=B63, L63 + IF(H64="Vente",-ABS(E64),ABS(E64)), IF(H64="Vente",-ABS(E64),ABS(E64))))</f>
        <v/>
      </c>
      <c r="L64">
        <f>IF(AND(E64&lt;&gt;"" , F64&lt;&gt;""), E64*F64 + IF(G64="",0,G64), "")</f>
        <v/>
      </c>
      <c r="M64">
        <f>IF(OR(B64="", E64=""), "", IF(H64="Achat", IF(L64=0, "", (IF(B64=B63, L63*M63,0) + K64) / L64), M63))</f>
        <v/>
      </c>
      <c r="N64">
        <f>IF(H64&lt;&gt;"Vente","", (ABS(E64)*F64) - (ABS(E64)*M63))</f>
        <v/>
      </c>
    </row>
    <row r="65">
      <c r="K65">
        <f>IF(B65="", "", IF(B65=B64, L64 + IF(H65="Vente",-ABS(E65),ABS(E65)), IF(H65="Vente",-ABS(E65),ABS(E65))))</f>
        <v/>
      </c>
      <c r="L65">
        <f>IF(AND(E65&lt;&gt;"" , F65&lt;&gt;""), E65*F65 + IF(G65="",0,G65), "")</f>
        <v/>
      </c>
      <c r="M65">
        <f>IF(OR(B65="", E65=""), "", IF(H65="Achat", IF(L65=0, "", (IF(B65=B64, L64*M64,0) + K65) / L65), M64))</f>
        <v/>
      </c>
      <c r="N65">
        <f>IF(H65&lt;&gt;"Vente","", (ABS(E65)*F65) - (ABS(E65)*M64))</f>
        <v/>
      </c>
    </row>
    <row r="66">
      <c r="K66">
        <f>IF(B66="", "", IF(B66=B65, L65 + IF(H66="Vente",-ABS(E66),ABS(E66)), IF(H66="Vente",-ABS(E66),ABS(E66))))</f>
        <v/>
      </c>
      <c r="L66">
        <f>IF(AND(E66&lt;&gt;"" , F66&lt;&gt;""), E66*F66 + IF(G66="",0,G66), "")</f>
        <v/>
      </c>
      <c r="M66">
        <f>IF(OR(B66="", E66=""), "", IF(H66="Achat", IF(L66=0, "", (IF(B66=B65, L65*M65,0) + K66) / L66), M65))</f>
        <v/>
      </c>
      <c r="N66">
        <f>IF(H66&lt;&gt;"Vente","", (ABS(E66)*F66) - (ABS(E66)*M65))</f>
        <v/>
      </c>
    </row>
    <row r="67">
      <c r="K67">
        <f>IF(B67="", "", IF(B67=B66, L66 + IF(H67="Vente",-ABS(E67),ABS(E67)), IF(H67="Vente",-ABS(E67),ABS(E67))))</f>
        <v/>
      </c>
      <c r="L67">
        <f>IF(AND(E67&lt;&gt;"" , F67&lt;&gt;""), E67*F67 + IF(G67="",0,G67), "")</f>
        <v/>
      </c>
      <c r="M67">
        <f>IF(OR(B67="", E67=""), "", IF(H67="Achat", IF(L67=0, "", (IF(B67=B66, L66*M66,0) + K67) / L67), M66))</f>
        <v/>
      </c>
      <c r="N67">
        <f>IF(H67&lt;&gt;"Vente","", (ABS(E67)*F67) - (ABS(E67)*M66))</f>
        <v/>
      </c>
    </row>
    <row r="68">
      <c r="K68">
        <f>IF(B68="", "", IF(B68=B67, L67 + IF(H68="Vente",-ABS(E68),ABS(E68)), IF(H68="Vente",-ABS(E68),ABS(E68))))</f>
        <v/>
      </c>
      <c r="L68">
        <f>IF(AND(E68&lt;&gt;"" , F68&lt;&gt;""), E68*F68 + IF(G68="",0,G68), "")</f>
        <v/>
      </c>
      <c r="M68">
        <f>IF(OR(B68="", E68=""), "", IF(H68="Achat", IF(L68=0, "", (IF(B68=B67, L67*M67,0) + K68) / L68), M67))</f>
        <v/>
      </c>
      <c r="N68">
        <f>IF(H68&lt;&gt;"Vente","", (ABS(E68)*F68) - (ABS(E68)*M67))</f>
        <v/>
      </c>
    </row>
    <row r="69">
      <c r="K69">
        <f>IF(B69="", "", IF(B69=B68, L68 + IF(H69="Vente",-ABS(E69),ABS(E69)), IF(H69="Vente",-ABS(E69),ABS(E69))))</f>
        <v/>
      </c>
      <c r="L69">
        <f>IF(AND(E69&lt;&gt;"" , F69&lt;&gt;""), E69*F69 + IF(G69="",0,G69), "")</f>
        <v/>
      </c>
      <c r="M69">
        <f>IF(OR(B69="", E69=""), "", IF(H69="Achat", IF(L69=0, "", (IF(B69=B68, L68*M68,0) + K69) / L69), M68))</f>
        <v/>
      </c>
      <c r="N69">
        <f>IF(H69&lt;&gt;"Vente","", (ABS(E69)*F69) - (ABS(E69)*M68))</f>
        <v/>
      </c>
    </row>
    <row r="70">
      <c r="K70">
        <f>IF(B70="", "", IF(B70=B69, L69 + IF(H70="Vente",-ABS(E70),ABS(E70)), IF(H70="Vente",-ABS(E70),ABS(E70))))</f>
        <v/>
      </c>
      <c r="L70">
        <f>IF(AND(E70&lt;&gt;"" , F70&lt;&gt;""), E70*F70 + IF(G70="",0,G70), "")</f>
        <v/>
      </c>
      <c r="M70">
        <f>IF(OR(B70="", E70=""), "", IF(H70="Achat", IF(L70=0, "", (IF(B70=B69, L69*M69,0) + K70) / L70), M69))</f>
        <v/>
      </c>
      <c r="N70">
        <f>IF(H70&lt;&gt;"Vente","", (ABS(E70)*F70) - (ABS(E70)*M69))</f>
        <v/>
      </c>
    </row>
    <row r="71">
      <c r="K71">
        <f>IF(B71="", "", IF(B71=B70, L70 + IF(H71="Vente",-ABS(E71),ABS(E71)), IF(H71="Vente",-ABS(E71),ABS(E71))))</f>
        <v/>
      </c>
      <c r="L71">
        <f>IF(AND(E71&lt;&gt;"" , F71&lt;&gt;""), E71*F71 + IF(G71="",0,G71), "")</f>
        <v/>
      </c>
      <c r="M71">
        <f>IF(OR(B71="", E71=""), "", IF(H71="Achat", IF(L71=0, "", (IF(B71=B70, L70*M70,0) + K71) / L71), M70))</f>
        <v/>
      </c>
      <c r="N71">
        <f>IF(H71&lt;&gt;"Vente","", (ABS(E71)*F71) - (ABS(E71)*M70))</f>
        <v/>
      </c>
    </row>
    <row r="72">
      <c r="K72">
        <f>IF(B72="", "", IF(B72=B71, L71 + IF(H72="Vente",-ABS(E72),ABS(E72)), IF(H72="Vente",-ABS(E72),ABS(E72))))</f>
        <v/>
      </c>
      <c r="L72">
        <f>IF(AND(E72&lt;&gt;"" , F72&lt;&gt;""), E72*F72 + IF(G72="",0,G72), "")</f>
        <v/>
      </c>
      <c r="M72">
        <f>IF(OR(B72="", E72=""), "", IF(H72="Achat", IF(L72=0, "", (IF(B72=B71, L71*M71,0) + K72) / L72), M71))</f>
        <v/>
      </c>
      <c r="N72">
        <f>IF(H72&lt;&gt;"Vente","", (ABS(E72)*F72) - (ABS(E72)*M71))</f>
        <v/>
      </c>
    </row>
    <row r="73">
      <c r="K73">
        <f>IF(B73="", "", IF(B73=B72, L72 + IF(H73="Vente",-ABS(E73),ABS(E73)), IF(H73="Vente",-ABS(E73),ABS(E73))))</f>
        <v/>
      </c>
      <c r="L73">
        <f>IF(AND(E73&lt;&gt;"" , F73&lt;&gt;""), E73*F73 + IF(G73="",0,G73), "")</f>
        <v/>
      </c>
      <c r="M73">
        <f>IF(OR(B73="", E73=""), "", IF(H73="Achat", IF(L73=0, "", (IF(B73=B72, L72*M72,0) + K73) / L73), M72))</f>
        <v/>
      </c>
      <c r="N73">
        <f>IF(H73&lt;&gt;"Vente","", (ABS(E73)*F73) - (ABS(E73)*M72))</f>
        <v/>
      </c>
    </row>
    <row r="74">
      <c r="K74">
        <f>IF(B74="", "", IF(B74=B73, L73 + IF(H74="Vente",-ABS(E74),ABS(E74)), IF(H74="Vente",-ABS(E74),ABS(E74))))</f>
        <v/>
      </c>
      <c r="L74">
        <f>IF(AND(E74&lt;&gt;"" , F74&lt;&gt;""), E74*F74 + IF(G74="",0,G74), "")</f>
        <v/>
      </c>
      <c r="M74">
        <f>IF(OR(B74="", E74=""), "", IF(H74="Achat", IF(L74=0, "", (IF(B74=B73, L73*M73,0) + K74) / L74), M73))</f>
        <v/>
      </c>
      <c r="N74">
        <f>IF(H74&lt;&gt;"Vente","", (ABS(E74)*F74) - (ABS(E74)*M73))</f>
        <v/>
      </c>
    </row>
    <row r="75">
      <c r="K75">
        <f>IF(B75="", "", IF(B75=B74, L74 + IF(H75="Vente",-ABS(E75),ABS(E75)), IF(H75="Vente",-ABS(E75),ABS(E75))))</f>
        <v/>
      </c>
      <c r="L75">
        <f>IF(AND(E75&lt;&gt;"" , F75&lt;&gt;""), E75*F75 + IF(G75="",0,G75), "")</f>
        <v/>
      </c>
      <c r="M75">
        <f>IF(OR(B75="", E75=""), "", IF(H75="Achat", IF(L75=0, "", (IF(B75=B74, L74*M74,0) + K75) / L75), M74))</f>
        <v/>
      </c>
      <c r="N75">
        <f>IF(H75&lt;&gt;"Vente","", (ABS(E75)*F75) - (ABS(E75)*M74))</f>
        <v/>
      </c>
    </row>
    <row r="76">
      <c r="K76">
        <f>IF(B76="", "", IF(B76=B75, L75 + IF(H76="Vente",-ABS(E76),ABS(E76)), IF(H76="Vente",-ABS(E76),ABS(E76))))</f>
        <v/>
      </c>
      <c r="L76">
        <f>IF(AND(E76&lt;&gt;"" , F76&lt;&gt;""), E76*F76 + IF(G76="",0,G76), "")</f>
        <v/>
      </c>
      <c r="M76">
        <f>IF(OR(B76="", E76=""), "", IF(H76="Achat", IF(L76=0, "", (IF(B76=B75, L75*M75,0) + K76) / L76), M75))</f>
        <v/>
      </c>
      <c r="N76">
        <f>IF(H76&lt;&gt;"Vente","", (ABS(E76)*F76) - (ABS(E76)*M75))</f>
        <v/>
      </c>
    </row>
    <row r="77">
      <c r="K77">
        <f>IF(B77="", "", IF(B77=B76, L76 + IF(H77="Vente",-ABS(E77),ABS(E77)), IF(H77="Vente",-ABS(E77),ABS(E77))))</f>
        <v/>
      </c>
      <c r="L77">
        <f>IF(AND(E77&lt;&gt;"" , F77&lt;&gt;""), E77*F77 + IF(G77="",0,G77), "")</f>
        <v/>
      </c>
      <c r="M77">
        <f>IF(OR(B77="", E77=""), "", IF(H77="Achat", IF(L77=0, "", (IF(B77=B76, L76*M76,0) + K77) / L77), M76))</f>
        <v/>
      </c>
      <c r="N77">
        <f>IF(H77&lt;&gt;"Vente","", (ABS(E77)*F77) - (ABS(E77)*M76))</f>
        <v/>
      </c>
    </row>
    <row r="78">
      <c r="K78">
        <f>IF(B78="", "", IF(B78=B77, L77 + IF(H78="Vente",-ABS(E78),ABS(E78)), IF(H78="Vente",-ABS(E78),ABS(E78))))</f>
        <v/>
      </c>
      <c r="L78">
        <f>IF(AND(E78&lt;&gt;"" , F78&lt;&gt;""), E78*F78 + IF(G78="",0,G78), "")</f>
        <v/>
      </c>
      <c r="M78">
        <f>IF(OR(B78="", E78=""), "", IF(H78="Achat", IF(L78=0, "", (IF(B78=B77, L77*M77,0) + K78) / L78), M77))</f>
        <v/>
      </c>
      <c r="N78">
        <f>IF(H78&lt;&gt;"Vente","", (ABS(E78)*F78) - (ABS(E78)*M77))</f>
        <v/>
      </c>
    </row>
    <row r="79">
      <c r="K79">
        <f>IF(B79="", "", IF(B79=B78, L78 + IF(H79="Vente",-ABS(E79),ABS(E79)), IF(H79="Vente",-ABS(E79),ABS(E79))))</f>
        <v/>
      </c>
      <c r="L79">
        <f>IF(AND(E79&lt;&gt;"" , F79&lt;&gt;""), E79*F79 + IF(G79="",0,G79), "")</f>
        <v/>
      </c>
      <c r="M79">
        <f>IF(OR(B79="", E79=""), "", IF(H79="Achat", IF(L79=0, "", (IF(B79=B78, L78*M78,0) + K79) / L79), M78))</f>
        <v/>
      </c>
      <c r="N79">
        <f>IF(H79&lt;&gt;"Vente","", (ABS(E79)*F79) - (ABS(E79)*M78))</f>
        <v/>
      </c>
    </row>
    <row r="80">
      <c r="K80">
        <f>IF(B80="", "", IF(B80=B79, L79 + IF(H80="Vente",-ABS(E80),ABS(E80)), IF(H80="Vente",-ABS(E80),ABS(E80))))</f>
        <v/>
      </c>
      <c r="L80">
        <f>IF(AND(E80&lt;&gt;"" , F80&lt;&gt;""), E80*F80 + IF(G80="",0,G80), "")</f>
        <v/>
      </c>
      <c r="M80">
        <f>IF(OR(B80="", E80=""), "", IF(H80="Achat", IF(L80=0, "", (IF(B80=B79, L79*M79,0) + K80) / L80), M79))</f>
        <v/>
      </c>
      <c r="N80">
        <f>IF(H80&lt;&gt;"Vente","", (ABS(E80)*F80) - (ABS(E80)*M79))</f>
        <v/>
      </c>
    </row>
    <row r="81">
      <c r="K81">
        <f>IF(B81="", "", IF(B81=B80, L80 + IF(H81="Vente",-ABS(E81),ABS(E81)), IF(H81="Vente",-ABS(E81),ABS(E81))))</f>
        <v/>
      </c>
      <c r="L81">
        <f>IF(AND(E81&lt;&gt;"" , F81&lt;&gt;""), E81*F81 + IF(G81="",0,G81), "")</f>
        <v/>
      </c>
      <c r="M81">
        <f>IF(OR(B81="", E81=""), "", IF(H81="Achat", IF(L81=0, "", (IF(B81=B80, L80*M80,0) + K81) / L81), M80))</f>
        <v/>
      </c>
      <c r="N81">
        <f>IF(H81&lt;&gt;"Vente","", (ABS(E81)*F81) - (ABS(E81)*M80))</f>
        <v/>
      </c>
    </row>
    <row r="82">
      <c r="K82">
        <f>IF(B82="", "", IF(B82=B81, L81 + IF(H82="Vente",-ABS(E82),ABS(E82)), IF(H82="Vente",-ABS(E82),ABS(E82))))</f>
        <v/>
      </c>
      <c r="L82">
        <f>IF(AND(E82&lt;&gt;"" , F82&lt;&gt;""), E82*F82 + IF(G82="",0,G82), "")</f>
        <v/>
      </c>
      <c r="M82">
        <f>IF(OR(B82="", E82=""), "", IF(H82="Achat", IF(L82=0, "", (IF(B82=B81, L81*M81,0) + K82) / L82), M81))</f>
        <v/>
      </c>
      <c r="N82">
        <f>IF(H82&lt;&gt;"Vente","", (ABS(E82)*F82) - (ABS(E82)*M81))</f>
        <v/>
      </c>
    </row>
    <row r="83">
      <c r="K83">
        <f>IF(B83="", "", IF(B83=B82, L82 + IF(H83="Vente",-ABS(E83),ABS(E83)), IF(H83="Vente",-ABS(E83),ABS(E83))))</f>
        <v/>
      </c>
      <c r="L83">
        <f>IF(AND(E83&lt;&gt;"" , F83&lt;&gt;""), E83*F83 + IF(G83="",0,G83), "")</f>
        <v/>
      </c>
      <c r="M83">
        <f>IF(OR(B83="", E83=""), "", IF(H83="Achat", IF(L83=0, "", (IF(B83=B82, L82*M82,0) + K83) / L83), M82))</f>
        <v/>
      </c>
      <c r="N83">
        <f>IF(H83&lt;&gt;"Vente","", (ABS(E83)*F83) - (ABS(E83)*M82))</f>
        <v/>
      </c>
    </row>
    <row r="84">
      <c r="K84">
        <f>IF(B84="", "", IF(B84=B83, L83 + IF(H84="Vente",-ABS(E84),ABS(E84)), IF(H84="Vente",-ABS(E84),ABS(E84))))</f>
        <v/>
      </c>
      <c r="L84">
        <f>IF(AND(E84&lt;&gt;"" , F84&lt;&gt;""), E84*F84 + IF(G84="",0,G84), "")</f>
        <v/>
      </c>
      <c r="M84">
        <f>IF(OR(B84="", E84=""), "", IF(H84="Achat", IF(L84=0, "", (IF(B84=B83, L83*M83,0) + K84) / L84), M83))</f>
        <v/>
      </c>
      <c r="N84">
        <f>IF(H84&lt;&gt;"Vente","", (ABS(E84)*F84) - (ABS(E84)*M83))</f>
        <v/>
      </c>
    </row>
    <row r="85">
      <c r="K85">
        <f>IF(B85="", "", IF(B85=B84, L84 + IF(H85="Vente",-ABS(E85),ABS(E85)), IF(H85="Vente",-ABS(E85),ABS(E85))))</f>
        <v/>
      </c>
      <c r="L85">
        <f>IF(AND(E85&lt;&gt;"" , F85&lt;&gt;""), E85*F85 + IF(G85="",0,G85), "")</f>
        <v/>
      </c>
      <c r="M85">
        <f>IF(OR(B85="", E85=""), "", IF(H85="Achat", IF(L85=0, "", (IF(B85=B84, L84*M84,0) + K85) / L85), M84))</f>
        <v/>
      </c>
      <c r="N85">
        <f>IF(H85&lt;&gt;"Vente","", (ABS(E85)*F85) - (ABS(E85)*M84))</f>
        <v/>
      </c>
    </row>
    <row r="86">
      <c r="K86">
        <f>IF(B86="", "", IF(B86=B85, L85 + IF(H86="Vente",-ABS(E86),ABS(E86)), IF(H86="Vente",-ABS(E86),ABS(E86))))</f>
        <v/>
      </c>
      <c r="L86">
        <f>IF(AND(E86&lt;&gt;"" , F86&lt;&gt;""), E86*F86 + IF(G86="",0,G86), "")</f>
        <v/>
      </c>
      <c r="M86">
        <f>IF(OR(B86="", E86=""), "", IF(H86="Achat", IF(L86=0, "", (IF(B86=B85, L85*M85,0) + K86) / L86), M85))</f>
        <v/>
      </c>
      <c r="N86">
        <f>IF(H86&lt;&gt;"Vente","", (ABS(E86)*F86) - (ABS(E86)*M85))</f>
        <v/>
      </c>
    </row>
    <row r="87">
      <c r="K87">
        <f>IF(B87="", "", IF(B87=B86, L86 + IF(H87="Vente",-ABS(E87),ABS(E87)), IF(H87="Vente",-ABS(E87),ABS(E87))))</f>
        <v/>
      </c>
      <c r="L87">
        <f>IF(AND(E87&lt;&gt;"" , F87&lt;&gt;""), E87*F87 + IF(G87="",0,G87), "")</f>
        <v/>
      </c>
      <c r="M87">
        <f>IF(OR(B87="", E87=""), "", IF(H87="Achat", IF(L87=0, "", (IF(B87=B86, L86*M86,0) + K87) / L87), M86))</f>
        <v/>
      </c>
      <c r="N87">
        <f>IF(H87&lt;&gt;"Vente","", (ABS(E87)*F87) - (ABS(E87)*M86))</f>
        <v/>
      </c>
    </row>
    <row r="88">
      <c r="K88">
        <f>IF(B88="", "", IF(B88=B87, L87 + IF(H88="Vente",-ABS(E88),ABS(E88)), IF(H88="Vente",-ABS(E88),ABS(E88))))</f>
        <v/>
      </c>
      <c r="L88">
        <f>IF(AND(E88&lt;&gt;"" , F88&lt;&gt;""), E88*F88 + IF(G88="",0,G88), "")</f>
        <v/>
      </c>
      <c r="M88">
        <f>IF(OR(B88="", E88=""), "", IF(H88="Achat", IF(L88=0, "", (IF(B88=B87, L87*M87,0) + K88) / L88), M87))</f>
        <v/>
      </c>
      <c r="N88">
        <f>IF(H88&lt;&gt;"Vente","", (ABS(E88)*F88) - (ABS(E88)*M87))</f>
        <v/>
      </c>
    </row>
    <row r="89">
      <c r="K89">
        <f>IF(B89="", "", IF(B89=B88, L88 + IF(H89="Vente",-ABS(E89),ABS(E89)), IF(H89="Vente",-ABS(E89),ABS(E89))))</f>
        <v/>
      </c>
      <c r="L89">
        <f>IF(AND(E89&lt;&gt;"" , F89&lt;&gt;""), E89*F89 + IF(G89="",0,G89), "")</f>
        <v/>
      </c>
      <c r="M89">
        <f>IF(OR(B89="", E89=""), "", IF(H89="Achat", IF(L89=0, "", (IF(B89=B88, L88*M88,0) + K89) / L89), M88))</f>
        <v/>
      </c>
      <c r="N89">
        <f>IF(H89&lt;&gt;"Vente","", (ABS(E89)*F89) - (ABS(E89)*M88))</f>
        <v/>
      </c>
    </row>
    <row r="90">
      <c r="K90">
        <f>IF(B90="", "", IF(B90=B89, L89 + IF(H90="Vente",-ABS(E90),ABS(E90)), IF(H90="Vente",-ABS(E90),ABS(E90))))</f>
        <v/>
      </c>
      <c r="L90">
        <f>IF(AND(E90&lt;&gt;"" , F90&lt;&gt;""), E90*F90 + IF(G90="",0,G90), "")</f>
        <v/>
      </c>
      <c r="M90">
        <f>IF(OR(B90="", E90=""), "", IF(H90="Achat", IF(L90=0, "", (IF(B90=B89, L89*M89,0) + K90) / L90), M89))</f>
        <v/>
      </c>
      <c r="N90">
        <f>IF(H90&lt;&gt;"Vente","", (ABS(E90)*F90) - (ABS(E90)*M89))</f>
        <v/>
      </c>
    </row>
    <row r="91">
      <c r="K91">
        <f>IF(B91="", "", IF(B91=B90, L90 + IF(H91="Vente",-ABS(E91),ABS(E91)), IF(H91="Vente",-ABS(E91),ABS(E91))))</f>
        <v/>
      </c>
      <c r="L91">
        <f>IF(AND(E91&lt;&gt;"" , F91&lt;&gt;""), E91*F91 + IF(G91="",0,G91), "")</f>
        <v/>
      </c>
      <c r="M91">
        <f>IF(OR(B91="", E91=""), "", IF(H91="Achat", IF(L91=0, "", (IF(B91=B90, L90*M90,0) + K91) / L91), M90))</f>
        <v/>
      </c>
      <c r="N91">
        <f>IF(H91&lt;&gt;"Vente","", (ABS(E91)*F91) - (ABS(E91)*M90))</f>
        <v/>
      </c>
    </row>
    <row r="92">
      <c r="K92">
        <f>IF(B92="", "", IF(B92=B91, L91 + IF(H92="Vente",-ABS(E92),ABS(E92)), IF(H92="Vente",-ABS(E92),ABS(E92))))</f>
        <v/>
      </c>
      <c r="L92">
        <f>IF(AND(E92&lt;&gt;"" , F92&lt;&gt;""), E92*F92 + IF(G92="",0,G92), "")</f>
        <v/>
      </c>
      <c r="M92">
        <f>IF(OR(B92="", E92=""), "", IF(H92="Achat", IF(L92=0, "", (IF(B92=B91, L91*M91,0) + K92) / L92), M91))</f>
        <v/>
      </c>
      <c r="N92">
        <f>IF(H92&lt;&gt;"Vente","", (ABS(E92)*F92) - (ABS(E92)*M91))</f>
        <v/>
      </c>
    </row>
    <row r="93">
      <c r="K93">
        <f>IF(B93="", "", IF(B93=B92, L92 + IF(H93="Vente",-ABS(E93),ABS(E93)), IF(H93="Vente",-ABS(E93),ABS(E93))))</f>
        <v/>
      </c>
      <c r="L93">
        <f>IF(AND(E93&lt;&gt;"" , F93&lt;&gt;""), E93*F93 + IF(G93="",0,G93), "")</f>
        <v/>
      </c>
      <c r="M93">
        <f>IF(OR(B93="", E93=""), "", IF(H93="Achat", IF(L93=0, "", (IF(B93=B92, L92*M92,0) + K93) / L93), M92))</f>
        <v/>
      </c>
      <c r="N93">
        <f>IF(H93&lt;&gt;"Vente","", (ABS(E93)*F93) - (ABS(E93)*M92))</f>
        <v/>
      </c>
    </row>
    <row r="94">
      <c r="K94">
        <f>IF(B94="", "", IF(B94=B93, L93 + IF(H94="Vente",-ABS(E94),ABS(E94)), IF(H94="Vente",-ABS(E94),ABS(E94))))</f>
        <v/>
      </c>
      <c r="L94">
        <f>IF(AND(E94&lt;&gt;"" , F94&lt;&gt;""), E94*F94 + IF(G94="",0,G94), "")</f>
        <v/>
      </c>
      <c r="M94">
        <f>IF(OR(B94="", E94=""), "", IF(H94="Achat", IF(L94=0, "", (IF(B94=B93, L93*M93,0) + K94) / L94), M93))</f>
        <v/>
      </c>
      <c r="N94">
        <f>IF(H94&lt;&gt;"Vente","", (ABS(E94)*F94) - (ABS(E94)*M93))</f>
        <v/>
      </c>
    </row>
    <row r="95">
      <c r="K95">
        <f>IF(B95="", "", IF(B95=B94, L94 + IF(H95="Vente",-ABS(E95),ABS(E95)), IF(H95="Vente",-ABS(E95),ABS(E95))))</f>
        <v/>
      </c>
      <c r="L95">
        <f>IF(AND(E95&lt;&gt;"" , F95&lt;&gt;""), E95*F95 + IF(G95="",0,G95), "")</f>
        <v/>
      </c>
      <c r="M95">
        <f>IF(OR(B95="", E95=""), "", IF(H95="Achat", IF(L95=0, "", (IF(B95=B94, L94*M94,0) + K95) / L95), M94))</f>
        <v/>
      </c>
      <c r="N95">
        <f>IF(H95&lt;&gt;"Vente","", (ABS(E95)*F95) - (ABS(E95)*M94))</f>
        <v/>
      </c>
    </row>
    <row r="96">
      <c r="K96">
        <f>IF(B96="", "", IF(B96=B95, L95 + IF(H96="Vente",-ABS(E96),ABS(E96)), IF(H96="Vente",-ABS(E96),ABS(E96))))</f>
        <v/>
      </c>
      <c r="L96">
        <f>IF(AND(E96&lt;&gt;"" , F96&lt;&gt;""), E96*F96 + IF(G96="",0,G96), "")</f>
        <v/>
      </c>
      <c r="M96">
        <f>IF(OR(B96="", E96=""), "", IF(H96="Achat", IF(L96=0, "", (IF(B96=B95, L95*M95,0) + K96) / L96), M95))</f>
        <v/>
      </c>
      <c r="N96">
        <f>IF(H96&lt;&gt;"Vente","", (ABS(E96)*F96) - (ABS(E96)*M95))</f>
        <v/>
      </c>
    </row>
    <row r="97">
      <c r="K97">
        <f>IF(B97="", "", IF(B97=B96, L96 + IF(H97="Vente",-ABS(E97),ABS(E97)), IF(H97="Vente",-ABS(E97),ABS(E97))))</f>
        <v/>
      </c>
      <c r="L97">
        <f>IF(AND(E97&lt;&gt;"" , F97&lt;&gt;""), E97*F97 + IF(G97="",0,G97), "")</f>
        <v/>
      </c>
      <c r="M97">
        <f>IF(OR(B97="", E97=""), "", IF(H97="Achat", IF(L97=0, "", (IF(B97=B96, L96*M96,0) + K97) / L97), M96))</f>
        <v/>
      </c>
      <c r="N97">
        <f>IF(H97&lt;&gt;"Vente","", (ABS(E97)*F97) - (ABS(E97)*M96))</f>
        <v/>
      </c>
    </row>
    <row r="98">
      <c r="K98">
        <f>IF(B98="", "", IF(B98=B97, L97 + IF(H98="Vente",-ABS(E98),ABS(E98)), IF(H98="Vente",-ABS(E98),ABS(E98))))</f>
        <v/>
      </c>
      <c r="L98">
        <f>IF(AND(E98&lt;&gt;"" , F98&lt;&gt;""), E98*F98 + IF(G98="",0,G98), "")</f>
        <v/>
      </c>
      <c r="M98">
        <f>IF(OR(B98="", E98=""), "", IF(H98="Achat", IF(L98=0, "", (IF(B98=B97, L97*M97,0) + K98) / L98), M97))</f>
        <v/>
      </c>
      <c r="N98">
        <f>IF(H98&lt;&gt;"Vente","", (ABS(E98)*F98) - (ABS(E98)*M97))</f>
        <v/>
      </c>
    </row>
    <row r="99">
      <c r="K99">
        <f>IF(B99="", "", IF(B99=B98, L98 + IF(H99="Vente",-ABS(E99),ABS(E99)), IF(H99="Vente",-ABS(E99),ABS(E99))))</f>
        <v/>
      </c>
      <c r="L99">
        <f>IF(AND(E99&lt;&gt;"" , F99&lt;&gt;""), E99*F99 + IF(G99="",0,G99), "")</f>
        <v/>
      </c>
      <c r="M99">
        <f>IF(OR(B99="", E99=""), "", IF(H99="Achat", IF(L99=0, "", (IF(B99=B98, L98*M98,0) + K99) / L99), M98))</f>
        <v/>
      </c>
      <c r="N99">
        <f>IF(H99&lt;&gt;"Vente","", (ABS(E99)*F99) - (ABS(E99)*M98))</f>
        <v/>
      </c>
    </row>
    <row r="100">
      <c r="K100">
        <f>IF(B100="", "", IF(B100=B99, L99 + IF(H100="Vente",-ABS(E100),ABS(E100)), IF(H100="Vente",-ABS(E100),ABS(E100))))</f>
        <v/>
      </c>
      <c r="L100">
        <f>IF(AND(E100&lt;&gt;"" , F100&lt;&gt;""), E100*F100 + IF(G100="",0,G100), "")</f>
        <v/>
      </c>
      <c r="M100">
        <f>IF(OR(B100="", E100=""), "", IF(H100="Achat", IF(L100=0, "", (IF(B100=B99, L99*M99,0) + K100) / L100), M99))</f>
        <v/>
      </c>
      <c r="N100">
        <f>IF(H100&lt;&gt;"Vente","", (ABS(E100)*F100) - (ABS(E100)*M99))</f>
        <v/>
      </c>
    </row>
    <row r="101">
      <c r="K101">
        <f>IF(B101="", "", IF(B101=B100, L100 + IF(H101="Vente",-ABS(E101),ABS(E101)), IF(H101="Vente",-ABS(E101),ABS(E101))))</f>
        <v/>
      </c>
      <c r="L101">
        <f>IF(AND(E101&lt;&gt;"" , F101&lt;&gt;""), E101*F101 + IF(G101="",0,G101), "")</f>
        <v/>
      </c>
      <c r="M101">
        <f>IF(OR(B101="", E101=""), "", IF(H101="Achat", IF(L101=0, "", (IF(B101=B100, L100*M100,0) + K101) / L101), M100))</f>
        <v/>
      </c>
      <c r="N101">
        <f>IF(H101&lt;&gt;"Vente","", (ABS(E101)*F101) - (ABS(E101)*M100))</f>
        <v/>
      </c>
    </row>
    <row r="102">
      <c r="K102">
        <f>IF(B102="", "", IF(B102=B101, L101 + IF(H102="Vente",-ABS(E102),ABS(E102)), IF(H102="Vente",-ABS(E102),ABS(E102))))</f>
        <v/>
      </c>
      <c r="L102">
        <f>IF(AND(E102&lt;&gt;"" , F102&lt;&gt;""), E102*F102 + IF(G102="",0,G102), "")</f>
        <v/>
      </c>
      <c r="M102">
        <f>IF(OR(B102="", E102=""), "", IF(H102="Achat", IF(L102=0, "", (IF(B102=B101, L101*M101,0) + K102) / L102), M101))</f>
        <v/>
      </c>
      <c r="N102">
        <f>IF(H102&lt;&gt;"Vente","", (ABS(E102)*F102) - (ABS(E102)*M101))</f>
        <v/>
      </c>
    </row>
    <row r="103">
      <c r="K103">
        <f>IF(B103="", "", IF(B103=B102, L102 + IF(H103="Vente",-ABS(E103),ABS(E103)), IF(H103="Vente",-ABS(E103),ABS(E103))))</f>
        <v/>
      </c>
      <c r="L103">
        <f>IF(AND(E103&lt;&gt;"" , F103&lt;&gt;""), E103*F103 + IF(G103="",0,G103), "")</f>
        <v/>
      </c>
      <c r="M103">
        <f>IF(OR(B103="", E103=""), "", IF(H103="Achat", IF(L103=0, "", (IF(B103=B102, L102*M102,0) + K103) / L103), M102))</f>
        <v/>
      </c>
      <c r="N103">
        <f>IF(H103&lt;&gt;"Vente","", (ABS(E103)*F103) - (ABS(E103)*M102))</f>
        <v/>
      </c>
    </row>
    <row r="104">
      <c r="K104">
        <f>IF(B104="", "", IF(B104=B103, L103 + IF(H104="Vente",-ABS(E104),ABS(E104)), IF(H104="Vente",-ABS(E104),ABS(E104))))</f>
        <v/>
      </c>
      <c r="L104">
        <f>IF(AND(E104&lt;&gt;"" , F104&lt;&gt;""), E104*F104 + IF(G104="",0,G104), "")</f>
        <v/>
      </c>
      <c r="M104">
        <f>IF(OR(B104="", E104=""), "", IF(H104="Achat", IF(L104=0, "", (IF(B104=B103, L103*M103,0) + K104) / L104), M103))</f>
        <v/>
      </c>
      <c r="N104">
        <f>IF(H104&lt;&gt;"Vente","", (ABS(E104)*F104) - (ABS(E104)*M103))</f>
        <v/>
      </c>
    </row>
    <row r="105">
      <c r="K105">
        <f>IF(B105="", "", IF(B105=B104, L104 + IF(H105="Vente",-ABS(E105),ABS(E105)), IF(H105="Vente",-ABS(E105),ABS(E105))))</f>
        <v/>
      </c>
      <c r="L105">
        <f>IF(AND(E105&lt;&gt;"" , F105&lt;&gt;""), E105*F105 + IF(G105="",0,G105), "")</f>
        <v/>
      </c>
      <c r="M105">
        <f>IF(OR(B105="", E105=""), "", IF(H105="Achat", IF(L105=0, "", (IF(B105=B104, L104*M104,0) + K105) / L105), M104))</f>
        <v/>
      </c>
      <c r="N105">
        <f>IF(H105&lt;&gt;"Vente","", (ABS(E105)*F105) - (ABS(E105)*M104))</f>
        <v/>
      </c>
    </row>
    <row r="106">
      <c r="K106">
        <f>IF(B106="", "", IF(B106=B105, L105 + IF(H106="Vente",-ABS(E106),ABS(E106)), IF(H106="Vente",-ABS(E106),ABS(E106))))</f>
        <v/>
      </c>
      <c r="L106">
        <f>IF(AND(E106&lt;&gt;"" , F106&lt;&gt;""), E106*F106 + IF(G106="",0,G106), "")</f>
        <v/>
      </c>
      <c r="M106">
        <f>IF(OR(B106="", E106=""), "", IF(H106="Achat", IF(L106=0, "", (IF(B106=B105, L105*M105,0) + K106) / L106), M105))</f>
        <v/>
      </c>
      <c r="N106">
        <f>IF(H106&lt;&gt;"Vente","", (ABS(E106)*F106) - (ABS(E106)*M105))</f>
        <v/>
      </c>
    </row>
    <row r="107">
      <c r="K107">
        <f>IF(B107="", "", IF(B107=B106, L106 + IF(H107="Vente",-ABS(E107),ABS(E107)), IF(H107="Vente",-ABS(E107),ABS(E107))))</f>
        <v/>
      </c>
      <c r="L107">
        <f>IF(AND(E107&lt;&gt;"" , F107&lt;&gt;""), E107*F107 + IF(G107="",0,G107), "")</f>
        <v/>
      </c>
      <c r="M107">
        <f>IF(OR(B107="", E107=""), "", IF(H107="Achat", IF(L107=0, "", (IF(B107=B106, L106*M106,0) + K107) / L107), M106))</f>
        <v/>
      </c>
      <c r="N107">
        <f>IF(H107&lt;&gt;"Vente","", (ABS(E107)*F107) - (ABS(E107)*M106))</f>
        <v/>
      </c>
    </row>
    <row r="108">
      <c r="K108">
        <f>IF(B108="", "", IF(B108=B107, L107 + IF(H108="Vente",-ABS(E108),ABS(E108)), IF(H108="Vente",-ABS(E108),ABS(E108))))</f>
        <v/>
      </c>
      <c r="L108">
        <f>IF(AND(E108&lt;&gt;"" , F108&lt;&gt;""), E108*F108 + IF(G108="",0,G108), "")</f>
        <v/>
      </c>
      <c r="M108">
        <f>IF(OR(B108="", E108=""), "", IF(H108="Achat", IF(L108=0, "", (IF(B108=B107, L107*M107,0) + K108) / L108), M107))</f>
        <v/>
      </c>
      <c r="N108">
        <f>IF(H108&lt;&gt;"Vente","", (ABS(E108)*F108) - (ABS(E108)*M107))</f>
        <v/>
      </c>
    </row>
    <row r="109">
      <c r="K109">
        <f>IF(B109="", "", IF(B109=B108, L108 + IF(H109="Vente",-ABS(E109),ABS(E109)), IF(H109="Vente",-ABS(E109),ABS(E109))))</f>
        <v/>
      </c>
      <c r="L109">
        <f>IF(AND(E109&lt;&gt;"" , F109&lt;&gt;""), E109*F109 + IF(G109="",0,G109), "")</f>
        <v/>
      </c>
      <c r="M109">
        <f>IF(OR(B109="", E109=""), "", IF(H109="Achat", IF(L109=0, "", (IF(B109=B108, L108*M108,0) + K109) / L109), M108))</f>
        <v/>
      </c>
      <c r="N109">
        <f>IF(H109&lt;&gt;"Vente","", (ABS(E109)*F109) - (ABS(E109)*M108))</f>
        <v/>
      </c>
    </row>
    <row r="110">
      <c r="K110">
        <f>IF(B110="", "", IF(B110=B109, L109 + IF(H110="Vente",-ABS(E110),ABS(E110)), IF(H110="Vente",-ABS(E110),ABS(E110))))</f>
        <v/>
      </c>
      <c r="L110">
        <f>IF(AND(E110&lt;&gt;"" , F110&lt;&gt;""), E110*F110 + IF(G110="",0,G110), "")</f>
        <v/>
      </c>
      <c r="M110">
        <f>IF(OR(B110="", E110=""), "", IF(H110="Achat", IF(L110=0, "", (IF(B110=B109, L109*M109,0) + K110) / L110), M109))</f>
        <v/>
      </c>
      <c r="N110">
        <f>IF(H110&lt;&gt;"Vente","", (ABS(E110)*F110) - (ABS(E110)*M109))</f>
        <v/>
      </c>
    </row>
    <row r="111">
      <c r="K111">
        <f>IF(B111="", "", IF(B111=B110, L110 + IF(H111="Vente",-ABS(E111),ABS(E111)), IF(H111="Vente",-ABS(E111),ABS(E111))))</f>
        <v/>
      </c>
      <c r="L111">
        <f>IF(AND(E111&lt;&gt;"" , F111&lt;&gt;""), E111*F111 + IF(G111="",0,G111), "")</f>
        <v/>
      </c>
      <c r="M111">
        <f>IF(OR(B111="", E111=""), "", IF(H111="Achat", IF(L111=0, "", (IF(B111=B110, L110*M110,0) + K111) / L111), M110))</f>
        <v/>
      </c>
      <c r="N111">
        <f>IF(H111&lt;&gt;"Vente","", (ABS(E111)*F111) - (ABS(E111)*M110))</f>
        <v/>
      </c>
    </row>
    <row r="112">
      <c r="K112">
        <f>IF(B112="", "", IF(B112=B111, L111 + IF(H112="Vente",-ABS(E112),ABS(E112)), IF(H112="Vente",-ABS(E112),ABS(E112))))</f>
        <v/>
      </c>
      <c r="L112">
        <f>IF(AND(E112&lt;&gt;"" , F112&lt;&gt;""), E112*F112 + IF(G112="",0,G112), "")</f>
        <v/>
      </c>
      <c r="M112">
        <f>IF(OR(B112="", E112=""), "", IF(H112="Achat", IF(L112=0, "", (IF(B112=B111, L111*M111,0) + K112) / L112), M111))</f>
        <v/>
      </c>
      <c r="N112">
        <f>IF(H112&lt;&gt;"Vente","", (ABS(E112)*F112) - (ABS(E112)*M111))</f>
        <v/>
      </c>
    </row>
    <row r="113">
      <c r="K113">
        <f>IF(B113="", "", IF(B113=B112, L112 + IF(H113="Vente",-ABS(E113),ABS(E113)), IF(H113="Vente",-ABS(E113),ABS(E113))))</f>
        <v/>
      </c>
      <c r="L113">
        <f>IF(AND(E113&lt;&gt;"" , F113&lt;&gt;""), E113*F113 + IF(G113="",0,G113), "")</f>
        <v/>
      </c>
      <c r="M113">
        <f>IF(OR(B113="", E113=""), "", IF(H113="Achat", IF(L113=0, "", (IF(B113=B112, L112*M112,0) + K113) / L113), M112))</f>
        <v/>
      </c>
      <c r="N113">
        <f>IF(H113&lt;&gt;"Vente","", (ABS(E113)*F113) - (ABS(E113)*M112))</f>
        <v/>
      </c>
    </row>
    <row r="114">
      <c r="K114">
        <f>IF(B114="", "", IF(B114=B113, L113 + IF(H114="Vente",-ABS(E114),ABS(E114)), IF(H114="Vente",-ABS(E114),ABS(E114))))</f>
        <v/>
      </c>
      <c r="L114">
        <f>IF(AND(E114&lt;&gt;"" , F114&lt;&gt;""), E114*F114 + IF(G114="",0,G114), "")</f>
        <v/>
      </c>
      <c r="M114">
        <f>IF(OR(B114="", E114=""), "", IF(H114="Achat", IF(L114=0, "", (IF(B114=B113, L113*M113,0) + K114) / L114), M113))</f>
        <v/>
      </c>
      <c r="N114">
        <f>IF(H114&lt;&gt;"Vente","", (ABS(E114)*F114) - (ABS(E114)*M113))</f>
        <v/>
      </c>
    </row>
    <row r="115">
      <c r="K115">
        <f>IF(B115="", "", IF(B115=B114, L114 + IF(H115="Vente",-ABS(E115),ABS(E115)), IF(H115="Vente",-ABS(E115),ABS(E115))))</f>
        <v/>
      </c>
      <c r="L115">
        <f>IF(AND(E115&lt;&gt;"" , F115&lt;&gt;""), E115*F115 + IF(G115="",0,G115), "")</f>
        <v/>
      </c>
      <c r="M115">
        <f>IF(OR(B115="", E115=""), "", IF(H115="Achat", IF(L115=0, "", (IF(B115=B114, L114*M114,0) + K115) / L115), M114))</f>
        <v/>
      </c>
      <c r="N115">
        <f>IF(H115&lt;&gt;"Vente","", (ABS(E115)*F115) - (ABS(E115)*M114))</f>
        <v/>
      </c>
    </row>
    <row r="116">
      <c r="K116">
        <f>IF(B116="", "", IF(B116=B115, L115 + IF(H116="Vente",-ABS(E116),ABS(E116)), IF(H116="Vente",-ABS(E116),ABS(E116))))</f>
        <v/>
      </c>
      <c r="L116">
        <f>IF(AND(E116&lt;&gt;"" , F116&lt;&gt;""), E116*F116 + IF(G116="",0,G116), "")</f>
        <v/>
      </c>
      <c r="M116">
        <f>IF(OR(B116="", E116=""), "", IF(H116="Achat", IF(L116=0, "", (IF(B116=B115, L115*M115,0) + K116) / L116), M115))</f>
        <v/>
      </c>
      <c r="N116">
        <f>IF(H116&lt;&gt;"Vente","", (ABS(E116)*F116) - (ABS(E116)*M115))</f>
        <v/>
      </c>
    </row>
    <row r="117">
      <c r="K117">
        <f>IF(B117="", "", IF(B117=B116, L116 + IF(H117="Vente",-ABS(E117),ABS(E117)), IF(H117="Vente",-ABS(E117),ABS(E117))))</f>
        <v/>
      </c>
      <c r="L117">
        <f>IF(AND(E117&lt;&gt;"" , F117&lt;&gt;""), E117*F117 + IF(G117="",0,G117), "")</f>
        <v/>
      </c>
      <c r="M117">
        <f>IF(OR(B117="", E117=""), "", IF(H117="Achat", IF(L117=0, "", (IF(B117=B116, L116*M116,0) + K117) / L117), M116))</f>
        <v/>
      </c>
      <c r="N117">
        <f>IF(H117&lt;&gt;"Vente","", (ABS(E117)*F117) - (ABS(E117)*M116))</f>
        <v/>
      </c>
    </row>
    <row r="118">
      <c r="K118">
        <f>IF(B118="", "", IF(B118=B117, L117 + IF(H118="Vente",-ABS(E118),ABS(E118)), IF(H118="Vente",-ABS(E118),ABS(E118))))</f>
        <v/>
      </c>
      <c r="L118">
        <f>IF(AND(E118&lt;&gt;"" , F118&lt;&gt;""), E118*F118 + IF(G118="",0,G118), "")</f>
        <v/>
      </c>
      <c r="M118">
        <f>IF(OR(B118="", E118=""), "", IF(H118="Achat", IF(L118=0, "", (IF(B118=B117, L117*M117,0) + K118) / L118), M117))</f>
        <v/>
      </c>
      <c r="N118">
        <f>IF(H118&lt;&gt;"Vente","", (ABS(E118)*F118) - (ABS(E118)*M117))</f>
        <v/>
      </c>
    </row>
    <row r="119">
      <c r="K119">
        <f>IF(B119="", "", IF(B119=B118, L118 + IF(H119="Vente",-ABS(E119),ABS(E119)), IF(H119="Vente",-ABS(E119),ABS(E119))))</f>
        <v/>
      </c>
      <c r="L119">
        <f>IF(AND(E119&lt;&gt;"" , F119&lt;&gt;""), E119*F119 + IF(G119="",0,G119), "")</f>
        <v/>
      </c>
      <c r="M119">
        <f>IF(OR(B119="", E119=""), "", IF(H119="Achat", IF(L119=0, "", (IF(B119=B118, L118*M118,0) + K119) / L119), M118))</f>
        <v/>
      </c>
      <c r="N119">
        <f>IF(H119&lt;&gt;"Vente","", (ABS(E119)*F119) - (ABS(E119)*M118))</f>
        <v/>
      </c>
    </row>
    <row r="120">
      <c r="K120">
        <f>IF(B120="", "", IF(B120=B119, L119 + IF(H120="Vente",-ABS(E120),ABS(E120)), IF(H120="Vente",-ABS(E120),ABS(E120))))</f>
        <v/>
      </c>
      <c r="L120">
        <f>IF(AND(E120&lt;&gt;"" , F120&lt;&gt;""), E120*F120 + IF(G120="",0,G120), "")</f>
        <v/>
      </c>
      <c r="M120">
        <f>IF(OR(B120="", E120=""), "", IF(H120="Achat", IF(L120=0, "", (IF(B120=B119, L119*M119,0) + K120) / L120), M119))</f>
        <v/>
      </c>
      <c r="N120">
        <f>IF(H120&lt;&gt;"Vente","", (ABS(E120)*F120) - (ABS(E120)*M119))</f>
        <v/>
      </c>
    </row>
    <row r="121">
      <c r="K121">
        <f>IF(B121="", "", IF(B121=B120, L120 + IF(H121="Vente",-ABS(E121),ABS(E121)), IF(H121="Vente",-ABS(E121),ABS(E121))))</f>
        <v/>
      </c>
      <c r="L121">
        <f>IF(AND(E121&lt;&gt;"" , F121&lt;&gt;""), E121*F121 + IF(G121="",0,G121), "")</f>
        <v/>
      </c>
      <c r="M121">
        <f>IF(OR(B121="", E121=""), "", IF(H121="Achat", IF(L121=0, "", (IF(B121=B120, L120*M120,0) + K121) / L121), M120))</f>
        <v/>
      </c>
      <c r="N121">
        <f>IF(H121&lt;&gt;"Vente","", (ABS(E121)*F121) - (ABS(E121)*M120))</f>
        <v/>
      </c>
    </row>
    <row r="122">
      <c r="K122">
        <f>IF(B122="", "", IF(B122=B121, L121 + IF(H122="Vente",-ABS(E122),ABS(E122)), IF(H122="Vente",-ABS(E122),ABS(E122))))</f>
        <v/>
      </c>
      <c r="L122">
        <f>IF(AND(E122&lt;&gt;"" , F122&lt;&gt;""), E122*F122 + IF(G122="",0,G122), "")</f>
        <v/>
      </c>
      <c r="M122">
        <f>IF(OR(B122="", E122=""), "", IF(H122="Achat", IF(L122=0, "", (IF(B122=B121, L121*M121,0) + K122) / L122), M121))</f>
        <v/>
      </c>
      <c r="N122">
        <f>IF(H122&lt;&gt;"Vente","", (ABS(E122)*F122) - (ABS(E122)*M121))</f>
        <v/>
      </c>
    </row>
    <row r="123">
      <c r="K123">
        <f>IF(B123="", "", IF(B123=B122, L122 + IF(H123="Vente",-ABS(E123),ABS(E123)), IF(H123="Vente",-ABS(E123),ABS(E123))))</f>
        <v/>
      </c>
      <c r="L123">
        <f>IF(AND(E123&lt;&gt;"" , F123&lt;&gt;""), E123*F123 + IF(G123="",0,G123), "")</f>
        <v/>
      </c>
      <c r="M123">
        <f>IF(OR(B123="", E123=""), "", IF(H123="Achat", IF(L123=0, "", (IF(B123=B122, L122*M122,0) + K123) / L123), M122))</f>
        <v/>
      </c>
      <c r="N123">
        <f>IF(H123&lt;&gt;"Vente","", (ABS(E123)*F123) - (ABS(E123)*M122))</f>
        <v/>
      </c>
    </row>
    <row r="124">
      <c r="K124">
        <f>IF(B124="", "", IF(B124=B123, L123 + IF(H124="Vente",-ABS(E124),ABS(E124)), IF(H124="Vente",-ABS(E124),ABS(E124))))</f>
        <v/>
      </c>
      <c r="L124">
        <f>IF(AND(E124&lt;&gt;"" , F124&lt;&gt;""), E124*F124 + IF(G124="",0,G124), "")</f>
        <v/>
      </c>
      <c r="M124">
        <f>IF(OR(B124="", E124=""), "", IF(H124="Achat", IF(L124=0, "", (IF(B124=B123, L123*M123,0) + K124) / L124), M123))</f>
        <v/>
      </c>
      <c r="N124">
        <f>IF(H124&lt;&gt;"Vente","", (ABS(E124)*F124) - (ABS(E124)*M123))</f>
        <v/>
      </c>
    </row>
    <row r="125">
      <c r="K125">
        <f>IF(B125="", "", IF(B125=B124, L124 + IF(H125="Vente",-ABS(E125),ABS(E125)), IF(H125="Vente",-ABS(E125),ABS(E125))))</f>
        <v/>
      </c>
      <c r="L125">
        <f>IF(AND(E125&lt;&gt;"" , F125&lt;&gt;""), E125*F125 + IF(G125="",0,G125), "")</f>
        <v/>
      </c>
      <c r="M125">
        <f>IF(OR(B125="", E125=""), "", IF(H125="Achat", IF(L125=0, "", (IF(B125=B124, L124*M124,0) + K125) / L125), M124))</f>
        <v/>
      </c>
      <c r="N125">
        <f>IF(H125&lt;&gt;"Vente","", (ABS(E125)*F125) - (ABS(E125)*M124))</f>
        <v/>
      </c>
    </row>
    <row r="126">
      <c r="K126">
        <f>IF(B126="", "", IF(B126=B125, L125 + IF(H126="Vente",-ABS(E126),ABS(E126)), IF(H126="Vente",-ABS(E126),ABS(E126))))</f>
        <v/>
      </c>
      <c r="L126">
        <f>IF(AND(E126&lt;&gt;"" , F126&lt;&gt;""), E126*F126 + IF(G126="",0,G126), "")</f>
        <v/>
      </c>
      <c r="M126">
        <f>IF(OR(B126="", E126=""), "", IF(H126="Achat", IF(L126=0, "", (IF(B126=B125, L125*M125,0) + K126) / L126), M125))</f>
        <v/>
      </c>
      <c r="N126">
        <f>IF(H126&lt;&gt;"Vente","", (ABS(E126)*F126) - (ABS(E126)*M125))</f>
        <v/>
      </c>
    </row>
    <row r="127">
      <c r="K127">
        <f>IF(B127="", "", IF(B127=B126, L126 + IF(H127="Vente",-ABS(E127),ABS(E127)), IF(H127="Vente",-ABS(E127),ABS(E127))))</f>
        <v/>
      </c>
      <c r="L127">
        <f>IF(AND(E127&lt;&gt;"" , F127&lt;&gt;""), E127*F127 + IF(G127="",0,G127), "")</f>
        <v/>
      </c>
      <c r="M127">
        <f>IF(OR(B127="", E127=""), "", IF(H127="Achat", IF(L127=0, "", (IF(B127=B126, L126*M126,0) + K127) / L127), M126))</f>
        <v/>
      </c>
      <c r="N127">
        <f>IF(H127&lt;&gt;"Vente","", (ABS(E127)*F127) - (ABS(E127)*M126))</f>
        <v/>
      </c>
    </row>
    <row r="128">
      <c r="K128">
        <f>IF(B128="", "", IF(B128=B127, L127 + IF(H128="Vente",-ABS(E128),ABS(E128)), IF(H128="Vente",-ABS(E128),ABS(E128))))</f>
        <v/>
      </c>
      <c r="L128">
        <f>IF(AND(E128&lt;&gt;"" , F128&lt;&gt;""), E128*F128 + IF(G128="",0,G128), "")</f>
        <v/>
      </c>
      <c r="M128">
        <f>IF(OR(B128="", E128=""), "", IF(H128="Achat", IF(L128=0, "", (IF(B128=B127, L127*M127,0) + K128) / L128), M127))</f>
        <v/>
      </c>
      <c r="N128">
        <f>IF(H128&lt;&gt;"Vente","", (ABS(E128)*F128) - (ABS(E128)*M127))</f>
        <v/>
      </c>
    </row>
    <row r="129">
      <c r="K129">
        <f>IF(B129="", "", IF(B129=B128, L128 + IF(H129="Vente",-ABS(E129),ABS(E129)), IF(H129="Vente",-ABS(E129),ABS(E129))))</f>
        <v/>
      </c>
      <c r="L129">
        <f>IF(AND(E129&lt;&gt;"" , F129&lt;&gt;""), E129*F129 + IF(G129="",0,G129), "")</f>
        <v/>
      </c>
      <c r="M129">
        <f>IF(OR(B129="", E129=""), "", IF(H129="Achat", IF(L129=0, "", (IF(B129=B128, L128*M128,0) + K129) / L129), M128))</f>
        <v/>
      </c>
      <c r="N129">
        <f>IF(H129&lt;&gt;"Vente","", (ABS(E129)*F129) - (ABS(E129)*M128))</f>
        <v/>
      </c>
    </row>
    <row r="130">
      <c r="K130">
        <f>IF(B130="", "", IF(B130=B129, L129 + IF(H130="Vente",-ABS(E130),ABS(E130)), IF(H130="Vente",-ABS(E130),ABS(E130))))</f>
        <v/>
      </c>
      <c r="L130">
        <f>IF(AND(E130&lt;&gt;"" , F130&lt;&gt;""), E130*F130 + IF(G130="",0,G130), "")</f>
        <v/>
      </c>
      <c r="M130">
        <f>IF(OR(B130="", E130=""), "", IF(H130="Achat", IF(L130=0, "", (IF(B130=B129, L129*M129,0) + K130) / L130), M129))</f>
        <v/>
      </c>
      <c r="N130">
        <f>IF(H130&lt;&gt;"Vente","", (ABS(E130)*F130) - (ABS(E130)*M129))</f>
        <v/>
      </c>
    </row>
    <row r="131">
      <c r="K131">
        <f>IF(B131="", "", IF(B131=B130, L130 + IF(H131="Vente",-ABS(E131),ABS(E131)), IF(H131="Vente",-ABS(E131),ABS(E131))))</f>
        <v/>
      </c>
      <c r="L131">
        <f>IF(AND(E131&lt;&gt;"" , F131&lt;&gt;""), E131*F131 + IF(G131="",0,G131), "")</f>
        <v/>
      </c>
      <c r="M131">
        <f>IF(OR(B131="", E131=""), "", IF(H131="Achat", IF(L131=0, "", (IF(B131=B130, L130*M130,0) + K131) / L131), M130))</f>
        <v/>
      </c>
      <c r="N131">
        <f>IF(H131&lt;&gt;"Vente","", (ABS(E131)*F131) - (ABS(E131)*M130))</f>
        <v/>
      </c>
    </row>
    <row r="132">
      <c r="K132">
        <f>IF(B132="", "", IF(B132=B131, L131 + IF(H132="Vente",-ABS(E132),ABS(E132)), IF(H132="Vente",-ABS(E132),ABS(E132))))</f>
        <v/>
      </c>
      <c r="L132">
        <f>IF(AND(E132&lt;&gt;"" , F132&lt;&gt;""), E132*F132 + IF(G132="",0,G132), "")</f>
        <v/>
      </c>
      <c r="M132">
        <f>IF(OR(B132="", E132=""), "", IF(H132="Achat", IF(L132=0, "", (IF(B132=B131, L131*M131,0) + K132) / L132), M131))</f>
        <v/>
      </c>
      <c r="N132">
        <f>IF(H132&lt;&gt;"Vente","", (ABS(E132)*F132) - (ABS(E132)*M131))</f>
        <v/>
      </c>
    </row>
    <row r="133">
      <c r="K133">
        <f>IF(B133="", "", IF(B133=B132, L132 + IF(H133="Vente",-ABS(E133),ABS(E133)), IF(H133="Vente",-ABS(E133),ABS(E133))))</f>
        <v/>
      </c>
      <c r="L133">
        <f>IF(AND(E133&lt;&gt;"" , F133&lt;&gt;""), E133*F133 + IF(G133="",0,G133), "")</f>
        <v/>
      </c>
      <c r="M133">
        <f>IF(OR(B133="", E133=""), "", IF(H133="Achat", IF(L133=0, "", (IF(B133=B132, L132*M132,0) + K133) / L133), M132))</f>
        <v/>
      </c>
      <c r="N133">
        <f>IF(H133&lt;&gt;"Vente","", (ABS(E133)*F133) - (ABS(E133)*M132))</f>
        <v/>
      </c>
    </row>
    <row r="134">
      <c r="K134">
        <f>IF(B134="", "", IF(B134=B133, L133 + IF(H134="Vente",-ABS(E134),ABS(E134)), IF(H134="Vente",-ABS(E134),ABS(E134))))</f>
        <v/>
      </c>
      <c r="L134">
        <f>IF(AND(E134&lt;&gt;"" , F134&lt;&gt;""), E134*F134 + IF(G134="",0,G134), "")</f>
        <v/>
      </c>
      <c r="M134">
        <f>IF(OR(B134="", E134=""), "", IF(H134="Achat", IF(L134=0, "", (IF(B134=B133, L133*M133,0) + K134) / L134), M133))</f>
        <v/>
      </c>
      <c r="N134">
        <f>IF(H134&lt;&gt;"Vente","", (ABS(E134)*F134) - (ABS(E134)*M133))</f>
        <v/>
      </c>
    </row>
    <row r="135">
      <c r="K135">
        <f>IF(B135="", "", IF(B135=B134, L134 + IF(H135="Vente",-ABS(E135),ABS(E135)), IF(H135="Vente",-ABS(E135),ABS(E135))))</f>
        <v/>
      </c>
      <c r="L135">
        <f>IF(AND(E135&lt;&gt;"" , F135&lt;&gt;""), E135*F135 + IF(G135="",0,G135), "")</f>
        <v/>
      </c>
      <c r="M135">
        <f>IF(OR(B135="", E135=""), "", IF(H135="Achat", IF(L135=0, "", (IF(B135=B134, L134*M134,0) + K135) / L135), M134))</f>
        <v/>
      </c>
      <c r="N135">
        <f>IF(H135&lt;&gt;"Vente","", (ABS(E135)*F135) - (ABS(E135)*M134))</f>
        <v/>
      </c>
    </row>
    <row r="136">
      <c r="K136">
        <f>IF(B136="", "", IF(B136=B135, L135 + IF(H136="Vente",-ABS(E136),ABS(E136)), IF(H136="Vente",-ABS(E136),ABS(E136))))</f>
        <v/>
      </c>
      <c r="L136">
        <f>IF(AND(E136&lt;&gt;"" , F136&lt;&gt;""), E136*F136 + IF(G136="",0,G136), "")</f>
        <v/>
      </c>
      <c r="M136">
        <f>IF(OR(B136="", E136=""), "", IF(H136="Achat", IF(L136=0, "", (IF(B136=B135, L135*M135,0) + K136) / L136), M135))</f>
        <v/>
      </c>
      <c r="N136">
        <f>IF(H136&lt;&gt;"Vente","", (ABS(E136)*F136) - (ABS(E136)*M135))</f>
        <v/>
      </c>
    </row>
    <row r="137">
      <c r="K137">
        <f>IF(B137="", "", IF(B137=B136, L136 + IF(H137="Vente",-ABS(E137),ABS(E137)), IF(H137="Vente",-ABS(E137),ABS(E137))))</f>
        <v/>
      </c>
      <c r="L137">
        <f>IF(AND(E137&lt;&gt;"" , F137&lt;&gt;""), E137*F137 + IF(G137="",0,G137), "")</f>
        <v/>
      </c>
      <c r="M137">
        <f>IF(OR(B137="", E137=""), "", IF(H137="Achat", IF(L137=0, "", (IF(B137=B136, L136*M136,0) + K137) / L137), M136))</f>
        <v/>
      </c>
      <c r="N137">
        <f>IF(H137&lt;&gt;"Vente","", (ABS(E137)*F137) - (ABS(E137)*M136))</f>
        <v/>
      </c>
    </row>
    <row r="138">
      <c r="K138">
        <f>IF(B138="", "", IF(B138=B137, L137 + IF(H138="Vente",-ABS(E138),ABS(E138)), IF(H138="Vente",-ABS(E138),ABS(E138))))</f>
        <v/>
      </c>
      <c r="L138">
        <f>IF(AND(E138&lt;&gt;"" , F138&lt;&gt;""), E138*F138 + IF(G138="",0,G138), "")</f>
        <v/>
      </c>
      <c r="M138">
        <f>IF(OR(B138="", E138=""), "", IF(H138="Achat", IF(L138=0, "", (IF(B138=B137, L137*M137,0) + K138) / L138), M137))</f>
        <v/>
      </c>
      <c r="N138">
        <f>IF(H138&lt;&gt;"Vente","", (ABS(E138)*F138) - (ABS(E138)*M137))</f>
        <v/>
      </c>
    </row>
    <row r="139">
      <c r="K139">
        <f>IF(B139="", "", IF(B139=B138, L138 + IF(H139="Vente",-ABS(E139),ABS(E139)), IF(H139="Vente",-ABS(E139),ABS(E139))))</f>
        <v/>
      </c>
      <c r="L139">
        <f>IF(AND(E139&lt;&gt;"" , F139&lt;&gt;""), E139*F139 + IF(G139="",0,G139), "")</f>
        <v/>
      </c>
      <c r="M139">
        <f>IF(OR(B139="", E139=""), "", IF(H139="Achat", IF(L139=0, "", (IF(B139=B138, L138*M138,0) + K139) / L139), M138))</f>
        <v/>
      </c>
      <c r="N139">
        <f>IF(H139&lt;&gt;"Vente","", (ABS(E139)*F139) - (ABS(E139)*M138))</f>
        <v/>
      </c>
    </row>
    <row r="140">
      <c r="K140">
        <f>IF(B140="", "", IF(B140=B139, L139 + IF(H140="Vente",-ABS(E140),ABS(E140)), IF(H140="Vente",-ABS(E140),ABS(E140))))</f>
        <v/>
      </c>
      <c r="L140">
        <f>IF(AND(E140&lt;&gt;"" , F140&lt;&gt;""), E140*F140 + IF(G140="",0,G140), "")</f>
        <v/>
      </c>
      <c r="M140">
        <f>IF(OR(B140="", E140=""), "", IF(H140="Achat", IF(L140=0, "", (IF(B140=B139, L139*M139,0) + K140) / L140), M139))</f>
        <v/>
      </c>
      <c r="N140">
        <f>IF(H140&lt;&gt;"Vente","", (ABS(E140)*F140) - (ABS(E140)*M139))</f>
        <v/>
      </c>
    </row>
    <row r="141">
      <c r="K141">
        <f>IF(B141="", "", IF(B141=B140, L140 + IF(H141="Vente",-ABS(E141),ABS(E141)), IF(H141="Vente",-ABS(E141),ABS(E141))))</f>
        <v/>
      </c>
      <c r="L141">
        <f>IF(AND(E141&lt;&gt;"" , F141&lt;&gt;""), E141*F141 + IF(G141="",0,G141), "")</f>
        <v/>
      </c>
      <c r="M141">
        <f>IF(OR(B141="", E141=""), "", IF(H141="Achat", IF(L141=0, "", (IF(B141=B140, L140*M140,0) + K141) / L141), M140))</f>
        <v/>
      </c>
      <c r="N141">
        <f>IF(H141&lt;&gt;"Vente","", (ABS(E141)*F141) - (ABS(E141)*M140))</f>
        <v/>
      </c>
    </row>
    <row r="142">
      <c r="K142">
        <f>IF(B142="", "", IF(B142=B141, L141 + IF(H142="Vente",-ABS(E142),ABS(E142)), IF(H142="Vente",-ABS(E142),ABS(E142))))</f>
        <v/>
      </c>
      <c r="L142">
        <f>IF(AND(E142&lt;&gt;"" , F142&lt;&gt;""), E142*F142 + IF(G142="",0,G142), "")</f>
        <v/>
      </c>
      <c r="M142">
        <f>IF(OR(B142="", E142=""), "", IF(H142="Achat", IF(L142=0, "", (IF(B142=B141, L141*M141,0) + K142) / L142), M141))</f>
        <v/>
      </c>
      <c r="N142">
        <f>IF(H142&lt;&gt;"Vente","", (ABS(E142)*F142) - (ABS(E142)*M141))</f>
        <v/>
      </c>
    </row>
    <row r="143">
      <c r="K143">
        <f>IF(B143="", "", IF(B143=B142, L142 + IF(H143="Vente",-ABS(E143),ABS(E143)), IF(H143="Vente",-ABS(E143),ABS(E143))))</f>
        <v/>
      </c>
      <c r="L143">
        <f>IF(AND(E143&lt;&gt;"" , F143&lt;&gt;""), E143*F143 + IF(G143="",0,G143), "")</f>
        <v/>
      </c>
      <c r="M143">
        <f>IF(OR(B143="", E143=""), "", IF(H143="Achat", IF(L143=0, "", (IF(B143=B142, L142*M142,0) + K143) / L143), M142))</f>
        <v/>
      </c>
      <c r="N143">
        <f>IF(H143&lt;&gt;"Vente","", (ABS(E143)*F143) - (ABS(E143)*M142))</f>
        <v/>
      </c>
    </row>
    <row r="144">
      <c r="K144">
        <f>IF(B144="", "", IF(B144=B143, L143 + IF(H144="Vente",-ABS(E144),ABS(E144)), IF(H144="Vente",-ABS(E144),ABS(E144))))</f>
        <v/>
      </c>
      <c r="L144">
        <f>IF(AND(E144&lt;&gt;"" , F144&lt;&gt;""), E144*F144 + IF(G144="",0,G144), "")</f>
        <v/>
      </c>
      <c r="M144">
        <f>IF(OR(B144="", E144=""), "", IF(H144="Achat", IF(L144=0, "", (IF(B144=B143, L143*M143,0) + K144) / L144), M143))</f>
        <v/>
      </c>
      <c r="N144">
        <f>IF(H144&lt;&gt;"Vente","", (ABS(E144)*F144) - (ABS(E144)*M143))</f>
        <v/>
      </c>
    </row>
    <row r="145">
      <c r="K145">
        <f>IF(B145="", "", IF(B145=B144, L144 + IF(H145="Vente",-ABS(E145),ABS(E145)), IF(H145="Vente",-ABS(E145),ABS(E145))))</f>
        <v/>
      </c>
      <c r="L145">
        <f>IF(AND(E145&lt;&gt;"" , F145&lt;&gt;""), E145*F145 + IF(G145="",0,G145), "")</f>
        <v/>
      </c>
      <c r="M145">
        <f>IF(OR(B145="", E145=""), "", IF(H145="Achat", IF(L145=0, "", (IF(B145=B144, L144*M144,0) + K145) / L145), M144))</f>
        <v/>
      </c>
      <c r="N145">
        <f>IF(H145&lt;&gt;"Vente","", (ABS(E145)*F145) - (ABS(E145)*M144))</f>
        <v/>
      </c>
    </row>
    <row r="146">
      <c r="K146">
        <f>IF(B146="", "", IF(B146=B145, L145 + IF(H146="Vente",-ABS(E146),ABS(E146)), IF(H146="Vente",-ABS(E146),ABS(E146))))</f>
        <v/>
      </c>
      <c r="L146">
        <f>IF(AND(E146&lt;&gt;"" , F146&lt;&gt;""), E146*F146 + IF(G146="",0,G146), "")</f>
        <v/>
      </c>
      <c r="M146">
        <f>IF(OR(B146="", E146=""), "", IF(H146="Achat", IF(L146=0, "", (IF(B146=B145, L145*M145,0) + K146) / L146), M145))</f>
        <v/>
      </c>
      <c r="N146">
        <f>IF(H146&lt;&gt;"Vente","", (ABS(E146)*F146) - (ABS(E146)*M145))</f>
        <v/>
      </c>
    </row>
    <row r="147">
      <c r="K147">
        <f>IF(B147="", "", IF(B147=B146, L146 + IF(H147="Vente",-ABS(E147),ABS(E147)), IF(H147="Vente",-ABS(E147),ABS(E147))))</f>
        <v/>
      </c>
      <c r="L147">
        <f>IF(AND(E147&lt;&gt;"" , F147&lt;&gt;""), E147*F147 + IF(G147="",0,G147), "")</f>
        <v/>
      </c>
      <c r="M147">
        <f>IF(OR(B147="", E147=""), "", IF(H147="Achat", IF(L147=0, "", (IF(B147=B146, L146*M146,0) + K147) / L147), M146))</f>
        <v/>
      </c>
      <c r="N147">
        <f>IF(H147&lt;&gt;"Vente","", (ABS(E147)*F147) - (ABS(E147)*M146))</f>
        <v/>
      </c>
    </row>
    <row r="148">
      <c r="K148">
        <f>IF(B148="", "", IF(B148=B147, L147 + IF(H148="Vente",-ABS(E148),ABS(E148)), IF(H148="Vente",-ABS(E148),ABS(E148))))</f>
        <v/>
      </c>
      <c r="L148">
        <f>IF(AND(E148&lt;&gt;"" , F148&lt;&gt;""), E148*F148 + IF(G148="",0,G148), "")</f>
        <v/>
      </c>
      <c r="M148">
        <f>IF(OR(B148="", E148=""), "", IF(H148="Achat", IF(L148=0, "", (IF(B148=B147, L147*M147,0) + K148) / L148), M147))</f>
        <v/>
      </c>
      <c r="N148">
        <f>IF(H148&lt;&gt;"Vente","", (ABS(E148)*F148) - (ABS(E148)*M147))</f>
        <v/>
      </c>
    </row>
    <row r="149">
      <c r="K149">
        <f>IF(B149="", "", IF(B149=B148, L148 + IF(H149="Vente",-ABS(E149),ABS(E149)), IF(H149="Vente",-ABS(E149),ABS(E149))))</f>
        <v/>
      </c>
      <c r="L149">
        <f>IF(AND(E149&lt;&gt;"" , F149&lt;&gt;""), E149*F149 + IF(G149="",0,G149), "")</f>
        <v/>
      </c>
      <c r="M149">
        <f>IF(OR(B149="", E149=""), "", IF(H149="Achat", IF(L149=0, "", (IF(B149=B148, L148*M148,0) + K149) / L149), M148))</f>
        <v/>
      </c>
      <c r="N149">
        <f>IF(H149&lt;&gt;"Vente","", (ABS(E149)*F149) - (ABS(E149)*M148))</f>
        <v/>
      </c>
    </row>
    <row r="150">
      <c r="K150">
        <f>IF(B150="", "", IF(B150=B149, L149 + IF(H150="Vente",-ABS(E150),ABS(E150)), IF(H150="Vente",-ABS(E150),ABS(E150))))</f>
        <v/>
      </c>
      <c r="L150">
        <f>IF(AND(E150&lt;&gt;"" , F150&lt;&gt;""), E150*F150 + IF(G150="",0,G150), "")</f>
        <v/>
      </c>
      <c r="M150">
        <f>IF(OR(B150="", E150=""), "", IF(H150="Achat", IF(L150=0, "", (IF(B150=B149, L149*M149,0) + K150) / L150), M149))</f>
        <v/>
      </c>
      <c r="N150">
        <f>IF(H150&lt;&gt;"Vente","", (ABS(E150)*F150) - (ABS(E150)*M149))</f>
        <v/>
      </c>
    </row>
    <row r="151">
      <c r="K151">
        <f>IF(B151="", "", IF(B151=B150, L150 + IF(H151="Vente",-ABS(E151),ABS(E151)), IF(H151="Vente",-ABS(E151),ABS(E151))))</f>
        <v/>
      </c>
      <c r="L151">
        <f>IF(AND(E151&lt;&gt;"" , F151&lt;&gt;""), E151*F151 + IF(G151="",0,G151), "")</f>
        <v/>
      </c>
      <c r="M151">
        <f>IF(OR(B151="", E151=""), "", IF(H151="Achat", IF(L151=0, "", (IF(B151=B150, L150*M150,0) + K151) / L151), M150))</f>
        <v/>
      </c>
      <c r="N151">
        <f>IF(H151&lt;&gt;"Vente","", (ABS(E151)*F151) - (ABS(E151)*M150))</f>
        <v/>
      </c>
    </row>
    <row r="152">
      <c r="K152">
        <f>IF(B152="", "", IF(B152=B151, L151 + IF(H152="Vente",-ABS(E152),ABS(E152)), IF(H152="Vente",-ABS(E152),ABS(E152))))</f>
        <v/>
      </c>
      <c r="L152">
        <f>IF(AND(E152&lt;&gt;"" , F152&lt;&gt;""), E152*F152 + IF(G152="",0,G152), "")</f>
        <v/>
      </c>
      <c r="M152">
        <f>IF(OR(B152="", E152=""), "", IF(H152="Achat", IF(L152=0, "", (IF(B152=B151, L151*M151,0) + K152) / L152), M151))</f>
        <v/>
      </c>
      <c r="N152">
        <f>IF(H152&lt;&gt;"Vente","", (ABS(E152)*F152) - (ABS(E152)*M151))</f>
        <v/>
      </c>
    </row>
    <row r="153">
      <c r="K153">
        <f>IF(B153="", "", IF(B153=B152, L152 + IF(H153="Vente",-ABS(E153),ABS(E153)), IF(H153="Vente",-ABS(E153),ABS(E153))))</f>
        <v/>
      </c>
      <c r="L153">
        <f>IF(AND(E153&lt;&gt;"" , F153&lt;&gt;""), E153*F153 + IF(G153="",0,G153), "")</f>
        <v/>
      </c>
      <c r="M153">
        <f>IF(OR(B153="", E153=""), "", IF(H153="Achat", IF(L153=0, "", (IF(B153=B152, L152*M152,0) + K153) / L153), M152))</f>
        <v/>
      </c>
      <c r="N153">
        <f>IF(H153&lt;&gt;"Vente","", (ABS(E153)*F153) - (ABS(E153)*M152))</f>
        <v/>
      </c>
    </row>
    <row r="154">
      <c r="K154">
        <f>IF(B154="", "", IF(B154=B153, L153 + IF(H154="Vente",-ABS(E154),ABS(E154)), IF(H154="Vente",-ABS(E154),ABS(E154))))</f>
        <v/>
      </c>
      <c r="L154">
        <f>IF(AND(E154&lt;&gt;"" , F154&lt;&gt;""), E154*F154 + IF(G154="",0,G154), "")</f>
        <v/>
      </c>
      <c r="M154">
        <f>IF(OR(B154="", E154=""), "", IF(H154="Achat", IF(L154=0, "", (IF(B154=B153, L153*M153,0) + K154) / L154), M153))</f>
        <v/>
      </c>
      <c r="N154">
        <f>IF(H154&lt;&gt;"Vente","", (ABS(E154)*F154) - (ABS(E154)*M153))</f>
        <v/>
      </c>
    </row>
    <row r="155">
      <c r="K155">
        <f>IF(B155="", "", IF(B155=B154, L154 + IF(H155="Vente",-ABS(E155),ABS(E155)), IF(H155="Vente",-ABS(E155),ABS(E155))))</f>
        <v/>
      </c>
      <c r="L155">
        <f>IF(AND(E155&lt;&gt;"" , F155&lt;&gt;""), E155*F155 + IF(G155="",0,G155), "")</f>
        <v/>
      </c>
      <c r="M155">
        <f>IF(OR(B155="", E155=""), "", IF(H155="Achat", IF(L155=0, "", (IF(B155=B154, L154*M154,0) + K155) / L155), M154))</f>
        <v/>
      </c>
      <c r="N155">
        <f>IF(H155&lt;&gt;"Vente","", (ABS(E155)*F155) - (ABS(E155)*M154))</f>
        <v/>
      </c>
    </row>
    <row r="156">
      <c r="K156">
        <f>IF(B156="", "", IF(B156=B155, L155 + IF(H156="Vente",-ABS(E156),ABS(E156)), IF(H156="Vente",-ABS(E156),ABS(E156))))</f>
        <v/>
      </c>
      <c r="L156">
        <f>IF(AND(E156&lt;&gt;"" , F156&lt;&gt;""), E156*F156 + IF(G156="",0,G156), "")</f>
        <v/>
      </c>
      <c r="M156">
        <f>IF(OR(B156="", E156=""), "", IF(H156="Achat", IF(L156=0, "", (IF(B156=B155, L155*M155,0) + K156) / L156), M155))</f>
        <v/>
      </c>
      <c r="N156">
        <f>IF(H156&lt;&gt;"Vente","", (ABS(E156)*F156) - (ABS(E156)*M155))</f>
        <v/>
      </c>
    </row>
    <row r="157">
      <c r="K157">
        <f>IF(B157="", "", IF(B157=B156, L156 + IF(H157="Vente",-ABS(E157),ABS(E157)), IF(H157="Vente",-ABS(E157),ABS(E157))))</f>
        <v/>
      </c>
      <c r="L157">
        <f>IF(AND(E157&lt;&gt;"" , F157&lt;&gt;""), E157*F157 + IF(G157="",0,G157), "")</f>
        <v/>
      </c>
      <c r="M157">
        <f>IF(OR(B157="", E157=""), "", IF(H157="Achat", IF(L157=0, "", (IF(B157=B156, L156*M156,0) + K157) / L157), M156))</f>
        <v/>
      </c>
      <c r="N157">
        <f>IF(H157&lt;&gt;"Vente","", (ABS(E157)*F157) - (ABS(E157)*M156))</f>
        <v/>
      </c>
    </row>
    <row r="158">
      <c r="K158">
        <f>IF(B158="", "", IF(B158=B157, L157 + IF(H158="Vente",-ABS(E158),ABS(E158)), IF(H158="Vente",-ABS(E158),ABS(E158))))</f>
        <v/>
      </c>
      <c r="L158">
        <f>IF(AND(E158&lt;&gt;"" , F158&lt;&gt;""), E158*F158 + IF(G158="",0,G158), "")</f>
        <v/>
      </c>
      <c r="M158">
        <f>IF(OR(B158="", E158=""), "", IF(H158="Achat", IF(L158=0, "", (IF(B158=B157, L157*M157,0) + K158) / L158), M157))</f>
        <v/>
      </c>
      <c r="N158">
        <f>IF(H158&lt;&gt;"Vente","", (ABS(E158)*F158) - (ABS(E158)*M157))</f>
        <v/>
      </c>
    </row>
    <row r="159">
      <c r="K159">
        <f>IF(B159="", "", IF(B159=B158, L158 + IF(H159="Vente",-ABS(E159),ABS(E159)), IF(H159="Vente",-ABS(E159),ABS(E159))))</f>
        <v/>
      </c>
      <c r="L159">
        <f>IF(AND(E159&lt;&gt;"" , F159&lt;&gt;""), E159*F159 + IF(G159="",0,G159), "")</f>
        <v/>
      </c>
      <c r="M159">
        <f>IF(OR(B159="", E159=""), "", IF(H159="Achat", IF(L159=0, "", (IF(B159=B158, L158*M158,0) + K159) / L159), M158))</f>
        <v/>
      </c>
      <c r="N159">
        <f>IF(H159&lt;&gt;"Vente","", (ABS(E159)*F159) - (ABS(E159)*M158))</f>
        <v/>
      </c>
    </row>
    <row r="160">
      <c r="K160">
        <f>IF(B160="", "", IF(B160=B159, L159 + IF(H160="Vente",-ABS(E160),ABS(E160)), IF(H160="Vente",-ABS(E160),ABS(E160))))</f>
        <v/>
      </c>
      <c r="L160">
        <f>IF(AND(E160&lt;&gt;"" , F160&lt;&gt;""), E160*F160 + IF(G160="",0,G160), "")</f>
        <v/>
      </c>
      <c r="M160">
        <f>IF(OR(B160="", E160=""), "", IF(H160="Achat", IF(L160=0, "", (IF(B160=B159, L159*M159,0) + K160) / L160), M159))</f>
        <v/>
      </c>
      <c r="N160">
        <f>IF(H160&lt;&gt;"Vente","", (ABS(E160)*F160) - (ABS(E160)*M159))</f>
        <v/>
      </c>
    </row>
    <row r="161">
      <c r="K161">
        <f>IF(B161="", "", IF(B161=B160, L160 + IF(H161="Vente",-ABS(E161),ABS(E161)), IF(H161="Vente",-ABS(E161),ABS(E161))))</f>
        <v/>
      </c>
      <c r="L161">
        <f>IF(AND(E161&lt;&gt;"" , F161&lt;&gt;""), E161*F161 + IF(G161="",0,G161), "")</f>
        <v/>
      </c>
      <c r="M161">
        <f>IF(OR(B161="", E161=""), "", IF(H161="Achat", IF(L161=0, "", (IF(B161=B160, L160*M160,0) + K161) / L161), M160))</f>
        <v/>
      </c>
      <c r="N161">
        <f>IF(H161&lt;&gt;"Vente","", (ABS(E161)*F161) - (ABS(E161)*M160))</f>
        <v/>
      </c>
    </row>
    <row r="162">
      <c r="K162">
        <f>IF(B162="", "", IF(B162=B161, L161 + IF(H162="Vente",-ABS(E162),ABS(E162)), IF(H162="Vente",-ABS(E162),ABS(E162))))</f>
        <v/>
      </c>
      <c r="L162">
        <f>IF(AND(E162&lt;&gt;"" , F162&lt;&gt;""), E162*F162 + IF(G162="",0,G162), "")</f>
        <v/>
      </c>
      <c r="M162">
        <f>IF(OR(B162="", E162=""), "", IF(H162="Achat", IF(L162=0, "", (IF(B162=B161, L161*M161,0) + K162) / L162), M161))</f>
        <v/>
      </c>
      <c r="N162">
        <f>IF(H162&lt;&gt;"Vente","", (ABS(E162)*F162) - (ABS(E162)*M161))</f>
        <v/>
      </c>
    </row>
    <row r="163">
      <c r="K163">
        <f>IF(B163="", "", IF(B163=B162, L162 + IF(H163="Vente",-ABS(E163),ABS(E163)), IF(H163="Vente",-ABS(E163),ABS(E163))))</f>
        <v/>
      </c>
      <c r="L163">
        <f>IF(AND(E163&lt;&gt;"" , F163&lt;&gt;""), E163*F163 + IF(G163="",0,G163), "")</f>
        <v/>
      </c>
      <c r="M163">
        <f>IF(OR(B163="", E163=""), "", IF(H163="Achat", IF(L163=0, "", (IF(B163=B162, L162*M162,0) + K163) / L163), M162))</f>
        <v/>
      </c>
      <c r="N163">
        <f>IF(H163&lt;&gt;"Vente","", (ABS(E163)*F163) - (ABS(E163)*M162))</f>
        <v/>
      </c>
    </row>
    <row r="164">
      <c r="K164">
        <f>IF(B164="", "", IF(B164=B163, L163 + IF(H164="Vente",-ABS(E164),ABS(E164)), IF(H164="Vente",-ABS(E164),ABS(E164))))</f>
        <v/>
      </c>
      <c r="L164">
        <f>IF(AND(E164&lt;&gt;"" , F164&lt;&gt;""), E164*F164 + IF(G164="",0,G164), "")</f>
        <v/>
      </c>
      <c r="M164">
        <f>IF(OR(B164="", E164=""), "", IF(H164="Achat", IF(L164=0, "", (IF(B164=B163, L163*M163,0) + K164) / L164), M163))</f>
        <v/>
      </c>
      <c r="N164">
        <f>IF(H164&lt;&gt;"Vente","", (ABS(E164)*F164) - (ABS(E164)*M163))</f>
        <v/>
      </c>
    </row>
    <row r="165">
      <c r="K165">
        <f>IF(B165="", "", IF(B165=B164, L164 + IF(H165="Vente",-ABS(E165),ABS(E165)), IF(H165="Vente",-ABS(E165),ABS(E165))))</f>
        <v/>
      </c>
      <c r="L165">
        <f>IF(AND(E165&lt;&gt;"" , F165&lt;&gt;""), E165*F165 + IF(G165="",0,G165), "")</f>
        <v/>
      </c>
      <c r="M165">
        <f>IF(OR(B165="", E165=""), "", IF(H165="Achat", IF(L165=0, "", (IF(B165=B164, L164*M164,0) + K165) / L165), M164))</f>
        <v/>
      </c>
      <c r="N165">
        <f>IF(H165&lt;&gt;"Vente","", (ABS(E165)*F165) - (ABS(E165)*M164))</f>
        <v/>
      </c>
    </row>
    <row r="166">
      <c r="K166">
        <f>IF(B166="", "", IF(B166=B165, L165 + IF(H166="Vente",-ABS(E166),ABS(E166)), IF(H166="Vente",-ABS(E166),ABS(E166))))</f>
        <v/>
      </c>
      <c r="L166">
        <f>IF(AND(E166&lt;&gt;"" , F166&lt;&gt;""), E166*F166 + IF(G166="",0,G166), "")</f>
        <v/>
      </c>
      <c r="M166">
        <f>IF(OR(B166="", E166=""), "", IF(H166="Achat", IF(L166=0, "", (IF(B166=B165, L165*M165,0) + K166) / L166), M165))</f>
        <v/>
      </c>
      <c r="N166">
        <f>IF(H166&lt;&gt;"Vente","", (ABS(E166)*F166) - (ABS(E166)*M165))</f>
        <v/>
      </c>
    </row>
    <row r="167">
      <c r="K167">
        <f>IF(B167="", "", IF(B167=B166, L166 + IF(H167="Vente",-ABS(E167),ABS(E167)), IF(H167="Vente",-ABS(E167),ABS(E167))))</f>
        <v/>
      </c>
      <c r="L167">
        <f>IF(AND(E167&lt;&gt;"" , F167&lt;&gt;""), E167*F167 + IF(G167="",0,G167), "")</f>
        <v/>
      </c>
      <c r="M167">
        <f>IF(OR(B167="", E167=""), "", IF(H167="Achat", IF(L167=0, "", (IF(B167=B166, L166*M166,0) + K167) / L167), M166))</f>
        <v/>
      </c>
      <c r="N167">
        <f>IF(H167&lt;&gt;"Vente","", (ABS(E167)*F167) - (ABS(E167)*M166))</f>
        <v/>
      </c>
    </row>
    <row r="168">
      <c r="K168">
        <f>IF(B168="", "", IF(B168=B167, L167 + IF(H168="Vente",-ABS(E168),ABS(E168)), IF(H168="Vente",-ABS(E168),ABS(E168))))</f>
        <v/>
      </c>
      <c r="L168">
        <f>IF(AND(E168&lt;&gt;"" , F168&lt;&gt;""), E168*F168 + IF(G168="",0,G168), "")</f>
        <v/>
      </c>
      <c r="M168">
        <f>IF(OR(B168="", E168=""), "", IF(H168="Achat", IF(L168=0, "", (IF(B168=B167, L167*M167,0) + K168) / L168), M167))</f>
        <v/>
      </c>
      <c r="N168">
        <f>IF(H168&lt;&gt;"Vente","", (ABS(E168)*F168) - (ABS(E168)*M167))</f>
        <v/>
      </c>
    </row>
    <row r="169">
      <c r="K169">
        <f>IF(B169="", "", IF(B169=B168, L168 + IF(H169="Vente",-ABS(E169),ABS(E169)), IF(H169="Vente",-ABS(E169),ABS(E169))))</f>
        <v/>
      </c>
      <c r="L169">
        <f>IF(AND(E169&lt;&gt;"" , F169&lt;&gt;""), E169*F169 + IF(G169="",0,G169), "")</f>
        <v/>
      </c>
      <c r="M169">
        <f>IF(OR(B169="", E169=""), "", IF(H169="Achat", IF(L169=0, "", (IF(B169=B168, L168*M168,0) + K169) / L169), M168))</f>
        <v/>
      </c>
      <c r="N169">
        <f>IF(H169&lt;&gt;"Vente","", (ABS(E169)*F169) - (ABS(E169)*M168))</f>
        <v/>
      </c>
    </row>
    <row r="170">
      <c r="K170">
        <f>IF(B170="", "", IF(B170=B169, L169 + IF(H170="Vente",-ABS(E170),ABS(E170)), IF(H170="Vente",-ABS(E170),ABS(E170))))</f>
        <v/>
      </c>
      <c r="L170">
        <f>IF(AND(E170&lt;&gt;"" , F170&lt;&gt;""), E170*F170 + IF(G170="",0,G170), "")</f>
        <v/>
      </c>
      <c r="M170">
        <f>IF(OR(B170="", E170=""), "", IF(H170="Achat", IF(L170=0, "", (IF(B170=B169, L169*M169,0) + K170) / L170), M169))</f>
        <v/>
      </c>
      <c r="N170">
        <f>IF(H170&lt;&gt;"Vente","", (ABS(E170)*F170) - (ABS(E170)*M169))</f>
        <v/>
      </c>
    </row>
    <row r="171">
      <c r="K171">
        <f>IF(B171="", "", IF(B171=B170, L170 + IF(H171="Vente",-ABS(E171),ABS(E171)), IF(H171="Vente",-ABS(E171),ABS(E171))))</f>
        <v/>
      </c>
      <c r="L171">
        <f>IF(AND(E171&lt;&gt;"" , F171&lt;&gt;""), E171*F171 + IF(G171="",0,G171), "")</f>
        <v/>
      </c>
      <c r="M171">
        <f>IF(OR(B171="", E171=""), "", IF(H171="Achat", IF(L171=0, "", (IF(B171=B170, L170*M170,0) + K171) / L171), M170))</f>
        <v/>
      </c>
      <c r="N171">
        <f>IF(H171&lt;&gt;"Vente","", (ABS(E171)*F171) - (ABS(E171)*M170))</f>
        <v/>
      </c>
    </row>
    <row r="172">
      <c r="K172">
        <f>IF(B172="", "", IF(B172=B171, L171 + IF(H172="Vente",-ABS(E172),ABS(E172)), IF(H172="Vente",-ABS(E172),ABS(E172))))</f>
        <v/>
      </c>
      <c r="L172">
        <f>IF(AND(E172&lt;&gt;"" , F172&lt;&gt;""), E172*F172 + IF(G172="",0,G172), "")</f>
        <v/>
      </c>
      <c r="M172">
        <f>IF(OR(B172="", E172=""), "", IF(H172="Achat", IF(L172=0, "", (IF(B172=B171, L171*M171,0) + K172) / L172), M171))</f>
        <v/>
      </c>
      <c r="N172">
        <f>IF(H172&lt;&gt;"Vente","", (ABS(E172)*F172) - (ABS(E172)*M171))</f>
        <v/>
      </c>
    </row>
    <row r="173">
      <c r="K173">
        <f>IF(B173="", "", IF(B173=B172, L172 + IF(H173="Vente",-ABS(E173),ABS(E173)), IF(H173="Vente",-ABS(E173),ABS(E173))))</f>
        <v/>
      </c>
      <c r="L173">
        <f>IF(AND(E173&lt;&gt;"" , F173&lt;&gt;""), E173*F173 + IF(G173="",0,G173), "")</f>
        <v/>
      </c>
      <c r="M173">
        <f>IF(OR(B173="", E173=""), "", IF(H173="Achat", IF(L173=0, "", (IF(B173=B172, L172*M172,0) + K173) / L173), M172))</f>
        <v/>
      </c>
      <c r="N173">
        <f>IF(H173&lt;&gt;"Vente","", (ABS(E173)*F173) - (ABS(E173)*M172))</f>
        <v/>
      </c>
    </row>
    <row r="174">
      <c r="K174">
        <f>IF(B174="", "", IF(B174=B173, L173 + IF(H174="Vente",-ABS(E174),ABS(E174)), IF(H174="Vente",-ABS(E174),ABS(E174))))</f>
        <v/>
      </c>
      <c r="L174">
        <f>IF(AND(E174&lt;&gt;"" , F174&lt;&gt;""), E174*F174 + IF(G174="",0,G174), "")</f>
        <v/>
      </c>
      <c r="M174">
        <f>IF(OR(B174="", E174=""), "", IF(H174="Achat", IF(L174=0, "", (IF(B174=B173, L173*M173,0) + K174) / L174), M173))</f>
        <v/>
      </c>
      <c r="N174">
        <f>IF(H174&lt;&gt;"Vente","", (ABS(E174)*F174) - (ABS(E174)*M173))</f>
        <v/>
      </c>
    </row>
    <row r="175">
      <c r="K175">
        <f>IF(B175="", "", IF(B175=B174, L174 + IF(H175="Vente",-ABS(E175),ABS(E175)), IF(H175="Vente",-ABS(E175),ABS(E175))))</f>
        <v/>
      </c>
      <c r="L175">
        <f>IF(AND(E175&lt;&gt;"" , F175&lt;&gt;""), E175*F175 + IF(G175="",0,G175), "")</f>
        <v/>
      </c>
      <c r="M175">
        <f>IF(OR(B175="", E175=""), "", IF(H175="Achat", IF(L175=0, "", (IF(B175=B174, L174*M174,0) + K175) / L175), M174))</f>
        <v/>
      </c>
      <c r="N175">
        <f>IF(H175&lt;&gt;"Vente","", (ABS(E175)*F175) - (ABS(E175)*M174))</f>
        <v/>
      </c>
    </row>
    <row r="176">
      <c r="K176">
        <f>IF(B176="", "", IF(B176=B175, L175 + IF(H176="Vente",-ABS(E176),ABS(E176)), IF(H176="Vente",-ABS(E176),ABS(E176))))</f>
        <v/>
      </c>
      <c r="L176">
        <f>IF(AND(E176&lt;&gt;"" , F176&lt;&gt;""), E176*F176 + IF(G176="",0,G176), "")</f>
        <v/>
      </c>
      <c r="M176">
        <f>IF(OR(B176="", E176=""), "", IF(H176="Achat", IF(L176=0, "", (IF(B176=B175, L175*M175,0) + K176) / L176), M175))</f>
        <v/>
      </c>
      <c r="N176">
        <f>IF(H176&lt;&gt;"Vente","", (ABS(E176)*F176) - (ABS(E176)*M175))</f>
        <v/>
      </c>
    </row>
    <row r="177">
      <c r="K177">
        <f>IF(B177="", "", IF(B177=B176, L176 + IF(H177="Vente",-ABS(E177),ABS(E177)), IF(H177="Vente",-ABS(E177),ABS(E177))))</f>
        <v/>
      </c>
      <c r="L177">
        <f>IF(AND(E177&lt;&gt;"" , F177&lt;&gt;""), E177*F177 + IF(G177="",0,G177), "")</f>
        <v/>
      </c>
      <c r="M177">
        <f>IF(OR(B177="", E177=""), "", IF(H177="Achat", IF(L177=0, "", (IF(B177=B176, L176*M176,0) + K177) / L177), M176))</f>
        <v/>
      </c>
      <c r="N177">
        <f>IF(H177&lt;&gt;"Vente","", (ABS(E177)*F177) - (ABS(E177)*M176))</f>
        <v/>
      </c>
    </row>
    <row r="178">
      <c r="K178">
        <f>IF(B178="", "", IF(B178=B177, L177 + IF(H178="Vente",-ABS(E178),ABS(E178)), IF(H178="Vente",-ABS(E178),ABS(E178))))</f>
        <v/>
      </c>
      <c r="L178">
        <f>IF(AND(E178&lt;&gt;"" , F178&lt;&gt;""), E178*F178 + IF(G178="",0,G178), "")</f>
        <v/>
      </c>
      <c r="M178">
        <f>IF(OR(B178="", E178=""), "", IF(H178="Achat", IF(L178=0, "", (IF(B178=B177, L177*M177,0) + K178) / L178), M177))</f>
        <v/>
      </c>
      <c r="N178">
        <f>IF(H178&lt;&gt;"Vente","", (ABS(E178)*F178) - (ABS(E178)*M177))</f>
        <v/>
      </c>
    </row>
    <row r="179">
      <c r="K179">
        <f>IF(B179="", "", IF(B179=B178, L178 + IF(H179="Vente",-ABS(E179),ABS(E179)), IF(H179="Vente",-ABS(E179),ABS(E179))))</f>
        <v/>
      </c>
      <c r="L179">
        <f>IF(AND(E179&lt;&gt;"" , F179&lt;&gt;""), E179*F179 + IF(G179="",0,G179), "")</f>
        <v/>
      </c>
      <c r="M179">
        <f>IF(OR(B179="", E179=""), "", IF(H179="Achat", IF(L179=0, "", (IF(B179=B178, L178*M178,0) + K179) / L179), M178))</f>
        <v/>
      </c>
      <c r="N179">
        <f>IF(H179&lt;&gt;"Vente","", (ABS(E179)*F179) - (ABS(E179)*M178))</f>
        <v/>
      </c>
    </row>
    <row r="180">
      <c r="K180">
        <f>IF(B180="", "", IF(B180=B179, L179 + IF(H180="Vente",-ABS(E180),ABS(E180)), IF(H180="Vente",-ABS(E180),ABS(E180))))</f>
        <v/>
      </c>
      <c r="L180">
        <f>IF(AND(E180&lt;&gt;"" , F180&lt;&gt;""), E180*F180 + IF(G180="",0,G180), "")</f>
        <v/>
      </c>
      <c r="M180">
        <f>IF(OR(B180="", E180=""), "", IF(H180="Achat", IF(L180=0, "", (IF(B180=B179, L179*M179,0) + K180) / L180), M179))</f>
        <v/>
      </c>
      <c r="N180">
        <f>IF(H180&lt;&gt;"Vente","", (ABS(E180)*F180) - (ABS(E180)*M179))</f>
        <v/>
      </c>
    </row>
    <row r="181">
      <c r="K181">
        <f>IF(B181="", "", IF(B181=B180, L180 + IF(H181="Vente",-ABS(E181),ABS(E181)), IF(H181="Vente",-ABS(E181),ABS(E181))))</f>
        <v/>
      </c>
      <c r="L181">
        <f>IF(AND(E181&lt;&gt;"" , F181&lt;&gt;""), E181*F181 + IF(G181="",0,G181), "")</f>
        <v/>
      </c>
      <c r="M181">
        <f>IF(OR(B181="", E181=""), "", IF(H181="Achat", IF(L181=0, "", (IF(B181=B180, L180*M180,0) + K181) / L181), M180))</f>
        <v/>
      </c>
      <c r="N181">
        <f>IF(H181&lt;&gt;"Vente","", (ABS(E181)*F181) - (ABS(E181)*M180))</f>
        <v/>
      </c>
    </row>
    <row r="182">
      <c r="K182">
        <f>IF(B182="", "", IF(B182=B181, L181 + IF(H182="Vente",-ABS(E182),ABS(E182)), IF(H182="Vente",-ABS(E182),ABS(E182))))</f>
        <v/>
      </c>
      <c r="L182">
        <f>IF(AND(E182&lt;&gt;"" , F182&lt;&gt;""), E182*F182 + IF(G182="",0,G182), "")</f>
        <v/>
      </c>
      <c r="M182">
        <f>IF(OR(B182="", E182=""), "", IF(H182="Achat", IF(L182=0, "", (IF(B182=B181, L181*M181,0) + K182) / L182), M181))</f>
        <v/>
      </c>
      <c r="N182">
        <f>IF(H182&lt;&gt;"Vente","", (ABS(E182)*F182) - (ABS(E182)*M181))</f>
        <v/>
      </c>
    </row>
    <row r="183">
      <c r="K183">
        <f>IF(B183="", "", IF(B183=B182, L182 + IF(H183="Vente",-ABS(E183),ABS(E183)), IF(H183="Vente",-ABS(E183),ABS(E183))))</f>
        <v/>
      </c>
      <c r="L183">
        <f>IF(AND(E183&lt;&gt;"" , F183&lt;&gt;""), E183*F183 + IF(G183="",0,G183), "")</f>
        <v/>
      </c>
      <c r="M183">
        <f>IF(OR(B183="", E183=""), "", IF(H183="Achat", IF(L183=0, "", (IF(B183=B182, L182*M182,0) + K183) / L183), M182))</f>
        <v/>
      </c>
      <c r="N183">
        <f>IF(H183&lt;&gt;"Vente","", (ABS(E183)*F183) - (ABS(E183)*M182))</f>
        <v/>
      </c>
    </row>
    <row r="184">
      <c r="K184">
        <f>IF(B184="", "", IF(B184=B183, L183 + IF(H184="Vente",-ABS(E184),ABS(E184)), IF(H184="Vente",-ABS(E184),ABS(E184))))</f>
        <v/>
      </c>
      <c r="L184">
        <f>IF(AND(E184&lt;&gt;"" , F184&lt;&gt;""), E184*F184 + IF(G184="",0,G184), "")</f>
        <v/>
      </c>
      <c r="M184">
        <f>IF(OR(B184="", E184=""), "", IF(H184="Achat", IF(L184=0, "", (IF(B184=B183, L183*M183,0) + K184) / L184), M183))</f>
        <v/>
      </c>
      <c r="N184">
        <f>IF(H184&lt;&gt;"Vente","", (ABS(E184)*F184) - (ABS(E184)*M183))</f>
        <v/>
      </c>
    </row>
    <row r="185">
      <c r="K185">
        <f>IF(B185="", "", IF(B185=B184, L184 + IF(H185="Vente",-ABS(E185),ABS(E185)), IF(H185="Vente",-ABS(E185),ABS(E185))))</f>
        <v/>
      </c>
      <c r="L185">
        <f>IF(AND(E185&lt;&gt;"" , F185&lt;&gt;""), E185*F185 + IF(G185="",0,G185), "")</f>
        <v/>
      </c>
      <c r="M185">
        <f>IF(OR(B185="", E185=""), "", IF(H185="Achat", IF(L185=0, "", (IF(B185=B184, L184*M184,0) + K185) / L185), M184))</f>
        <v/>
      </c>
      <c r="N185">
        <f>IF(H185&lt;&gt;"Vente","", (ABS(E185)*F185) - (ABS(E185)*M184))</f>
        <v/>
      </c>
    </row>
    <row r="186">
      <c r="K186">
        <f>IF(B186="", "", IF(B186=B185, L185 + IF(H186="Vente",-ABS(E186),ABS(E186)), IF(H186="Vente",-ABS(E186),ABS(E186))))</f>
        <v/>
      </c>
      <c r="L186">
        <f>IF(AND(E186&lt;&gt;"" , F186&lt;&gt;""), E186*F186 + IF(G186="",0,G186), "")</f>
        <v/>
      </c>
      <c r="M186">
        <f>IF(OR(B186="", E186=""), "", IF(H186="Achat", IF(L186=0, "", (IF(B186=B185, L185*M185,0) + K186) / L186), M185))</f>
        <v/>
      </c>
      <c r="N186">
        <f>IF(H186&lt;&gt;"Vente","", (ABS(E186)*F186) - (ABS(E186)*M185))</f>
        <v/>
      </c>
    </row>
    <row r="187">
      <c r="K187">
        <f>IF(B187="", "", IF(B187=B186, L186 + IF(H187="Vente",-ABS(E187),ABS(E187)), IF(H187="Vente",-ABS(E187),ABS(E187))))</f>
        <v/>
      </c>
      <c r="L187">
        <f>IF(AND(E187&lt;&gt;"" , F187&lt;&gt;""), E187*F187 + IF(G187="",0,G187), "")</f>
        <v/>
      </c>
      <c r="M187">
        <f>IF(OR(B187="", E187=""), "", IF(H187="Achat", IF(L187=0, "", (IF(B187=B186, L186*M186,0) + K187) / L187), M186))</f>
        <v/>
      </c>
      <c r="N187">
        <f>IF(H187&lt;&gt;"Vente","", (ABS(E187)*F187) - (ABS(E187)*M186))</f>
        <v/>
      </c>
    </row>
    <row r="188">
      <c r="K188">
        <f>IF(B188="", "", IF(B188=B187, L187 + IF(H188="Vente",-ABS(E188),ABS(E188)), IF(H188="Vente",-ABS(E188),ABS(E188))))</f>
        <v/>
      </c>
      <c r="L188">
        <f>IF(AND(E188&lt;&gt;"" , F188&lt;&gt;""), E188*F188 + IF(G188="",0,G188), "")</f>
        <v/>
      </c>
      <c r="M188">
        <f>IF(OR(B188="", E188=""), "", IF(H188="Achat", IF(L188=0, "", (IF(B188=B187, L187*M187,0) + K188) / L188), M187))</f>
        <v/>
      </c>
      <c r="N188">
        <f>IF(H188&lt;&gt;"Vente","", (ABS(E188)*F188) - (ABS(E188)*M187))</f>
        <v/>
      </c>
    </row>
    <row r="189">
      <c r="K189">
        <f>IF(B189="", "", IF(B189=B188, L188 + IF(H189="Vente",-ABS(E189),ABS(E189)), IF(H189="Vente",-ABS(E189),ABS(E189))))</f>
        <v/>
      </c>
      <c r="L189">
        <f>IF(AND(E189&lt;&gt;"" , F189&lt;&gt;""), E189*F189 + IF(G189="",0,G189), "")</f>
        <v/>
      </c>
      <c r="M189">
        <f>IF(OR(B189="", E189=""), "", IF(H189="Achat", IF(L189=0, "", (IF(B189=B188, L188*M188,0) + K189) / L189), M188))</f>
        <v/>
      </c>
      <c r="N189">
        <f>IF(H189&lt;&gt;"Vente","", (ABS(E189)*F189) - (ABS(E189)*M188))</f>
        <v/>
      </c>
    </row>
    <row r="190">
      <c r="K190">
        <f>IF(B190="", "", IF(B190=B189, L189 + IF(H190="Vente",-ABS(E190),ABS(E190)), IF(H190="Vente",-ABS(E190),ABS(E190))))</f>
        <v/>
      </c>
      <c r="L190">
        <f>IF(AND(E190&lt;&gt;"" , F190&lt;&gt;""), E190*F190 + IF(G190="",0,G190), "")</f>
        <v/>
      </c>
      <c r="M190">
        <f>IF(OR(B190="", E190=""), "", IF(H190="Achat", IF(L190=0, "", (IF(B190=B189, L189*M189,0) + K190) / L190), M189))</f>
        <v/>
      </c>
      <c r="N190">
        <f>IF(H190&lt;&gt;"Vente","", (ABS(E190)*F190) - (ABS(E190)*M189))</f>
        <v/>
      </c>
    </row>
    <row r="191">
      <c r="K191">
        <f>IF(B191="", "", IF(B191=B190, L190 + IF(H191="Vente",-ABS(E191),ABS(E191)), IF(H191="Vente",-ABS(E191),ABS(E191))))</f>
        <v/>
      </c>
      <c r="L191">
        <f>IF(AND(E191&lt;&gt;"" , F191&lt;&gt;""), E191*F191 + IF(G191="",0,G191), "")</f>
        <v/>
      </c>
      <c r="M191">
        <f>IF(OR(B191="", E191=""), "", IF(H191="Achat", IF(L191=0, "", (IF(B191=B190, L190*M190,0) + K191) / L191), M190))</f>
        <v/>
      </c>
      <c r="N191">
        <f>IF(H191&lt;&gt;"Vente","", (ABS(E191)*F191) - (ABS(E191)*M190))</f>
        <v/>
      </c>
    </row>
    <row r="192">
      <c r="K192">
        <f>IF(B192="", "", IF(B192=B191, L191 + IF(H192="Vente",-ABS(E192),ABS(E192)), IF(H192="Vente",-ABS(E192),ABS(E192))))</f>
        <v/>
      </c>
      <c r="L192">
        <f>IF(AND(E192&lt;&gt;"" , F192&lt;&gt;""), E192*F192 + IF(G192="",0,G192), "")</f>
        <v/>
      </c>
      <c r="M192">
        <f>IF(OR(B192="", E192=""), "", IF(H192="Achat", IF(L192=0, "", (IF(B192=B191, L191*M191,0) + K192) / L192), M191))</f>
        <v/>
      </c>
      <c r="N192">
        <f>IF(H192&lt;&gt;"Vente","", (ABS(E192)*F192) - (ABS(E192)*M191))</f>
        <v/>
      </c>
    </row>
    <row r="193">
      <c r="K193">
        <f>IF(B193="", "", IF(B193=B192, L192 + IF(H193="Vente",-ABS(E193),ABS(E193)), IF(H193="Vente",-ABS(E193),ABS(E193))))</f>
        <v/>
      </c>
      <c r="L193">
        <f>IF(AND(E193&lt;&gt;"" , F193&lt;&gt;""), E193*F193 + IF(G193="",0,G193), "")</f>
        <v/>
      </c>
      <c r="M193">
        <f>IF(OR(B193="", E193=""), "", IF(H193="Achat", IF(L193=0, "", (IF(B193=B192, L192*M192,0) + K193) / L193), M192))</f>
        <v/>
      </c>
      <c r="N193">
        <f>IF(H193&lt;&gt;"Vente","", (ABS(E193)*F193) - (ABS(E193)*M192))</f>
        <v/>
      </c>
    </row>
    <row r="194">
      <c r="K194">
        <f>IF(B194="", "", IF(B194=B193, L193 + IF(H194="Vente",-ABS(E194),ABS(E194)), IF(H194="Vente",-ABS(E194),ABS(E194))))</f>
        <v/>
      </c>
      <c r="L194">
        <f>IF(AND(E194&lt;&gt;"" , F194&lt;&gt;""), E194*F194 + IF(G194="",0,G194), "")</f>
        <v/>
      </c>
      <c r="M194">
        <f>IF(OR(B194="", E194=""), "", IF(H194="Achat", IF(L194=0, "", (IF(B194=B193, L193*M193,0) + K194) / L194), M193))</f>
        <v/>
      </c>
      <c r="N194">
        <f>IF(H194&lt;&gt;"Vente","", (ABS(E194)*F194) - (ABS(E194)*M193))</f>
        <v/>
      </c>
    </row>
    <row r="195">
      <c r="K195">
        <f>IF(B195="", "", IF(B195=B194, L194 + IF(H195="Vente",-ABS(E195),ABS(E195)), IF(H195="Vente",-ABS(E195),ABS(E195))))</f>
        <v/>
      </c>
      <c r="L195">
        <f>IF(AND(E195&lt;&gt;"" , F195&lt;&gt;""), E195*F195 + IF(G195="",0,G195), "")</f>
        <v/>
      </c>
      <c r="M195">
        <f>IF(OR(B195="", E195=""), "", IF(H195="Achat", IF(L195=0, "", (IF(B195=B194, L194*M194,0) + K195) / L195), M194))</f>
        <v/>
      </c>
      <c r="N195">
        <f>IF(H195&lt;&gt;"Vente","", (ABS(E195)*F195) - (ABS(E195)*M194))</f>
        <v/>
      </c>
    </row>
    <row r="196">
      <c r="K196">
        <f>IF(B196="", "", IF(B196=B195, L195 + IF(H196="Vente",-ABS(E196),ABS(E196)), IF(H196="Vente",-ABS(E196),ABS(E196))))</f>
        <v/>
      </c>
      <c r="L196">
        <f>IF(AND(E196&lt;&gt;"" , F196&lt;&gt;""), E196*F196 + IF(G196="",0,G196), "")</f>
        <v/>
      </c>
      <c r="M196">
        <f>IF(OR(B196="", E196=""), "", IF(H196="Achat", IF(L196=0, "", (IF(B196=B195, L195*M195,0) + K196) / L196), M195))</f>
        <v/>
      </c>
      <c r="N196">
        <f>IF(H196&lt;&gt;"Vente","", (ABS(E196)*F196) - (ABS(E196)*M195))</f>
        <v/>
      </c>
    </row>
    <row r="197">
      <c r="K197">
        <f>IF(B197="", "", IF(B197=B196, L196 + IF(H197="Vente",-ABS(E197),ABS(E197)), IF(H197="Vente",-ABS(E197),ABS(E197))))</f>
        <v/>
      </c>
      <c r="L197">
        <f>IF(AND(E197&lt;&gt;"" , F197&lt;&gt;""), E197*F197 + IF(G197="",0,G197), "")</f>
        <v/>
      </c>
      <c r="M197">
        <f>IF(OR(B197="", E197=""), "", IF(H197="Achat", IF(L197=0, "", (IF(B197=B196, L196*M196,0) + K197) / L197), M196))</f>
        <v/>
      </c>
      <c r="N197">
        <f>IF(H197&lt;&gt;"Vente","", (ABS(E197)*F197) - (ABS(E197)*M196))</f>
        <v/>
      </c>
    </row>
    <row r="198">
      <c r="K198">
        <f>IF(B198="", "", IF(B198=B197, L197 + IF(H198="Vente",-ABS(E198),ABS(E198)), IF(H198="Vente",-ABS(E198),ABS(E198))))</f>
        <v/>
      </c>
      <c r="L198">
        <f>IF(AND(E198&lt;&gt;"" , F198&lt;&gt;""), E198*F198 + IF(G198="",0,G198), "")</f>
        <v/>
      </c>
      <c r="M198">
        <f>IF(OR(B198="", E198=""), "", IF(H198="Achat", IF(L198=0, "", (IF(B198=B197, L197*M197,0) + K198) / L198), M197))</f>
        <v/>
      </c>
      <c r="N198">
        <f>IF(H198&lt;&gt;"Vente","", (ABS(E198)*F198) - (ABS(E198)*M197))</f>
        <v/>
      </c>
    </row>
    <row r="199">
      <c r="K199">
        <f>IF(B199="", "", IF(B199=B198, L198 + IF(H199="Vente",-ABS(E199),ABS(E199)), IF(H199="Vente",-ABS(E199),ABS(E199))))</f>
        <v/>
      </c>
      <c r="L199">
        <f>IF(AND(E199&lt;&gt;"" , F199&lt;&gt;""), E199*F199 + IF(G199="",0,G199), "")</f>
        <v/>
      </c>
      <c r="M199">
        <f>IF(OR(B199="", E199=""), "", IF(H199="Achat", IF(L199=0, "", (IF(B199=B198, L198*M198,0) + K199) / L199), M198))</f>
        <v/>
      </c>
      <c r="N199">
        <f>IF(H199&lt;&gt;"Vente","", (ABS(E199)*F199) - (ABS(E199)*M198))</f>
        <v/>
      </c>
    </row>
    <row r="200">
      <c r="K200">
        <f>IF(B200="", "", IF(B200=B199, L199 + IF(H200="Vente",-ABS(E200),ABS(E200)), IF(H200="Vente",-ABS(E200),ABS(E200))))</f>
        <v/>
      </c>
      <c r="L200">
        <f>IF(AND(E200&lt;&gt;"" , F200&lt;&gt;""), E200*F200 + IF(G200="",0,G200), "")</f>
        <v/>
      </c>
      <c r="M200">
        <f>IF(OR(B200="", E200=""), "", IF(H200="Achat", IF(L200=0, "", (IF(B200=B199, L199*M199,0) + K200) / L200), M199))</f>
        <v/>
      </c>
      <c r="N200">
        <f>IF(H200&lt;&gt;"Vente","", (ABS(E200)*F200) - (ABS(E200)*M199))</f>
        <v/>
      </c>
    </row>
    <row r="201">
      <c r="K201">
        <f>IF(B201="", "", IF(B201=B200, L200 + IF(H201="Vente",-ABS(E201),ABS(E201)), IF(H201="Vente",-ABS(E201),ABS(E201))))</f>
        <v/>
      </c>
      <c r="L201">
        <f>IF(AND(E201&lt;&gt;"" , F201&lt;&gt;""), E201*F201 + IF(G201="",0,G201), "")</f>
        <v/>
      </c>
      <c r="M201">
        <f>IF(OR(B201="", E201=""), "", IF(H201="Achat", IF(L201=0, "", (IF(B201=B200, L200*M200,0) + K201) / L201), M200))</f>
        <v/>
      </c>
      <c r="N201">
        <f>IF(H201&lt;&gt;"Vente","", (ABS(E201)*F201) - (ABS(E201)*M200))</f>
        <v/>
      </c>
    </row>
    <row r="202">
      <c r="K202">
        <f>IF(B202="", "", IF(B202=B201, L201 + IF(H202="Vente",-ABS(E202),ABS(E202)), IF(H202="Vente",-ABS(E202),ABS(E202))))</f>
        <v/>
      </c>
      <c r="L202">
        <f>IF(AND(E202&lt;&gt;"" , F202&lt;&gt;""), E202*F202 + IF(G202="",0,G202), "")</f>
        <v/>
      </c>
      <c r="M202">
        <f>IF(OR(B202="", E202=""), "", IF(H202="Achat", IF(L202=0, "", (IF(B202=B201, L201*M201,0) + K202) / L202), M201))</f>
        <v/>
      </c>
      <c r="N202">
        <f>IF(H202&lt;&gt;"Vente","", (ABS(E202)*F202) - (ABS(E202)*M201))</f>
        <v/>
      </c>
    </row>
    <row r="203">
      <c r="K203">
        <f>IF(B203="", "", IF(B203=B202, L202 + IF(H203="Vente",-ABS(E203),ABS(E203)), IF(H203="Vente",-ABS(E203),ABS(E203))))</f>
        <v/>
      </c>
      <c r="L203">
        <f>IF(AND(E203&lt;&gt;"" , F203&lt;&gt;""), E203*F203 + IF(G203="",0,G203), "")</f>
        <v/>
      </c>
      <c r="M203">
        <f>IF(OR(B203="", E203=""), "", IF(H203="Achat", IF(L203=0, "", (IF(B203=B202, L202*M202,0) + K203) / L203), M202))</f>
        <v/>
      </c>
      <c r="N203">
        <f>IF(H203&lt;&gt;"Vente","", (ABS(E203)*F203) - (ABS(E203)*M202))</f>
        <v/>
      </c>
    </row>
    <row r="204">
      <c r="K204">
        <f>IF(B204="", "", IF(B204=B203, L203 + IF(H204="Vente",-ABS(E204),ABS(E204)), IF(H204="Vente",-ABS(E204),ABS(E204))))</f>
        <v/>
      </c>
      <c r="L204">
        <f>IF(AND(E204&lt;&gt;"" , F204&lt;&gt;""), E204*F204 + IF(G204="",0,G204), "")</f>
        <v/>
      </c>
      <c r="M204">
        <f>IF(OR(B204="", E204=""), "", IF(H204="Achat", IF(L204=0, "", (IF(B204=B203, L203*M203,0) + K204) / L204), M203))</f>
        <v/>
      </c>
      <c r="N204">
        <f>IF(H204&lt;&gt;"Vente","", (ABS(E204)*F204) - (ABS(E204)*M203))</f>
        <v/>
      </c>
    </row>
    <row r="205">
      <c r="K205">
        <f>IF(B205="", "", IF(B205=B204, L204 + IF(H205="Vente",-ABS(E205),ABS(E205)), IF(H205="Vente",-ABS(E205),ABS(E205))))</f>
        <v/>
      </c>
      <c r="L205">
        <f>IF(AND(E205&lt;&gt;"" , F205&lt;&gt;""), E205*F205 + IF(G205="",0,G205), "")</f>
        <v/>
      </c>
      <c r="M205">
        <f>IF(OR(B205="", E205=""), "", IF(H205="Achat", IF(L205=0, "", (IF(B205=B204, L204*M204,0) + K205) / L205), M204))</f>
        <v/>
      </c>
      <c r="N205">
        <f>IF(H205&lt;&gt;"Vente","", (ABS(E205)*F205) - (ABS(E205)*M204))</f>
        <v/>
      </c>
    </row>
    <row r="206">
      <c r="K206">
        <f>IF(B206="", "", IF(B206=B205, L205 + IF(H206="Vente",-ABS(E206),ABS(E206)), IF(H206="Vente",-ABS(E206),ABS(E206))))</f>
        <v/>
      </c>
      <c r="L206">
        <f>IF(AND(E206&lt;&gt;"" , F206&lt;&gt;""), E206*F206 + IF(G206="",0,G206), "")</f>
        <v/>
      </c>
      <c r="M206">
        <f>IF(OR(B206="", E206=""), "", IF(H206="Achat", IF(L206=0, "", (IF(B206=B205, L205*M205,0) + K206) / L206), M205))</f>
        <v/>
      </c>
      <c r="N206">
        <f>IF(H206&lt;&gt;"Vente","", (ABS(E206)*F206) - (ABS(E206)*M205))</f>
        <v/>
      </c>
    </row>
    <row r="207">
      <c r="K207">
        <f>IF(B207="", "", IF(B207=B206, L206 + IF(H207="Vente",-ABS(E207),ABS(E207)), IF(H207="Vente",-ABS(E207),ABS(E207))))</f>
        <v/>
      </c>
      <c r="L207">
        <f>IF(AND(E207&lt;&gt;"" , F207&lt;&gt;""), E207*F207 + IF(G207="",0,G207), "")</f>
        <v/>
      </c>
      <c r="M207">
        <f>IF(OR(B207="", E207=""), "", IF(H207="Achat", IF(L207=0, "", (IF(B207=B206, L206*M206,0) + K207) / L207), M206))</f>
        <v/>
      </c>
      <c r="N207">
        <f>IF(H207&lt;&gt;"Vente","", (ABS(E207)*F207) - (ABS(E207)*M206))</f>
        <v/>
      </c>
    </row>
    <row r="208">
      <c r="K208">
        <f>IF(B208="", "", IF(B208=B207, L207 + IF(H208="Vente",-ABS(E208),ABS(E208)), IF(H208="Vente",-ABS(E208),ABS(E208))))</f>
        <v/>
      </c>
      <c r="L208">
        <f>IF(AND(E208&lt;&gt;"" , F208&lt;&gt;""), E208*F208 + IF(G208="",0,G208), "")</f>
        <v/>
      </c>
      <c r="M208">
        <f>IF(OR(B208="", E208=""), "", IF(H208="Achat", IF(L208=0, "", (IF(B208=B207, L207*M207,0) + K208) / L208), M207))</f>
        <v/>
      </c>
      <c r="N208">
        <f>IF(H208&lt;&gt;"Vente","", (ABS(E208)*F208) - (ABS(E208)*M207))</f>
        <v/>
      </c>
    </row>
    <row r="209">
      <c r="K209">
        <f>IF(B209="", "", IF(B209=B208, L208 + IF(H209="Vente",-ABS(E209),ABS(E209)), IF(H209="Vente",-ABS(E209),ABS(E209))))</f>
        <v/>
      </c>
      <c r="L209">
        <f>IF(AND(E209&lt;&gt;"" , F209&lt;&gt;""), E209*F209 + IF(G209="",0,G209), "")</f>
        <v/>
      </c>
      <c r="M209">
        <f>IF(OR(B209="", E209=""), "", IF(H209="Achat", IF(L209=0, "", (IF(B209=B208, L208*M208,0) + K209) / L209), M208))</f>
        <v/>
      </c>
      <c r="N209">
        <f>IF(H209&lt;&gt;"Vente","", (ABS(E209)*F209) - (ABS(E209)*M208))</f>
        <v/>
      </c>
    </row>
    <row r="210">
      <c r="K210">
        <f>IF(B210="", "", IF(B210=B209, L209 + IF(H210="Vente",-ABS(E210),ABS(E210)), IF(H210="Vente",-ABS(E210),ABS(E210))))</f>
        <v/>
      </c>
      <c r="L210">
        <f>IF(AND(E210&lt;&gt;"" , F210&lt;&gt;""), E210*F210 + IF(G210="",0,G210), "")</f>
        <v/>
      </c>
      <c r="M210">
        <f>IF(OR(B210="", E210=""), "", IF(H210="Achat", IF(L210=0, "", (IF(B210=B209, L209*M209,0) + K210) / L210), M209))</f>
        <v/>
      </c>
      <c r="N210">
        <f>IF(H210&lt;&gt;"Vente","", (ABS(E210)*F210) - (ABS(E210)*M209))</f>
        <v/>
      </c>
    </row>
    <row r="211">
      <c r="K211">
        <f>IF(B211="", "", IF(B211=B210, L210 + IF(H211="Vente",-ABS(E211),ABS(E211)), IF(H211="Vente",-ABS(E211),ABS(E211))))</f>
        <v/>
      </c>
      <c r="L211">
        <f>IF(AND(E211&lt;&gt;"" , F211&lt;&gt;""), E211*F211 + IF(G211="",0,G211), "")</f>
        <v/>
      </c>
      <c r="M211">
        <f>IF(OR(B211="", E211=""), "", IF(H211="Achat", IF(L211=0, "", (IF(B211=B210, L210*M210,0) + K211) / L211), M210))</f>
        <v/>
      </c>
      <c r="N211">
        <f>IF(H211&lt;&gt;"Vente","", (ABS(E211)*F211) - (ABS(E211)*M210))</f>
        <v/>
      </c>
    </row>
    <row r="212">
      <c r="K212">
        <f>IF(B212="", "", IF(B212=B211, L211 + IF(H212="Vente",-ABS(E212),ABS(E212)), IF(H212="Vente",-ABS(E212),ABS(E212))))</f>
        <v/>
      </c>
      <c r="L212">
        <f>IF(AND(E212&lt;&gt;"" , F212&lt;&gt;""), E212*F212 + IF(G212="",0,G212), "")</f>
        <v/>
      </c>
      <c r="M212">
        <f>IF(OR(B212="", E212=""), "", IF(H212="Achat", IF(L212=0, "", (IF(B212=B211, L211*M211,0) + K212) / L212), M211))</f>
        <v/>
      </c>
      <c r="N212">
        <f>IF(H212&lt;&gt;"Vente","", (ABS(E212)*F212) - (ABS(E212)*M211))</f>
        <v/>
      </c>
    </row>
    <row r="213">
      <c r="K213">
        <f>IF(B213="", "", IF(B213=B212, L212 + IF(H213="Vente",-ABS(E213),ABS(E213)), IF(H213="Vente",-ABS(E213),ABS(E213))))</f>
        <v/>
      </c>
      <c r="L213">
        <f>IF(AND(E213&lt;&gt;"" , F213&lt;&gt;""), E213*F213 + IF(G213="",0,G213), "")</f>
        <v/>
      </c>
      <c r="M213">
        <f>IF(OR(B213="", E213=""), "", IF(H213="Achat", IF(L213=0, "", (IF(B213=B212, L212*M212,0) + K213) / L213), M212))</f>
        <v/>
      </c>
      <c r="N213">
        <f>IF(H213&lt;&gt;"Vente","", (ABS(E213)*F213) - (ABS(E213)*M212))</f>
        <v/>
      </c>
    </row>
    <row r="214">
      <c r="K214">
        <f>IF(B214="", "", IF(B214=B213, L213 + IF(H214="Vente",-ABS(E214),ABS(E214)), IF(H214="Vente",-ABS(E214),ABS(E214))))</f>
        <v/>
      </c>
      <c r="L214">
        <f>IF(AND(E214&lt;&gt;"" , F214&lt;&gt;""), E214*F214 + IF(G214="",0,G214), "")</f>
        <v/>
      </c>
      <c r="M214">
        <f>IF(OR(B214="", E214=""), "", IF(H214="Achat", IF(L214=0, "", (IF(B214=B213, L213*M213,0) + K214) / L214), M213))</f>
        <v/>
      </c>
      <c r="N214">
        <f>IF(H214&lt;&gt;"Vente","", (ABS(E214)*F214) - (ABS(E214)*M213))</f>
        <v/>
      </c>
    </row>
    <row r="215">
      <c r="K215">
        <f>IF(B215="", "", IF(B215=B214, L214 + IF(H215="Vente",-ABS(E215),ABS(E215)), IF(H215="Vente",-ABS(E215),ABS(E215))))</f>
        <v/>
      </c>
      <c r="L215">
        <f>IF(AND(E215&lt;&gt;"" , F215&lt;&gt;""), E215*F215 + IF(G215="",0,G215), "")</f>
        <v/>
      </c>
      <c r="M215">
        <f>IF(OR(B215="", E215=""), "", IF(H215="Achat", IF(L215=0, "", (IF(B215=B214, L214*M214,0) + K215) / L215), M214))</f>
        <v/>
      </c>
      <c r="N215">
        <f>IF(H215&lt;&gt;"Vente","", (ABS(E215)*F215) - (ABS(E215)*M214))</f>
        <v/>
      </c>
    </row>
    <row r="216">
      <c r="K216">
        <f>IF(B216="", "", IF(B216=B215, L215 + IF(H216="Vente",-ABS(E216),ABS(E216)), IF(H216="Vente",-ABS(E216),ABS(E216))))</f>
        <v/>
      </c>
      <c r="L216">
        <f>IF(AND(E216&lt;&gt;"" , F216&lt;&gt;""), E216*F216 + IF(G216="",0,G216), "")</f>
        <v/>
      </c>
      <c r="M216">
        <f>IF(OR(B216="", E216=""), "", IF(H216="Achat", IF(L216=0, "", (IF(B216=B215, L215*M215,0) + K216) / L216), M215))</f>
        <v/>
      </c>
      <c r="N216">
        <f>IF(H216&lt;&gt;"Vente","", (ABS(E216)*F216) - (ABS(E216)*M215))</f>
        <v/>
      </c>
    </row>
    <row r="217">
      <c r="K217">
        <f>IF(B217="", "", IF(B217=B216, L216 + IF(H217="Vente",-ABS(E217),ABS(E217)), IF(H217="Vente",-ABS(E217),ABS(E217))))</f>
        <v/>
      </c>
      <c r="L217">
        <f>IF(AND(E217&lt;&gt;"" , F217&lt;&gt;""), E217*F217 + IF(G217="",0,G217), "")</f>
        <v/>
      </c>
      <c r="M217">
        <f>IF(OR(B217="", E217=""), "", IF(H217="Achat", IF(L217=0, "", (IF(B217=B216, L216*M216,0) + K217) / L217), M216))</f>
        <v/>
      </c>
      <c r="N217">
        <f>IF(H217&lt;&gt;"Vente","", (ABS(E217)*F217) - (ABS(E217)*M216))</f>
        <v/>
      </c>
    </row>
    <row r="218">
      <c r="K218">
        <f>IF(B218="", "", IF(B218=B217, L217 + IF(H218="Vente",-ABS(E218),ABS(E218)), IF(H218="Vente",-ABS(E218),ABS(E218))))</f>
        <v/>
      </c>
      <c r="L218">
        <f>IF(AND(E218&lt;&gt;"" , F218&lt;&gt;""), E218*F218 + IF(G218="",0,G218), "")</f>
        <v/>
      </c>
      <c r="M218">
        <f>IF(OR(B218="", E218=""), "", IF(H218="Achat", IF(L218=0, "", (IF(B218=B217, L217*M217,0) + K218) / L218), M217))</f>
        <v/>
      </c>
      <c r="N218">
        <f>IF(H218&lt;&gt;"Vente","", (ABS(E218)*F218) - (ABS(E218)*M217))</f>
        <v/>
      </c>
    </row>
    <row r="219">
      <c r="K219">
        <f>IF(B219="", "", IF(B219=B218, L218 + IF(H219="Vente",-ABS(E219),ABS(E219)), IF(H219="Vente",-ABS(E219),ABS(E219))))</f>
        <v/>
      </c>
      <c r="L219">
        <f>IF(AND(E219&lt;&gt;"" , F219&lt;&gt;""), E219*F219 + IF(G219="",0,G219), "")</f>
        <v/>
      </c>
      <c r="M219">
        <f>IF(OR(B219="", E219=""), "", IF(H219="Achat", IF(L219=0, "", (IF(B219=B218, L218*M218,0) + K219) / L219), M218))</f>
        <v/>
      </c>
      <c r="N219">
        <f>IF(H219&lt;&gt;"Vente","", (ABS(E219)*F219) - (ABS(E219)*M218))</f>
        <v/>
      </c>
    </row>
    <row r="220">
      <c r="K220">
        <f>IF(B220="", "", IF(B220=B219, L219 + IF(H220="Vente",-ABS(E220),ABS(E220)), IF(H220="Vente",-ABS(E220),ABS(E220))))</f>
        <v/>
      </c>
      <c r="L220">
        <f>IF(AND(E220&lt;&gt;"" , F220&lt;&gt;""), E220*F220 + IF(G220="",0,G220), "")</f>
        <v/>
      </c>
      <c r="M220">
        <f>IF(OR(B220="", E220=""), "", IF(H220="Achat", IF(L220=0, "", (IF(B220=B219, L219*M219,0) + K220) / L220), M219))</f>
        <v/>
      </c>
      <c r="N220">
        <f>IF(H220&lt;&gt;"Vente","", (ABS(E220)*F220) - (ABS(E220)*M219))</f>
        <v/>
      </c>
    </row>
    <row r="221">
      <c r="K221">
        <f>IF(B221="", "", IF(B221=B220, L220 + IF(H221="Vente",-ABS(E221),ABS(E221)), IF(H221="Vente",-ABS(E221),ABS(E221))))</f>
        <v/>
      </c>
      <c r="L221">
        <f>IF(AND(E221&lt;&gt;"" , F221&lt;&gt;""), E221*F221 + IF(G221="",0,G221), "")</f>
        <v/>
      </c>
      <c r="M221">
        <f>IF(OR(B221="", E221=""), "", IF(H221="Achat", IF(L221=0, "", (IF(B221=B220, L220*M220,0) + K221) / L221), M220))</f>
        <v/>
      </c>
      <c r="N221">
        <f>IF(H221&lt;&gt;"Vente","", (ABS(E221)*F221) - (ABS(E221)*M220))</f>
        <v/>
      </c>
    </row>
    <row r="222">
      <c r="K222">
        <f>IF(B222="", "", IF(B222=B221, L221 + IF(H222="Vente",-ABS(E222),ABS(E222)), IF(H222="Vente",-ABS(E222),ABS(E222))))</f>
        <v/>
      </c>
      <c r="L222">
        <f>IF(AND(E222&lt;&gt;"" , F222&lt;&gt;""), E222*F222 + IF(G222="",0,G222), "")</f>
        <v/>
      </c>
      <c r="M222">
        <f>IF(OR(B222="", E222=""), "", IF(H222="Achat", IF(L222=0, "", (IF(B222=B221, L221*M221,0) + K222) / L222), M221))</f>
        <v/>
      </c>
      <c r="N222">
        <f>IF(H222&lt;&gt;"Vente","", (ABS(E222)*F222) - (ABS(E222)*M221))</f>
        <v/>
      </c>
    </row>
    <row r="223">
      <c r="K223">
        <f>IF(B223="", "", IF(B223=B222, L222 + IF(H223="Vente",-ABS(E223),ABS(E223)), IF(H223="Vente",-ABS(E223),ABS(E223))))</f>
        <v/>
      </c>
      <c r="L223">
        <f>IF(AND(E223&lt;&gt;"" , F223&lt;&gt;""), E223*F223 + IF(G223="",0,G223), "")</f>
        <v/>
      </c>
      <c r="M223">
        <f>IF(OR(B223="", E223=""), "", IF(H223="Achat", IF(L223=0, "", (IF(B223=B222, L222*M222,0) + K223) / L223), M222))</f>
        <v/>
      </c>
      <c r="N223">
        <f>IF(H223&lt;&gt;"Vente","", (ABS(E223)*F223) - (ABS(E223)*M222))</f>
        <v/>
      </c>
    </row>
    <row r="224">
      <c r="K224">
        <f>IF(B224="", "", IF(B224=B223, L223 + IF(H224="Vente",-ABS(E224),ABS(E224)), IF(H224="Vente",-ABS(E224),ABS(E224))))</f>
        <v/>
      </c>
      <c r="L224">
        <f>IF(AND(E224&lt;&gt;"" , F224&lt;&gt;""), E224*F224 + IF(G224="",0,G224), "")</f>
        <v/>
      </c>
      <c r="M224">
        <f>IF(OR(B224="", E224=""), "", IF(H224="Achat", IF(L224=0, "", (IF(B224=B223, L223*M223,0) + K224) / L224), M223))</f>
        <v/>
      </c>
      <c r="N224">
        <f>IF(H224&lt;&gt;"Vente","", (ABS(E224)*F224) - (ABS(E224)*M223))</f>
        <v/>
      </c>
    </row>
    <row r="225">
      <c r="K225">
        <f>IF(B225="", "", IF(B225=B224, L224 + IF(H225="Vente",-ABS(E225),ABS(E225)), IF(H225="Vente",-ABS(E225),ABS(E225))))</f>
        <v/>
      </c>
      <c r="L225">
        <f>IF(AND(E225&lt;&gt;"" , F225&lt;&gt;""), E225*F225 + IF(G225="",0,G225), "")</f>
        <v/>
      </c>
      <c r="M225">
        <f>IF(OR(B225="", E225=""), "", IF(H225="Achat", IF(L225=0, "", (IF(B225=B224, L224*M224,0) + K225) / L225), M224))</f>
        <v/>
      </c>
      <c r="N225">
        <f>IF(H225&lt;&gt;"Vente","", (ABS(E225)*F225) - (ABS(E225)*M224))</f>
        <v/>
      </c>
    </row>
    <row r="226">
      <c r="K226">
        <f>IF(B226="", "", IF(B226=B225, L225 + IF(H226="Vente",-ABS(E226),ABS(E226)), IF(H226="Vente",-ABS(E226),ABS(E226))))</f>
        <v/>
      </c>
      <c r="L226">
        <f>IF(AND(E226&lt;&gt;"" , F226&lt;&gt;""), E226*F226 + IF(G226="",0,G226), "")</f>
        <v/>
      </c>
      <c r="M226">
        <f>IF(OR(B226="", E226=""), "", IF(H226="Achat", IF(L226=0, "", (IF(B226=B225, L225*M225,0) + K226) / L226), M225))</f>
        <v/>
      </c>
      <c r="N226">
        <f>IF(H226&lt;&gt;"Vente","", (ABS(E226)*F226) - (ABS(E226)*M225))</f>
        <v/>
      </c>
    </row>
    <row r="227">
      <c r="K227">
        <f>IF(B227="", "", IF(B227=B226, L226 + IF(H227="Vente",-ABS(E227),ABS(E227)), IF(H227="Vente",-ABS(E227),ABS(E227))))</f>
        <v/>
      </c>
      <c r="L227">
        <f>IF(AND(E227&lt;&gt;"" , F227&lt;&gt;""), E227*F227 + IF(G227="",0,G227), "")</f>
        <v/>
      </c>
      <c r="M227">
        <f>IF(OR(B227="", E227=""), "", IF(H227="Achat", IF(L227=0, "", (IF(B227=B226, L226*M226,0) + K227) / L227), M226))</f>
        <v/>
      </c>
      <c r="N227">
        <f>IF(H227&lt;&gt;"Vente","", (ABS(E227)*F227) - (ABS(E227)*M226))</f>
        <v/>
      </c>
    </row>
    <row r="228">
      <c r="K228">
        <f>IF(B228="", "", IF(B228=B227, L227 + IF(H228="Vente",-ABS(E228),ABS(E228)), IF(H228="Vente",-ABS(E228),ABS(E228))))</f>
        <v/>
      </c>
      <c r="L228">
        <f>IF(AND(E228&lt;&gt;"" , F228&lt;&gt;""), E228*F228 + IF(G228="",0,G228), "")</f>
        <v/>
      </c>
      <c r="M228">
        <f>IF(OR(B228="", E228=""), "", IF(H228="Achat", IF(L228=0, "", (IF(B228=B227, L227*M227,0) + K228) / L228), M227))</f>
        <v/>
      </c>
      <c r="N228">
        <f>IF(H228&lt;&gt;"Vente","", (ABS(E228)*F228) - (ABS(E228)*M227))</f>
        <v/>
      </c>
    </row>
    <row r="229">
      <c r="K229">
        <f>IF(B229="", "", IF(B229=B228, L228 + IF(H229="Vente",-ABS(E229),ABS(E229)), IF(H229="Vente",-ABS(E229),ABS(E229))))</f>
        <v/>
      </c>
      <c r="L229">
        <f>IF(AND(E229&lt;&gt;"" , F229&lt;&gt;""), E229*F229 + IF(G229="",0,G229), "")</f>
        <v/>
      </c>
      <c r="M229">
        <f>IF(OR(B229="", E229=""), "", IF(H229="Achat", IF(L229=0, "", (IF(B229=B228, L228*M228,0) + K229) / L229), M228))</f>
        <v/>
      </c>
      <c r="N229">
        <f>IF(H229&lt;&gt;"Vente","", (ABS(E229)*F229) - (ABS(E229)*M228))</f>
        <v/>
      </c>
    </row>
    <row r="230">
      <c r="K230">
        <f>IF(B230="", "", IF(B230=B229, L229 + IF(H230="Vente",-ABS(E230),ABS(E230)), IF(H230="Vente",-ABS(E230),ABS(E230))))</f>
        <v/>
      </c>
      <c r="L230">
        <f>IF(AND(E230&lt;&gt;"" , F230&lt;&gt;""), E230*F230 + IF(G230="",0,G230), "")</f>
        <v/>
      </c>
      <c r="M230">
        <f>IF(OR(B230="", E230=""), "", IF(H230="Achat", IF(L230=0, "", (IF(B230=B229, L229*M229,0) + K230) / L230), M229))</f>
        <v/>
      </c>
      <c r="N230">
        <f>IF(H230&lt;&gt;"Vente","", (ABS(E230)*F230) - (ABS(E230)*M229))</f>
        <v/>
      </c>
    </row>
    <row r="231">
      <c r="K231">
        <f>IF(B231="", "", IF(B231=B230, L230 + IF(H231="Vente",-ABS(E231),ABS(E231)), IF(H231="Vente",-ABS(E231),ABS(E231))))</f>
        <v/>
      </c>
      <c r="L231">
        <f>IF(AND(E231&lt;&gt;"" , F231&lt;&gt;""), E231*F231 + IF(G231="",0,G231), "")</f>
        <v/>
      </c>
      <c r="M231">
        <f>IF(OR(B231="", E231=""), "", IF(H231="Achat", IF(L231=0, "", (IF(B231=B230, L230*M230,0) + K231) / L231), M230))</f>
        <v/>
      </c>
      <c r="N231">
        <f>IF(H231&lt;&gt;"Vente","", (ABS(E231)*F231) - (ABS(E231)*M230))</f>
        <v/>
      </c>
    </row>
    <row r="232">
      <c r="K232">
        <f>IF(B232="", "", IF(B232=B231, L231 + IF(H232="Vente",-ABS(E232),ABS(E232)), IF(H232="Vente",-ABS(E232),ABS(E232))))</f>
        <v/>
      </c>
      <c r="L232">
        <f>IF(AND(E232&lt;&gt;"" , F232&lt;&gt;""), E232*F232 + IF(G232="",0,G232), "")</f>
        <v/>
      </c>
      <c r="M232">
        <f>IF(OR(B232="", E232=""), "", IF(H232="Achat", IF(L232=0, "", (IF(B232=B231, L231*M231,0) + K232) / L232), M231))</f>
        <v/>
      </c>
      <c r="N232">
        <f>IF(H232&lt;&gt;"Vente","", (ABS(E232)*F232) - (ABS(E232)*M231))</f>
        <v/>
      </c>
    </row>
    <row r="233">
      <c r="K233">
        <f>IF(B233="", "", IF(B233=B232, L232 + IF(H233="Vente",-ABS(E233),ABS(E233)), IF(H233="Vente",-ABS(E233),ABS(E233))))</f>
        <v/>
      </c>
      <c r="L233">
        <f>IF(AND(E233&lt;&gt;"" , F233&lt;&gt;""), E233*F233 + IF(G233="",0,G233), "")</f>
        <v/>
      </c>
      <c r="M233">
        <f>IF(OR(B233="", E233=""), "", IF(H233="Achat", IF(L233=0, "", (IF(B233=B232, L232*M232,0) + K233) / L233), M232))</f>
        <v/>
      </c>
      <c r="N233">
        <f>IF(H233&lt;&gt;"Vente","", (ABS(E233)*F233) - (ABS(E233)*M232))</f>
        <v/>
      </c>
    </row>
    <row r="234">
      <c r="K234">
        <f>IF(B234="", "", IF(B234=B233, L233 + IF(H234="Vente",-ABS(E234),ABS(E234)), IF(H234="Vente",-ABS(E234),ABS(E234))))</f>
        <v/>
      </c>
      <c r="L234">
        <f>IF(AND(E234&lt;&gt;"" , F234&lt;&gt;""), E234*F234 + IF(G234="",0,G234), "")</f>
        <v/>
      </c>
      <c r="M234">
        <f>IF(OR(B234="", E234=""), "", IF(H234="Achat", IF(L234=0, "", (IF(B234=B233, L233*M233,0) + K234) / L234), M233))</f>
        <v/>
      </c>
      <c r="N234">
        <f>IF(H234&lt;&gt;"Vente","", (ABS(E234)*F234) - (ABS(E234)*M233))</f>
        <v/>
      </c>
    </row>
    <row r="235">
      <c r="K235">
        <f>IF(B235="", "", IF(B235=B234, L234 + IF(H235="Vente",-ABS(E235),ABS(E235)), IF(H235="Vente",-ABS(E235),ABS(E235))))</f>
        <v/>
      </c>
      <c r="L235">
        <f>IF(AND(E235&lt;&gt;"" , F235&lt;&gt;""), E235*F235 + IF(G235="",0,G235), "")</f>
        <v/>
      </c>
      <c r="M235">
        <f>IF(OR(B235="", E235=""), "", IF(H235="Achat", IF(L235=0, "", (IF(B235=B234, L234*M234,0) + K235) / L235), M234))</f>
        <v/>
      </c>
      <c r="N235">
        <f>IF(H235&lt;&gt;"Vente","", (ABS(E235)*F235) - (ABS(E235)*M234))</f>
        <v/>
      </c>
    </row>
    <row r="236">
      <c r="K236">
        <f>IF(B236="", "", IF(B236=B235, L235 + IF(H236="Vente",-ABS(E236),ABS(E236)), IF(H236="Vente",-ABS(E236),ABS(E236))))</f>
        <v/>
      </c>
      <c r="L236">
        <f>IF(AND(E236&lt;&gt;"" , F236&lt;&gt;""), E236*F236 + IF(G236="",0,G236), "")</f>
        <v/>
      </c>
      <c r="M236">
        <f>IF(OR(B236="", E236=""), "", IF(H236="Achat", IF(L236=0, "", (IF(B236=B235, L235*M235,0) + K236) / L236), M235))</f>
        <v/>
      </c>
      <c r="N236">
        <f>IF(H236&lt;&gt;"Vente","", (ABS(E236)*F236) - (ABS(E236)*M235))</f>
        <v/>
      </c>
    </row>
    <row r="237">
      <c r="K237">
        <f>IF(B237="", "", IF(B237=B236, L236 + IF(H237="Vente",-ABS(E237),ABS(E237)), IF(H237="Vente",-ABS(E237),ABS(E237))))</f>
        <v/>
      </c>
      <c r="L237">
        <f>IF(AND(E237&lt;&gt;"" , F237&lt;&gt;""), E237*F237 + IF(G237="",0,G237), "")</f>
        <v/>
      </c>
      <c r="M237">
        <f>IF(OR(B237="", E237=""), "", IF(H237="Achat", IF(L237=0, "", (IF(B237=B236, L236*M236,0) + K237) / L237), M236))</f>
        <v/>
      </c>
      <c r="N237">
        <f>IF(H237&lt;&gt;"Vente","", (ABS(E237)*F237) - (ABS(E237)*M236))</f>
        <v/>
      </c>
    </row>
    <row r="238">
      <c r="K238">
        <f>IF(B238="", "", IF(B238=B237, L237 + IF(H238="Vente",-ABS(E238),ABS(E238)), IF(H238="Vente",-ABS(E238),ABS(E238))))</f>
        <v/>
      </c>
      <c r="L238">
        <f>IF(AND(E238&lt;&gt;"" , F238&lt;&gt;""), E238*F238 + IF(G238="",0,G238), "")</f>
        <v/>
      </c>
      <c r="M238">
        <f>IF(OR(B238="", E238=""), "", IF(H238="Achat", IF(L238=0, "", (IF(B238=B237, L237*M237,0) + K238) / L238), M237))</f>
        <v/>
      </c>
      <c r="N238">
        <f>IF(H238&lt;&gt;"Vente","", (ABS(E238)*F238) - (ABS(E238)*M237))</f>
        <v/>
      </c>
    </row>
    <row r="239">
      <c r="K239">
        <f>IF(B239="", "", IF(B239=B238, L238 + IF(H239="Vente",-ABS(E239),ABS(E239)), IF(H239="Vente",-ABS(E239),ABS(E239))))</f>
        <v/>
      </c>
      <c r="L239">
        <f>IF(AND(E239&lt;&gt;"" , F239&lt;&gt;""), E239*F239 + IF(G239="",0,G239), "")</f>
        <v/>
      </c>
      <c r="M239">
        <f>IF(OR(B239="", E239=""), "", IF(H239="Achat", IF(L239=0, "", (IF(B239=B238, L238*M238,0) + K239) / L239), M238))</f>
        <v/>
      </c>
      <c r="N239">
        <f>IF(H239&lt;&gt;"Vente","", (ABS(E239)*F239) - (ABS(E239)*M238))</f>
        <v/>
      </c>
    </row>
    <row r="240">
      <c r="K240">
        <f>IF(B240="", "", IF(B240=B239, L239 + IF(H240="Vente",-ABS(E240),ABS(E240)), IF(H240="Vente",-ABS(E240),ABS(E240))))</f>
        <v/>
      </c>
      <c r="L240">
        <f>IF(AND(E240&lt;&gt;"" , F240&lt;&gt;""), E240*F240 + IF(G240="",0,G240), "")</f>
        <v/>
      </c>
      <c r="M240">
        <f>IF(OR(B240="", E240=""), "", IF(H240="Achat", IF(L240=0, "", (IF(B240=B239, L239*M239,0) + K240) / L240), M239))</f>
        <v/>
      </c>
      <c r="N240">
        <f>IF(H240&lt;&gt;"Vente","", (ABS(E240)*F240) - (ABS(E240)*M239))</f>
        <v/>
      </c>
    </row>
    <row r="241">
      <c r="K241">
        <f>IF(B241="", "", IF(B241=B240, L240 + IF(H241="Vente",-ABS(E241),ABS(E241)), IF(H241="Vente",-ABS(E241),ABS(E241))))</f>
        <v/>
      </c>
      <c r="L241">
        <f>IF(AND(E241&lt;&gt;"" , F241&lt;&gt;""), E241*F241 + IF(G241="",0,G241), "")</f>
        <v/>
      </c>
      <c r="M241">
        <f>IF(OR(B241="", E241=""), "", IF(H241="Achat", IF(L241=0, "", (IF(B241=B240, L240*M240,0) + K241) / L241), M240))</f>
        <v/>
      </c>
      <c r="N241">
        <f>IF(H241&lt;&gt;"Vente","", (ABS(E241)*F241) - (ABS(E241)*M240))</f>
        <v/>
      </c>
    </row>
    <row r="242">
      <c r="K242">
        <f>IF(B242="", "", IF(B242=B241, L241 + IF(H242="Vente",-ABS(E242),ABS(E242)), IF(H242="Vente",-ABS(E242),ABS(E242))))</f>
        <v/>
      </c>
      <c r="L242">
        <f>IF(AND(E242&lt;&gt;"" , F242&lt;&gt;""), E242*F242 + IF(G242="",0,G242), "")</f>
        <v/>
      </c>
      <c r="M242">
        <f>IF(OR(B242="", E242=""), "", IF(H242="Achat", IF(L242=0, "", (IF(B242=B241, L241*M241,0) + K242) / L242), M241))</f>
        <v/>
      </c>
      <c r="N242">
        <f>IF(H242&lt;&gt;"Vente","", (ABS(E242)*F242) - (ABS(E242)*M241))</f>
        <v/>
      </c>
    </row>
    <row r="243">
      <c r="K243">
        <f>IF(B243="", "", IF(B243=B242, L242 + IF(H243="Vente",-ABS(E243),ABS(E243)), IF(H243="Vente",-ABS(E243),ABS(E243))))</f>
        <v/>
      </c>
      <c r="L243">
        <f>IF(AND(E243&lt;&gt;"" , F243&lt;&gt;""), E243*F243 + IF(G243="",0,G243), "")</f>
        <v/>
      </c>
      <c r="M243">
        <f>IF(OR(B243="", E243=""), "", IF(H243="Achat", IF(L243=0, "", (IF(B243=B242, L242*M242,0) + K243) / L243), M242))</f>
        <v/>
      </c>
      <c r="N243">
        <f>IF(H243&lt;&gt;"Vente","", (ABS(E243)*F243) - (ABS(E243)*M242))</f>
        <v/>
      </c>
    </row>
    <row r="244">
      <c r="K244">
        <f>IF(B244="", "", IF(B244=B243, L243 + IF(H244="Vente",-ABS(E244),ABS(E244)), IF(H244="Vente",-ABS(E244),ABS(E244))))</f>
        <v/>
      </c>
      <c r="L244">
        <f>IF(AND(E244&lt;&gt;"" , F244&lt;&gt;""), E244*F244 + IF(G244="",0,G244), "")</f>
        <v/>
      </c>
      <c r="M244">
        <f>IF(OR(B244="", E244=""), "", IF(H244="Achat", IF(L244=0, "", (IF(B244=B243, L243*M243,0) + K244) / L244), M243))</f>
        <v/>
      </c>
      <c r="N244">
        <f>IF(H244&lt;&gt;"Vente","", (ABS(E244)*F244) - (ABS(E244)*M243))</f>
        <v/>
      </c>
    </row>
    <row r="245">
      <c r="K245">
        <f>IF(B245="", "", IF(B245=B244, L244 + IF(H245="Vente",-ABS(E245),ABS(E245)), IF(H245="Vente",-ABS(E245),ABS(E245))))</f>
        <v/>
      </c>
      <c r="L245">
        <f>IF(AND(E245&lt;&gt;"" , F245&lt;&gt;""), E245*F245 + IF(G245="",0,G245), "")</f>
        <v/>
      </c>
      <c r="M245">
        <f>IF(OR(B245="", E245=""), "", IF(H245="Achat", IF(L245=0, "", (IF(B245=B244, L244*M244,0) + K245) / L245), M244))</f>
        <v/>
      </c>
      <c r="N245">
        <f>IF(H245&lt;&gt;"Vente","", (ABS(E245)*F245) - (ABS(E245)*M244))</f>
        <v/>
      </c>
    </row>
    <row r="246">
      <c r="K246">
        <f>IF(B246="", "", IF(B246=B245, L245 + IF(H246="Vente",-ABS(E246),ABS(E246)), IF(H246="Vente",-ABS(E246),ABS(E246))))</f>
        <v/>
      </c>
      <c r="L246">
        <f>IF(AND(E246&lt;&gt;"" , F246&lt;&gt;""), E246*F246 + IF(G246="",0,G246), "")</f>
        <v/>
      </c>
      <c r="M246">
        <f>IF(OR(B246="", E246=""), "", IF(H246="Achat", IF(L246=0, "", (IF(B246=B245, L245*M245,0) + K246) / L246), M245))</f>
        <v/>
      </c>
      <c r="N246">
        <f>IF(H246&lt;&gt;"Vente","", (ABS(E246)*F246) - (ABS(E246)*M245))</f>
        <v/>
      </c>
    </row>
    <row r="247">
      <c r="K247">
        <f>IF(B247="", "", IF(B247=B246, L246 + IF(H247="Vente",-ABS(E247),ABS(E247)), IF(H247="Vente",-ABS(E247),ABS(E247))))</f>
        <v/>
      </c>
      <c r="L247">
        <f>IF(AND(E247&lt;&gt;"" , F247&lt;&gt;""), E247*F247 + IF(G247="",0,G247), "")</f>
        <v/>
      </c>
      <c r="M247">
        <f>IF(OR(B247="", E247=""), "", IF(H247="Achat", IF(L247=0, "", (IF(B247=B246, L246*M246,0) + K247) / L247), M246))</f>
        <v/>
      </c>
      <c r="N247">
        <f>IF(H247&lt;&gt;"Vente","", (ABS(E247)*F247) - (ABS(E247)*M246))</f>
        <v/>
      </c>
    </row>
    <row r="248">
      <c r="K248">
        <f>IF(B248="", "", IF(B248=B247, L247 + IF(H248="Vente",-ABS(E248),ABS(E248)), IF(H248="Vente",-ABS(E248),ABS(E248))))</f>
        <v/>
      </c>
      <c r="L248">
        <f>IF(AND(E248&lt;&gt;"" , F248&lt;&gt;""), E248*F248 + IF(G248="",0,G248), "")</f>
        <v/>
      </c>
      <c r="M248">
        <f>IF(OR(B248="", E248=""), "", IF(H248="Achat", IF(L248=0, "", (IF(B248=B247, L247*M247,0) + K248) / L248), M247))</f>
        <v/>
      </c>
      <c r="N248">
        <f>IF(H248&lt;&gt;"Vente","", (ABS(E248)*F248) - (ABS(E248)*M247))</f>
        <v/>
      </c>
    </row>
    <row r="249">
      <c r="K249">
        <f>IF(B249="", "", IF(B249=B248, L248 + IF(H249="Vente",-ABS(E249),ABS(E249)), IF(H249="Vente",-ABS(E249),ABS(E249))))</f>
        <v/>
      </c>
      <c r="L249">
        <f>IF(AND(E249&lt;&gt;"" , F249&lt;&gt;""), E249*F249 + IF(G249="",0,G249), "")</f>
        <v/>
      </c>
      <c r="M249">
        <f>IF(OR(B249="", E249=""), "", IF(H249="Achat", IF(L249=0, "", (IF(B249=B248, L248*M248,0) + K249) / L249), M248))</f>
        <v/>
      </c>
      <c r="N249">
        <f>IF(H249&lt;&gt;"Vente","", (ABS(E249)*F249) - (ABS(E249)*M248))</f>
        <v/>
      </c>
    </row>
    <row r="250">
      <c r="K250">
        <f>IF(B250="", "", IF(B250=B249, L249 + IF(H250="Vente",-ABS(E250),ABS(E250)), IF(H250="Vente",-ABS(E250),ABS(E250))))</f>
        <v/>
      </c>
      <c r="L250">
        <f>IF(AND(E250&lt;&gt;"" , F250&lt;&gt;""), E250*F250 + IF(G250="",0,G250), "")</f>
        <v/>
      </c>
      <c r="M250">
        <f>IF(OR(B250="", E250=""), "", IF(H250="Achat", IF(L250=0, "", (IF(B250=B249, L249*M249,0) + K250) / L250), M249))</f>
        <v/>
      </c>
      <c r="N250">
        <f>IF(H250&lt;&gt;"Vente","", (ABS(E250)*F250) - (ABS(E250)*M249))</f>
        <v/>
      </c>
    </row>
    <row r="251">
      <c r="K251">
        <f>IF(B251="", "", IF(B251=B250, L250 + IF(H251="Vente",-ABS(E251),ABS(E251)), IF(H251="Vente",-ABS(E251),ABS(E251))))</f>
        <v/>
      </c>
      <c r="L251">
        <f>IF(AND(E251&lt;&gt;"" , F251&lt;&gt;""), E251*F251 + IF(G251="",0,G251), "")</f>
        <v/>
      </c>
      <c r="M251">
        <f>IF(OR(B251="", E251=""), "", IF(H251="Achat", IF(L251=0, "", (IF(B251=B250, L250*M250,0) + K251) / L251), M250))</f>
        <v/>
      </c>
      <c r="N251">
        <f>IF(H251&lt;&gt;"Vente","", (ABS(E251)*F251) - (ABS(E251)*M250))</f>
        <v/>
      </c>
    </row>
    <row r="252">
      <c r="K252">
        <f>IF(B252="", "", IF(B252=B251, L251 + IF(H252="Vente",-ABS(E252),ABS(E252)), IF(H252="Vente",-ABS(E252),ABS(E252))))</f>
        <v/>
      </c>
      <c r="L252">
        <f>IF(AND(E252&lt;&gt;"" , F252&lt;&gt;""), E252*F252 + IF(G252="",0,G252), "")</f>
        <v/>
      </c>
      <c r="M252">
        <f>IF(OR(B252="", E252=""), "", IF(H252="Achat", IF(L252=0, "", (IF(B252=B251, L251*M251,0) + K252) / L252), M251))</f>
        <v/>
      </c>
      <c r="N252">
        <f>IF(H252&lt;&gt;"Vente","", (ABS(E252)*F252) - (ABS(E252)*M251))</f>
        <v/>
      </c>
    </row>
    <row r="253">
      <c r="K253">
        <f>IF(B253="", "", IF(B253=B252, L252 + IF(H253="Vente",-ABS(E253),ABS(E253)), IF(H253="Vente",-ABS(E253),ABS(E253))))</f>
        <v/>
      </c>
      <c r="L253">
        <f>IF(AND(E253&lt;&gt;"" , F253&lt;&gt;""), E253*F253 + IF(G253="",0,G253), "")</f>
        <v/>
      </c>
      <c r="M253">
        <f>IF(OR(B253="", E253=""), "", IF(H253="Achat", IF(L253=0, "", (IF(B253=B252, L252*M252,0) + K253) / L253), M252))</f>
        <v/>
      </c>
      <c r="N253">
        <f>IF(H253&lt;&gt;"Vente","", (ABS(E253)*F253) - (ABS(E253)*M252))</f>
        <v/>
      </c>
    </row>
    <row r="254">
      <c r="K254">
        <f>IF(B254="", "", IF(B254=B253, L253 + IF(H254="Vente",-ABS(E254),ABS(E254)), IF(H254="Vente",-ABS(E254),ABS(E254))))</f>
        <v/>
      </c>
      <c r="L254">
        <f>IF(AND(E254&lt;&gt;"" , F254&lt;&gt;""), E254*F254 + IF(G254="",0,G254), "")</f>
        <v/>
      </c>
      <c r="M254">
        <f>IF(OR(B254="", E254=""), "", IF(H254="Achat", IF(L254=0, "", (IF(B254=B253, L253*M253,0) + K254) / L254), M253))</f>
        <v/>
      </c>
      <c r="N254">
        <f>IF(H254&lt;&gt;"Vente","", (ABS(E254)*F254) - (ABS(E254)*M253))</f>
        <v/>
      </c>
    </row>
    <row r="255">
      <c r="K255">
        <f>IF(B255="", "", IF(B255=B254, L254 + IF(H255="Vente",-ABS(E255),ABS(E255)), IF(H255="Vente",-ABS(E255),ABS(E255))))</f>
        <v/>
      </c>
      <c r="L255">
        <f>IF(AND(E255&lt;&gt;"" , F255&lt;&gt;""), E255*F255 + IF(G255="",0,G255), "")</f>
        <v/>
      </c>
      <c r="M255">
        <f>IF(OR(B255="", E255=""), "", IF(H255="Achat", IF(L255=0, "", (IF(B255=B254, L254*M254,0) + K255) / L255), M254))</f>
        <v/>
      </c>
      <c r="N255">
        <f>IF(H255&lt;&gt;"Vente","", (ABS(E255)*F255) - (ABS(E255)*M254))</f>
        <v/>
      </c>
    </row>
    <row r="256">
      <c r="K256">
        <f>IF(B256="", "", IF(B256=B255, L255 + IF(H256="Vente",-ABS(E256),ABS(E256)), IF(H256="Vente",-ABS(E256),ABS(E256))))</f>
        <v/>
      </c>
      <c r="L256">
        <f>IF(AND(E256&lt;&gt;"" , F256&lt;&gt;""), E256*F256 + IF(G256="",0,G256), "")</f>
        <v/>
      </c>
      <c r="M256">
        <f>IF(OR(B256="", E256=""), "", IF(H256="Achat", IF(L256=0, "", (IF(B256=B255, L255*M255,0) + K256) / L256), M255))</f>
        <v/>
      </c>
      <c r="N256">
        <f>IF(H256&lt;&gt;"Vente","", (ABS(E256)*F256) - (ABS(E256)*M255))</f>
        <v/>
      </c>
    </row>
    <row r="257">
      <c r="K257">
        <f>IF(B257="", "", IF(B257=B256, L256 + IF(H257="Vente",-ABS(E257),ABS(E257)), IF(H257="Vente",-ABS(E257),ABS(E257))))</f>
        <v/>
      </c>
      <c r="L257">
        <f>IF(AND(E257&lt;&gt;"" , F257&lt;&gt;""), E257*F257 + IF(G257="",0,G257), "")</f>
        <v/>
      </c>
      <c r="M257">
        <f>IF(OR(B257="", E257=""), "", IF(H257="Achat", IF(L257=0, "", (IF(B257=B256, L256*M256,0) + K257) / L257), M256))</f>
        <v/>
      </c>
      <c r="N257">
        <f>IF(H257&lt;&gt;"Vente","", (ABS(E257)*F257) - (ABS(E257)*M256))</f>
        <v/>
      </c>
    </row>
    <row r="258">
      <c r="K258">
        <f>IF(B258="", "", IF(B258=B257, L257 + IF(H258="Vente",-ABS(E258),ABS(E258)), IF(H258="Vente",-ABS(E258),ABS(E258))))</f>
        <v/>
      </c>
      <c r="L258">
        <f>IF(AND(E258&lt;&gt;"" , F258&lt;&gt;""), E258*F258 + IF(G258="",0,G258), "")</f>
        <v/>
      </c>
      <c r="M258">
        <f>IF(OR(B258="", E258=""), "", IF(H258="Achat", IF(L258=0, "", (IF(B258=B257, L257*M257,0) + K258) / L258), M257))</f>
        <v/>
      </c>
      <c r="N258">
        <f>IF(H258&lt;&gt;"Vente","", (ABS(E258)*F258) - (ABS(E258)*M257))</f>
        <v/>
      </c>
    </row>
    <row r="259">
      <c r="K259">
        <f>IF(B259="", "", IF(B259=B258, L258 + IF(H259="Vente",-ABS(E259),ABS(E259)), IF(H259="Vente",-ABS(E259),ABS(E259))))</f>
        <v/>
      </c>
      <c r="L259">
        <f>IF(AND(E259&lt;&gt;"" , F259&lt;&gt;""), E259*F259 + IF(G259="",0,G259), "")</f>
        <v/>
      </c>
      <c r="M259">
        <f>IF(OR(B259="", E259=""), "", IF(H259="Achat", IF(L259=0, "", (IF(B259=B258, L258*M258,0) + K259) / L259), M258))</f>
        <v/>
      </c>
      <c r="N259">
        <f>IF(H259&lt;&gt;"Vente","", (ABS(E259)*F259) - (ABS(E259)*M258))</f>
        <v/>
      </c>
    </row>
    <row r="260">
      <c r="K260">
        <f>IF(B260="", "", IF(B260=B259, L259 + IF(H260="Vente",-ABS(E260),ABS(E260)), IF(H260="Vente",-ABS(E260),ABS(E260))))</f>
        <v/>
      </c>
      <c r="L260">
        <f>IF(AND(E260&lt;&gt;"" , F260&lt;&gt;""), E260*F260 + IF(G260="",0,G260), "")</f>
        <v/>
      </c>
      <c r="M260">
        <f>IF(OR(B260="", E260=""), "", IF(H260="Achat", IF(L260=0, "", (IF(B260=B259, L259*M259,0) + K260) / L260), M259))</f>
        <v/>
      </c>
      <c r="N260">
        <f>IF(H260&lt;&gt;"Vente","", (ABS(E260)*F260) - (ABS(E260)*M259))</f>
        <v/>
      </c>
    </row>
    <row r="261">
      <c r="K261">
        <f>IF(B261="", "", IF(B261=B260, L260 + IF(H261="Vente",-ABS(E261),ABS(E261)), IF(H261="Vente",-ABS(E261),ABS(E261))))</f>
        <v/>
      </c>
      <c r="L261">
        <f>IF(AND(E261&lt;&gt;"" , F261&lt;&gt;""), E261*F261 + IF(G261="",0,G261), "")</f>
        <v/>
      </c>
      <c r="M261">
        <f>IF(OR(B261="", E261=""), "", IF(H261="Achat", IF(L261=0, "", (IF(B261=B260, L260*M260,0) + K261) / L261), M260))</f>
        <v/>
      </c>
      <c r="N261">
        <f>IF(H261&lt;&gt;"Vente","", (ABS(E261)*F261) - (ABS(E261)*M260))</f>
        <v/>
      </c>
    </row>
    <row r="262">
      <c r="K262">
        <f>IF(B262="", "", IF(B262=B261, L261 + IF(H262="Vente",-ABS(E262),ABS(E262)), IF(H262="Vente",-ABS(E262),ABS(E262))))</f>
        <v/>
      </c>
      <c r="L262">
        <f>IF(AND(E262&lt;&gt;"" , F262&lt;&gt;""), E262*F262 + IF(G262="",0,G262), "")</f>
        <v/>
      </c>
      <c r="M262">
        <f>IF(OR(B262="", E262=""), "", IF(H262="Achat", IF(L262=0, "", (IF(B262=B261, L261*M261,0) + K262) / L262), M261))</f>
        <v/>
      </c>
      <c r="N262">
        <f>IF(H262&lt;&gt;"Vente","", (ABS(E262)*F262) - (ABS(E262)*M261))</f>
        <v/>
      </c>
    </row>
    <row r="263">
      <c r="K263">
        <f>IF(B263="", "", IF(B263=B262, L262 + IF(H263="Vente",-ABS(E263),ABS(E263)), IF(H263="Vente",-ABS(E263),ABS(E263))))</f>
        <v/>
      </c>
      <c r="L263">
        <f>IF(AND(E263&lt;&gt;"" , F263&lt;&gt;""), E263*F263 + IF(G263="",0,G263), "")</f>
        <v/>
      </c>
      <c r="M263">
        <f>IF(OR(B263="", E263=""), "", IF(H263="Achat", IF(L263=0, "", (IF(B263=B262, L262*M262,0) + K263) / L263), M262))</f>
        <v/>
      </c>
      <c r="N263">
        <f>IF(H263&lt;&gt;"Vente","", (ABS(E263)*F263) - (ABS(E263)*M262))</f>
        <v/>
      </c>
    </row>
    <row r="264">
      <c r="K264">
        <f>IF(B264="", "", IF(B264=B263, L263 + IF(H264="Vente",-ABS(E264),ABS(E264)), IF(H264="Vente",-ABS(E264),ABS(E264))))</f>
        <v/>
      </c>
      <c r="L264">
        <f>IF(AND(E264&lt;&gt;"" , F264&lt;&gt;""), E264*F264 + IF(G264="",0,G264), "")</f>
        <v/>
      </c>
      <c r="M264">
        <f>IF(OR(B264="", E264=""), "", IF(H264="Achat", IF(L264=0, "", (IF(B264=B263, L263*M263,0) + K264) / L264), M263))</f>
        <v/>
      </c>
      <c r="N264">
        <f>IF(H264&lt;&gt;"Vente","", (ABS(E264)*F264) - (ABS(E264)*M263))</f>
        <v/>
      </c>
    </row>
    <row r="265">
      <c r="K265">
        <f>IF(B265="", "", IF(B265=B264, L264 + IF(H265="Vente",-ABS(E265),ABS(E265)), IF(H265="Vente",-ABS(E265),ABS(E265))))</f>
        <v/>
      </c>
      <c r="L265">
        <f>IF(AND(E265&lt;&gt;"" , F265&lt;&gt;""), E265*F265 + IF(G265="",0,G265), "")</f>
        <v/>
      </c>
      <c r="M265">
        <f>IF(OR(B265="", E265=""), "", IF(H265="Achat", IF(L265=0, "", (IF(B265=B264, L264*M264,0) + K265) / L265), M264))</f>
        <v/>
      </c>
      <c r="N265">
        <f>IF(H265&lt;&gt;"Vente","", (ABS(E265)*F265) - (ABS(E265)*M264))</f>
        <v/>
      </c>
    </row>
    <row r="266">
      <c r="K266">
        <f>IF(B266="", "", IF(B266=B265, L265 + IF(H266="Vente",-ABS(E266),ABS(E266)), IF(H266="Vente",-ABS(E266),ABS(E266))))</f>
        <v/>
      </c>
      <c r="L266">
        <f>IF(AND(E266&lt;&gt;"" , F266&lt;&gt;""), E266*F266 + IF(G266="",0,G266), "")</f>
        <v/>
      </c>
      <c r="M266">
        <f>IF(OR(B266="", E266=""), "", IF(H266="Achat", IF(L266=0, "", (IF(B266=B265, L265*M265,0) + K266) / L266), M265))</f>
        <v/>
      </c>
      <c r="N266">
        <f>IF(H266&lt;&gt;"Vente","", (ABS(E266)*F266) - (ABS(E266)*M265))</f>
        <v/>
      </c>
    </row>
    <row r="267">
      <c r="K267">
        <f>IF(B267="", "", IF(B267=B266, L266 + IF(H267="Vente",-ABS(E267),ABS(E267)), IF(H267="Vente",-ABS(E267),ABS(E267))))</f>
        <v/>
      </c>
      <c r="L267">
        <f>IF(AND(E267&lt;&gt;"" , F267&lt;&gt;""), E267*F267 + IF(G267="",0,G267), "")</f>
        <v/>
      </c>
      <c r="M267">
        <f>IF(OR(B267="", E267=""), "", IF(H267="Achat", IF(L267=0, "", (IF(B267=B266, L266*M266,0) + K267) / L267), M266))</f>
        <v/>
      </c>
      <c r="N267">
        <f>IF(H267&lt;&gt;"Vente","", (ABS(E267)*F267) - (ABS(E267)*M266))</f>
        <v/>
      </c>
    </row>
    <row r="268">
      <c r="K268">
        <f>IF(B268="", "", IF(B268=B267, L267 + IF(H268="Vente",-ABS(E268),ABS(E268)), IF(H268="Vente",-ABS(E268),ABS(E268))))</f>
        <v/>
      </c>
      <c r="L268">
        <f>IF(AND(E268&lt;&gt;"" , F268&lt;&gt;""), E268*F268 + IF(G268="",0,G268), "")</f>
        <v/>
      </c>
      <c r="M268">
        <f>IF(OR(B268="", E268=""), "", IF(H268="Achat", IF(L268=0, "", (IF(B268=B267, L267*M267,0) + K268) / L268), M267))</f>
        <v/>
      </c>
      <c r="N268">
        <f>IF(H268&lt;&gt;"Vente","", (ABS(E268)*F268) - (ABS(E268)*M267))</f>
        <v/>
      </c>
    </row>
    <row r="269">
      <c r="K269">
        <f>IF(B269="", "", IF(B269=B268, L268 + IF(H269="Vente",-ABS(E269),ABS(E269)), IF(H269="Vente",-ABS(E269),ABS(E269))))</f>
        <v/>
      </c>
      <c r="L269">
        <f>IF(AND(E269&lt;&gt;"" , F269&lt;&gt;""), E269*F269 + IF(G269="",0,G269), "")</f>
        <v/>
      </c>
      <c r="M269">
        <f>IF(OR(B269="", E269=""), "", IF(H269="Achat", IF(L269=0, "", (IF(B269=B268, L268*M268,0) + K269) / L269), M268))</f>
        <v/>
      </c>
      <c r="N269">
        <f>IF(H269&lt;&gt;"Vente","", (ABS(E269)*F269) - (ABS(E269)*M268))</f>
        <v/>
      </c>
    </row>
    <row r="270">
      <c r="K270">
        <f>IF(B270="", "", IF(B270=B269, L269 + IF(H270="Vente",-ABS(E270),ABS(E270)), IF(H270="Vente",-ABS(E270),ABS(E270))))</f>
        <v/>
      </c>
      <c r="L270">
        <f>IF(AND(E270&lt;&gt;"" , F270&lt;&gt;""), E270*F270 + IF(G270="",0,G270), "")</f>
        <v/>
      </c>
      <c r="M270">
        <f>IF(OR(B270="", E270=""), "", IF(H270="Achat", IF(L270=0, "", (IF(B270=B269, L269*M269,0) + K270) / L270), M269))</f>
        <v/>
      </c>
      <c r="N270">
        <f>IF(H270&lt;&gt;"Vente","", (ABS(E270)*F270) - (ABS(E270)*M269))</f>
        <v/>
      </c>
    </row>
    <row r="271">
      <c r="K271">
        <f>IF(B271="", "", IF(B271=B270, L270 + IF(H271="Vente",-ABS(E271),ABS(E271)), IF(H271="Vente",-ABS(E271),ABS(E271))))</f>
        <v/>
      </c>
      <c r="L271">
        <f>IF(AND(E271&lt;&gt;"" , F271&lt;&gt;""), E271*F271 + IF(G271="",0,G271), "")</f>
        <v/>
      </c>
      <c r="M271">
        <f>IF(OR(B271="", E271=""), "", IF(H271="Achat", IF(L271=0, "", (IF(B271=B270, L270*M270,0) + K271) / L271), M270))</f>
        <v/>
      </c>
      <c r="N271">
        <f>IF(H271&lt;&gt;"Vente","", (ABS(E271)*F271) - (ABS(E271)*M270))</f>
        <v/>
      </c>
    </row>
    <row r="272">
      <c r="K272">
        <f>IF(B272="", "", IF(B272=B271, L271 + IF(H272="Vente",-ABS(E272),ABS(E272)), IF(H272="Vente",-ABS(E272),ABS(E272))))</f>
        <v/>
      </c>
      <c r="L272">
        <f>IF(AND(E272&lt;&gt;"" , F272&lt;&gt;""), E272*F272 + IF(G272="",0,G272), "")</f>
        <v/>
      </c>
      <c r="M272">
        <f>IF(OR(B272="", E272=""), "", IF(H272="Achat", IF(L272=0, "", (IF(B272=B271, L271*M271,0) + K272) / L272), M271))</f>
        <v/>
      </c>
      <c r="N272">
        <f>IF(H272&lt;&gt;"Vente","", (ABS(E272)*F272) - (ABS(E272)*M271))</f>
        <v/>
      </c>
    </row>
    <row r="273">
      <c r="K273">
        <f>IF(B273="", "", IF(B273=B272, L272 + IF(H273="Vente",-ABS(E273),ABS(E273)), IF(H273="Vente",-ABS(E273),ABS(E273))))</f>
        <v/>
      </c>
      <c r="L273">
        <f>IF(AND(E273&lt;&gt;"" , F273&lt;&gt;""), E273*F273 + IF(G273="",0,G273), "")</f>
        <v/>
      </c>
      <c r="M273">
        <f>IF(OR(B273="", E273=""), "", IF(H273="Achat", IF(L273=0, "", (IF(B273=B272, L272*M272,0) + K273) / L273), M272))</f>
        <v/>
      </c>
      <c r="N273">
        <f>IF(H273&lt;&gt;"Vente","", (ABS(E273)*F273) - (ABS(E273)*M272))</f>
        <v/>
      </c>
    </row>
    <row r="274">
      <c r="K274">
        <f>IF(B274="", "", IF(B274=B273, L273 + IF(H274="Vente",-ABS(E274),ABS(E274)), IF(H274="Vente",-ABS(E274),ABS(E274))))</f>
        <v/>
      </c>
      <c r="L274">
        <f>IF(AND(E274&lt;&gt;"" , F274&lt;&gt;""), E274*F274 + IF(G274="",0,G274), "")</f>
        <v/>
      </c>
      <c r="M274">
        <f>IF(OR(B274="", E274=""), "", IF(H274="Achat", IF(L274=0, "", (IF(B274=B273, L273*M273,0) + K274) / L274), M273))</f>
        <v/>
      </c>
      <c r="N274">
        <f>IF(H274&lt;&gt;"Vente","", (ABS(E274)*F274) - (ABS(E274)*M273))</f>
        <v/>
      </c>
    </row>
    <row r="275">
      <c r="K275">
        <f>IF(B275="", "", IF(B275=B274, L274 + IF(H275="Vente",-ABS(E275),ABS(E275)), IF(H275="Vente",-ABS(E275),ABS(E275))))</f>
        <v/>
      </c>
      <c r="L275">
        <f>IF(AND(E275&lt;&gt;"" , F275&lt;&gt;""), E275*F275 + IF(G275="",0,G275), "")</f>
        <v/>
      </c>
      <c r="M275">
        <f>IF(OR(B275="", E275=""), "", IF(H275="Achat", IF(L275=0, "", (IF(B275=B274, L274*M274,0) + K275) / L275), M274))</f>
        <v/>
      </c>
      <c r="N275">
        <f>IF(H275&lt;&gt;"Vente","", (ABS(E275)*F275) - (ABS(E275)*M274))</f>
        <v/>
      </c>
    </row>
    <row r="276">
      <c r="K276">
        <f>IF(B276="", "", IF(B276=B275, L275 + IF(H276="Vente",-ABS(E276),ABS(E276)), IF(H276="Vente",-ABS(E276),ABS(E276))))</f>
        <v/>
      </c>
      <c r="L276">
        <f>IF(AND(E276&lt;&gt;"" , F276&lt;&gt;""), E276*F276 + IF(G276="",0,G276), "")</f>
        <v/>
      </c>
      <c r="M276">
        <f>IF(OR(B276="", E276=""), "", IF(H276="Achat", IF(L276=0, "", (IF(B276=B275, L275*M275,0) + K276) / L276), M275))</f>
        <v/>
      </c>
      <c r="N276">
        <f>IF(H276&lt;&gt;"Vente","", (ABS(E276)*F276) - (ABS(E276)*M275))</f>
        <v/>
      </c>
    </row>
    <row r="277">
      <c r="K277">
        <f>IF(B277="", "", IF(B277=B276, L276 + IF(H277="Vente",-ABS(E277),ABS(E277)), IF(H277="Vente",-ABS(E277),ABS(E277))))</f>
        <v/>
      </c>
      <c r="L277">
        <f>IF(AND(E277&lt;&gt;"" , F277&lt;&gt;""), E277*F277 + IF(G277="",0,G277), "")</f>
        <v/>
      </c>
      <c r="M277">
        <f>IF(OR(B277="", E277=""), "", IF(H277="Achat", IF(L277=0, "", (IF(B277=B276, L276*M276,0) + K277) / L277), M276))</f>
        <v/>
      </c>
      <c r="N277">
        <f>IF(H277&lt;&gt;"Vente","", (ABS(E277)*F277) - (ABS(E277)*M276))</f>
        <v/>
      </c>
    </row>
    <row r="278">
      <c r="K278">
        <f>IF(B278="", "", IF(B278=B277, L277 + IF(H278="Vente",-ABS(E278),ABS(E278)), IF(H278="Vente",-ABS(E278),ABS(E278))))</f>
        <v/>
      </c>
      <c r="L278">
        <f>IF(AND(E278&lt;&gt;"" , F278&lt;&gt;""), E278*F278 + IF(G278="",0,G278), "")</f>
        <v/>
      </c>
      <c r="M278">
        <f>IF(OR(B278="", E278=""), "", IF(H278="Achat", IF(L278=0, "", (IF(B278=B277, L277*M277,0) + K278) / L278), M277))</f>
        <v/>
      </c>
      <c r="N278">
        <f>IF(H278&lt;&gt;"Vente","", (ABS(E278)*F278) - (ABS(E278)*M277))</f>
        <v/>
      </c>
    </row>
    <row r="279">
      <c r="K279">
        <f>IF(B279="", "", IF(B279=B278, L278 + IF(H279="Vente",-ABS(E279),ABS(E279)), IF(H279="Vente",-ABS(E279),ABS(E279))))</f>
        <v/>
      </c>
      <c r="L279">
        <f>IF(AND(E279&lt;&gt;"" , F279&lt;&gt;""), E279*F279 + IF(G279="",0,G279), "")</f>
        <v/>
      </c>
      <c r="M279">
        <f>IF(OR(B279="", E279=""), "", IF(H279="Achat", IF(L279=0, "", (IF(B279=B278, L278*M278,0) + K279) / L279), M278))</f>
        <v/>
      </c>
      <c r="N279">
        <f>IF(H279&lt;&gt;"Vente","", (ABS(E279)*F279) - (ABS(E279)*M278))</f>
        <v/>
      </c>
    </row>
    <row r="280">
      <c r="K280">
        <f>IF(B280="", "", IF(B280=B279, L279 + IF(H280="Vente",-ABS(E280),ABS(E280)), IF(H280="Vente",-ABS(E280),ABS(E280))))</f>
        <v/>
      </c>
      <c r="L280">
        <f>IF(AND(E280&lt;&gt;"" , F280&lt;&gt;""), E280*F280 + IF(G280="",0,G280), "")</f>
        <v/>
      </c>
      <c r="M280">
        <f>IF(OR(B280="", E280=""), "", IF(H280="Achat", IF(L280=0, "", (IF(B280=B279, L279*M279,0) + K280) / L280), M279))</f>
        <v/>
      </c>
      <c r="N280">
        <f>IF(H280&lt;&gt;"Vente","", (ABS(E280)*F280) - (ABS(E280)*M279))</f>
        <v/>
      </c>
    </row>
    <row r="281">
      <c r="K281">
        <f>IF(B281="", "", IF(B281=B280, L280 + IF(H281="Vente",-ABS(E281),ABS(E281)), IF(H281="Vente",-ABS(E281),ABS(E281))))</f>
        <v/>
      </c>
      <c r="L281">
        <f>IF(AND(E281&lt;&gt;"" , F281&lt;&gt;""), E281*F281 + IF(G281="",0,G281), "")</f>
        <v/>
      </c>
      <c r="M281">
        <f>IF(OR(B281="", E281=""), "", IF(H281="Achat", IF(L281=0, "", (IF(B281=B280, L280*M280,0) + K281) / L281), M280))</f>
        <v/>
      </c>
      <c r="N281">
        <f>IF(H281&lt;&gt;"Vente","", (ABS(E281)*F281) - (ABS(E281)*M280))</f>
        <v/>
      </c>
    </row>
    <row r="282">
      <c r="K282">
        <f>IF(B282="", "", IF(B282=B281, L281 + IF(H282="Vente",-ABS(E282),ABS(E282)), IF(H282="Vente",-ABS(E282),ABS(E282))))</f>
        <v/>
      </c>
      <c r="L282">
        <f>IF(AND(E282&lt;&gt;"" , F282&lt;&gt;""), E282*F282 + IF(G282="",0,G282), "")</f>
        <v/>
      </c>
      <c r="M282">
        <f>IF(OR(B282="", E282=""), "", IF(H282="Achat", IF(L282=0, "", (IF(B282=B281, L281*M281,0) + K282) / L282), M281))</f>
        <v/>
      </c>
      <c r="N282">
        <f>IF(H282&lt;&gt;"Vente","", (ABS(E282)*F282) - (ABS(E282)*M281))</f>
        <v/>
      </c>
    </row>
    <row r="283">
      <c r="K283">
        <f>IF(B283="", "", IF(B283=B282, L282 + IF(H283="Vente",-ABS(E283),ABS(E283)), IF(H283="Vente",-ABS(E283),ABS(E283))))</f>
        <v/>
      </c>
      <c r="L283">
        <f>IF(AND(E283&lt;&gt;"" , F283&lt;&gt;""), E283*F283 + IF(G283="",0,G283), "")</f>
        <v/>
      </c>
      <c r="M283">
        <f>IF(OR(B283="", E283=""), "", IF(H283="Achat", IF(L283=0, "", (IF(B283=B282, L282*M282,0) + K283) / L283), M282))</f>
        <v/>
      </c>
      <c r="N283">
        <f>IF(H283&lt;&gt;"Vente","", (ABS(E283)*F283) - (ABS(E283)*M282))</f>
        <v/>
      </c>
    </row>
    <row r="284">
      <c r="K284">
        <f>IF(B284="", "", IF(B284=B283, L283 + IF(H284="Vente",-ABS(E284),ABS(E284)), IF(H284="Vente",-ABS(E284),ABS(E284))))</f>
        <v/>
      </c>
      <c r="L284">
        <f>IF(AND(E284&lt;&gt;"" , F284&lt;&gt;""), E284*F284 + IF(G284="",0,G284), "")</f>
        <v/>
      </c>
      <c r="M284">
        <f>IF(OR(B284="", E284=""), "", IF(H284="Achat", IF(L284=0, "", (IF(B284=B283, L283*M283,0) + K284) / L284), M283))</f>
        <v/>
      </c>
      <c r="N284">
        <f>IF(H284&lt;&gt;"Vente","", (ABS(E284)*F284) - (ABS(E284)*M283))</f>
        <v/>
      </c>
    </row>
    <row r="285">
      <c r="K285">
        <f>IF(B285="", "", IF(B285=B284, L284 + IF(H285="Vente",-ABS(E285),ABS(E285)), IF(H285="Vente",-ABS(E285),ABS(E285))))</f>
        <v/>
      </c>
      <c r="L285">
        <f>IF(AND(E285&lt;&gt;"" , F285&lt;&gt;""), E285*F285 + IF(G285="",0,G285), "")</f>
        <v/>
      </c>
      <c r="M285">
        <f>IF(OR(B285="", E285=""), "", IF(H285="Achat", IF(L285=0, "", (IF(B285=B284, L284*M284,0) + K285) / L285), M284))</f>
        <v/>
      </c>
      <c r="N285">
        <f>IF(H285&lt;&gt;"Vente","", (ABS(E285)*F285) - (ABS(E285)*M284))</f>
        <v/>
      </c>
    </row>
    <row r="286">
      <c r="K286">
        <f>IF(B286="", "", IF(B286=B285, L285 + IF(H286="Vente",-ABS(E286),ABS(E286)), IF(H286="Vente",-ABS(E286),ABS(E286))))</f>
        <v/>
      </c>
      <c r="L286">
        <f>IF(AND(E286&lt;&gt;"" , F286&lt;&gt;""), E286*F286 + IF(G286="",0,G286), "")</f>
        <v/>
      </c>
      <c r="M286">
        <f>IF(OR(B286="", E286=""), "", IF(H286="Achat", IF(L286=0, "", (IF(B286=B285, L285*M285,0) + K286) / L286), M285))</f>
        <v/>
      </c>
      <c r="N286">
        <f>IF(H286&lt;&gt;"Vente","", (ABS(E286)*F286) - (ABS(E286)*M285))</f>
        <v/>
      </c>
    </row>
    <row r="287">
      <c r="K287">
        <f>IF(B287="", "", IF(B287=B286, L286 + IF(H287="Vente",-ABS(E287),ABS(E287)), IF(H287="Vente",-ABS(E287),ABS(E287))))</f>
        <v/>
      </c>
      <c r="L287">
        <f>IF(AND(E287&lt;&gt;"" , F287&lt;&gt;""), E287*F287 + IF(G287="",0,G287), "")</f>
        <v/>
      </c>
      <c r="M287">
        <f>IF(OR(B287="", E287=""), "", IF(H287="Achat", IF(L287=0, "", (IF(B287=B286, L286*M286,0) + K287) / L287), M286))</f>
        <v/>
      </c>
      <c r="N287">
        <f>IF(H287&lt;&gt;"Vente","", (ABS(E287)*F287) - (ABS(E287)*M286))</f>
        <v/>
      </c>
    </row>
    <row r="288">
      <c r="K288">
        <f>IF(B288="", "", IF(B288=B287, L287 + IF(H288="Vente",-ABS(E288),ABS(E288)), IF(H288="Vente",-ABS(E288),ABS(E288))))</f>
        <v/>
      </c>
      <c r="L288">
        <f>IF(AND(E288&lt;&gt;"" , F288&lt;&gt;""), E288*F288 + IF(G288="",0,G288), "")</f>
        <v/>
      </c>
      <c r="M288">
        <f>IF(OR(B288="", E288=""), "", IF(H288="Achat", IF(L288=0, "", (IF(B288=B287, L287*M287,0) + K288) / L288), M287))</f>
        <v/>
      </c>
      <c r="N288">
        <f>IF(H288&lt;&gt;"Vente","", (ABS(E288)*F288) - (ABS(E288)*M287))</f>
        <v/>
      </c>
    </row>
    <row r="289">
      <c r="K289">
        <f>IF(B289="", "", IF(B289=B288, L288 + IF(H289="Vente",-ABS(E289),ABS(E289)), IF(H289="Vente",-ABS(E289),ABS(E289))))</f>
        <v/>
      </c>
      <c r="L289">
        <f>IF(AND(E289&lt;&gt;"" , F289&lt;&gt;""), E289*F289 + IF(G289="",0,G289), "")</f>
        <v/>
      </c>
      <c r="M289">
        <f>IF(OR(B289="", E289=""), "", IF(H289="Achat", IF(L289=0, "", (IF(B289=B288, L288*M288,0) + K289) / L289), M288))</f>
        <v/>
      </c>
      <c r="N289">
        <f>IF(H289&lt;&gt;"Vente","", (ABS(E289)*F289) - (ABS(E289)*M288))</f>
        <v/>
      </c>
    </row>
    <row r="290">
      <c r="K290">
        <f>IF(B290="", "", IF(B290=B289, L289 + IF(H290="Vente",-ABS(E290),ABS(E290)), IF(H290="Vente",-ABS(E290),ABS(E290))))</f>
        <v/>
      </c>
      <c r="L290">
        <f>IF(AND(E290&lt;&gt;"" , F290&lt;&gt;""), E290*F290 + IF(G290="",0,G290), "")</f>
        <v/>
      </c>
      <c r="M290">
        <f>IF(OR(B290="", E290=""), "", IF(H290="Achat", IF(L290=0, "", (IF(B290=B289, L289*M289,0) + K290) / L290), M289))</f>
        <v/>
      </c>
      <c r="N290">
        <f>IF(H290&lt;&gt;"Vente","", (ABS(E290)*F290) - (ABS(E290)*M289))</f>
        <v/>
      </c>
    </row>
    <row r="291">
      <c r="K291">
        <f>IF(B291="", "", IF(B291=B290, L290 + IF(H291="Vente",-ABS(E291),ABS(E291)), IF(H291="Vente",-ABS(E291),ABS(E291))))</f>
        <v/>
      </c>
      <c r="L291">
        <f>IF(AND(E291&lt;&gt;"" , F291&lt;&gt;""), E291*F291 + IF(G291="",0,G291), "")</f>
        <v/>
      </c>
      <c r="M291">
        <f>IF(OR(B291="", E291=""), "", IF(H291="Achat", IF(L291=0, "", (IF(B291=B290, L290*M290,0) + K291) / L291), M290))</f>
        <v/>
      </c>
      <c r="N291">
        <f>IF(H291&lt;&gt;"Vente","", (ABS(E291)*F291) - (ABS(E291)*M290))</f>
        <v/>
      </c>
    </row>
    <row r="292">
      <c r="K292">
        <f>IF(B292="", "", IF(B292=B291, L291 + IF(H292="Vente",-ABS(E292),ABS(E292)), IF(H292="Vente",-ABS(E292),ABS(E292))))</f>
        <v/>
      </c>
      <c r="L292">
        <f>IF(AND(E292&lt;&gt;"" , F292&lt;&gt;""), E292*F292 + IF(G292="",0,G292), "")</f>
        <v/>
      </c>
      <c r="M292">
        <f>IF(OR(B292="", E292=""), "", IF(H292="Achat", IF(L292=0, "", (IF(B292=B291, L291*M291,0) + K292) / L292), M291))</f>
        <v/>
      </c>
      <c r="N292">
        <f>IF(H292&lt;&gt;"Vente","", (ABS(E292)*F292) - (ABS(E292)*M291))</f>
        <v/>
      </c>
    </row>
    <row r="293">
      <c r="K293">
        <f>IF(B293="", "", IF(B293=B292, L292 + IF(H293="Vente",-ABS(E293),ABS(E293)), IF(H293="Vente",-ABS(E293),ABS(E293))))</f>
        <v/>
      </c>
      <c r="L293">
        <f>IF(AND(E293&lt;&gt;"" , F293&lt;&gt;""), E293*F293 + IF(G293="",0,G293), "")</f>
        <v/>
      </c>
      <c r="M293">
        <f>IF(OR(B293="", E293=""), "", IF(H293="Achat", IF(L293=0, "", (IF(B293=B292, L292*M292,0) + K293) / L293), M292))</f>
        <v/>
      </c>
      <c r="N293">
        <f>IF(H293&lt;&gt;"Vente","", (ABS(E293)*F293) - (ABS(E293)*M292))</f>
        <v/>
      </c>
    </row>
    <row r="294">
      <c r="K294">
        <f>IF(B294="", "", IF(B294=B293, L293 + IF(H294="Vente",-ABS(E294),ABS(E294)), IF(H294="Vente",-ABS(E294),ABS(E294))))</f>
        <v/>
      </c>
      <c r="L294">
        <f>IF(AND(E294&lt;&gt;"" , F294&lt;&gt;""), E294*F294 + IF(G294="",0,G294), "")</f>
        <v/>
      </c>
      <c r="M294">
        <f>IF(OR(B294="", E294=""), "", IF(H294="Achat", IF(L294=0, "", (IF(B294=B293, L293*M293,0) + K294) / L294), M293))</f>
        <v/>
      </c>
      <c r="N294">
        <f>IF(H294&lt;&gt;"Vente","", (ABS(E294)*F294) - (ABS(E294)*M293))</f>
        <v/>
      </c>
    </row>
    <row r="295">
      <c r="K295">
        <f>IF(B295="", "", IF(B295=B294, L294 + IF(H295="Vente",-ABS(E295),ABS(E295)), IF(H295="Vente",-ABS(E295),ABS(E295))))</f>
        <v/>
      </c>
      <c r="L295">
        <f>IF(AND(E295&lt;&gt;"" , F295&lt;&gt;""), E295*F295 + IF(G295="",0,G295), "")</f>
        <v/>
      </c>
      <c r="M295">
        <f>IF(OR(B295="", E295=""), "", IF(H295="Achat", IF(L295=0, "", (IF(B295=B294, L294*M294,0) + K295) / L295), M294))</f>
        <v/>
      </c>
      <c r="N295">
        <f>IF(H295&lt;&gt;"Vente","", (ABS(E295)*F295) - (ABS(E295)*M294))</f>
        <v/>
      </c>
    </row>
    <row r="296">
      <c r="K296">
        <f>IF(B296="", "", IF(B296=B295, L295 + IF(H296="Vente",-ABS(E296),ABS(E296)), IF(H296="Vente",-ABS(E296),ABS(E296))))</f>
        <v/>
      </c>
      <c r="L296">
        <f>IF(AND(E296&lt;&gt;"" , F296&lt;&gt;""), E296*F296 + IF(G296="",0,G296), "")</f>
        <v/>
      </c>
      <c r="M296">
        <f>IF(OR(B296="", E296=""), "", IF(H296="Achat", IF(L296=0, "", (IF(B296=B295, L295*M295,0) + K296) / L296), M295))</f>
        <v/>
      </c>
      <c r="N296">
        <f>IF(H296&lt;&gt;"Vente","", (ABS(E296)*F296) - (ABS(E296)*M295))</f>
        <v/>
      </c>
    </row>
    <row r="297">
      <c r="K297">
        <f>IF(B297="", "", IF(B297=B296, L296 + IF(H297="Vente",-ABS(E297),ABS(E297)), IF(H297="Vente",-ABS(E297),ABS(E297))))</f>
        <v/>
      </c>
      <c r="L297">
        <f>IF(AND(E297&lt;&gt;"" , F297&lt;&gt;""), E297*F297 + IF(G297="",0,G297), "")</f>
        <v/>
      </c>
      <c r="M297">
        <f>IF(OR(B297="", E297=""), "", IF(H297="Achat", IF(L297=0, "", (IF(B297=B296, L296*M296,0) + K297) / L297), M296))</f>
        <v/>
      </c>
      <c r="N297">
        <f>IF(H297&lt;&gt;"Vente","", (ABS(E297)*F297) - (ABS(E297)*M296))</f>
        <v/>
      </c>
    </row>
    <row r="298">
      <c r="K298">
        <f>IF(B298="", "", IF(B298=B297, L297 + IF(H298="Vente",-ABS(E298),ABS(E298)), IF(H298="Vente",-ABS(E298),ABS(E298))))</f>
        <v/>
      </c>
      <c r="L298">
        <f>IF(AND(E298&lt;&gt;"" , F298&lt;&gt;""), E298*F298 + IF(G298="",0,G298), "")</f>
        <v/>
      </c>
      <c r="M298">
        <f>IF(OR(B298="", E298=""), "", IF(H298="Achat", IF(L298=0, "", (IF(B298=B297, L297*M297,0) + K298) / L298), M297))</f>
        <v/>
      </c>
      <c r="N298">
        <f>IF(H298&lt;&gt;"Vente","", (ABS(E298)*F298) - (ABS(E298)*M297))</f>
        <v/>
      </c>
    </row>
    <row r="299">
      <c r="K299">
        <f>IF(B299="", "", IF(B299=B298, L298 + IF(H299="Vente",-ABS(E299),ABS(E299)), IF(H299="Vente",-ABS(E299),ABS(E299))))</f>
        <v/>
      </c>
      <c r="L299">
        <f>IF(AND(E299&lt;&gt;"" , F299&lt;&gt;""), E299*F299 + IF(G299="",0,G299), "")</f>
        <v/>
      </c>
      <c r="M299">
        <f>IF(OR(B299="", E299=""), "", IF(H299="Achat", IF(L299=0, "", (IF(B299=B298, L298*M298,0) + K299) / L299), M298))</f>
        <v/>
      </c>
      <c r="N299">
        <f>IF(H299&lt;&gt;"Vente","", (ABS(E299)*F299) - (ABS(E299)*M298))</f>
        <v/>
      </c>
    </row>
    <row r="300">
      <c r="K300">
        <f>IF(B300="", "", IF(B300=B299, L299 + IF(H300="Vente",-ABS(E300),ABS(E300)), IF(H300="Vente",-ABS(E300),ABS(E300))))</f>
        <v/>
      </c>
      <c r="L300">
        <f>IF(AND(E300&lt;&gt;"" , F300&lt;&gt;""), E300*F300 + IF(G300="",0,G300), "")</f>
        <v/>
      </c>
      <c r="M300">
        <f>IF(OR(B300="", E300=""), "", IF(H300="Achat", IF(L300=0, "", (IF(B300=B299, L299*M299,0) + K300) / L300), M299))</f>
        <v/>
      </c>
      <c r="N300">
        <f>IF(H300&lt;&gt;"Vente","", (ABS(E300)*F300) - (ABS(E300)*M299))</f>
        <v/>
      </c>
    </row>
    <row r="301">
      <c r="K301">
        <f>IF(B301="", "", IF(B301=B300, L300 + IF(H301="Vente",-ABS(E301),ABS(E301)), IF(H301="Vente",-ABS(E301),ABS(E301))))</f>
        <v/>
      </c>
      <c r="L301">
        <f>IF(AND(E301&lt;&gt;"" , F301&lt;&gt;""), E301*F301 + IF(G301="",0,G301), "")</f>
        <v/>
      </c>
      <c r="M301">
        <f>IF(OR(B301="", E301=""), "", IF(H301="Achat", IF(L301=0, "", (IF(B301=B300, L300*M300,0) + K301) / L301), M300))</f>
        <v/>
      </c>
      <c r="N301">
        <f>IF(H301&lt;&gt;"Vente","", (ABS(E301)*F301) - (ABS(E301)*M300))</f>
        <v/>
      </c>
    </row>
  </sheetData>
  <conditionalFormatting sqref="N2:N300">
    <cfRule type="expression" priority="1" dxfId="1">
      <formula>AND(N2&lt;0, ABS(N2) &gt; Paramètres_Pack!$B$8)</formula>
    </cfRule>
    <cfRule type="expression" priority="2" dxfId="0">
      <formula>AND(N2&lt;0, ABS(N2) &gt; Paramètres_Pack!$B$7, ABS(N2) &lt;= Paramètres_Pack!$B$8)</formula>
    </cfRule>
    <cfRule type="expression" priority="3" dxfId="2">
      <formula>AND(N2&gt;0, ABS(N2) &gt; Paramètres_Pack!$B$7)</formula>
    </cfRule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61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ISIN</t>
        </is>
      </c>
      <c r="B1" s="2" t="inlineStr">
        <is>
          <t>Titre</t>
        </is>
      </c>
      <c r="C1" s="2" t="inlineStr">
        <is>
          <t>Qté en stock</t>
        </is>
      </c>
      <c r="D1" s="2" t="inlineStr">
        <is>
          <t>Coût unitaire (PMP)</t>
        </is>
      </c>
      <c r="E1" s="2" t="inlineStr">
        <is>
          <t>Cours de clôture</t>
        </is>
      </c>
      <c r="F1" s="2" t="inlineStr">
        <is>
          <t>Valeur d'inventaire</t>
        </is>
      </c>
      <c r="G1" s="2" t="inlineStr">
        <is>
          <t>Ecart</t>
        </is>
      </c>
      <c r="H1" s="2" t="inlineStr">
        <is>
          <t>Dépréciation à constater</t>
        </is>
      </c>
    </row>
    <row r="2">
      <c r="F2">
        <f>IF(AND(C2&lt;&gt;"", E2&lt;&gt;""), C2*E2, "")</f>
        <v/>
      </c>
      <c r="G2">
        <f>IF(AND(D2&lt;&gt;"", F2&lt;&gt;""), F2-D2, "")</f>
        <v/>
      </c>
      <c r="H2">
        <f>IF(AND(F2&lt;&gt;"", D2&lt;&gt;"" , F2&lt;D2), D2-F2, 0)</f>
        <v/>
      </c>
    </row>
    <row r="3">
      <c r="F3">
        <f>IF(AND(C3&lt;&gt;"", E3&lt;&gt;""), C3*E3, "")</f>
        <v/>
      </c>
      <c r="G3">
        <f>IF(AND(D3&lt;&gt;"", F3&lt;&gt;""), F3-D3, "")</f>
        <v/>
      </c>
      <c r="H3">
        <f>IF(AND(F3&lt;&gt;"", D3&lt;&gt;"" , F3&lt;D3), D3-F3, 0)</f>
        <v/>
      </c>
    </row>
    <row r="4">
      <c r="F4">
        <f>IF(AND(C4&lt;&gt;"", E4&lt;&gt;""), C4*E4, "")</f>
        <v/>
      </c>
      <c r="G4">
        <f>IF(AND(D4&lt;&gt;"", F4&lt;&gt;""), F4-D4, "")</f>
        <v/>
      </c>
      <c r="H4">
        <f>IF(AND(F4&lt;&gt;"", D4&lt;&gt;"" , F4&lt;D4), D4-F4, 0)</f>
        <v/>
      </c>
    </row>
    <row r="5">
      <c r="F5">
        <f>IF(AND(C5&lt;&gt;"", E5&lt;&gt;""), C5*E5, "")</f>
        <v/>
      </c>
      <c r="G5">
        <f>IF(AND(D5&lt;&gt;"", F5&lt;&gt;""), F5-D5, "")</f>
        <v/>
      </c>
      <c r="H5">
        <f>IF(AND(F5&lt;&gt;"", D5&lt;&gt;"" , F5&lt;D5), D5-F5, 0)</f>
        <v/>
      </c>
    </row>
    <row r="6">
      <c r="F6">
        <f>IF(AND(C6&lt;&gt;"", E6&lt;&gt;""), C6*E6, "")</f>
        <v/>
      </c>
      <c r="G6">
        <f>IF(AND(D6&lt;&gt;"", F6&lt;&gt;""), F6-D6, "")</f>
        <v/>
      </c>
      <c r="H6">
        <f>IF(AND(F6&lt;&gt;"", D6&lt;&gt;"" , F6&lt;D6), D6-F6, 0)</f>
        <v/>
      </c>
    </row>
    <row r="7">
      <c r="F7">
        <f>IF(AND(C7&lt;&gt;"", E7&lt;&gt;""), C7*E7, "")</f>
        <v/>
      </c>
      <c r="G7">
        <f>IF(AND(D7&lt;&gt;"", F7&lt;&gt;""), F7-D7, "")</f>
        <v/>
      </c>
      <c r="H7">
        <f>IF(AND(F7&lt;&gt;"", D7&lt;&gt;"" , F7&lt;D7), D7-F7, 0)</f>
        <v/>
      </c>
    </row>
    <row r="8">
      <c r="F8">
        <f>IF(AND(C8&lt;&gt;"", E8&lt;&gt;""), C8*E8, "")</f>
        <v/>
      </c>
      <c r="G8">
        <f>IF(AND(D8&lt;&gt;"", F8&lt;&gt;""), F8-D8, "")</f>
        <v/>
      </c>
      <c r="H8">
        <f>IF(AND(F8&lt;&gt;"", D8&lt;&gt;"" , F8&lt;D8), D8-F8, 0)</f>
        <v/>
      </c>
    </row>
    <row r="9">
      <c r="F9">
        <f>IF(AND(C9&lt;&gt;"", E9&lt;&gt;""), C9*E9, "")</f>
        <v/>
      </c>
      <c r="G9">
        <f>IF(AND(D9&lt;&gt;"", F9&lt;&gt;""), F9-D9, "")</f>
        <v/>
      </c>
      <c r="H9">
        <f>IF(AND(F9&lt;&gt;"", D9&lt;&gt;"" , F9&lt;D9), D9-F9, 0)</f>
        <v/>
      </c>
    </row>
    <row r="10">
      <c r="F10">
        <f>IF(AND(C10&lt;&gt;"", E10&lt;&gt;""), C10*E10, "")</f>
        <v/>
      </c>
      <c r="G10">
        <f>IF(AND(D10&lt;&gt;"", F10&lt;&gt;""), F10-D10, "")</f>
        <v/>
      </c>
      <c r="H10">
        <f>IF(AND(F10&lt;&gt;"", D10&lt;&gt;"" , F10&lt;D10), D10-F10, 0)</f>
        <v/>
      </c>
    </row>
    <row r="11">
      <c r="F11">
        <f>IF(AND(C11&lt;&gt;"", E11&lt;&gt;""), C11*E11, "")</f>
        <v/>
      </c>
      <c r="G11">
        <f>IF(AND(D11&lt;&gt;"", F11&lt;&gt;""), F11-D11, "")</f>
        <v/>
      </c>
      <c r="H11">
        <f>IF(AND(F11&lt;&gt;"", D11&lt;&gt;"" , F11&lt;D11), D11-F11, 0)</f>
        <v/>
      </c>
    </row>
    <row r="12">
      <c r="F12">
        <f>IF(AND(C12&lt;&gt;"", E12&lt;&gt;""), C12*E12, "")</f>
        <v/>
      </c>
      <c r="G12">
        <f>IF(AND(D12&lt;&gt;"", F12&lt;&gt;""), F12-D12, "")</f>
        <v/>
      </c>
      <c r="H12">
        <f>IF(AND(F12&lt;&gt;"", D12&lt;&gt;"" , F12&lt;D12), D12-F12, 0)</f>
        <v/>
      </c>
    </row>
    <row r="13">
      <c r="F13">
        <f>IF(AND(C13&lt;&gt;"", E13&lt;&gt;""), C13*E13, "")</f>
        <v/>
      </c>
      <c r="G13">
        <f>IF(AND(D13&lt;&gt;"", F13&lt;&gt;""), F13-D13, "")</f>
        <v/>
      </c>
      <c r="H13">
        <f>IF(AND(F13&lt;&gt;"", D13&lt;&gt;"" , F13&lt;D13), D13-F13, 0)</f>
        <v/>
      </c>
    </row>
    <row r="14">
      <c r="F14">
        <f>IF(AND(C14&lt;&gt;"", E14&lt;&gt;""), C14*E14, "")</f>
        <v/>
      </c>
      <c r="G14">
        <f>IF(AND(D14&lt;&gt;"", F14&lt;&gt;""), F14-D14, "")</f>
        <v/>
      </c>
      <c r="H14">
        <f>IF(AND(F14&lt;&gt;"", D14&lt;&gt;"" , F14&lt;D14), D14-F14, 0)</f>
        <v/>
      </c>
    </row>
    <row r="15">
      <c r="F15">
        <f>IF(AND(C15&lt;&gt;"", E15&lt;&gt;""), C15*E15, "")</f>
        <v/>
      </c>
      <c r="G15">
        <f>IF(AND(D15&lt;&gt;"", F15&lt;&gt;""), F15-D15, "")</f>
        <v/>
      </c>
      <c r="H15">
        <f>IF(AND(F15&lt;&gt;"", D15&lt;&gt;"" , F15&lt;D15), D15-F15, 0)</f>
        <v/>
      </c>
    </row>
    <row r="16">
      <c r="F16">
        <f>IF(AND(C16&lt;&gt;"", E16&lt;&gt;""), C16*E16, "")</f>
        <v/>
      </c>
      <c r="G16">
        <f>IF(AND(D16&lt;&gt;"", F16&lt;&gt;""), F16-D16, "")</f>
        <v/>
      </c>
      <c r="H16">
        <f>IF(AND(F16&lt;&gt;"", D16&lt;&gt;"" , F16&lt;D16), D16-F16, 0)</f>
        <v/>
      </c>
    </row>
    <row r="17">
      <c r="F17">
        <f>IF(AND(C17&lt;&gt;"", E17&lt;&gt;""), C17*E17, "")</f>
        <v/>
      </c>
      <c r="G17">
        <f>IF(AND(D17&lt;&gt;"", F17&lt;&gt;""), F17-D17, "")</f>
        <v/>
      </c>
      <c r="H17">
        <f>IF(AND(F17&lt;&gt;"", D17&lt;&gt;"" , F17&lt;D17), D17-F17, 0)</f>
        <v/>
      </c>
    </row>
    <row r="18">
      <c r="F18">
        <f>IF(AND(C18&lt;&gt;"", E18&lt;&gt;""), C18*E18, "")</f>
        <v/>
      </c>
      <c r="G18">
        <f>IF(AND(D18&lt;&gt;"", F18&lt;&gt;""), F18-D18, "")</f>
        <v/>
      </c>
      <c r="H18">
        <f>IF(AND(F18&lt;&gt;"", D18&lt;&gt;"" , F18&lt;D18), D18-F18, 0)</f>
        <v/>
      </c>
    </row>
    <row r="19">
      <c r="F19">
        <f>IF(AND(C19&lt;&gt;"", E19&lt;&gt;""), C19*E19, "")</f>
        <v/>
      </c>
      <c r="G19">
        <f>IF(AND(D19&lt;&gt;"", F19&lt;&gt;""), F19-D19, "")</f>
        <v/>
      </c>
      <c r="H19">
        <f>IF(AND(F19&lt;&gt;"", D19&lt;&gt;"" , F19&lt;D19), D19-F19, 0)</f>
        <v/>
      </c>
    </row>
    <row r="20">
      <c r="F20">
        <f>IF(AND(C20&lt;&gt;"", E20&lt;&gt;""), C20*E20, "")</f>
        <v/>
      </c>
      <c r="G20">
        <f>IF(AND(D20&lt;&gt;"", F20&lt;&gt;""), F20-D20, "")</f>
        <v/>
      </c>
      <c r="H20">
        <f>IF(AND(F20&lt;&gt;"", D20&lt;&gt;"" , F20&lt;D20), D20-F20, 0)</f>
        <v/>
      </c>
    </row>
    <row r="21">
      <c r="F21">
        <f>IF(AND(C21&lt;&gt;"", E21&lt;&gt;""), C21*E21, "")</f>
        <v/>
      </c>
      <c r="G21">
        <f>IF(AND(D21&lt;&gt;"", F21&lt;&gt;""), F21-D21, "")</f>
        <v/>
      </c>
      <c r="H21">
        <f>IF(AND(F21&lt;&gt;"", D21&lt;&gt;"" , F21&lt;D21), D21-F21, 0)</f>
        <v/>
      </c>
    </row>
    <row r="22">
      <c r="F22">
        <f>IF(AND(C22&lt;&gt;"", E22&lt;&gt;""), C22*E22, "")</f>
        <v/>
      </c>
      <c r="G22">
        <f>IF(AND(D22&lt;&gt;"", F22&lt;&gt;""), F22-D22, "")</f>
        <v/>
      </c>
      <c r="H22">
        <f>IF(AND(F22&lt;&gt;"", D22&lt;&gt;"" , F22&lt;D22), D22-F22, 0)</f>
        <v/>
      </c>
    </row>
    <row r="23">
      <c r="F23">
        <f>IF(AND(C23&lt;&gt;"", E23&lt;&gt;""), C23*E23, "")</f>
        <v/>
      </c>
      <c r="G23">
        <f>IF(AND(D23&lt;&gt;"", F23&lt;&gt;""), F23-D23, "")</f>
        <v/>
      </c>
      <c r="H23">
        <f>IF(AND(F23&lt;&gt;"", D23&lt;&gt;"" , F23&lt;D23), D23-F23, 0)</f>
        <v/>
      </c>
    </row>
    <row r="24">
      <c r="F24">
        <f>IF(AND(C24&lt;&gt;"", E24&lt;&gt;""), C24*E24, "")</f>
        <v/>
      </c>
      <c r="G24">
        <f>IF(AND(D24&lt;&gt;"", F24&lt;&gt;""), F24-D24, "")</f>
        <v/>
      </c>
      <c r="H24">
        <f>IF(AND(F24&lt;&gt;"", D24&lt;&gt;"" , F24&lt;D24), D24-F24, 0)</f>
        <v/>
      </c>
    </row>
    <row r="25">
      <c r="F25">
        <f>IF(AND(C25&lt;&gt;"", E25&lt;&gt;""), C25*E25, "")</f>
        <v/>
      </c>
      <c r="G25">
        <f>IF(AND(D25&lt;&gt;"", F25&lt;&gt;""), F25-D25, "")</f>
        <v/>
      </c>
      <c r="H25">
        <f>IF(AND(F25&lt;&gt;"", D25&lt;&gt;"" , F25&lt;D25), D25-F25, 0)</f>
        <v/>
      </c>
    </row>
    <row r="26">
      <c r="F26">
        <f>IF(AND(C26&lt;&gt;"", E26&lt;&gt;""), C26*E26, "")</f>
        <v/>
      </c>
      <c r="G26">
        <f>IF(AND(D26&lt;&gt;"", F26&lt;&gt;""), F26-D26, "")</f>
        <v/>
      </c>
      <c r="H26">
        <f>IF(AND(F26&lt;&gt;"", D26&lt;&gt;"" , F26&lt;D26), D26-F26, 0)</f>
        <v/>
      </c>
    </row>
    <row r="27">
      <c r="F27">
        <f>IF(AND(C27&lt;&gt;"", E27&lt;&gt;""), C27*E27, "")</f>
        <v/>
      </c>
      <c r="G27">
        <f>IF(AND(D27&lt;&gt;"", F27&lt;&gt;""), F27-D27, "")</f>
        <v/>
      </c>
      <c r="H27">
        <f>IF(AND(F27&lt;&gt;"", D27&lt;&gt;"" , F27&lt;D27), D27-F27, 0)</f>
        <v/>
      </c>
    </row>
    <row r="28">
      <c r="F28">
        <f>IF(AND(C28&lt;&gt;"", E28&lt;&gt;""), C28*E28, "")</f>
        <v/>
      </c>
      <c r="G28">
        <f>IF(AND(D28&lt;&gt;"", F28&lt;&gt;""), F28-D28, "")</f>
        <v/>
      </c>
      <c r="H28">
        <f>IF(AND(F28&lt;&gt;"", D28&lt;&gt;"" , F28&lt;D28), D28-F28, 0)</f>
        <v/>
      </c>
    </row>
    <row r="29">
      <c r="F29">
        <f>IF(AND(C29&lt;&gt;"", E29&lt;&gt;""), C29*E29, "")</f>
        <v/>
      </c>
      <c r="G29">
        <f>IF(AND(D29&lt;&gt;"", F29&lt;&gt;""), F29-D29, "")</f>
        <v/>
      </c>
      <c r="H29">
        <f>IF(AND(F29&lt;&gt;"", D29&lt;&gt;"" , F29&lt;D29), D29-F29, 0)</f>
        <v/>
      </c>
    </row>
    <row r="30">
      <c r="F30">
        <f>IF(AND(C30&lt;&gt;"", E30&lt;&gt;""), C30*E30, "")</f>
        <v/>
      </c>
      <c r="G30">
        <f>IF(AND(D30&lt;&gt;"", F30&lt;&gt;""), F30-D30, "")</f>
        <v/>
      </c>
      <c r="H30">
        <f>IF(AND(F30&lt;&gt;"", D30&lt;&gt;"" , F30&lt;D30), D30-F30, 0)</f>
        <v/>
      </c>
    </row>
    <row r="31">
      <c r="F31">
        <f>IF(AND(C31&lt;&gt;"", E31&lt;&gt;""), C31*E31, "")</f>
        <v/>
      </c>
      <c r="G31">
        <f>IF(AND(D31&lt;&gt;"", F31&lt;&gt;""), F31-D31, "")</f>
        <v/>
      </c>
      <c r="H31">
        <f>IF(AND(F31&lt;&gt;"", D31&lt;&gt;"" , F31&lt;D31), D31-F31, 0)</f>
        <v/>
      </c>
    </row>
    <row r="32">
      <c r="F32">
        <f>IF(AND(C32&lt;&gt;"", E32&lt;&gt;""), C32*E32, "")</f>
        <v/>
      </c>
      <c r="G32">
        <f>IF(AND(D32&lt;&gt;"", F32&lt;&gt;""), F32-D32, "")</f>
        <v/>
      </c>
      <c r="H32">
        <f>IF(AND(F32&lt;&gt;"", D32&lt;&gt;"" , F32&lt;D32), D32-F32, 0)</f>
        <v/>
      </c>
    </row>
    <row r="33">
      <c r="F33">
        <f>IF(AND(C33&lt;&gt;"", E33&lt;&gt;""), C33*E33, "")</f>
        <v/>
      </c>
      <c r="G33">
        <f>IF(AND(D33&lt;&gt;"", F33&lt;&gt;""), F33-D33, "")</f>
        <v/>
      </c>
      <c r="H33">
        <f>IF(AND(F33&lt;&gt;"", D33&lt;&gt;"" , F33&lt;D33), D33-F33, 0)</f>
        <v/>
      </c>
    </row>
    <row r="34">
      <c r="F34">
        <f>IF(AND(C34&lt;&gt;"", E34&lt;&gt;""), C34*E34, "")</f>
        <v/>
      </c>
      <c r="G34">
        <f>IF(AND(D34&lt;&gt;"", F34&lt;&gt;""), F34-D34, "")</f>
        <v/>
      </c>
      <c r="H34">
        <f>IF(AND(F34&lt;&gt;"", D34&lt;&gt;"" , F34&lt;D34), D34-F34, 0)</f>
        <v/>
      </c>
    </row>
    <row r="35">
      <c r="F35">
        <f>IF(AND(C35&lt;&gt;"", E35&lt;&gt;""), C35*E35, "")</f>
        <v/>
      </c>
      <c r="G35">
        <f>IF(AND(D35&lt;&gt;"", F35&lt;&gt;""), F35-D35, "")</f>
        <v/>
      </c>
      <c r="H35">
        <f>IF(AND(F35&lt;&gt;"", D35&lt;&gt;"" , F35&lt;D35), D35-F35, 0)</f>
        <v/>
      </c>
    </row>
    <row r="36">
      <c r="F36">
        <f>IF(AND(C36&lt;&gt;"", E36&lt;&gt;""), C36*E36, "")</f>
        <v/>
      </c>
      <c r="G36">
        <f>IF(AND(D36&lt;&gt;"", F36&lt;&gt;""), F36-D36, "")</f>
        <v/>
      </c>
      <c r="H36">
        <f>IF(AND(F36&lt;&gt;"", D36&lt;&gt;"" , F36&lt;D36), D36-F36, 0)</f>
        <v/>
      </c>
    </row>
    <row r="37">
      <c r="F37">
        <f>IF(AND(C37&lt;&gt;"", E37&lt;&gt;""), C37*E37, "")</f>
        <v/>
      </c>
      <c r="G37">
        <f>IF(AND(D37&lt;&gt;"", F37&lt;&gt;""), F37-D37, "")</f>
        <v/>
      </c>
      <c r="H37">
        <f>IF(AND(F37&lt;&gt;"", D37&lt;&gt;"" , F37&lt;D37), D37-F37, 0)</f>
        <v/>
      </c>
    </row>
    <row r="38">
      <c r="F38">
        <f>IF(AND(C38&lt;&gt;"", E38&lt;&gt;""), C38*E38, "")</f>
        <v/>
      </c>
      <c r="G38">
        <f>IF(AND(D38&lt;&gt;"", F38&lt;&gt;""), F38-D38, "")</f>
        <v/>
      </c>
      <c r="H38">
        <f>IF(AND(F38&lt;&gt;"", D38&lt;&gt;"" , F38&lt;D38), D38-F38, 0)</f>
        <v/>
      </c>
    </row>
    <row r="39">
      <c r="F39">
        <f>IF(AND(C39&lt;&gt;"", E39&lt;&gt;""), C39*E39, "")</f>
        <v/>
      </c>
      <c r="G39">
        <f>IF(AND(D39&lt;&gt;"", F39&lt;&gt;""), F39-D39, "")</f>
        <v/>
      </c>
      <c r="H39">
        <f>IF(AND(F39&lt;&gt;"", D39&lt;&gt;"" , F39&lt;D39), D39-F39, 0)</f>
        <v/>
      </c>
    </row>
    <row r="40">
      <c r="F40">
        <f>IF(AND(C40&lt;&gt;"", E40&lt;&gt;""), C40*E40, "")</f>
        <v/>
      </c>
      <c r="G40">
        <f>IF(AND(D40&lt;&gt;"", F40&lt;&gt;""), F40-D40, "")</f>
        <v/>
      </c>
      <c r="H40">
        <f>IF(AND(F40&lt;&gt;"", D40&lt;&gt;"" , F40&lt;D40), D40-F40, 0)</f>
        <v/>
      </c>
    </row>
    <row r="41">
      <c r="F41">
        <f>IF(AND(C41&lt;&gt;"", E41&lt;&gt;""), C41*E41, "")</f>
        <v/>
      </c>
      <c r="G41">
        <f>IF(AND(D41&lt;&gt;"", F41&lt;&gt;""), F41-D41, "")</f>
        <v/>
      </c>
      <c r="H41">
        <f>IF(AND(F41&lt;&gt;"", D41&lt;&gt;"" , F41&lt;D41), D41-F41, 0)</f>
        <v/>
      </c>
    </row>
    <row r="42">
      <c r="F42">
        <f>IF(AND(C42&lt;&gt;"", E42&lt;&gt;""), C42*E42, "")</f>
        <v/>
      </c>
      <c r="G42">
        <f>IF(AND(D42&lt;&gt;"", F42&lt;&gt;""), F42-D42, "")</f>
        <v/>
      </c>
      <c r="H42">
        <f>IF(AND(F42&lt;&gt;"", D42&lt;&gt;"" , F42&lt;D42), D42-F42, 0)</f>
        <v/>
      </c>
    </row>
    <row r="43">
      <c r="F43">
        <f>IF(AND(C43&lt;&gt;"", E43&lt;&gt;""), C43*E43, "")</f>
        <v/>
      </c>
      <c r="G43">
        <f>IF(AND(D43&lt;&gt;"", F43&lt;&gt;""), F43-D43, "")</f>
        <v/>
      </c>
      <c r="H43">
        <f>IF(AND(F43&lt;&gt;"", D43&lt;&gt;"" , F43&lt;D43), D43-F43, 0)</f>
        <v/>
      </c>
    </row>
    <row r="44">
      <c r="F44">
        <f>IF(AND(C44&lt;&gt;"", E44&lt;&gt;""), C44*E44, "")</f>
        <v/>
      </c>
      <c r="G44">
        <f>IF(AND(D44&lt;&gt;"", F44&lt;&gt;""), F44-D44, "")</f>
        <v/>
      </c>
      <c r="H44">
        <f>IF(AND(F44&lt;&gt;"", D44&lt;&gt;"" , F44&lt;D44), D44-F44, 0)</f>
        <v/>
      </c>
    </row>
    <row r="45">
      <c r="F45">
        <f>IF(AND(C45&lt;&gt;"", E45&lt;&gt;""), C45*E45, "")</f>
        <v/>
      </c>
      <c r="G45">
        <f>IF(AND(D45&lt;&gt;"", F45&lt;&gt;""), F45-D45, "")</f>
        <v/>
      </c>
      <c r="H45">
        <f>IF(AND(F45&lt;&gt;"", D45&lt;&gt;"" , F45&lt;D45), D45-F45, 0)</f>
        <v/>
      </c>
    </row>
    <row r="46">
      <c r="F46">
        <f>IF(AND(C46&lt;&gt;"", E46&lt;&gt;""), C46*E46, "")</f>
        <v/>
      </c>
      <c r="G46">
        <f>IF(AND(D46&lt;&gt;"", F46&lt;&gt;""), F46-D46, "")</f>
        <v/>
      </c>
      <c r="H46">
        <f>IF(AND(F46&lt;&gt;"", D46&lt;&gt;"" , F46&lt;D46), D46-F46, 0)</f>
        <v/>
      </c>
    </row>
    <row r="47">
      <c r="F47">
        <f>IF(AND(C47&lt;&gt;"", E47&lt;&gt;""), C47*E47, "")</f>
        <v/>
      </c>
      <c r="G47">
        <f>IF(AND(D47&lt;&gt;"", F47&lt;&gt;""), F47-D47, "")</f>
        <v/>
      </c>
      <c r="H47">
        <f>IF(AND(F47&lt;&gt;"", D47&lt;&gt;"" , F47&lt;D47), D47-F47, 0)</f>
        <v/>
      </c>
    </row>
    <row r="48">
      <c r="F48">
        <f>IF(AND(C48&lt;&gt;"", E48&lt;&gt;""), C48*E48, "")</f>
        <v/>
      </c>
      <c r="G48">
        <f>IF(AND(D48&lt;&gt;"", F48&lt;&gt;""), F48-D48, "")</f>
        <v/>
      </c>
      <c r="H48">
        <f>IF(AND(F48&lt;&gt;"", D48&lt;&gt;"" , F48&lt;D48), D48-F48, 0)</f>
        <v/>
      </c>
    </row>
    <row r="49">
      <c r="F49">
        <f>IF(AND(C49&lt;&gt;"", E49&lt;&gt;""), C49*E49, "")</f>
        <v/>
      </c>
      <c r="G49">
        <f>IF(AND(D49&lt;&gt;"", F49&lt;&gt;""), F49-D49, "")</f>
        <v/>
      </c>
      <c r="H49">
        <f>IF(AND(F49&lt;&gt;"", D49&lt;&gt;"" , F49&lt;D49), D49-F49, 0)</f>
        <v/>
      </c>
    </row>
    <row r="50">
      <c r="F50">
        <f>IF(AND(C50&lt;&gt;"", E50&lt;&gt;""), C50*E50, "")</f>
        <v/>
      </c>
      <c r="G50">
        <f>IF(AND(D50&lt;&gt;"", F50&lt;&gt;""), F50-D50, "")</f>
        <v/>
      </c>
      <c r="H50">
        <f>IF(AND(F50&lt;&gt;"", D50&lt;&gt;"" , F50&lt;D50), D50-F50, 0)</f>
        <v/>
      </c>
    </row>
    <row r="51">
      <c r="F51">
        <f>IF(AND(C51&lt;&gt;"", E51&lt;&gt;""), C51*E51, "")</f>
        <v/>
      </c>
      <c r="G51">
        <f>IF(AND(D51&lt;&gt;"", F51&lt;&gt;""), F51-D51, "")</f>
        <v/>
      </c>
      <c r="H51">
        <f>IF(AND(F51&lt;&gt;"", D51&lt;&gt;"" , F51&lt;D51), D51-F51, 0)</f>
        <v/>
      </c>
    </row>
    <row r="52">
      <c r="F52">
        <f>IF(AND(C52&lt;&gt;"", E52&lt;&gt;""), C52*E52, "")</f>
        <v/>
      </c>
      <c r="G52">
        <f>IF(AND(D52&lt;&gt;"", F52&lt;&gt;""), F52-D52, "")</f>
        <v/>
      </c>
      <c r="H52">
        <f>IF(AND(F52&lt;&gt;"", D52&lt;&gt;"" , F52&lt;D52), D52-F52, 0)</f>
        <v/>
      </c>
    </row>
    <row r="53">
      <c r="F53">
        <f>IF(AND(C53&lt;&gt;"", E53&lt;&gt;""), C53*E53, "")</f>
        <v/>
      </c>
      <c r="G53">
        <f>IF(AND(D53&lt;&gt;"", F53&lt;&gt;""), F53-D53, "")</f>
        <v/>
      </c>
      <c r="H53">
        <f>IF(AND(F53&lt;&gt;"", D53&lt;&gt;"" , F53&lt;D53), D53-F53, 0)</f>
        <v/>
      </c>
    </row>
    <row r="54">
      <c r="F54">
        <f>IF(AND(C54&lt;&gt;"", E54&lt;&gt;""), C54*E54, "")</f>
        <v/>
      </c>
      <c r="G54">
        <f>IF(AND(D54&lt;&gt;"", F54&lt;&gt;""), F54-D54, "")</f>
        <v/>
      </c>
      <c r="H54">
        <f>IF(AND(F54&lt;&gt;"", D54&lt;&gt;"" , F54&lt;D54), D54-F54, 0)</f>
        <v/>
      </c>
    </row>
    <row r="55">
      <c r="F55">
        <f>IF(AND(C55&lt;&gt;"", E55&lt;&gt;""), C55*E55, "")</f>
        <v/>
      </c>
      <c r="G55">
        <f>IF(AND(D55&lt;&gt;"", F55&lt;&gt;""), F55-D55, "")</f>
        <v/>
      </c>
      <c r="H55">
        <f>IF(AND(F55&lt;&gt;"", D55&lt;&gt;"" , F55&lt;D55), D55-F55, 0)</f>
        <v/>
      </c>
    </row>
    <row r="56">
      <c r="F56">
        <f>IF(AND(C56&lt;&gt;"", E56&lt;&gt;""), C56*E56, "")</f>
        <v/>
      </c>
      <c r="G56">
        <f>IF(AND(D56&lt;&gt;"", F56&lt;&gt;""), F56-D56, "")</f>
        <v/>
      </c>
      <c r="H56">
        <f>IF(AND(F56&lt;&gt;"", D56&lt;&gt;"" , F56&lt;D56), D56-F56, 0)</f>
        <v/>
      </c>
    </row>
    <row r="57">
      <c r="F57">
        <f>IF(AND(C57&lt;&gt;"", E57&lt;&gt;""), C57*E57, "")</f>
        <v/>
      </c>
      <c r="G57">
        <f>IF(AND(D57&lt;&gt;"", F57&lt;&gt;""), F57-D57, "")</f>
        <v/>
      </c>
      <c r="H57">
        <f>IF(AND(F57&lt;&gt;"", D57&lt;&gt;"" , F57&lt;D57), D57-F57, 0)</f>
        <v/>
      </c>
    </row>
    <row r="58">
      <c r="F58">
        <f>IF(AND(C58&lt;&gt;"", E58&lt;&gt;""), C58*E58, "")</f>
        <v/>
      </c>
      <c r="G58">
        <f>IF(AND(D58&lt;&gt;"", F58&lt;&gt;""), F58-D58, "")</f>
        <v/>
      </c>
      <c r="H58">
        <f>IF(AND(F58&lt;&gt;"", D58&lt;&gt;"" , F58&lt;D58), D58-F58, 0)</f>
        <v/>
      </c>
    </row>
    <row r="59">
      <c r="F59">
        <f>IF(AND(C59&lt;&gt;"", E59&lt;&gt;""), C59*E59, "")</f>
        <v/>
      </c>
      <c r="G59">
        <f>IF(AND(D59&lt;&gt;"", F59&lt;&gt;""), F59-D59, "")</f>
        <v/>
      </c>
      <c r="H59">
        <f>IF(AND(F59&lt;&gt;"", D59&lt;&gt;"" , F59&lt;D59), D59-F59, 0)</f>
        <v/>
      </c>
    </row>
    <row r="60">
      <c r="F60">
        <f>IF(AND(C60&lt;&gt;"", E60&lt;&gt;""), C60*E60, "")</f>
        <v/>
      </c>
      <c r="G60">
        <f>IF(AND(D60&lt;&gt;"", F60&lt;&gt;""), F60-D60, "")</f>
        <v/>
      </c>
      <c r="H60">
        <f>IF(AND(F60&lt;&gt;"", D60&lt;&gt;"" , F60&lt;D60), D60-F60, 0)</f>
        <v/>
      </c>
    </row>
    <row r="61">
      <c r="F61">
        <f>IF(AND(C61&lt;&gt;"", E61&lt;&gt;""), C61*E61, "")</f>
        <v/>
      </c>
      <c r="G61">
        <f>IF(AND(D61&lt;&gt;"", F61&lt;&gt;""), F61-D61, "")</f>
        <v/>
      </c>
      <c r="H61">
        <f>IF(AND(F61&lt;&gt;"", D61&lt;&gt;"" , F61&lt;D61), D61-F61, 0)</f>
        <v/>
      </c>
    </row>
  </sheetData>
  <conditionalFormatting sqref="H2:H60">
    <cfRule type="expression" priority="1" dxfId="0">
      <formula>AND(H2&gt;0, H2 &lt;= 0.01*D2)</formula>
    </cfRule>
    <cfRule type="expression" priority="2" dxfId="1">
      <formula>H2 &gt; 0.01*D2</formula>
    </cfRule>
  </conditionalFormatting>
  <conditionalFormatting sqref="G2:G60">
    <cfRule type="cellIs" priority="3" operator="greaterThan" dxfId="2">
      <formula>0</formula>
    </cfRule>
    <cfRule type="cellIs" priority="4" operator="lessThan" dxfId="1">
      <formula>0</formula>
    </cfRule>
  </conditionalFormatting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401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28" customWidth="1" min="3" max="3"/>
    <col width="12" customWidth="1" min="4" max="4"/>
    <col width="12" customWidth="1" min="5" max="5"/>
    <col width="16" customWidth="1" min="6" max="6"/>
    <col width="16" customWidth="1" min="7" max="7"/>
    <col width="16" customWidth="1" min="8" max="8"/>
    <col width="18" customWidth="1" min="9" max="9"/>
    <col width="16" customWidth="1" min="10" max="10"/>
    <col width="30" customWidth="1" min="11" max="11"/>
  </cols>
  <sheetData>
    <row r="1">
      <c r="A1" s="2" t="inlineStr">
        <is>
          <t>Date</t>
        </is>
      </c>
      <c r="B1" s="2" t="inlineStr">
        <is>
          <t>Référence</t>
        </is>
      </c>
      <c r="C1" s="2" t="inlineStr">
        <is>
          <t>Libellé</t>
        </is>
      </c>
      <c r="D1" s="2" t="inlineStr">
        <is>
          <t>Débit</t>
        </is>
      </c>
      <c r="E1" s="2" t="inlineStr">
        <is>
          <t>Crédit</t>
        </is>
      </c>
      <c r="F1" s="2" t="inlineStr">
        <is>
          <t>Solde banque (relevé)</t>
        </is>
      </c>
      <c r="G1" s="2" t="inlineStr">
        <is>
          <t>Solde compta (512)</t>
        </is>
      </c>
      <c r="H1" s="2" t="inlineStr">
        <is>
          <t>Solde calculé</t>
        </is>
      </c>
      <c r="I1" s="2" t="inlineStr">
        <is>
          <t>Ecart banque/compta</t>
        </is>
      </c>
      <c r="J1" s="2" t="inlineStr">
        <is>
          <t>Pointé (Oui/Non)</t>
        </is>
      </c>
      <c r="K1" s="2" t="inlineStr">
        <is>
          <t>Note</t>
        </is>
      </c>
    </row>
    <row r="2">
      <c r="H2">
        <f>IF(AND(D2="",E2=""), IF(H1="","",H1), IF(H1="", E2-D2, H1+E2-D2))</f>
        <v/>
      </c>
      <c r="I2">
        <f>IF(OR(F2="", G2=""), "", F2-G2)</f>
        <v/>
      </c>
    </row>
    <row r="3">
      <c r="H3">
        <f>IF(AND(D3="",E3=""), IF(H2="","",H2), IF(H2="", E3-D3, H2+E3-D3))</f>
        <v/>
      </c>
      <c r="I3">
        <f>IF(OR(F3="", G3=""), "", F3-G3)</f>
        <v/>
      </c>
    </row>
    <row r="4">
      <c r="H4">
        <f>IF(AND(D4="",E4=""), IF(H3="","",H3), IF(H3="", E4-D4, H3+E4-D4))</f>
        <v/>
      </c>
      <c r="I4">
        <f>IF(OR(F4="", G4=""), "", F4-G4)</f>
        <v/>
      </c>
    </row>
    <row r="5">
      <c r="H5">
        <f>IF(AND(D5="",E5=""), IF(H4="","",H4), IF(H4="", E5-D5, H4+E5-D5))</f>
        <v/>
      </c>
      <c r="I5">
        <f>IF(OR(F5="", G5=""), "", F5-G5)</f>
        <v/>
      </c>
    </row>
    <row r="6">
      <c r="H6">
        <f>IF(AND(D6="",E6=""), IF(H5="","",H5), IF(H5="", E6-D6, H5+E6-D6))</f>
        <v/>
      </c>
      <c r="I6">
        <f>IF(OR(F6="", G6=""), "", F6-G6)</f>
        <v/>
      </c>
    </row>
    <row r="7">
      <c r="H7">
        <f>IF(AND(D7="",E7=""), IF(H6="","",H6), IF(H6="", E7-D7, H6+E7-D7))</f>
        <v/>
      </c>
      <c r="I7">
        <f>IF(OR(F7="", G7=""), "", F7-G7)</f>
        <v/>
      </c>
    </row>
    <row r="8">
      <c r="H8">
        <f>IF(AND(D8="",E8=""), IF(H7="","",H7), IF(H7="", E8-D8, H7+E8-D8))</f>
        <v/>
      </c>
      <c r="I8">
        <f>IF(OR(F8="", G8=""), "", F8-G8)</f>
        <v/>
      </c>
    </row>
    <row r="9">
      <c r="H9">
        <f>IF(AND(D9="",E9=""), IF(H8="","",H8), IF(H8="", E9-D9, H8+E9-D9))</f>
        <v/>
      </c>
      <c r="I9">
        <f>IF(OR(F9="", G9=""), "", F9-G9)</f>
        <v/>
      </c>
    </row>
    <row r="10">
      <c r="H10">
        <f>IF(AND(D10="",E10=""), IF(H9="","",H9), IF(H9="", E10-D10, H9+E10-D10))</f>
        <v/>
      </c>
      <c r="I10">
        <f>IF(OR(F10="", G10=""), "", F10-G10)</f>
        <v/>
      </c>
    </row>
    <row r="11">
      <c r="H11">
        <f>IF(AND(D11="",E11=""), IF(H10="","",H10), IF(H10="", E11-D11, H10+E11-D11))</f>
        <v/>
      </c>
      <c r="I11">
        <f>IF(OR(F11="", G11=""), "", F11-G11)</f>
        <v/>
      </c>
    </row>
    <row r="12">
      <c r="H12">
        <f>IF(AND(D12="",E12=""), IF(H11="","",H11), IF(H11="", E12-D12, H11+E12-D12))</f>
        <v/>
      </c>
      <c r="I12">
        <f>IF(OR(F12="", G12=""), "", F12-G12)</f>
        <v/>
      </c>
    </row>
    <row r="13">
      <c r="H13">
        <f>IF(AND(D13="",E13=""), IF(H12="","",H12), IF(H12="", E13-D13, H12+E13-D13))</f>
        <v/>
      </c>
      <c r="I13">
        <f>IF(OR(F13="", G13=""), "", F13-G13)</f>
        <v/>
      </c>
    </row>
    <row r="14">
      <c r="H14">
        <f>IF(AND(D14="",E14=""), IF(H13="","",H13), IF(H13="", E14-D14, H13+E14-D14))</f>
        <v/>
      </c>
      <c r="I14">
        <f>IF(OR(F14="", G14=""), "", F14-G14)</f>
        <v/>
      </c>
    </row>
    <row r="15">
      <c r="H15">
        <f>IF(AND(D15="",E15=""), IF(H14="","",H14), IF(H14="", E15-D15, H14+E15-D15))</f>
        <v/>
      </c>
      <c r="I15">
        <f>IF(OR(F15="", G15=""), "", F15-G15)</f>
        <v/>
      </c>
    </row>
    <row r="16">
      <c r="H16">
        <f>IF(AND(D16="",E16=""), IF(H15="","",H15), IF(H15="", E16-D16, H15+E16-D16))</f>
        <v/>
      </c>
      <c r="I16">
        <f>IF(OR(F16="", G16=""), "", F16-G16)</f>
        <v/>
      </c>
    </row>
    <row r="17">
      <c r="H17">
        <f>IF(AND(D17="",E17=""), IF(H16="","",H16), IF(H16="", E17-D17, H16+E17-D17))</f>
        <v/>
      </c>
      <c r="I17">
        <f>IF(OR(F17="", G17=""), "", F17-G17)</f>
        <v/>
      </c>
    </row>
    <row r="18">
      <c r="H18">
        <f>IF(AND(D18="",E18=""), IF(H17="","",H17), IF(H17="", E18-D18, H17+E18-D18))</f>
        <v/>
      </c>
      <c r="I18">
        <f>IF(OR(F18="", G18=""), "", F18-G18)</f>
        <v/>
      </c>
    </row>
    <row r="19">
      <c r="H19">
        <f>IF(AND(D19="",E19=""), IF(H18="","",H18), IF(H18="", E19-D19, H18+E19-D19))</f>
        <v/>
      </c>
      <c r="I19">
        <f>IF(OR(F19="", G19=""), "", F19-G19)</f>
        <v/>
      </c>
    </row>
    <row r="20">
      <c r="H20">
        <f>IF(AND(D20="",E20=""), IF(H19="","",H19), IF(H19="", E20-D20, H19+E20-D20))</f>
        <v/>
      </c>
      <c r="I20">
        <f>IF(OR(F20="", G20=""), "", F20-G20)</f>
        <v/>
      </c>
    </row>
    <row r="21">
      <c r="H21">
        <f>IF(AND(D21="",E21=""), IF(H20="","",H20), IF(H20="", E21-D21, H20+E21-D21))</f>
        <v/>
      </c>
      <c r="I21">
        <f>IF(OR(F21="", G21=""), "", F21-G21)</f>
        <v/>
      </c>
    </row>
    <row r="22">
      <c r="H22">
        <f>IF(AND(D22="",E22=""), IF(H21="","",H21), IF(H21="", E22-D22, H21+E22-D22))</f>
        <v/>
      </c>
      <c r="I22">
        <f>IF(OR(F22="", G22=""), "", F22-G22)</f>
        <v/>
      </c>
    </row>
    <row r="23">
      <c r="H23">
        <f>IF(AND(D23="",E23=""), IF(H22="","",H22), IF(H22="", E23-D23, H22+E23-D23))</f>
        <v/>
      </c>
      <c r="I23">
        <f>IF(OR(F23="", G23=""), "", F23-G23)</f>
        <v/>
      </c>
    </row>
    <row r="24">
      <c r="H24">
        <f>IF(AND(D24="",E24=""), IF(H23="","",H23), IF(H23="", E24-D24, H23+E24-D24))</f>
        <v/>
      </c>
      <c r="I24">
        <f>IF(OR(F24="", G24=""), "", F24-G24)</f>
        <v/>
      </c>
    </row>
    <row r="25">
      <c r="H25">
        <f>IF(AND(D25="",E25=""), IF(H24="","",H24), IF(H24="", E25-D25, H24+E25-D25))</f>
        <v/>
      </c>
      <c r="I25">
        <f>IF(OR(F25="", G25=""), "", F25-G25)</f>
        <v/>
      </c>
    </row>
    <row r="26">
      <c r="H26">
        <f>IF(AND(D26="",E26=""), IF(H25="","",H25), IF(H25="", E26-D26, H25+E26-D26))</f>
        <v/>
      </c>
      <c r="I26">
        <f>IF(OR(F26="", G26=""), "", F26-G26)</f>
        <v/>
      </c>
    </row>
    <row r="27">
      <c r="H27">
        <f>IF(AND(D27="",E27=""), IF(H26="","",H26), IF(H26="", E27-D27, H26+E27-D27))</f>
        <v/>
      </c>
      <c r="I27">
        <f>IF(OR(F27="", G27=""), "", F27-G27)</f>
        <v/>
      </c>
    </row>
    <row r="28">
      <c r="H28">
        <f>IF(AND(D28="",E28=""), IF(H27="","",H27), IF(H27="", E28-D28, H27+E28-D28))</f>
        <v/>
      </c>
      <c r="I28">
        <f>IF(OR(F28="", G28=""), "", F28-G28)</f>
        <v/>
      </c>
    </row>
    <row r="29">
      <c r="H29">
        <f>IF(AND(D29="",E29=""), IF(H28="","",H28), IF(H28="", E29-D29, H28+E29-D29))</f>
        <v/>
      </c>
      <c r="I29">
        <f>IF(OR(F29="", G29=""), "", F29-G29)</f>
        <v/>
      </c>
    </row>
    <row r="30">
      <c r="H30">
        <f>IF(AND(D30="",E30=""), IF(H29="","",H29), IF(H29="", E30-D30, H29+E30-D30))</f>
        <v/>
      </c>
      <c r="I30">
        <f>IF(OR(F30="", G30=""), "", F30-G30)</f>
        <v/>
      </c>
    </row>
    <row r="31">
      <c r="H31">
        <f>IF(AND(D31="",E31=""), IF(H30="","",H30), IF(H30="", E31-D31, H30+E31-D31))</f>
        <v/>
      </c>
      <c r="I31">
        <f>IF(OR(F31="", G31=""), "", F31-G31)</f>
        <v/>
      </c>
    </row>
    <row r="32">
      <c r="H32">
        <f>IF(AND(D32="",E32=""), IF(H31="","",H31), IF(H31="", E32-D32, H31+E32-D32))</f>
        <v/>
      </c>
      <c r="I32">
        <f>IF(OR(F32="", G32=""), "", F32-G32)</f>
        <v/>
      </c>
    </row>
    <row r="33">
      <c r="H33">
        <f>IF(AND(D33="",E33=""), IF(H32="","",H32), IF(H32="", E33-D33, H32+E33-D33))</f>
        <v/>
      </c>
      <c r="I33">
        <f>IF(OR(F33="", G33=""), "", F33-G33)</f>
        <v/>
      </c>
    </row>
    <row r="34">
      <c r="H34">
        <f>IF(AND(D34="",E34=""), IF(H33="","",H33), IF(H33="", E34-D34, H33+E34-D34))</f>
        <v/>
      </c>
      <c r="I34">
        <f>IF(OR(F34="", G34=""), "", F34-G34)</f>
        <v/>
      </c>
    </row>
    <row r="35">
      <c r="H35">
        <f>IF(AND(D35="",E35=""), IF(H34="","",H34), IF(H34="", E35-D35, H34+E35-D35))</f>
        <v/>
      </c>
      <c r="I35">
        <f>IF(OR(F35="", G35=""), "", F35-G35)</f>
        <v/>
      </c>
    </row>
    <row r="36">
      <c r="H36">
        <f>IF(AND(D36="",E36=""), IF(H35="","",H35), IF(H35="", E36-D36, H35+E36-D36))</f>
        <v/>
      </c>
      <c r="I36">
        <f>IF(OR(F36="", G36=""), "", F36-G36)</f>
        <v/>
      </c>
    </row>
    <row r="37">
      <c r="H37">
        <f>IF(AND(D37="",E37=""), IF(H36="","",H36), IF(H36="", E37-D37, H36+E37-D37))</f>
        <v/>
      </c>
      <c r="I37">
        <f>IF(OR(F37="", G37=""), "", F37-G37)</f>
        <v/>
      </c>
    </row>
    <row r="38">
      <c r="H38">
        <f>IF(AND(D38="",E38=""), IF(H37="","",H37), IF(H37="", E38-D38, H37+E38-D38))</f>
        <v/>
      </c>
      <c r="I38">
        <f>IF(OR(F38="", G38=""), "", F38-G38)</f>
        <v/>
      </c>
    </row>
    <row r="39">
      <c r="H39">
        <f>IF(AND(D39="",E39=""), IF(H38="","",H38), IF(H38="", E39-D39, H38+E39-D39))</f>
        <v/>
      </c>
      <c r="I39">
        <f>IF(OR(F39="", G39=""), "", F39-G39)</f>
        <v/>
      </c>
    </row>
    <row r="40">
      <c r="H40">
        <f>IF(AND(D40="",E40=""), IF(H39="","",H39), IF(H39="", E40-D40, H39+E40-D40))</f>
        <v/>
      </c>
      <c r="I40">
        <f>IF(OR(F40="", G40=""), "", F40-G40)</f>
        <v/>
      </c>
    </row>
    <row r="41">
      <c r="H41">
        <f>IF(AND(D41="",E41=""), IF(H40="","",H40), IF(H40="", E41-D41, H40+E41-D41))</f>
        <v/>
      </c>
      <c r="I41">
        <f>IF(OR(F41="", G41=""), "", F41-G41)</f>
        <v/>
      </c>
    </row>
    <row r="42">
      <c r="H42">
        <f>IF(AND(D42="",E42=""), IF(H41="","",H41), IF(H41="", E42-D42, H41+E42-D42))</f>
        <v/>
      </c>
      <c r="I42">
        <f>IF(OR(F42="", G42=""), "", F42-G42)</f>
        <v/>
      </c>
    </row>
    <row r="43">
      <c r="H43">
        <f>IF(AND(D43="",E43=""), IF(H42="","",H42), IF(H42="", E43-D43, H42+E43-D43))</f>
        <v/>
      </c>
      <c r="I43">
        <f>IF(OR(F43="", G43=""), "", F43-G43)</f>
        <v/>
      </c>
    </row>
    <row r="44">
      <c r="H44">
        <f>IF(AND(D44="",E44=""), IF(H43="","",H43), IF(H43="", E44-D44, H43+E44-D44))</f>
        <v/>
      </c>
      <c r="I44">
        <f>IF(OR(F44="", G44=""), "", F44-G44)</f>
        <v/>
      </c>
    </row>
    <row r="45">
      <c r="H45">
        <f>IF(AND(D45="",E45=""), IF(H44="","",H44), IF(H44="", E45-D45, H44+E45-D45))</f>
        <v/>
      </c>
      <c r="I45">
        <f>IF(OR(F45="", G45=""), "", F45-G45)</f>
        <v/>
      </c>
    </row>
    <row r="46">
      <c r="H46">
        <f>IF(AND(D46="",E46=""), IF(H45="","",H45), IF(H45="", E46-D46, H45+E46-D46))</f>
        <v/>
      </c>
      <c r="I46">
        <f>IF(OR(F46="", G46=""), "", F46-G46)</f>
        <v/>
      </c>
    </row>
    <row r="47">
      <c r="H47">
        <f>IF(AND(D47="",E47=""), IF(H46="","",H46), IF(H46="", E47-D47, H46+E47-D47))</f>
        <v/>
      </c>
      <c r="I47">
        <f>IF(OR(F47="", G47=""), "", F47-G47)</f>
        <v/>
      </c>
    </row>
    <row r="48">
      <c r="H48">
        <f>IF(AND(D48="",E48=""), IF(H47="","",H47), IF(H47="", E48-D48, H47+E48-D48))</f>
        <v/>
      </c>
      <c r="I48">
        <f>IF(OR(F48="", G48=""), "", F48-G48)</f>
        <v/>
      </c>
    </row>
    <row r="49">
      <c r="H49">
        <f>IF(AND(D49="",E49=""), IF(H48="","",H48), IF(H48="", E49-D49, H48+E49-D49))</f>
        <v/>
      </c>
      <c r="I49">
        <f>IF(OR(F49="", G49=""), "", F49-G49)</f>
        <v/>
      </c>
    </row>
    <row r="50">
      <c r="H50">
        <f>IF(AND(D50="",E50=""), IF(H49="","",H49), IF(H49="", E50-D50, H49+E50-D50))</f>
        <v/>
      </c>
      <c r="I50">
        <f>IF(OR(F50="", G50=""), "", F50-G50)</f>
        <v/>
      </c>
    </row>
    <row r="51">
      <c r="H51">
        <f>IF(AND(D51="",E51=""), IF(H50="","",H50), IF(H50="", E51-D51, H50+E51-D51))</f>
        <v/>
      </c>
      <c r="I51">
        <f>IF(OR(F51="", G51=""), "", F51-G51)</f>
        <v/>
      </c>
    </row>
    <row r="52">
      <c r="H52">
        <f>IF(AND(D52="",E52=""), IF(H51="","",H51), IF(H51="", E52-D52, H51+E52-D52))</f>
        <v/>
      </c>
      <c r="I52">
        <f>IF(OR(F52="", G52=""), "", F52-G52)</f>
        <v/>
      </c>
    </row>
    <row r="53">
      <c r="H53">
        <f>IF(AND(D53="",E53=""), IF(H52="","",H52), IF(H52="", E53-D53, H52+E53-D53))</f>
        <v/>
      </c>
      <c r="I53">
        <f>IF(OR(F53="", G53=""), "", F53-G53)</f>
        <v/>
      </c>
    </row>
    <row r="54">
      <c r="H54">
        <f>IF(AND(D54="",E54=""), IF(H53="","",H53), IF(H53="", E54-D54, H53+E54-D54))</f>
        <v/>
      </c>
      <c r="I54">
        <f>IF(OR(F54="", G54=""), "", F54-G54)</f>
        <v/>
      </c>
    </row>
    <row r="55">
      <c r="H55">
        <f>IF(AND(D55="",E55=""), IF(H54="","",H54), IF(H54="", E55-D55, H54+E55-D55))</f>
        <v/>
      </c>
      <c r="I55">
        <f>IF(OR(F55="", G55=""), "", F55-G55)</f>
        <v/>
      </c>
    </row>
    <row r="56">
      <c r="H56">
        <f>IF(AND(D56="",E56=""), IF(H55="","",H55), IF(H55="", E56-D56, H55+E56-D56))</f>
        <v/>
      </c>
      <c r="I56">
        <f>IF(OR(F56="", G56=""), "", F56-G56)</f>
        <v/>
      </c>
    </row>
    <row r="57">
      <c r="H57">
        <f>IF(AND(D57="",E57=""), IF(H56="","",H56), IF(H56="", E57-D57, H56+E57-D57))</f>
        <v/>
      </c>
      <c r="I57">
        <f>IF(OR(F57="", G57=""), "", F57-G57)</f>
        <v/>
      </c>
    </row>
    <row r="58">
      <c r="H58">
        <f>IF(AND(D58="",E58=""), IF(H57="","",H57), IF(H57="", E58-D58, H57+E58-D58))</f>
        <v/>
      </c>
      <c r="I58">
        <f>IF(OR(F58="", G58=""), "", F58-G58)</f>
        <v/>
      </c>
    </row>
    <row r="59">
      <c r="H59">
        <f>IF(AND(D59="",E59=""), IF(H58="","",H58), IF(H58="", E59-D59, H58+E59-D59))</f>
        <v/>
      </c>
      <c r="I59">
        <f>IF(OR(F59="", G59=""), "", F59-G59)</f>
        <v/>
      </c>
    </row>
    <row r="60">
      <c r="H60">
        <f>IF(AND(D60="",E60=""), IF(H59="","",H59), IF(H59="", E60-D60, H59+E60-D60))</f>
        <v/>
      </c>
      <c r="I60">
        <f>IF(OR(F60="", G60=""), "", F60-G60)</f>
        <v/>
      </c>
    </row>
    <row r="61">
      <c r="H61">
        <f>IF(AND(D61="",E61=""), IF(H60="","",H60), IF(H60="", E61-D61, H60+E61-D61))</f>
        <v/>
      </c>
      <c r="I61">
        <f>IF(OR(F61="", G61=""), "", F61-G61)</f>
        <v/>
      </c>
    </row>
    <row r="62">
      <c r="H62">
        <f>IF(AND(D62="",E62=""), IF(H61="","",H61), IF(H61="", E62-D62, H61+E62-D62))</f>
        <v/>
      </c>
      <c r="I62">
        <f>IF(OR(F62="", G62=""), "", F62-G62)</f>
        <v/>
      </c>
    </row>
    <row r="63">
      <c r="H63">
        <f>IF(AND(D63="",E63=""), IF(H62="","",H62), IF(H62="", E63-D63, H62+E63-D63))</f>
        <v/>
      </c>
      <c r="I63">
        <f>IF(OR(F63="", G63=""), "", F63-G63)</f>
        <v/>
      </c>
    </row>
    <row r="64">
      <c r="H64">
        <f>IF(AND(D64="",E64=""), IF(H63="","",H63), IF(H63="", E64-D64, H63+E64-D64))</f>
        <v/>
      </c>
      <c r="I64">
        <f>IF(OR(F64="", G64=""), "", F64-G64)</f>
        <v/>
      </c>
    </row>
    <row r="65">
      <c r="H65">
        <f>IF(AND(D65="",E65=""), IF(H64="","",H64), IF(H64="", E65-D65, H64+E65-D65))</f>
        <v/>
      </c>
      <c r="I65">
        <f>IF(OR(F65="", G65=""), "", F65-G65)</f>
        <v/>
      </c>
    </row>
    <row r="66">
      <c r="H66">
        <f>IF(AND(D66="",E66=""), IF(H65="","",H65), IF(H65="", E66-D66, H65+E66-D66))</f>
        <v/>
      </c>
      <c r="I66">
        <f>IF(OR(F66="", G66=""), "", F66-G66)</f>
        <v/>
      </c>
    </row>
    <row r="67">
      <c r="H67">
        <f>IF(AND(D67="",E67=""), IF(H66="","",H66), IF(H66="", E67-D67, H66+E67-D67))</f>
        <v/>
      </c>
      <c r="I67">
        <f>IF(OR(F67="", G67=""), "", F67-G67)</f>
        <v/>
      </c>
    </row>
    <row r="68">
      <c r="H68">
        <f>IF(AND(D68="",E68=""), IF(H67="","",H67), IF(H67="", E68-D68, H67+E68-D68))</f>
        <v/>
      </c>
      <c r="I68">
        <f>IF(OR(F68="", G68=""), "", F68-G68)</f>
        <v/>
      </c>
    </row>
    <row r="69">
      <c r="H69">
        <f>IF(AND(D69="",E69=""), IF(H68="","",H68), IF(H68="", E69-D69, H68+E69-D69))</f>
        <v/>
      </c>
      <c r="I69">
        <f>IF(OR(F69="", G69=""), "", F69-G69)</f>
        <v/>
      </c>
    </row>
    <row r="70">
      <c r="H70">
        <f>IF(AND(D70="",E70=""), IF(H69="","",H69), IF(H69="", E70-D70, H69+E70-D70))</f>
        <v/>
      </c>
      <c r="I70">
        <f>IF(OR(F70="", G70=""), "", F70-G70)</f>
        <v/>
      </c>
    </row>
    <row r="71">
      <c r="H71">
        <f>IF(AND(D71="",E71=""), IF(H70="","",H70), IF(H70="", E71-D71, H70+E71-D71))</f>
        <v/>
      </c>
      <c r="I71">
        <f>IF(OR(F71="", G71=""), "", F71-G71)</f>
        <v/>
      </c>
    </row>
    <row r="72">
      <c r="H72">
        <f>IF(AND(D72="",E72=""), IF(H71="","",H71), IF(H71="", E72-D72, H71+E72-D72))</f>
        <v/>
      </c>
      <c r="I72">
        <f>IF(OR(F72="", G72=""), "", F72-G72)</f>
        <v/>
      </c>
    </row>
    <row r="73">
      <c r="H73">
        <f>IF(AND(D73="",E73=""), IF(H72="","",H72), IF(H72="", E73-D73, H72+E73-D73))</f>
        <v/>
      </c>
      <c r="I73">
        <f>IF(OR(F73="", G73=""), "", F73-G73)</f>
        <v/>
      </c>
    </row>
    <row r="74">
      <c r="H74">
        <f>IF(AND(D74="",E74=""), IF(H73="","",H73), IF(H73="", E74-D74, H73+E74-D74))</f>
        <v/>
      </c>
      <c r="I74">
        <f>IF(OR(F74="", G74=""), "", F74-G74)</f>
        <v/>
      </c>
    </row>
    <row r="75">
      <c r="H75">
        <f>IF(AND(D75="",E75=""), IF(H74="","",H74), IF(H74="", E75-D75, H74+E75-D75))</f>
        <v/>
      </c>
      <c r="I75">
        <f>IF(OR(F75="", G75=""), "", F75-G75)</f>
        <v/>
      </c>
    </row>
    <row r="76">
      <c r="H76">
        <f>IF(AND(D76="",E76=""), IF(H75="","",H75), IF(H75="", E76-D76, H75+E76-D76))</f>
        <v/>
      </c>
      <c r="I76">
        <f>IF(OR(F76="", G76=""), "", F76-G76)</f>
        <v/>
      </c>
    </row>
    <row r="77">
      <c r="H77">
        <f>IF(AND(D77="",E77=""), IF(H76="","",H76), IF(H76="", E77-D77, H76+E77-D77))</f>
        <v/>
      </c>
      <c r="I77">
        <f>IF(OR(F77="", G77=""), "", F77-G77)</f>
        <v/>
      </c>
    </row>
    <row r="78">
      <c r="H78">
        <f>IF(AND(D78="",E78=""), IF(H77="","",H77), IF(H77="", E78-D78, H77+E78-D78))</f>
        <v/>
      </c>
      <c r="I78">
        <f>IF(OR(F78="", G78=""), "", F78-G78)</f>
        <v/>
      </c>
    </row>
    <row r="79">
      <c r="H79">
        <f>IF(AND(D79="",E79=""), IF(H78="","",H78), IF(H78="", E79-D79, H78+E79-D79))</f>
        <v/>
      </c>
      <c r="I79">
        <f>IF(OR(F79="", G79=""), "", F79-G79)</f>
        <v/>
      </c>
    </row>
    <row r="80">
      <c r="H80">
        <f>IF(AND(D80="",E80=""), IF(H79="","",H79), IF(H79="", E80-D80, H79+E80-D80))</f>
        <v/>
      </c>
      <c r="I80">
        <f>IF(OR(F80="", G80=""), "", F80-G80)</f>
        <v/>
      </c>
    </row>
    <row r="81">
      <c r="H81">
        <f>IF(AND(D81="",E81=""), IF(H80="","",H80), IF(H80="", E81-D81, H80+E81-D81))</f>
        <v/>
      </c>
      <c r="I81">
        <f>IF(OR(F81="", G81=""), "", F81-G81)</f>
        <v/>
      </c>
    </row>
    <row r="82">
      <c r="H82">
        <f>IF(AND(D82="",E82=""), IF(H81="","",H81), IF(H81="", E82-D82, H81+E82-D82))</f>
        <v/>
      </c>
      <c r="I82">
        <f>IF(OR(F82="", G82=""), "", F82-G82)</f>
        <v/>
      </c>
    </row>
    <row r="83">
      <c r="H83">
        <f>IF(AND(D83="",E83=""), IF(H82="","",H82), IF(H82="", E83-D83, H82+E83-D83))</f>
        <v/>
      </c>
      <c r="I83">
        <f>IF(OR(F83="", G83=""), "", F83-G83)</f>
        <v/>
      </c>
    </row>
    <row r="84">
      <c r="H84">
        <f>IF(AND(D84="",E84=""), IF(H83="","",H83), IF(H83="", E84-D84, H83+E84-D84))</f>
        <v/>
      </c>
      <c r="I84">
        <f>IF(OR(F84="", G84=""), "", F84-G84)</f>
        <v/>
      </c>
    </row>
    <row r="85">
      <c r="H85">
        <f>IF(AND(D85="",E85=""), IF(H84="","",H84), IF(H84="", E85-D85, H84+E85-D85))</f>
        <v/>
      </c>
      <c r="I85">
        <f>IF(OR(F85="", G85=""), "", F85-G85)</f>
        <v/>
      </c>
    </row>
    <row r="86">
      <c r="H86">
        <f>IF(AND(D86="",E86=""), IF(H85="","",H85), IF(H85="", E86-D86, H85+E86-D86))</f>
        <v/>
      </c>
      <c r="I86">
        <f>IF(OR(F86="", G86=""), "", F86-G86)</f>
        <v/>
      </c>
    </row>
    <row r="87">
      <c r="H87">
        <f>IF(AND(D87="",E87=""), IF(H86="","",H86), IF(H86="", E87-D87, H86+E87-D87))</f>
        <v/>
      </c>
      <c r="I87">
        <f>IF(OR(F87="", G87=""), "", F87-G87)</f>
        <v/>
      </c>
    </row>
    <row r="88">
      <c r="H88">
        <f>IF(AND(D88="",E88=""), IF(H87="","",H87), IF(H87="", E88-D88, H87+E88-D88))</f>
        <v/>
      </c>
      <c r="I88">
        <f>IF(OR(F88="", G88=""), "", F88-G88)</f>
        <v/>
      </c>
    </row>
    <row r="89">
      <c r="H89">
        <f>IF(AND(D89="",E89=""), IF(H88="","",H88), IF(H88="", E89-D89, H88+E89-D89))</f>
        <v/>
      </c>
      <c r="I89">
        <f>IF(OR(F89="", G89=""), "", F89-G89)</f>
        <v/>
      </c>
    </row>
    <row r="90">
      <c r="H90">
        <f>IF(AND(D90="",E90=""), IF(H89="","",H89), IF(H89="", E90-D90, H89+E90-D90))</f>
        <v/>
      </c>
      <c r="I90">
        <f>IF(OR(F90="", G90=""), "", F90-G90)</f>
        <v/>
      </c>
    </row>
    <row r="91">
      <c r="H91">
        <f>IF(AND(D91="",E91=""), IF(H90="","",H90), IF(H90="", E91-D91, H90+E91-D91))</f>
        <v/>
      </c>
      <c r="I91">
        <f>IF(OR(F91="", G91=""), "", F91-G91)</f>
        <v/>
      </c>
    </row>
    <row r="92">
      <c r="H92">
        <f>IF(AND(D92="",E92=""), IF(H91="","",H91), IF(H91="", E92-D92, H91+E92-D92))</f>
        <v/>
      </c>
      <c r="I92">
        <f>IF(OR(F92="", G92=""), "", F92-G92)</f>
        <v/>
      </c>
    </row>
    <row r="93">
      <c r="H93">
        <f>IF(AND(D93="",E93=""), IF(H92="","",H92), IF(H92="", E93-D93, H92+E93-D93))</f>
        <v/>
      </c>
      <c r="I93">
        <f>IF(OR(F93="", G93=""), "", F93-G93)</f>
        <v/>
      </c>
    </row>
    <row r="94">
      <c r="H94">
        <f>IF(AND(D94="",E94=""), IF(H93="","",H93), IF(H93="", E94-D94, H93+E94-D94))</f>
        <v/>
      </c>
      <c r="I94">
        <f>IF(OR(F94="", G94=""), "", F94-G94)</f>
        <v/>
      </c>
    </row>
    <row r="95">
      <c r="H95">
        <f>IF(AND(D95="",E95=""), IF(H94="","",H94), IF(H94="", E95-D95, H94+E95-D95))</f>
        <v/>
      </c>
      <c r="I95">
        <f>IF(OR(F95="", G95=""), "", F95-G95)</f>
        <v/>
      </c>
    </row>
    <row r="96">
      <c r="H96">
        <f>IF(AND(D96="",E96=""), IF(H95="","",H95), IF(H95="", E96-D96, H95+E96-D96))</f>
        <v/>
      </c>
      <c r="I96">
        <f>IF(OR(F96="", G96=""), "", F96-G96)</f>
        <v/>
      </c>
    </row>
    <row r="97">
      <c r="H97">
        <f>IF(AND(D97="",E97=""), IF(H96="","",H96), IF(H96="", E97-D97, H96+E97-D97))</f>
        <v/>
      </c>
      <c r="I97">
        <f>IF(OR(F97="", G97=""), "", F97-G97)</f>
        <v/>
      </c>
    </row>
    <row r="98">
      <c r="H98">
        <f>IF(AND(D98="",E98=""), IF(H97="","",H97), IF(H97="", E98-D98, H97+E98-D98))</f>
        <v/>
      </c>
      <c r="I98">
        <f>IF(OR(F98="", G98=""), "", F98-G98)</f>
        <v/>
      </c>
    </row>
    <row r="99">
      <c r="H99">
        <f>IF(AND(D99="",E99=""), IF(H98="","",H98), IF(H98="", E99-D99, H98+E99-D99))</f>
        <v/>
      </c>
      <c r="I99">
        <f>IF(OR(F99="", G99=""), "", F99-G99)</f>
        <v/>
      </c>
    </row>
    <row r="100">
      <c r="H100">
        <f>IF(AND(D100="",E100=""), IF(H99="","",H99), IF(H99="", E100-D100, H99+E100-D100))</f>
        <v/>
      </c>
      <c r="I100">
        <f>IF(OR(F100="", G100=""), "", F100-G100)</f>
        <v/>
      </c>
    </row>
    <row r="101">
      <c r="H101">
        <f>IF(AND(D101="",E101=""), IF(H100="","",H100), IF(H100="", E101-D101, H100+E101-D101))</f>
        <v/>
      </c>
      <c r="I101">
        <f>IF(OR(F101="", G101=""), "", F101-G101)</f>
        <v/>
      </c>
    </row>
    <row r="102">
      <c r="H102">
        <f>IF(AND(D102="",E102=""), IF(H101="","",H101), IF(H101="", E102-D102, H101+E102-D102))</f>
        <v/>
      </c>
      <c r="I102">
        <f>IF(OR(F102="", G102=""), "", F102-G102)</f>
        <v/>
      </c>
    </row>
    <row r="103">
      <c r="H103">
        <f>IF(AND(D103="",E103=""), IF(H102="","",H102), IF(H102="", E103-D103, H102+E103-D103))</f>
        <v/>
      </c>
      <c r="I103">
        <f>IF(OR(F103="", G103=""), "", F103-G103)</f>
        <v/>
      </c>
    </row>
    <row r="104">
      <c r="H104">
        <f>IF(AND(D104="",E104=""), IF(H103="","",H103), IF(H103="", E104-D104, H103+E104-D104))</f>
        <v/>
      </c>
      <c r="I104">
        <f>IF(OR(F104="", G104=""), "", F104-G104)</f>
        <v/>
      </c>
    </row>
    <row r="105">
      <c r="H105">
        <f>IF(AND(D105="",E105=""), IF(H104="","",H104), IF(H104="", E105-D105, H104+E105-D105))</f>
        <v/>
      </c>
      <c r="I105">
        <f>IF(OR(F105="", G105=""), "", F105-G105)</f>
        <v/>
      </c>
    </row>
    <row r="106">
      <c r="H106">
        <f>IF(AND(D106="",E106=""), IF(H105="","",H105), IF(H105="", E106-D106, H105+E106-D106))</f>
        <v/>
      </c>
      <c r="I106">
        <f>IF(OR(F106="", G106=""), "", F106-G106)</f>
        <v/>
      </c>
    </row>
    <row r="107">
      <c r="H107">
        <f>IF(AND(D107="",E107=""), IF(H106="","",H106), IF(H106="", E107-D107, H106+E107-D107))</f>
        <v/>
      </c>
      <c r="I107">
        <f>IF(OR(F107="", G107=""), "", F107-G107)</f>
        <v/>
      </c>
    </row>
    <row r="108">
      <c r="H108">
        <f>IF(AND(D108="",E108=""), IF(H107="","",H107), IF(H107="", E108-D108, H107+E108-D108))</f>
        <v/>
      </c>
      <c r="I108">
        <f>IF(OR(F108="", G108=""), "", F108-G108)</f>
        <v/>
      </c>
    </row>
    <row r="109">
      <c r="H109">
        <f>IF(AND(D109="",E109=""), IF(H108="","",H108), IF(H108="", E109-D109, H108+E109-D109))</f>
        <v/>
      </c>
      <c r="I109">
        <f>IF(OR(F109="", G109=""), "", F109-G109)</f>
        <v/>
      </c>
    </row>
    <row r="110">
      <c r="H110">
        <f>IF(AND(D110="",E110=""), IF(H109="","",H109), IF(H109="", E110-D110, H109+E110-D110))</f>
        <v/>
      </c>
      <c r="I110">
        <f>IF(OR(F110="", G110=""), "", F110-G110)</f>
        <v/>
      </c>
    </row>
    <row r="111">
      <c r="H111">
        <f>IF(AND(D111="",E111=""), IF(H110="","",H110), IF(H110="", E111-D111, H110+E111-D111))</f>
        <v/>
      </c>
      <c r="I111">
        <f>IF(OR(F111="", G111=""), "", F111-G111)</f>
        <v/>
      </c>
    </row>
    <row r="112">
      <c r="H112">
        <f>IF(AND(D112="",E112=""), IF(H111="","",H111), IF(H111="", E112-D112, H111+E112-D112))</f>
        <v/>
      </c>
      <c r="I112">
        <f>IF(OR(F112="", G112=""), "", F112-G112)</f>
        <v/>
      </c>
    </row>
    <row r="113">
      <c r="H113">
        <f>IF(AND(D113="",E113=""), IF(H112="","",H112), IF(H112="", E113-D113, H112+E113-D113))</f>
        <v/>
      </c>
      <c r="I113">
        <f>IF(OR(F113="", G113=""), "", F113-G113)</f>
        <v/>
      </c>
    </row>
    <row r="114">
      <c r="H114">
        <f>IF(AND(D114="",E114=""), IF(H113="","",H113), IF(H113="", E114-D114, H113+E114-D114))</f>
        <v/>
      </c>
      <c r="I114">
        <f>IF(OR(F114="", G114=""), "", F114-G114)</f>
        <v/>
      </c>
    </row>
    <row r="115">
      <c r="H115">
        <f>IF(AND(D115="",E115=""), IF(H114="","",H114), IF(H114="", E115-D115, H114+E115-D115))</f>
        <v/>
      </c>
      <c r="I115">
        <f>IF(OR(F115="", G115=""), "", F115-G115)</f>
        <v/>
      </c>
    </row>
    <row r="116">
      <c r="H116">
        <f>IF(AND(D116="",E116=""), IF(H115="","",H115), IF(H115="", E116-D116, H115+E116-D116))</f>
        <v/>
      </c>
      <c r="I116">
        <f>IF(OR(F116="", G116=""), "", F116-G116)</f>
        <v/>
      </c>
    </row>
    <row r="117">
      <c r="H117">
        <f>IF(AND(D117="",E117=""), IF(H116="","",H116), IF(H116="", E117-D117, H116+E117-D117))</f>
        <v/>
      </c>
      <c r="I117">
        <f>IF(OR(F117="", G117=""), "", F117-G117)</f>
        <v/>
      </c>
    </row>
    <row r="118">
      <c r="H118">
        <f>IF(AND(D118="",E118=""), IF(H117="","",H117), IF(H117="", E118-D118, H117+E118-D118))</f>
        <v/>
      </c>
      <c r="I118">
        <f>IF(OR(F118="", G118=""), "", F118-G118)</f>
        <v/>
      </c>
    </row>
    <row r="119">
      <c r="H119">
        <f>IF(AND(D119="",E119=""), IF(H118="","",H118), IF(H118="", E119-D119, H118+E119-D119))</f>
        <v/>
      </c>
      <c r="I119">
        <f>IF(OR(F119="", G119=""), "", F119-G119)</f>
        <v/>
      </c>
    </row>
    <row r="120">
      <c r="H120">
        <f>IF(AND(D120="",E120=""), IF(H119="","",H119), IF(H119="", E120-D120, H119+E120-D120))</f>
        <v/>
      </c>
      <c r="I120">
        <f>IF(OR(F120="", G120=""), "", F120-G120)</f>
        <v/>
      </c>
    </row>
    <row r="121">
      <c r="H121">
        <f>IF(AND(D121="",E121=""), IF(H120="","",H120), IF(H120="", E121-D121, H120+E121-D121))</f>
        <v/>
      </c>
      <c r="I121">
        <f>IF(OR(F121="", G121=""), "", F121-G121)</f>
        <v/>
      </c>
    </row>
    <row r="122">
      <c r="H122">
        <f>IF(AND(D122="",E122=""), IF(H121="","",H121), IF(H121="", E122-D122, H121+E122-D122))</f>
        <v/>
      </c>
      <c r="I122">
        <f>IF(OR(F122="", G122=""), "", F122-G122)</f>
        <v/>
      </c>
    </row>
    <row r="123">
      <c r="H123">
        <f>IF(AND(D123="",E123=""), IF(H122="","",H122), IF(H122="", E123-D123, H122+E123-D123))</f>
        <v/>
      </c>
      <c r="I123">
        <f>IF(OR(F123="", G123=""), "", F123-G123)</f>
        <v/>
      </c>
    </row>
    <row r="124">
      <c r="H124">
        <f>IF(AND(D124="",E124=""), IF(H123="","",H123), IF(H123="", E124-D124, H123+E124-D124))</f>
        <v/>
      </c>
      <c r="I124">
        <f>IF(OR(F124="", G124=""), "", F124-G124)</f>
        <v/>
      </c>
    </row>
    <row r="125">
      <c r="H125">
        <f>IF(AND(D125="",E125=""), IF(H124="","",H124), IF(H124="", E125-D125, H124+E125-D125))</f>
        <v/>
      </c>
      <c r="I125">
        <f>IF(OR(F125="", G125=""), "", F125-G125)</f>
        <v/>
      </c>
    </row>
    <row r="126">
      <c r="H126">
        <f>IF(AND(D126="",E126=""), IF(H125="","",H125), IF(H125="", E126-D126, H125+E126-D126))</f>
        <v/>
      </c>
      <c r="I126">
        <f>IF(OR(F126="", G126=""), "", F126-G126)</f>
        <v/>
      </c>
    </row>
    <row r="127">
      <c r="H127">
        <f>IF(AND(D127="",E127=""), IF(H126="","",H126), IF(H126="", E127-D127, H126+E127-D127))</f>
        <v/>
      </c>
      <c r="I127">
        <f>IF(OR(F127="", G127=""), "", F127-G127)</f>
        <v/>
      </c>
    </row>
    <row r="128">
      <c r="H128">
        <f>IF(AND(D128="",E128=""), IF(H127="","",H127), IF(H127="", E128-D128, H127+E128-D128))</f>
        <v/>
      </c>
      <c r="I128">
        <f>IF(OR(F128="", G128=""), "", F128-G128)</f>
        <v/>
      </c>
    </row>
    <row r="129">
      <c r="H129">
        <f>IF(AND(D129="",E129=""), IF(H128="","",H128), IF(H128="", E129-D129, H128+E129-D129))</f>
        <v/>
      </c>
      <c r="I129">
        <f>IF(OR(F129="", G129=""), "", F129-G129)</f>
        <v/>
      </c>
    </row>
    <row r="130">
      <c r="H130">
        <f>IF(AND(D130="",E130=""), IF(H129="","",H129), IF(H129="", E130-D130, H129+E130-D130))</f>
        <v/>
      </c>
      <c r="I130">
        <f>IF(OR(F130="", G130=""), "", F130-G130)</f>
        <v/>
      </c>
    </row>
    <row r="131">
      <c r="H131">
        <f>IF(AND(D131="",E131=""), IF(H130="","",H130), IF(H130="", E131-D131, H130+E131-D131))</f>
        <v/>
      </c>
      <c r="I131">
        <f>IF(OR(F131="", G131=""), "", F131-G131)</f>
        <v/>
      </c>
    </row>
    <row r="132">
      <c r="H132">
        <f>IF(AND(D132="",E132=""), IF(H131="","",H131), IF(H131="", E132-D132, H131+E132-D132))</f>
        <v/>
      </c>
      <c r="I132">
        <f>IF(OR(F132="", G132=""), "", F132-G132)</f>
        <v/>
      </c>
    </row>
    <row r="133">
      <c r="H133">
        <f>IF(AND(D133="",E133=""), IF(H132="","",H132), IF(H132="", E133-D133, H132+E133-D133))</f>
        <v/>
      </c>
      <c r="I133">
        <f>IF(OR(F133="", G133=""), "", F133-G133)</f>
        <v/>
      </c>
    </row>
    <row r="134">
      <c r="H134">
        <f>IF(AND(D134="",E134=""), IF(H133="","",H133), IF(H133="", E134-D134, H133+E134-D134))</f>
        <v/>
      </c>
      <c r="I134">
        <f>IF(OR(F134="", G134=""), "", F134-G134)</f>
        <v/>
      </c>
    </row>
    <row r="135">
      <c r="H135">
        <f>IF(AND(D135="",E135=""), IF(H134="","",H134), IF(H134="", E135-D135, H134+E135-D135))</f>
        <v/>
      </c>
      <c r="I135">
        <f>IF(OR(F135="", G135=""), "", F135-G135)</f>
        <v/>
      </c>
    </row>
    <row r="136">
      <c r="H136">
        <f>IF(AND(D136="",E136=""), IF(H135="","",H135), IF(H135="", E136-D136, H135+E136-D136))</f>
        <v/>
      </c>
      <c r="I136">
        <f>IF(OR(F136="", G136=""), "", F136-G136)</f>
        <v/>
      </c>
    </row>
    <row r="137">
      <c r="H137">
        <f>IF(AND(D137="",E137=""), IF(H136="","",H136), IF(H136="", E137-D137, H136+E137-D137))</f>
        <v/>
      </c>
      <c r="I137">
        <f>IF(OR(F137="", G137=""), "", F137-G137)</f>
        <v/>
      </c>
    </row>
    <row r="138">
      <c r="H138">
        <f>IF(AND(D138="",E138=""), IF(H137="","",H137), IF(H137="", E138-D138, H137+E138-D138))</f>
        <v/>
      </c>
      <c r="I138">
        <f>IF(OR(F138="", G138=""), "", F138-G138)</f>
        <v/>
      </c>
    </row>
    <row r="139">
      <c r="H139">
        <f>IF(AND(D139="",E139=""), IF(H138="","",H138), IF(H138="", E139-D139, H138+E139-D139))</f>
        <v/>
      </c>
      <c r="I139">
        <f>IF(OR(F139="", G139=""), "", F139-G139)</f>
        <v/>
      </c>
    </row>
    <row r="140">
      <c r="H140">
        <f>IF(AND(D140="",E140=""), IF(H139="","",H139), IF(H139="", E140-D140, H139+E140-D140))</f>
        <v/>
      </c>
      <c r="I140">
        <f>IF(OR(F140="", G140=""), "", F140-G140)</f>
        <v/>
      </c>
    </row>
    <row r="141">
      <c r="H141">
        <f>IF(AND(D141="",E141=""), IF(H140="","",H140), IF(H140="", E141-D141, H140+E141-D141))</f>
        <v/>
      </c>
      <c r="I141">
        <f>IF(OR(F141="", G141=""), "", F141-G141)</f>
        <v/>
      </c>
    </row>
    <row r="142">
      <c r="H142">
        <f>IF(AND(D142="",E142=""), IF(H141="","",H141), IF(H141="", E142-D142, H141+E142-D142))</f>
        <v/>
      </c>
      <c r="I142">
        <f>IF(OR(F142="", G142=""), "", F142-G142)</f>
        <v/>
      </c>
    </row>
    <row r="143">
      <c r="H143">
        <f>IF(AND(D143="",E143=""), IF(H142="","",H142), IF(H142="", E143-D143, H142+E143-D143))</f>
        <v/>
      </c>
      <c r="I143">
        <f>IF(OR(F143="", G143=""), "", F143-G143)</f>
        <v/>
      </c>
    </row>
    <row r="144">
      <c r="H144">
        <f>IF(AND(D144="",E144=""), IF(H143="","",H143), IF(H143="", E144-D144, H143+E144-D144))</f>
        <v/>
      </c>
      <c r="I144">
        <f>IF(OR(F144="", G144=""), "", F144-G144)</f>
        <v/>
      </c>
    </row>
    <row r="145">
      <c r="H145">
        <f>IF(AND(D145="",E145=""), IF(H144="","",H144), IF(H144="", E145-D145, H144+E145-D145))</f>
        <v/>
      </c>
      <c r="I145">
        <f>IF(OR(F145="", G145=""), "", F145-G145)</f>
        <v/>
      </c>
    </row>
    <row r="146">
      <c r="H146">
        <f>IF(AND(D146="",E146=""), IF(H145="","",H145), IF(H145="", E146-D146, H145+E146-D146))</f>
        <v/>
      </c>
      <c r="I146">
        <f>IF(OR(F146="", G146=""), "", F146-G146)</f>
        <v/>
      </c>
    </row>
    <row r="147">
      <c r="H147">
        <f>IF(AND(D147="",E147=""), IF(H146="","",H146), IF(H146="", E147-D147, H146+E147-D147))</f>
        <v/>
      </c>
      <c r="I147">
        <f>IF(OR(F147="", G147=""), "", F147-G147)</f>
        <v/>
      </c>
    </row>
    <row r="148">
      <c r="H148">
        <f>IF(AND(D148="",E148=""), IF(H147="","",H147), IF(H147="", E148-D148, H147+E148-D148))</f>
        <v/>
      </c>
      <c r="I148">
        <f>IF(OR(F148="", G148=""), "", F148-G148)</f>
        <v/>
      </c>
    </row>
    <row r="149">
      <c r="H149">
        <f>IF(AND(D149="",E149=""), IF(H148="","",H148), IF(H148="", E149-D149, H148+E149-D149))</f>
        <v/>
      </c>
      <c r="I149">
        <f>IF(OR(F149="", G149=""), "", F149-G149)</f>
        <v/>
      </c>
    </row>
    <row r="150">
      <c r="H150">
        <f>IF(AND(D150="",E150=""), IF(H149="","",H149), IF(H149="", E150-D150, H149+E150-D150))</f>
        <v/>
      </c>
      <c r="I150">
        <f>IF(OR(F150="", G150=""), "", F150-G150)</f>
        <v/>
      </c>
    </row>
    <row r="151">
      <c r="H151">
        <f>IF(AND(D151="",E151=""), IF(H150="","",H150), IF(H150="", E151-D151, H150+E151-D151))</f>
        <v/>
      </c>
      <c r="I151">
        <f>IF(OR(F151="", G151=""), "", F151-G151)</f>
        <v/>
      </c>
    </row>
    <row r="152">
      <c r="H152">
        <f>IF(AND(D152="",E152=""), IF(H151="","",H151), IF(H151="", E152-D152, H151+E152-D152))</f>
        <v/>
      </c>
      <c r="I152">
        <f>IF(OR(F152="", G152=""), "", F152-G152)</f>
        <v/>
      </c>
    </row>
    <row r="153">
      <c r="H153">
        <f>IF(AND(D153="",E153=""), IF(H152="","",H152), IF(H152="", E153-D153, H152+E153-D153))</f>
        <v/>
      </c>
      <c r="I153">
        <f>IF(OR(F153="", G153=""), "", F153-G153)</f>
        <v/>
      </c>
    </row>
    <row r="154">
      <c r="H154">
        <f>IF(AND(D154="",E154=""), IF(H153="","",H153), IF(H153="", E154-D154, H153+E154-D154))</f>
        <v/>
      </c>
      <c r="I154">
        <f>IF(OR(F154="", G154=""), "", F154-G154)</f>
        <v/>
      </c>
    </row>
    <row r="155">
      <c r="H155">
        <f>IF(AND(D155="",E155=""), IF(H154="","",H154), IF(H154="", E155-D155, H154+E155-D155))</f>
        <v/>
      </c>
      <c r="I155">
        <f>IF(OR(F155="", G155=""), "", F155-G155)</f>
        <v/>
      </c>
    </row>
    <row r="156">
      <c r="H156">
        <f>IF(AND(D156="",E156=""), IF(H155="","",H155), IF(H155="", E156-D156, H155+E156-D156))</f>
        <v/>
      </c>
      <c r="I156">
        <f>IF(OR(F156="", G156=""), "", F156-G156)</f>
        <v/>
      </c>
    </row>
    <row r="157">
      <c r="H157">
        <f>IF(AND(D157="",E157=""), IF(H156="","",H156), IF(H156="", E157-D157, H156+E157-D157))</f>
        <v/>
      </c>
      <c r="I157">
        <f>IF(OR(F157="", G157=""), "", F157-G157)</f>
        <v/>
      </c>
    </row>
    <row r="158">
      <c r="H158">
        <f>IF(AND(D158="",E158=""), IF(H157="","",H157), IF(H157="", E158-D158, H157+E158-D158))</f>
        <v/>
      </c>
      <c r="I158">
        <f>IF(OR(F158="", G158=""), "", F158-G158)</f>
        <v/>
      </c>
    </row>
    <row r="159">
      <c r="H159">
        <f>IF(AND(D159="",E159=""), IF(H158="","",H158), IF(H158="", E159-D159, H158+E159-D159))</f>
        <v/>
      </c>
      <c r="I159">
        <f>IF(OR(F159="", G159=""), "", F159-G159)</f>
        <v/>
      </c>
    </row>
    <row r="160">
      <c r="H160">
        <f>IF(AND(D160="",E160=""), IF(H159="","",H159), IF(H159="", E160-D160, H159+E160-D160))</f>
        <v/>
      </c>
      <c r="I160">
        <f>IF(OR(F160="", G160=""), "", F160-G160)</f>
        <v/>
      </c>
    </row>
    <row r="161">
      <c r="H161">
        <f>IF(AND(D161="",E161=""), IF(H160="","",H160), IF(H160="", E161-D161, H160+E161-D161))</f>
        <v/>
      </c>
      <c r="I161">
        <f>IF(OR(F161="", G161=""), "", F161-G161)</f>
        <v/>
      </c>
    </row>
    <row r="162">
      <c r="H162">
        <f>IF(AND(D162="",E162=""), IF(H161="","",H161), IF(H161="", E162-D162, H161+E162-D162))</f>
        <v/>
      </c>
      <c r="I162">
        <f>IF(OR(F162="", G162=""), "", F162-G162)</f>
        <v/>
      </c>
    </row>
    <row r="163">
      <c r="H163">
        <f>IF(AND(D163="",E163=""), IF(H162="","",H162), IF(H162="", E163-D163, H162+E163-D163))</f>
        <v/>
      </c>
      <c r="I163">
        <f>IF(OR(F163="", G163=""), "", F163-G163)</f>
        <v/>
      </c>
    </row>
    <row r="164">
      <c r="H164">
        <f>IF(AND(D164="",E164=""), IF(H163="","",H163), IF(H163="", E164-D164, H163+E164-D164))</f>
        <v/>
      </c>
      <c r="I164">
        <f>IF(OR(F164="", G164=""), "", F164-G164)</f>
        <v/>
      </c>
    </row>
    <row r="165">
      <c r="H165">
        <f>IF(AND(D165="",E165=""), IF(H164="","",H164), IF(H164="", E165-D165, H164+E165-D165))</f>
        <v/>
      </c>
      <c r="I165">
        <f>IF(OR(F165="", G165=""), "", F165-G165)</f>
        <v/>
      </c>
    </row>
    <row r="166">
      <c r="H166">
        <f>IF(AND(D166="",E166=""), IF(H165="","",H165), IF(H165="", E166-D166, H165+E166-D166))</f>
        <v/>
      </c>
      <c r="I166">
        <f>IF(OR(F166="", G166=""), "", F166-G166)</f>
        <v/>
      </c>
    </row>
    <row r="167">
      <c r="H167">
        <f>IF(AND(D167="",E167=""), IF(H166="","",H166), IF(H166="", E167-D167, H166+E167-D167))</f>
        <v/>
      </c>
      <c r="I167">
        <f>IF(OR(F167="", G167=""), "", F167-G167)</f>
        <v/>
      </c>
    </row>
    <row r="168">
      <c r="H168">
        <f>IF(AND(D168="",E168=""), IF(H167="","",H167), IF(H167="", E168-D168, H167+E168-D168))</f>
        <v/>
      </c>
      <c r="I168">
        <f>IF(OR(F168="", G168=""), "", F168-G168)</f>
        <v/>
      </c>
    </row>
    <row r="169">
      <c r="H169">
        <f>IF(AND(D169="",E169=""), IF(H168="","",H168), IF(H168="", E169-D169, H168+E169-D169))</f>
        <v/>
      </c>
      <c r="I169">
        <f>IF(OR(F169="", G169=""), "", F169-G169)</f>
        <v/>
      </c>
    </row>
    <row r="170">
      <c r="H170">
        <f>IF(AND(D170="",E170=""), IF(H169="","",H169), IF(H169="", E170-D170, H169+E170-D170))</f>
        <v/>
      </c>
      <c r="I170">
        <f>IF(OR(F170="", G170=""), "", F170-G170)</f>
        <v/>
      </c>
    </row>
    <row r="171">
      <c r="H171">
        <f>IF(AND(D171="",E171=""), IF(H170="","",H170), IF(H170="", E171-D171, H170+E171-D171))</f>
        <v/>
      </c>
      <c r="I171">
        <f>IF(OR(F171="", G171=""), "", F171-G171)</f>
        <v/>
      </c>
    </row>
    <row r="172">
      <c r="H172">
        <f>IF(AND(D172="",E172=""), IF(H171="","",H171), IF(H171="", E172-D172, H171+E172-D172))</f>
        <v/>
      </c>
      <c r="I172">
        <f>IF(OR(F172="", G172=""), "", F172-G172)</f>
        <v/>
      </c>
    </row>
    <row r="173">
      <c r="H173">
        <f>IF(AND(D173="",E173=""), IF(H172="","",H172), IF(H172="", E173-D173, H172+E173-D173))</f>
        <v/>
      </c>
      <c r="I173">
        <f>IF(OR(F173="", G173=""), "", F173-G173)</f>
        <v/>
      </c>
    </row>
    <row r="174">
      <c r="H174">
        <f>IF(AND(D174="",E174=""), IF(H173="","",H173), IF(H173="", E174-D174, H173+E174-D174))</f>
        <v/>
      </c>
      <c r="I174">
        <f>IF(OR(F174="", G174=""), "", F174-G174)</f>
        <v/>
      </c>
    </row>
    <row r="175">
      <c r="H175">
        <f>IF(AND(D175="",E175=""), IF(H174="","",H174), IF(H174="", E175-D175, H174+E175-D175))</f>
        <v/>
      </c>
      <c r="I175">
        <f>IF(OR(F175="", G175=""), "", F175-G175)</f>
        <v/>
      </c>
    </row>
    <row r="176">
      <c r="H176">
        <f>IF(AND(D176="",E176=""), IF(H175="","",H175), IF(H175="", E176-D176, H175+E176-D176))</f>
        <v/>
      </c>
      <c r="I176">
        <f>IF(OR(F176="", G176=""), "", F176-G176)</f>
        <v/>
      </c>
    </row>
    <row r="177">
      <c r="H177">
        <f>IF(AND(D177="",E177=""), IF(H176="","",H176), IF(H176="", E177-D177, H176+E177-D177))</f>
        <v/>
      </c>
      <c r="I177">
        <f>IF(OR(F177="", G177=""), "", F177-G177)</f>
        <v/>
      </c>
    </row>
    <row r="178">
      <c r="H178">
        <f>IF(AND(D178="",E178=""), IF(H177="","",H177), IF(H177="", E178-D178, H177+E178-D178))</f>
        <v/>
      </c>
      <c r="I178">
        <f>IF(OR(F178="", G178=""), "", F178-G178)</f>
        <v/>
      </c>
    </row>
    <row r="179">
      <c r="H179">
        <f>IF(AND(D179="",E179=""), IF(H178="","",H178), IF(H178="", E179-D179, H178+E179-D179))</f>
        <v/>
      </c>
      <c r="I179">
        <f>IF(OR(F179="", G179=""), "", F179-G179)</f>
        <v/>
      </c>
    </row>
    <row r="180">
      <c r="H180">
        <f>IF(AND(D180="",E180=""), IF(H179="","",H179), IF(H179="", E180-D180, H179+E180-D180))</f>
        <v/>
      </c>
      <c r="I180">
        <f>IF(OR(F180="", G180=""), "", F180-G180)</f>
        <v/>
      </c>
    </row>
    <row r="181">
      <c r="H181">
        <f>IF(AND(D181="",E181=""), IF(H180="","",H180), IF(H180="", E181-D181, H180+E181-D181))</f>
        <v/>
      </c>
      <c r="I181">
        <f>IF(OR(F181="", G181=""), "", F181-G181)</f>
        <v/>
      </c>
    </row>
    <row r="182">
      <c r="H182">
        <f>IF(AND(D182="",E182=""), IF(H181="","",H181), IF(H181="", E182-D182, H181+E182-D182))</f>
        <v/>
      </c>
      <c r="I182">
        <f>IF(OR(F182="", G182=""), "", F182-G182)</f>
        <v/>
      </c>
    </row>
    <row r="183">
      <c r="H183">
        <f>IF(AND(D183="",E183=""), IF(H182="","",H182), IF(H182="", E183-D183, H182+E183-D183))</f>
        <v/>
      </c>
      <c r="I183">
        <f>IF(OR(F183="", G183=""), "", F183-G183)</f>
        <v/>
      </c>
    </row>
    <row r="184">
      <c r="H184">
        <f>IF(AND(D184="",E184=""), IF(H183="","",H183), IF(H183="", E184-D184, H183+E184-D184))</f>
        <v/>
      </c>
      <c r="I184">
        <f>IF(OR(F184="", G184=""), "", F184-G184)</f>
        <v/>
      </c>
    </row>
    <row r="185">
      <c r="H185">
        <f>IF(AND(D185="",E185=""), IF(H184="","",H184), IF(H184="", E185-D185, H184+E185-D185))</f>
        <v/>
      </c>
      <c r="I185">
        <f>IF(OR(F185="", G185=""), "", F185-G185)</f>
        <v/>
      </c>
    </row>
    <row r="186">
      <c r="H186">
        <f>IF(AND(D186="",E186=""), IF(H185="","",H185), IF(H185="", E186-D186, H185+E186-D186))</f>
        <v/>
      </c>
      <c r="I186">
        <f>IF(OR(F186="", G186=""), "", F186-G186)</f>
        <v/>
      </c>
    </row>
    <row r="187">
      <c r="H187">
        <f>IF(AND(D187="",E187=""), IF(H186="","",H186), IF(H186="", E187-D187, H186+E187-D187))</f>
        <v/>
      </c>
      <c r="I187">
        <f>IF(OR(F187="", G187=""), "", F187-G187)</f>
        <v/>
      </c>
    </row>
    <row r="188">
      <c r="H188">
        <f>IF(AND(D188="",E188=""), IF(H187="","",H187), IF(H187="", E188-D188, H187+E188-D188))</f>
        <v/>
      </c>
      <c r="I188">
        <f>IF(OR(F188="", G188=""), "", F188-G188)</f>
        <v/>
      </c>
    </row>
    <row r="189">
      <c r="H189">
        <f>IF(AND(D189="",E189=""), IF(H188="","",H188), IF(H188="", E189-D189, H188+E189-D189))</f>
        <v/>
      </c>
      <c r="I189">
        <f>IF(OR(F189="", G189=""), "", F189-G189)</f>
        <v/>
      </c>
    </row>
    <row r="190">
      <c r="H190">
        <f>IF(AND(D190="",E190=""), IF(H189="","",H189), IF(H189="", E190-D190, H189+E190-D190))</f>
        <v/>
      </c>
      <c r="I190">
        <f>IF(OR(F190="", G190=""), "", F190-G190)</f>
        <v/>
      </c>
    </row>
    <row r="191">
      <c r="H191">
        <f>IF(AND(D191="",E191=""), IF(H190="","",H190), IF(H190="", E191-D191, H190+E191-D191))</f>
        <v/>
      </c>
      <c r="I191">
        <f>IF(OR(F191="", G191=""), "", F191-G191)</f>
        <v/>
      </c>
    </row>
    <row r="192">
      <c r="H192">
        <f>IF(AND(D192="",E192=""), IF(H191="","",H191), IF(H191="", E192-D192, H191+E192-D192))</f>
        <v/>
      </c>
      <c r="I192">
        <f>IF(OR(F192="", G192=""), "", F192-G192)</f>
        <v/>
      </c>
    </row>
    <row r="193">
      <c r="H193">
        <f>IF(AND(D193="",E193=""), IF(H192="","",H192), IF(H192="", E193-D193, H192+E193-D193))</f>
        <v/>
      </c>
      <c r="I193">
        <f>IF(OR(F193="", G193=""), "", F193-G193)</f>
        <v/>
      </c>
    </row>
    <row r="194">
      <c r="H194">
        <f>IF(AND(D194="",E194=""), IF(H193="","",H193), IF(H193="", E194-D194, H193+E194-D194))</f>
        <v/>
      </c>
      <c r="I194">
        <f>IF(OR(F194="", G194=""), "", F194-G194)</f>
        <v/>
      </c>
    </row>
    <row r="195">
      <c r="H195">
        <f>IF(AND(D195="",E195=""), IF(H194="","",H194), IF(H194="", E195-D195, H194+E195-D195))</f>
        <v/>
      </c>
      <c r="I195">
        <f>IF(OR(F195="", G195=""), "", F195-G195)</f>
        <v/>
      </c>
    </row>
    <row r="196">
      <c r="H196">
        <f>IF(AND(D196="",E196=""), IF(H195="","",H195), IF(H195="", E196-D196, H195+E196-D196))</f>
        <v/>
      </c>
      <c r="I196">
        <f>IF(OR(F196="", G196=""), "", F196-G196)</f>
        <v/>
      </c>
    </row>
    <row r="197">
      <c r="H197">
        <f>IF(AND(D197="",E197=""), IF(H196="","",H196), IF(H196="", E197-D197, H196+E197-D197))</f>
        <v/>
      </c>
      <c r="I197">
        <f>IF(OR(F197="", G197=""), "", F197-G197)</f>
        <v/>
      </c>
    </row>
    <row r="198">
      <c r="H198">
        <f>IF(AND(D198="",E198=""), IF(H197="","",H197), IF(H197="", E198-D198, H197+E198-D198))</f>
        <v/>
      </c>
      <c r="I198">
        <f>IF(OR(F198="", G198=""), "", F198-G198)</f>
        <v/>
      </c>
    </row>
    <row r="199">
      <c r="H199">
        <f>IF(AND(D199="",E199=""), IF(H198="","",H198), IF(H198="", E199-D199, H198+E199-D199))</f>
        <v/>
      </c>
      <c r="I199">
        <f>IF(OR(F199="", G199=""), "", F199-G199)</f>
        <v/>
      </c>
    </row>
    <row r="200">
      <c r="H200">
        <f>IF(AND(D200="",E200=""), IF(H199="","",H199), IF(H199="", E200-D200, H199+E200-D200))</f>
        <v/>
      </c>
      <c r="I200">
        <f>IF(OR(F200="", G200=""), "", F200-G200)</f>
        <v/>
      </c>
    </row>
    <row r="201">
      <c r="H201">
        <f>IF(AND(D201="",E201=""), IF(H200="","",H200), IF(H200="", E201-D201, H200+E201-D201))</f>
        <v/>
      </c>
      <c r="I201">
        <f>IF(OR(F201="", G201=""), "", F201-G201)</f>
        <v/>
      </c>
    </row>
    <row r="202">
      <c r="H202">
        <f>IF(AND(D202="",E202=""), IF(H201="","",H201), IF(H201="", E202-D202, H201+E202-D202))</f>
        <v/>
      </c>
      <c r="I202">
        <f>IF(OR(F202="", G202=""), "", F202-G202)</f>
        <v/>
      </c>
    </row>
    <row r="203">
      <c r="H203">
        <f>IF(AND(D203="",E203=""), IF(H202="","",H202), IF(H202="", E203-D203, H202+E203-D203))</f>
        <v/>
      </c>
      <c r="I203">
        <f>IF(OR(F203="", G203=""), "", F203-G203)</f>
        <v/>
      </c>
    </row>
    <row r="204">
      <c r="H204">
        <f>IF(AND(D204="",E204=""), IF(H203="","",H203), IF(H203="", E204-D204, H203+E204-D204))</f>
        <v/>
      </c>
      <c r="I204">
        <f>IF(OR(F204="", G204=""), "", F204-G204)</f>
        <v/>
      </c>
    </row>
    <row r="205">
      <c r="H205">
        <f>IF(AND(D205="",E205=""), IF(H204="","",H204), IF(H204="", E205-D205, H204+E205-D205))</f>
        <v/>
      </c>
      <c r="I205">
        <f>IF(OR(F205="", G205=""), "", F205-G205)</f>
        <v/>
      </c>
    </row>
    <row r="206">
      <c r="H206">
        <f>IF(AND(D206="",E206=""), IF(H205="","",H205), IF(H205="", E206-D206, H205+E206-D206))</f>
        <v/>
      </c>
      <c r="I206">
        <f>IF(OR(F206="", G206=""), "", F206-G206)</f>
        <v/>
      </c>
    </row>
    <row r="207">
      <c r="H207">
        <f>IF(AND(D207="",E207=""), IF(H206="","",H206), IF(H206="", E207-D207, H206+E207-D207))</f>
        <v/>
      </c>
      <c r="I207">
        <f>IF(OR(F207="", G207=""), "", F207-G207)</f>
        <v/>
      </c>
    </row>
    <row r="208">
      <c r="H208">
        <f>IF(AND(D208="",E208=""), IF(H207="","",H207), IF(H207="", E208-D208, H207+E208-D208))</f>
        <v/>
      </c>
      <c r="I208">
        <f>IF(OR(F208="", G208=""), "", F208-G208)</f>
        <v/>
      </c>
    </row>
    <row r="209">
      <c r="H209">
        <f>IF(AND(D209="",E209=""), IF(H208="","",H208), IF(H208="", E209-D209, H208+E209-D209))</f>
        <v/>
      </c>
      <c r="I209">
        <f>IF(OR(F209="", G209=""), "", F209-G209)</f>
        <v/>
      </c>
    </row>
    <row r="210">
      <c r="H210">
        <f>IF(AND(D210="",E210=""), IF(H209="","",H209), IF(H209="", E210-D210, H209+E210-D210))</f>
        <v/>
      </c>
      <c r="I210">
        <f>IF(OR(F210="", G210=""), "", F210-G210)</f>
        <v/>
      </c>
    </row>
    <row r="211">
      <c r="H211">
        <f>IF(AND(D211="",E211=""), IF(H210="","",H210), IF(H210="", E211-D211, H210+E211-D211))</f>
        <v/>
      </c>
      <c r="I211">
        <f>IF(OR(F211="", G211=""), "", F211-G211)</f>
        <v/>
      </c>
    </row>
    <row r="212">
      <c r="H212">
        <f>IF(AND(D212="",E212=""), IF(H211="","",H211), IF(H211="", E212-D212, H211+E212-D212))</f>
        <v/>
      </c>
      <c r="I212">
        <f>IF(OR(F212="", G212=""), "", F212-G212)</f>
        <v/>
      </c>
    </row>
    <row r="213">
      <c r="H213">
        <f>IF(AND(D213="",E213=""), IF(H212="","",H212), IF(H212="", E213-D213, H212+E213-D213))</f>
        <v/>
      </c>
      <c r="I213">
        <f>IF(OR(F213="", G213=""), "", F213-G213)</f>
        <v/>
      </c>
    </row>
    <row r="214">
      <c r="H214">
        <f>IF(AND(D214="",E214=""), IF(H213="","",H213), IF(H213="", E214-D214, H213+E214-D214))</f>
        <v/>
      </c>
      <c r="I214">
        <f>IF(OR(F214="", G214=""), "", F214-G214)</f>
        <v/>
      </c>
    </row>
    <row r="215">
      <c r="H215">
        <f>IF(AND(D215="",E215=""), IF(H214="","",H214), IF(H214="", E215-D215, H214+E215-D215))</f>
        <v/>
      </c>
      <c r="I215">
        <f>IF(OR(F215="", G215=""), "", F215-G215)</f>
        <v/>
      </c>
    </row>
    <row r="216">
      <c r="H216">
        <f>IF(AND(D216="",E216=""), IF(H215="","",H215), IF(H215="", E216-D216, H215+E216-D216))</f>
        <v/>
      </c>
      <c r="I216">
        <f>IF(OR(F216="", G216=""), "", F216-G216)</f>
        <v/>
      </c>
    </row>
    <row r="217">
      <c r="H217">
        <f>IF(AND(D217="",E217=""), IF(H216="","",H216), IF(H216="", E217-D217, H216+E217-D217))</f>
        <v/>
      </c>
      <c r="I217">
        <f>IF(OR(F217="", G217=""), "", F217-G217)</f>
        <v/>
      </c>
    </row>
    <row r="218">
      <c r="H218">
        <f>IF(AND(D218="",E218=""), IF(H217="","",H217), IF(H217="", E218-D218, H217+E218-D218))</f>
        <v/>
      </c>
      <c r="I218">
        <f>IF(OR(F218="", G218=""), "", F218-G218)</f>
        <v/>
      </c>
    </row>
    <row r="219">
      <c r="H219">
        <f>IF(AND(D219="",E219=""), IF(H218="","",H218), IF(H218="", E219-D219, H218+E219-D219))</f>
        <v/>
      </c>
      <c r="I219">
        <f>IF(OR(F219="", G219=""), "", F219-G219)</f>
        <v/>
      </c>
    </row>
    <row r="220">
      <c r="H220">
        <f>IF(AND(D220="",E220=""), IF(H219="","",H219), IF(H219="", E220-D220, H219+E220-D220))</f>
        <v/>
      </c>
      <c r="I220">
        <f>IF(OR(F220="", G220=""), "", F220-G220)</f>
        <v/>
      </c>
    </row>
    <row r="221">
      <c r="H221">
        <f>IF(AND(D221="",E221=""), IF(H220="","",H220), IF(H220="", E221-D221, H220+E221-D221))</f>
        <v/>
      </c>
      <c r="I221">
        <f>IF(OR(F221="", G221=""), "", F221-G221)</f>
        <v/>
      </c>
    </row>
    <row r="222">
      <c r="H222">
        <f>IF(AND(D222="",E222=""), IF(H221="","",H221), IF(H221="", E222-D222, H221+E222-D222))</f>
        <v/>
      </c>
      <c r="I222">
        <f>IF(OR(F222="", G222=""), "", F222-G222)</f>
        <v/>
      </c>
    </row>
    <row r="223">
      <c r="H223">
        <f>IF(AND(D223="",E223=""), IF(H222="","",H222), IF(H222="", E223-D223, H222+E223-D223))</f>
        <v/>
      </c>
      <c r="I223">
        <f>IF(OR(F223="", G223=""), "", F223-G223)</f>
        <v/>
      </c>
    </row>
    <row r="224">
      <c r="H224">
        <f>IF(AND(D224="",E224=""), IF(H223="","",H223), IF(H223="", E224-D224, H223+E224-D224))</f>
        <v/>
      </c>
      <c r="I224">
        <f>IF(OR(F224="", G224=""), "", F224-G224)</f>
        <v/>
      </c>
    </row>
    <row r="225">
      <c r="H225">
        <f>IF(AND(D225="",E225=""), IF(H224="","",H224), IF(H224="", E225-D225, H224+E225-D225))</f>
        <v/>
      </c>
      <c r="I225">
        <f>IF(OR(F225="", G225=""), "", F225-G225)</f>
        <v/>
      </c>
    </row>
    <row r="226">
      <c r="H226">
        <f>IF(AND(D226="",E226=""), IF(H225="","",H225), IF(H225="", E226-D226, H225+E226-D226))</f>
        <v/>
      </c>
      <c r="I226">
        <f>IF(OR(F226="", G226=""), "", F226-G226)</f>
        <v/>
      </c>
    </row>
    <row r="227">
      <c r="H227">
        <f>IF(AND(D227="",E227=""), IF(H226="","",H226), IF(H226="", E227-D227, H226+E227-D227))</f>
        <v/>
      </c>
      <c r="I227">
        <f>IF(OR(F227="", G227=""), "", F227-G227)</f>
        <v/>
      </c>
    </row>
    <row r="228">
      <c r="H228">
        <f>IF(AND(D228="",E228=""), IF(H227="","",H227), IF(H227="", E228-D228, H227+E228-D228))</f>
        <v/>
      </c>
      <c r="I228">
        <f>IF(OR(F228="", G228=""), "", F228-G228)</f>
        <v/>
      </c>
    </row>
    <row r="229">
      <c r="H229">
        <f>IF(AND(D229="",E229=""), IF(H228="","",H228), IF(H228="", E229-D229, H228+E229-D229))</f>
        <v/>
      </c>
      <c r="I229">
        <f>IF(OR(F229="", G229=""), "", F229-G229)</f>
        <v/>
      </c>
    </row>
    <row r="230">
      <c r="H230">
        <f>IF(AND(D230="",E230=""), IF(H229="","",H229), IF(H229="", E230-D230, H229+E230-D230))</f>
        <v/>
      </c>
      <c r="I230">
        <f>IF(OR(F230="", G230=""), "", F230-G230)</f>
        <v/>
      </c>
    </row>
    <row r="231">
      <c r="H231">
        <f>IF(AND(D231="",E231=""), IF(H230="","",H230), IF(H230="", E231-D231, H230+E231-D231))</f>
        <v/>
      </c>
      <c r="I231">
        <f>IF(OR(F231="", G231=""), "", F231-G231)</f>
        <v/>
      </c>
    </row>
    <row r="232">
      <c r="H232">
        <f>IF(AND(D232="",E232=""), IF(H231="","",H231), IF(H231="", E232-D232, H231+E232-D232))</f>
        <v/>
      </c>
      <c r="I232">
        <f>IF(OR(F232="", G232=""), "", F232-G232)</f>
        <v/>
      </c>
    </row>
    <row r="233">
      <c r="H233">
        <f>IF(AND(D233="",E233=""), IF(H232="","",H232), IF(H232="", E233-D233, H232+E233-D233))</f>
        <v/>
      </c>
      <c r="I233">
        <f>IF(OR(F233="", G233=""), "", F233-G233)</f>
        <v/>
      </c>
    </row>
    <row r="234">
      <c r="H234">
        <f>IF(AND(D234="",E234=""), IF(H233="","",H233), IF(H233="", E234-D234, H233+E234-D234))</f>
        <v/>
      </c>
      <c r="I234">
        <f>IF(OR(F234="", G234=""), "", F234-G234)</f>
        <v/>
      </c>
    </row>
    <row r="235">
      <c r="H235">
        <f>IF(AND(D235="",E235=""), IF(H234="","",H234), IF(H234="", E235-D235, H234+E235-D235))</f>
        <v/>
      </c>
      <c r="I235">
        <f>IF(OR(F235="", G235=""), "", F235-G235)</f>
        <v/>
      </c>
    </row>
    <row r="236">
      <c r="H236">
        <f>IF(AND(D236="",E236=""), IF(H235="","",H235), IF(H235="", E236-D236, H235+E236-D236))</f>
        <v/>
      </c>
      <c r="I236">
        <f>IF(OR(F236="", G236=""), "", F236-G236)</f>
        <v/>
      </c>
    </row>
    <row r="237">
      <c r="H237">
        <f>IF(AND(D237="",E237=""), IF(H236="","",H236), IF(H236="", E237-D237, H236+E237-D237))</f>
        <v/>
      </c>
      <c r="I237">
        <f>IF(OR(F237="", G237=""), "", F237-G237)</f>
        <v/>
      </c>
    </row>
    <row r="238">
      <c r="H238">
        <f>IF(AND(D238="",E238=""), IF(H237="","",H237), IF(H237="", E238-D238, H237+E238-D238))</f>
        <v/>
      </c>
      <c r="I238">
        <f>IF(OR(F238="", G238=""), "", F238-G238)</f>
        <v/>
      </c>
    </row>
    <row r="239">
      <c r="H239">
        <f>IF(AND(D239="",E239=""), IF(H238="","",H238), IF(H238="", E239-D239, H238+E239-D239))</f>
        <v/>
      </c>
      <c r="I239">
        <f>IF(OR(F239="", G239=""), "", F239-G239)</f>
        <v/>
      </c>
    </row>
    <row r="240">
      <c r="H240">
        <f>IF(AND(D240="",E240=""), IF(H239="","",H239), IF(H239="", E240-D240, H239+E240-D240))</f>
        <v/>
      </c>
      <c r="I240">
        <f>IF(OR(F240="", G240=""), "", F240-G240)</f>
        <v/>
      </c>
    </row>
    <row r="241">
      <c r="H241">
        <f>IF(AND(D241="",E241=""), IF(H240="","",H240), IF(H240="", E241-D241, H240+E241-D241))</f>
        <v/>
      </c>
      <c r="I241">
        <f>IF(OR(F241="", G241=""), "", F241-G241)</f>
        <v/>
      </c>
    </row>
    <row r="242">
      <c r="H242">
        <f>IF(AND(D242="",E242=""), IF(H241="","",H241), IF(H241="", E242-D242, H241+E242-D242))</f>
        <v/>
      </c>
      <c r="I242">
        <f>IF(OR(F242="", G242=""), "", F242-G242)</f>
        <v/>
      </c>
    </row>
    <row r="243">
      <c r="H243">
        <f>IF(AND(D243="",E243=""), IF(H242="","",H242), IF(H242="", E243-D243, H242+E243-D243))</f>
        <v/>
      </c>
      <c r="I243">
        <f>IF(OR(F243="", G243=""), "", F243-G243)</f>
        <v/>
      </c>
    </row>
    <row r="244">
      <c r="H244">
        <f>IF(AND(D244="",E244=""), IF(H243="","",H243), IF(H243="", E244-D244, H243+E244-D244))</f>
        <v/>
      </c>
      <c r="I244">
        <f>IF(OR(F244="", G244=""), "", F244-G244)</f>
        <v/>
      </c>
    </row>
    <row r="245">
      <c r="H245">
        <f>IF(AND(D245="",E245=""), IF(H244="","",H244), IF(H244="", E245-D245, H244+E245-D245))</f>
        <v/>
      </c>
      <c r="I245">
        <f>IF(OR(F245="", G245=""), "", F245-G245)</f>
        <v/>
      </c>
    </row>
    <row r="246">
      <c r="H246">
        <f>IF(AND(D246="",E246=""), IF(H245="","",H245), IF(H245="", E246-D246, H245+E246-D246))</f>
        <v/>
      </c>
      <c r="I246">
        <f>IF(OR(F246="", G246=""), "", F246-G246)</f>
        <v/>
      </c>
    </row>
    <row r="247">
      <c r="H247">
        <f>IF(AND(D247="",E247=""), IF(H246="","",H246), IF(H246="", E247-D247, H246+E247-D247))</f>
        <v/>
      </c>
      <c r="I247">
        <f>IF(OR(F247="", G247=""), "", F247-G247)</f>
        <v/>
      </c>
    </row>
    <row r="248">
      <c r="H248">
        <f>IF(AND(D248="",E248=""), IF(H247="","",H247), IF(H247="", E248-D248, H247+E248-D248))</f>
        <v/>
      </c>
      <c r="I248">
        <f>IF(OR(F248="", G248=""), "", F248-G248)</f>
        <v/>
      </c>
    </row>
    <row r="249">
      <c r="H249">
        <f>IF(AND(D249="",E249=""), IF(H248="","",H248), IF(H248="", E249-D249, H248+E249-D249))</f>
        <v/>
      </c>
      <c r="I249">
        <f>IF(OR(F249="", G249=""), "", F249-G249)</f>
        <v/>
      </c>
    </row>
    <row r="250">
      <c r="H250">
        <f>IF(AND(D250="",E250=""), IF(H249="","",H249), IF(H249="", E250-D250, H249+E250-D250))</f>
        <v/>
      </c>
      <c r="I250">
        <f>IF(OR(F250="", G250=""), "", F250-G250)</f>
        <v/>
      </c>
    </row>
    <row r="251">
      <c r="H251">
        <f>IF(AND(D251="",E251=""), IF(H250="","",H250), IF(H250="", E251-D251, H250+E251-D251))</f>
        <v/>
      </c>
      <c r="I251">
        <f>IF(OR(F251="", G251=""), "", F251-G251)</f>
        <v/>
      </c>
    </row>
    <row r="252">
      <c r="H252">
        <f>IF(AND(D252="",E252=""), IF(H251="","",H251), IF(H251="", E252-D252, H251+E252-D252))</f>
        <v/>
      </c>
      <c r="I252">
        <f>IF(OR(F252="", G252=""), "", F252-G252)</f>
        <v/>
      </c>
    </row>
    <row r="253">
      <c r="H253">
        <f>IF(AND(D253="",E253=""), IF(H252="","",H252), IF(H252="", E253-D253, H252+E253-D253))</f>
        <v/>
      </c>
      <c r="I253">
        <f>IF(OR(F253="", G253=""), "", F253-G253)</f>
        <v/>
      </c>
    </row>
    <row r="254">
      <c r="H254">
        <f>IF(AND(D254="",E254=""), IF(H253="","",H253), IF(H253="", E254-D254, H253+E254-D254))</f>
        <v/>
      </c>
      <c r="I254">
        <f>IF(OR(F254="", G254=""), "", F254-G254)</f>
        <v/>
      </c>
    </row>
    <row r="255">
      <c r="H255">
        <f>IF(AND(D255="",E255=""), IF(H254="","",H254), IF(H254="", E255-D255, H254+E255-D255))</f>
        <v/>
      </c>
      <c r="I255">
        <f>IF(OR(F255="", G255=""), "", F255-G255)</f>
        <v/>
      </c>
    </row>
    <row r="256">
      <c r="H256">
        <f>IF(AND(D256="",E256=""), IF(H255="","",H255), IF(H255="", E256-D256, H255+E256-D256))</f>
        <v/>
      </c>
      <c r="I256">
        <f>IF(OR(F256="", G256=""), "", F256-G256)</f>
        <v/>
      </c>
    </row>
    <row r="257">
      <c r="H257">
        <f>IF(AND(D257="",E257=""), IF(H256="","",H256), IF(H256="", E257-D257, H256+E257-D257))</f>
        <v/>
      </c>
      <c r="I257">
        <f>IF(OR(F257="", G257=""), "", F257-G257)</f>
        <v/>
      </c>
    </row>
    <row r="258">
      <c r="H258">
        <f>IF(AND(D258="",E258=""), IF(H257="","",H257), IF(H257="", E258-D258, H257+E258-D258))</f>
        <v/>
      </c>
      <c r="I258">
        <f>IF(OR(F258="", G258=""), "", F258-G258)</f>
        <v/>
      </c>
    </row>
    <row r="259">
      <c r="H259">
        <f>IF(AND(D259="",E259=""), IF(H258="","",H258), IF(H258="", E259-D259, H258+E259-D259))</f>
        <v/>
      </c>
      <c r="I259">
        <f>IF(OR(F259="", G259=""), "", F259-G259)</f>
        <v/>
      </c>
    </row>
    <row r="260">
      <c r="H260">
        <f>IF(AND(D260="",E260=""), IF(H259="","",H259), IF(H259="", E260-D260, H259+E260-D260))</f>
        <v/>
      </c>
      <c r="I260">
        <f>IF(OR(F260="", G260=""), "", F260-G260)</f>
        <v/>
      </c>
    </row>
    <row r="261">
      <c r="H261">
        <f>IF(AND(D261="",E261=""), IF(H260="","",H260), IF(H260="", E261-D261, H260+E261-D261))</f>
        <v/>
      </c>
      <c r="I261">
        <f>IF(OR(F261="", G261=""), "", F261-G261)</f>
        <v/>
      </c>
    </row>
    <row r="262">
      <c r="H262">
        <f>IF(AND(D262="",E262=""), IF(H261="","",H261), IF(H261="", E262-D262, H261+E262-D262))</f>
        <v/>
      </c>
      <c r="I262">
        <f>IF(OR(F262="", G262=""), "", F262-G262)</f>
        <v/>
      </c>
    </row>
    <row r="263">
      <c r="H263">
        <f>IF(AND(D263="",E263=""), IF(H262="","",H262), IF(H262="", E263-D263, H262+E263-D263))</f>
        <v/>
      </c>
      <c r="I263">
        <f>IF(OR(F263="", G263=""), "", F263-G263)</f>
        <v/>
      </c>
    </row>
    <row r="264">
      <c r="H264">
        <f>IF(AND(D264="",E264=""), IF(H263="","",H263), IF(H263="", E264-D264, H263+E264-D264))</f>
        <v/>
      </c>
      <c r="I264">
        <f>IF(OR(F264="", G264=""), "", F264-G264)</f>
        <v/>
      </c>
    </row>
    <row r="265">
      <c r="H265">
        <f>IF(AND(D265="",E265=""), IF(H264="","",H264), IF(H264="", E265-D265, H264+E265-D265))</f>
        <v/>
      </c>
      <c r="I265">
        <f>IF(OR(F265="", G265=""), "", F265-G265)</f>
        <v/>
      </c>
    </row>
    <row r="266">
      <c r="H266">
        <f>IF(AND(D266="",E266=""), IF(H265="","",H265), IF(H265="", E266-D266, H265+E266-D266))</f>
        <v/>
      </c>
      <c r="I266">
        <f>IF(OR(F266="", G266=""), "", F266-G266)</f>
        <v/>
      </c>
    </row>
    <row r="267">
      <c r="H267">
        <f>IF(AND(D267="",E267=""), IF(H266="","",H266), IF(H266="", E267-D267, H266+E267-D267))</f>
        <v/>
      </c>
      <c r="I267">
        <f>IF(OR(F267="", G267=""), "", F267-G267)</f>
        <v/>
      </c>
    </row>
    <row r="268">
      <c r="H268">
        <f>IF(AND(D268="",E268=""), IF(H267="","",H267), IF(H267="", E268-D268, H267+E268-D268))</f>
        <v/>
      </c>
      <c r="I268">
        <f>IF(OR(F268="", G268=""), "", F268-G268)</f>
        <v/>
      </c>
    </row>
    <row r="269">
      <c r="H269">
        <f>IF(AND(D269="",E269=""), IF(H268="","",H268), IF(H268="", E269-D269, H268+E269-D269))</f>
        <v/>
      </c>
      <c r="I269">
        <f>IF(OR(F269="", G269=""), "", F269-G269)</f>
        <v/>
      </c>
    </row>
    <row r="270">
      <c r="H270">
        <f>IF(AND(D270="",E270=""), IF(H269="","",H269), IF(H269="", E270-D270, H269+E270-D270))</f>
        <v/>
      </c>
      <c r="I270">
        <f>IF(OR(F270="", G270=""), "", F270-G270)</f>
        <v/>
      </c>
    </row>
    <row r="271">
      <c r="H271">
        <f>IF(AND(D271="",E271=""), IF(H270="","",H270), IF(H270="", E271-D271, H270+E271-D271))</f>
        <v/>
      </c>
      <c r="I271">
        <f>IF(OR(F271="", G271=""), "", F271-G271)</f>
        <v/>
      </c>
    </row>
    <row r="272">
      <c r="H272">
        <f>IF(AND(D272="",E272=""), IF(H271="","",H271), IF(H271="", E272-D272, H271+E272-D272))</f>
        <v/>
      </c>
      <c r="I272">
        <f>IF(OR(F272="", G272=""), "", F272-G272)</f>
        <v/>
      </c>
    </row>
    <row r="273">
      <c r="H273">
        <f>IF(AND(D273="",E273=""), IF(H272="","",H272), IF(H272="", E273-D273, H272+E273-D273))</f>
        <v/>
      </c>
      <c r="I273">
        <f>IF(OR(F273="", G273=""), "", F273-G273)</f>
        <v/>
      </c>
    </row>
    <row r="274">
      <c r="H274">
        <f>IF(AND(D274="",E274=""), IF(H273="","",H273), IF(H273="", E274-D274, H273+E274-D274))</f>
        <v/>
      </c>
      <c r="I274">
        <f>IF(OR(F274="", G274=""), "", F274-G274)</f>
        <v/>
      </c>
    </row>
    <row r="275">
      <c r="H275">
        <f>IF(AND(D275="",E275=""), IF(H274="","",H274), IF(H274="", E275-D275, H274+E275-D275))</f>
        <v/>
      </c>
      <c r="I275">
        <f>IF(OR(F275="", G275=""), "", F275-G275)</f>
        <v/>
      </c>
    </row>
    <row r="276">
      <c r="H276">
        <f>IF(AND(D276="",E276=""), IF(H275="","",H275), IF(H275="", E276-D276, H275+E276-D276))</f>
        <v/>
      </c>
      <c r="I276">
        <f>IF(OR(F276="", G276=""), "", F276-G276)</f>
        <v/>
      </c>
    </row>
    <row r="277">
      <c r="H277">
        <f>IF(AND(D277="",E277=""), IF(H276="","",H276), IF(H276="", E277-D277, H276+E277-D277))</f>
        <v/>
      </c>
      <c r="I277">
        <f>IF(OR(F277="", G277=""), "", F277-G277)</f>
        <v/>
      </c>
    </row>
    <row r="278">
      <c r="H278">
        <f>IF(AND(D278="",E278=""), IF(H277="","",H277), IF(H277="", E278-D278, H277+E278-D278))</f>
        <v/>
      </c>
      <c r="I278">
        <f>IF(OR(F278="", G278=""), "", F278-G278)</f>
        <v/>
      </c>
    </row>
    <row r="279">
      <c r="H279">
        <f>IF(AND(D279="",E279=""), IF(H278="","",H278), IF(H278="", E279-D279, H278+E279-D279))</f>
        <v/>
      </c>
      <c r="I279">
        <f>IF(OR(F279="", G279=""), "", F279-G279)</f>
        <v/>
      </c>
    </row>
    <row r="280">
      <c r="H280">
        <f>IF(AND(D280="",E280=""), IF(H279="","",H279), IF(H279="", E280-D280, H279+E280-D280))</f>
        <v/>
      </c>
      <c r="I280">
        <f>IF(OR(F280="", G280=""), "", F280-G280)</f>
        <v/>
      </c>
    </row>
    <row r="281">
      <c r="H281">
        <f>IF(AND(D281="",E281=""), IF(H280="","",H280), IF(H280="", E281-D281, H280+E281-D281))</f>
        <v/>
      </c>
      <c r="I281">
        <f>IF(OR(F281="", G281=""), "", F281-G281)</f>
        <v/>
      </c>
    </row>
    <row r="282">
      <c r="H282">
        <f>IF(AND(D282="",E282=""), IF(H281="","",H281), IF(H281="", E282-D282, H281+E282-D282))</f>
        <v/>
      </c>
      <c r="I282">
        <f>IF(OR(F282="", G282=""), "", F282-G282)</f>
        <v/>
      </c>
    </row>
    <row r="283">
      <c r="H283">
        <f>IF(AND(D283="",E283=""), IF(H282="","",H282), IF(H282="", E283-D283, H282+E283-D283))</f>
        <v/>
      </c>
      <c r="I283">
        <f>IF(OR(F283="", G283=""), "", F283-G283)</f>
        <v/>
      </c>
    </row>
    <row r="284">
      <c r="H284">
        <f>IF(AND(D284="",E284=""), IF(H283="","",H283), IF(H283="", E284-D284, H283+E284-D284))</f>
        <v/>
      </c>
      <c r="I284">
        <f>IF(OR(F284="", G284=""), "", F284-G284)</f>
        <v/>
      </c>
    </row>
    <row r="285">
      <c r="H285">
        <f>IF(AND(D285="",E285=""), IF(H284="","",H284), IF(H284="", E285-D285, H284+E285-D285))</f>
        <v/>
      </c>
      <c r="I285">
        <f>IF(OR(F285="", G285=""), "", F285-G285)</f>
        <v/>
      </c>
    </row>
    <row r="286">
      <c r="H286">
        <f>IF(AND(D286="",E286=""), IF(H285="","",H285), IF(H285="", E286-D286, H285+E286-D286))</f>
        <v/>
      </c>
      <c r="I286">
        <f>IF(OR(F286="", G286=""), "", F286-G286)</f>
        <v/>
      </c>
    </row>
    <row r="287">
      <c r="H287">
        <f>IF(AND(D287="",E287=""), IF(H286="","",H286), IF(H286="", E287-D287, H286+E287-D287))</f>
        <v/>
      </c>
      <c r="I287">
        <f>IF(OR(F287="", G287=""), "", F287-G287)</f>
        <v/>
      </c>
    </row>
    <row r="288">
      <c r="H288">
        <f>IF(AND(D288="",E288=""), IF(H287="","",H287), IF(H287="", E288-D288, H287+E288-D288))</f>
        <v/>
      </c>
      <c r="I288">
        <f>IF(OR(F288="", G288=""), "", F288-G288)</f>
        <v/>
      </c>
    </row>
    <row r="289">
      <c r="H289">
        <f>IF(AND(D289="",E289=""), IF(H288="","",H288), IF(H288="", E289-D289, H288+E289-D289))</f>
        <v/>
      </c>
      <c r="I289">
        <f>IF(OR(F289="", G289=""), "", F289-G289)</f>
        <v/>
      </c>
    </row>
    <row r="290">
      <c r="H290">
        <f>IF(AND(D290="",E290=""), IF(H289="","",H289), IF(H289="", E290-D290, H289+E290-D290))</f>
        <v/>
      </c>
      <c r="I290">
        <f>IF(OR(F290="", G290=""), "", F290-G290)</f>
        <v/>
      </c>
    </row>
    <row r="291">
      <c r="H291">
        <f>IF(AND(D291="",E291=""), IF(H290="","",H290), IF(H290="", E291-D291, H290+E291-D291))</f>
        <v/>
      </c>
      <c r="I291">
        <f>IF(OR(F291="", G291=""), "", F291-G291)</f>
        <v/>
      </c>
    </row>
    <row r="292">
      <c r="H292">
        <f>IF(AND(D292="",E292=""), IF(H291="","",H291), IF(H291="", E292-D292, H291+E292-D292))</f>
        <v/>
      </c>
      <c r="I292">
        <f>IF(OR(F292="", G292=""), "", F292-G292)</f>
        <v/>
      </c>
    </row>
    <row r="293">
      <c r="H293">
        <f>IF(AND(D293="",E293=""), IF(H292="","",H292), IF(H292="", E293-D293, H292+E293-D293))</f>
        <v/>
      </c>
      <c r="I293">
        <f>IF(OR(F293="", G293=""), "", F293-G293)</f>
        <v/>
      </c>
    </row>
    <row r="294">
      <c r="H294">
        <f>IF(AND(D294="",E294=""), IF(H293="","",H293), IF(H293="", E294-D294, H293+E294-D294))</f>
        <v/>
      </c>
      <c r="I294">
        <f>IF(OR(F294="", G294=""), "", F294-G294)</f>
        <v/>
      </c>
    </row>
    <row r="295">
      <c r="H295">
        <f>IF(AND(D295="",E295=""), IF(H294="","",H294), IF(H294="", E295-D295, H294+E295-D295))</f>
        <v/>
      </c>
      <c r="I295">
        <f>IF(OR(F295="", G295=""), "", F295-G295)</f>
        <v/>
      </c>
    </row>
    <row r="296">
      <c r="H296">
        <f>IF(AND(D296="",E296=""), IF(H295="","",H295), IF(H295="", E296-D296, H295+E296-D296))</f>
        <v/>
      </c>
      <c r="I296">
        <f>IF(OR(F296="", G296=""), "", F296-G296)</f>
        <v/>
      </c>
    </row>
    <row r="297">
      <c r="H297">
        <f>IF(AND(D297="",E297=""), IF(H296="","",H296), IF(H296="", E297-D297, H296+E297-D297))</f>
        <v/>
      </c>
      <c r="I297">
        <f>IF(OR(F297="", G297=""), "", F297-G297)</f>
        <v/>
      </c>
    </row>
    <row r="298">
      <c r="H298">
        <f>IF(AND(D298="",E298=""), IF(H297="","",H297), IF(H297="", E298-D298, H297+E298-D298))</f>
        <v/>
      </c>
      <c r="I298">
        <f>IF(OR(F298="", G298=""), "", F298-G298)</f>
        <v/>
      </c>
    </row>
    <row r="299">
      <c r="H299">
        <f>IF(AND(D299="",E299=""), IF(H298="","",H298), IF(H298="", E299-D299, H298+E299-D299))</f>
        <v/>
      </c>
      <c r="I299">
        <f>IF(OR(F299="", G299=""), "", F299-G299)</f>
        <v/>
      </c>
    </row>
    <row r="300">
      <c r="H300">
        <f>IF(AND(D300="",E300=""), IF(H299="","",H299), IF(H299="", E300-D300, H299+E300-D300))</f>
        <v/>
      </c>
      <c r="I300">
        <f>IF(OR(F300="", G300=""), "", F300-G300)</f>
        <v/>
      </c>
    </row>
    <row r="301">
      <c r="H301">
        <f>IF(AND(D301="",E301=""), IF(H300="","",H300), IF(H300="", E301-D301, H300+E301-D301))</f>
        <v/>
      </c>
      <c r="I301">
        <f>IF(OR(F301="", G301=""), "", F301-G301)</f>
        <v/>
      </c>
    </row>
    <row r="302">
      <c r="H302">
        <f>IF(AND(D302="",E302=""), IF(H301="","",H301), IF(H301="", E302-D302, H301+E302-D302))</f>
        <v/>
      </c>
      <c r="I302">
        <f>IF(OR(F302="", G302=""), "", F302-G302)</f>
        <v/>
      </c>
    </row>
    <row r="303">
      <c r="H303">
        <f>IF(AND(D303="",E303=""), IF(H302="","",H302), IF(H302="", E303-D303, H302+E303-D303))</f>
        <v/>
      </c>
      <c r="I303">
        <f>IF(OR(F303="", G303=""), "", F303-G303)</f>
        <v/>
      </c>
    </row>
    <row r="304">
      <c r="H304">
        <f>IF(AND(D304="",E304=""), IF(H303="","",H303), IF(H303="", E304-D304, H303+E304-D304))</f>
        <v/>
      </c>
      <c r="I304">
        <f>IF(OR(F304="", G304=""), "", F304-G304)</f>
        <v/>
      </c>
    </row>
    <row r="305">
      <c r="H305">
        <f>IF(AND(D305="",E305=""), IF(H304="","",H304), IF(H304="", E305-D305, H304+E305-D305))</f>
        <v/>
      </c>
      <c r="I305">
        <f>IF(OR(F305="", G305=""), "", F305-G305)</f>
        <v/>
      </c>
    </row>
    <row r="306">
      <c r="H306">
        <f>IF(AND(D306="",E306=""), IF(H305="","",H305), IF(H305="", E306-D306, H305+E306-D306))</f>
        <v/>
      </c>
      <c r="I306">
        <f>IF(OR(F306="", G306=""), "", F306-G306)</f>
        <v/>
      </c>
    </row>
    <row r="307">
      <c r="H307">
        <f>IF(AND(D307="",E307=""), IF(H306="","",H306), IF(H306="", E307-D307, H306+E307-D307))</f>
        <v/>
      </c>
      <c r="I307">
        <f>IF(OR(F307="", G307=""), "", F307-G307)</f>
        <v/>
      </c>
    </row>
    <row r="308">
      <c r="H308">
        <f>IF(AND(D308="",E308=""), IF(H307="","",H307), IF(H307="", E308-D308, H307+E308-D308))</f>
        <v/>
      </c>
      <c r="I308">
        <f>IF(OR(F308="", G308=""), "", F308-G308)</f>
        <v/>
      </c>
    </row>
    <row r="309">
      <c r="H309">
        <f>IF(AND(D309="",E309=""), IF(H308="","",H308), IF(H308="", E309-D309, H308+E309-D309))</f>
        <v/>
      </c>
      <c r="I309">
        <f>IF(OR(F309="", G309=""), "", F309-G309)</f>
        <v/>
      </c>
    </row>
    <row r="310">
      <c r="H310">
        <f>IF(AND(D310="",E310=""), IF(H309="","",H309), IF(H309="", E310-D310, H309+E310-D310))</f>
        <v/>
      </c>
      <c r="I310">
        <f>IF(OR(F310="", G310=""), "", F310-G310)</f>
        <v/>
      </c>
    </row>
    <row r="311">
      <c r="H311">
        <f>IF(AND(D311="",E311=""), IF(H310="","",H310), IF(H310="", E311-D311, H310+E311-D311))</f>
        <v/>
      </c>
      <c r="I311">
        <f>IF(OR(F311="", G311=""), "", F311-G311)</f>
        <v/>
      </c>
    </row>
    <row r="312">
      <c r="H312">
        <f>IF(AND(D312="",E312=""), IF(H311="","",H311), IF(H311="", E312-D312, H311+E312-D312))</f>
        <v/>
      </c>
      <c r="I312">
        <f>IF(OR(F312="", G312=""), "", F312-G312)</f>
        <v/>
      </c>
    </row>
    <row r="313">
      <c r="H313">
        <f>IF(AND(D313="",E313=""), IF(H312="","",H312), IF(H312="", E313-D313, H312+E313-D313))</f>
        <v/>
      </c>
      <c r="I313">
        <f>IF(OR(F313="", G313=""), "", F313-G313)</f>
        <v/>
      </c>
    </row>
    <row r="314">
      <c r="H314">
        <f>IF(AND(D314="",E314=""), IF(H313="","",H313), IF(H313="", E314-D314, H313+E314-D314))</f>
        <v/>
      </c>
      <c r="I314">
        <f>IF(OR(F314="", G314=""), "", F314-G314)</f>
        <v/>
      </c>
    </row>
    <row r="315">
      <c r="H315">
        <f>IF(AND(D315="",E315=""), IF(H314="","",H314), IF(H314="", E315-D315, H314+E315-D315))</f>
        <v/>
      </c>
      <c r="I315">
        <f>IF(OR(F315="", G315=""), "", F315-G315)</f>
        <v/>
      </c>
    </row>
    <row r="316">
      <c r="H316">
        <f>IF(AND(D316="",E316=""), IF(H315="","",H315), IF(H315="", E316-D316, H315+E316-D316))</f>
        <v/>
      </c>
      <c r="I316">
        <f>IF(OR(F316="", G316=""), "", F316-G316)</f>
        <v/>
      </c>
    </row>
    <row r="317">
      <c r="H317">
        <f>IF(AND(D317="",E317=""), IF(H316="","",H316), IF(H316="", E317-D317, H316+E317-D317))</f>
        <v/>
      </c>
      <c r="I317">
        <f>IF(OR(F317="", G317=""), "", F317-G317)</f>
        <v/>
      </c>
    </row>
    <row r="318">
      <c r="H318">
        <f>IF(AND(D318="",E318=""), IF(H317="","",H317), IF(H317="", E318-D318, H317+E318-D318))</f>
        <v/>
      </c>
      <c r="I318">
        <f>IF(OR(F318="", G318=""), "", F318-G318)</f>
        <v/>
      </c>
    </row>
    <row r="319">
      <c r="H319">
        <f>IF(AND(D319="",E319=""), IF(H318="","",H318), IF(H318="", E319-D319, H318+E319-D319))</f>
        <v/>
      </c>
      <c r="I319">
        <f>IF(OR(F319="", G319=""), "", F319-G319)</f>
        <v/>
      </c>
    </row>
    <row r="320">
      <c r="H320">
        <f>IF(AND(D320="",E320=""), IF(H319="","",H319), IF(H319="", E320-D320, H319+E320-D320))</f>
        <v/>
      </c>
      <c r="I320">
        <f>IF(OR(F320="", G320=""), "", F320-G320)</f>
        <v/>
      </c>
    </row>
    <row r="321">
      <c r="H321">
        <f>IF(AND(D321="",E321=""), IF(H320="","",H320), IF(H320="", E321-D321, H320+E321-D321))</f>
        <v/>
      </c>
      <c r="I321">
        <f>IF(OR(F321="", G321=""), "", F321-G321)</f>
        <v/>
      </c>
    </row>
    <row r="322">
      <c r="H322">
        <f>IF(AND(D322="",E322=""), IF(H321="","",H321), IF(H321="", E322-D322, H321+E322-D322))</f>
        <v/>
      </c>
      <c r="I322">
        <f>IF(OR(F322="", G322=""), "", F322-G322)</f>
        <v/>
      </c>
    </row>
    <row r="323">
      <c r="H323">
        <f>IF(AND(D323="",E323=""), IF(H322="","",H322), IF(H322="", E323-D323, H322+E323-D323))</f>
        <v/>
      </c>
      <c r="I323">
        <f>IF(OR(F323="", G323=""), "", F323-G323)</f>
        <v/>
      </c>
    </row>
    <row r="324">
      <c r="H324">
        <f>IF(AND(D324="",E324=""), IF(H323="","",H323), IF(H323="", E324-D324, H323+E324-D324))</f>
        <v/>
      </c>
      <c r="I324">
        <f>IF(OR(F324="", G324=""), "", F324-G324)</f>
        <v/>
      </c>
    </row>
    <row r="325">
      <c r="H325">
        <f>IF(AND(D325="",E325=""), IF(H324="","",H324), IF(H324="", E325-D325, H324+E325-D325))</f>
        <v/>
      </c>
      <c r="I325">
        <f>IF(OR(F325="", G325=""), "", F325-G325)</f>
        <v/>
      </c>
    </row>
    <row r="326">
      <c r="H326">
        <f>IF(AND(D326="",E326=""), IF(H325="","",H325), IF(H325="", E326-D326, H325+E326-D326))</f>
        <v/>
      </c>
      <c r="I326">
        <f>IF(OR(F326="", G326=""), "", F326-G326)</f>
        <v/>
      </c>
    </row>
    <row r="327">
      <c r="H327">
        <f>IF(AND(D327="",E327=""), IF(H326="","",H326), IF(H326="", E327-D327, H326+E327-D327))</f>
        <v/>
      </c>
      <c r="I327">
        <f>IF(OR(F327="", G327=""), "", F327-G327)</f>
        <v/>
      </c>
    </row>
    <row r="328">
      <c r="H328">
        <f>IF(AND(D328="",E328=""), IF(H327="","",H327), IF(H327="", E328-D328, H327+E328-D328))</f>
        <v/>
      </c>
      <c r="I328">
        <f>IF(OR(F328="", G328=""), "", F328-G328)</f>
        <v/>
      </c>
    </row>
    <row r="329">
      <c r="H329">
        <f>IF(AND(D329="",E329=""), IF(H328="","",H328), IF(H328="", E329-D329, H328+E329-D329))</f>
        <v/>
      </c>
      <c r="I329">
        <f>IF(OR(F329="", G329=""), "", F329-G329)</f>
        <v/>
      </c>
    </row>
    <row r="330">
      <c r="H330">
        <f>IF(AND(D330="",E330=""), IF(H329="","",H329), IF(H329="", E330-D330, H329+E330-D330))</f>
        <v/>
      </c>
      <c r="I330">
        <f>IF(OR(F330="", G330=""), "", F330-G330)</f>
        <v/>
      </c>
    </row>
    <row r="331">
      <c r="H331">
        <f>IF(AND(D331="",E331=""), IF(H330="","",H330), IF(H330="", E331-D331, H330+E331-D331))</f>
        <v/>
      </c>
      <c r="I331">
        <f>IF(OR(F331="", G331=""), "", F331-G331)</f>
        <v/>
      </c>
    </row>
    <row r="332">
      <c r="H332">
        <f>IF(AND(D332="",E332=""), IF(H331="","",H331), IF(H331="", E332-D332, H331+E332-D332))</f>
        <v/>
      </c>
      <c r="I332">
        <f>IF(OR(F332="", G332=""), "", F332-G332)</f>
        <v/>
      </c>
    </row>
    <row r="333">
      <c r="H333">
        <f>IF(AND(D333="",E333=""), IF(H332="","",H332), IF(H332="", E333-D333, H332+E333-D333))</f>
        <v/>
      </c>
      <c r="I333">
        <f>IF(OR(F333="", G333=""), "", F333-G333)</f>
        <v/>
      </c>
    </row>
    <row r="334">
      <c r="H334">
        <f>IF(AND(D334="",E334=""), IF(H333="","",H333), IF(H333="", E334-D334, H333+E334-D334))</f>
        <v/>
      </c>
      <c r="I334">
        <f>IF(OR(F334="", G334=""), "", F334-G334)</f>
        <v/>
      </c>
    </row>
    <row r="335">
      <c r="H335">
        <f>IF(AND(D335="",E335=""), IF(H334="","",H334), IF(H334="", E335-D335, H334+E335-D335))</f>
        <v/>
      </c>
      <c r="I335">
        <f>IF(OR(F335="", G335=""), "", F335-G335)</f>
        <v/>
      </c>
    </row>
    <row r="336">
      <c r="H336">
        <f>IF(AND(D336="",E336=""), IF(H335="","",H335), IF(H335="", E336-D336, H335+E336-D336))</f>
        <v/>
      </c>
      <c r="I336">
        <f>IF(OR(F336="", G336=""), "", F336-G336)</f>
        <v/>
      </c>
    </row>
    <row r="337">
      <c r="H337">
        <f>IF(AND(D337="",E337=""), IF(H336="","",H336), IF(H336="", E337-D337, H336+E337-D337))</f>
        <v/>
      </c>
      <c r="I337">
        <f>IF(OR(F337="", G337=""), "", F337-G337)</f>
        <v/>
      </c>
    </row>
    <row r="338">
      <c r="H338">
        <f>IF(AND(D338="",E338=""), IF(H337="","",H337), IF(H337="", E338-D338, H337+E338-D338))</f>
        <v/>
      </c>
      <c r="I338">
        <f>IF(OR(F338="", G338=""), "", F338-G338)</f>
        <v/>
      </c>
    </row>
    <row r="339">
      <c r="H339">
        <f>IF(AND(D339="",E339=""), IF(H338="","",H338), IF(H338="", E339-D339, H338+E339-D339))</f>
        <v/>
      </c>
      <c r="I339">
        <f>IF(OR(F339="", G339=""), "", F339-G339)</f>
        <v/>
      </c>
    </row>
    <row r="340">
      <c r="H340">
        <f>IF(AND(D340="",E340=""), IF(H339="","",H339), IF(H339="", E340-D340, H339+E340-D340))</f>
        <v/>
      </c>
      <c r="I340">
        <f>IF(OR(F340="", G340=""), "", F340-G340)</f>
        <v/>
      </c>
    </row>
    <row r="341">
      <c r="H341">
        <f>IF(AND(D341="",E341=""), IF(H340="","",H340), IF(H340="", E341-D341, H340+E341-D341))</f>
        <v/>
      </c>
      <c r="I341">
        <f>IF(OR(F341="", G341=""), "", F341-G341)</f>
        <v/>
      </c>
    </row>
    <row r="342">
      <c r="H342">
        <f>IF(AND(D342="",E342=""), IF(H341="","",H341), IF(H341="", E342-D342, H341+E342-D342))</f>
        <v/>
      </c>
      <c r="I342">
        <f>IF(OR(F342="", G342=""), "", F342-G342)</f>
        <v/>
      </c>
    </row>
    <row r="343">
      <c r="H343">
        <f>IF(AND(D343="",E343=""), IF(H342="","",H342), IF(H342="", E343-D343, H342+E343-D343))</f>
        <v/>
      </c>
      <c r="I343">
        <f>IF(OR(F343="", G343=""), "", F343-G343)</f>
        <v/>
      </c>
    </row>
    <row r="344">
      <c r="H344">
        <f>IF(AND(D344="",E344=""), IF(H343="","",H343), IF(H343="", E344-D344, H343+E344-D344))</f>
        <v/>
      </c>
      <c r="I344">
        <f>IF(OR(F344="", G344=""), "", F344-G344)</f>
        <v/>
      </c>
    </row>
    <row r="345">
      <c r="H345">
        <f>IF(AND(D345="",E345=""), IF(H344="","",H344), IF(H344="", E345-D345, H344+E345-D345))</f>
        <v/>
      </c>
      <c r="I345">
        <f>IF(OR(F345="", G345=""), "", F345-G345)</f>
        <v/>
      </c>
    </row>
    <row r="346">
      <c r="H346">
        <f>IF(AND(D346="",E346=""), IF(H345="","",H345), IF(H345="", E346-D346, H345+E346-D346))</f>
        <v/>
      </c>
      <c r="I346">
        <f>IF(OR(F346="", G346=""), "", F346-G346)</f>
        <v/>
      </c>
    </row>
    <row r="347">
      <c r="H347">
        <f>IF(AND(D347="",E347=""), IF(H346="","",H346), IF(H346="", E347-D347, H346+E347-D347))</f>
        <v/>
      </c>
      <c r="I347">
        <f>IF(OR(F347="", G347=""), "", F347-G347)</f>
        <v/>
      </c>
    </row>
    <row r="348">
      <c r="H348">
        <f>IF(AND(D348="",E348=""), IF(H347="","",H347), IF(H347="", E348-D348, H347+E348-D348))</f>
        <v/>
      </c>
      <c r="I348">
        <f>IF(OR(F348="", G348=""), "", F348-G348)</f>
        <v/>
      </c>
    </row>
    <row r="349">
      <c r="H349">
        <f>IF(AND(D349="",E349=""), IF(H348="","",H348), IF(H348="", E349-D349, H348+E349-D349))</f>
        <v/>
      </c>
      <c r="I349">
        <f>IF(OR(F349="", G349=""), "", F349-G349)</f>
        <v/>
      </c>
    </row>
    <row r="350">
      <c r="H350">
        <f>IF(AND(D350="",E350=""), IF(H349="","",H349), IF(H349="", E350-D350, H349+E350-D350))</f>
        <v/>
      </c>
      <c r="I350">
        <f>IF(OR(F350="", G350=""), "", F350-G350)</f>
        <v/>
      </c>
    </row>
    <row r="351">
      <c r="H351">
        <f>IF(AND(D351="",E351=""), IF(H350="","",H350), IF(H350="", E351-D351, H350+E351-D351))</f>
        <v/>
      </c>
      <c r="I351">
        <f>IF(OR(F351="", G351=""), "", F351-G351)</f>
        <v/>
      </c>
    </row>
    <row r="352">
      <c r="H352">
        <f>IF(AND(D352="",E352=""), IF(H351="","",H351), IF(H351="", E352-D352, H351+E352-D352))</f>
        <v/>
      </c>
      <c r="I352">
        <f>IF(OR(F352="", G352=""), "", F352-G352)</f>
        <v/>
      </c>
    </row>
    <row r="353">
      <c r="H353">
        <f>IF(AND(D353="",E353=""), IF(H352="","",H352), IF(H352="", E353-D353, H352+E353-D353))</f>
        <v/>
      </c>
      <c r="I353">
        <f>IF(OR(F353="", G353=""), "", F353-G353)</f>
        <v/>
      </c>
    </row>
    <row r="354">
      <c r="H354">
        <f>IF(AND(D354="",E354=""), IF(H353="","",H353), IF(H353="", E354-D354, H353+E354-D354))</f>
        <v/>
      </c>
      <c r="I354">
        <f>IF(OR(F354="", G354=""), "", F354-G354)</f>
        <v/>
      </c>
    </row>
    <row r="355">
      <c r="H355">
        <f>IF(AND(D355="",E355=""), IF(H354="","",H354), IF(H354="", E355-D355, H354+E355-D355))</f>
        <v/>
      </c>
      <c r="I355">
        <f>IF(OR(F355="", G355=""), "", F355-G355)</f>
        <v/>
      </c>
    </row>
    <row r="356">
      <c r="H356">
        <f>IF(AND(D356="",E356=""), IF(H355="","",H355), IF(H355="", E356-D356, H355+E356-D356))</f>
        <v/>
      </c>
      <c r="I356">
        <f>IF(OR(F356="", G356=""), "", F356-G356)</f>
        <v/>
      </c>
    </row>
    <row r="357">
      <c r="H357">
        <f>IF(AND(D357="",E357=""), IF(H356="","",H356), IF(H356="", E357-D357, H356+E357-D357))</f>
        <v/>
      </c>
      <c r="I357">
        <f>IF(OR(F357="", G357=""), "", F357-G357)</f>
        <v/>
      </c>
    </row>
    <row r="358">
      <c r="H358">
        <f>IF(AND(D358="",E358=""), IF(H357="","",H357), IF(H357="", E358-D358, H357+E358-D358))</f>
        <v/>
      </c>
      <c r="I358">
        <f>IF(OR(F358="", G358=""), "", F358-G358)</f>
        <v/>
      </c>
    </row>
    <row r="359">
      <c r="H359">
        <f>IF(AND(D359="",E359=""), IF(H358="","",H358), IF(H358="", E359-D359, H358+E359-D359))</f>
        <v/>
      </c>
      <c r="I359">
        <f>IF(OR(F359="", G359=""), "", F359-G359)</f>
        <v/>
      </c>
    </row>
    <row r="360">
      <c r="H360">
        <f>IF(AND(D360="",E360=""), IF(H359="","",H359), IF(H359="", E360-D360, H359+E360-D360))</f>
        <v/>
      </c>
      <c r="I360">
        <f>IF(OR(F360="", G360=""), "", F360-G360)</f>
        <v/>
      </c>
    </row>
    <row r="361">
      <c r="H361">
        <f>IF(AND(D361="",E361=""), IF(H360="","",H360), IF(H360="", E361-D361, H360+E361-D361))</f>
        <v/>
      </c>
      <c r="I361">
        <f>IF(OR(F361="", G361=""), "", F361-G361)</f>
        <v/>
      </c>
    </row>
    <row r="362">
      <c r="H362">
        <f>IF(AND(D362="",E362=""), IF(H361="","",H361), IF(H361="", E362-D362, H361+E362-D362))</f>
        <v/>
      </c>
      <c r="I362">
        <f>IF(OR(F362="", G362=""), "", F362-G362)</f>
        <v/>
      </c>
    </row>
    <row r="363">
      <c r="H363">
        <f>IF(AND(D363="",E363=""), IF(H362="","",H362), IF(H362="", E363-D363, H362+E363-D363))</f>
        <v/>
      </c>
      <c r="I363">
        <f>IF(OR(F363="", G363=""), "", F363-G363)</f>
        <v/>
      </c>
    </row>
    <row r="364">
      <c r="H364">
        <f>IF(AND(D364="",E364=""), IF(H363="","",H363), IF(H363="", E364-D364, H363+E364-D364))</f>
        <v/>
      </c>
      <c r="I364">
        <f>IF(OR(F364="", G364=""), "", F364-G364)</f>
        <v/>
      </c>
    </row>
    <row r="365">
      <c r="H365">
        <f>IF(AND(D365="",E365=""), IF(H364="","",H364), IF(H364="", E365-D365, H364+E365-D365))</f>
        <v/>
      </c>
      <c r="I365">
        <f>IF(OR(F365="", G365=""), "", F365-G365)</f>
        <v/>
      </c>
    </row>
    <row r="366">
      <c r="H366">
        <f>IF(AND(D366="",E366=""), IF(H365="","",H365), IF(H365="", E366-D366, H365+E366-D366))</f>
        <v/>
      </c>
      <c r="I366">
        <f>IF(OR(F366="", G366=""), "", F366-G366)</f>
        <v/>
      </c>
    </row>
    <row r="367">
      <c r="H367">
        <f>IF(AND(D367="",E367=""), IF(H366="","",H366), IF(H366="", E367-D367, H366+E367-D367))</f>
        <v/>
      </c>
      <c r="I367">
        <f>IF(OR(F367="", G367=""), "", F367-G367)</f>
        <v/>
      </c>
    </row>
    <row r="368">
      <c r="H368">
        <f>IF(AND(D368="",E368=""), IF(H367="","",H367), IF(H367="", E368-D368, H367+E368-D368))</f>
        <v/>
      </c>
      <c r="I368">
        <f>IF(OR(F368="", G368=""), "", F368-G368)</f>
        <v/>
      </c>
    </row>
    <row r="369">
      <c r="H369">
        <f>IF(AND(D369="",E369=""), IF(H368="","",H368), IF(H368="", E369-D369, H368+E369-D369))</f>
        <v/>
      </c>
      <c r="I369">
        <f>IF(OR(F369="", G369=""), "", F369-G369)</f>
        <v/>
      </c>
    </row>
    <row r="370">
      <c r="H370">
        <f>IF(AND(D370="",E370=""), IF(H369="","",H369), IF(H369="", E370-D370, H369+E370-D370))</f>
        <v/>
      </c>
      <c r="I370">
        <f>IF(OR(F370="", G370=""), "", F370-G370)</f>
        <v/>
      </c>
    </row>
    <row r="371">
      <c r="H371">
        <f>IF(AND(D371="",E371=""), IF(H370="","",H370), IF(H370="", E371-D371, H370+E371-D371))</f>
        <v/>
      </c>
      <c r="I371">
        <f>IF(OR(F371="", G371=""), "", F371-G371)</f>
        <v/>
      </c>
    </row>
    <row r="372">
      <c r="H372">
        <f>IF(AND(D372="",E372=""), IF(H371="","",H371), IF(H371="", E372-D372, H371+E372-D372))</f>
        <v/>
      </c>
      <c r="I372">
        <f>IF(OR(F372="", G372=""), "", F372-G372)</f>
        <v/>
      </c>
    </row>
    <row r="373">
      <c r="H373">
        <f>IF(AND(D373="",E373=""), IF(H372="","",H372), IF(H372="", E373-D373, H372+E373-D373))</f>
        <v/>
      </c>
      <c r="I373">
        <f>IF(OR(F373="", G373=""), "", F373-G373)</f>
        <v/>
      </c>
    </row>
    <row r="374">
      <c r="H374">
        <f>IF(AND(D374="",E374=""), IF(H373="","",H373), IF(H373="", E374-D374, H373+E374-D374))</f>
        <v/>
      </c>
      <c r="I374">
        <f>IF(OR(F374="", G374=""), "", F374-G374)</f>
        <v/>
      </c>
    </row>
    <row r="375">
      <c r="H375">
        <f>IF(AND(D375="",E375=""), IF(H374="","",H374), IF(H374="", E375-D375, H374+E375-D375))</f>
        <v/>
      </c>
      <c r="I375">
        <f>IF(OR(F375="", G375=""), "", F375-G375)</f>
        <v/>
      </c>
    </row>
    <row r="376">
      <c r="H376">
        <f>IF(AND(D376="",E376=""), IF(H375="","",H375), IF(H375="", E376-D376, H375+E376-D376))</f>
        <v/>
      </c>
      <c r="I376">
        <f>IF(OR(F376="", G376=""), "", F376-G376)</f>
        <v/>
      </c>
    </row>
    <row r="377">
      <c r="H377">
        <f>IF(AND(D377="",E377=""), IF(H376="","",H376), IF(H376="", E377-D377, H376+E377-D377))</f>
        <v/>
      </c>
      <c r="I377">
        <f>IF(OR(F377="", G377=""), "", F377-G377)</f>
        <v/>
      </c>
    </row>
    <row r="378">
      <c r="H378">
        <f>IF(AND(D378="",E378=""), IF(H377="","",H377), IF(H377="", E378-D378, H377+E378-D378))</f>
        <v/>
      </c>
      <c r="I378">
        <f>IF(OR(F378="", G378=""), "", F378-G378)</f>
        <v/>
      </c>
    </row>
    <row r="379">
      <c r="H379">
        <f>IF(AND(D379="",E379=""), IF(H378="","",H378), IF(H378="", E379-D379, H378+E379-D379))</f>
        <v/>
      </c>
      <c r="I379">
        <f>IF(OR(F379="", G379=""), "", F379-G379)</f>
        <v/>
      </c>
    </row>
    <row r="380">
      <c r="H380">
        <f>IF(AND(D380="",E380=""), IF(H379="","",H379), IF(H379="", E380-D380, H379+E380-D380))</f>
        <v/>
      </c>
      <c r="I380">
        <f>IF(OR(F380="", G380=""), "", F380-G380)</f>
        <v/>
      </c>
    </row>
    <row r="381">
      <c r="H381">
        <f>IF(AND(D381="",E381=""), IF(H380="","",H380), IF(H380="", E381-D381, H380+E381-D381))</f>
        <v/>
      </c>
      <c r="I381">
        <f>IF(OR(F381="", G381=""), "", F381-G381)</f>
        <v/>
      </c>
    </row>
    <row r="382">
      <c r="H382">
        <f>IF(AND(D382="",E382=""), IF(H381="","",H381), IF(H381="", E382-D382, H381+E382-D382))</f>
        <v/>
      </c>
      <c r="I382">
        <f>IF(OR(F382="", G382=""), "", F382-G382)</f>
        <v/>
      </c>
    </row>
    <row r="383">
      <c r="H383">
        <f>IF(AND(D383="",E383=""), IF(H382="","",H382), IF(H382="", E383-D383, H382+E383-D383))</f>
        <v/>
      </c>
      <c r="I383">
        <f>IF(OR(F383="", G383=""), "", F383-G383)</f>
        <v/>
      </c>
    </row>
    <row r="384">
      <c r="H384">
        <f>IF(AND(D384="",E384=""), IF(H383="","",H383), IF(H383="", E384-D384, H383+E384-D384))</f>
        <v/>
      </c>
      <c r="I384">
        <f>IF(OR(F384="", G384=""), "", F384-G384)</f>
        <v/>
      </c>
    </row>
    <row r="385">
      <c r="H385">
        <f>IF(AND(D385="",E385=""), IF(H384="","",H384), IF(H384="", E385-D385, H384+E385-D385))</f>
        <v/>
      </c>
      <c r="I385">
        <f>IF(OR(F385="", G385=""), "", F385-G385)</f>
        <v/>
      </c>
    </row>
    <row r="386">
      <c r="H386">
        <f>IF(AND(D386="",E386=""), IF(H385="","",H385), IF(H385="", E386-D386, H385+E386-D386))</f>
        <v/>
      </c>
      <c r="I386">
        <f>IF(OR(F386="", G386=""), "", F386-G386)</f>
        <v/>
      </c>
    </row>
    <row r="387">
      <c r="H387">
        <f>IF(AND(D387="",E387=""), IF(H386="","",H386), IF(H386="", E387-D387, H386+E387-D387))</f>
        <v/>
      </c>
      <c r="I387">
        <f>IF(OR(F387="", G387=""), "", F387-G387)</f>
        <v/>
      </c>
    </row>
    <row r="388">
      <c r="H388">
        <f>IF(AND(D388="",E388=""), IF(H387="","",H387), IF(H387="", E388-D388, H387+E388-D388))</f>
        <v/>
      </c>
      <c r="I388">
        <f>IF(OR(F388="", G388=""), "", F388-G388)</f>
        <v/>
      </c>
    </row>
    <row r="389">
      <c r="H389">
        <f>IF(AND(D389="",E389=""), IF(H388="","",H388), IF(H388="", E389-D389, H388+E389-D389))</f>
        <v/>
      </c>
      <c r="I389">
        <f>IF(OR(F389="", G389=""), "", F389-G389)</f>
        <v/>
      </c>
    </row>
    <row r="390">
      <c r="H390">
        <f>IF(AND(D390="",E390=""), IF(H389="","",H389), IF(H389="", E390-D390, H389+E390-D390))</f>
        <v/>
      </c>
      <c r="I390">
        <f>IF(OR(F390="", G390=""), "", F390-G390)</f>
        <v/>
      </c>
    </row>
    <row r="391">
      <c r="H391">
        <f>IF(AND(D391="",E391=""), IF(H390="","",H390), IF(H390="", E391-D391, H390+E391-D391))</f>
        <v/>
      </c>
      <c r="I391">
        <f>IF(OR(F391="", G391=""), "", F391-G391)</f>
        <v/>
      </c>
    </row>
    <row r="392">
      <c r="H392">
        <f>IF(AND(D392="",E392=""), IF(H391="","",H391), IF(H391="", E392-D392, H391+E392-D392))</f>
        <v/>
      </c>
      <c r="I392">
        <f>IF(OR(F392="", G392=""), "", F392-G392)</f>
        <v/>
      </c>
    </row>
    <row r="393">
      <c r="H393">
        <f>IF(AND(D393="",E393=""), IF(H392="","",H392), IF(H392="", E393-D393, H392+E393-D393))</f>
        <v/>
      </c>
      <c r="I393">
        <f>IF(OR(F393="", G393=""), "", F393-G393)</f>
        <v/>
      </c>
    </row>
    <row r="394">
      <c r="H394">
        <f>IF(AND(D394="",E394=""), IF(H393="","",H393), IF(H393="", E394-D394, H393+E394-D394))</f>
        <v/>
      </c>
      <c r="I394">
        <f>IF(OR(F394="", G394=""), "", F394-G394)</f>
        <v/>
      </c>
    </row>
    <row r="395">
      <c r="H395">
        <f>IF(AND(D395="",E395=""), IF(H394="","",H394), IF(H394="", E395-D395, H394+E395-D395))</f>
        <v/>
      </c>
      <c r="I395">
        <f>IF(OR(F395="", G395=""), "", F395-G395)</f>
        <v/>
      </c>
    </row>
    <row r="396">
      <c r="H396">
        <f>IF(AND(D396="",E396=""), IF(H395="","",H395), IF(H395="", E396-D396, H395+E396-D396))</f>
        <v/>
      </c>
      <c r="I396">
        <f>IF(OR(F396="", G396=""), "", F396-G396)</f>
        <v/>
      </c>
    </row>
    <row r="397">
      <c r="H397">
        <f>IF(AND(D397="",E397=""), IF(H396="","",H396), IF(H396="", E397-D397, H396+E397-D397))</f>
        <v/>
      </c>
      <c r="I397">
        <f>IF(OR(F397="", G397=""), "", F397-G397)</f>
        <v/>
      </c>
    </row>
    <row r="398">
      <c r="H398">
        <f>IF(AND(D398="",E398=""), IF(H397="","",H397), IF(H397="", E398-D398, H397+E398-D398))</f>
        <v/>
      </c>
      <c r="I398">
        <f>IF(OR(F398="", G398=""), "", F398-G398)</f>
        <v/>
      </c>
    </row>
    <row r="399">
      <c r="H399">
        <f>IF(AND(D399="",E399=""), IF(H398="","",H398), IF(H398="", E399-D399, H398+E399-D399))</f>
        <v/>
      </c>
      <c r="I399">
        <f>IF(OR(F399="", G399=""), "", F399-G399)</f>
        <v/>
      </c>
    </row>
    <row r="400">
      <c r="H400">
        <f>IF(AND(D400="",E400=""), IF(H399="","",H399), IF(H399="", E400-D400, H399+E400-D400))</f>
        <v/>
      </c>
      <c r="I400">
        <f>IF(OR(F400="", G400=""), "", F400-G400)</f>
        <v/>
      </c>
    </row>
    <row r="401">
      <c r="H401">
        <f>IF(AND(D401="",E401=""), IF(H400="","",H400), IF(H400="", E401-D401, H400+E401-D401))</f>
        <v/>
      </c>
      <c r="I401">
        <f>IF(OR(F401="", G401=""), "", F401-G401)</f>
        <v/>
      </c>
    </row>
  </sheetData>
  <conditionalFormatting sqref="I2:I400">
    <cfRule type="expression" priority="1" dxfId="1">
      <formula>ABS(I2) &gt; Paramètres_Pack!$B$10</formula>
    </cfRule>
    <cfRule type="expression" priority="2" dxfId="0">
      <formula>AND(ABS(I2) &gt; Paramètres_Pack!$B$9, ABS(I2) &lt;= Paramètres_Pack!$B$10)</formula>
    </cfRule>
    <cfRule type="expression" priority="3" dxfId="2">
      <formula>ABS(I2) &lt;= Paramètres_Pack!$B$9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2025-09-18T22:16:47Z</dcterms:created>
  <dcterms:modified xmlns:dcterms="http://purl.org/dc/terms/" xmlns:xsi="http://www.w3.org/2001/XMLSchema-instance" xsi:type="dcterms:W3CDTF">2025-09-18T22:16:47Z</dcterms:modified>
</cp:coreProperties>
</file>