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hiffrier_Retour" sheetId="1" state="visible" r:id="rId1"/>
    <sheet xmlns:r="http://schemas.openxmlformats.org/officeDocument/2006/relationships" name="Paramètres" sheetId="2" state="visible" r:id="rId2"/>
    <sheet xmlns:r="http://schemas.openxmlformats.org/officeDocument/2006/relationships" name="Écritures" sheetId="3" state="visible" r:id="rId3"/>
    <sheet xmlns:r="http://schemas.openxmlformats.org/officeDocument/2006/relationships" name="Dashboard" sheetId="4" state="visible" r:id="rId4"/>
  </sheets>
  <definedNames>
    <definedName name="_xlnm.Print_Area" localSheetId="0">'Chiffrier_Retour'!$A$1:$Z$60</definedName>
  </definedNames>
  <calcPr calcId="124519" fullCalcOnLoad="1"/>
</workbook>
</file>

<file path=xl/styles.xml><?xml version="1.0" encoding="utf-8"?>
<styleSheet xmlns="http://schemas.openxmlformats.org/spreadsheetml/2006/main">
  <numFmts count="1">
    <numFmt numFmtId="164" formatCode="yyyy-mm-dd"/>
  </numFmts>
  <fonts count="4">
    <font>
      <name val="Calibri"/>
      <family val="2"/>
      <color theme="1"/>
      <sz val="11"/>
      <scheme val="minor"/>
    </font>
    <font>
      <b val="1"/>
      <color rgb="00000000"/>
      <sz val="12"/>
    </font>
    <font>
      <b val="1"/>
      <color rgb="00FFFFFF"/>
    </font>
    <font>
      <b val="1"/>
    </font>
  </fonts>
  <fills count="3">
    <fill>
      <patternFill/>
    </fill>
    <fill>
      <patternFill patternType="gray125"/>
    </fill>
    <fill>
      <patternFill patternType="solid">
        <fgColor rgb="000F4C81"/>
      </patternFill>
    </fill>
  </fills>
  <borders count="2">
    <border>
      <left/>
      <right/>
      <top/>
      <bottom/>
      <diagonal/>
    </border>
    <border>
      <left style="thin">
        <color rgb="00CCCCCC"/>
      </left>
      <right style="thin">
        <color rgb="00CCCCCC"/>
      </right>
      <top style="thin">
        <color rgb="00CCCCCC"/>
      </top>
      <bottom style="thin">
        <color rgb="00CCCCCC"/>
      </bottom>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left" vertical="center"/>
    </xf>
    <xf numFmtId="0" fontId="2" fillId="2" borderId="1" applyAlignment="1" pivotButton="0" quotePrefix="0" xfId="0">
      <alignment horizontal="center" vertical="center"/>
    </xf>
    <xf numFmtId="164" fontId="0" fillId="0" borderId="0" pivotButton="0" quotePrefix="0" xfId="0"/>
    <xf numFmtId="1" fontId="0" fillId="0" borderId="0" pivotButton="0" quotePrefix="0" xfId="0"/>
    <xf numFmtId="4" fontId="0" fillId="0" borderId="0" pivotButton="0" quotePrefix="0" xfId="0"/>
    <xf numFmtId="0" fontId="3" fillId="0" borderId="0" pivotButton="0" quotePrefix="0" xfId="0"/>
    <xf numFmtId="0" fontId="1" fillId="0" borderId="0" pivotButton="0" quotePrefix="0" xfId="0"/>
    <xf numFmtId="164" fontId="0" fillId="0" borderId="1" pivotButton="0" quotePrefix="0" xfId="0"/>
    <xf numFmtId="0" fontId="0" fillId="0" borderId="1" pivotButton="0" quotePrefix="0" xfId="0"/>
    <xf numFmtId="4" fontId="0" fillId="0" borderId="1" pivotButton="0" quotePrefix="0" xfId="0"/>
  </cellXfs>
  <cellStyles count="1">
    <cellStyle name="Normal" xfId="0" builtinId="0" hidden="0"/>
  </cellStyles>
  <dxfs count="3">
    <dxf>
      <fill>
        <patternFill patternType="solid">
          <fgColor rgb="00FFF3CD"/>
        </patternFill>
      </fill>
    </dxf>
    <dxf>
      <fill>
        <patternFill patternType="solid">
          <fgColor rgb="00D4EDDA"/>
        </patternFill>
      </fill>
    </dxf>
    <dxf>
      <fill>
        <patternFill patternType="solid">
          <fgColor rgb="00D1ECF1"/>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title>
      <tx>
        <rich>
          <a:bodyPr xmlns:a="http://schemas.openxmlformats.org/drawingml/2006/main"/>
          <a:p xmlns:a="http://schemas.openxmlformats.org/drawingml/2006/main">
            <a:pPr>
              <a:defRPr/>
            </a:pPr>
            <a:r>
              <a:t>Répartition par statut</a:t>
            </a:r>
          </a:p>
        </rich>
      </tx>
    </title>
    <plotArea>
      <barChart>
        <barDir val="col"/>
        <grouping val="clustered"/>
        <ser>
          <idx val="0"/>
          <order val="0"/>
          <tx>
            <strRef>
              <f>'Dashboard'!B3</f>
            </strRef>
          </tx>
          <spPr>
            <a:ln xmlns:a="http://schemas.openxmlformats.org/drawingml/2006/main">
              <a:prstDash val="solid"/>
            </a:ln>
          </spPr>
          <cat>
            <numRef>
              <f>'Dashboard'!$A$4:$A$7</f>
            </numRef>
          </cat>
          <val>
            <numRef>
              <f>'Dashboard'!$B$4:$B$7</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charts/chart2.xml><?xml version="1.0" encoding="utf-8"?>
<chartSpace xmlns="http://schemas.openxmlformats.org/drawingml/2006/chart">
  <chart>
    <title>
      <tx>
        <rich>
          <a:bodyPr xmlns:a="http://schemas.openxmlformats.org/drawingml/2006/main"/>
          <a:p xmlns:a="http://schemas.openxmlformats.org/drawingml/2006/main">
            <a:pPr>
              <a:defRPr/>
            </a:pPr>
            <a:r>
              <a:t>Prise en charge des frais</a:t>
            </a:r>
          </a:p>
        </rich>
      </tx>
    </title>
    <plotArea>
      <pieChart>
        <varyColors val="1"/>
        <ser>
          <idx val="0"/>
          <order val="0"/>
          <tx>
            <strRef>
              <f>'Dashboard'!E3</f>
            </strRef>
          </tx>
          <spPr>
            <a:ln xmlns:a="http://schemas.openxmlformats.org/drawingml/2006/main">
              <a:prstDash val="solid"/>
            </a:ln>
          </spPr>
          <cat>
            <numRef>
              <f>'Dashboard'!$D$4:$D$5</f>
            </numRef>
          </cat>
          <val>
            <numRef>
              <f>'Dashboard'!$E$4:$E$5</f>
            </numRef>
          </val>
        </ser>
        <firstSliceAng val="0"/>
      </pieChart>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 Type="http://schemas.openxmlformats.org/officeDocument/2006/relationships/chart" Target="/xl/charts/chart2.xml" Id="rId2"/></Relationships>
</file>

<file path=xl/drawings/drawing1.xml><?xml version="1.0" encoding="utf-8"?>
<wsDr xmlns="http://schemas.openxmlformats.org/drawingml/2006/spreadsheetDrawing">
  <oneCellAnchor>
    <from>
      <col>0</col>
      <colOff>0</colOff>
      <row>8</row>
      <rowOff>0</rowOff>
    </from>
    <ext cx="6480000" cy="360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oneCellAnchor>
    <from>
      <col>3</col>
      <colOff>0</colOff>
      <row>8</row>
      <rowOff>0</rowOff>
    </from>
    <ext cx="5040000" cy="3600000"/>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Z403"/>
  <sheetViews>
    <sheetView workbookViewId="0">
      <pane ySplit="3" topLeftCell="A4" activePane="bottomLeft" state="frozen"/>
      <selection pane="bottomLeft" activeCell="A1" sqref="A1"/>
    </sheetView>
  </sheetViews>
  <sheetFormatPr baseColWidth="8" defaultRowHeight="15"/>
  <cols>
    <col width="14" customWidth="1" min="1" max="1"/>
    <col width="12" customWidth="1" min="2" max="2"/>
    <col width="22" customWidth="1" min="3" max="3"/>
    <col width="12" customWidth="1" min="4" max="4"/>
    <col width="16" customWidth="1" min="5" max="5"/>
    <col width="12" customWidth="1" min="6" max="6"/>
    <col width="14" customWidth="1" min="7" max="7"/>
    <col width="16" customWidth="1" min="8" max="8"/>
    <col width="10" customWidth="1" min="9" max="9"/>
    <col width="12" customWidth="1" min="10" max="10"/>
    <col width="12" customWidth="1" min="11" max="11"/>
    <col width="14" customWidth="1" min="12" max="12"/>
    <col width="9" customWidth="1" min="13" max="13"/>
    <col width="14" customWidth="1" min="14" max="14"/>
    <col width="14" customWidth="1" min="15" max="15"/>
    <col width="14" customWidth="1" min="16" max="16"/>
    <col width="15" customWidth="1" min="17" max="17"/>
    <col width="12" customWidth="1" min="18" max="18"/>
    <col width="12" customWidth="1" min="19" max="19"/>
    <col width="14" customWidth="1" min="20" max="20"/>
    <col width="12" customWidth="1" min="21" max="21"/>
    <col width="16" customWidth="1" min="22" max="22"/>
    <col width="14" customWidth="1" min="23" max="23"/>
    <col width="12" customWidth="1" min="24" max="24"/>
    <col width="14" customWidth="1" min="25" max="25"/>
    <col width="26" customWidth="1" min="26" max="26"/>
  </cols>
  <sheetData>
    <row r="1">
      <c r="A1" s="1" t="inlineStr">
        <is>
          <t>Chiffrier Comptable — Retour Fournisseur</t>
        </is>
      </c>
    </row>
    <row r="3">
      <c r="A3" s="2" t="inlineStr">
        <is>
          <t>Dossier_ID</t>
        </is>
      </c>
      <c r="B3" s="2" t="inlineStr">
        <is>
          <t>Date</t>
        </is>
      </c>
      <c r="C3" s="2" t="inlineStr">
        <is>
          <t>Fournisseur</t>
        </is>
      </c>
      <c r="D3" s="2" t="inlineStr">
        <is>
          <t>Code_frs</t>
        </is>
      </c>
      <c r="E3" s="2" t="inlineStr">
        <is>
          <t>Facture_n°</t>
        </is>
      </c>
      <c r="F3" s="2" t="inlineStr">
        <is>
          <t>Date_facture</t>
        </is>
      </c>
      <c r="G3" s="2" t="inlineStr">
        <is>
          <t>PO</t>
        </is>
      </c>
      <c r="H3" s="2" t="inlineStr">
        <is>
          <t>Réf_article</t>
        </is>
      </c>
      <c r="I3" s="2" t="inlineStr">
        <is>
          <t>Qté</t>
        </is>
      </c>
      <c r="J3" s="2" t="inlineStr">
        <is>
          <t>PU_HT</t>
        </is>
      </c>
      <c r="K3" s="2" t="inlineStr">
        <is>
          <t>Remise_HT</t>
        </is>
      </c>
      <c r="L3" s="2" t="inlineStr">
        <is>
          <t>Montant_HT</t>
        </is>
      </c>
      <c r="M3" s="2" t="inlineStr">
        <is>
          <t>TVA_%</t>
        </is>
      </c>
      <c r="N3" s="2" t="inlineStr">
        <is>
          <t>Montant_TVA</t>
        </is>
      </c>
      <c r="O3" s="2" t="inlineStr">
        <is>
          <t>Frais_retour</t>
        </is>
      </c>
      <c r="P3" s="2" t="inlineStr">
        <is>
          <t>Restockage</t>
        </is>
      </c>
      <c r="Q3" s="2" t="inlineStr">
        <is>
          <t>Prise_en_charge</t>
        </is>
      </c>
      <c r="R3" s="2" t="inlineStr">
        <is>
          <t>Avoir_TTC</t>
        </is>
      </c>
      <c r="S3" s="2" t="inlineStr">
        <is>
          <t>Ajust_frais</t>
        </is>
      </c>
      <c r="T3" s="2" t="inlineStr">
        <is>
          <t>Net_à_recevoir</t>
        </is>
      </c>
      <c r="U3" s="2" t="inlineStr">
        <is>
          <t>Type_avoir</t>
        </is>
      </c>
      <c r="V3" s="2" t="inlineStr">
        <is>
          <t>Mode_règlement</t>
        </is>
      </c>
      <c r="W3" s="2" t="inlineStr">
        <is>
          <t>Avoir_n°</t>
        </is>
      </c>
      <c r="X3" s="2" t="inlineStr">
        <is>
          <t>Échéance</t>
        </is>
      </c>
      <c r="Y3" s="2" t="inlineStr">
        <is>
          <t>Statut</t>
        </is>
      </c>
      <c r="Z3" s="2" t="inlineStr">
        <is>
          <t>Pièces/Lien</t>
        </is>
      </c>
    </row>
    <row r="4">
      <c r="A4" t="inlineStr">
        <is>
          <t>RF-2025-001</t>
        </is>
      </c>
      <c r="B4" s="3" t="n">
        <v>45918</v>
      </c>
      <c r="C4" t="inlineStr">
        <is>
          <t>ACME Plastics</t>
        </is>
      </c>
      <c r="D4" t="inlineStr">
        <is>
          <t>ACM001</t>
        </is>
      </c>
      <c r="E4" t="inlineStr">
        <is>
          <t>FA-5587</t>
        </is>
      </c>
      <c r="F4" s="3" t="n">
        <v>45893</v>
      </c>
      <c r="G4" t="inlineStr">
        <is>
          <t>PO-5587</t>
        </is>
      </c>
      <c r="H4" t="inlineStr">
        <is>
          <t>ART-PLX-22</t>
        </is>
      </c>
      <c r="I4" s="4" t="n">
        <v>120</v>
      </c>
      <c r="J4" s="5" t="n">
        <v>9.800000000000001</v>
      </c>
      <c r="K4" s="5" t="n">
        <v>0</v>
      </c>
      <c r="L4" s="5">
        <f>MAX(0,IFERROR(I4*J4-K4,0))</f>
        <v/>
      </c>
      <c r="M4" t="n">
        <v>0.2</v>
      </c>
      <c r="N4" s="5">
        <f>ROUND(L4*M4,2)</f>
        <v/>
      </c>
      <c r="O4" s="5" t="n">
        <v>95</v>
      </c>
      <c r="P4" s="5" t="n">
        <v>0</v>
      </c>
      <c r="Q4" t="inlineStr">
        <is>
          <t>Fournisseur</t>
        </is>
      </c>
      <c r="R4" s="5">
        <f>ROUND(L4+N4,2)</f>
        <v/>
      </c>
      <c r="S4" s="5">
        <f>IF(Q4="Fournisseur", O4+P4, -(O4+P4))</f>
        <v/>
      </c>
      <c r="T4" s="5">
        <f>ROUND(R4+S4,2)</f>
        <v/>
      </c>
      <c r="U4" t="inlineStr">
        <is>
          <t>Total</t>
        </is>
      </c>
      <c r="V4" t="inlineStr">
        <is>
          <t>Compensation</t>
        </is>
      </c>
      <c r="W4" t="inlineStr">
        <is>
          <t>AV-2025-1001</t>
        </is>
      </c>
      <c r="X4" s="3" t="n">
        <v>45933</v>
      </c>
      <c r="Y4" t="inlineStr">
        <is>
          <t>Avoir reçu</t>
        </is>
      </c>
      <c r="Z4" t="inlineStr">
        <is>
          <t>NC-2025-031, photos, mail accord</t>
        </is>
      </c>
    </row>
    <row r="5">
      <c r="A5" t="inlineStr">
        <is>
          <t>RF-2025-002</t>
        </is>
      </c>
      <c r="B5" s="3" t="n">
        <v>45908</v>
      </c>
      <c r="C5" t="inlineStr">
        <is>
          <t>Beta Steel</t>
        </is>
      </c>
      <c r="D5" t="inlineStr">
        <is>
          <t>BTS009</t>
        </is>
      </c>
      <c r="E5" t="inlineStr">
        <is>
          <t>FA-5521</t>
        </is>
      </c>
      <c r="F5" s="3" t="n">
        <v>45878</v>
      </c>
      <c r="G5" t="inlineStr">
        <is>
          <t>PO-5521</t>
        </is>
      </c>
      <c r="H5" t="inlineStr">
        <is>
          <t>ART-STL-08</t>
        </is>
      </c>
      <c r="I5" s="4" t="n">
        <v>0</v>
      </c>
      <c r="J5" s="5" t="n">
        <v>0</v>
      </c>
      <c r="K5" s="5" t="n">
        <v>150</v>
      </c>
      <c r="L5" s="5">
        <f>MAX(0,IFERROR(I5*J5-K5,0))</f>
        <v/>
      </c>
      <c r="M5" t="n">
        <v>0.2</v>
      </c>
      <c r="N5" s="5">
        <f>ROUND(L5*M5,2)</f>
        <v/>
      </c>
      <c r="O5" s="5" t="n">
        <v>0</v>
      </c>
      <c r="P5" s="5" t="n">
        <v>0</v>
      </c>
      <c r="Q5" t="inlineStr">
        <is>
          <t>Fournisseur</t>
        </is>
      </c>
      <c r="R5" s="5">
        <f>ROUND(L5+N5,2)</f>
        <v/>
      </c>
      <c r="S5" s="5">
        <f>IF(Q5="Fournisseur", O5+P5, -(O5+P5))</f>
        <v/>
      </c>
      <c r="T5" s="5">
        <f>ROUND(R5+S5,2)</f>
        <v/>
      </c>
      <c r="U5" t="inlineStr">
        <is>
          <t>Partiel</t>
        </is>
      </c>
      <c r="V5" t="inlineStr">
        <is>
          <t>Compensation</t>
        </is>
      </c>
      <c r="W5" t="inlineStr">
        <is>
          <t>AV-2025-1002</t>
        </is>
      </c>
      <c r="X5" s="3" t="n">
        <v>45926</v>
      </c>
      <c r="Y5" t="inlineStr">
        <is>
          <t>Comptabilisé</t>
        </is>
      </c>
      <c r="Z5" t="inlineStr">
        <is>
          <t>Accord RRR Q3, avoir reçu</t>
        </is>
      </c>
    </row>
    <row r="6">
      <c r="A6" t="inlineStr">
        <is>
          <t>RF-2025-003</t>
        </is>
      </c>
      <c r="B6" s="3" t="n">
        <v>45921</v>
      </c>
      <c r="C6" t="inlineStr">
        <is>
          <t>Omega Pack</t>
        </is>
      </c>
      <c r="D6" t="inlineStr">
        <is>
          <t>OPK030</t>
        </is>
      </c>
      <c r="E6" t="inlineStr">
        <is>
          <t>FA-5612</t>
        </is>
      </c>
      <c r="F6" s="3" t="n">
        <v>45903</v>
      </c>
      <c r="G6" t="inlineStr">
        <is>
          <t>PO-5612</t>
        </is>
      </c>
      <c r="H6" t="inlineStr">
        <is>
          <t>PKG-TR-44</t>
        </is>
      </c>
      <c r="I6" s="4" t="n">
        <v>200</v>
      </c>
      <c r="J6" s="5" t="n">
        <v>1.4</v>
      </c>
      <c r="K6" s="5" t="n">
        <v>0</v>
      </c>
      <c r="L6" s="5">
        <f>MAX(0,IFERROR(I6*J6-K6,0))</f>
        <v/>
      </c>
      <c r="M6" t="n">
        <v>0</v>
      </c>
      <c r="N6" s="5">
        <f>ROUND(L6*M6,2)</f>
        <v/>
      </c>
      <c r="O6" s="5" t="n">
        <v>60</v>
      </c>
      <c r="P6" s="5" t="n">
        <v>0</v>
      </c>
      <c r="Q6" t="inlineStr">
        <is>
          <t>Nous</t>
        </is>
      </c>
      <c r="R6" s="5">
        <f>ROUND(L6+N6,2)</f>
        <v/>
      </c>
      <c r="S6" s="5">
        <f>IF(Q6="Fournisseur", O6+P6, -(O6+P6))</f>
        <v/>
      </c>
      <c r="T6" s="5">
        <f>ROUND(R6+S6,2)</f>
        <v/>
      </c>
      <c r="U6" t="inlineStr">
        <is>
          <t>Total</t>
        </is>
      </c>
      <c r="V6" t="inlineStr">
        <is>
          <t>Remboursement</t>
        </is>
      </c>
      <c r="W6" t="inlineStr">
        <is>
          <t>AV-2025-1003</t>
        </is>
      </c>
      <c r="X6" s="3" t="n">
        <v>45938</v>
      </c>
      <c r="Y6" t="inlineStr">
        <is>
          <t>Avoir reçu</t>
        </is>
      </c>
      <c r="Z6" t="inlineStr">
        <is>
          <t>BL export, preuve transport</t>
        </is>
      </c>
    </row>
    <row r="7">
      <c r="A7" t="inlineStr">
        <is>
          <t>RF-2025-004</t>
        </is>
      </c>
      <c r="B7" s="3" t="n">
        <v>45916</v>
      </c>
      <c r="C7" t="inlineStr">
        <is>
          <t>Orion Metals (EU)</t>
        </is>
      </c>
      <c r="D7" t="inlineStr">
        <is>
          <t>ORM019</t>
        </is>
      </c>
      <c r="E7" t="inlineStr">
        <is>
          <t>FA-5511</t>
        </is>
      </c>
      <c r="F7" s="3" t="n">
        <v>45888</v>
      </c>
      <c r="G7" t="inlineStr">
        <is>
          <t>PO-5511</t>
        </is>
      </c>
      <c r="H7" t="inlineStr">
        <is>
          <t>ALU-6061</t>
        </is>
      </c>
      <c r="I7" s="4" t="n">
        <v>80</v>
      </c>
      <c r="J7" s="5" t="n">
        <v>22</v>
      </c>
      <c r="K7" s="5" t="n">
        <v>20</v>
      </c>
      <c r="L7" s="5">
        <f>MAX(0,IFERROR(I7*J7-K7,0))</f>
        <v/>
      </c>
      <c r="M7" t="n">
        <v>0</v>
      </c>
      <c r="N7" s="5">
        <f>ROUND(L7*M7,2)</f>
        <v/>
      </c>
      <c r="O7" s="5" t="n">
        <v>0</v>
      </c>
      <c r="P7" s="5" t="n">
        <v>0</v>
      </c>
      <c r="Q7" t="inlineStr">
        <is>
          <t>Fournisseur</t>
        </is>
      </c>
      <c r="R7" s="5">
        <f>ROUND(L7+N7,2)</f>
        <v/>
      </c>
      <c r="S7" s="5">
        <f>IF(Q7="Fournisseur", O7+P7, -(O7+P7))</f>
        <v/>
      </c>
      <c r="T7" s="5">
        <f>ROUND(R7+S7,2)</f>
        <v/>
      </c>
      <c r="U7" t="inlineStr">
        <is>
          <t>Partiel</t>
        </is>
      </c>
      <c r="V7" t="inlineStr">
        <is>
          <t>Compensation</t>
        </is>
      </c>
      <c r="W7" t="inlineStr"/>
      <c r="X7" s="3" t="n">
        <v>45942</v>
      </c>
      <c r="Y7" t="inlineStr">
        <is>
          <t>En attente</t>
        </is>
      </c>
      <c r="Z7" t="inlineStr">
        <is>
          <t>Autoliquidation: voir procédures TVA intracom</t>
        </is>
      </c>
    </row>
    <row r="8">
      <c r="A8" t="inlineStr">
        <is>
          <t>RF-2025-005</t>
        </is>
      </c>
      <c r="B8" s="3" t="n">
        <v>45898</v>
      </c>
      <c r="C8" t="inlineStr">
        <is>
          <t>Terra Machines</t>
        </is>
      </c>
      <c r="D8" t="inlineStr">
        <is>
          <t>TRM041</t>
        </is>
      </c>
      <c r="E8" t="inlineStr">
        <is>
          <t>FA-5581</t>
        </is>
      </c>
      <c r="F8" s="3" t="n">
        <v>45868</v>
      </c>
      <c r="G8" t="inlineStr">
        <is>
          <t>PO-5581</t>
        </is>
      </c>
      <c r="H8" t="inlineStr">
        <is>
          <t>CER-AL-02</t>
        </is>
      </c>
      <c r="I8" s="4" t="n">
        <v>1</v>
      </c>
      <c r="J8" s="5" t="n">
        <v>9500</v>
      </c>
      <c r="K8" s="5" t="n">
        <v>500</v>
      </c>
      <c r="L8" s="5">
        <f>MAX(0,IFERROR(I8*J8-K8,0))</f>
        <v/>
      </c>
      <c r="M8" t="n">
        <v>0.2</v>
      </c>
      <c r="N8" s="5">
        <f>ROUND(L8*M8,2)</f>
        <v/>
      </c>
      <c r="O8" s="5" t="n">
        <v>0</v>
      </c>
      <c r="P8" s="5" t="n">
        <v>0</v>
      </c>
      <c r="Q8" t="inlineStr">
        <is>
          <t>Fournisseur</t>
        </is>
      </c>
      <c r="R8" s="5">
        <f>ROUND(L8+N8,2)</f>
        <v/>
      </c>
      <c r="S8" s="5">
        <f>IF(Q8="Fournisseur", O8+P8, -(O8+P8))</f>
        <v/>
      </c>
      <c r="T8" s="5">
        <f>ROUND(R8+S8,2)</f>
        <v/>
      </c>
      <c r="U8" t="inlineStr">
        <is>
          <t>Partiel</t>
        </is>
      </c>
      <c r="V8" t="inlineStr">
        <is>
          <t>Remboursement</t>
        </is>
      </c>
      <c r="W8" t="inlineStr">
        <is>
          <t>AV-2025-1005</t>
        </is>
      </c>
      <c r="X8" s="3" t="n">
        <v>45923</v>
      </c>
      <c r="Y8" t="inlineStr">
        <is>
          <t>Avoir reçu</t>
        </is>
      </c>
      <c r="Z8" t="inlineStr">
        <is>
          <t>Immobilisation: contrôler 44562 + base amort.</t>
        </is>
      </c>
    </row>
    <row r="9">
      <c r="A9" t="inlineStr">
        <is>
          <t>RF-2025-006</t>
        </is>
      </c>
      <c r="B9" s="3" t="n">
        <v>45922</v>
      </c>
      <c r="C9" t="inlineStr">
        <is>
          <t>Sigma Coating</t>
        </is>
      </c>
      <c r="D9" t="inlineStr">
        <is>
          <t>SCG017</t>
        </is>
      </c>
      <c r="E9" t="inlineStr">
        <is>
          <t>FA-5593</t>
        </is>
      </c>
      <c r="F9" s="3" t="n">
        <v>45910</v>
      </c>
      <c r="G9" t="inlineStr">
        <is>
          <t>PO-5593</t>
        </is>
      </c>
      <c r="H9" t="inlineStr">
        <is>
          <t>COAT-UV-7</t>
        </is>
      </c>
      <c r="I9" s="4" t="n">
        <v>0</v>
      </c>
      <c r="J9" s="5" t="n">
        <v>0</v>
      </c>
      <c r="K9" s="5" t="n">
        <v>45</v>
      </c>
      <c r="L9" s="5">
        <f>MAX(0,IFERROR(I9*J9-K9,0))</f>
        <v/>
      </c>
      <c r="M9" t="n">
        <v>0.2</v>
      </c>
      <c r="N9" s="5">
        <f>ROUND(L9*M9,2)</f>
        <v/>
      </c>
      <c r="O9" s="5" t="n">
        <v>25</v>
      </c>
      <c r="P9" s="5" t="n">
        <v>15</v>
      </c>
      <c r="Q9" t="inlineStr">
        <is>
          <t>Nous</t>
        </is>
      </c>
      <c r="R9" s="5">
        <f>ROUND(L9+N9,2)</f>
        <v/>
      </c>
      <c r="S9" s="5">
        <f>IF(Q9="Fournisseur", O9+P9, -(O9+P9))</f>
        <v/>
      </c>
      <c r="T9" s="5">
        <f>ROUND(R9+S9,2)</f>
        <v/>
      </c>
      <c r="U9" t="inlineStr">
        <is>
          <t>Partiel</t>
        </is>
      </c>
      <c r="V9" t="inlineStr">
        <is>
          <t>Compensation</t>
        </is>
      </c>
      <c r="W9" t="inlineStr">
        <is>
          <t>AV-2025-1006</t>
        </is>
      </c>
      <c r="X9" s="3" t="n">
        <v>45931</v>
      </c>
      <c r="Y9" t="inlineStr">
        <is>
          <t>Avoir reçu</t>
        </is>
      </c>
      <c r="Z9" t="inlineStr">
        <is>
          <t>FDS mise à jour</t>
        </is>
      </c>
    </row>
    <row r="10">
      <c r="A10" t="inlineStr">
        <is>
          <t>RF-2025-007</t>
        </is>
      </c>
      <c r="B10" s="3" t="n">
        <v>45920</v>
      </c>
      <c r="C10" t="inlineStr">
        <is>
          <t>Nova Fasteners</t>
        </is>
      </c>
      <c r="D10" t="inlineStr">
        <is>
          <t>NVF003</t>
        </is>
      </c>
      <c r="E10" t="inlineStr">
        <is>
          <t>FA-5533</t>
        </is>
      </c>
      <c r="F10" s="3" t="n">
        <v>45895</v>
      </c>
      <c r="G10" t="inlineStr">
        <is>
          <t>PO-5533</t>
        </is>
      </c>
      <c r="H10" t="inlineStr">
        <is>
          <t>BOLT-M8</t>
        </is>
      </c>
      <c r="I10" s="4" t="n">
        <v>300</v>
      </c>
      <c r="J10" s="5" t="n">
        <v>0.18</v>
      </c>
      <c r="K10" s="5" t="n">
        <v>0</v>
      </c>
      <c r="L10" s="5">
        <f>MAX(0,IFERROR(I10*J10-K10,0))</f>
        <v/>
      </c>
      <c r="M10" t="n">
        <v>0.2</v>
      </c>
      <c r="N10" s="5">
        <f>ROUND(L10*M10,2)</f>
        <v/>
      </c>
      <c r="O10" s="5" t="n">
        <v>60</v>
      </c>
      <c r="P10" s="5" t="n">
        <v>0</v>
      </c>
      <c r="Q10" t="inlineStr">
        <is>
          <t>Fournisseur</t>
        </is>
      </c>
      <c r="R10" s="5">
        <f>ROUND(L10+N10,2)</f>
        <v/>
      </c>
      <c r="S10" s="5">
        <f>IF(Q10="Fournisseur", O10+P10, -(O10+P10))</f>
        <v/>
      </c>
      <c r="T10" s="5">
        <f>ROUND(R10+S10,2)</f>
        <v/>
      </c>
      <c r="U10" t="inlineStr">
        <is>
          <t>Total</t>
        </is>
      </c>
      <c r="V10" t="inlineStr">
        <is>
          <t>Compensation</t>
        </is>
      </c>
      <c r="W10" t="inlineStr">
        <is>
          <t>AV-2025-1007</t>
        </is>
      </c>
      <c r="X10" s="3" t="n">
        <v>45935</v>
      </c>
      <c r="Y10" t="inlineStr">
        <is>
          <t>Avoir reçu</t>
        </is>
      </c>
      <c r="Z10" t="inlineStr">
        <is>
          <t>Réserves transport, photos</t>
        </is>
      </c>
    </row>
    <row r="11">
      <c r="A11" t="inlineStr">
        <is>
          <t>RF-2025-008</t>
        </is>
      </c>
      <c r="B11" s="3" t="n">
        <v>45924</v>
      </c>
      <c r="C11" t="inlineStr">
        <is>
          <t>Delta Labels</t>
        </is>
      </c>
      <c r="D11" t="inlineStr">
        <is>
          <t>DLB014</t>
        </is>
      </c>
      <c r="E11" t="inlineStr">
        <is>
          <t>FA-5601</t>
        </is>
      </c>
      <c r="F11" s="3" t="n">
        <v>45913</v>
      </c>
      <c r="G11" t="inlineStr">
        <is>
          <t>PO-5601</t>
        </is>
      </c>
      <c r="H11" t="inlineStr">
        <is>
          <t>LBL-QR-02</t>
        </is>
      </c>
      <c r="I11" s="4" t="n">
        <v>500</v>
      </c>
      <c r="J11" s="5" t="n">
        <v>0.06</v>
      </c>
      <c r="K11" s="5" t="n">
        <v>10</v>
      </c>
      <c r="L11" s="5">
        <f>MAX(0,IFERROR(I11*J11-K11,0))</f>
        <v/>
      </c>
      <c r="M11" t="n">
        <v>0.1</v>
      </c>
      <c r="N11" s="5">
        <f>ROUND(L11*M11,2)</f>
        <v/>
      </c>
      <c r="O11" s="5" t="n">
        <v>0</v>
      </c>
      <c r="P11" s="5" t="n">
        <v>35</v>
      </c>
      <c r="Q11" t="inlineStr">
        <is>
          <t>Nous</t>
        </is>
      </c>
      <c r="R11" s="5">
        <f>ROUND(L11+N11,2)</f>
        <v/>
      </c>
      <c r="S11" s="5">
        <f>IF(Q11="Fournisseur", O11+P11, -(O11+P11))</f>
        <v/>
      </c>
      <c r="T11" s="5">
        <f>ROUND(R11+S11,2)</f>
        <v/>
      </c>
      <c r="U11" t="inlineStr">
        <is>
          <t>Partiel</t>
        </is>
      </c>
      <c r="V11" t="inlineStr">
        <is>
          <t>Compensation</t>
        </is>
      </c>
      <c r="W11" t="inlineStr">
        <is>
          <t>AV-2025-1008</t>
        </is>
      </c>
      <c r="X11" s="3" t="n">
        <v>45940</v>
      </c>
      <c r="Y11" t="inlineStr">
        <is>
          <t>Avoir reçu</t>
        </is>
      </c>
      <c r="Z11" t="inlineStr">
        <is>
          <t>MAJ maquette étiquettes</t>
        </is>
      </c>
    </row>
    <row r="12">
      <c r="A12" t="inlineStr">
        <is>
          <t>RF-2025-009</t>
        </is>
      </c>
      <c r="B12" s="3" t="n">
        <v>45925</v>
      </c>
      <c r="C12" t="inlineStr">
        <is>
          <t>Kappa Foods</t>
        </is>
      </c>
      <c r="D12" t="inlineStr">
        <is>
          <t>KPF011</t>
        </is>
      </c>
      <c r="E12" t="inlineStr">
        <is>
          <t>FA-5618</t>
        </is>
      </c>
      <c r="F12" s="3" t="n">
        <v>45908</v>
      </c>
      <c r="G12" t="inlineStr">
        <is>
          <t>PO-5618</t>
        </is>
      </c>
      <c r="H12" t="inlineStr">
        <is>
          <t>FOOD-PP-30</t>
        </is>
      </c>
      <c r="I12" s="4" t="n">
        <v>120</v>
      </c>
      <c r="J12" s="5" t="n">
        <v>2.7</v>
      </c>
      <c r="K12" s="5" t="n">
        <v>12</v>
      </c>
      <c r="L12" s="5">
        <f>MAX(0,IFERROR(I12*J12-K12,0))</f>
        <v/>
      </c>
      <c r="M12" t="n">
        <v>0.055</v>
      </c>
      <c r="N12" s="5">
        <f>ROUND(L12*M12,2)</f>
        <v/>
      </c>
      <c r="O12" s="5" t="n">
        <v>20</v>
      </c>
      <c r="P12" s="5" t="n">
        <v>0</v>
      </c>
      <c r="Q12" t="inlineStr">
        <is>
          <t>Fournisseur</t>
        </is>
      </c>
      <c r="R12" s="5">
        <f>ROUND(L12+N12,2)</f>
        <v/>
      </c>
      <c r="S12" s="5">
        <f>IF(Q12="Fournisseur", O12+P12, -(O12+P12))</f>
        <v/>
      </c>
      <c r="T12" s="5">
        <f>ROUND(R12+S12,2)</f>
        <v/>
      </c>
      <c r="U12" t="inlineStr">
        <is>
          <t>Partiel</t>
        </is>
      </c>
      <c r="V12" t="inlineStr">
        <is>
          <t>Remboursement</t>
        </is>
      </c>
      <c r="W12" t="inlineStr">
        <is>
          <t>AV-2025-1009</t>
        </is>
      </c>
      <c r="X12" s="3" t="n">
        <v>45937</v>
      </c>
      <c r="Y12" t="inlineStr">
        <is>
          <t>Avoir reçu</t>
        </is>
      </c>
      <c r="Z12" t="inlineStr">
        <is>
          <t>NC hygiène, HACCP</t>
        </is>
      </c>
    </row>
    <row r="13">
      <c r="A13" t="inlineStr">
        <is>
          <t>RF-2025-010</t>
        </is>
      </c>
      <c r="B13" s="3" t="n">
        <v>45928</v>
      </c>
      <c r="C13" t="inlineStr">
        <is>
          <t>Vega Rubber</t>
        </is>
      </c>
      <c r="D13" t="inlineStr">
        <is>
          <t>VGR028</t>
        </is>
      </c>
      <c r="E13" t="inlineStr">
        <is>
          <t>FA-5610</t>
        </is>
      </c>
      <c r="F13" s="3" t="n">
        <v>45916</v>
      </c>
      <c r="G13" t="inlineStr">
        <is>
          <t>PO-5610</t>
        </is>
      </c>
      <c r="H13" t="inlineStr">
        <is>
          <t>RUB-NR-55</t>
        </is>
      </c>
      <c r="I13" s="4" t="n">
        <v>50</v>
      </c>
      <c r="J13" s="5" t="n">
        <v>4.5</v>
      </c>
      <c r="K13" s="5" t="n">
        <v>0</v>
      </c>
      <c r="L13" s="5">
        <f>MAX(0,IFERROR(I13*J13-K13,0))</f>
        <v/>
      </c>
      <c r="M13" t="n">
        <v>0.2</v>
      </c>
      <c r="N13" s="5">
        <f>ROUND(L13*M13,2)</f>
        <v/>
      </c>
      <c r="O13" s="5" t="n">
        <v>0</v>
      </c>
      <c r="P13" s="5" t="n">
        <v>0</v>
      </c>
      <c r="Q13" t="inlineStr">
        <is>
          <t>Nous</t>
        </is>
      </c>
      <c r="R13" s="5">
        <f>ROUND(L13+N13,2)</f>
        <v/>
      </c>
      <c r="S13" s="5">
        <f>IF(Q13="Fournisseur", O13+P13, -(O13+P13))</f>
        <v/>
      </c>
      <c r="T13" s="5">
        <f>ROUND(R13+S13,2)</f>
        <v/>
      </c>
      <c r="U13" t="inlineStr">
        <is>
          <t>Total</t>
        </is>
      </c>
      <c r="V13" t="inlineStr">
        <is>
          <t>Compensation</t>
        </is>
      </c>
      <c r="W13" t="inlineStr"/>
      <c r="X13" s="3" t="n">
        <v>45942</v>
      </c>
      <c r="Y13" t="inlineStr">
        <is>
          <t>Brouillon</t>
        </is>
      </c>
      <c r="Z13" t="inlineStr">
        <is>
          <t>À compléter</t>
        </is>
      </c>
    </row>
    <row r="14">
      <c r="B14" s="3" t="n"/>
      <c r="F14" s="3" t="n"/>
      <c r="I14" s="4" t="n"/>
      <c r="J14" s="5" t="n"/>
      <c r="K14" s="5" t="n"/>
      <c r="L14" s="5">
        <f>MAX(0,IFERROR(I14*J14-K14,0))</f>
        <v/>
      </c>
      <c r="N14" s="5">
        <f>ROUND(L14*M14,2)</f>
        <v/>
      </c>
      <c r="O14" s="5" t="n"/>
      <c r="P14" s="5" t="n"/>
      <c r="R14" s="5">
        <f>ROUND(L14+N14,2)</f>
        <v/>
      </c>
      <c r="S14" s="5">
        <f>IF(Q14="Fournisseur", O14+P14, -(O14+P14))</f>
        <v/>
      </c>
      <c r="T14" s="5">
        <f>ROUND(R14+S14,2)</f>
        <v/>
      </c>
      <c r="X14" s="3" t="n"/>
    </row>
    <row r="15">
      <c r="B15" s="3" t="n"/>
      <c r="F15" s="3" t="n"/>
      <c r="I15" s="4" t="n"/>
      <c r="J15" s="5" t="n"/>
      <c r="K15" s="5" t="n"/>
      <c r="L15" s="5">
        <f>MAX(0,IFERROR(I15*J15-K15,0))</f>
        <v/>
      </c>
      <c r="N15" s="5">
        <f>ROUND(L15*M15,2)</f>
        <v/>
      </c>
      <c r="O15" s="5" t="n"/>
      <c r="P15" s="5" t="n"/>
      <c r="R15" s="5">
        <f>ROUND(L15+N15,2)</f>
        <v/>
      </c>
      <c r="S15" s="5">
        <f>IF(Q15="Fournisseur", O15+P15, -(O15+P15))</f>
        <v/>
      </c>
      <c r="T15" s="5">
        <f>ROUND(R15+S15,2)</f>
        <v/>
      </c>
      <c r="X15" s="3" t="n"/>
    </row>
    <row r="16">
      <c r="B16" s="3" t="n"/>
      <c r="F16" s="3" t="n"/>
      <c r="I16" s="4" t="n"/>
      <c r="J16" s="5" t="n"/>
      <c r="K16" s="5" t="n"/>
      <c r="L16" s="5">
        <f>MAX(0,IFERROR(I16*J16-K16,0))</f>
        <v/>
      </c>
      <c r="N16" s="5">
        <f>ROUND(L16*M16,2)</f>
        <v/>
      </c>
      <c r="O16" s="5" t="n"/>
      <c r="P16" s="5" t="n"/>
      <c r="R16" s="5">
        <f>ROUND(L16+N16,2)</f>
        <v/>
      </c>
      <c r="S16" s="5">
        <f>IF(Q16="Fournisseur", O16+P16, -(O16+P16))</f>
        <v/>
      </c>
      <c r="T16" s="5">
        <f>ROUND(R16+S16,2)</f>
        <v/>
      </c>
      <c r="X16" s="3" t="n"/>
    </row>
    <row r="17">
      <c r="B17" s="3" t="n"/>
      <c r="F17" s="3" t="n"/>
      <c r="I17" s="4" t="n"/>
      <c r="J17" s="5" t="n"/>
      <c r="K17" s="5" t="n"/>
      <c r="L17" s="5">
        <f>MAX(0,IFERROR(I17*J17-K17,0))</f>
        <v/>
      </c>
      <c r="N17" s="5">
        <f>ROUND(L17*M17,2)</f>
        <v/>
      </c>
      <c r="O17" s="5" t="n"/>
      <c r="P17" s="5" t="n"/>
      <c r="R17" s="5">
        <f>ROUND(L17+N17,2)</f>
        <v/>
      </c>
      <c r="S17" s="5">
        <f>IF(Q17="Fournisseur", O17+P17, -(O17+P17))</f>
        <v/>
      </c>
      <c r="T17" s="5">
        <f>ROUND(R17+S17,2)</f>
        <v/>
      </c>
      <c r="X17" s="3" t="n"/>
    </row>
    <row r="18">
      <c r="B18" s="3" t="n"/>
      <c r="F18" s="3" t="n"/>
      <c r="I18" s="4" t="n"/>
      <c r="J18" s="5" t="n"/>
      <c r="K18" s="5" t="n"/>
      <c r="L18" s="5">
        <f>MAX(0,IFERROR(I18*J18-K18,0))</f>
        <v/>
      </c>
      <c r="N18" s="5">
        <f>ROUND(L18*M18,2)</f>
        <v/>
      </c>
      <c r="O18" s="5" t="n"/>
      <c r="P18" s="5" t="n"/>
      <c r="R18" s="5">
        <f>ROUND(L18+N18,2)</f>
        <v/>
      </c>
      <c r="S18" s="5">
        <f>IF(Q18="Fournisseur", O18+P18, -(O18+P18))</f>
        <v/>
      </c>
      <c r="T18" s="5">
        <f>ROUND(R18+S18,2)</f>
        <v/>
      </c>
      <c r="X18" s="3" t="n"/>
    </row>
    <row r="19">
      <c r="B19" s="3" t="n"/>
      <c r="F19" s="3" t="n"/>
      <c r="I19" s="4" t="n"/>
      <c r="J19" s="5" t="n"/>
      <c r="K19" s="5" t="n"/>
      <c r="L19" s="5">
        <f>MAX(0,IFERROR(I19*J19-K19,0))</f>
        <v/>
      </c>
      <c r="N19" s="5">
        <f>ROUND(L19*M19,2)</f>
        <v/>
      </c>
      <c r="O19" s="5" t="n"/>
      <c r="P19" s="5" t="n"/>
      <c r="R19" s="5">
        <f>ROUND(L19+N19,2)</f>
        <v/>
      </c>
      <c r="S19" s="5">
        <f>IF(Q19="Fournisseur", O19+P19, -(O19+P19))</f>
        <v/>
      </c>
      <c r="T19" s="5">
        <f>ROUND(R19+S19,2)</f>
        <v/>
      </c>
      <c r="X19" s="3" t="n"/>
    </row>
    <row r="20">
      <c r="B20" s="3" t="n"/>
      <c r="F20" s="3" t="n"/>
      <c r="I20" s="4" t="n"/>
      <c r="J20" s="5" t="n"/>
      <c r="K20" s="5" t="n"/>
      <c r="L20" s="5">
        <f>MAX(0,IFERROR(I20*J20-K20,0))</f>
        <v/>
      </c>
      <c r="N20" s="5">
        <f>ROUND(L20*M20,2)</f>
        <v/>
      </c>
      <c r="O20" s="5" t="n"/>
      <c r="P20" s="5" t="n"/>
      <c r="R20" s="5">
        <f>ROUND(L20+N20,2)</f>
        <v/>
      </c>
      <c r="S20" s="5">
        <f>IF(Q20="Fournisseur", O20+P20, -(O20+P20))</f>
        <v/>
      </c>
      <c r="T20" s="5">
        <f>ROUND(R20+S20,2)</f>
        <v/>
      </c>
      <c r="X20" s="3" t="n"/>
    </row>
    <row r="21">
      <c r="B21" s="3" t="n"/>
      <c r="F21" s="3" t="n"/>
      <c r="I21" s="4" t="n"/>
      <c r="J21" s="5" t="n"/>
      <c r="K21" s="5" t="n"/>
      <c r="L21" s="5">
        <f>MAX(0,IFERROR(I21*J21-K21,0))</f>
        <v/>
      </c>
      <c r="N21" s="5">
        <f>ROUND(L21*M21,2)</f>
        <v/>
      </c>
      <c r="O21" s="5" t="n"/>
      <c r="P21" s="5" t="n"/>
      <c r="R21" s="5">
        <f>ROUND(L21+N21,2)</f>
        <v/>
      </c>
      <c r="S21" s="5">
        <f>IF(Q21="Fournisseur", O21+P21, -(O21+P21))</f>
        <v/>
      </c>
      <c r="T21" s="5">
        <f>ROUND(R21+S21,2)</f>
        <v/>
      </c>
      <c r="X21" s="3" t="n"/>
    </row>
    <row r="22">
      <c r="B22" s="3" t="n"/>
      <c r="F22" s="3" t="n"/>
      <c r="I22" s="4" t="n"/>
      <c r="J22" s="5" t="n"/>
      <c r="K22" s="5" t="n"/>
      <c r="L22" s="5">
        <f>MAX(0,IFERROR(I22*J22-K22,0))</f>
        <v/>
      </c>
      <c r="N22" s="5">
        <f>ROUND(L22*M22,2)</f>
        <v/>
      </c>
      <c r="O22" s="5" t="n"/>
      <c r="P22" s="5" t="n"/>
      <c r="R22" s="5">
        <f>ROUND(L22+N22,2)</f>
        <v/>
      </c>
      <c r="S22" s="5">
        <f>IF(Q22="Fournisseur", O22+P22, -(O22+P22))</f>
        <v/>
      </c>
      <c r="T22" s="5">
        <f>ROUND(R22+S22,2)</f>
        <v/>
      </c>
      <c r="X22" s="3" t="n"/>
    </row>
    <row r="23">
      <c r="B23" s="3" t="n"/>
      <c r="F23" s="3" t="n"/>
      <c r="I23" s="4" t="n"/>
      <c r="J23" s="5" t="n"/>
      <c r="K23" s="5" t="n"/>
      <c r="L23" s="5">
        <f>MAX(0,IFERROR(I23*J23-K23,0))</f>
        <v/>
      </c>
      <c r="N23" s="5">
        <f>ROUND(L23*M23,2)</f>
        <v/>
      </c>
      <c r="O23" s="5" t="n"/>
      <c r="P23" s="5" t="n"/>
      <c r="R23" s="5">
        <f>ROUND(L23+N23,2)</f>
        <v/>
      </c>
      <c r="S23" s="5">
        <f>IF(Q23="Fournisseur", O23+P23, -(O23+P23))</f>
        <v/>
      </c>
      <c r="T23" s="5">
        <f>ROUND(R23+S23,2)</f>
        <v/>
      </c>
      <c r="X23" s="3" t="n"/>
    </row>
    <row r="24">
      <c r="B24" s="3" t="n"/>
      <c r="F24" s="3" t="n"/>
      <c r="I24" s="4" t="n"/>
      <c r="J24" s="5" t="n"/>
      <c r="K24" s="5" t="n"/>
      <c r="L24" s="5">
        <f>MAX(0,IFERROR(I24*J24-K24,0))</f>
        <v/>
      </c>
      <c r="N24" s="5">
        <f>ROUND(L24*M24,2)</f>
        <v/>
      </c>
      <c r="O24" s="5" t="n"/>
      <c r="P24" s="5" t="n"/>
      <c r="R24" s="5">
        <f>ROUND(L24+N24,2)</f>
        <v/>
      </c>
      <c r="S24" s="5">
        <f>IF(Q24="Fournisseur", O24+P24, -(O24+P24))</f>
        <v/>
      </c>
      <c r="T24" s="5">
        <f>ROUND(R24+S24,2)</f>
        <v/>
      </c>
      <c r="X24" s="3" t="n"/>
    </row>
    <row r="25">
      <c r="B25" s="3" t="n"/>
      <c r="F25" s="3" t="n"/>
      <c r="I25" s="4" t="n"/>
      <c r="J25" s="5" t="n"/>
      <c r="K25" s="5" t="n"/>
      <c r="L25" s="5">
        <f>MAX(0,IFERROR(I25*J25-K25,0))</f>
        <v/>
      </c>
      <c r="N25" s="5">
        <f>ROUND(L25*M25,2)</f>
        <v/>
      </c>
      <c r="O25" s="5" t="n"/>
      <c r="P25" s="5" t="n"/>
      <c r="R25" s="5">
        <f>ROUND(L25+N25,2)</f>
        <v/>
      </c>
      <c r="S25" s="5">
        <f>IF(Q25="Fournisseur", O25+P25, -(O25+P25))</f>
        <v/>
      </c>
      <c r="T25" s="5">
        <f>ROUND(R25+S25,2)</f>
        <v/>
      </c>
      <c r="X25" s="3" t="n"/>
    </row>
    <row r="26">
      <c r="B26" s="3" t="n"/>
      <c r="F26" s="3" t="n"/>
      <c r="I26" s="4" t="n"/>
      <c r="J26" s="5" t="n"/>
      <c r="K26" s="5" t="n"/>
      <c r="L26" s="5">
        <f>MAX(0,IFERROR(I26*J26-K26,0))</f>
        <v/>
      </c>
      <c r="N26" s="5">
        <f>ROUND(L26*M26,2)</f>
        <v/>
      </c>
      <c r="O26" s="5" t="n"/>
      <c r="P26" s="5" t="n"/>
      <c r="R26" s="5">
        <f>ROUND(L26+N26,2)</f>
        <v/>
      </c>
      <c r="S26" s="5">
        <f>IF(Q26="Fournisseur", O26+P26, -(O26+P26))</f>
        <v/>
      </c>
      <c r="T26" s="5">
        <f>ROUND(R26+S26,2)</f>
        <v/>
      </c>
      <c r="X26" s="3" t="n"/>
    </row>
    <row r="27">
      <c r="B27" s="3" t="n"/>
      <c r="F27" s="3" t="n"/>
      <c r="I27" s="4" t="n"/>
      <c r="J27" s="5" t="n"/>
      <c r="K27" s="5" t="n"/>
      <c r="L27" s="5">
        <f>MAX(0,IFERROR(I27*J27-K27,0))</f>
        <v/>
      </c>
      <c r="N27" s="5">
        <f>ROUND(L27*M27,2)</f>
        <v/>
      </c>
      <c r="O27" s="5" t="n"/>
      <c r="P27" s="5" t="n"/>
      <c r="R27" s="5">
        <f>ROUND(L27+N27,2)</f>
        <v/>
      </c>
      <c r="S27" s="5">
        <f>IF(Q27="Fournisseur", O27+P27, -(O27+P27))</f>
        <v/>
      </c>
      <c r="T27" s="5">
        <f>ROUND(R27+S27,2)</f>
        <v/>
      </c>
      <c r="X27" s="3" t="n"/>
    </row>
    <row r="28">
      <c r="B28" s="3" t="n"/>
      <c r="F28" s="3" t="n"/>
      <c r="I28" s="4" t="n"/>
      <c r="J28" s="5" t="n"/>
      <c r="K28" s="5" t="n"/>
      <c r="L28" s="5">
        <f>MAX(0,IFERROR(I28*J28-K28,0))</f>
        <v/>
      </c>
      <c r="N28" s="5">
        <f>ROUND(L28*M28,2)</f>
        <v/>
      </c>
      <c r="O28" s="5" t="n"/>
      <c r="P28" s="5" t="n"/>
      <c r="R28" s="5">
        <f>ROUND(L28+N28,2)</f>
        <v/>
      </c>
      <c r="S28" s="5">
        <f>IF(Q28="Fournisseur", O28+P28, -(O28+P28))</f>
        <v/>
      </c>
      <c r="T28" s="5">
        <f>ROUND(R28+S28,2)</f>
        <v/>
      </c>
      <c r="X28" s="3" t="n"/>
    </row>
    <row r="29">
      <c r="B29" s="3" t="n"/>
      <c r="F29" s="3" t="n"/>
      <c r="I29" s="4" t="n"/>
      <c r="J29" s="5" t="n"/>
      <c r="K29" s="5" t="n"/>
      <c r="L29" s="5">
        <f>MAX(0,IFERROR(I29*J29-K29,0))</f>
        <v/>
      </c>
      <c r="N29" s="5">
        <f>ROUND(L29*M29,2)</f>
        <v/>
      </c>
      <c r="O29" s="5" t="n"/>
      <c r="P29" s="5" t="n"/>
      <c r="R29" s="5">
        <f>ROUND(L29+N29,2)</f>
        <v/>
      </c>
      <c r="S29" s="5">
        <f>IF(Q29="Fournisseur", O29+P29, -(O29+P29))</f>
        <v/>
      </c>
      <c r="T29" s="5">
        <f>ROUND(R29+S29,2)</f>
        <v/>
      </c>
      <c r="X29" s="3" t="n"/>
    </row>
    <row r="30">
      <c r="B30" s="3" t="n"/>
      <c r="F30" s="3" t="n"/>
      <c r="I30" s="4" t="n"/>
      <c r="J30" s="5" t="n"/>
      <c r="K30" s="5" t="n"/>
      <c r="L30" s="5">
        <f>MAX(0,IFERROR(I30*J30-K30,0))</f>
        <v/>
      </c>
      <c r="N30" s="5">
        <f>ROUND(L30*M30,2)</f>
        <v/>
      </c>
      <c r="O30" s="5" t="n"/>
      <c r="P30" s="5" t="n"/>
      <c r="R30" s="5">
        <f>ROUND(L30+N30,2)</f>
        <v/>
      </c>
      <c r="S30" s="5">
        <f>IF(Q30="Fournisseur", O30+P30, -(O30+P30))</f>
        <v/>
      </c>
      <c r="T30" s="5">
        <f>ROUND(R30+S30,2)</f>
        <v/>
      </c>
      <c r="X30" s="3" t="n"/>
    </row>
    <row r="31">
      <c r="B31" s="3" t="n"/>
      <c r="F31" s="3" t="n"/>
      <c r="I31" s="4" t="n"/>
      <c r="J31" s="5" t="n"/>
      <c r="K31" s="5" t="n"/>
      <c r="L31" s="5">
        <f>MAX(0,IFERROR(I31*J31-K31,0))</f>
        <v/>
      </c>
      <c r="N31" s="5">
        <f>ROUND(L31*M31,2)</f>
        <v/>
      </c>
      <c r="O31" s="5" t="n"/>
      <c r="P31" s="5" t="n"/>
      <c r="R31" s="5">
        <f>ROUND(L31+N31,2)</f>
        <v/>
      </c>
      <c r="S31" s="5">
        <f>IF(Q31="Fournisseur", O31+P31, -(O31+P31))</f>
        <v/>
      </c>
      <c r="T31" s="5">
        <f>ROUND(R31+S31,2)</f>
        <v/>
      </c>
      <c r="X31" s="3" t="n"/>
    </row>
    <row r="32">
      <c r="B32" s="3" t="n"/>
      <c r="F32" s="3" t="n"/>
      <c r="I32" s="4" t="n"/>
      <c r="J32" s="5" t="n"/>
      <c r="K32" s="5" t="n"/>
      <c r="L32" s="5">
        <f>MAX(0,IFERROR(I32*J32-K32,0))</f>
        <v/>
      </c>
      <c r="N32" s="5">
        <f>ROUND(L32*M32,2)</f>
        <v/>
      </c>
      <c r="O32" s="5" t="n"/>
      <c r="P32" s="5" t="n"/>
      <c r="R32" s="5">
        <f>ROUND(L32+N32,2)</f>
        <v/>
      </c>
      <c r="S32" s="5">
        <f>IF(Q32="Fournisseur", O32+P32, -(O32+P32))</f>
        <v/>
      </c>
      <c r="T32" s="5">
        <f>ROUND(R32+S32,2)</f>
        <v/>
      </c>
      <c r="X32" s="3" t="n"/>
    </row>
    <row r="33">
      <c r="B33" s="3" t="n"/>
      <c r="F33" s="3" t="n"/>
      <c r="I33" s="4" t="n"/>
      <c r="J33" s="5" t="n"/>
      <c r="K33" s="5" t="n"/>
      <c r="L33" s="5">
        <f>MAX(0,IFERROR(I33*J33-K33,0))</f>
        <v/>
      </c>
      <c r="N33" s="5">
        <f>ROUND(L33*M33,2)</f>
        <v/>
      </c>
      <c r="O33" s="5" t="n"/>
      <c r="P33" s="5" t="n"/>
      <c r="R33" s="5">
        <f>ROUND(L33+N33,2)</f>
        <v/>
      </c>
      <c r="S33" s="5">
        <f>IF(Q33="Fournisseur", O33+P33, -(O33+P33))</f>
        <v/>
      </c>
      <c r="T33" s="5">
        <f>ROUND(R33+S33,2)</f>
        <v/>
      </c>
      <c r="X33" s="3" t="n"/>
    </row>
    <row r="34">
      <c r="B34" s="3" t="n"/>
      <c r="F34" s="3" t="n"/>
      <c r="I34" s="4" t="n"/>
      <c r="J34" s="5" t="n"/>
      <c r="K34" s="5" t="n"/>
      <c r="L34" s="5">
        <f>MAX(0,IFERROR(I34*J34-K34,0))</f>
        <v/>
      </c>
      <c r="N34" s="5">
        <f>ROUND(L34*M34,2)</f>
        <v/>
      </c>
      <c r="O34" s="5" t="n"/>
      <c r="P34" s="5" t="n"/>
      <c r="R34" s="5">
        <f>ROUND(L34+N34,2)</f>
        <v/>
      </c>
      <c r="S34" s="5">
        <f>IF(Q34="Fournisseur", O34+P34, -(O34+P34))</f>
        <v/>
      </c>
      <c r="T34" s="5">
        <f>ROUND(R34+S34,2)</f>
        <v/>
      </c>
      <c r="X34" s="3" t="n"/>
    </row>
    <row r="35">
      <c r="B35" s="3" t="n"/>
      <c r="F35" s="3" t="n"/>
      <c r="I35" s="4" t="n"/>
      <c r="J35" s="5" t="n"/>
      <c r="K35" s="5" t="n"/>
      <c r="L35" s="5">
        <f>MAX(0,IFERROR(I35*J35-K35,0))</f>
        <v/>
      </c>
      <c r="N35" s="5">
        <f>ROUND(L35*M35,2)</f>
        <v/>
      </c>
      <c r="O35" s="5" t="n"/>
      <c r="P35" s="5" t="n"/>
      <c r="R35" s="5">
        <f>ROUND(L35+N35,2)</f>
        <v/>
      </c>
      <c r="S35" s="5">
        <f>IF(Q35="Fournisseur", O35+P35, -(O35+P35))</f>
        <v/>
      </c>
      <c r="T35" s="5">
        <f>ROUND(R35+S35,2)</f>
        <v/>
      </c>
      <c r="X35" s="3" t="n"/>
    </row>
    <row r="36">
      <c r="B36" s="3" t="n"/>
      <c r="F36" s="3" t="n"/>
      <c r="I36" s="4" t="n"/>
      <c r="J36" s="5" t="n"/>
      <c r="K36" s="5" t="n"/>
      <c r="L36" s="5">
        <f>MAX(0,IFERROR(I36*J36-K36,0))</f>
        <v/>
      </c>
      <c r="N36" s="5">
        <f>ROUND(L36*M36,2)</f>
        <v/>
      </c>
      <c r="O36" s="5" t="n"/>
      <c r="P36" s="5" t="n"/>
      <c r="R36" s="5">
        <f>ROUND(L36+N36,2)</f>
        <v/>
      </c>
      <c r="S36" s="5">
        <f>IF(Q36="Fournisseur", O36+P36, -(O36+P36))</f>
        <v/>
      </c>
      <c r="T36" s="5">
        <f>ROUND(R36+S36,2)</f>
        <v/>
      </c>
      <c r="X36" s="3" t="n"/>
    </row>
    <row r="37">
      <c r="B37" s="3" t="n"/>
      <c r="F37" s="3" t="n"/>
      <c r="I37" s="4" t="n"/>
      <c r="J37" s="5" t="n"/>
      <c r="K37" s="5" t="n"/>
      <c r="L37" s="5">
        <f>MAX(0,IFERROR(I37*J37-K37,0))</f>
        <v/>
      </c>
      <c r="N37" s="5">
        <f>ROUND(L37*M37,2)</f>
        <v/>
      </c>
      <c r="O37" s="5" t="n"/>
      <c r="P37" s="5" t="n"/>
      <c r="R37" s="5">
        <f>ROUND(L37+N37,2)</f>
        <v/>
      </c>
      <c r="S37" s="5">
        <f>IF(Q37="Fournisseur", O37+P37, -(O37+P37))</f>
        <v/>
      </c>
      <c r="T37" s="5">
        <f>ROUND(R37+S37,2)</f>
        <v/>
      </c>
      <c r="X37" s="3" t="n"/>
    </row>
    <row r="38">
      <c r="B38" s="3" t="n"/>
      <c r="F38" s="3" t="n"/>
      <c r="I38" s="4" t="n"/>
      <c r="J38" s="5" t="n"/>
      <c r="K38" s="5" t="n"/>
      <c r="L38" s="5">
        <f>MAX(0,IFERROR(I38*J38-K38,0))</f>
        <v/>
      </c>
      <c r="N38" s="5">
        <f>ROUND(L38*M38,2)</f>
        <v/>
      </c>
      <c r="O38" s="5" t="n"/>
      <c r="P38" s="5" t="n"/>
      <c r="R38" s="5">
        <f>ROUND(L38+N38,2)</f>
        <v/>
      </c>
      <c r="S38" s="5">
        <f>IF(Q38="Fournisseur", O38+P38, -(O38+P38))</f>
        <v/>
      </c>
      <c r="T38" s="5">
        <f>ROUND(R38+S38,2)</f>
        <v/>
      </c>
      <c r="X38" s="3" t="n"/>
    </row>
    <row r="39">
      <c r="B39" s="3" t="n"/>
      <c r="F39" s="3" t="n"/>
      <c r="I39" s="4" t="n"/>
      <c r="J39" s="5" t="n"/>
      <c r="K39" s="5" t="n"/>
      <c r="L39" s="5">
        <f>MAX(0,IFERROR(I39*J39-K39,0))</f>
        <v/>
      </c>
      <c r="N39" s="5">
        <f>ROUND(L39*M39,2)</f>
        <v/>
      </c>
      <c r="O39" s="5" t="n"/>
      <c r="P39" s="5" t="n"/>
      <c r="R39" s="5">
        <f>ROUND(L39+N39,2)</f>
        <v/>
      </c>
      <c r="S39" s="5">
        <f>IF(Q39="Fournisseur", O39+P39, -(O39+P39))</f>
        <v/>
      </c>
      <c r="T39" s="5">
        <f>ROUND(R39+S39,2)</f>
        <v/>
      </c>
      <c r="X39" s="3" t="n"/>
    </row>
    <row r="40">
      <c r="B40" s="3" t="n"/>
      <c r="F40" s="3" t="n"/>
      <c r="I40" s="4" t="n"/>
      <c r="J40" s="5" t="n"/>
      <c r="K40" s="5" t="n"/>
      <c r="L40" s="5">
        <f>MAX(0,IFERROR(I40*J40-K40,0))</f>
        <v/>
      </c>
      <c r="N40" s="5">
        <f>ROUND(L40*M40,2)</f>
        <v/>
      </c>
      <c r="O40" s="5" t="n"/>
      <c r="P40" s="5" t="n"/>
      <c r="R40" s="5">
        <f>ROUND(L40+N40,2)</f>
        <v/>
      </c>
      <c r="S40" s="5">
        <f>IF(Q40="Fournisseur", O40+P40, -(O40+P40))</f>
        <v/>
      </c>
      <c r="T40" s="5">
        <f>ROUND(R40+S40,2)</f>
        <v/>
      </c>
      <c r="X40" s="3" t="n"/>
    </row>
    <row r="41">
      <c r="B41" s="3" t="n"/>
      <c r="F41" s="3" t="n"/>
      <c r="I41" s="4" t="n"/>
      <c r="J41" s="5" t="n"/>
      <c r="K41" s="5" t="n"/>
      <c r="L41" s="5">
        <f>MAX(0,IFERROR(I41*J41-K41,0))</f>
        <v/>
      </c>
      <c r="N41" s="5">
        <f>ROUND(L41*M41,2)</f>
        <v/>
      </c>
      <c r="O41" s="5" t="n"/>
      <c r="P41" s="5" t="n"/>
      <c r="R41" s="5">
        <f>ROUND(L41+N41,2)</f>
        <v/>
      </c>
      <c r="S41" s="5">
        <f>IF(Q41="Fournisseur", O41+P41, -(O41+P41))</f>
        <v/>
      </c>
      <c r="T41" s="5">
        <f>ROUND(R41+S41,2)</f>
        <v/>
      </c>
      <c r="X41" s="3" t="n"/>
    </row>
    <row r="42">
      <c r="B42" s="3" t="n"/>
      <c r="F42" s="3" t="n"/>
      <c r="I42" s="4" t="n"/>
      <c r="J42" s="5" t="n"/>
      <c r="K42" s="5" t="n"/>
      <c r="L42" s="5">
        <f>MAX(0,IFERROR(I42*J42-K42,0))</f>
        <v/>
      </c>
      <c r="N42" s="5">
        <f>ROUND(L42*M42,2)</f>
        <v/>
      </c>
      <c r="O42" s="5" t="n"/>
      <c r="P42" s="5" t="n"/>
      <c r="R42" s="5">
        <f>ROUND(L42+N42,2)</f>
        <v/>
      </c>
      <c r="S42" s="5">
        <f>IF(Q42="Fournisseur", O42+P42, -(O42+P42))</f>
        <v/>
      </c>
      <c r="T42" s="5">
        <f>ROUND(R42+S42,2)</f>
        <v/>
      </c>
      <c r="X42" s="3" t="n"/>
    </row>
    <row r="43">
      <c r="B43" s="3" t="n"/>
      <c r="F43" s="3" t="n"/>
      <c r="I43" s="4" t="n"/>
      <c r="J43" s="5" t="n"/>
      <c r="K43" s="5" t="n"/>
      <c r="L43" s="5">
        <f>MAX(0,IFERROR(I43*J43-K43,0))</f>
        <v/>
      </c>
      <c r="N43" s="5">
        <f>ROUND(L43*M43,2)</f>
        <v/>
      </c>
      <c r="O43" s="5" t="n"/>
      <c r="P43" s="5" t="n"/>
      <c r="R43" s="5">
        <f>ROUND(L43+N43,2)</f>
        <v/>
      </c>
      <c r="S43" s="5">
        <f>IF(Q43="Fournisseur", O43+P43, -(O43+P43))</f>
        <v/>
      </c>
      <c r="T43" s="5">
        <f>ROUND(R43+S43,2)</f>
        <v/>
      </c>
      <c r="X43" s="3" t="n"/>
    </row>
    <row r="44">
      <c r="B44" s="3" t="n"/>
      <c r="F44" s="3" t="n"/>
      <c r="I44" s="4" t="n"/>
      <c r="J44" s="5" t="n"/>
      <c r="K44" s="5" t="n"/>
      <c r="L44" s="5">
        <f>MAX(0,IFERROR(I44*J44-K44,0))</f>
        <v/>
      </c>
      <c r="N44" s="5">
        <f>ROUND(L44*M44,2)</f>
        <v/>
      </c>
      <c r="O44" s="5" t="n"/>
      <c r="P44" s="5" t="n"/>
      <c r="R44" s="5">
        <f>ROUND(L44+N44,2)</f>
        <v/>
      </c>
      <c r="S44" s="5">
        <f>IF(Q44="Fournisseur", O44+P44, -(O44+P44))</f>
        <v/>
      </c>
      <c r="T44" s="5">
        <f>ROUND(R44+S44,2)</f>
        <v/>
      </c>
      <c r="X44" s="3" t="n"/>
    </row>
    <row r="45">
      <c r="B45" s="3" t="n"/>
      <c r="F45" s="3" t="n"/>
      <c r="I45" s="4" t="n"/>
      <c r="J45" s="5" t="n"/>
      <c r="K45" s="5" t="n"/>
      <c r="L45" s="5">
        <f>MAX(0,IFERROR(I45*J45-K45,0))</f>
        <v/>
      </c>
      <c r="N45" s="5">
        <f>ROUND(L45*M45,2)</f>
        <v/>
      </c>
      <c r="O45" s="5" t="n"/>
      <c r="P45" s="5" t="n"/>
      <c r="R45" s="5">
        <f>ROUND(L45+N45,2)</f>
        <v/>
      </c>
      <c r="S45" s="5">
        <f>IF(Q45="Fournisseur", O45+P45, -(O45+P45))</f>
        <v/>
      </c>
      <c r="T45" s="5">
        <f>ROUND(R45+S45,2)</f>
        <v/>
      </c>
      <c r="X45" s="3" t="n"/>
    </row>
    <row r="46">
      <c r="B46" s="3" t="n"/>
      <c r="F46" s="3" t="n"/>
      <c r="I46" s="4" t="n"/>
      <c r="J46" s="5" t="n"/>
      <c r="K46" s="5" t="n"/>
      <c r="L46" s="5">
        <f>MAX(0,IFERROR(I46*J46-K46,0))</f>
        <v/>
      </c>
      <c r="N46" s="5">
        <f>ROUND(L46*M46,2)</f>
        <v/>
      </c>
      <c r="O46" s="5" t="n"/>
      <c r="P46" s="5" t="n"/>
      <c r="R46" s="5">
        <f>ROUND(L46+N46,2)</f>
        <v/>
      </c>
      <c r="S46" s="5">
        <f>IF(Q46="Fournisseur", O46+P46, -(O46+P46))</f>
        <v/>
      </c>
      <c r="T46" s="5">
        <f>ROUND(R46+S46,2)</f>
        <v/>
      </c>
      <c r="X46" s="3" t="n"/>
    </row>
    <row r="47">
      <c r="B47" s="3" t="n"/>
      <c r="F47" s="3" t="n"/>
      <c r="I47" s="4" t="n"/>
      <c r="J47" s="5" t="n"/>
      <c r="K47" s="5" t="n"/>
      <c r="L47" s="5">
        <f>MAX(0,IFERROR(I47*J47-K47,0))</f>
        <v/>
      </c>
      <c r="N47" s="5">
        <f>ROUND(L47*M47,2)</f>
        <v/>
      </c>
      <c r="O47" s="5" t="n"/>
      <c r="P47" s="5" t="n"/>
      <c r="R47" s="5">
        <f>ROUND(L47+N47,2)</f>
        <v/>
      </c>
      <c r="S47" s="5">
        <f>IF(Q47="Fournisseur", O47+P47, -(O47+P47))</f>
        <v/>
      </c>
      <c r="T47" s="5">
        <f>ROUND(R47+S47,2)</f>
        <v/>
      </c>
      <c r="X47" s="3" t="n"/>
    </row>
    <row r="48">
      <c r="B48" s="3" t="n"/>
      <c r="F48" s="3" t="n"/>
      <c r="I48" s="4" t="n"/>
      <c r="J48" s="5" t="n"/>
      <c r="K48" s="5" t="n"/>
      <c r="L48" s="5">
        <f>MAX(0,IFERROR(I48*J48-K48,0))</f>
        <v/>
      </c>
      <c r="N48" s="5">
        <f>ROUND(L48*M48,2)</f>
        <v/>
      </c>
      <c r="O48" s="5" t="n"/>
      <c r="P48" s="5" t="n"/>
      <c r="R48" s="5">
        <f>ROUND(L48+N48,2)</f>
        <v/>
      </c>
      <c r="S48" s="5">
        <f>IF(Q48="Fournisseur", O48+P48, -(O48+P48))</f>
        <v/>
      </c>
      <c r="T48" s="5">
        <f>ROUND(R48+S48,2)</f>
        <v/>
      </c>
      <c r="X48" s="3" t="n"/>
    </row>
    <row r="49">
      <c r="B49" s="3" t="n"/>
      <c r="F49" s="3" t="n"/>
      <c r="I49" s="4" t="n"/>
      <c r="J49" s="5" t="n"/>
      <c r="K49" s="5" t="n"/>
      <c r="L49" s="5">
        <f>MAX(0,IFERROR(I49*J49-K49,0))</f>
        <v/>
      </c>
      <c r="N49" s="5">
        <f>ROUND(L49*M49,2)</f>
        <v/>
      </c>
      <c r="O49" s="5" t="n"/>
      <c r="P49" s="5" t="n"/>
      <c r="R49" s="5">
        <f>ROUND(L49+N49,2)</f>
        <v/>
      </c>
      <c r="S49" s="5">
        <f>IF(Q49="Fournisseur", O49+P49, -(O49+P49))</f>
        <v/>
      </c>
      <c r="T49" s="5">
        <f>ROUND(R49+S49,2)</f>
        <v/>
      </c>
      <c r="X49" s="3" t="n"/>
    </row>
    <row r="50">
      <c r="B50" s="3" t="n"/>
      <c r="F50" s="3" t="n"/>
      <c r="I50" s="4" t="n"/>
      <c r="J50" s="5" t="n"/>
      <c r="K50" s="5" t="n"/>
      <c r="L50" s="5">
        <f>MAX(0,IFERROR(I50*J50-K50,0))</f>
        <v/>
      </c>
      <c r="N50" s="5">
        <f>ROUND(L50*M50,2)</f>
        <v/>
      </c>
      <c r="O50" s="5" t="n"/>
      <c r="P50" s="5" t="n"/>
      <c r="R50" s="5">
        <f>ROUND(L50+N50,2)</f>
        <v/>
      </c>
      <c r="S50" s="5">
        <f>IF(Q50="Fournisseur", O50+P50, -(O50+P50))</f>
        <v/>
      </c>
      <c r="T50" s="5">
        <f>ROUND(R50+S50,2)</f>
        <v/>
      </c>
      <c r="X50" s="3" t="n"/>
    </row>
    <row r="51">
      <c r="B51" s="3" t="n"/>
      <c r="F51" s="3" t="n"/>
      <c r="I51" s="4" t="n"/>
      <c r="J51" s="5" t="n"/>
      <c r="K51" s="5" t="n"/>
      <c r="L51" s="5">
        <f>MAX(0,IFERROR(I51*J51-K51,0))</f>
        <v/>
      </c>
      <c r="N51" s="5">
        <f>ROUND(L51*M51,2)</f>
        <v/>
      </c>
      <c r="O51" s="5" t="n"/>
      <c r="P51" s="5" t="n"/>
      <c r="R51" s="5">
        <f>ROUND(L51+N51,2)</f>
        <v/>
      </c>
      <c r="S51" s="5">
        <f>IF(Q51="Fournisseur", O51+P51, -(O51+P51))</f>
        <v/>
      </c>
      <c r="T51" s="5">
        <f>ROUND(R51+S51,2)</f>
        <v/>
      </c>
      <c r="X51" s="3" t="n"/>
    </row>
    <row r="52">
      <c r="B52" s="3" t="n"/>
      <c r="F52" s="3" t="n"/>
      <c r="I52" s="4" t="n"/>
      <c r="J52" s="5" t="n"/>
      <c r="K52" s="5" t="n"/>
      <c r="L52" s="5">
        <f>MAX(0,IFERROR(I52*J52-K52,0))</f>
        <v/>
      </c>
      <c r="N52" s="5">
        <f>ROUND(L52*M52,2)</f>
        <v/>
      </c>
      <c r="O52" s="5" t="n"/>
      <c r="P52" s="5" t="n"/>
      <c r="R52" s="5">
        <f>ROUND(L52+N52,2)</f>
        <v/>
      </c>
      <c r="S52" s="5">
        <f>IF(Q52="Fournisseur", O52+P52, -(O52+P52))</f>
        <v/>
      </c>
      <c r="T52" s="5">
        <f>ROUND(R52+S52,2)</f>
        <v/>
      </c>
      <c r="X52" s="3" t="n"/>
    </row>
    <row r="53">
      <c r="B53" s="3" t="n"/>
      <c r="F53" s="3" t="n"/>
      <c r="I53" s="4" t="n"/>
      <c r="J53" s="5" t="n"/>
      <c r="K53" s="5" t="n"/>
      <c r="L53" s="5">
        <f>MAX(0,IFERROR(I53*J53-K53,0))</f>
        <v/>
      </c>
      <c r="N53" s="5">
        <f>ROUND(L53*M53,2)</f>
        <v/>
      </c>
      <c r="O53" s="5" t="n"/>
      <c r="P53" s="5" t="n"/>
      <c r="R53" s="5">
        <f>ROUND(L53+N53,2)</f>
        <v/>
      </c>
      <c r="S53" s="5">
        <f>IF(Q53="Fournisseur", O53+P53, -(O53+P53))</f>
        <v/>
      </c>
      <c r="T53" s="5">
        <f>ROUND(R53+S53,2)</f>
        <v/>
      </c>
      <c r="X53" s="3" t="n"/>
    </row>
    <row r="54">
      <c r="B54" s="3" t="n"/>
      <c r="F54" s="3" t="n"/>
      <c r="I54" s="4" t="n"/>
      <c r="J54" s="5" t="n"/>
      <c r="K54" s="5" t="n"/>
      <c r="L54" s="5">
        <f>MAX(0,IFERROR(I54*J54-K54,0))</f>
        <v/>
      </c>
      <c r="N54" s="5">
        <f>ROUND(L54*M54,2)</f>
        <v/>
      </c>
      <c r="O54" s="5" t="n"/>
      <c r="P54" s="5" t="n"/>
      <c r="R54" s="5">
        <f>ROUND(L54+N54,2)</f>
        <v/>
      </c>
      <c r="S54" s="5">
        <f>IF(Q54="Fournisseur", O54+P54, -(O54+P54))</f>
        <v/>
      </c>
      <c r="T54" s="5">
        <f>ROUND(R54+S54,2)</f>
        <v/>
      </c>
      <c r="X54" s="3" t="n"/>
    </row>
    <row r="55">
      <c r="B55" s="3" t="n"/>
      <c r="F55" s="3" t="n"/>
      <c r="I55" s="4" t="n"/>
      <c r="J55" s="5" t="n"/>
      <c r="K55" s="5" t="n"/>
      <c r="L55" s="5">
        <f>MAX(0,IFERROR(I55*J55-K55,0))</f>
        <v/>
      </c>
      <c r="N55" s="5">
        <f>ROUND(L55*M55,2)</f>
        <v/>
      </c>
      <c r="O55" s="5" t="n"/>
      <c r="P55" s="5" t="n"/>
      <c r="R55" s="5">
        <f>ROUND(L55+N55,2)</f>
        <v/>
      </c>
      <c r="S55" s="5">
        <f>IF(Q55="Fournisseur", O55+P55, -(O55+P55))</f>
        <v/>
      </c>
      <c r="T55" s="5">
        <f>ROUND(R55+S55,2)</f>
        <v/>
      </c>
      <c r="X55" s="3" t="n"/>
    </row>
    <row r="56">
      <c r="B56" s="3" t="n"/>
      <c r="F56" s="3" t="n"/>
      <c r="I56" s="4" t="n"/>
      <c r="J56" s="5" t="n"/>
      <c r="K56" s="5" t="n"/>
      <c r="L56" s="5">
        <f>MAX(0,IFERROR(I56*J56-K56,0))</f>
        <v/>
      </c>
      <c r="N56" s="5">
        <f>ROUND(L56*M56,2)</f>
        <v/>
      </c>
      <c r="O56" s="5" t="n"/>
      <c r="P56" s="5" t="n"/>
      <c r="R56" s="5">
        <f>ROUND(L56+N56,2)</f>
        <v/>
      </c>
      <c r="S56" s="5">
        <f>IF(Q56="Fournisseur", O56+P56, -(O56+P56))</f>
        <v/>
      </c>
      <c r="T56" s="5">
        <f>ROUND(R56+S56,2)</f>
        <v/>
      </c>
      <c r="X56" s="3" t="n"/>
    </row>
    <row r="57">
      <c r="B57" s="3" t="n"/>
      <c r="F57" s="3" t="n"/>
      <c r="I57" s="4" t="n"/>
      <c r="J57" s="5" t="n"/>
      <c r="K57" s="5" t="n"/>
      <c r="L57" s="5">
        <f>MAX(0,IFERROR(I57*J57-K57,0))</f>
        <v/>
      </c>
      <c r="N57" s="5">
        <f>ROUND(L57*M57,2)</f>
        <v/>
      </c>
      <c r="O57" s="5" t="n"/>
      <c r="P57" s="5" t="n"/>
      <c r="R57" s="5">
        <f>ROUND(L57+N57,2)</f>
        <v/>
      </c>
      <c r="S57" s="5">
        <f>IF(Q57="Fournisseur", O57+P57, -(O57+P57))</f>
        <v/>
      </c>
      <c r="T57" s="5">
        <f>ROUND(R57+S57,2)</f>
        <v/>
      </c>
      <c r="X57" s="3" t="n"/>
    </row>
    <row r="58">
      <c r="B58" s="3" t="n"/>
      <c r="F58" s="3" t="n"/>
      <c r="I58" s="4" t="n"/>
      <c r="J58" s="5" t="n"/>
      <c r="K58" s="5" t="n"/>
      <c r="L58" s="5">
        <f>MAX(0,IFERROR(I58*J58-K58,0))</f>
        <v/>
      </c>
      <c r="N58" s="5">
        <f>ROUND(L58*M58,2)</f>
        <v/>
      </c>
      <c r="O58" s="5" t="n"/>
      <c r="P58" s="5" t="n"/>
      <c r="R58" s="5">
        <f>ROUND(L58+N58,2)</f>
        <v/>
      </c>
      <c r="S58" s="5">
        <f>IF(Q58="Fournisseur", O58+P58, -(O58+P58))</f>
        <v/>
      </c>
      <c r="T58" s="5">
        <f>ROUND(R58+S58,2)</f>
        <v/>
      </c>
      <c r="X58" s="3" t="n"/>
    </row>
    <row r="59">
      <c r="B59" s="3" t="n"/>
      <c r="F59" s="3" t="n"/>
      <c r="I59" s="4" t="n"/>
      <c r="J59" s="5" t="n"/>
      <c r="K59" s="5" t="n"/>
      <c r="L59" s="5">
        <f>MAX(0,IFERROR(I59*J59-K59,0))</f>
        <v/>
      </c>
      <c r="N59" s="5">
        <f>ROUND(L59*M59,2)</f>
        <v/>
      </c>
      <c r="O59" s="5" t="n"/>
      <c r="P59" s="5" t="n"/>
      <c r="R59" s="5">
        <f>ROUND(L59+N59,2)</f>
        <v/>
      </c>
      <c r="S59" s="5">
        <f>IF(Q59="Fournisseur", O59+P59, -(O59+P59))</f>
        <v/>
      </c>
      <c r="T59" s="5">
        <f>ROUND(R59+S59,2)</f>
        <v/>
      </c>
      <c r="X59" s="3" t="n"/>
    </row>
    <row r="60">
      <c r="B60" s="3" t="n"/>
      <c r="F60" s="3" t="n"/>
      <c r="I60" s="4" t="n"/>
      <c r="J60" s="5" t="n"/>
      <c r="K60" s="5" t="n"/>
      <c r="L60" s="5">
        <f>MAX(0,IFERROR(I60*J60-K60,0))</f>
        <v/>
      </c>
      <c r="N60" s="5">
        <f>ROUND(L60*M60,2)</f>
        <v/>
      </c>
      <c r="O60" s="5" t="n"/>
      <c r="P60" s="5" t="n"/>
      <c r="R60" s="5">
        <f>ROUND(L60+N60,2)</f>
        <v/>
      </c>
      <c r="S60" s="5">
        <f>IF(Q60="Fournisseur", O60+P60, -(O60+P60))</f>
        <v/>
      </c>
      <c r="T60" s="5">
        <f>ROUND(R60+S60,2)</f>
        <v/>
      </c>
      <c r="X60" s="3" t="n"/>
    </row>
    <row r="61">
      <c r="B61" s="3" t="n"/>
      <c r="F61" s="3" t="n"/>
      <c r="I61" s="4" t="n"/>
      <c r="J61" s="5" t="n"/>
      <c r="K61" s="5" t="n"/>
      <c r="L61" s="5">
        <f>MAX(0,IFERROR(I61*J61-K61,0))</f>
        <v/>
      </c>
      <c r="N61" s="5">
        <f>ROUND(L61*M61,2)</f>
        <v/>
      </c>
      <c r="O61" s="5" t="n"/>
      <c r="P61" s="5" t="n"/>
      <c r="R61" s="5">
        <f>ROUND(L61+N61,2)</f>
        <v/>
      </c>
      <c r="S61" s="5">
        <f>IF(Q61="Fournisseur", O61+P61, -(O61+P61))</f>
        <v/>
      </c>
      <c r="T61" s="5">
        <f>ROUND(R61+S61,2)</f>
        <v/>
      </c>
      <c r="X61" s="3" t="n"/>
    </row>
    <row r="62">
      <c r="B62" s="3" t="n"/>
      <c r="F62" s="3" t="n"/>
      <c r="I62" s="4" t="n"/>
      <c r="J62" s="5" t="n"/>
      <c r="K62" s="5" t="n"/>
      <c r="L62" s="5">
        <f>MAX(0,IFERROR(I62*J62-K62,0))</f>
        <v/>
      </c>
      <c r="N62" s="5">
        <f>ROUND(L62*M62,2)</f>
        <v/>
      </c>
      <c r="O62" s="5" t="n"/>
      <c r="P62" s="5" t="n"/>
      <c r="R62" s="5">
        <f>ROUND(L62+N62,2)</f>
        <v/>
      </c>
      <c r="S62" s="5">
        <f>IF(Q62="Fournisseur", O62+P62, -(O62+P62))</f>
        <v/>
      </c>
      <c r="T62" s="5">
        <f>ROUND(R62+S62,2)</f>
        <v/>
      </c>
      <c r="X62" s="3" t="n"/>
    </row>
    <row r="63">
      <c r="B63" s="3" t="n"/>
      <c r="F63" s="3" t="n"/>
      <c r="I63" s="4" t="n"/>
      <c r="J63" s="5" t="n"/>
      <c r="K63" s="5" t="n"/>
      <c r="L63" s="5">
        <f>MAX(0,IFERROR(I63*J63-K63,0))</f>
        <v/>
      </c>
      <c r="N63" s="5">
        <f>ROUND(L63*M63,2)</f>
        <v/>
      </c>
      <c r="O63" s="5" t="n"/>
      <c r="P63" s="5" t="n"/>
      <c r="R63" s="5">
        <f>ROUND(L63+N63,2)</f>
        <v/>
      </c>
      <c r="S63" s="5">
        <f>IF(Q63="Fournisseur", O63+P63, -(O63+P63))</f>
        <v/>
      </c>
      <c r="T63" s="5">
        <f>ROUND(R63+S63,2)</f>
        <v/>
      </c>
      <c r="X63" s="3" t="n"/>
    </row>
    <row r="64">
      <c r="B64" s="3" t="n"/>
      <c r="F64" s="3" t="n"/>
      <c r="I64" s="4" t="n"/>
      <c r="J64" s="5" t="n"/>
      <c r="K64" s="5" t="n"/>
      <c r="L64" s="5">
        <f>MAX(0,IFERROR(I64*J64-K64,0))</f>
        <v/>
      </c>
      <c r="N64" s="5">
        <f>ROUND(L64*M64,2)</f>
        <v/>
      </c>
      <c r="O64" s="5" t="n"/>
      <c r="P64" s="5" t="n"/>
      <c r="R64" s="5">
        <f>ROUND(L64+N64,2)</f>
        <v/>
      </c>
      <c r="S64" s="5">
        <f>IF(Q64="Fournisseur", O64+P64, -(O64+P64))</f>
        <v/>
      </c>
      <c r="T64" s="5">
        <f>ROUND(R64+S64,2)</f>
        <v/>
      </c>
      <c r="X64" s="3" t="n"/>
    </row>
    <row r="65">
      <c r="B65" s="3" t="n"/>
      <c r="F65" s="3" t="n"/>
      <c r="I65" s="4" t="n"/>
      <c r="J65" s="5" t="n"/>
      <c r="K65" s="5" t="n"/>
      <c r="L65" s="5">
        <f>MAX(0,IFERROR(I65*J65-K65,0))</f>
        <v/>
      </c>
      <c r="N65" s="5">
        <f>ROUND(L65*M65,2)</f>
        <v/>
      </c>
      <c r="O65" s="5" t="n"/>
      <c r="P65" s="5" t="n"/>
      <c r="R65" s="5">
        <f>ROUND(L65+N65,2)</f>
        <v/>
      </c>
      <c r="S65" s="5">
        <f>IF(Q65="Fournisseur", O65+P65, -(O65+P65))</f>
        <v/>
      </c>
      <c r="T65" s="5">
        <f>ROUND(R65+S65,2)</f>
        <v/>
      </c>
      <c r="X65" s="3" t="n"/>
    </row>
    <row r="66">
      <c r="B66" s="3" t="n"/>
      <c r="F66" s="3" t="n"/>
      <c r="I66" s="4" t="n"/>
      <c r="J66" s="5" t="n"/>
      <c r="K66" s="5" t="n"/>
      <c r="L66" s="5">
        <f>MAX(0,IFERROR(I66*J66-K66,0))</f>
        <v/>
      </c>
      <c r="N66" s="5">
        <f>ROUND(L66*M66,2)</f>
        <v/>
      </c>
      <c r="O66" s="5" t="n"/>
      <c r="P66" s="5" t="n"/>
      <c r="R66" s="5">
        <f>ROUND(L66+N66,2)</f>
        <v/>
      </c>
      <c r="S66" s="5">
        <f>IF(Q66="Fournisseur", O66+P66, -(O66+P66))</f>
        <v/>
      </c>
      <c r="T66" s="5">
        <f>ROUND(R66+S66,2)</f>
        <v/>
      </c>
      <c r="X66" s="3" t="n"/>
    </row>
    <row r="67">
      <c r="B67" s="3" t="n"/>
      <c r="F67" s="3" t="n"/>
      <c r="I67" s="4" t="n"/>
      <c r="J67" s="5" t="n"/>
      <c r="K67" s="5" t="n"/>
      <c r="L67" s="5">
        <f>MAX(0,IFERROR(I67*J67-K67,0))</f>
        <v/>
      </c>
      <c r="N67" s="5">
        <f>ROUND(L67*M67,2)</f>
        <v/>
      </c>
      <c r="O67" s="5" t="n"/>
      <c r="P67" s="5" t="n"/>
      <c r="R67" s="5">
        <f>ROUND(L67+N67,2)</f>
        <v/>
      </c>
      <c r="S67" s="5">
        <f>IF(Q67="Fournisseur", O67+P67, -(O67+P67))</f>
        <v/>
      </c>
      <c r="T67" s="5">
        <f>ROUND(R67+S67,2)</f>
        <v/>
      </c>
      <c r="X67" s="3" t="n"/>
    </row>
    <row r="68">
      <c r="B68" s="3" t="n"/>
      <c r="F68" s="3" t="n"/>
      <c r="I68" s="4" t="n"/>
      <c r="J68" s="5" t="n"/>
      <c r="K68" s="5" t="n"/>
      <c r="L68" s="5">
        <f>MAX(0,IFERROR(I68*J68-K68,0))</f>
        <v/>
      </c>
      <c r="N68" s="5">
        <f>ROUND(L68*M68,2)</f>
        <v/>
      </c>
      <c r="O68" s="5" t="n"/>
      <c r="P68" s="5" t="n"/>
      <c r="R68" s="5">
        <f>ROUND(L68+N68,2)</f>
        <v/>
      </c>
      <c r="S68" s="5">
        <f>IF(Q68="Fournisseur", O68+P68, -(O68+P68))</f>
        <v/>
      </c>
      <c r="T68" s="5">
        <f>ROUND(R68+S68,2)</f>
        <v/>
      </c>
      <c r="X68" s="3" t="n"/>
    </row>
    <row r="69">
      <c r="B69" s="3" t="n"/>
      <c r="F69" s="3" t="n"/>
      <c r="I69" s="4" t="n"/>
      <c r="J69" s="5" t="n"/>
      <c r="K69" s="5" t="n"/>
      <c r="L69" s="5">
        <f>MAX(0,IFERROR(I69*J69-K69,0))</f>
        <v/>
      </c>
      <c r="N69" s="5">
        <f>ROUND(L69*M69,2)</f>
        <v/>
      </c>
      <c r="O69" s="5" t="n"/>
      <c r="P69" s="5" t="n"/>
      <c r="R69" s="5">
        <f>ROUND(L69+N69,2)</f>
        <v/>
      </c>
      <c r="S69" s="5">
        <f>IF(Q69="Fournisseur", O69+P69, -(O69+P69))</f>
        <v/>
      </c>
      <c r="T69" s="5">
        <f>ROUND(R69+S69,2)</f>
        <v/>
      </c>
      <c r="X69" s="3" t="n"/>
    </row>
    <row r="70">
      <c r="B70" s="3" t="n"/>
      <c r="F70" s="3" t="n"/>
      <c r="I70" s="4" t="n"/>
      <c r="J70" s="5" t="n"/>
      <c r="K70" s="5" t="n"/>
      <c r="L70" s="5">
        <f>MAX(0,IFERROR(I70*J70-K70,0))</f>
        <v/>
      </c>
      <c r="N70" s="5">
        <f>ROUND(L70*M70,2)</f>
        <v/>
      </c>
      <c r="O70" s="5" t="n"/>
      <c r="P70" s="5" t="n"/>
      <c r="R70" s="5">
        <f>ROUND(L70+N70,2)</f>
        <v/>
      </c>
      <c r="S70" s="5">
        <f>IF(Q70="Fournisseur", O70+P70, -(O70+P70))</f>
        <v/>
      </c>
      <c r="T70" s="5">
        <f>ROUND(R70+S70,2)</f>
        <v/>
      </c>
      <c r="X70" s="3" t="n"/>
    </row>
    <row r="71">
      <c r="B71" s="3" t="n"/>
      <c r="F71" s="3" t="n"/>
      <c r="I71" s="4" t="n"/>
      <c r="J71" s="5" t="n"/>
      <c r="K71" s="5" t="n"/>
      <c r="L71" s="5">
        <f>MAX(0,IFERROR(I71*J71-K71,0))</f>
        <v/>
      </c>
      <c r="N71" s="5">
        <f>ROUND(L71*M71,2)</f>
        <v/>
      </c>
      <c r="O71" s="5" t="n"/>
      <c r="P71" s="5" t="n"/>
      <c r="R71" s="5">
        <f>ROUND(L71+N71,2)</f>
        <v/>
      </c>
      <c r="S71" s="5">
        <f>IF(Q71="Fournisseur", O71+P71, -(O71+P71))</f>
        <v/>
      </c>
      <c r="T71" s="5">
        <f>ROUND(R71+S71,2)</f>
        <v/>
      </c>
      <c r="X71" s="3" t="n"/>
    </row>
    <row r="72">
      <c r="B72" s="3" t="n"/>
      <c r="F72" s="3" t="n"/>
      <c r="I72" s="4" t="n"/>
      <c r="J72" s="5" t="n"/>
      <c r="K72" s="5" t="n"/>
      <c r="L72" s="5">
        <f>MAX(0,IFERROR(I72*J72-K72,0))</f>
        <v/>
      </c>
      <c r="N72" s="5">
        <f>ROUND(L72*M72,2)</f>
        <v/>
      </c>
      <c r="O72" s="5" t="n"/>
      <c r="P72" s="5" t="n"/>
      <c r="R72" s="5">
        <f>ROUND(L72+N72,2)</f>
        <v/>
      </c>
      <c r="S72" s="5">
        <f>IF(Q72="Fournisseur", O72+P72, -(O72+P72))</f>
        <v/>
      </c>
      <c r="T72" s="5">
        <f>ROUND(R72+S72,2)</f>
        <v/>
      </c>
      <c r="X72" s="3" t="n"/>
    </row>
    <row r="73">
      <c r="B73" s="3" t="n"/>
      <c r="F73" s="3" t="n"/>
      <c r="I73" s="4" t="n"/>
      <c r="J73" s="5" t="n"/>
      <c r="K73" s="5" t="n"/>
      <c r="L73" s="5">
        <f>MAX(0,IFERROR(I73*J73-K73,0))</f>
        <v/>
      </c>
      <c r="N73" s="5">
        <f>ROUND(L73*M73,2)</f>
        <v/>
      </c>
      <c r="O73" s="5" t="n"/>
      <c r="P73" s="5" t="n"/>
      <c r="R73" s="5">
        <f>ROUND(L73+N73,2)</f>
        <v/>
      </c>
      <c r="S73" s="5">
        <f>IF(Q73="Fournisseur", O73+P73, -(O73+P73))</f>
        <v/>
      </c>
      <c r="T73" s="5">
        <f>ROUND(R73+S73,2)</f>
        <v/>
      </c>
      <c r="X73" s="3" t="n"/>
    </row>
    <row r="74">
      <c r="B74" s="3" t="n"/>
      <c r="F74" s="3" t="n"/>
      <c r="I74" s="4" t="n"/>
      <c r="J74" s="5" t="n"/>
      <c r="K74" s="5" t="n"/>
      <c r="L74" s="5">
        <f>MAX(0,IFERROR(I74*J74-K74,0))</f>
        <v/>
      </c>
      <c r="N74" s="5">
        <f>ROUND(L74*M74,2)</f>
        <v/>
      </c>
      <c r="O74" s="5" t="n"/>
      <c r="P74" s="5" t="n"/>
      <c r="R74" s="5">
        <f>ROUND(L74+N74,2)</f>
        <v/>
      </c>
      <c r="S74" s="5">
        <f>IF(Q74="Fournisseur", O74+P74, -(O74+P74))</f>
        <v/>
      </c>
      <c r="T74" s="5">
        <f>ROUND(R74+S74,2)</f>
        <v/>
      </c>
      <c r="X74" s="3" t="n"/>
    </row>
    <row r="75">
      <c r="B75" s="3" t="n"/>
      <c r="F75" s="3" t="n"/>
      <c r="I75" s="4" t="n"/>
      <c r="J75" s="5" t="n"/>
      <c r="K75" s="5" t="n"/>
      <c r="L75" s="5">
        <f>MAX(0,IFERROR(I75*J75-K75,0))</f>
        <v/>
      </c>
      <c r="N75" s="5">
        <f>ROUND(L75*M75,2)</f>
        <v/>
      </c>
      <c r="O75" s="5" t="n"/>
      <c r="P75" s="5" t="n"/>
      <c r="R75" s="5">
        <f>ROUND(L75+N75,2)</f>
        <v/>
      </c>
      <c r="S75" s="5">
        <f>IF(Q75="Fournisseur", O75+P75, -(O75+P75))</f>
        <v/>
      </c>
      <c r="T75" s="5">
        <f>ROUND(R75+S75,2)</f>
        <v/>
      </c>
      <c r="X75" s="3" t="n"/>
    </row>
    <row r="76">
      <c r="B76" s="3" t="n"/>
      <c r="F76" s="3" t="n"/>
      <c r="I76" s="4" t="n"/>
      <c r="J76" s="5" t="n"/>
      <c r="K76" s="5" t="n"/>
      <c r="L76" s="5">
        <f>MAX(0,IFERROR(I76*J76-K76,0))</f>
        <v/>
      </c>
      <c r="N76" s="5">
        <f>ROUND(L76*M76,2)</f>
        <v/>
      </c>
      <c r="O76" s="5" t="n"/>
      <c r="P76" s="5" t="n"/>
      <c r="R76" s="5">
        <f>ROUND(L76+N76,2)</f>
        <v/>
      </c>
      <c r="S76" s="5">
        <f>IF(Q76="Fournisseur", O76+P76, -(O76+P76))</f>
        <v/>
      </c>
      <c r="T76" s="5">
        <f>ROUND(R76+S76,2)</f>
        <v/>
      </c>
      <c r="X76" s="3" t="n"/>
    </row>
    <row r="77">
      <c r="B77" s="3" t="n"/>
      <c r="F77" s="3" t="n"/>
      <c r="I77" s="4" t="n"/>
      <c r="J77" s="5" t="n"/>
      <c r="K77" s="5" t="n"/>
      <c r="L77" s="5">
        <f>MAX(0,IFERROR(I77*J77-K77,0))</f>
        <v/>
      </c>
      <c r="N77" s="5">
        <f>ROUND(L77*M77,2)</f>
        <v/>
      </c>
      <c r="O77" s="5" t="n"/>
      <c r="P77" s="5" t="n"/>
      <c r="R77" s="5">
        <f>ROUND(L77+N77,2)</f>
        <v/>
      </c>
      <c r="S77" s="5">
        <f>IF(Q77="Fournisseur", O77+P77, -(O77+P77))</f>
        <v/>
      </c>
      <c r="T77" s="5">
        <f>ROUND(R77+S77,2)</f>
        <v/>
      </c>
      <c r="X77" s="3" t="n"/>
    </row>
    <row r="78">
      <c r="B78" s="3" t="n"/>
      <c r="F78" s="3" t="n"/>
      <c r="I78" s="4" t="n"/>
      <c r="J78" s="5" t="n"/>
      <c r="K78" s="5" t="n"/>
      <c r="L78" s="5">
        <f>MAX(0,IFERROR(I78*J78-K78,0))</f>
        <v/>
      </c>
      <c r="N78" s="5">
        <f>ROUND(L78*M78,2)</f>
        <v/>
      </c>
      <c r="O78" s="5" t="n"/>
      <c r="P78" s="5" t="n"/>
      <c r="R78" s="5">
        <f>ROUND(L78+N78,2)</f>
        <v/>
      </c>
      <c r="S78" s="5">
        <f>IF(Q78="Fournisseur", O78+P78, -(O78+P78))</f>
        <v/>
      </c>
      <c r="T78" s="5">
        <f>ROUND(R78+S78,2)</f>
        <v/>
      </c>
      <c r="X78" s="3" t="n"/>
    </row>
    <row r="79">
      <c r="B79" s="3" t="n"/>
      <c r="F79" s="3" t="n"/>
      <c r="I79" s="4" t="n"/>
      <c r="J79" s="5" t="n"/>
      <c r="K79" s="5" t="n"/>
      <c r="L79" s="5">
        <f>MAX(0,IFERROR(I79*J79-K79,0))</f>
        <v/>
      </c>
      <c r="N79" s="5">
        <f>ROUND(L79*M79,2)</f>
        <v/>
      </c>
      <c r="O79" s="5" t="n"/>
      <c r="P79" s="5" t="n"/>
      <c r="R79" s="5">
        <f>ROUND(L79+N79,2)</f>
        <v/>
      </c>
      <c r="S79" s="5">
        <f>IF(Q79="Fournisseur", O79+P79, -(O79+P79))</f>
        <v/>
      </c>
      <c r="T79" s="5">
        <f>ROUND(R79+S79,2)</f>
        <v/>
      </c>
      <c r="X79" s="3" t="n"/>
    </row>
    <row r="80">
      <c r="B80" s="3" t="n"/>
      <c r="F80" s="3" t="n"/>
      <c r="I80" s="4" t="n"/>
      <c r="J80" s="5" t="n"/>
      <c r="K80" s="5" t="n"/>
      <c r="L80" s="5">
        <f>MAX(0,IFERROR(I80*J80-K80,0))</f>
        <v/>
      </c>
      <c r="N80" s="5">
        <f>ROUND(L80*M80,2)</f>
        <v/>
      </c>
      <c r="O80" s="5" t="n"/>
      <c r="P80" s="5" t="n"/>
      <c r="R80" s="5">
        <f>ROUND(L80+N80,2)</f>
        <v/>
      </c>
      <c r="S80" s="5">
        <f>IF(Q80="Fournisseur", O80+P80, -(O80+P80))</f>
        <v/>
      </c>
      <c r="T80" s="5">
        <f>ROUND(R80+S80,2)</f>
        <v/>
      </c>
      <c r="X80" s="3" t="n"/>
    </row>
    <row r="81">
      <c r="B81" s="3" t="n"/>
      <c r="F81" s="3" t="n"/>
      <c r="I81" s="4" t="n"/>
      <c r="J81" s="5" t="n"/>
      <c r="K81" s="5" t="n"/>
      <c r="L81" s="5">
        <f>MAX(0,IFERROR(I81*J81-K81,0))</f>
        <v/>
      </c>
      <c r="N81" s="5">
        <f>ROUND(L81*M81,2)</f>
        <v/>
      </c>
      <c r="O81" s="5" t="n"/>
      <c r="P81" s="5" t="n"/>
      <c r="R81" s="5">
        <f>ROUND(L81+N81,2)</f>
        <v/>
      </c>
      <c r="S81" s="5">
        <f>IF(Q81="Fournisseur", O81+P81, -(O81+P81))</f>
        <v/>
      </c>
      <c r="T81" s="5">
        <f>ROUND(R81+S81,2)</f>
        <v/>
      </c>
      <c r="X81" s="3" t="n"/>
    </row>
    <row r="82">
      <c r="B82" s="3" t="n"/>
      <c r="F82" s="3" t="n"/>
      <c r="I82" s="4" t="n"/>
      <c r="J82" s="5" t="n"/>
      <c r="K82" s="5" t="n"/>
      <c r="L82" s="5">
        <f>MAX(0,IFERROR(I82*J82-K82,0))</f>
        <v/>
      </c>
      <c r="N82" s="5">
        <f>ROUND(L82*M82,2)</f>
        <v/>
      </c>
      <c r="O82" s="5" t="n"/>
      <c r="P82" s="5" t="n"/>
      <c r="R82" s="5">
        <f>ROUND(L82+N82,2)</f>
        <v/>
      </c>
      <c r="S82" s="5">
        <f>IF(Q82="Fournisseur", O82+P82, -(O82+P82))</f>
        <v/>
      </c>
      <c r="T82" s="5">
        <f>ROUND(R82+S82,2)</f>
        <v/>
      </c>
      <c r="X82" s="3" t="n"/>
    </row>
    <row r="83">
      <c r="B83" s="3" t="n"/>
      <c r="F83" s="3" t="n"/>
      <c r="I83" s="4" t="n"/>
      <c r="J83" s="5" t="n"/>
      <c r="K83" s="5" t="n"/>
      <c r="L83" s="5">
        <f>MAX(0,IFERROR(I83*J83-K83,0))</f>
        <v/>
      </c>
      <c r="N83" s="5">
        <f>ROUND(L83*M83,2)</f>
        <v/>
      </c>
      <c r="O83" s="5" t="n"/>
      <c r="P83" s="5" t="n"/>
      <c r="R83" s="5">
        <f>ROUND(L83+N83,2)</f>
        <v/>
      </c>
      <c r="S83" s="5">
        <f>IF(Q83="Fournisseur", O83+P83, -(O83+P83))</f>
        <v/>
      </c>
      <c r="T83" s="5">
        <f>ROUND(R83+S83,2)</f>
        <v/>
      </c>
      <c r="X83" s="3" t="n"/>
    </row>
    <row r="84">
      <c r="B84" s="3" t="n"/>
      <c r="F84" s="3" t="n"/>
      <c r="I84" s="4" t="n"/>
      <c r="J84" s="5" t="n"/>
      <c r="K84" s="5" t="n"/>
      <c r="L84" s="5">
        <f>MAX(0,IFERROR(I84*J84-K84,0))</f>
        <v/>
      </c>
      <c r="N84" s="5">
        <f>ROUND(L84*M84,2)</f>
        <v/>
      </c>
      <c r="O84" s="5" t="n"/>
      <c r="P84" s="5" t="n"/>
      <c r="R84" s="5">
        <f>ROUND(L84+N84,2)</f>
        <v/>
      </c>
      <c r="S84" s="5">
        <f>IF(Q84="Fournisseur", O84+P84, -(O84+P84))</f>
        <v/>
      </c>
      <c r="T84" s="5">
        <f>ROUND(R84+S84,2)</f>
        <v/>
      </c>
      <c r="X84" s="3" t="n"/>
    </row>
    <row r="85">
      <c r="B85" s="3" t="n"/>
      <c r="F85" s="3" t="n"/>
      <c r="I85" s="4" t="n"/>
      <c r="J85" s="5" t="n"/>
      <c r="K85" s="5" t="n"/>
      <c r="L85" s="5">
        <f>MAX(0,IFERROR(I85*J85-K85,0))</f>
        <v/>
      </c>
      <c r="N85" s="5">
        <f>ROUND(L85*M85,2)</f>
        <v/>
      </c>
      <c r="O85" s="5" t="n"/>
      <c r="P85" s="5" t="n"/>
      <c r="R85" s="5">
        <f>ROUND(L85+N85,2)</f>
        <v/>
      </c>
      <c r="S85" s="5">
        <f>IF(Q85="Fournisseur", O85+P85, -(O85+P85))</f>
        <v/>
      </c>
      <c r="T85" s="5">
        <f>ROUND(R85+S85,2)</f>
        <v/>
      </c>
      <c r="X85" s="3" t="n"/>
    </row>
    <row r="86">
      <c r="B86" s="3" t="n"/>
      <c r="F86" s="3" t="n"/>
      <c r="I86" s="4" t="n"/>
      <c r="J86" s="5" t="n"/>
      <c r="K86" s="5" t="n"/>
      <c r="L86" s="5">
        <f>MAX(0,IFERROR(I86*J86-K86,0))</f>
        <v/>
      </c>
      <c r="N86" s="5">
        <f>ROUND(L86*M86,2)</f>
        <v/>
      </c>
      <c r="O86" s="5" t="n"/>
      <c r="P86" s="5" t="n"/>
      <c r="R86" s="5">
        <f>ROUND(L86+N86,2)</f>
        <v/>
      </c>
      <c r="S86" s="5">
        <f>IF(Q86="Fournisseur", O86+P86, -(O86+P86))</f>
        <v/>
      </c>
      <c r="T86" s="5">
        <f>ROUND(R86+S86,2)</f>
        <v/>
      </c>
      <c r="X86" s="3" t="n"/>
    </row>
    <row r="87">
      <c r="B87" s="3" t="n"/>
      <c r="F87" s="3" t="n"/>
      <c r="I87" s="4" t="n"/>
      <c r="J87" s="5" t="n"/>
      <c r="K87" s="5" t="n"/>
      <c r="L87" s="5">
        <f>MAX(0,IFERROR(I87*J87-K87,0))</f>
        <v/>
      </c>
      <c r="N87" s="5">
        <f>ROUND(L87*M87,2)</f>
        <v/>
      </c>
      <c r="O87" s="5" t="n"/>
      <c r="P87" s="5" t="n"/>
      <c r="R87" s="5">
        <f>ROUND(L87+N87,2)</f>
        <v/>
      </c>
      <c r="S87" s="5">
        <f>IF(Q87="Fournisseur", O87+P87, -(O87+P87))</f>
        <v/>
      </c>
      <c r="T87" s="5">
        <f>ROUND(R87+S87,2)</f>
        <v/>
      </c>
      <c r="X87" s="3" t="n"/>
    </row>
    <row r="88">
      <c r="B88" s="3" t="n"/>
      <c r="F88" s="3" t="n"/>
      <c r="I88" s="4" t="n"/>
      <c r="J88" s="5" t="n"/>
      <c r="K88" s="5" t="n"/>
      <c r="L88" s="5">
        <f>MAX(0,IFERROR(I88*J88-K88,0))</f>
        <v/>
      </c>
      <c r="N88" s="5">
        <f>ROUND(L88*M88,2)</f>
        <v/>
      </c>
      <c r="O88" s="5" t="n"/>
      <c r="P88" s="5" t="n"/>
      <c r="R88" s="5">
        <f>ROUND(L88+N88,2)</f>
        <v/>
      </c>
      <c r="S88" s="5">
        <f>IF(Q88="Fournisseur", O88+P88, -(O88+P88))</f>
        <v/>
      </c>
      <c r="T88" s="5">
        <f>ROUND(R88+S88,2)</f>
        <v/>
      </c>
      <c r="X88" s="3" t="n"/>
    </row>
    <row r="89">
      <c r="B89" s="3" t="n"/>
      <c r="F89" s="3" t="n"/>
      <c r="I89" s="4" t="n"/>
      <c r="J89" s="5" t="n"/>
      <c r="K89" s="5" t="n"/>
      <c r="L89" s="5">
        <f>MAX(0,IFERROR(I89*J89-K89,0))</f>
        <v/>
      </c>
      <c r="N89" s="5">
        <f>ROUND(L89*M89,2)</f>
        <v/>
      </c>
      <c r="O89" s="5" t="n"/>
      <c r="P89" s="5" t="n"/>
      <c r="R89" s="5">
        <f>ROUND(L89+N89,2)</f>
        <v/>
      </c>
      <c r="S89" s="5">
        <f>IF(Q89="Fournisseur", O89+P89, -(O89+P89))</f>
        <v/>
      </c>
      <c r="T89" s="5">
        <f>ROUND(R89+S89,2)</f>
        <v/>
      </c>
      <c r="X89" s="3" t="n"/>
    </row>
    <row r="90">
      <c r="B90" s="3" t="n"/>
      <c r="F90" s="3" t="n"/>
      <c r="I90" s="4" t="n"/>
      <c r="J90" s="5" t="n"/>
      <c r="K90" s="5" t="n"/>
      <c r="L90" s="5">
        <f>MAX(0,IFERROR(I90*J90-K90,0))</f>
        <v/>
      </c>
      <c r="N90" s="5">
        <f>ROUND(L90*M90,2)</f>
        <v/>
      </c>
      <c r="O90" s="5" t="n"/>
      <c r="P90" s="5" t="n"/>
      <c r="R90" s="5">
        <f>ROUND(L90+N90,2)</f>
        <v/>
      </c>
      <c r="S90" s="5">
        <f>IF(Q90="Fournisseur", O90+P90, -(O90+P90))</f>
        <v/>
      </c>
      <c r="T90" s="5">
        <f>ROUND(R90+S90,2)</f>
        <v/>
      </c>
      <c r="X90" s="3" t="n"/>
    </row>
    <row r="91">
      <c r="B91" s="3" t="n"/>
      <c r="F91" s="3" t="n"/>
      <c r="I91" s="4" t="n"/>
      <c r="J91" s="5" t="n"/>
      <c r="K91" s="5" t="n"/>
      <c r="L91" s="5">
        <f>MAX(0,IFERROR(I91*J91-K91,0))</f>
        <v/>
      </c>
      <c r="N91" s="5">
        <f>ROUND(L91*M91,2)</f>
        <v/>
      </c>
      <c r="O91" s="5" t="n"/>
      <c r="P91" s="5" t="n"/>
      <c r="R91" s="5">
        <f>ROUND(L91+N91,2)</f>
        <v/>
      </c>
      <c r="S91" s="5">
        <f>IF(Q91="Fournisseur", O91+P91, -(O91+P91))</f>
        <v/>
      </c>
      <c r="T91" s="5">
        <f>ROUND(R91+S91,2)</f>
        <v/>
      </c>
      <c r="X91" s="3" t="n"/>
    </row>
    <row r="92">
      <c r="B92" s="3" t="n"/>
      <c r="F92" s="3" t="n"/>
      <c r="I92" s="4" t="n"/>
      <c r="J92" s="5" t="n"/>
      <c r="K92" s="5" t="n"/>
      <c r="L92" s="5">
        <f>MAX(0,IFERROR(I92*J92-K92,0))</f>
        <v/>
      </c>
      <c r="N92" s="5">
        <f>ROUND(L92*M92,2)</f>
        <v/>
      </c>
      <c r="O92" s="5" t="n"/>
      <c r="P92" s="5" t="n"/>
      <c r="R92" s="5">
        <f>ROUND(L92+N92,2)</f>
        <v/>
      </c>
      <c r="S92" s="5">
        <f>IF(Q92="Fournisseur", O92+P92, -(O92+P92))</f>
        <v/>
      </c>
      <c r="T92" s="5">
        <f>ROUND(R92+S92,2)</f>
        <v/>
      </c>
      <c r="X92" s="3" t="n"/>
    </row>
    <row r="93">
      <c r="B93" s="3" t="n"/>
      <c r="F93" s="3" t="n"/>
      <c r="I93" s="4" t="n"/>
      <c r="J93" s="5" t="n"/>
      <c r="K93" s="5" t="n"/>
      <c r="L93" s="5">
        <f>MAX(0,IFERROR(I93*J93-K93,0))</f>
        <v/>
      </c>
      <c r="N93" s="5">
        <f>ROUND(L93*M93,2)</f>
        <v/>
      </c>
      <c r="O93" s="5" t="n"/>
      <c r="P93" s="5" t="n"/>
      <c r="R93" s="5">
        <f>ROUND(L93+N93,2)</f>
        <v/>
      </c>
      <c r="S93" s="5">
        <f>IF(Q93="Fournisseur", O93+P93, -(O93+P93))</f>
        <v/>
      </c>
      <c r="T93" s="5">
        <f>ROUND(R93+S93,2)</f>
        <v/>
      </c>
      <c r="X93" s="3" t="n"/>
    </row>
    <row r="94">
      <c r="B94" s="3" t="n"/>
      <c r="F94" s="3" t="n"/>
      <c r="I94" s="4" t="n"/>
      <c r="J94" s="5" t="n"/>
      <c r="K94" s="5" t="n"/>
      <c r="L94" s="5">
        <f>MAX(0,IFERROR(I94*J94-K94,0))</f>
        <v/>
      </c>
      <c r="N94" s="5">
        <f>ROUND(L94*M94,2)</f>
        <v/>
      </c>
      <c r="O94" s="5" t="n"/>
      <c r="P94" s="5" t="n"/>
      <c r="R94" s="5">
        <f>ROUND(L94+N94,2)</f>
        <v/>
      </c>
      <c r="S94" s="5">
        <f>IF(Q94="Fournisseur", O94+P94, -(O94+P94))</f>
        <v/>
      </c>
      <c r="T94" s="5">
        <f>ROUND(R94+S94,2)</f>
        <v/>
      </c>
      <c r="X94" s="3" t="n"/>
    </row>
    <row r="95">
      <c r="B95" s="3" t="n"/>
      <c r="F95" s="3" t="n"/>
      <c r="I95" s="4" t="n"/>
      <c r="J95" s="5" t="n"/>
      <c r="K95" s="5" t="n"/>
      <c r="L95" s="5">
        <f>MAX(0,IFERROR(I95*J95-K95,0))</f>
        <v/>
      </c>
      <c r="N95" s="5">
        <f>ROUND(L95*M95,2)</f>
        <v/>
      </c>
      <c r="O95" s="5" t="n"/>
      <c r="P95" s="5" t="n"/>
      <c r="R95" s="5">
        <f>ROUND(L95+N95,2)</f>
        <v/>
      </c>
      <c r="S95" s="5">
        <f>IF(Q95="Fournisseur", O95+P95, -(O95+P95))</f>
        <v/>
      </c>
      <c r="T95" s="5">
        <f>ROUND(R95+S95,2)</f>
        <v/>
      </c>
      <c r="X95" s="3" t="n"/>
    </row>
    <row r="96">
      <c r="B96" s="3" t="n"/>
      <c r="F96" s="3" t="n"/>
      <c r="I96" s="4" t="n"/>
      <c r="J96" s="5" t="n"/>
      <c r="K96" s="5" t="n"/>
      <c r="L96" s="5">
        <f>MAX(0,IFERROR(I96*J96-K96,0))</f>
        <v/>
      </c>
      <c r="N96" s="5">
        <f>ROUND(L96*M96,2)</f>
        <v/>
      </c>
      <c r="O96" s="5" t="n"/>
      <c r="P96" s="5" t="n"/>
      <c r="R96" s="5">
        <f>ROUND(L96+N96,2)</f>
        <v/>
      </c>
      <c r="S96" s="5">
        <f>IF(Q96="Fournisseur", O96+P96, -(O96+P96))</f>
        <v/>
      </c>
      <c r="T96" s="5">
        <f>ROUND(R96+S96,2)</f>
        <v/>
      </c>
      <c r="X96" s="3" t="n"/>
    </row>
    <row r="97">
      <c r="B97" s="3" t="n"/>
      <c r="F97" s="3" t="n"/>
      <c r="I97" s="4" t="n"/>
      <c r="J97" s="5" t="n"/>
      <c r="K97" s="5" t="n"/>
      <c r="L97" s="5">
        <f>MAX(0,IFERROR(I97*J97-K97,0))</f>
        <v/>
      </c>
      <c r="N97" s="5">
        <f>ROUND(L97*M97,2)</f>
        <v/>
      </c>
      <c r="O97" s="5" t="n"/>
      <c r="P97" s="5" t="n"/>
      <c r="R97" s="5">
        <f>ROUND(L97+N97,2)</f>
        <v/>
      </c>
      <c r="S97" s="5">
        <f>IF(Q97="Fournisseur", O97+P97, -(O97+P97))</f>
        <v/>
      </c>
      <c r="T97" s="5">
        <f>ROUND(R97+S97,2)</f>
        <v/>
      </c>
      <c r="X97" s="3" t="n"/>
    </row>
    <row r="98">
      <c r="B98" s="3" t="n"/>
      <c r="F98" s="3" t="n"/>
      <c r="I98" s="4" t="n"/>
      <c r="J98" s="5" t="n"/>
      <c r="K98" s="5" t="n"/>
      <c r="L98" s="5">
        <f>MAX(0,IFERROR(I98*J98-K98,0))</f>
        <v/>
      </c>
      <c r="N98" s="5">
        <f>ROUND(L98*M98,2)</f>
        <v/>
      </c>
      <c r="O98" s="5" t="n"/>
      <c r="P98" s="5" t="n"/>
      <c r="R98" s="5">
        <f>ROUND(L98+N98,2)</f>
        <v/>
      </c>
      <c r="S98" s="5">
        <f>IF(Q98="Fournisseur", O98+P98, -(O98+P98))</f>
        <v/>
      </c>
      <c r="T98" s="5">
        <f>ROUND(R98+S98,2)</f>
        <v/>
      </c>
      <c r="X98" s="3" t="n"/>
    </row>
    <row r="99">
      <c r="B99" s="3" t="n"/>
      <c r="F99" s="3" t="n"/>
      <c r="I99" s="4" t="n"/>
      <c r="J99" s="5" t="n"/>
      <c r="K99" s="5" t="n"/>
      <c r="L99" s="5">
        <f>MAX(0,IFERROR(I99*J99-K99,0))</f>
        <v/>
      </c>
      <c r="N99" s="5">
        <f>ROUND(L99*M99,2)</f>
        <v/>
      </c>
      <c r="O99" s="5" t="n"/>
      <c r="P99" s="5" t="n"/>
      <c r="R99" s="5">
        <f>ROUND(L99+N99,2)</f>
        <v/>
      </c>
      <c r="S99" s="5">
        <f>IF(Q99="Fournisseur", O99+P99, -(O99+P99))</f>
        <v/>
      </c>
      <c r="T99" s="5">
        <f>ROUND(R99+S99,2)</f>
        <v/>
      </c>
      <c r="X99" s="3" t="n"/>
    </row>
    <row r="100">
      <c r="B100" s="3" t="n"/>
      <c r="F100" s="3" t="n"/>
      <c r="I100" s="4" t="n"/>
      <c r="J100" s="5" t="n"/>
      <c r="K100" s="5" t="n"/>
      <c r="L100" s="5">
        <f>MAX(0,IFERROR(I100*J100-K100,0))</f>
        <v/>
      </c>
      <c r="N100" s="5">
        <f>ROUND(L100*M100,2)</f>
        <v/>
      </c>
      <c r="O100" s="5" t="n"/>
      <c r="P100" s="5" t="n"/>
      <c r="R100" s="5">
        <f>ROUND(L100+N100,2)</f>
        <v/>
      </c>
      <c r="S100" s="5">
        <f>IF(Q100="Fournisseur", O100+P100, -(O100+P100))</f>
        <v/>
      </c>
      <c r="T100" s="5">
        <f>ROUND(R100+S100,2)</f>
        <v/>
      </c>
      <c r="X100" s="3" t="n"/>
    </row>
    <row r="101">
      <c r="B101" s="3" t="n"/>
      <c r="F101" s="3" t="n"/>
      <c r="I101" s="4" t="n"/>
      <c r="J101" s="5" t="n"/>
      <c r="K101" s="5" t="n"/>
      <c r="L101" s="5">
        <f>MAX(0,IFERROR(I101*J101-K101,0))</f>
        <v/>
      </c>
      <c r="N101" s="5">
        <f>ROUND(L101*M101,2)</f>
        <v/>
      </c>
      <c r="O101" s="5" t="n"/>
      <c r="P101" s="5" t="n"/>
      <c r="R101" s="5">
        <f>ROUND(L101+N101,2)</f>
        <v/>
      </c>
      <c r="S101" s="5">
        <f>IF(Q101="Fournisseur", O101+P101, -(O101+P101))</f>
        <v/>
      </c>
      <c r="T101" s="5">
        <f>ROUND(R101+S101,2)</f>
        <v/>
      </c>
      <c r="X101" s="3" t="n"/>
    </row>
    <row r="102">
      <c r="B102" s="3" t="n"/>
      <c r="F102" s="3" t="n"/>
      <c r="I102" s="4" t="n"/>
      <c r="J102" s="5" t="n"/>
      <c r="K102" s="5" t="n"/>
      <c r="L102" s="5">
        <f>MAX(0,IFERROR(I102*J102-K102,0))</f>
        <v/>
      </c>
      <c r="N102" s="5">
        <f>ROUND(L102*M102,2)</f>
        <v/>
      </c>
      <c r="O102" s="5" t="n"/>
      <c r="P102" s="5" t="n"/>
      <c r="R102" s="5">
        <f>ROUND(L102+N102,2)</f>
        <v/>
      </c>
      <c r="S102" s="5">
        <f>IF(Q102="Fournisseur", O102+P102, -(O102+P102))</f>
        <v/>
      </c>
      <c r="T102" s="5">
        <f>ROUND(R102+S102,2)</f>
        <v/>
      </c>
      <c r="X102" s="3" t="n"/>
    </row>
    <row r="103">
      <c r="B103" s="3" t="n"/>
      <c r="F103" s="3" t="n"/>
      <c r="I103" s="4" t="n"/>
      <c r="J103" s="5" t="n"/>
      <c r="K103" s="5" t="n"/>
      <c r="L103" s="5">
        <f>MAX(0,IFERROR(I103*J103-K103,0))</f>
        <v/>
      </c>
      <c r="N103" s="5">
        <f>ROUND(L103*M103,2)</f>
        <v/>
      </c>
      <c r="O103" s="5" t="n"/>
      <c r="P103" s="5" t="n"/>
      <c r="R103" s="5">
        <f>ROUND(L103+N103,2)</f>
        <v/>
      </c>
      <c r="S103" s="5">
        <f>IF(Q103="Fournisseur", O103+P103, -(O103+P103))</f>
        <v/>
      </c>
      <c r="T103" s="5">
        <f>ROUND(R103+S103,2)</f>
        <v/>
      </c>
      <c r="X103" s="3" t="n"/>
    </row>
    <row r="104">
      <c r="B104" s="3" t="n"/>
      <c r="F104" s="3" t="n"/>
      <c r="I104" s="4" t="n"/>
      <c r="J104" s="5" t="n"/>
      <c r="K104" s="5" t="n"/>
      <c r="L104" s="5">
        <f>MAX(0,IFERROR(I104*J104-K104,0))</f>
        <v/>
      </c>
      <c r="N104" s="5">
        <f>ROUND(L104*M104,2)</f>
        <v/>
      </c>
      <c r="O104" s="5" t="n"/>
      <c r="P104" s="5" t="n"/>
      <c r="R104" s="5">
        <f>ROUND(L104+N104,2)</f>
        <v/>
      </c>
      <c r="S104" s="5">
        <f>IF(Q104="Fournisseur", O104+P104, -(O104+P104))</f>
        <v/>
      </c>
      <c r="T104" s="5">
        <f>ROUND(R104+S104,2)</f>
        <v/>
      </c>
      <c r="X104" s="3" t="n"/>
    </row>
    <row r="105">
      <c r="B105" s="3" t="n"/>
      <c r="F105" s="3" t="n"/>
      <c r="I105" s="4" t="n"/>
      <c r="J105" s="5" t="n"/>
      <c r="K105" s="5" t="n"/>
      <c r="L105" s="5">
        <f>MAX(0,IFERROR(I105*J105-K105,0))</f>
        <v/>
      </c>
      <c r="N105" s="5">
        <f>ROUND(L105*M105,2)</f>
        <v/>
      </c>
      <c r="O105" s="5" t="n"/>
      <c r="P105" s="5" t="n"/>
      <c r="R105" s="5">
        <f>ROUND(L105+N105,2)</f>
        <v/>
      </c>
      <c r="S105" s="5">
        <f>IF(Q105="Fournisseur", O105+P105, -(O105+P105))</f>
        <v/>
      </c>
      <c r="T105" s="5">
        <f>ROUND(R105+S105,2)</f>
        <v/>
      </c>
      <c r="X105" s="3" t="n"/>
    </row>
    <row r="106">
      <c r="B106" s="3" t="n"/>
      <c r="F106" s="3" t="n"/>
      <c r="I106" s="4" t="n"/>
      <c r="J106" s="5" t="n"/>
      <c r="K106" s="5" t="n"/>
      <c r="L106" s="5">
        <f>MAX(0,IFERROR(I106*J106-K106,0))</f>
        <v/>
      </c>
      <c r="N106" s="5">
        <f>ROUND(L106*M106,2)</f>
        <v/>
      </c>
      <c r="O106" s="5" t="n"/>
      <c r="P106" s="5" t="n"/>
      <c r="R106" s="5">
        <f>ROUND(L106+N106,2)</f>
        <v/>
      </c>
      <c r="S106" s="5">
        <f>IF(Q106="Fournisseur", O106+P106, -(O106+P106))</f>
        <v/>
      </c>
      <c r="T106" s="5">
        <f>ROUND(R106+S106,2)</f>
        <v/>
      </c>
      <c r="X106" s="3" t="n"/>
    </row>
    <row r="107">
      <c r="B107" s="3" t="n"/>
      <c r="F107" s="3" t="n"/>
      <c r="I107" s="4" t="n"/>
      <c r="J107" s="5" t="n"/>
      <c r="K107" s="5" t="n"/>
      <c r="L107" s="5">
        <f>MAX(0,IFERROR(I107*J107-K107,0))</f>
        <v/>
      </c>
      <c r="N107" s="5">
        <f>ROUND(L107*M107,2)</f>
        <v/>
      </c>
      <c r="O107" s="5" t="n"/>
      <c r="P107" s="5" t="n"/>
      <c r="R107" s="5">
        <f>ROUND(L107+N107,2)</f>
        <v/>
      </c>
      <c r="S107" s="5">
        <f>IF(Q107="Fournisseur", O107+P107, -(O107+P107))</f>
        <v/>
      </c>
      <c r="T107" s="5">
        <f>ROUND(R107+S107,2)</f>
        <v/>
      </c>
      <c r="X107" s="3" t="n"/>
    </row>
    <row r="108">
      <c r="B108" s="3" t="n"/>
      <c r="F108" s="3" t="n"/>
      <c r="I108" s="4" t="n"/>
      <c r="J108" s="5" t="n"/>
      <c r="K108" s="5" t="n"/>
      <c r="L108" s="5">
        <f>MAX(0,IFERROR(I108*J108-K108,0))</f>
        <v/>
      </c>
      <c r="N108" s="5">
        <f>ROUND(L108*M108,2)</f>
        <v/>
      </c>
      <c r="O108" s="5" t="n"/>
      <c r="P108" s="5" t="n"/>
      <c r="R108" s="5">
        <f>ROUND(L108+N108,2)</f>
        <v/>
      </c>
      <c r="S108" s="5">
        <f>IF(Q108="Fournisseur", O108+P108, -(O108+P108))</f>
        <v/>
      </c>
      <c r="T108" s="5">
        <f>ROUND(R108+S108,2)</f>
        <v/>
      </c>
      <c r="X108" s="3" t="n"/>
    </row>
    <row r="109">
      <c r="B109" s="3" t="n"/>
      <c r="F109" s="3" t="n"/>
      <c r="I109" s="4" t="n"/>
      <c r="J109" s="5" t="n"/>
      <c r="K109" s="5" t="n"/>
      <c r="L109" s="5">
        <f>MAX(0,IFERROR(I109*J109-K109,0))</f>
        <v/>
      </c>
      <c r="N109" s="5">
        <f>ROUND(L109*M109,2)</f>
        <v/>
      </c>
      <c r="O109" s="5" t="n"/>
      <c r="P109" s="5" t="n"/>
      <c r="R109" s="5">
        <f>ROUND(L109+N109,2)</f>
        <v/>
      </c>
      <c r="S109" s="5">
        <f>IF(Q109="Fournisseur", O109+P109, -(O109+P109))</f>
        <v/>
      </c>
      <c r="T109" s="5">
        <f>ROUND(R109+S109,2)</f>
        <v/>
      </c>
      <c r="X109" s="3" t="n"/>
    </row>
    <row r="110">
      <c r="B110" s="3" t="n"/>
      <c r="F110" s="3" t="n"/>
      <c r="I110" s="4" t="n"/>
      <c r="J110" s="5" t="n"/>
      <c r="K110" s="5" t="n"/>
      <c r="L110" s="5">
        <f>MAX(0,IFERROR(I110*J110-K110,0))</f>
        <v/>
      </c>
      <c r="N110" s="5">
        <f>ROUND(L110*M110,2)</f>
        <v/>
      </c>
      <c r="O110" s="5" t="n"/>
      <c r="P110" s="5" t="n"/>
      <c r="R110" s="5">
        <f>ROUND(L110+N110,2)</f>
        <v/>
      </c>
      <c r="S110" s="5">
        <f>IF(Q110="Fournisseur", O110+P110, -(O110+P110))</f>
        <v/>
      </c>
      <c r="T110" s="5">
        <f>ROUND(R110+S110,2)</f>
        <v/>
      </c>
      <c r="X110" s="3" t="n"/>
    </row>
    <row r="111">
      <c r="B111" s="3" t="n"/>
      <c r="F111" s="3" t="n"/>
      <c r="I111" s="4" t="n"/>
      <c r="J111" s="5" t="n"/>
      <c r="K111" s="5" t="n"/>
      <c r="L111" s="5">
        <f>MAX(0,IFERROR(I111*J111-K111,0))</f>
        <v/>
      </c>
      <c r="N111" s="5">
        <f>ROUND(L111*M111,2)</f>
        <v/>
      </c>
      <c r="O111" s="5" t="n"/>
      <c r="P111" s="5" t="n"/>
      <c r="R111" s="5">
        <f>ROUND(L111+N111,2)</f>
        <v/>
      </c>
      <c r="S111" s="5">
        <f>IF(Q111="Fournisseur", O111+P111, -(O111+P111))</f>
        <v/>
      </c>
      <c r="T111" s="5">
        <f>ROUND(R111+S111,2)</f>
        <v/>
      </c>
      <c r="X111" s="3" t="n"/>
    </row>
    <row r="112">
      <c r="B112" s="3" t="n"/>
      <c r="F112" s="3" t="n"/>
      <c r="I112" s="4" t="n"/>
      <c r="J112" s="5" t="n"/>
      <c r="K112" s="5" t="n"/>
      <c r="L112" s="5">
        <f>MAX(0,IFERROR(I112*J112-K112,0))</f>
        <v/>
      </c>
      <c r="N112" s="5">
        <f>ROUND(L112*M112,2)</f>
        <v/>
      </c>
      <c r="O112" s="5" t="n"/>
      <c r="P112" s="5" t="n"/>
      <c r="R112" s="5">
        <f>ROUND(L112+N112,2)</f>
        <v/>
      </c>
      <c r="S112" s="5">
        <f>IF(Q112="Fournisseur", O112+P112, -(O112+P112))</f>
        <v/>
      </c>
      <c r="T112" s="5">
        <f>ROUND(R112+S112,2)</f>
        <v/>
      </c>
      <c r="X112" s="3" t="n"/>
    </row>
    <row r="113">
      <c r="B113" s="3" t="n"/>
      <c r="F113" s="3" t="n"/>
      <c r="I113" s="4" t="n"/>
      <c r="J113" s="5" t="n"/>
      <c r="K113" s="5" t="n"/>
      <c r="L113" s="5">
        <f>MAX(0,IFERROR(I113*J113-K113,0))</f>
        <v/>
      </c>
      <c r="N113" s="5">
        <f>ROUND(L113*M113,2)</f>
        <v/>
      </c>
      <c r="O113" s="5" t="n"/>
      <c r="P113" s="5" t="n"/>
      <c r="R113" s="5">
        <f>ROUND(L113+N113,2)</f>
        <v/>
      </c>
      <c r="S113" s="5">
        <f>IF(Q113="Fournisseur", O113+P113, -(O113+P113))</f>
        <v/>
      </c>
      <c r="T113" s="5">
        <f>ROUND(R113+S113,2)</f>
        <v/>
      </c>
      <c r="X113" s="3" t="n"/>
    </row>
    <row r="114">
      <c r="B114" s="3" t="n"/>
      <c r="F114" s="3" t="n"/>
      <c r="I114" s="4" t="n"/>
      <c r="J114" s="5" t="n"/>
      <c r="K114" s="5" t="n"/>
      <c r="L114" s="5">
        <f>MAX(0,IFERROR(I114*J114-K114,0))</f>
        <v/>
      </c>
      <c r="N114" s="5">
        <f>ROUND(L114*M114,2)</f>
        <v/>
      </c>
      <c r="O114" s="5" t="n"/>
      <c r="P114" s="5" t="n"/>
      <c r="R114" s="5">
        <f>ROUND(L114+N114,2)</f>
        <v/>
      </c>
      <c r="S114" s="5">
        <f>IF(Q114="Fournisseur", O114+P114, -(O114+P114))</f>
        <v/>
      </c>
      <c r="T114" s="5">
        <f>ROUND(R114+S114,2)</f>
        <v/>
      </c>
      <c r="X114" s="3" t="n"/>
    </row>
    <row r="115">
      <c r="B115" s="3" t="n"/>
      <c r="F115" s="3" t="n"/>
      <c r="I115" s="4" t="n"/>
      <c r="J115" s="5" t="n"/>
      <c r="K115" s="5" t="n"/>
      <c r="L115" s="5">
        <f>MAX(0,IFERROR(I115*J115-K115,0))</f>
        <v/>
      </c>
      <c r="N115" s="5">
        <f>ROUND(L115*M115,2)</f>
        <v/>
      </c>
      <c r="O115" s="5" t="n"/>
      <c r="P115" s="5" t="n"/>
      <c r="R115" s="5">
        <f>ROUND(L115+N115,2)</f>
        <v/>
      </c>
      <c r="S115" s="5">
        <f>IF(Q115="Fournisseur", O115+P115, -(O115+P115))</f>
        <v/>
      </c>
      <c r="T115" s="5">
        <f>ROUND(R115+S115,2)</f>
        <v/>
      </c>
      <c r="X115" s="3" t="n"/>
    </row>
    <row r="116">
      <c r="B116" s="3" t="n"/>
      <c r="F116" s="3" t="n"/>
      <c r="I116" s="4" t="n"/>
      <c r="J116" s="5" t="n"/>
      <c r="K116" s="5" t="n"/>
      <c r="L116" s="5">
        <f>MAX(0,IFERROR(I116*J116-K116,0))</f>
        <v/>
      </c>
      <c r="N116" s="5">
        <f>ROUND(L116*M116,2)</f>
        <v/>
      </c>
      <c r="O116" s="5" t="n"/>
      <c r="P116" s="5" t="n"/>
      <c r="R116" s="5">
        <f>ROUND(L116+N116,2)</f>
        <v/>
      </c>
      <c r="S116" s="5">
        <f>IF(Q116="Fournisseur", O116+P116, -(O116+P116))</f>
        <v/>
      </c>
      <c r="T116" s="5">
        <f>ROUND(R116+S116,2)</f>
        <v/>
      </c>
      <c r="X116" s="3" t="n"/>
    </row>
    <row r="117">
      <c r="B117" s="3" t="n"/>
      <c r="F117" s="3" t="n"/>
      <c r="I117" s="4" t="n"/>
      <c r="J117" s="5" t="n"/>
      <c r="K117" s="5" t="n"/>
      <c r="L117" s="5">
        <f>MAX(0,IFERROR(I117*J117-K117,0))</f>
        <v/>
      </c>
      <c r="N117" s="5">
        <f>ROUND(L117*M117,2)</f>
        <v/>
      </c>
      <c r="O117" s="5" t="n"/>
      <c r="P117" s="5" t="n"/>
      <c r="R117" s="5">
        <f>ROUND(L117+N117,2)</f>
        <v/>
      </c>
      <c r="S117" s="5">
        <f>IF(Q117="Fournisseur", O117+P117, -(O117+P117))</f>
        <v/>
      </c>
      <c r="T117" s="5">
        <f>ROUND(R117+S117,2)</f>
        <v/>
      </c>
      <c r="X117" s="3" t="n"/>
    </row>
    <row r="118">
      <c r="B118" s="3" t="n"/>
      <c r="F118" s="3" t="n"/>
      <c r="I118" s="4" t="n"/>
      <c r="J118" s="5" t="n"/>
      <c r="K118" s="5" t="n"/>
      <c r="L118" s="5">
        <f>MAX(0,IFERROR(I118*J118-K118,0))</f>
        <v/>
      </c>
      <c r="N118" s="5">
        <f>ROUND(L118*M118,2)</f>
        <v/>
      </c>
      <c r="O118" s="5" t="n"/>
      <c r="P118" s="5" t="n"/>
      <c r="R118" s="5">
        <f>ROUND(L118+N118,2)</f>
        <v/>
      </c>
      <c r="S118" s="5">
        <f>IF(Q118="Fournisseur", O118+P118, -(O118+P118))</f>
        <v/>
      </c>
      <c r="T118" s="5">
        <f>ROUND(R118+S118,2)</f>
        <v/>
      </c>
      <c r="X118" s="3" t="n"/>
    </row>
    <row r="119">
      <c r="B119" s="3" t="n"/>
      <c r="F119" s="3" t="n"/>
      <c r="I119" s="4" t="n"/>
      <c r="J119" s="5" t="n"/>
      <c r="K119" s="5" t="n"/>
      <c r="L119" s="5">
        <f>MAX(0,IFERROR(I119*J119-K119,0))</f>
        <v/>
      </c>
      <c r="N119" s="5">
        <f>ROUND(L119*M119,2)</f>
        <v/>
      </c>
      <c r="O119" s="5" t="n"/>
      <c r="P119" s="5" t="n"/>
      <c r="R119" s="5">
        <f>ROUND(L119+N119,2)</f>
        <v/>
      </c>
      <c r="S119" s="5">
        <f>IF(Q119="Fournisseur", O119+P119, -(O119+P119))</f>
        <v/>
      </c>
      <c r="T119" s="5">
        <f>ROUND(R119+S119,2)</f>
        <v/>
      </c>
      <c r="X119" s="3" t="n"/>
    </row>
    <row r="120">
      <c r="B120" s="3" t="n"/>
      <c r="F120" s="3" t="n"/>
      <c r="I120" s="4" t="n"/>
      <c r="J120" s="5" t="n"/>
      <c r="K120" s="5" t="n"/>
      <c r="L120" s="5">
        <f>MAX(0,IFERROR(I120*J120-K120,0))</f>
        <v/>
      </c>
      <c r="N120" s="5">
        <f>ROUND(L120*M120,2)</f>
        <v/>
      </c>
      <c r="O120" s="5" t="n"/>
      <c r="P120" s="5" t="n"/>
      <c r="R120" s="5">
        <f>ROUND(L120+N120,2)</f>
        <v/>
      </c>
      <c r="S120" s="5">
        <f>IF(Q120="Fournisseur", O120+P120, -(O120+P120))</f>
        <v/>
      </c>
      <c r="T120" s="5">
        <f>ROUND(R120+S120,2)</f>
        <v/>
      </c>
      <c r="X120" s="3" t="n"/>
    </row>
    <row r="121">
      <c r="B121" s="3" t="n"/>
      <c r="F121" s="3" t="n"/>
      <c r="I121" s="4" t="n"/>
      <c r="J121" s="5" t="n"/>
      <c r="K121" s="5" t="n"/>
      <c r="L121" s="5">
        <f>MAX(0,IFERROR(I121*J121-K121,0))</f>
        <v/>
      </c>
      <c r="N121" s="5">
        <f>ROUND(L121*M121,2)</f>
        <v/>
      </c>
      <c r="O121" s="5" t="n"/>
      <c r="P121" s="5" t="n"/>
      <c r="R121" s="5">
        <f>ROUND(L121+N121,2)</f>
        <v/>
      </c>
      <c r="S121" s="5">
        <f>IF(Q121="Fournisseur", O121+P121, -(O121+P121))</f>
        <v/>
      </c>
      <c r="T121" s="5">
        <f>ROUND(R121+S121,2)</f>
        <v/>
      </c>
      <c r="X121" s="3" t="n"/>
    </row>
    <row r="122">
      <c r="B122" s="3" t="n"/>
      <c r="F122" s="3" t="n"/>
      <c r="I122" s="4" t="n"/>
      <c r="J122" s="5" t="n"/>
      <c r="K122" s="5" t="n"/>
      <c r="L122" s="5">
        <f>MAX(0,IFERROR(I122*J122-K122,0))</f>
        <v/>
      </c>
      <c r="N122" s="5">
        <f>ROUND(L122*M122,2)</f>
        <v/>
      </c>
      <c r="O122" s="5" t="n"/>
      <c r="P122" s="5" t="n"/>
      <c r="R122" s="5">
        <f>ROUND(L122+N122,2)</f>
        <v/>
      </c>
      <c r="S122" s="5">
        <f>IF(Q122="Fournisseur", O122+P122, -(O122+P122))</f>
        <v/>
      </c>
      <c r="T122" s="5">
        <f>ROUND(R122+S122,2)</f>
        <v/>
      </c>
      <c r="X122" s="3" t="n"/>
    </row>
    <row r="123">
      <c r="B123" s="3" t="n"/>
      <c r="F123" s="3" t="n"/>
      <c r="I123" s="4" t="n"/>
      <c r="J123" s="5" t="n"/>
      <c r="K123" s="5" t="n"/>
      <c r="L123" s="5">
        <f>MAX(0,IFERROR(I123*J123-K123,0))</f>
        <v/>
      </c>
      <c r="N123" s="5">
        <f>ROUND(L123*M123,2)</f>
        <v/>
      </c>
      <c r="O123" s="5" t="n"/>
      <c r="P123" s="5" t="n"/>
      <c r="R123" s="5">
        <f>ROUND(L123+N123,2)</f>
        <v/>
      </c>
      <c r="S123" s="5">
        <f>IF(Q123="Fournisseur", O123+P123, -(O123+P123))</f>
        <v/>
      </c>
      <c r="T123" s="5">
        <f>ROUND(R123+S123,2)</f>
        <v/>
      </c>
      <c r="X123" s="3" t="n"/>
    </row>
    <row r="124">
      <c r="B124" s="3" t="n"/>
      <c r="F124" s="3" t="n"/>
      <c r="I124" s="4" t="n"/>
      <c r="J124" s="5" t="n"/>
      <c r="K124" s="5" t="n"/>
      <c r="L124" s="5">
        <f>MAX(0,IFERROR(I124*J124-K124,0))</f>
        <v/>
      </c>
      <c r="N124" s="5">
        <f>ROUND(L124*M124,2)</f>
        <v/>
      </c>
      <c r="O124" s="5" t="n"/>
      <c r="P124" s="5" t="n"/>
      <c r="R124" s="5">
        <f>ROUND(L124+N124,2)</f>
        <v/>
      </c>
      <c r="S124" s="5">
        <f>IF(Q124="Fournisseur", O124+P124, -(O124+P124))</f>
        <v/>
      </c>
      <c r="T124" s="5">
        <f>ROUND(R124+S124,2)</f>
        <v/>
      </c>
      <c r="X124" s="3" t="n"/>
    </row>
    <row r="125">
      <c r="B125" s="3" t="n"/>
      <c r="F125" s="3" t="n"/>
      <c r="I125" s="4" t="n"/>
      <c r="J125" s="5" t="n"/>
      <c r="K125" s="5" t="n"/>
      <c r="L125" s="5">
        <f>MAX(0,IFERROR(I125*J125-K125,0))</f>
        <v/>
      </c>
      <c r="N125" s="5">
        <f>ROUND(L125*M125,2)</f>
        <v/>
      </c>
      <c r="O125" s="5" t="n"/>
      <c r="P125" s="5" t="n"/>
      <c r="R125" s="5">
        <f>ROUND(L125+N125,2)</f>
        <v/>
      </c>
      <c r="S125" s="5">
        <f>IF(Q125="Fournisseur", O125+P125, -(O125+P125))</f>
        <v/>
      </c>
      <c r="T125" s="5">
        <f>ROUND(R125+S125,2)</f>
        <v/>
      </c>
      <c r="X125" s="3" t="n"/>
    </row>
    <row r="126">
      <c r="B126" s="3" t="n"/>
      <c r="F126" s="3" t="n"/>
      <c r="I126" s="4" t="n"/>
      <c r="J126" s="5" t="n"/>
      <c r="K126" s="5" t="n"/>
      <c r="L126" s="5">
        <f>MAX(0,IFERROR(I126*J126-K126,0))</f>
        <v/>
      </c>
      <c r="N126" s="5">
        <f>ROUND(L126*M126,2)</f>
        <v/>
      </c>
      <c r="O126" s="5" t="n"/>
      <c r="P126" s="5" t="n"/>
      <c r="R126" s="5">
        <f>ROUND(L126+N126,2)</f>
        <v/>
      </c>
      <c r="S126" s="5">
        <f>IF(Q126="Fournisseur", O126+P126, -(O126+P126))</f>
        <v/>
      </c>
      <c r="T126" s="5">
        <f>ROUND(R126+S126,2)</f>
        <v/>
      </c>
      <c r="X126" s="3" t="n"/>
    </row>
    <row r="127">
      <c r="B127" s="3" t="n"/>
      <c r="F127" s="3" t="n"/>
      <c r="I127" s="4" t="n"/>
      <c r="J127" s="5" t="n"/>
      <c r="K127" s="5" t="n"/>
      <c r="L127" s="5">
        <f>MAX(0,IFERROR(I127*J127-K127,0))</f>
        <v/>
      </c>
      <c r="N127" s="5">
        <f>ROUND(L127*M127,2)</f>
        <v/>
      </c>
      <c r="O127" s="5" t="n"/>
      <c r="P127" s="5" t="n"/>
      <c r="R127" s="5">
        <f>ROUND(L127+N127,2)</f>
        <v/>
      </c>
      <c r="S127" s="5">
        <f>IF(Q127="Fournisseur", O127+P127, -(O127+P127))</f>
        <v/>
      </c>
      <c r="T127" s="5">
        <f>ROUND(R127+S127,2)</f>
        <v/>
      </c>
      <c r="X127" s="3" t="n"/>
    </row>
    <row r="128">
      <c r="B128" s="3" t="n"/>
      <c r="F128" s="3" t="n"/>
      <c r="I128" s="4" t="n"/>
      <c r="J128" s="5" t="n"/>
      <c r="K128" s="5" t="n"/>
      <c r="L128" s="5">
        <f>MAX(0,IFERROR(I128*J128-K128,0))</f>
        <v/>
      </c>
      <c r="N128" s="5">
        <f>ROUND(L128*M128,2)</f>
        <v/>
      </c>
      <c r="O128" s="5" t="n"/>
      <c r="P128" s="5" t="n"/>
      <c r="R128" s="5">
        <f>ROUND(L128+N128,2)</f>
        <v/>
      </c>
      <c r="S128" s="5">
        <f>IF(Q128="Fournisseur", O128+P128, -(O128+P128))</f>
        <v/>
      </c>
      <c r="T128" s="5">
        <f>ROUND(R128+S128,2)</f>
        <v/>
      </c>
      <c r="X128" s="3" t="n"/>
    </row>
    <row r="129">
      <c r="B129" s="3" t="n"/>
      <c r="F129" s="3" t="n"/>
      <c r="I129" s="4" t="n"/>
      <c r="J129" s="5" t="n"/>
      <c r="K129" s="5" t="n"/>
      <c r="L129" s="5">
        <f>MAX(0,IFERROR(I129*J129-K129,0))</f>
        <v/>
      </c>
      <c r="N129" s="5">
        <f>ROUND(L129*M129,2)</f>
        <v/>
      </c>
      <c r="O129" s="5" t="n"/>
      <c r="P129" s="5" t="n"/>
      <c r="R129" s="5">
        <f>ROUND(L129+N129,2)</f>
        <v/>
      </c>
      <c r="S129" s="5">
        <f>IF(Q129="Fournisseur", O129+P129, -(O129+P129))</f>
        <v/>
      </c>
      <c r="T129" s="5">
        <f>ROUND(R129+S129,2)</f>
        <v/>
      </c>
      <c r="X129" s="3" t="n"/>
    </row>
    <row r="130">
      <c r="B130" s="3" t="n"/>
      <c r="F130" s="3" t="n"/>
      <c r="I130" s="4" t="n"/>
      <c r="J130" s="5" t="n"/>
      <c r="K130" s="5" t="n"/>
      <c r="L130" s="5">
        <f>MAX(0,IFERROR(I130*J130-K130,0))</f>
        <v/>
      </c>
      <c r="N130" s="5">
        <f>ROUND(L130*M130,2)</f>
        <v/>
      </c>
      <c r="O130" s="5" t="n"/>
      <c r="P130" s="5" t="n"/>
      <c r="R130" s="5">
        <f>ROUND(L130+N130,2)</f>
        <v/>
      </c>
      <c r="S130" s="5">
        <f>IF(Q130="Fournisseur", O130+P130, -(O130+P130))</f>
        <v/>
      </c>
      <c r="T130" s="5">
        <f>ROUND(R130+S130,2)</f>
        <v/>
      </c>
      <c r="X130" s="3" t="n"/>
    </row>
    <row r="131">
      <c r="B131" s="3" t="n"/>
      <c r="F131" s="3" t="n"/>
      <c r="I131" s="4" t="n"/>
      <c r="J131" s="5" t="n"/>
      <c r="K131" s="5" t="n"/>
      <c r="L131" s="5">
        <f>MAX(0,IFERROR(I131*J131-K131,0))</f>
        <v/>
      </c>
      <c r="N131" s="5">
        <f>ROUND(L131*M131,2)</f>
        <v/>
      </c>
      <c r="O131" s="5" t="n"/>
      <c r="P131" s="5" t="n"/>
      <c r="R131" s="5">
        <f>ROUND(L131+N131,2)</f>
        <v/>
      </c>
      <c r="S131" s="5">
        <f>IF(Q131="Fournisseur", O131+P131, -(O131+P131))</f>
        <v/>
      </c>
      <c r="T131" s="5">
        <f>ROUND(R131+S131,2)</f>
        <v/>
      </c>
      <c r="X131" s="3" t="n"/>
    </row>
    <row r="132">
      <c r="B132" s="3" t="n"/>
      <c r="F132" s="3" t="n"/>
      <c r="I132" s="4" t="n"/>
      <c r="J132" s="5" t="n"/>
      <c r="K132" s="5" t="n"/>
      <c r="L132" s="5">
        <f>MAX(0,IFERROR(I132*J132-K132,0))</f>
        <v/>
      </c>
      <c r="N132" s="5">
        <f>ROUND(L132*M132,2)</f>
        <v/>
      </c>
      <c r="O132" s="5" t="n"/>
      <c r="P132" s="5" t="n"/>
      <c r="R132" s="5">
        <f>ROUND(L132+N132,2)</f>
        <v/>
      </c>
      <c r="S132" s="5">
        <f>IF(Q132="Fournisseur", O132+P132, -(O132+P132))</f>
        <v/>
      </c>
      <c r="T132" s="5">
        <f>ROUND(R132+S132,2)</f>
        <v/>
      </c>
      <c r="X132" s="3" t="n"/>
    </row>
    <row r="133">
      <c r="B133" s="3" t="n"/>
      <c r="F133" s="3" t="n"/>
      <c r="I133" s="4" t="n"/>
      <c r="J133" s="5" t="n"/>
      <c r="K133" s="5" t="n"/>
      <c r="L133" s="5">
        <f>MAX(0,IFERROR(I133*J133-K133,0))</f>
        <v/>
      </c>
      <c r="N133" s="5">
        <f>ROUND(L133*M133,2)</f>
        <v/>
      </c>
      <c r="O133" s="5" t="n"/>
      <c r="P133" s="5" t="n"/>
      <c r="R133" s="5">
        <f>ROUND(L133+N133,2)</f>
        <v/>
      </c>
      <c r="S133" s="5">
        <f>IF(Q133="Fournisseur", O133+P133, -(O133+P133))</f>
        <v/>
      </c>
      <c r="T133" s="5">
        <f>ROUND(R133+S133,2)</f>
        <v/>
      </c>
      <c r="X133" s="3" t="n"/>
    </row>
    <row r="134">
      <c r="B134" s="3" t="n"/>
      <c r="F134" s="3" t="n"/>
      <c r="I134" s="4" t="n"/>
      <c r="J134" s="5" t="n"/>
      <c r="K134" s="5" t="n"/>
      <c r="L134" s="5">
        <f>MAX(0,IFERROR(I134*J134-K134,0))</f>
        <v/>
      </c>
      <c r="N134" s="5">
        <f>ROUND(L134*M134,2)</f>
        <v/>
      </c>
      <c r="O134" s="5" t="n"/>
      <c r="P134" s="5" t="n"/>
      <c r="R134" s="5">
        <f>ROUND(L134+N134,2)</f>
        <v/>
      </c>
      <c r="S134" s="5">
        <f>IF(Q134="Fournisseur", O134+P134, -(O134+P134))</f>
        <v/>
      </c>
      <c r="T134" s="5">
        <f>ROUND(R134+S134,2)</f>
        <v/>
      </c>
      <c r="X134" s="3" t="n"/>
    </row>
    <row r="135">
      <c r="B135" s="3" t="n"/>
      <c r="F135" s="3" t="n"/>
      <c r="I135" s="4" t="n"/>
      <c r="J135" s="5" t="n"/>
      <c r="K135" s="5" t="n"/>
      <c r="L135" s="5">
        <f>MAX(0,IFERROR(I135*J135-K135,0))</f>
        <v/>
      </c>
      <c r="N135" s="5">
        <f>ROUND(L135*M135,2)</f>
        <v/>
      </c>
      <c r="O135" s="5" t="n"/>
      <c r="P135" s="5" t="n"/>
      <c r="R135" s="5">
        <f>ROUND(L135+N135,2)</f>
        <v/>
      </c>
      <c r="S135" s="5">
        <f>IF(Q135="Fournisseur", O135+P135, -(O135+P135))</f>
        <v/>
      </c>
      <c r="T135" s="5">
        <f>ROUND(R135+S135,2)</f>
        <v/>
      </c>
      <c r="X135" s="3" t="n"/>
    </row>
    <row r="136">
      <c r="B136" s="3" t="n"/>
      <c r="F136" s="3" t="n"/>
      <c r="I136" s="4" t="n"/>
      <c r="J136" s="5" t="n"/>
      <c r="K136" s="5" t="n"/>
      <c r="L136" s="5">
        <f>MAX(0,IFERROR(I136*J136-K136,0))</f>
        <v/>
      </c>
      <c r="N136" s="5">
        <f>ROUND(L136*M136,2)</f>
        <v/>
      </c>
      <c r="O136" s="5" t="n"/>
      <c r="P136" s="5" t="n"/>
      <c r="R136" s="5">
        <f>ROUND(L136+N136,2)</f>
        <v/>
      </c>
      <c r="S136" s="5">
        <f>IF(Q136="Fournisseur", O136+P136, -(O136+P136))</f>
        <v/>
      </c>
      <c r="T136" s="5">
        <f>ROUND(R136+S136,2)</f>
        <v/>
      </c>
      <c r="X136" s="3" t="n"/>
    </row>
    <row r="137">
      <c r="B137" s="3" t="n"/>
      <c r="F137" s="3" t="n"/>
      <c r="I137" s="4" t="n"/>
      <c r="J137" s="5" t="n"/>
      <c r="K137" s="5" t="n"/>
      <c r="L137" s="5">
        <f>MAX(0,IFERROR(I137*J137-K137,0))</f>
        <v/>
      </c>
      <c r="N137" s="5">
        <f>ROUND(L137*M137,2)</f>
        <v/>
      </c>
      <c r="O137" s="5" t="n"/>
      <c r="P137" s="5" t="n"/>
      <c r="R137" s="5">
        <f>ROUND(L137+N137,2)</f>
        <v/>
      </c>
      <c r="S137" s="5">
        <f>IF(Q137="Fournisseur", O137+P137, -(O137+P137))</f>
        <v/>
      </c>
      <c r="T137" s="5">
        <f>ROUND(R137+S137,2)</f>
        <v/>
      </c>
      <c r="X137" s="3" t="n"/>
    </row>
    <row r="138">
      <c r="B138" s="3" t="n"/>
      <c r="F138" s="3" t="n"/>
      <c r="I138" s="4" t="n"/>
      <c r="J138" s="5" t="n"/>
      <c r="K138" s="5" t="n"/>
      <c r="L138" s="5">
        <f>MAX(0,IFERROR(I138*J138-K138,0))</f>
        <v/>
      </c>
      <c r="N138" s="5">
        <f>ROUND(L138*M138,2)</f>
        <v/>
      </c>
      <c r="O138" s="5" t="n"/>
      <c r="P138" s="5" t="n"/>
      <c r="R138" s="5">
        <f>ROUND(L138+N138,2)</f>
        <v/>
      </c>
      <c r="S138" s="5">
        <f>IF(Q138="Fournisseur", O138+P138, -(O138+P138))</f>
        <v/>
      </c>
      <c r="T138" s="5">
        <f>ROUND(R138+S138,2)</f>
        <v/>
      </c>
      <c r="X138" s="3" t="n"/>
    </row>
    <row r="139">
      <c r="B139" s="3" t="n"/>
      <c r="F139" s="3" t="n"/>
      <c r="I139" s="4" t="n"/>
      <c r="J139" s="5" t="n"/>
      <c r="K139" s="5" t="n"/>
      <c r="L139" s="5">
        <f>MAX(0,IFERROR(I139*J139-K139,0))</f>
        <v/>
      </c>
      <c r="N139" s="5">
        <f>ROUND(L139*M139,2)</f>
        <v/>
      </c>
      <c r="O139" s="5" t="n"/>
      <c r="P139" s="5" t="n"/>
      <c r="R139" s="5">
        <f>ROUND(L139+N139,2)</f>
        <v/>
      </c>
      <c r="S139" s="5">
        <f>IF(Q139="Fournisseur", O139+P139, -(O139+P139))</f>
        <v/>
      </c>
      <c r="T139" s="5">
        <f>ROUND(R139+S139,2)</f>
        <v/>
      </c>
      <c r="X139" s="3" t="n"/>
    </row>
    <row r="140">
      <c r="B140" s="3" t="n"/>
      <c r="F140" s="3" t="n"/>
      <c r="I140" s="4" t="n"/>
      <c r="J140" s="5" t="n"/>
      <c r="K140" s="5" t="n"/>
      <c r="L140" s="5">
        <f>MAX(0,IFERROR(I140*J140-K140,0))</f>
        <v/>
      </c>
      <c r="N140" s="5">
        <f>ROUND(L140*M140,2)</f>
        <v/>
      </c>
      <c r="O140" s="5" t="n"/>
      <c r="P140" s="5" t="n"/>
      <c r="R140" s="5">
        <f>ROUND(L140+N140,2)</f>
        <v/>
      </c>
      <c r="S140" s="5">
        <f>IF(Q140="Fournisseur", O140+P140, -(O140+P140))</f>
        <v/>
      </c>
      <c r="T140" s="5">
        <f>ROUND(R140+S140,2)</f>
        <v/>
      </c>
      <c r="X140" s="3" t="n"/>
    </row>
    <row r="141">
      <c r="B141" s="3" t="n"/>
      <c r="F141" s="3" t="n"/>
      <c r="I141" s="4" t="n"/>
      <c r="J141" s="5" t="n"/>
      <c r="K141" s="5" t="n"/>
      <c r="L141" s="5">
        <f>MAX(0,IFERROR(I141*J141-K141,0))</f>
        <v/>
      </c>
      <c r="N141" s="5">
        <f>ROUND(L141*M141,2)</f>
        <v/>
      </c>
      <c r="O141" s="5" t="n"/>
      <c r="P141" s="5" t="n"/>
      <c r="R141" s="5">
        <f>ROUND(L141+N141,2)</f>
        <v/>
      </c>
      <c r="S141" s="5">
        <f>IF(Q141="Fournisseur", O141+P141, -(O141+P141))</f>
        <v/>
      </c>
      <c r="T141" s="5">
        <f>ROUND(R141+S141,2)</f>
        <v/>
      </c>
      <c r="X141" s="3" t="n"/>
    </row>
    <row r="142">
      <c r="B142" s="3" t="n"/>
      <c r="F142" s="3" t="n"/>
      <c r="I142" s="4" t="n"/>
      <c r="J142" s="5" t="n"/>
      <c r="K142" s="5" t="n"/>
      <c r="L142" s="5">
        <f>MAX(0,IFERROR(I142*J142-K142,0))</f>
        <v/>
      </c>
      <c r="N142" s="5">
        <f>ROUND(L142*M142,2)</f>
        <v/>
      </c>
      <c r="O142" s="5" t="n"/>
      <c r="P142" s="5" t="n"/>
      <c r="R142" s="5">
        <f>ROUND(L142+N142,2)</f>
        <v/>
      </c>
      <c r="S142" s="5">
        <f>IF(Q142="Fournisseur", O142+P142, -(O142+P142))</f>
        <v/>
      </c>
      <c r="T142" s="5">
        <f>ROUND(R142+S142,2)</f>
        <v/>
      </c>
      <c r="X142" s="3" t="n"/>
    </row>
    <row r="143">
      <c r="B143" s="3" t="n"/>
      <c r="F143" s="3" t="n"/>
      <c r="I143" s="4" t="n"/>
      <c r="J143" s="5" t="n"/>
      <c r="K143" s="5" t="n"/>
      <c r="L143" s="5">
        <f>MAX(0,IFERROR(I143*J143-K143,0))</f>
        <v/>
      </c>
      <c r="N143" s="5">
        <f>ROUND(L143*M143,2)</f>
        <v/>
      </c>
      <c r="O143" s="5" t="n"/>
      <c r="P143" s="5" t="n"/>
      <c r="R143" s="5">
        <f>ROUND(L143+N143,2)</f>
        <v/>
      </c>
      <c r="S143" s="5">
        <f>IF(Q143="Fournisseur", O143+P143, -(O143+P143))</f>
        <v/>
      </c>
      <c r="T143" s="5">
        <f>ROUND(R143+S143,2)</f>
        <v/>
      </c>
      <c r="X143" s="3" t="n"/>
    </row>
    <row r="144">
      <c r="B144" s="3" t="n"/>
      <c r="F144" s="3" t="n"/>
      <c r="I144" s="4" t="n"/>
      <c r="J144" s="5" t="n"/>
      <c r="K144" s="5" t="n"/>
      <c r="L144" s="5">
        <f>MAX(0,IFERROR(I144*J144-K144,0))</f>
        <v/>
      </c>
      <c r="N144" s="5">
        <f>ROUND(L144*M144,2)</f>
        <v/>
      </c>
      <c r="O144" s="5" t="n"/>
      <c r="P144" s="5" t="n"/>
      <c r="R144" s="5">
        <f>ROUND(L144+N144,2)</f>
        <v/>
      </c>
      <c r="S144" s="5">
        <f>IF(Q144="Fournisseur", O144+P144, -(O144+P144))</f>
        <v/>
      </c>
      <c r="T144" s="5">
        <f>ROUND(R144+S144,2)</f>
        <v/>
      </c>
      <c r="X144" s="3" t="n"/>
    </row>
    <row r="145">
      <c r="B145" s="3" t="n"/>
      <c r="F145" s="3" t="n"/>
      <c r="I145" s="4" t="n"/>
      <c r="J145" s="5" t="n"/>
      <c r="K145" s="5" t="n"/>
      <c r="L145" s="5">
        <f>MAX(0,IFERROR(I145*J145-K145,0))</f>
        <v/>
      </c>
      <c r="N145" s="5">
        <f>ROUND(L145*M145,2)</f>
        <v/>
      </c>
      <c r="O145" s="5" t="n"/>
      <c r="P145" s="5" t="n"/>
      <c r="R145" s="5">
        <f>ROUND(L145+N145,2)</f>
        <v/>
      </c>
      <c r="S145" s="5">
        <f>IF(Q145="Fournisseur", O145+P145, -(O145+P145))</f>
        <v/>
      </c>
      <c r="T145" s="5">
        <f>ROUND(R145+S145,2)</f>
        <v/>
      </c>
      <c r="X145" s="3" t="n"/>
    </row>
    <row r="146">
      <c r="B146" s="3" t="n"/>
      <c r="F146" s="3" t="n"/>
      <c r="I146" s="4" t="n"/>
      <c r="J146" s="5" t="n"/>
      <c r="K146" s="5" t="n"/>
      <c r="L146" s="5">
        <f>MAX(0,IFERROR(I146*J146-K146,0))</f>
        <v/>
      </c>
      <c r="N146" s="5">
        <f>ROUND(L146*M146,2)</f>
        <v/>
      </c>
      <c r="O146" s="5" t="n"/>
      <c r="P146" s="5" t="n"/>
      <c r="R146" s="5">
        <f>ROUND(L146+N146,2)</f>
        <v/>
      </c>
      <c r="S146" s="5">
        <f>IF(Q146="Fournisseur", O146+P146, -(O146+P146))</f>
        <v/>
      </c>
      <c r="T146" s="5">
        <f>ROUND(R146+S146,2)</f>
        <v/>
      </c>
      <c r="X146" s="3" t="n"/>
    </row>
    <row r="147">
      <c r="B147" s="3" t="n"/>
      <c r="F147" s="3" t="n"/>
      <c r="I147" s="4" t="n"/>
      <c r="J147" s="5" t="n"/>
      <c r="K147" s="5" t="n"/>
      <c r="L147" s="5">
        <f>MAX(0,IFERROR(I147*J147-K147,0))</f>
        <v/>
      </c>
      <c r="N147" s="5">
        <f>ROUND(L147*M147,2)</f>
        <v/>
      </c>
      <c r="O147" s="5" t="n"/>
      <c r="P147" s="5" t="n"/>
      <c r="R147" s="5">
        <f>ROUND(L147+N147,2)</f>
        <v/>
      </c>
      <c r="S147" s="5">
        <f>IF(Q147="Fournisseur", O147+P147, -(O147+P147))</f>
        <v/>
      </c>
      <c r="T147" s="5">
        <f>ROUND(R147+S147,2)</f>
        <v/>
      </c>
      <c r="X147" s="3" t="n"/>
    </row>
    <row r="148">
      <c r="B148" s="3" t="n"/>
      <c r="F148" s="3" t="n"/>
      <c r="I148" s="4" t="n"/>
      <c r="J148" s="5" t="n"/>
      <c r="K148" s="5" t="n"/>
      <c r="L148" s="5">
        <f>MAX(0,IFERROR(I148*J148-K148,0))</f>
        <v/>
      </c>
      <c r="N148" s="5">
        <f>ROUND(L148*M148,2)</f>
        <v/>
      </c>
      <c r="O148" s="5" t="n"/>
      <c r="P148" s="5" t="n"/>
      <c r="R148" s="5">
        <f>ROUND(L148+N148,2)</f>
        <v/>
      </c>
      <c r="S148" s="5">
        <f>IF(Q148="Fournisseur", O148+P148, -(O148+P148))</f>
        <v/>
      </c>
      <c r="T148" s="5">
        <f>ROUND(R148+S148,2)</f>
        <v/>
      </c>
      <c r="X148" s="3" t="n"/>
    </row>
    <row r="149">
      <c r="B149" s="3" t="n"/>
      <c r="F149" s="3" t="n"/>
      <c r="I149" s="4" t="n"/>
      <c r="J149" s="5" t="n"/>
      <c r="K149" s="5" t="n"/>
      <c r="L149" s="5">
        <f>MAX(0,IFERROR(I149*J149-K149,0))</f>
        <v/>
      </c>
      <c r="N149" s="5">
        <f>ROUND(L149*M149,2)</f>
        <v/>
      </c>
      <c r="O149" s="5" t="n"/>
      <c r="P149" s="5" t="n"/>
      <c r="R149" s="5">
        <f>ROUND(L149+N149,2)</f>
        <v/>
      </c>
      <c r="S149" s="5">
        <f>IF(Q149="Fournisseur", O149+P149, -(O149+P149))</f>
        <v/>
      </c>
      <c r="T149" s="5">
        <f>ROUND(R149+S149,2)</f>
        <v/>
      </c>
      <c r="X149" s="3" t="n"/>
    </row>
    <row r="150">
      <c r="B150" s="3" t="n"/>
      <c r="F150" s="3" t="n"/>
      <c r="I150" s="4" t="n"/>
      <c r="J150" s="5" t="n"/>
      <c r="K150" s="5" t="n"/>
      <c r="L150" s="5">
        <f>MAX(0,IFERROR(I150*J150-K150,0))</f>
        <v/>
      </c>
      <c r="N150" s="5">
        <f>ROUND(L150*M150,2)</f>
        <v/>
      </c>
      <c r="O150" s="5" t="n"/>
      <c r="P150" s="5" t="n"/>
      <c r="R150" s="5">
        <f>ROUND(L150+N150,2)</f>
        <v/>
      </c>
      <c r="S150" s="5">
        <f>IF(Q150="Fournisseur", O150+P150, -(O150+P150))</f>
        <v/>
      </c>
      <c r="T150" s="5">
        <f>ROUND(R150+S150,2)</f>
        <v/>
      </c>
      <c r="X150" s="3" t="n"/>
    </row>
    <row r="151">
      <c r="B151" s="3" t="n"/>
      <c r="F151" s="3" t="n"/>
      <c r="I151" s="4" t="n"/>
      <c r="J151" s="5" t="n"/>
      <c r="K151" s="5" t="n"/>
      <c r="L151" s="5">
        <f>MAX(0,IFERROR(I151*J151-K151,0))</f>
        <v/>
      </c>
      <c r="N151" s="5">
        <f>ROUND(L151*M151,2)</f>
        <v/>
      </c>
      <c r="O151" s="5" t="n"/>
      <c r="P151" s="5" t="n"/>
      <c r="R151" s="5">
        <f>ROUND(L151+N151,2)</f>
        <v/>
      </c>
      <c r="S151" s="5">
        <f>IF(Q151="Fournisseur", O151+P151, -(O151+P151))</f>
        <v/>
      </c>
      <c r="T151" s="5">
        <f>ROUND(R151+S151,2)</f>
        <v/>
      </c>
      <c r="X151" s="3" t="n"/>
    </row>
    <row r="152">
      <c r="B152" s="3" t="n"/>
      <c r="F152" s="3" t="n"/>
      <c r="I152" s="4" t="n"/>
      <c r="J152" s="5" t="n"/>
      <c r="K152" s="5" t="n"/>
      <c r="L152" s="5">
        <f>MAX(0,IFERROR(I152*J152-K152,0))</f>
        <v/>
      </c>
      <c r="N152" s="5">
        <f>ROUND(L152*M152,2)</f>
        <v/>
      </c>
      <c r="O152" s="5" t="n"/>
      <c r="P152" s="5" t="n"/>
      <c r="R152" s="5">
        <f>ROUND(L152+N152,2)</f>
        <v/>
      </c>
      <c r="S152" s="5">
        <f>IF(Q152="Fournisseur", O152+P152, -(O152+P152))</f>
        <v/>
      </c>
      <c r="T152" s="5">
        <f>ROUND(R152+S152,2)</f>
        <v/>
      </c>
      <c r="X152" s="3" t="n"/>
    </row>
    <row r="153">
      <c r="B153" s="3" t="n"/>
      <c r="F153" s="3" t="n"/>
      <c r="I153" s="4" t="n"/>
      <c r="J153" s="5" t="n"/>
      <c r="K153" s="5" t="n"/>
      <c r="L153" s="5">
        <f>MAX(0,IFERROR(I153*J153-K153,0))</f>
        <v/>
      </c>
      <c r="N153" s="5">
        <f>ROUND(L153*M153,2)</f>
        <v/>
      </c>
      <c r="O153" s="5" t="n"/>
      <c r="P153" s="5" t="n"/>
      <c r="R153" s="5">
        <f>ROUND(L153+N153,2)</f>
        <v/>
      </c>
      <c r="S153" s="5">
        <f>IF(Q153="Fournisseur", O153+P153, -(O153+P153))</f>
        <v/>
      </c>
      <c r="T153" s="5">
        <f>ROUND(R153+S153,2)</f>
        <v/>
      </c>
      <c r="X153" s="3" t="n"/>
    </row>
    <row r="154">
      <c r="B154" s="3" t="n"/>
      <c r="F154" s="3" t="n"/>
      <c r="I154" s="4" t="n"/>
      <c r="J154" s="5" t="n"/>
      <c r="K154" s="5" t="n"/>
      <c r="L154" s="5">
        <f>MAX(0,IFERROR(I154*J154-K154,0))</f>
        <v/>
      </c>
      <c r="N154" s="5">
        <f>ROUND(L154*M154,2)</f>
        <v/>
      </c>
      <c r="O154" s="5" t="n"/>
      <c r="P154" s="5" t="n"/>
      <c r="R154" s="5">
        <f>ROUND(L154+N154,2)</f>
        <v/>
      </c>
      <c r="S154" s="5">
        <f>IF(Q154="Fournisseur", O154+P154, -(O154+P154))</f>
        <v/>
      </c>
      <c r="T154" s="5">
        <f>ROUND(R154+S154,2)</f>
        <v/>
      </c>
      <c r="X154" s="3" t="n"/>
    </row>
    <row r="155">
      <c r="B155" s="3" t="n"/>
      <c r="F155" s="3" t="n"/>
      <c r="I155" s="4" t="n"/>
      <c r="J155" s="5" t="n"/>
      <c r="K155" s="5" t="n"/>
      <c r="L155" s="5">
        <f>MAX(0,IFERROR(I155*J155-K155,0))</f>
        <v/>
      </c>
      <c r="N155" s="5">
        <f>ROUND(L155*M155,2)</f>
        <v/>
      </c>
      <c r="O155" s="5" t="n"/>
      <c r="P155" s="5" t="n"/>
      <c r="R155" s="5">
        <f>ROUND(L155+N155,2)</f>
        <v/>
      </c>
      <c r="S155" s="5">
        <f>IF(Q155="Fournisseur", O155+P155, -(O155+P155))</f>
        <v/>
      </c>
      <c r="T155" s="5">
        <f>ROUND(R155+S155,2)</f>
        <v/>
      </c>
      <c r="X155" s="3" t="n"/>
    </row>
    <row r="156">
      <c r="B156" s="3" t="n"/>
      <c r="F156" s="3" t="n"/>
      <c r="I156" s="4" t="n"/>
      <c r="J156" s="5" t="n"/>
      <c r="K156" s="5" t="n"/>
      <c r="L156" s="5">
        <f>MAX(0,IFERROR(I156*J156-K156,0))</f>
        <v/>
      </c>
      <c r="N156" s="5">
        <f>ROUND(L156*M156,2)</f>
        <v/>
      </c>
      <c r="O156" s="5" t="n"/>
      <c r="P156" s="5" t="n"/>
      <c r="R156" s="5">
        <f>ROUND(L156+N156,2)</f>
        <v/>
      </c>
      <c r="S156" s="5">
        <f>IF(Q156="Fournisseur", O156+P156, -(O156+P156))</f>
        <v/>
      </c>
      <c r="T156" s="5">
        <f>ROUND(R156+S156,2)</f>
        <v/>
      </c>
      <c r="X156" s="3" t="n"/>
    </row>
    <row r="157">
      <c r="B157" s="3" t="n"/>
      <c r="F157" s="3" t="n"/>
      <c r="I157" s="4" t="n"/>
      <c r="J157" s="5" t="n"/>
      <c r="K157" s="5" t="n"/>
      <c r="L157" s="5">
        <f>MAX(0,IFERROR(I157*J157-K157,0))</f>
        <v/>
      </c>
      <c r="N157" s="5">
        <f>ROUND(L157*M157,2)</f>
        <v/>
      </c>
      <c r="O157" s="5" t="n"/>
      <c r="P157" s="5" t="n"/>
      <c r="R157" s="5">
        <f>ROUND(L157+N157,2)</f>
        <v/>
      </c>
      <c r="S157" s="5">
        <f>IF(Q157="Fournisseur", O157+P157, -(O157+P157))</f>
        <v/>
      </c>
      <c r="T157" s="5">
        <f>ROUND(R157+S157,2)</f>
        <v/>
      </c>
      <c r="X157" s="3" t="n"/>
    </row>
    <row r="158">
      <c r="B158" s="3" t="n"/>
      <c r="F158" s="3" t="n"/>
      <c r="I158" s="4" t="n"/>
      <c r="J158" s="5" t="n"/>
      <c r="K158" s="5" t="n"/>
      <c r="L158" s="5">
        <f>MAX(0,IFERROR(I158*J158-K158,0))</f>
        <v/>
      </c>
      <c r="N158" s="5">
        <f>ROUND(L158*M158,2)</f>
        <v/>
      </c>
      <c r="O158" s="5" t="n"/>
      <c r="P158" s="5" t="n"/>
      <c r="R158" s="5">
        <f>ROUND(L158+N158,2)</f>
        <v/>
      </c>
      <c r="S158" s="5">
        <f>IF(Q158="Fournisseur", O158+P158, -(O158+P158))</f>
        <v/>
      </c>
      <c r="T158" s="5">
        <f>ROUND(R158+S158,2)</f>
        <v/>
      </c>
      <c r="X158" s="3" t="n"/>
    </row>
    <row r="159">
      <c r="B159" s="3" t="n"/>
      <c r="F159" s="3" t="n"/>
      <c r="I159" s="4" t="n"/>
      <c r="J159" s="5" t="n"/>
      <c r="K159" s="5" t="n"/>
      <c r="L159" s="5">
        <f>MAX(0,IFERROR(I159*J159-K159,0))</f>
        <v/>
      </c>
      <c r="N159" s="5">
        <f>ROUND(L159*M159,2)</f>
        <v/>
      </c>
      <c r="O159" s="5" t="n"/>
      <c r="P159" s="5" t="n"/>
      <c r="R159" s="5">
        <f>ROUND(L159+N159,2)</f>
        <v/>
      </c>
      <c r="S159" s="5">
        <f>IF(Q159="Fournisseur", O159+P159, -(O159+P159))</f>
        <v/>
      </c>
      <c r="T159" s="5">
        <f>ROUND(R159+S159,2)</f>
        <v/>
      </c>
      <c r="X159" s="3" t="n"/>
    </row>
    <row r="160">
      <c r="B160" s="3" t="n"/>
      <c r="F160" s="3" t="n"/>
      <c r="I160" s="4" t="n"/>
      <c r="J160" s="5" t="n"/>
      <c r="K160" s="5" t="n"/>
      <c r="L160" s="5">
        <f>MAX(0,IFERROR(I160*J160-K160,0))</f>
        <v/>
      </c>
      <c r="N160" s="5">
        <f>ROUND(L160*M160,2)</f>
        <v/>
      </c>
      <c r="O160" s="5" t="n"/>
      <c r="P160" s="5" t="n"/>
      <c r="R160" s="5">
        <f>ROUND(L160+N160,2)</f>
        <v/>
      </c>
      <c r="S160" s="5">
        <f>IF(Q160="Fournisseur", O160+P160, -(O160+P160))</f>
        <v/>
      </c>
      <c r="T160" s="5">
        <f>ROUND(R160+S160,2)</f>
        <v/>
      </c>
      <c r="X160" s="3" t="n"/>
    </row>
    <row r="161">
      <c r="B161" s="3" t="n"/>
      <c r="F161" s="3" t="n"/>
      <c r="I161" s="4" t="n"/>
      <c r="J161" s="5" t="n"/>
      <c r="K161" s="5" t="n"/>
      <c r="L161" s="5">
        <f>MAX(0,IFERROR(I161*J161-K161,0))</f>
        <v/>
      </c>
      <c r="N161" s="5">
        <f>ROUND(L161*M161,2)</f>
        <v/>
      </c>
      <c r="O161" s="5" t="n"/>
      <c r="P161" s="5" t="n"/>
      <c r="R161" s="5">
        <f>ROUND(L161+N161,2)</f>
        <v/>
      </c>
      <c r="S161" s="5">
        <f>IF(Q161="Fournisseur", O161+P161, -(O161+P161))</f>
        <v/>
      </c>
      <c r="T161" s="5">
        <f>ROUND(R161+S161,2)</f>
        <v/>
      </c>
      <c r="X161" s="3" t="n"/>
    </row>
    <row r="162">
      <c r="B162" s="3" t="n"/>
      <c r="F162" s="3" t="n"/>
      <c r="I162" s="4" t="n"/>
      <c r="J162" s="5" t="n"/>
      <c r="K162" s="5" t="n"/>
      <c r="L162" s="5">
        <f>MAX(0,IFERROR(I162*J162-K162,0))</f>
        <v/>
      </c>
      <c r="N162" s="5">
        <f>ROUND(L162*M162,2)</f>
        <v/>
      </c>
      <c r="O162" s="5" t="n"/>
      <c r="P162" s="5" t="n"/>
      <c r="R162" s="5">
        <f>ROUND(L162+N162,2)</f>
        <v/>
      </c>
      <c r="S162" s="5">
        <f>IF(Q162="Fournisseur", O162+P162, -(O162+P162))</f>
        <v/>
      </c>
      <c r="T162" s="5">
        <f>ROUND(R162+S162,2)</f>
        <v/>
      </c>
      <c r="X162" s="3" t="n"/>
    </row>
    <row r="163">
      <c r="B163" s="3" t="n"/>
      <c r="F163" s="3" t="n"/>
      <c r="I163" s="4" t="n"/>
      <c r="J163" s="5" t="n"/>
      <c r="K163" s="5" t="n"/>
      <c r="L163" s="5">
        <f>MAX(0,IFERROR(I163*J163-K163,0))</f>
        <v/>
      </c>
      <c r="N163" s="5">
        <f>ROUND(L163*M163,2)</f>
        <v/>
      </c>
      <c r="O163" s="5" t="n"/>
      <c r="P163" s="5" t="n"/>
      <c r="R163" s="5">
        <f>ROUND(L163+N163,2)</f>
        <v/>
      </c>
      <c r="S163" s="5">
        <f>IF(Q163="Fournisseur", O163+P163, -(O163+P163))</f>
        <v/>
      </c>
      <c r="T163" s="5">
        <f>ROUND(R163+S163,2)</f>
        <v/>
      </c>
      <c r="X163" s="3" t="n"/>
    </row>
    <row r="164">
      <c r="B164" s="3" t="n"/>
      <c r="F164" s="3" t="n"/>
      <c r="I164" s="4" t="n"/>
      <c r="J164" s="5" t="n"/>
      <c r="K164" s="5" t="n"/>
      <c r="L164" s="5">
        <f>MAX(0,IFERROR(I164*J164-K164,0))</f>
        <v/>
      </c>
      <c r="N164" s="5">
        <f>ROUND(L164*M164,2)</f>
        <v/>
      </c>
      <c r="O164" s="5" t="n"/>
      <c r="P164" s="5" t="n"/>
      <c r="R164" s="5">
        <f>ROUND(L164+N164,2)</f>
        <v/>
      </c>
      <c r="S164" s="5">
        <f>IF(Q164="Fournisseur", O164+P164, -(O164+P164))</f>
        <v/>
      </c>
      <c r="T164" s="5">
        <f>ROUND(R164+S164,2)</f>
        <v/>
      </c>
      <c r="X164" s="3" t="n"/>
    </row>
    <row r="165">
      <c r="B165" s="3" t="n"/>
      <c r="F165" s="3" t="n"/>
      <c r="I165" s="4" t="n"/>
      <c r="J165" s="5" t="n"/>
      <c r="K165" s="5" t="n"/>
      <c r="L165" s="5">
        <f>MAX(0,IFERROR(I165*J165-K165,0))</f>
        <v/>
      </c>
      <c r="N165" s="5">
        <f>ROUND(L165*M165,2)</f>
        <v/>
      </c>
      <c r="O165" s="5" t="n"/>
      <c r="P165" s="5" t="n"/>
      <c r="R165" s="5">
        <f>ROUND(L165+N165,2)</f>
        <v/>
      </c>
      <c r="S165" s="5">
        <f>IF(Q165="Fournisseur", O165+P165, -(O165+P165))</f>
        <v/>
      </c>
      <c r="T165" s="5">
        <f>ROUND(R165+S165,2)</f>
        <v/>
      </c>
      <c r="X165" s="3" t="n"/>
    </row>
    <row r="166">
      <c r="B166" s="3" t="n"/>
      <c r="F166" s="3" t="n"/>
      <c r="I166" s="4" t="n"/>
      <c r="J166" s="5" t="n"/>
      <c r="K166" s="5" t="n"/>
      <c r="L166" s="5">
        <f>MAX(0,IFERROR(I166*J166-K166,0))</f>
        <v/>
      </c>
      <c r="N166" s="5">
        <f>ROUND(L166*M166,2)</f>
        <v/>
      </c>
      <c r="O166" s="5" t="n"/>
      <c r="P166" s="5" t="n"/>
      <c r="R166" s="5">
        <f>ROUND(L166+N166,2)</f>
        <v/>
      </c>
      <c r="S166" s="5">
        <f>IF(Q166="Fournisseur", O166+P166, -(O166+P166))</f>
        <v/>
      </c>
      <c r="T166" s="5">
        <f>ROUND(R166+S166,2)</f>
        <v/>
      </c>
      <c r="X166" s="3" t="n"/>
    </row>
    <row r="167">
      <c r="B167" s="3" t="n"/>
      <c r="F167" s="3" t="n"/>
      <c r="I167" s="4" t="n"/>
      <c r="J167" s="5" t="n"/>
      <c r="K167" s="5" t="n"/>
      <c r="L167" s="5">
        <f>MAX(0,IFERROR(I167*J167-K167,0))</f>
        <v/>
      </c>
      <c r="N167" s="5">
        <f>ROUND(L167*M167,2)</f>
        <v/>
      </c>
      <c r="O167" s="5" t="n"/>
      <c r="P167" s="5" t="n"/>
      <c r="R167" s="5">
        <f>ROUND(L167+N167,2)</f>
        <v/>
      </c>
      <c r="S167" s="5">
        <f>IF(Q167="Fournisseur", O167+P167, -(O167+P167))</f>
        <v/>
      </c>
      <c r="T167" s="5">
        <f>ROUND(R167+S167,2)</f>
        <v/>
      </c>
      <c r="X167" s="3" t="n"/>
    </row>
    <row r="168">
      <c r="B168" s="3" t="n"/>
      <c r="F168" s="3" t="n"/>
      <c r="I168" s="4" t="n"/>
      <c r="J168" s="5" t="n"/>
      <c r="K168" s="5" t="n"/>
      <c r="L168" s="5">
        <f>MAX(0,IFERROR(I168*J168-K168,0))</f>
        <v/>
      </c>
      <c r="N168" s="5">
        <f>ROUND(L168*M168,2)</f>
        <v/>
      </c>
      <c r="O168" s="5" t="n"/>
      <c r="P168" s="5" t="n"/>
      <c r="R168" s="5">
        <f>ROUND(L168+N168,2)</f>
        <v/>
      </c>
      <c r="S168" s="5">
        <f>IF(Q168="Fournisseur", O168+P168, -(O168+P168))</f>
        <v/>
      </c>
      <c r="T168" s="5">
        <f>ROUND(R168+S168,2)</f>
        <v/>
      </c>
      <c r="X168" s="3" t="n"/>
    </row>
    <row r="169">
      <c r="B169" s="3" t="n"/>
      <c r="F169" s="3" t="n"/>
      <c r="I169" s="4" t="n"/>
      <c r="J169" s="5" t="n"/>
      <c r="K169" s="5" t="n"/>
      <c r="L169" s="5">
        <f>MAX(0,IFERROR(I169*J169-K169,0))</f>
        <v/>
      </c>
      <c r="N169" s="5">
        <f>ROUND(L169*M169,2)</f>
        <v/>
      </c>
      <c r="O169" s="5" t="n"/>
      <c r="P169" s="5" t="n"/>
      <c r="R169" s="5">
        <f>ROUND(L169+N169,2)</f>
        <v/>
      </c>
      <c r="S169" s="5">
        <f>IF(Q169="Fournisseur", O169+P169, -(O169+P169))</f>
        <v/>
      </c>
      <c r="T169" s="5">
        <f>ROUND(R169+S169,2)</f>
        <v/>
      </c>
      <c r="X169" s="3" t="n"/>
    </row>
    <row r="170">
      <c r="B170" s="3" t="n"/>
      <c r="F170" s="3" t="n"/>
      <c r="I170" s="4" t="n"/>
      <c r="J170" s="5" t="n"/>
      <c r="K170" s="5" t="n"/>
      <c r="L170" s="5">
        <f>MAX(0,IFERROR(I170*J170-K170,0))</f>
        <v/>
      </c>
      <c r="N170" s="5">
        <f>ROUND(L170*M170,2)</f>
        <v/>
      </c>
      <c r="O170" s="5" t="n"/>
      <c r="P170" s="5" t="n"/>
      <c r="R170" s="5">
        <f>ROUND(L170+N170,2)</f>
        <v/>
      </c>
      <c r="S170" s="5">
        <f>IF(Q170="Fournisseur", O170+P170, -(O170+P170))</f>
        <v/>
      </c>
      <c r="T170" s="5">
        <f>ROUND(R170+S170,2)</f>
        <v/>
      </c>
      <c r="X170" s="3" t="n"/>
    </row>
    <row r="171">
      <c r="B171" s="3" t="n"/>
      <c r="F171" s="3" t="n"/>
      <c r="I171" s="4" t="n"/>
      <c r="J171" s="5" t="n"/>
      <c r="K171" s="5" t="n"/>
      <c r="L171" s="5">
        <f>MAX(0,IFERROR(I171*J171-K171,0))</f>
        <v/>
      </c>
      <c r="N171" s="5">
        <f>ROUND(L171*M171,2)</f>
        <v/>
      </c>
      <c r="O171" s="5" t="n"/>
      <c r="P171" s="5" t="n"/>
      <c r="R171" s="5">
        <f>ROUND(L171+N171,2)</f>
        <v/>
      </c>
      <c r="S171" s="5">
        <f>IF(Q171="Fournisseur", O171+P171, -(O171+P171))</f>
        <v/>
      </c>
      <c r="T171" s="5">
        <f>ROUND(R171+S171,2)</f>
        <v/>
      </c>
      <c r="X171" s="3" t="n"/>
    </row>
    <row r="172">
      <c r="B172" s="3" t="n"/>
      <c r="F172" s="3" t="n"/>
      <c r="I172" s="4" t="n"/>
      <c r="J172" s="5" t="n"/>
      <c r="K172" s="5" t="n"/>
      <c r="L172" s="5">
        <f>MAX(0,IFERROR(I172*J172-K172,0))</f>
        <v/>
      </c>
      <c r="N172" s="5">
        <f>ROUND(L172*M172,2)</f>
        <v/>
      </c>
      <c r="O172" s="5" t="n"/>
      <c r="P172" s="5" t="n"/>
      <c r="R172" s="5">
        <f>ROUND(L172+N172,2)</f>
        <v/>
      </c>
      <c r="S172" s="5">
        <f>IF(Q172="Fournisseur", O172+P172, -(O172+P172))</f>
        <v/>
      </c>
      <c r="T172" s="5">
        <f>ROUND(R172+S172,2)</f>
        <v/>
      </c>
      <c r="X172" s="3" t="n"/>
    </row>
    <row r="173">
      <c r="B173" s="3" t="n"/>
      <c r="F173" s="3" t="n"/>
      <c r="I173" s="4" t="n"/>
      <c r="J173" s="5" t="n"/>
      <c r="K173" s="5" t="n"/>
      <c r="L173" s="5">
        <f>MAX(0,IFERROR(I173*J173-K173,0))</f>
        <v/>
      </c>
      <c r="N173" s="5">
        <f>ROUND(L173*M173,2)</f>
        <v/>
      </c>
      <c r="O173" s="5" t="n"/>
      <c r="P173" s="5" t="n"/>
      <c r="R173" s="5">
        <f>ROUND(L173+N173,2)</f>
        <v/>
      </c>
      <c r="S173" s="5">
        <f>IF(Q173="Fournisseur", O173+P173, -(O173+P173))</f>
        <v/>
      </c>
      <c r="T173" s="5">
        <f>ROUND(R173+S173,2)</f>
        <v/>
      </c>
      <c r="X173" s="3" t="n"/>
    </row>
    <row r="174">
      <c r="B174" s="3" t="n"/>
      <c r="F174" s="3" t="n"/>
      <c r="I174" s="4" t="n"/>
      <c r="J174" s="5" t="n"/>
      <c r="K174" s="5" t="n"/>
      <c r="L174" s="5">
        <f>MAX(0,IFERROR(I174*J174-K174,0))</f>
        <v/>
      </c>
      <c r="N174" s="5">
        <f>ROUND(L174*M174,2)</f>
        <v/>
      </c>
      <c r="O174" s="5" t="n"/>
      <c r="P174" s="5" t="n"/>
      <c r="R174" s="5">
        <f>ROUND(L174+N174,2)</f>
        <v/>
      </c>
      <c r="S174" s="5">
        <f>IF(Q174="Fournisseur", O174+P174, -(O174+P174))</f>
        <v/>
      </c>
      <c r="T174" s="5">
        <f>ROUND(R174+S174,2)</f>
        <v/>
      </c>
      <c r="X174" s="3" t="n"/>
    </row>
    <row r="175">
      <c r="B175" s="3" t="n"/>
      <c r="F175" s="3" t="n"/>
      <c r="I175" s="4" t="n"/>
      <c r="J175" s="5" t="n"/>
      <c r="K175" s="5" t="n"/>
      <c r="L175" s="5">
        <f>MAX(0,IFERROR(I175*J175-K175,0))</f>
        <v/>
      </c>
      <c r="N175" s="5">
        <f>ROUND(L175*M175,2)</f>
        <v/>
      </c>
      <c r="O175" s="5" t="n"/>
      <c r="P175" s="5" t="n"/>
      <c r="R175" s="5">
        <f>ROUND(L175+N175,2)</f>
        <v/>
      </c>
      <c r="S175" s="5">
        <f>IF(Q175="Fournisseur", O175+P175, -(O175+P175))</f>
        <v/>
      </c>
      <c r="T175" s="5">
        <f>ROUND(R175+S175,2)</f>
        <v/>
      </c>
      <c r="X175" s="3" t="n"/>
    </row>
    <row r="176">
      <c r="B176" s="3" t="n"/>
      <c r="F176" s="3" t="n"/>
      <c r="I176" s="4" t="n"/>
      <c r="J176" s="5" t="n"/>
      <c r="K176" s="5" t="n"/>
      <c r="L176" s="5">
        <f>MAX(0,IFERROR(I176*J176-K176,0))</f>
        <v/>
      </c>
      <c r="N176" s="5">
        <f>ROUND(L176*M176,2)</f>
        <v/>
      </c>
      <c r="O176" s="5" t="n"/>
      <c r="P176" s="5" t="n"/>
      <c r="R176" s="5">
        <f>ROUND(L176+N176,2)</f>
        <v/>
      </c>
      <c r="S176" s="5">
        <f>IF(Q176="Fournisseur", O176+P176, -(O176+P176))</f>
        <v/>
      </c>
      <c r="T176" s="5">
        <f>ROUND(R176+S176,2)</f>
        <v/>
      </c>
      <c r="X176" s="3" t="n"/>
    </row>
    <row r="177">
      <c r="B177" s="3" t="n"/>
      <c r="F177" s="3" t="n"/>
      <c r="I177" s="4" t="n"/>
      <c r="J177" s="5" t="n"/>
      <c r="K177" s="5" t="n"/>
      <c r="L177" s="5">
        <f>MAX(0,IFERROR(I177*J177-K177,0))</f>
        <v/>
      </c>
      <c r="N177" s="5">
        <f>ROUND(L177*M177,2)</f>
        <v/>
      </c>
      <c r="O177" s="5" t="n"/>
      <c r="P177" s="5" t="n"/>
      <c r="R177" s="5">
        <f>ROUND(L177+N177,2)</f>
        <v/>
      </c>
      <c r="S177" s="5">
        <f>IF(Q177="Fournisseur", O177+P177, -(O177+P177))</f>
        <v/>
      </c>
      <c r="T177" s="5">
        <f>ROUND(R177+S177,2)</f>
        <v/>
      </c>
      <c r="X177" s="3" t="n"/>
    </row>
    <row r="178">
      <c r="B178" s="3" t="n"/>
      <c r="F178" s="3" t="n"/>
      <c r="I178" s="4" t="n"/>
      <c r="J178" s="5" t="n"/>
      <c r="K178" s="5" t="n"/>
      <c r="L178" s="5">
        <f>MAX(0,IFERROR(I178*J178-K178,0))</f>
        <v/>
      </c>
      <c r="N178" s="5">
        <f>ROUND(L178*M178,2)</f>
        <v/>
      </c>
      <c r="O178" s="5" t="n"/>
      <c r="P178" s="5" t="n"/>
      <c r="R178" s="5">
        <f>ROUND(L178+N178,2)</f>
        <v/>
      </c>
      <c r="S178" s="5">
        <f>IF(Q178="Fournisseur", O178+P178, -(O178+P178))</f>
        <v/>
      </c>
      <c r="T178" s="5">
        <f>ROUND(R178+S178,2)</f>
        <v/>
      </c>
      <c r="X178" s="3" t="n"/>
    </row>
    <row r="179">
      <c r="B179" s="3" t="n"/>
      <c r="F179" s="3" t="n"/>
      <c r="I179" s="4" t="n"/>
      <c r="J179" s="5" t="n"/>
      <c r="K179" s="5" t="n"/>
      <c r="L179" s="5">
        <f>MAX(0,IFERROR(I179*J179-K179,0))</f>
        <v/>
      </c>
      <c r="N179" s="5">
        <f>ROUND(L179*M179,2)</f>
        <v/>
      </c>
      <c r="O179" s="5" t="n"/>
      <c r="P179" s="5" t="n"/>
      <c r="R179" s="5">
        <f>ROUND(L179+N179,2)</f>
        <v/>
      </c>
      <c r="S179" s="5">
        <f>IF(Q179="Fournisseur", O179+P179, -(O179+P179))</f>
        <v/>
      </c>
      <c r="T179" s="5">
        <f>ROUND(R179+S179,2)</f>
        <v/>
      </c>
      <c r="X179" s="3" t="n"/>
    </row>
    <row r="180">
      <c r="B180" s="3" t="n"/>
      <c r="F180" s="3" t="n"/>
      <c r="I180" s="4" t="n"/>
      <c r="J180" s="5" t="n"/>
      <c r="K180" s="5" t="n"/>
      <c r="L180" s="5">
        <f>MAX(0,IFERROR(I180*J180-K180,0))</f>
        <v/>
      </c>
      <c r="N180" s="5">
        <f>ROUND(L180*M180,2)</f>
        <v/>
      </c>
      <c r="O180" s="5" t="n"/>
      <c r="P180" s="5" t="n"/>
      <c r="R180" s="5">
        <f>ROUND(L180+N180,2)</f>
        <v/>
      </c>
      <c r="S180" s="5">
        <f>IF(Q180="Fournisseur", O180+P180, -(O180+P180))</f>
        <v/>
      </c>
      <c r="T180" s="5">
        <f>ROUND(R180+S180,2)</f>
        <v/>
      </c>
      <c r="X180" s="3" t="n"/>
    </row>
    <row r="181">
      <c r="B181" s="3" t="n"/>
      <c r="F181" s="3" t="n"/>
      <c r="I181" s="4" t="n"/>
      <c r="J181" s="5" t="n"/>
      <c r="K181" s="5" t="n"/>
      <c r="L181" s="5">
        <f>MAX(0,IFERROR(I181*J181-K181,0))</f>
        <v/>
      </c>
      <c r="N181" s="5">
        <f>ROUND(L181*M181,2)</f>
        <v/>
      </c>
      <c r="O181" s="5" t="n"/>
      <c r="P181" s="5" t="n"/>
      <c r="R181" s="5">
        <f>ROUND(L181+N181,2)</f>
        <v/>
      </c>
      <c r="S181" s="5">
        <f>IF(Q181="Fournisseur", O181+P181, -(O181+P181))</f>
        <v/>
      </c>
      <c r="T181" s="5">
        <f>ROUND(R181+S181,2)</f>
        <v/>
      </c>
      <c r="X181" s="3" t="n"/>
    </row>
    <row r="182">
      <c r="B182" s="3" t="n"/>
      <c r="F182" s="3" t="n"/>
      <c r="I182" s="4" t="n"/>
      <c r="J182" s="5" t="n"/>
      <c r="K182" s="5" t="n"/>
      <c r="L182" s="5">
        <f>MAX(0,IFERROR(I182*J182-K182,0))</f>
        <v/>
      </c>
      <c r="N182" s="5">
        <f>ROUND(L182*M182,2)</f>
        <v/>
      </c>
      <c r="O182" s="5" t="n"/>
      <c r="P182" s="5" t="n"/>
      <c r="R182" s="5">
        <f>ROUND(L182+N182,2)</f>
        <v/>
      </c>
      <c r="S182" s="5">
        <f>IF(Q182="Fournisseur", O182+P182, -(O182+P182))</f>
        <v/>
      </c>
      <c r="T182" s="5">
        <f>ROUND(R182+S182,2)</f>
        <v/>
      </c>
      <c r="X182" s="3" t="n"/>
    </row>
    <row r="183">
      <c r="B183" s="3" t="n"/>
      <c r="F183" s="3" t="n"/>
      <c r="I183" s="4" t="n"/>
      <c r="J183" s="5" t="n"/>
      <c r="K183" s="5" t="n"/>
      <c r="L183" s="5">
        <f>MAX(0,IFERROR(I183*J183-K183,0))</f>
        <v/>
      </c>
      <c r="N183" s="5">
        <f>ROUND(L183*M183,2)</f>
        <v/>
      </c>
      <c r="O183" s="5" t="n"/>
      <c r="P183" s="5" t="n"/>
      <c r="R183" s="5">
        <f>ROUND(L183+N183,2)</f>
        <v/>
      </c>
      <c r="S183" s="5">
        <f>IF(Q183="Fournisseur", O183+P183, -(O183+P183))</f>
        <v/>
      </c>
      <c r="T183" s="5">
        <f>ROUND(R183+S183,2)</f>
        <v/>
      </c>
      <c r="X183" s="3" t="n"/>
    </row>
    <row r="184">
      <c r="B184" s="3" t="n"/>
      <c r="F184" s="3" t="n"/>
      <c r="I184" s="4" t="n"/>
      <c r="J184" s="5" t="n"/>
      <c r="K184" s="5" t="n"/>
      <c r="L184" s="5">
        <f>MAX(0,IFERROR(I184*J184-K184,0))</f>
        <v/>
      </c>
      <c r="N184" s="5">
        <f>ROUND(L184*M184,2)</f>
        <v/>
      </c>
      <c r="O184" s="5" t="n"/>
      <c r="P184" s="5" t="n"/>
      <c r="R184" s="5">
        <f>ROUND(L184+N184,2)</f>
        <v/>
      </c>
      <c r="S184" s="5">
        <f>IF(Q184="Fournisseur", O184+P184, -(O184+P184))</f>
        <v/>
      </c>
      <c r="T184" s="5">
        <f>ROUND(R184+S184,2)</f>
        <v/>
      </c>
      <c r="X184" s="3" t="n"/>
    </row>
    <row r="185">
      <c r="B185" s="3" t="n"/>
      <c r="F185" s="3" t="n"/>
      <c r="I185" s="4" t="n"/>
      <c r="J185" s="5" t="n"/>
      <c r="K185" s="5" t="n"/>
      <c r="L185" s="5">
        <f>MAX(0,IFERROR(I185*J185-K185,0))</f>
        <v/>
      </c>
      <c r="N185" s="5">
        <f>ROUND(L185*M185,2)</f>
        <v/>
      </c>
      <c r="O185" s="5" t="n"/>
      <c r="P185" s="5" t="n"/>
      <c r="R185" s="5">
        <f>ROUND(L185+N185,2)</f>
        <v/>
      </c>
      <c r="S185" s="5">
        <f>IF(Q185="Fournisseur", O185+P185, -(O185+P185))</f>
        <v/>
      </c>
      <c r="T185" s="5">
        <f>ROUND(R185+S185,2)</f>
        <v/>
      </c>
      <c r="X185" s="3" t="n"/>
    </row>
    <row r="186">
      <c r="B186" s="3" t="n"/>
      <c r="F186" s="3" t="n"/>
      <c r="I186" s="4" t="n"/>
      <c r="J186" s="5" t="n"/>
      <c r="K186" s="5" t="n"/>
      <c r="L186" s="5">
        <f>MAX(0,IFERROR(I186*J186-K186,0))</f>
        <v/>
      </c>
      <c r="N186" s="5">
        <f>ROUND(L186*M186,2)</f>
        <v/>
      </c>
      <c r="O186" s="5" t="n"/>
      <c r="P186" s="5" t="n"/>
      <c r="R186" s="5">
        <f>ROUND(L186+N186,2)</f>
        <v/>
      </c>
      <c r="S186" s="5">
        <f>IF(Q186="Fournisseur", O186+P186, -(O186+P186))</f>
        <v/>
      </c>
      <c r="T186" s="5">
        <f>ROUND(R186+S186,2)</f>
        <v/>
      </c>
      <c r="X186" s="3" t="n"/>
    </row>
    <row r="187">
      <c r="B187" s="3" t="n"/>
      <c r="F187" s="3" t="n"/>
      <c r="I187" s="4" t="n"/>
      <c r="J187" s="5" t="n"/>
      <c r="K187" s="5" t="n"/>
      <c r="L187" s="5">
        <f>MAX(0,IFERROR(I187*J187-K187,0))</f>
        <v/>
      </c>
      <c r="N187" s="5">
        <f>ROUND(L187*M187,2)</f>
        <v/>
      </c>
      <c r="O187" s="5" t="n"/>
      <c r="P187" s="5" t="n"/>
      <c r="R187" s="5">
        <f>ROUND(L187+N187,2)</f>
        <v/>
      </c>
      <c r="S187" s="5">
        <f>IF(Q187="Fournisseur", O187+P187, -(O187+P187))</f>
        <v/>
      </c>
      <c r="T187" s="5">
        <f>ROUND(R187+S187,2)</f>
        <v/>
      </c>
      <c r="X187" s="3" t="n"/>
    </row>
    <row r="188">
      <c r="B188" s="3" t="n"/>
      <c r="F188" s="3" t="n"/>
      <c r="I188" s="4" t="n"/>
      <c r="J188" s="5" t="n"/>
      <c r="K188" s="5" t="n"/>
      <c r="L188" s="5">
        <f>MAX(0,IFERROR(I188*J188-K188,0))</f>
        <v/>
      </c>
      <c r="N188" s="5">
        <f>ROUND(L188*M188,2)</f>
        <v/>
      </c>
      <c r="O188" s="5" t="n"/>
      <c r="P188" s="5" t="n"/>
      <c r="R188" s="5">
        <f>ROUND(L188+N188,2)</f>
        <v/>
      </c>
      <c r="S188" s="5">
        <f>IF(Q188="Fournisseur", O188+P188, -(O188+P188))</f>
        <v/>
      </c>
      <c r="T188" s="5">
        <f>ROUND(R188+S188,2)</f>
        <v/>
      </c>
      <c r="X188" s="3" t="n"/>
    </row>
    <row r="189">
      <c r="B189" s="3" t="n"/>
      <c r="F189" s="3" t="n"/>
      <c r="I189" s="4" t="n"/>
      <c r="J189" s="5" t="n"/>
      <c r="K189" s="5" t="n"/>
      <c r="L189" s="5">
        <f>MAX(0,IFERROR(I189*J189-K189,0))</f>
        <v/>
      </c>
      <c r="N189" s="5">
        <f>ROUND(L189*M189,2)</f>
        <v/>
      </c>
      <c r="O189" s="5" t="n"/>
      <c r="P189" s="5" t="n"/>
      <c r="R189" s="5">
        <f>ROUND(L189+N189,2)</f>
        <v/>
      </c>
      <c r="S189" s="5">
        <f>IF(Q189="Fournisseur", O189+P189, -(O189+P189))</f>
        <v/>
      </c>
      <c r="T189" s="5">
        <f>ROUND(R189+S189,2)</f>
        <v/>
      </c>
      <c r="X189" s="3" t="n"/>
    </row>
    <row r="190">
      <c r="B190" s="3" t="n"/>
      <c r="F190" s="3" t="n"/>
      <c r="I190" s="4" t="n"/>
      <c r="J190" s="5" t="n"/>
      <c r="K190" s="5" t="n"/>
      <c r="L190" s="5">
        <f>MAX(0,IFERROR(I190*J190-K190,0))</f>
        <v/>
      </c>
      <c r="N190" s="5">
        <f>ROUND(L190*M190,2)</f>
        <v/>
      </c>
      <c r="O190" s="5" t="n"/>
      <c r="P190" s="5" t="n"/>
      <c r="R190" s="5">
        <f>ROUND(L190+N190,2)</f>
        <v/>
      </c>
      <c r="S190" s="5">
        <f>IF(Q190="Fournisseur", O190+P190, -(O190+P190))</f>
        <v/>
      </c>
      <c r="T190" s="5">
        <f>ROUND(R190+S190,2)</f>
        <v/>
      </c>
      <c r="X190" s="3" t="n"/>
    </row>
    <row r="191">
      <c r="B191" s="3" t="n"/>
      <c r="F191" s="3" t="n"/>
      <c r="I191" s="4" t="n"/>
      <c r="J191" s="5" t="n"/>
      <c r="K191" s="5" t="n"/>
      <c r="L191" s="5">
        <f>MAX(0,IFERROR(I191*J191-K191,0))</f>
        <v/>
      </c>
      <c r="N191" s="5">
        <f>ROUND(L191*M191,2)</f>
        <v/>
      </c>
      <c r="O191" s="5" t="n"/>
      <c r="P191" s="5" t="n"/>
      <c r="R191" s="5">
        <f>ROUND(L191+N191,2)</f>
        <v/>
      </c>
      <c r="S191" s="5">
        <f>IF(Q191="Fournisseur", O191+P191, -(O191+P191))</f>
        <v/>
      </c>
      <c r="T191" s="5">
        <f>ROUND(R191+S191,2)</f>
        <v/>
      </c>
      <c r="X191" s="3" t="n"/>
    </row>
    <row r="192">
      <c r="B192" s="3" t="n"/>
      <c r="F192" s="3" t="n"/>
      <c r="I192" s="4" t="n"/>
      <c r="J192" s="5" t="n"/>
      <c r="K192" s="5" t="n"/>
      <c r="L192" s="5">
        <f>MAX(0,IFERROR(I192*J192-K192,0))</f>
        <v/>
      </c>
      <c r="N192" s="5">
        <f>ROUND(L192*M192,2)</f>
        <v/>
      </c>
      <c r="O192" s="5" t="n"/>
      <c r="P192" s="5" t="n"/>
      <c r="R192" s="5">
        <f>ROUND(L192+N192,2)</f>
        <v/>
      </c>
      <c r="S192" s="5">
        <f>IF(Q192="Fournisseur", O192+P192, -(O192+P192))</f>
        <v/>
      </c>
      <c r="T192" s="5">
        <f>ROUND(R192+S192,2)</f>
        <v/>
      </c>
      <c r="X192" s="3" t="n"/>
    </row>
    <row r="193">
      <c r="B193" s="3" t="n"/>
      <c r="F193" s="3" t="n"/>
      <c r="I193" s="4" t="n"/>
      <c r="J193" s="5" t="n"/>
      <c r="K193" s="5" t="n"/>
      <c r="L193" s="5">
        <f>MAX(0,IFERROR(I193*J193-K193,0))</f>
        <v/>
      </c>
      <c r="N193" s="5">
        <f>ROUND(L193*M193,2)</f>
        <v/>
      </c>
      <c r="O193" s="5" t="n"/>
      <c r="P193" s="5" t="n"/>
      <c r="R193" s="5">
        <f>ROUND(L193+N193,2)</f>
        <v/>
      </c>
      <c r="S193" s="5">
        <f>IF(Q193="Fournisseur", O193+P193, -(O193+P193))</f>
        <v/>
      </c>
      <c r="T193" s="5">
        <f>ROUND(R193+S193,2)</f>
        <v/>
      </c>
      <c r="X193" s="3" t="n"/>
    </row>
    <row r="194">
      <c r="B194" s="3" t="n"/>
      <c r="F194" s="3" t="n"/>
      <c r="I194" s="4" t="n"/>
      <c r="J194" s="5" t="n"/>
      <c r="K194" s="5" t="n"/>
      <c r="L194" s="5">
        <f>MAX(0,IFERROR(I194*J194-K194,0))</f>
        <v/>
      </c>
      <c r="N194" s="5">
        <f>ROUND(L194*M194,2)</f>
        <v/>
      </c>
      <c r="O194" s="5" t="n"/>
      <c r="P194" s="5" t="n"/>
      <c r="R194" s="5">
        <f>ROUND(L194+N194,2)</f>
        <v/>
      </c>
      <c r="S194" s="5">
        <f>IF(Q194="Fournisseur", O194+P194, -(O194+P194))</f>
        <v/>
      </c>
      <c r="T194" s="5">
        <f>ROUND(R194+S194,2)</f>
        <v/>
      </c>
      <c r="X194" s="3" t="n"/>
    </row>
    <row r="195">
      <c r="B195" s="3" t="n"/>
      <c r="F195" s="3" t="n"/>
      <c r="I195" s="4" t="n"/>
      <c r="J195" s="5" t="n"/>
      <c r="K195" s="5" t="n"/>
      <c r="L195" s="5">
        <f>MAX(0,IFERROR(I195*J195-K195,0))</f>
        <v/>
      </c>
      <c r="N195" s="5">
        <f>ROUND(L195*M195,2)</f>
        <v/>
      </c>
      <c r="O195" s="5" t="n"/>
      <c r="P195" s="5" t="n"/>
      <c r="R195" s="5">
        <f>ROUND(L195+N195,2)</f>
        <v/>
      </c>
      <c r="S195" s="5">
        <f>IF(Q195="Fournisseur", O195+P195, -(O195+P195))</f>
        <v/>
      </c>
      <c r="T195" s="5">
        <f>ROUND(R195+S195,2)</f>
        <v/>
      </c>
      <c r="X195" s="3" t="n"/>
    </row>
    <row r="196">
      <c r="B196" s="3" t="n"/>
      <c r="F196" s="3" t="n"/>
      <c r="I196" s="4" t="n"/>
      <c r="J196" s="5" t="n"/>
      <c r="K196" s="5" t="n"/>
      <c r="L196" s="5">
        <f>MAX(0,IFERROR(I196*J196-K196,0))</f>
        <v/>
      </c>
      <c r="N196" s="5">
        <f>ROUND(L196*M196,2)</f>
        <v/>
      </c>
      <c r="O196" s="5" t="n"/>
      <c r="P196" s="5" t="n"/>
      <c r="R196" s="5">
        <f>ROUND(L196+N196,2)</f>
        <v/>
      </c>
      <c r="S196" s="5">
        <f>IF(Q196="Fournisseur", O196+P196, -(O196+P196))</f>
        <v/>
      </c>
      <c r="T196" s="5">
        <f>ROUND(R196+S196,2)</f>
        <v/>
      </c>
      <c r="X196" s="3" t="n"/>
    </row>
    <row r="197">
      <c r="B197" s="3" t="n"/>
      <c r="F197" s="3" t="n"/>
      <c r="I197" s="4" t="n"/>
      <c r="J197" s="5" t="n"/>
      <c r="K197" s="5" t="n"/>
      <c r="L197" s="5">
        <f>MAX(0,IFERROR(I197*J197-K197,0))</f>
        <v/>
      </c>
      <c r="N197" s="5">
        <f>ROUND(L197*M197,2)</f>
        <v/>
      </c>
      <c r="O197" s="5" t="n"/>
      <c r="P197" s="5" t="n"/>
      <c r="R197" s="5">
        <f>ROUND(L197+N197,2)</f>
        <v/>
      </c>
      <c r="S197" s="5">
        <f>IF(Q197="Fournisseur", O197+P197, -(O197+P197))</f>
        <v/>
      </c>
      <c r="T197" s="5">
        <f>ROUND(R197+S197,2)</f>
        <v/>
      </c>
      <c r="X197" s="3" t="n"/>
    </row>
    <row r="198">
      <c r="B198" s="3" t="n"/>
      <c r="F198" s="3" t="n"/>
      <c r="I198" s="4" t="n"/>
      <c r="J198" s="5" t="n"/>
      <c r="K198" s="5" t="n"/>
      <c r="L198" s="5">
        <f>MAX(0,IFERROR(I198*J198-K198,0))</f>
        <v/>
      </c>
      <c r="N198" s="5">
        <f>ROUND(L198*M198,2)</f>
        <v/>
      </c>
      <c r="O198" s="5" t="n"/>
      <c r="P198" s="5" t="n"/>
      <c r="R198" s="5">
        <f>ROUND(L198+N198,2)</f>
        <v/>
      </c>
      <c r="S198" s="5">
        <f>IF(Q198="Fournisseur", O198+P198, -(O198+P198))</f>
        <v/>
      </c>
      <c r="T198" s="5">
        <f>ROUND(R198+S198,2)</f>
        <v/>
      </c>
      <c r="X198" s="3" t="n"/>
    </row>
    <row r="199">
      <c r="B199" s="3" t="n"/>
      <c r="F199" s="3" t="n"/>
      <c r="I199" s="4" t="n"/>
      <c r="J199" s="5" t="n"/>
      <c r="K199" s="5" t="n"/>
      <c r="L199" s="5">
        <f>MAX(0,IFERROR(I199*J199-K199,0))</f>
        <v/>
      </c>
      <c r="N199" s="5">
        <f>ROUND(L199*M199,2)</f>
        <v/>
      </c>
      <c r="O199" s="5" t="n"/>
      <c r="P199" s="5" t="n"/>
      <c r="R199" s="5">
        <f>ROUND(L199+N199,2)</f>
        <v/>
      </c>
      <c r="S199" s="5">
        <f>IF(Q199="Fournisseur", O199+P199, -(O199+P199))</f>
        <v/>
      </c>
      <c r="T199" s="5">
        <f>ROUND(R199+S199,2)</f>
        <v/>
      </c>
      <c r="X199" s="3" t="n"/>
    </row>
    <row r="200">
      <c r="B200" s="3" t="n"/>
      <c r="F200" s="3" t="n"/>
      <c r="I200" s="4" t="n"/>
      <c r="J200" s="5" t="n"/>
      <c r="K200" s="5" t="n"/>
      <c r="L200" s="5">
        <f>MAX(0,IFERROR(I200*J200-K200,0))</f>
        <v/>
      </c>
      <c r="N200" s="5">
        <f>ROUND(L200*M200,2)</f>
        <v/>
      </c>
      <c r="O200" s="5" t="n"/>
      <c r="P200" s="5" t="n"/>
      <c r="R200" s="5">
        <f>ROUND(L200+N200,2)</f>
        <v/>
      </c>
      <c r="S200" s="5">
        <f>IF(Q200="Fournisseur", O200+P200, -(O200+P200))</f>
        <v/>
      </c>
      <c r="T200" s="5">
        <f>ROUND(R200+S200,2)</f>
        <v/>
      </c>
      <c r="X200" s="3" t="n"/>
    </row>
    <row r="201">
      <c r="B201" s="3" t="n"/>
      <c r="F201" s="3" t="n"/>
      <c r="I201" s="4" t="n"/>
      <c r="J201" s="5" t="n"/>
      <c r="K201" s="5" t="n"/>
      <c r="L201" s="5">
        <f>MAX(0,IFERROR(I201*J201-K201,0))</f>
        <v/>
      </c>
      <c r="N201" s="5">
        <f>ROUND(L201*M201,2)</f>
        <v/>
      </c>
      <c r="O201" s="5" t="n"/>
      <c r="P201" s="5" t="n"/>
      <c r="R201" s="5">
        <f>ROUND(L201+N201,2)</f>
        <v/>
      </c>
      <c r="S201" s="5">
        <f>IF(Q201="Fournisseur", O201+P201, -(O201+P201))</f>
        <v/>
      </c>
      <c r="T201" s="5">
        <f>ROUND(R201+S201,2)</f>
        <v/>
      </c>
      <c r="X201" s="3" t="n"/>
    </row>
    <row r="202">
      <c r="B202" s="3" t="n"/>
      <c r="F202" s="3" t="n"/>
      <c r="I202" s="4" t="n"/>
      <c r="J202" s="5" t="n"/>
      <c r="K202" s="5" t="n"/>
      <c r="L202" s="5">
        <f>MAX(0,IFERROR(I202*J202-K202,0))</f>
        <v/>
      </c>
      <c r="N202" s="5">
        <f>ROUND(L202*M202,2)</f>
        <v/>
      </c>
      <c r="O202" s="5" t="n"/>
      <c r="P202" s="5" t="n"/>
      <c r="R202" s="5">
        <f>ROUND(L202+N202,2)</f>
        <v/>
      </c>
      <c r="S202" s="5">
        <f>IF(Q202="Fournisseur", O202+P202, -(O202+P202))</f>
        <v/>
      </c>
      <c r="T202" s="5">
        <f>ROUND(R202+S202,2)</f>
        <v/>
      </c>
      <c r="X202" s="3" t="n"/>
    </row>
    <row r="203">
      <c r="B203" s="3" t="n"/>
      <c r="F203" s="3" t="n"/>
      <c r="I203" s="4" t="n"/>
      <c r="J203" s="5" t="n"/>
      <c r="K203" s="5" t="n"/>
      <c r="L203" s="5">
        <f>MAX(0,IFERROR(I203*J203-K203,0))</f>
        <v/>
      </c>
      <c r="N203" s="5">
        <f>ROUND(L203*M203,2)</f>
        <v/>
      </c>
      <c r="O203" s="5" t="n"/>
      <c r="P203" s="5" t="n"/>
      <c r="R203" s="5">
        <f>ROUND(L203+N203,2)</f>
        <v/>
      </c>
      <c r="S203" s="5">
        <f>IF(Q203="Fournisseur", O203+P203, -(O203+P203))</f>
        <v/>
      </c>
      <c r="T203" s="5">
        <f>ROUND(R203+S203,2)</f>
        <v/>
      </c>
      <c r="X203" s="3" t="n"/>
    </row>
    <row r="204">
      <c r="B204" s="3" t="n"/>
      <c r="F204" s="3" t="n"/>
      <c r="I204" s="4" t="n"/>
      <c r="J204" s="5" t="n"/>
      <c r="K204" s="5" t="n"/>
      <c r="L204" s="5">
        <f>MAX(0,IFERROR(I204*J204-K204,0))</f>
        <v/>
      </c>
      <c r="N204" s="5">
        <f>ROUND(L204*M204,2)</f>
        <v/>
      </c>
      <c r="O204" s="5" t="n"/>
      <c r="P204" s="5" t="n"/>
      <c r="R204" s="5">
        <f>ROUND(L204+N204,2)</f>
        <v/>
      </c>
      <c r="S204" s="5">
        <f>IF(Q204="Fournisseur", O204+P204, -(O204+P204))</f>
        <v/>
      </c>
      <c r="T204" s="5">
        <f>ROUND(R204+S204,2)</f>
        <v/>
      </c>
      <c r="X204" s="3" t="n"/>
    </row>
    <row r="205">
      <c r="B205" s="3" t="n"/>
      <c r="F205" s="3" t="n"/>
      <c r="I205" s="4" t="n"/>
      <c r="J205" s="5" t="n"/>
      <c r="K205" s="5" t="n"/>
      <c r="L205" s="5">
        <f>MAX(0,IFERROR(I205*J205-K205,0))</f>
        <v/>
      </c>
      <c r="N205" s="5">
        <f>ROUND(L205*M205,2)</f>
        <v/>
      </c>
      <c r="O205" s="5" t="n"/>
      <c r="P205" s="5" t="n"/>
      <c r="R205" s="5">
        <f>ROUND(L205+N205,2)</f>
        <v/>
      </c>
      <c r="S205" s="5">
        <f>IF(Q205="Fournisseur", O205+P205, -(O205+P205))</f>
        <v/>
      </c>
      <c r="T205" s="5">
        <f>ROUND(R205+S205,2)</f>
        <v/>
      </c>
      <c r="X205" s="3" t="n"/>
    </row>
    <row r="206">
      <c r="B206" s="3" t="n"/>
      <c r="F206" s="3" t="n"/>
      <c r="I206" s="4" t="n"/>
      <c r="J206" s="5" t="n"/>
      <c r="K206" s="5" t="n"/>
      <c r="L206" s="5">
        <f>MAX(0,IFERROR(I206*J206-K206,0))</f>
        <v/>
      </c>
      <c r="N206" s="5">
        <f>ROUND(L206*M206,2)</f>
        <v/>
      </c>
      <c r="O206" s="5" t="n"/>
      <c r="P206" s="5" t="n"/>
      <c r="R206" s="5">
        <f>ROUND(L206+N206,2)</f>
        <v/>
      </c>
      <c r="S206" s="5">
        <f>IF(Q206="Fournisseur", O206+P206, -(O206+P206))</f>
        <v/>
      </c>
      <c r="T206" s="5">
        <f>ROUND(R206+S206,2)</f>
        <v/>
      </c>
      <c r="X206" s="3" t="n"/>
    </row>
    <row r="207">
      <c r="B207" s="3" t="n"/>
      <c r="F207" s="3" t="n"/>
      <c r="I207" s="4" t="n"/>
      <c r="J207" s="5" t="n"/>
      <c r="K207" s="5" t="n"/>
      <c r="L207" s="5">
        <f>MAX(0,IFERROR(I207*J207-K207,0))</f>
        <v/>
      </c>
      <c r="N207" s="5">
        <f>ROUND(L207*M207,2)</f>
        <v/>
      </c>
      <c r="O207" s="5" t="n"/>
      <c r="P207" s="5" t="n"/>
      <c r="R207" s="5">
        <f>ROUND(L207+N207,2)</f>
        <v/>
      </c>
      <c r="S207" s="5">
        <f>IF(Q207="Fournisseur", O207+P207, -(O207+P207))</f>
        <v/>
      </c>
      <c r="T207" s="5">
        <f>ROUND(R207+S207,2)</f>
        <v/>
      </c>
      <c r="X207" s="3" t="n"/>
    </row>
    <row r="208">
      <c r="B208" s="3" t="n"/>
      <c r="F208" s="3" t="n"/>
      <c r="I208" s="4" t="n"/>
      <c r="J208" s="5" t="n"/>
      <c r="K208" s="5" t="n"/>
      <c r="L208" s="5">
        <f>MAX(0,IFERROR(I208*J208-K208,0))</f>
        <v/>
      </c>
      <c r="N208" s="5">
        <f>ROUND(L208*M208,2)</f>
        <v/>
      </c>
      <c r="O208" s="5" t="n"/>
      <c r="P208" s="5" t="n"/>
      <c r="R208" s="5">
        <f>ROUND(L208+N208,2)</f>
        <v/>
      </c>
      <c r="S208" s="5">
        <f>IF(Q208="Fournisseur", O208+P208, -(O208+P208))</f>
        <v/>
      </c>
      <c r="T208" s="5">
        <f>ROUND(R208+S208,2)</f>
        <v/>
      </c>
      <c r="X208" s="3" t="n"/>
    </row>
    <row r="209">
      <c r="B209" s="3" t="n"/>
      <c r="F209" s="3" t="n"/>
      <c r="I209" s="4" t="n"/>
      <c r="J209" s="5" t="n"/>
      <c r="K209" s="5" t="n"/>
      <c r="L209" s="5">
        <f>MAX(0,IFERROR(I209*J209-K209,0))</f>
        <v/>
      </c>
      <c r="N209" s="5">
        <f>ROUND(L209*M209,2)</f>
        <v/>
      </c>
      <c r="O209" s="5" t="n"/>
      <c r="P209" s="5" t="n"/>
      <c r="R209" s="5">
        <f>ROUND(L209+N209,2)</f>
        <v/>
      </c>
      <c r="S209" s="5">
        <f>IF(Q209="Fournisseur", O209+P209, -(O209+P209))</f>
        <v/>
      </c>
      <c r="T209" s="5">
        <f>ROUND(R209+S209,2)</f>
        <v/>
      </c>
      <c r="X209" s="3" t="n"/>
    </row>
    <row r="210">
      <c r="B210" s="3" t="n"/>
      <c r="F210" s="3" t="n"/>
      <c r="I210" s="4" t="n"/>
      <c r="J210" s="5" t="n"/>
      <c r="K210" s="5" t="n"/>
      <c r="L210" s="5">
        <f>MAX(0,IFERROR(I210*J210-K210,0))</f>
        <v/>
      </c>
      <c r="N210" s="5">
        <f>ROUND(L210*M210,2)</f>
        <v/>
      </c>
      <c r="O210" s="5" t="n"/>
      <c r="P210" s="5" t="n"/>
      <c r="R210" s="5">
        <f>ROUND(L210+N210,2)</f>
        <v/>
      </c>
      <c r="S210" s="5">
        <f>IF(Q210="Fournisseur", O210+P210, -(O210+P210))</f>
        <v/>
      </c>
      <c r="T210" s="5">
        <f>ROUND(R210+S210,2)</f>
        <v/>
      </c>
      <c r="X210" s="3" t="n"/>
    </row>
    <row r="211">
      <c r="B211" s="3" t="n"/>
      <c r="F211" s="3" t="n"/>
      <c r="I211" s="4" t="n"/>
      <c r="J211" s="5" t="n"/>
      <c r="K211" s="5" t="n"/>
      <c r="L211" s="5">
        <f>MAX(0,IFERROR(I211*J211-K211,0))</f>
        <v/>
      </c>
      <c r="N211" s="5">
        <f>ROUND(L211*M211,2)</f>
        <v/>
      </c>
      <c r="O211" s="5" t="n"/>
      <c r="P211" s="5" t="n"/>
      <c r="R211" s="5">
        <f>ROUND(L211+N211,2)</f>
        <v/>
      </c>
      <c r="S211" s="5">
        <f>IF(Q211="Fournisseur", O211+P211, -(O211+P211))</f>
        <v/>
      </c>
      <c r="T211" s="5">
        <f>ROUND(R211+S211,2)</f>
        <v/>
      </c>
      <c r="X211" s="3" t="n"/>
    </row>
    <row r="212">
      <c r="B212" s="3" t="n"/>
      <c r="F212" s="3" t="n"/>
      <c r="I212" s="4" t="n"/>
      <c r="J212" s="5" t="n"/>
      <c r="K212" s="5" t="n"/>
      <c r="L212" s="5">
        <f>MAX(0,IFERROR(I212*J212-K212,0))</f>
        <v/>
      </c>
      <c r="N212" s="5">
        <f>ROUND(L212*M212,2)</f>
        <v/>
      </c>
      <c r="O212" s="5" t="n"/>
      <c r="P212" s="5" t="n"/>
      <c r="R212" s="5">
        <f>ROUND(L212+N212,2)</f>
        <v/>
      </c>
      <c r="S212" s="5">
        <f>IF(Q212="Fournisseur", O212+P212, -(O212+P212))</f>
        <v/>
      </c>
      <c r="T212" s="5">
        <f>ROUND(R212+S212,2)</f>
        <v/>
      </c>
      <c r="X212" s="3" t="n"/>
    </row>
    <row r="213">
      <c r="B213" s="3" t="n"/>
      <c r="F213" s="3" t="n"/>
      <c r="I213" s="4" t="n"/>
      <c r="J213" s="5" t="n"/>
      <c r="K213" s="5" t="n"/>
      <c r="L213" s="5">
        <f>MAX(0,IFERROR(I213*J213-K213,0))</f>
        <v/>
      </c>
      <c r="N213" s="5">
        <f>ROUND(L213*M213,2)</f>
        <v/>
      </c>
      <c r="O213" s="5" t="n"/>
      <c r="P213" s="5" t="n"/>
      <c r="R213" s="5">
        <f>ROUND(L213+N213,2)</f>
        <v/>
      </c>
      <c r="S213" s="5">
        <f>IF(Q213="Fournisseur", O213+P213, -(O213+P213))</f>
        <v/>
      </c>
      <c r="T213" s="5">
        <f>ROUND(R213+S213,2)</f>
        <v/>
      </c>
      <c r="X213" s="3" t="n"/>
    </row>
    <row r="214">
      <c r="B214" s="3" t="n"/>
      <c r="F214" s="3" t="n"/>
      <c r="I214" s="4" t="n"/>
      <c r="J214" s="5" t="n"/>
      <c r="K214" s="5" t="n"/>
      <c r="L214" s="5">
        <f>MAX(0,IFERROR(I214*J214-K214,0))</f>
        <v/>
      </c>
      <c r="N214" s="5">
        <f>ROUND(L214*M214,2)</f>
        <v/>
      </c>
      <c r="O214" s="5" t="n"/>
      <c r="P214" s="5" t="n"/>
      <c r="R214" s="5">
        <f>ROUND(L214+N214,2)</f>
        <v/>
      </c>
      <c r="S214" s="5">
        <f>IF(Q214="Fournisseur", O214+P214, -(O214+P214))</f>
        <v/>
      </c>
      <c r="T214" s="5">
        <f>ROUND(R214+S214,2)</f>
        <v/>
      </c>
      <c r="X214" s="3" t="n"/>
    </row>
    <row r="215">
      <c r="B215" s="3" t="n"/>
      <c r="F215" s="3" t="n"/>
      <c r="I215" s="4" t="n"/>
      <c r="J215" s="5" t="n"/>
      <c r="K215" s="5" t="n"/>
      <c r="L215" s="5">
        <f>MAX(0,IFERROR(I215*J215-K215,0))</f>
        <v/>
      </c>
      <c r="N215" s="5">
        <f>ROUND(L215*M215,2)</f>
        <v/>
      </c>
      <c r="O215" s="5" t="n"/>
      <c r="P215" s="5" t="n"/>
      <c r="R215" s="5">
        <f>ROUND(L215+N215,2)</f>
        <v/>
      </c>
      <c r="S215" s="5">
        <f>IF(Q215="Fournisseur", O215+P215, -(O215+P215))</f>
        <v/>
      </c>
      <c r="T215" s="5">
        <f>ROUND(R215+S215,2)</f>
        <v/>
      </c>
      <c r="X215" s="3" t="n"/>
    </row>
    <row r="216">
      <c r="B216" s="3" t="n"/>
      <c r="F216" s="3" t="n"/>
      <c r="I216" s="4" t="n"/>
      <c r="J216" s="5" t="n"/>
      <c r="K216" s="5" t="n"/>
      <c r="L216" s="5">
        <f>MAX(0,IFERROR(I216*J216-K216,0))</f>
        <v/>
      </c>
      <c r="N216" s="5">
        <f>ROUND(L216*M216,2)</f>
        <v/>
      </c>
      <c r="O216" s="5" t="n"/>
      <c r="P216" s="5" t="n"/>
      <c r="R216" s="5">
        <f>ROUND(L216+N216,2)</f>
        <v/>
      </c>
      <c r="S216" s="5">
        <f>IF(Q216="Fournisseur", O216+P216, -(O216+P216))</f>
        <v/>
      </c>
      <c r="T216" s="5">
        <f>ROUND(R216+S216,2)</f>
        <v/>
      </c>
      <c r="X216" s="3" t="n"/>
    </row>
    <row r="217">
      <c r="B217" s="3" t="n"/>
      <c r="F217" s="3" t="n"/>
      <c r="I217" s="4" t="n"/>
      <c r="J217" s="5" t="n"/>
      <c r="K217" s="5" t="n"/>
      <c r="L217" s="5">
        <f>MAX(0,IFERROR(I217*J217-K217,0))</f>
        <v/>
      </c>
      <c r="N217" s="5">
        <f>ROUND(L217*M217,2)</f>
        <v/>
      </c>
      <c r="O217" s="5" t="n"/>
      <c r="P217" s="5" t="n"/>
      <c r="R217" s="5">
        <f>ROUND(L217+N217,2)</f>
        <v/>
      </c>
      <c r="S217" s="5">
        <f>IF(Q217="Fournisseur", O217+P217, -(O217+P217))</f>
        <v/>
      </c>
      <c r="T217" s="5">
        <f>ROUND(R217+S217,2)</f>
        <v/>
      </c>
      <c r="X217" s="3" t="n"/>
    </row>
    <row r="218">
      <c r="B218" s="3" t="n"/>
      <c r="F218" s="3" t="n"/>
      <c r="I218" s="4" t="n"/>
      <c r="J218" s="5" t="n"/>
      <c r="K218" s="5" t="n"/>
      <c r="L218" s="5">
        <f>MAX(0,IFERROR(I218*J218-K218,0))</f>
        <v/>
      </c>
      <c r="N218" s="5">
        <f>ROUND(L218*M218,2)</f>
        <v/>
      </c>
      <c r="O218" s="5" t="n"/>
      <c r="P218" s="5" t="n"/>
      <c r="R218" s="5">
        <f>ROUND(L218+N218,2)</f>
        <v/>
      </c>
      <c r="S218" s="5">
        <f>IF(Q218="Fournisseur", O218+P218, -(O218+P218))</f>
        <v/>
      </c>
      <c r="T218" s="5">
        <f>ROUND(R218+S218,2)</f>
        <v/>
      </c>
      <c r="X218" s="3" t="n"/>
    </row>
    <row r="219">
      <c r="B219" s="3" t="n"/>
      <c r="F219" s="3" t="n"/>
      <c r="I219" s="4" t="n"/>
      <c r="J219" s="5" t="n"/>
      <c r="K219" s="5" t="n"/>
      <c r="L219" s="5">
        <f>MAX(0,IFERROR(I219*J219-K219,0))</f>
        <v/>
      </c>
      <c r="N219" s="5">
        <f>ROUND(L219*M219,2)</f>
        <v/>
      </c>
      <c r="O219" s="5" t="n"/>
      <c r="P219" s="5" t="n"/>
      <c r="R219" s="5">
        <f>ROUND(L219+N219,2)</f>
        <v/>
      </c>
      <c r="S219" s="5">
        <f>IF(Q219="Fournisseur", O219+P219, -(O219+P219))</f>
        <v/>
      </c>
      <c r="T219" s="5">
        <f>ROUND(R219+S219,2)</f>
        <v/>
      </c>
      <c r="X219" s="3" t="n"/>
    </row>
    <row r="220">
      <c r="B220" s="3" t="n"/>
      <c r="F220" s="3" t="n"/>
      <c r="I220" s="4" t="n"/>
      <c r="J220" s="5" t="n"/>
      <c r="K220" s="5" t="n"/>
      <c r="L220" s="5">
        <f>MAX(0,IFERROR(I220*J220-K220,0))</f>
        <v/>
      </c>
      <c r="N220" s="5">
        <f>ROUND(L220*M220,2)</f>
        <v/>
      </c>
      <c r="O220" s="5" t="n"/>
      <c r="P220" s="5" t="n"/>
      <c r="R220" s="5">
        <f>ROUND(L220+N220,2)</f>
        <v/>
      </c>
      <c r="S220" s="5">
        <f>IF(Q220="Fournisseur", O220+P220, -(O220+P220))</f>
        <v/>
      </c>
      <c r="T220" s="5">
        <f>ROUND(R220+S220,2)</f>
        <v/>
      </c>
      <c r="X220" s="3" t="n"/>
    </row>
    <row r="221">
      <c r="B221" s="3" t="n"/>
      <c r="F221" s="3" t="n"/>
      <c r="I221" s="4" t="n"/>
      <c r="J221" s="5" t="n"/>
      <c r="K221" s="5" t="n"/>
      <c r="L221" s="5">
        <f>MAX(0,IFERROR(I221*J221-K221,0))</f>
        <v/>
      </c>
      <c r="N221" s="5">
        <f>ROUND(L221*M221,2)</f>
        <v/>
      </c>
      <c r="O221" s="5" t="n"/>
      <c r="P221" s="5" t="n"/>
      <c r="R221" s="5">
        <f>ROUND(L221+N221,2)</f>
        <v/>
      </c>
      <c r="S221" s="5">
        <f>IF(Q221="Fournisseur", O221+P221, -(O221+P221))</f>
        <v/>
      </c>
      <c r="T221" s="5">
        <f>ROUND(R221+S221,2)</f>
        <v/>
      </c>
      <c r="X221" s="3" t="n"/>
    </row>
    <row r="222">
      <c r="B222" s="3" t="n"/>
      <c r="F222" s="3" t="n"/>
      <c r="I222" s="4" t="n"/>
      <c r="J222" s="5" t="n"/>
      <c r="K222" s="5" t="n"/>
      <c r="L222" s="5">
        <f>MAX(0,IFERROR(I222*J222-K222,0))</f>
        <v/>
      </c>
      <c r="N222" s="5">
        <f>ROUND(L222*M222,2)</f>
        <v/>
      </c>
      <c r="O222" s="5" t="n"/>
      <c r="P222" s="5" t="n"/>
      <c r="R222" s="5">
        <f>ROUND(L222+N222,2)</f>
        <v/>
      </c>
      <c r="S222" s="5">
        <f>IF(Q222="Fournisseur", O222+P222, -(O222+P222))</f>
        <v/>
      </c>
      <c r="T222" s="5">
        <f>ROUND(R222+S222,2)</f>
        <v/>
      </c>
      <c r="X222" s="3" t="n"/>
    </row>
    <row r="223">
      <c r="B223" s="3" t="n"/>
      <c r="F223" s="3" t="n"/>
      <c r="I223" s="4" t="n"/>
      <c r="J223" s="5" t="n"/>
      <c r="K223" s="5" t="n"/>
      <c r="L223" s="5">
        <f>MAX(0,IFERROR(I223*J223-K223,0))</f>
        <v/>
      </c>
      <c r="N223" s="5">
        <f>ROUND(L223*M223,2)</f>
        <v/>
      </c>
      <c r="O223" s="5" t="n"/>
      <c r="P223" s="5" t="n"/>
      <c r="R223" s="5">
        <f>ROUND(L223+N223,2)</f>
        <v/>
      </c>
      <c r="S223" s="5">
        <f>IF(Q223="Fournisseur", O223+P223, -(O223+P223))</f>
        <v/>
      </c>
      <c r="T223" s="5">
        <f>ROUND(R223+S223,2)</f>
        <v/>
      </c>
      <c r="X223" s="3" t="n"/>
    </row>
    <row r="224">
      <c r="B224" s="3" t="n"/>
      <c r="F224" s="3" t="n"/>
      <c r="I224" s="4" t="n"/>
      <c r="J224" s="5" t="n"/>
      <c r="K224" s="5" t="n"/>
      <c r="L224" s="5">
        <f>MAX(0,IFERROR(I224*J224-K224,0))</f>
        <v/>
      </c>
      <c r="N224" s="5">
        <f>ROUND(L224*M224,2)</f>
        <v/>
      </c>
      <c r="O224" s="5" t="n"/>
      <c r="P224" s="5" t="n"/>
      <c r="R224" s="5">
        <f>ROUND(L224+N224,2)</f>
        <v/>
      </c>
      <c r="S224" s="5">
        <f>IF(Q224="Fournisseur", O224+P224, -(O224+P224))</f>
        <v/>
      </c>
      <c r="T224" s="5">
        <f>ROUND(R224+S224,2)</f>
        <v/>
      </c>
      <c r="X224" s="3" t="n"/>
    </row>
    <row r="225">
      <c r="B225" s="3" t="n"/>
      <c r="F225" s="3" t="n"/>
      <c r="I225" s="4" t="n"/>
      <c r="J225" s="5" t="n"/>
      <c r="K225" s="5" t="n"/>
      <c r="L225" s="5">
        <f>MAX(0,IFERROR(I225*J225-K225,0))</f>
        <v/>
      </c>
      <c r="N225" s="5">
        <f>ROUND(L225*M225,2)</f>
        <v/>
      </c>
      <c r="O225" s="5" t="n"/>
      <c r="P225" s="5" t="n"/>
      <c r="R225" s="5">
        <f>ROUND(L225+N225,2)</f>
        <v/>
      </c>
      <c r="S225" s="5">
        <f>IF(Q225="Fournisseur", O225+P225, -(O225+P225))</f>
        <v/>
      </c>
      <c r="T225" s="5">
        <f>ROUND(R225+S225,2)</f>
        <v/>
      </c>
      <c r="X225" s="3" t="n"/>
    </row>
    <row r="226">
      <c r="B226" s="3" t="n"/>
      <c r="F226" s="3" t="n"/>
      <c r="I226" s="4" t="n"/>
      <c r="J226" s="5" t="n"/>
      <c r="K226" s="5" t="n"/>
      <c r="L226" s="5">
        <f>MAX(0,IFERROR(I226*J226-K226,0))</f>
        <v/>
      </c>
      <c r="N226" s="5">
        <f>ROUND(L226*M226,2)</f>
        <v/>
      </c>
      <c r="O226" s="5" t="n"/>
      <c r="P226" s="5" t="n"/>
      <c r="R226" s="5">
        <f>ROUND(L226+N226,2)</f>
        <v/>
      </c>
      <c r="S226" s="5">
        <f>IF(Q226="Fournisseur", O226+P226, -(O226+P226))</f>
        <v/>
      </c>
      <c r="T226" s="5">
        <f>ROUND(R226+S226,2)</f>
        <v/>
      </c>
      <c r="X226" s="3" t="n"/>
    </row>
    <row r="227">
      <c r="B227" s="3" t="n"/>
      <c r="F227" s="3" t="n"/>
      <c r="I227" s="4" t="n"/>
      <c r="J227" s="5" t="n"/>
      <c r="K227" s="5" t="n"/>
      <c r="L227" s="5">
        <f>MAX(0,IFERROR(I227*J227-K227,0))</f>
        <v/>
      </c>
      <c r="N227" s="5">
        <f>ROUND(L227*M227,2)</f>
        <v/>
      </c>
      <c r="O227" s="5" t="n"/>
      <c r="P227" s="5" t="n"/>
      <c r="R227" s="5">
        <f>ROUND(L227+N227,2)</f>
        <v/>
      </c>
      <c r="S227" s="5">
        <f>IF(Q227="Fournisseur", O227+P227, -(O227+P227))</f>
        <v/>
      </c>
      <c r="T227" s="5">
        <f>ROUND(R227+S227,2)</f>
        <v/>
      </c>
      <c r="X227" s="3" t="n"/>
    </row>
    <row r="228">
      <c r="B228" s="3" t="n"/>
      <c r="F228" s="3" t="n"/>
      <c r="I228" s="4" t="n"/>
      <c r="J228" s="5" t="n"/>
      <c r="K228" s="5" t="n"/>
      <c r="L228" s="5">
        <f>MAX(0,IFERROR(I228*J228-K228,0))</f>
        <v/>
      </c>
      <c r="N228" s="5">
        <f>ROUND(L228*M228,2)</f>
        <v/>
      </c>
      <c r="O228" s="5" t="n"/>
      <c r="P228" s="5" t="n"/>
      <c r="R228" s="5">
        <f>ROUND(L228+N228,2)</f>
        <v/>
      </c>
      <c r="S228" s="5">
        <f>IF(Q228="Fournisseur", O228+P228, -(O228+P228))</f>
        <v/>
      </c>
      <c r="T228" s="5">
        <f>ROUND(R228+S228,2)</f>
        <v/>
      </c>
      <c r="X228" s="3" t="n"/>
    </row>
    <row r="229">
      <c r="B229" s="3" t="n"/>
      <c r="F229" s="3" t="n"/>
      <c r="I229" s="4" t="n"/>
      <c r="J229" s="5" t="n"/>
      <c r="K229" s="5" t="n"/>
      <c r="L229" s="5">
        <f>MAX(0,IFERROR(I229*J229-K229,0))</f>
        <v/>
      </c>
      <c r="N229" s="5">
        <f>ROUND(L229*M229,2)</f>
        <v/>
      </c>
      <c r="O229" s="5" t="n"/>
      <c r="P229" s="5" t="n"/>
      <c r="R229" s="5">
        <f>ROUND(L229+N229,2)</f>
        <v/>
      </c>
      <c r="S229" s="5">
        <f>IF(Q229="Fournisseur", O229+P229, -(O229+P229))</f>
        <v/>
      </c>
      <c r="T229" s="5">
        <f>ROUND(R229+S229,2)</f>
        <v/>
      </c>
      <c r="X229" s="3" t="n"/>
    </row>
    <row r="230">
      <c r="B230" s="3" t="n"/>
      <c r="F230" s="3" t="n"/>
      <c r="I230" s="4" t="n"/>
      <c r="J230" s="5" t="n"/>
      <c r="K230" s="5" t="n"/>
      <c r="L230" s="5">
        <f>MAX(0,IFERROR(I230*J230-K230,0))</f>
        <v/>
      </c>
      <c r="N230" s="5">
        <f>ROUND(L230*M230,2)</f>
        <v/>
      </c>
      <c r="O230" s="5" t="n"/>
      <c r="P230" s="5" t="n"/>
      <c r="R230" s="5">
        <f>ROUND(L230+N230,2)</f>
        <v/>
      </c>
      <c r="S230" s="5">
        <f>IF(Q230="Fournisseur", O230+P230, -(O230+P230))</f>
        <v/>
      </c>
      <c r="T230" s="5">
        <f>ROUND(R230+S230,2)</f>
        <v/>
      </c>
      <c r="X230" s="3" t="n"/>
    </row>
    <row r="231">
      <c r="B231" s="3" t="n"/>
      <c r="F231" s="3" t="n"/>
      <c r="I231" s="4" t="n"/>
      <c r="J231" s="5" t="n"/>
      <c r="K231" s="5" t="n"/>
      <c r="L231" s="5">
        <f>MAX(0,IFERROR(I231*J231-K231,0))</f>
        <v/>
      </c>
      <c r="N231" s="5">
        <f>ROUND(L231*M231,2)</f>
        <v/>
      </c>
      <c r="O231" s="5" t="n"/>
      <c r="P231" s="5" t="n"/>
      <c r="R231" s="5">
        <f>ROUND(L231+N231,2)</f>
        <v/>
      </c>
      <c r="S231" s="5">
        <f>IF(Q231="Fournisseur", O231+P231, -(O231+P231))</f>
        <v/>
      </c>
      <c r="T231" s="5">
        <f>ROUND(R231+S231,2)</f>
        <v/>
      </c>
      <c r="X231" s="3" t="n"/>
    </row>
    <row r="232">
      <c r="B232" s="3" t="n"/>
      <c r="F232" s="3" t="n"/>
      <c r="I232" s="4" t="n"/>
      <c r="J232" s="5" t="n"/>
      <c r="K232" s="5" t="n"/>
      <c r="L232" s="5">
        <f>MAX(0,IFERROR(I232*J232-K232,0))</f>
        <v/>
      </c>
      <c r="N232" s="5">
        <f>ROUND(L232*M232,2)</f>
        <v/>
      </c>
      <c r="O232" s="5" t="n"/>
      <c r="P232" s="5" t="n"/>
      <c r="R232" s="5">
        <f>ROUND(L232+N232,2)</f>
        <v/>
      </c>
      <c r="S232" s="5">
        <f>IF(Q232="Fournisseur", O232+P232, -(O232+P232))</f>
        <v/>
      </c>
      <c r="T232" s="5">
        <f>ROUND(R232+S232,2)</f>
        <v/>
      </c>
      <c r="X232" s="3" t="n"/>
    </row>
    <row r="233">
      <c r="B233" s="3" t="n"/>
      <c r="F233" s="3" t="n"/>
      <c r="I233" s="4" t="n"/>
      <c r="J233" s="5" t="n"/>
      <c r="K233" s="5" t="n"/>
      <c r="L233" s="5">
        <f>MAX(0,IFERROR(I233*J233-K233,0))</f>
        <v/>
      </c>
      <c r="N233" s="5">
        <f>ROUND(L233*M233,2)</f>
        <v/>
      </c>
      <c r="O233" s="5" t="n"/>
      <c r="P233" s="5" t="n"/>
      <c r="R233" s="5">
        <f>ROUND(L233+N233,2)</f>
        <v/>
      </c>
      <c r="S233" s="5">
        <f>IF(Q233="Fournisseur", O233+P233, -(O233+P233))</f>
        <v/>
      </c>
      <c r="T233" s="5">
        <f>ROUND(R233+S233,2)</f>
        <v/>
      </c>
      <c r="X233" s="3" t="n"/>
    </row>
    <row r="234">
      <c r="B234" s="3" t="n"/>
      <c r="F234" s="3" t="n"/>
      <c r="I234" s="4" t="n"/>
      <c r="J234" s="5" t="n"/>
      <c r="K234" s="5" t="n"/>
      <c r="L234" s="5">
        <f>MAX(0,IFERROR(I234*J234-K234,0))</f>
        <v/>
      </c>
      <c r="N234" s="5">
        <f>ROUND(L234*M234,2)</f>
        <v/>
      </c>
      <c r="O234" s="5" t="n"/>
      <c r="P234" s="5" t="n"/>
      <c r="R234" s="5">
        <f>ROUND(L234+N234,2)</f>
        <v/>
      </c>
      <c r="S234" s="5">
        <f>IF(Q234="Fournisseur", O234+P234, -(O234+P234))</f>
        <v/>
      </c>
      <c r="T234" s="5">
        <f>ROUND(R234+S234,2)</f>
        <v/>
      </c>
      <c r="X234" s="3" t="n"/>
    </row>
    <row r="235">
      <c r="B235" s="3" t="n"/>
      <c r="F235" s="3" t="n"/>
      <c r="I235" s="4" t="n"/>
      <c r="J235" s="5" t="n"/>
      <c r="K235" s="5" t="n"/>
      <c r="L235" s="5">
        <f>MAX(0,IFERROR(I235*J235-K235,0))</f>
        <v/>
      </c>
      <c r="N235" s="5">
        <f>ROUND(L235*M235,2)</f>
        <v/>
      </c>
      <c r="O235" s="5" t="n"/>
      <c r="P235" s="5" t="n"/>
      <c r="R235" s="5">
        <f>ROUND(L235+N235,2)</f>
        <v/>
      </c>
      <c r="S235" s="5">
        <f>IF(Q235="Fournisseur", O235+P235, -(O235+P235))</f>
        <v/>
      </c>
      <c r="T235" s="5">
        <f>ROUND(R235+S235,2)</f>
        <v/>
      </c>
      <c r="X235" s="3" t="n"/>
    </row>
    <row r="236">
      <c r="B236" s="3" t="n"/>
      <c r="F236" s="3" t="n"/>
      <c r="I236" s="4" t="n"/>
      <c r="J236" s="5" t="n"/>
      <c r="K236" s="5" t="n"/>
      <c r="L236" s="5">
        <f>MAX(0,IFERROR(I236*J236-K236,0))</f>
        <v/>
      </c>
      <c r="N236" s="5">
        <f>ROUND(L236*M236,2)</f>
        <v/>
      </c>
      <c r="O236" s="5" t="n"/>
      <c r="P236" s="5" t="n"/>
      <c r="R236" s="5">
        <f>ROUND(L236+N236,2)</f>
        <v/>
      </c>
      <c r="S236" s="5">
        <f>IF(Q236="Fournisseur", O236+P236, -(O236+P236))</f>
        <v/>
      </c>
      <c r="T236" s="5">
        <f>ROUND(R236+S236,2)</f>
        <v/>
      </c>
      <c r="X236" s="3" t="n"/>
    </row>
    <row r="237">
      <c r="B237" s="3" t="n"/>
      <c r="F237" s="3" t="n"/>
      <c r="I237" s="4" t="n"/>
      <c r="J237" s="5" t="n"/>
      <c r="K237" s="5" t="n"/>
      <c r="L237" s="5">
        <f>MAX(0,IFERROR(I237*J237-K237,0))</f>
        <v/>
      </c>
      <c r="N237" s="5">
        <f>ROUND(L237*M237,2)</f>
        <v/>
      </c>
      <c r="O237" s="5" t="n"/>
      <c r="P237" s="5" t="n"/>
      <c r="R237" s="5">
        <f>ROUND(L237+N237,2)</f>
        <v/>
      </c>
      <c r="S237" s="5">
        <f>IF(Q237="Fournisseur", O237+P237, -(O237+P237))</f>
        <v/>
      </c>
      <c r="T237" s="5">
        <f>ROUND(R237+S237,2)</f>
        <v/>
      </c>
      <c r="X237" s="3" t="n"/>
    </row>
    <row r="238">
      <c r="B238" s="3" t="n"/>
      <c r="F238" s="3" t="n"/>
      <c r="I238" s="4" t="n"/>
      <c r="J238" s="5" t="n"/>
      <c r="K238" s="5" t="n"/>
      <c r="L238" s="5">
        <f>MAX(0,IFERROR(I238*J238-K238,0))</f>
        <v/>
      </c>
      <c r="N238" s="5">
        <f>ROUND(L238*M238,2)</f>
        <v/>
      </c>
      <c r="O238" s="5" t="n"/>
      <c r="P238" s="5" t="n"/>
      <c r="R238" s="5">
        <f>ROUND(L238+N238,2)</f>
        <v/>
      </c>
      <c r="S238" s="5">
        <f>IF(Q238="Fournisseur", O238+P238, -(O238+P238))</f>
        <v/>
      </c>
      <c r="T238" s="5">
        <f>ROUND(R238+S238,2)</f>
        <v/>
      </c>
      <c r="X238" s="3" t="n"/>
    </row>
    <row r="239">
      <c r="B239" s="3" t="n"/>
      <c r="F239" s="3" t="n"/>
      <c r="I239" s="4" t="n"/>
      <c r="J239" s="5" t="n"/>
      <c r="K239" s="5" t="n"/>
      <c r="L239" s="5">
        <f>MAX(0,IFERROR(I239*J239-K239,0))</f>
        <v/>
      </c>
      <c r="N239" s="5">
        <f>ROUND(L239*M239,2)</f>
        <v/>
      </c>
      <c r="O239" s="5" t="n"/>
      <c r="P239" s="5" t="n"/>
      <c r="R239" s="5">
        <f>ROUND(L239+N239,2)</f>
        <v/>
      </c>
      <c r="S239" s="5">
        <f>IF(Q239="Fournisseur", O239+P239, -(O239+P239))</f>
        <v/>
      </c>
      <c r="T239" s="5">
        <f>ROUND(R239+S239,2)</f>
        <v/>
      </c>
      <c r="X239" s="3" t="n"/>
    </row>
    <row r="240">
      <c r="B240" s="3" t="n"/>
      <c r="F240" s="3" t="n"/>
      <c r="I240" s="4" t="n"/>
      <c r="J240" s="5" t="n"/>
      <c r="K240" s="5" t="n"/>
      <c r="L240" s="5">
        <f>MAX(0,IFERROR(I240*J240-K240,0))</f>
        <v/>
      </c>
      <c r="N240" s="5">
        <f>ROUND(L240*M240,2)</f>
        <v/>
      </c>
      <c r="O240" s="5" t="n"/>
      <c r="P240" s="5" t="n"/>
      <c r="R240" s="5">
        <f>ROUND(L240+N240,2)</f>
        <v/>
      </c>
      <c r="S240" s="5">
        <f>IF(Q240="Fournisseur", O240+P240, -(O240+P240))</f>
        <v/>
      </c>
      <c r="T240" s="5">
        <f>ROUND(R240+S240,2)</f>
        <v/>
      </c>
      <c r="X240" s="3" t="n"/>
    </row>
    <row r="241">
      <c r="B241" s="3" t="n"/>
      <c r="F241" s="3" t="n"/>
      <c r="I241" s="4" t="n"/>
      <c r="J241" s="5" t="n"/>
      <c r="K241" s="5" t="n"/>
      <c r="L241" s="5">
        <f>MAX(0,IFERROR(I241*J241-K241,0))</f>
        <v/>
      </c>
      <c r="N241" s="5">
        <f>ROUND(L241*M241,2)</f>
        <v/>
      </c>
      <c r="O241" s="5" t="n"/>
      <c r="P241" s="5" t="n"/>
      <c r="R241" s="5">
        <f>ROUND(L241+N241,2)</f>
        <v/>
      </c>
      <c r="S241" s="5">
        <f>IF(Q241="Fournisseur", O241+P241, -(O241+P241))</f>
        <v/>
      </c>
      <c r="T241" s="5">
        <f>ROUND(R241+S241,2)</f>
        <v/>
      </c>
      <c r="X241" s="3" t="n"/>
    </row>
    <row r="242">
      <c r="B242" s="3" t="n"/>
      <c r="F242" s="3" t="n"/>
      <c r="I242" s="4" t="n"/>
      <c r="J242" s="5" t="n"/>
      <c r="K242" s="5" t="n"/>
      <c r="L242" s="5">
        <f>MAX(0,IFERROR(I242*J242-K242,0))</f>
        <v/>
      </c>
      <c r="N242" s="5">
        <f>ROUND(L242*M242,2)</f>
        <v/>
      </c>
      <c r="O242" s="5" t="n"/>
      <c r="P242" s="5" t="n"/>
      <c r="R242" s="5">
        <f>ROUND(L242+N242,2)</f>
        <v/>
      </c>
      <c r="S242" s="5">
        <f>IF(Q242="Fournisseur", O242+P242, -(O242+P242))</f>
        <v/>
      </c>
      <c r="T242" s="5">
        <f>ROUND(R242+S242,2)</f>
        <v/>
      </c>
      <c r="X242" s="3" t="n"/>
    </row>
    <row r="243">
      <c r="B243" s="3" t="n"/>
      <c r="F243" s="3" t="n"/>
      <c r="I243" s="4" t="n"/>
      <c r="J243" s="5" t="n"/>
      <c r="K243" s="5" t="n"/>
      <c r="L243" s="5">
        <f>MAX(0,IFERROR(I243*J243-K243,0))</f>
        <v/>
      </c>
      <c r="N243" s="5">
        <f>ROUND(L243*M243,2)</f>
        <v/>
      </c>
      <c r="O243" s="5" t="n"/>
      <c r="P243" s="5" t="n"/>
      <c r="R243" s="5">
        <f>ROUND(L243+N243,2)</f>
        <v/>
      </c>
      <c r="S243" s="5">
        <f>IF(Q243="Fournisseur", O243+P243, -(O243+P243))</f>
        <v/>
      </c>
      <c r="T243" s="5">
        <f>ROUND(R243+S243,2)</f>
        <v/>
      </c>
      <c r="X243" s="3" t="n"/>
    </row>
    <row r="244">
      <c r="B244" s="3" t="n"/>
      <c r="F244" s="3" t="n"/>
      <c r="I244" s="4" t="n"/>
      <c r="J244" s="5" t="n"/>
      <c r="K244" s="5" t="n"/>
      <c r="L244" s="5">
        <f>MAX(0,IFERROR(I244*J244-K244,0))</f>
        <v/>
      </c>
      <c r="N244" s="5">
        <f>ROUND(L244*M244,2)</f>
        <v/>
      </c>
      <c r="O244" s="5" t="n"/>
      <c r="P244" s="5" t="n"/>
      <c r="R244" s="5">
        <f>ROUND(L244+N244,2)</f>
        <v/>
      </c>
      <c r="S244" s="5">
        <f>IF(Q244="Fournisseur", O244+P244, -(O244+P244))</f>
        <v/>
      </c>
      <c r="T244" s="5">
        <f>ROUND(R244+S244,2)</f>
        <v/>
      </c>
      <c r="X244" s="3" t="n"/>
    </row>
    <row r="245">
      <c r="B245" s="3" t="n"/>
      <c r="F245" s="3" t="n"/>
      <c r="I245" s="4" t="n"/>
      <c r="J245" s="5" t="n"/>
      <c r="K245" s="5" t="n"/>
      <c r="L245" s="5">
        <f>MAX(0,IFERROR(I245*J245-K245,0))</f>
        <v/>
      </c>
      <c r="N245" s="5">
        <f>ROUND(L245*M245,2)</f>
        <v/>
      </c>
      <c r="O245" s="5" t="n"/>
      <c r="P245" s="5" t="n"/>
      <c r="R245" s="5">
        <f>ROUND(L245+N245,2)</f>
        <v/>
      </c>
      <c r="S245" s="5">
        <f>IF(Q245="Fournisseur", O245+P245, -(O245+P245))</f>
        <v/>
      </c>
      <c r="T245" s="5">
        <f>ROUND(R245+S245,2)</f>
        <v/>
      </c>
      <c r="X245" s="3" t="n"/>
    </row>
    <row r="246">
      <c r="B246" s="3" t="n"/>
      <c r="F246" s="3" t="n"/>
      <c r="I246" s="4" t="n"/>
      <c r="J246" s="5" t="n"/>
      <c r="K246" s="5" t="n"/>
      <c r="L246" s="5">
        <f>MAX(0,IFERROR(I246*J246-K246,0))</f>
        <v/>
      </c>
      <c r="N246" s="5">
        <f>ROUND(L246*M246,2)</f>
        <v/>
      </c>
      <c r="O246" s="5" t="n"/>
      <c r="P246" s="5" t="n"/>
      <c r="R246" s="5">
        <f>ROUND(L246+N246,2)</f>
        <v/>
      </c>
      <c r="S246" s="5">
        <f>IF(Q246="Fournisseur", O246+P246, -(O246+P246))</f>
        <v/>
      </c>
      <c r="T246" s="5">
        <f>ROUND(R246+S246,2)</f>
        <v/>
      </c>
      <c r="X246" s="3" t="n"/>
    </row>
    <row r="247">
      <c r="B247" s="3" t="n"/>
      <c r="F247" s="3" t="n"/>
      <c r="I247" s="4" t="n"/>
      <c r="J247" s="5" t="n"/>
      <c r="K247" s="5" t="n"/>
      <c r="L247" s="5">
        <f>MAX(0,IFERROR(I247*J247-K247,0))</f>
        <v/>
      </c>
      <c r="N247" s="5">
        <f>ROUND(L247*M247,2)</f>
        <v/>
      </c>
      <c r="O247" s="5" t="n"/>
      <c r="P247" s="5" t="n"/>
      <c r="R247" s="5">
        <f>ROUND(L247+N247,2)</f>
        <v/>
      </c>
      <c r="S247" s="5">
        <f>IF(Q247="Fournisseur", O247+P247, -(O247+P247))</f>
        <v/>
      </c>
      <c r="T247" s="5">
        <f>ROUND(R247+S247,2)</f>
        <v/>
      </c>
      <c r="X247" s="3" t="n"/>
    </row>
    <row r="248">
      <c r="B248" s="3" t="n"/>
      <c r="F248" s="3" t="n"/>
      <c r="I248" s="4" t="n"/>
      <c r="J248" s="5" t="n"/>
      <c r="K248" s="5" t="n"/>
      <c r="L248" s="5">
        <f>MAX(0,IFERROR(I248*J248-K248,0))</f>
        <v/>
      </c>
      <c r="N248" s="5">
        <f>ROUND(L248*M248,2)</f>
        <v/>
      </c>
      <c r="O248" s="5" t="n"/>
      <c r="P248" s="5" t="n"/>
      <c r="R248" s="5">
        <f>ROUND(L248+N248,2)</f>
        <v/>
      </c>
      <c r="S248" s="5">
        <f>IF(Q248="Fournisseur", O248+P248, -(O248+P248))</f>
        <v/>
      </c>
      <c r="T248" s="5">
        <f>ROUND(R248+S248,2)</f>
        <v/>
      </c>
      <c r="X248" s="3" t="n"/>
    </row>
    <row r="249">
      <c r="B249" s="3" t="n"/>
      <c r="F249" s="3" t="n"/>
      <c r="I249" s="4" t="n"/>
      <c r="J249" s="5" t="n"/>
      <c r="K249" s="5" t="n"/>
      <c r="L249" s="5">
        <f>MAX(0,IFERROR(I249*J249-K249,0))</f>
        <v/>
      </c>
      <c r="N249" s="5">
        <f>ROUND(L249*M249,2)</f>
        <v/>
      </c>
      <c r="O249" s="5" t="n"/>
      <c r="P249" s="5" t="n"/>
      <c r="R249" s="5">
        <f>ROUND(L249+N249,2)</f>
        <v/>
      </c>
      <c r="S249" s="5">
        <f>IF(Q249="Fournisseur", O249+P249, -(O249+P249))</f>
        <v/>
      </c>
      <c r="T249" s="5">
        <f>ROUND(R249+S249,2)</f>
        <v/>
      </c>
      <c r="X249" s="3" t="n"/>
    </row>
    <row r="250">
      <c r="B250" s="3" t="n"/>
      <c r="F250" s="3" t="n"/>
      <c r="I250" s="4" t="n"/>
      <c r="J250" s="5" t="n"/>
      <c r="K250" s="5" t="n"/>
      <c r="L250" s="5">
        <f>MAX(0,IFERROR(I250*J250-K250,0))</f>
        <v/>
      </c>
      <c r="N250" s="5">
        <f>ROUND(L250*M250,2)</f>
        <v/>
      </c>
      <c r="O250" s="5" t="n"/>
      <c r="P250" s="5" t="n"/>
      <c r="R250" s="5">
        <f>ROUND(L250+N250,2)</f>
        <v/>
      </c>
      <c r="S250" s="5">
        <f>IF(Q250="Fournisseur", O250+P250, -(O250+P250))</f>
        <v/>
      </c>
      <c r="T250" s="5">
        <f>ROUND(R250+S250,2)</f>
        <v/>
      </c>
      <c r="X250" s="3" t="n"/>
    </row>
    <row r="251">
      <c r="B251" s="3" t="n"/>
      <c r="F251" s="3" t="n"/>
      <c r="I251" s="4" t="n"/>
      <c r="J251" s="5" t="n"/>
      <c r="K251" s="5" t="n"/>
      <c r="L251" s="5">
        <f>MAX(0,IFERROR(I251*J251-K251,0))</f>
        <v/>
      </c>
      <c r="N251" s="5">
        <f>ROUND(L251*M251,2)</f>
        <v/>
      </c>
      <c r="O251" s="5" t="n"/>
      <c r="P251" s="5" t="n"/>
      <c r="R251" s="5">
        <f>ROUND(L251+N251,2)</f>
        <v/>
      </c>
      <c r="S251" s="5">
        <f>IF(Q251="Fournisseur", O251+P251, -(O251+P251))</f>
        <v/>
      </c>
      <c r="T251" s="5">
        <f>ROUND(R251+S251,2)</f>
        <v/>
      </c>
      <c r="X251" s="3" t="n"/>
    </row>
    <row r="252">
      <c r="B252" s="3" t="n"/>
      <c r="F252" s="3" t="n"/>
      <c r="I252" s="4" t="n"/>
      <c r="J252" s="5" t="n"/>
      <c r="K252" s="5" t="n"/>
      <c r="L252" s="5">
        <f>MAX(0,IFERROR(I252*J252-K252,0))</f>
        <v/>
      </c>
      <c r="N252" s="5">
        <f>ROUND(L252*M252,2)</f>
        <v/>
      </c>
      <c r="O252" s="5" t="n"/>
      <c r="P252" s="5" t="n"/>
      <c r="R252" s="5">
        <f>ROUND(L252+N252,2)</f>
        <v/>
      </c>
      <c r="S252" s="5">
        <f>IF(Q252="Fournisseur", O252+P252, -(O252+P252))</f>
        <v/>
      </c>
      <c r="T252" s="5">
        <f>ROUND(R252+S252,2)</f>
        <v/>
      </c>
      <c r="X252" s="3" t="n"/>
    </row>
    <row r="253">
      <c r="B253" s="3" t="n"/>
      <c r="F253" s="3" t="n"/>
      <c r="I253" s="4" t="n"/>
      <c r="J253" s="5" t="n"/>
      <c r="K253" s="5" t="n"/>
      <c r="L253" s="5">
        <f>MAX(0,IFERROR(I253*J253-K253,0))</f>
        <v/>
      </c>
      <c r="N253" s="5">
        <f>ROUND(L253*M253,2)</f>
        <v/>
      </c>
      <c r="O253" s="5" t="n"/>
      <c r="P253" s="5" t="n"/>
      <c r="R253" s="5">
        <f>ROUND(L253+N253,2)</f>
        <v/>
      </c>
      <c r="S253" s="5">
        <f>IF(Q253="Fournisseur", O253+P253, -(O253+P253))</f>
        <v/>
      </c>
      <c r="T253" s="5">
        <f>ROUND(R253+S253,2)</f>
        <v/>
      </c>
      <c r="X253" s="3" t="n"/>
    </row>
    <row r="254">
      <c r="B254" s="3" t="n"/>
      <c r="F254" s="3" t="n"/>
      <c r="I254" s="4" t="n"/>
      <c r="J254" s="5" t="n"/>
      <c r="K254" s="5" t="n"/>
      <c r="L254" s="5">
        <f>MAX(0,IFERROR(I254*J254-K254,0))</f>
        <v/>
      </c>
      <c r="N254" s="5">
        <f>ROUND(L254*M254,2)</f>
        <v/>
      </c>
      <c r="O254" s="5" t="n"/>
      <c r="P254" s="5" t="n"/>
      <c r="R254" s="5">
        <f>ROUND(L254+N254,2)</f>
        <v/>
      </c>
      <c r="S254" s="5">
        <f>IF(Q254="Fournisseur", O254+P254, -(O254+P254))</f>
        <v/>
      </c>
      <c r="T254" s="5">
        <f>ROUND(R254+S254,2)</f>
        <v/>
      </c>
      <c r="X254" s="3" t="n"/>
    </row>
    <row r="255">
      <c r="B255" s="3" t="n"/>
      <c r="F255" s="3" t="n"/>
      <c r="I255" s="4" t="n"/>
      <c r="J255" s="5" t="n"/>
      <c r="K255" s="5" t="n"/>
      <c r="L255" s="5">
        <f>MAX(0,IFERROR(I255*J255-K255,0))</f>
        <v/>
      </c>
      <c r="N255" s="5">
        <f>ROUND(L255*M255,2)</f>
        <v/>
      </c>
      <c r="O255" s="5" t="n"/>
      <c r="P255" s="5" t="n"/>
      <c r="R255" s="5">
        <f>ROUND(L255+N255,2)</f>
        <v/>
      </c>
      <c r="S255" s="5">
        <f>IF(Q255="Fournisseur", O255+P255, -(O255+P255))</f>
        <v/>
      </c>
      <c r="T255" s="5">
        <f>ROUND(R255+S255,2)</f>
        <v/>
      </c>
      <c r="X255" s="3" t="n"/>
    </row>
    <row r="256">
      <c r="B256" s="3" t="n"/>
      <c r="F256" s="3" t="n"/>
      <c r="I256" s="4" t="n"/>
      <c r="J256" s="5" t="n"/>
      <c r="K256" s="5" t="n"/>
      <c r="L256" s="5">
        <f>MAX(0,IFERROR(I256*J256-K256,0))</f>
        <v/>
      </c>
      <c r="N256" s="5">
        <f>ROUND(L256*M256,2)</f>
        <v/>
      </c>
      <c r="O256" s="5" t="n"/>
      <c r="P256" s="5" t="n"/>
      <c r="R256" s="5">
        <f>ROUND(L256+N256,2)</f>
        <v/>
      </c>
      <c r="S256" s="5">
        <f>IF(Q256="Fournisseur", O256+P256, -(O256+P256))</f>
        <v/>
      </c>
      <c r="T256" s="5">
        <f>ROUND(R256+S256,2)</f>
        <v/>
      </c>
      <c r="X256" s="3" t="n"/>
    </row>
    <row r="257">
      <c r="B257" s="3" t="n"/>
      <c r="F257" s="3" t="n"/>
      <c r="I257" s="4" t="n"/>
      <c r="J257" s="5" t="n"/>
      <c r="K257" s="5" t="n"/>
      <c r="L257" s="5">
        <f>MAX(0,IFERROR(I257*J257-K257,0))</f>
        <v/>
      </c>
      <c r="N257" s="5">
        <f>ROUND(L257*M257,2)</f>
        <v/>
      </c>
      <c r="O257" s="5" t="n"/>
      <c r="P257" s="5" t="n"/>
      <c r="R257" s="5">
        <f>ROUND(L257+N257,2)</f>
        <v/>
      </c>
      <c r="S257" s="5">
        <f>IF(Q257="Fournisseur", O257+P257, -(O257+P257))</f>
        <v/>
      </c>
      <c r="T257" s="5">
        <f>ROUND(R257+S257,2)</f>
        <v/>
      </c>
      <c r="X257" s="3" t="n"/>
    </row>
    <row r="258">
      <c r="B258" s="3" t="n"/>
      <c r="F258" s="3" t="n"/>
      <c r="I258" s="4" t="n"/>
      <c r="J258" s="5" t="n"/>
      <c r="K258" s="5" t="n"/>
      <c r="L258" s="5">
        <f>MAX(0,IFERROR(I258*J258-K258,0))</f>
        <v/>
      </c>
      <c r="N258" s="5">
        <f>ROUND(L258*M258,2)</f>
        <v/>
      </c>
      <c r="O258" s="5" t="n"/>
      <c r="P258" s="5" t="n"/>
      <c r="R258" s="5">
        <f>ROUND(L258+N258,2)</f>
        <v/>
      </c>
      <c r="S258" s="5">
        <f>IF(Q258="Fournisseur", O258+P258, -(O258+P258))</f>
        <v/>
      </c>
      <c r="T258" s="5">
        <f>ROUND(R258+S258,2)</f>
        <v/>
      </c>
      <c r="X258" s="3" t="n"/>
    </row>
    <row r="259">
      <c r="B259" s="3" t="n"/>
      <c r="F259" s="3" t="n"/>
      <c r="I259" s="4" t="n"/>
      <c r="J259" s="5" t="n"/>
      <c r="K259" s="5" t="n"/>
      <c r="L259" s="5">
        <f>MAX(0,IFERROR(I259*J259-K259,0))</f>
        <v/>
      </c>
      <c r="N259" s="5">
        <f>ROUND(L259*M259,2)</f>
        <v/>
      </c>
      <c r="O259" s="5" t="n"/>
      <c r="P259" s="5" t="n"/>
      <c r="R259" s="5">
        <f>ROUND(L259+N259,2)</f>
        <v/>
      </c>
      <c r="S259" s="5">
        <f>IF(Q259="Fournisseur", O259+P259, -(O259+P259))</f>
        <v/>
      </c>
      <c r="T259" s="5">
        <f>ROUND(R259+S259,2)</f>
        <v/>
      </c>
      <c r="X259" s="3" t="n"/>
    </row>
    <row r="260">
      <c r="B260" s="3" t="n"/>
      <c r="F260" s="3" t="n"/>
      <c r="I260" s="4" t="n"/>
      <c r="J260" s="5" t="n"/>
      <c r="K260" s="5" t="n"/>
      <c r="L260" s="5">
        <f>MAX(0,IFERROR(I260*J260-K260,0))</f>
        <v/>
      </c>
      <c r="N260" s="5">
        <f>ROUND(L260*M260,2)</f>
        <v/>
      </c>
      <c r="O260" s="5" t="n"/>
      <c r="P260" s="5" t="n"/>
      <c r="R260" s="5">
        <f>ROUND(L260+N260,2)</f>
        <v/>
      </c>
      <c r="S260" s="5">
        <f>IF(Q260="Fournisseur", O260+P260, -(O260+P260))</f>
        <v/>
      </c>
      <c r="T260" s="5">
        <f>ROUND(R260+S260,2)</f>
        <v/>
      </c>
      <c r="X260" s="3" t="n"/>
    </row>
    <row r="261">
      <c r="B261" s="3" t="n"/>
      <c r="F261" s="3" t="n"/>
      <c r="I261" s="4" t="n"/>
      <c r="J261" s="5" t="n"/>
      <c r="K261" s="5" t="n"/>
      <c r="L261" s="5">
        <f>MAX(0,IFERROR(I261*J261-K261,0))</f>
        <v/>
      </c>
      <c r="N261" s="5">
        <f>ROUND(L261*M261,2)</f>
        <v/>
      </c>
      <c r="O261" s="5" t="n"/>
      <c r="P261" s="5" t="n"/>
      <c r="R261" s="5">
        <f>ROUND(L261+N261,2)</f>
        <v/>
      </c>
      <c r="S261" s="5">
        <f>IF(Q261="Fournisseur", O261+P261, -(O261+P261))</f>
        <v/>
      </c>
      <c r="T261" s="5">
        <f>ROUND(R261+S261,2)</f>
        <v/>
      </c>
      <c r="X261" s="3" t="n"/>
    </row>
    <row r="262">
      <c r="B262" s="3" t="n"/>
      <c r="F262" s="3" t="n"/>
      <c r="I262" s="4" t="n"/>
      <c r="J262" s="5" t="n"/>
      <c r="K262" s="5" t="n"/>
      <c r="L262" s="5">
        <f>MAX(0,IFERROR(I262*J262-K262,0))</f>
        <v/>
      </c>
      <c r="N262" s="5">
        <f>ROUND(L262*M262,2)</f>
        <v/>
      </c>
      <c r="O262" s="5" t="n"/>
      <c r="P262" s="5" t="n"/>
      <c r="R262" s="5">
        <f>ROUND(L262+N262,2)</f>
        <v/>
      </c>
      <c r="S262" s="5">
        <f>IF(Q262="Fournisseur", O262+P262, -(O262+P262))</f>
        <v/>
      </c>
      <c r="T262" s="5">
        <f>ROUND(R262+S262,2)</f>
        <v/>
      </c>
      <c r="X262" s="3" t="n"/>
    </row>
    <row r="263">
      <c r="B263" s="3" t="n"/>
      <c r="F263" s="3" t="n"/>
      <c r="I263" s="4" t="n"/>
      <c r="J263" s="5" t="n"/>
      <c r="K263" s="5" t="n"/>
      <c r="L263" s="5">
        <f>MAX(0,IFERROR(I263*J263-K263,0))</f>
        <v/>
      </c>
      <c r="N263" s="5">
        <f>ROUND(L263*M263,2)</f>
        <v/>
      </c>
      <c r="O263" s="5" t="n"/>
      <c r="P263" s="5" t="n"/>
      <c r="R263" s="5">
        <f>ROUND(L263+N263,2)</f>
        <v/>
      </c>
      <c r="S263" s="5">
        <f>IF(Q263="Fournisseur", O263+P263, -(O263+P263))</f>
        <v/>
      </c>
      <c r="T263" s="5">
        <f>ROUND(R263+S263,2)</f>
        <v/>
      </c>
      <c r="X263" s="3" t="n"/>
    </row>
    <row r="264">
      <c r="B264" s="3" t="n"/>
      <c r="F264" s="3" t="n"/>
      <c r="I264" s="4" t="n"/>
      <c r="J264" s="5" t="n"/>
      <c r="K264" s="5" t="n"/>
      <c r="L264" s="5">
        <f>MAX(0,IFERROR(I264*J264-K264,0))</f>
        <v/>
      </c>
      <c r="N264" s="5">
        <f>ROUND(L264*M264,2)</f>
        <v/>
      </c>
      <c r="O264" s="5" t="n"/>
      <c r="P264" s="5" t="n"/>
      <c r="R264" s="5">
        <f>ROUND(L264+N264,2)</f>
        <v/>
      </c>
      <c r="S264" s="5">
        <f>IF(Q264="Fournisseur", O264+P264, -(O264+P264))</f>
        <v/>
      </c>
      <c r="T264" s="5">
        <f>ROUND(R264+S264,2)</f>
        <v/>
      </c>
      <c r="X264" s="3" t="n"/>
    </row>
    <row r="265">
      <c r="B265" s="3" t="n"/>
      <c r="F265" s="3" t="n"/>
      <c r="I265" s="4" t="n"/>
      <c r="J265" s="5" t="n"/>
      <c r="K265" s="5" t="n"/>
      <c r="L265" s="5">
        <f>MAX(0,IFERROR(I265*J265-K265,0))</f>
        <v/>
      </c>
      <c r="N265" s="5">
        <f>ROUND(L265*M265,2)</f>
        <v/>
      </c>
      <c r="O265" s="5" t="n"/>
      <c r="P265" s="5" t="n"/>
      <c r="R265" s="5">
        <f>ROUND(L265+N265,2)</f>
        <v/>
      </c>
      <c r="S265" s="5">
        <f>IF(Q265="Fournisseur", O265+P265, -(O265+P265))</f>
        <v/>
      </c>
      <c r="T265" s="5">
        <f>ROUND(R265+S265,2)</f>
        <v/>
      </c>
      <c r="X265" s="3" t="n"/>
    </row>
    <row r="266">
      <c r="B266" s="3" t="n"/>
      <c r="F266" s="3" t="n"/>
      <c r="I266" s="4" t="n"/>
      <c r="J266" s="5" t="n"/>
      <c r="K266" s="5" t="n"/>
      <c r="L266" s="5">
        <f>MAX(0,IFERROR(I266*J266-K266,0))</f>
        <v/>
      </c>
      <c r="N266" s="5">
        <f>ROUND(L266*M266,2)</f>
        <v/>
      </c>
      <c r="O266" s="5" t="n"/>
      <c r="P266" s="5" t="n"/>
      <c r="R266" s="5">
        <f>ROUND(L266+N266,2)</f>
        <v/>
      </c>
      <c r="S266" s="5">
        <f>IF(Q266="Fournisseur", O266+P266, -(O266+P266))</f>
        <v/>
      </c>
      <c r="T266" s="5">
        <f>ROUND(R266+S266,2)</f>
        <v/>
      </c>
      <c r="X266" s="3" t="n"/>
    </row>
    <row r="267">
      <c r="B267" s="3" t="n"/>
      <c r="F267" s="3" t="n"/>
      <c r="I267" s="4" t="n"/>
      <c r="J267" s="5" t="n"/>
      <c r="K267" s="5" t="n"/>
      <c r="L267" s="5">
        <f>MAX(0,IFERROR(I267*J267-K267,0))</f>
        <v/>
      </c>
      <c r="N267" s="5">
        <f>ROUND(L267*M267,2)</f>
        <v/>
      </c>
      <c r="O267" s="5" t="n"/>
      <c r="P267" s="5" t="n"/>
      <c r="R267" s="5">
        <f>ROUND(L267+N267,2)</f>
        <v/>
      </c>
      <c r="S267" s="5">
        <f>IF(Q267="Fournisseur", O267+P267, -(O267+P267))</f>
        <v/>
      </c>
      <c r="T267" s="5">
        <f>ROUND(R267+S267,2)</f>
        <v/>
      </c>
      <c r="X267" s="3" t="n"/>
    </row>
    <row r="268">
      <c r="B268" s="3" t="n"/>
      <c r="F268" s="3" t="n"/>
      <c r="I268" s="4" t="n"/>
      <c r="J268" s="5" t="n"/>
      <c r="K268" s="5" t="n"/>
      <c r="L268" s="5">
        <f>MAX(0,IFERROR(I268*J268-K268,0))</f>
        <v/>
      </c>
      <c r="N268" s="5">
        <f>ROUND(L268*M268,2)</f>
        <v/>
      </c>
      <c r="O268" s="5" t="n"/>
      <c r="P268" s="5" t="n"/>
      <c r="R268" s="5">
        <f>ROUND(L268+N268,2)</f>
        <v/>
      </c>
      <c r="S268" s="5">
        <f>IF(Q268="Fournisseur", O268+P268, -(O268+P268))</f>
        <v/>
      </c>
      <c r="T268" s="5">
        <f>ROUND(R268+S268,2)</f>
        <v/>
      </c>
      <c r="X268" s="3" t="n"/>
    </row>
    <row r="269">
      <c r="B269" s="3" t="n"/>
      <c r="F269" s="3" t="n"/>
      <c r="I269" s="4" t="n"/>
      <c r="J269" s="5" t="n"/>
      <c r="K269" s="5" t="n"/>
      <c r="L269" s="5">
        <f>MAX(0,IFERROR(I269*J269-K269,0))</f>
        <v/>
      </c>
      <c r="N269" s="5">
        <f>ROUND(L269*M269,2)</f>
        <v/>
      </c>
      <c r="O269" s="5" t="n"/>
      <c r="P269" s="5" t="n"/>
      <c r="R269" s="5">
        <f>ROUND(L269+N269,2)</f>
        <v/>
      </c>
      <c r="S269" s="5">
        <f>IF(Q269="Fournisseur", O269+P269, -(O269+P269))</f>
        <v/>
      </c>
      <c r="T269" s="5">
        <f>ROUND(R269+S269,2)</f>
        <v/>
      </c>
      <c r="X269" s="3" t="n"/>
    </row>
    <row r="270">
      <c r="B270" s="3" t="n"/>
      <c r="F270" s="3" t="n"/>
      <c r="I270" s="4" t="n"/>
      <c r="J270" s="5" t="n"/>
      <c r="K270" s="5" t="n"/>
      <c r="L270" s="5">
        <f>MAX(0,IFERROR(I270*J270-K270,0))</f>
        <v/>
      </c>
      <c r="N270" s="5">
        <f>ROUND(L270*M270,2)</f>
        <v/>
      </c>
      <c r="O270" s="5" t="n"/>
      <c r="P270" s="5" t="n"/>
      <c r="R270" s="5">
        <f>ROUND(L270+N270,2)</f>
        <v/>
      </c>
      <c r="S270" s="5">
        <f>IF(Q270="Fournisseur", O270+P270, -(O270+P270))</f>
        <v/>
      </c>
      <c r="T270" s="5">
        <f>ROUND(R270+S270,2)</f>
        <v/>
      </c>
      <c r="X270" s="3" t="n"/>
    </row>
    <row r="271">
      <c r="B271" s="3" t="n"/>
      <c r="F271" s="3" t="n"/>
      <c r="I271" s="4" t="n"/>
      <c r="J271" s="5" t="n"/>
      <c r="K271" s="5" t="n"/>
      <c r="L271" s="5">
        <f>MAX(0,IFERROR(I271*J271-K271,0))</f>
        <v/>
      </c>
      <c r="N271" s="5">
        <f>ROUND(L271*M271,2)</f>
        <v/>
      </c>
      <c r="O271" s="5" t="n"/>
      <c r="P271" s="5" t="n"/>
      <c r="R271" s="5">
        <f>ROUND(L271+N271,2)</f>
        <v/>
      </c>
      <c r="S271" s="5">
        <f>IF(Q271="Fournisseur", O271+P271, -(O271+P271))</f>
        <v/>
      </c>
      <c r="T271" s="5">
        <f>ROUND(R271+S271,2)</f>
        <v/>
      </c>
      <c r="X271" s="3" t="n"/>
    </row>
    <row r="272">
      <c r="B272" s="3" t="n"/>
      <c r="F272" s="3" t="n"/>
      <c r="I272" s="4" t="n"/>
      <c r="J272" s="5" t="n"/>
      <c r="K272" s="5" t="n"/>
      <c r="L272" s="5">
        <f>MAX(0,IFERROR(I272*J272-K272,0))</f>
        <v/>
      </c>
      <c r="N272" s="5">
        <f>ROUND(L272*M272,2)</f>
        <v/>
      </c>
      <c r="O272" s="5" t="n"/>
      <c r="P272" s="5" t="n"/>
      <c r="R272" s="5">
        <f>ROUND(L272+N272,2)</f>
        <v/>
      </c>
      <c r="S272" s="5">
        <f>IF(Q272="Fournisseur", O272+P272, -(O272+P272))</f>
        <v/>
      </c>
      <c r="T272" s="5">
        <f>ROUND(R272+S272,2)</f>
        <v/>
      </c>
      <c r="X272" s="3" t="n"/>
    </row>
    <row r="273">
      <c r="B273" s="3" t="n"/>
      <c r="F273" s="3" t="n"/>
      <c r="I273" s="4" t="n"/>
      <c r="J273" s="5" t="n"/>
      <c r="K273" s="5" t="n"/>
      <c r="L273" s="5">
        <f>MAX(0,IFERROR(I273*J273-K273,0))</f>
        <v/>
      </c>
      <c r="N273" s="5">
        <f>ROUND(L273*M273,2)</f>
        <v/>
      </c>
      <c r="O273" s="5" t="n"/>
      <c r="P273" s="5" t="n"/>
      <c r="R273" s="5">
        <f>ROUND(L273+N273,2)</f>
        <v/>
      </c>
      <c r="S273" s="5">
        <f>IF(Q273="Fournisseur", O273+P273, -(O273+P273))</f>
        <v/>
      </c>
      <c r="T273" s="5">
        <f>ROUND(R273+S273,2)</f>
        <v/>
      </c>
      <c r="X273" s="3" t="n"/>
    </row>
    <row r="274">
      <c r="B274" s="3" t="n"/>
      <c r="F274" s="3" t="n"/>
      <c r="I274" s="4" t="n"/>
      <c r="J274" s="5" t="n"/>
      <c r="K274" s="5" t="n"/>
      <c r="L274" s="5">
        <f>MAX(0,IFERROR(I274*J274-K274,0))</f>
        <v/>
      </c>
      <c r="N274" s="5">
        <f>ROUND(L274*M274,2)</f>
        <v/>
      </c>
      <c r="O274" s="5" t="n"/>
      <c r="P274" s="5" t="n"/>
      <c r="R274" s="5">
        <f>ROUND(L274+N274,2)</f>
        <v/>
      </c>
      <c r="S274" s="5">
        <f>IF(Q274="Fournisseur", O274+P274, -(O274+P274))</f>
        <v/>
      </c>
      <c r="T274" s="5">
        <f>ROUND(R274+S274,2)</f>
        <v/>
      </c>
      <c r="X274" s="3" t="n"/>
    </row>
    <row r="275">
      <c r="B275" s="3" t="n"/>
      <c r="F275" s="3" t="n"/>
      <c r="I275" s="4" t="n"/>
      <c r="J275" s="5" t="n"/>
      <c r="K275" s="5" t="n"/>
      <c r="L275" s="5">
        <f>MAX(0,IFERROR(I275*J275-K275,0))</f>
        <v/>
      </c>
      <c r="N275" s="5">
        <f>ROUND(L275*M275,2)</f>
        <v/>
      </c>
      <c r="O275" s="5" t="n"/>
      <c r="P275" s="5" t="n"/>
      <c r="R275" s="5">
        <f>ROUND(L275+N275,2)</f>
        <v/>
      </c>
      <c r="S275" s="5">
        <f>IF(Q275="Fournisseur", O275+P275, -(O275+P275))</f>
        <v/>
      </c>
      <c r="T275" s="5">
        <f>ROUND(R275+S275,2)</f>
        <v/>
      </c>
      <c r="X275" s="3" t="n"/>
    </row>
    <row r="276">
      <c r="B276" s="3" t="n"/>
      <c r="F276" s="3" t="n"/>
      <c r="I276" s="4" t="n"/>
      <c r="J276" s="5" t="n"/>
      <c r="K276" s="5" t="n"/>
      <c r="L276" s="5">
        <f>MAX(0,IFERROR(I276*J276-K276,0))</f>
        <v/>
      </c>
      <c r="N276" s="5">
        <f>ROUND(L276*M276,2)</f>
        <v/>
      </c>
      <c r="O276" s="5" t="n"/>
      <c r="P276" s="5" t="n"/>
      <c r="R276" s="5">
        <f>ROUND(L276+N276,2)</f>
        <v/>
      </c>
      <c r="S276" s="5">
        <f>IF(Q276="Fournisseur", O276+P276, -(O276+P276))</f>
        <v/>
      </c>
      <c r="T276" s="5">
        <f>ROUND(R276+S276,2)</f>
        <v/>
      </c>
      <c r="X276" s="3" t="n"/>
    </row>
    <row r="277">
      <c r="B277" s="3" t="n"/>
      <c r="F277" s="3" t="n"/>
      <c r="I277" s="4" t="n"/>
      <c r="J277" s="5" t="n"/>
      <c r="K277" s="5" t="n"/>
      <c r="L277" s="5">
        <f>MAX(0,IFERROR(I277*J277-K277,0))</f>
        <v/>
      </c>
      <c r="N277" s="5">
        <f>ROUND(L277*M277,2)</f>
        <v/>
      </c>
      <c r="O277" s="5" t="n"/>
      <c r="P277" s="5" t="n"/>
      <c r="R277" s="5">
        <f>ROUND(L277+N277,2)</f>
        <v/>
      </c>
      <c r="S277" s="5">
        <f>IF(Q277="Fournisseur", O277+P277, -(O277+P277))</f>
        <v/>
      </c>
      <c r="T277" s="5">
        <f>ROUND(R277+S277,2)</f>
        <v/>
      </c>
      <c r="X277" s="3" t="n"/>
    </row>
    <row r="278">
      <c r="B278" s="3" t="n"/>
      <c r="F278" s="3" t="n"/>
      <c r="I278" s="4" t="n"/>
      <c r="J278" s="5" t="n"/>
      <c r="K278" s="5" t="n"/>
      <c r="L278" s="5">
        <f>MAX(0,IFERROR(I278*J278-K278,0))</f>
        <v/>
      </c>
      <c r="N278" s="5">
        <f>ROUND(L278*M278,2)</f>
        <v/>
      </c>
      <c r="O278" s="5" t="n"/>
      <c r="P278" s="5" t="n"/>
      <c r="R278" s="5">
        <f>ROUND(L278+N278,2)</f>
        <v/>
      </c>
      <c r="S278" s="5">
        <f>IF(Q278="Fournisseur", O278+P278, -(O278+P278))</f>
        <v/>
      </c>
      <c r="T278" s="5">
        <f>ROUND(R278+S278,2)</f>
        <v/>
      </c>
      <c r="X278" s="3" t="n"/>
    </row>
    <row r="279">
      <c r="B279" s="3" t="n"/>
      <c r="F279" s="3" t="n"/>
      <c r="I279" s="4" t="n"/>
      <c r="J279" s="5" t="n"/>
      <c r="K279" s="5" t="n"/>
      <c r="L279" s="5">
        <f>MAX(0,IFERROR(I279*J279-K279,0))</f>
        <v/>
      </c>
      <c r="N279" s="5">
        <f>ROUND(L279*M279,2)</f>
        <v/>
      </c>
      <c r="O279" s="5" t="n"/>
      <c r="P279" s="5" t="n"/>
      <c r="R279" s="5">
        <f>ROUND(L279+N279,2)</f>
        <v/>
      </c>
      <c r="S279" s="5">
        <f>IF(Q279="Fournisseur", O279+P279, -(O279+P279))</f>
        <v/>
      </c>
      <c r="T279" s="5">
        <f>ROUND(R279+S279,2)</f>
        <v/>
      </c>
      <c r="X279" s="3" t="n"/>
    </row>
    <row r="280">
      <c r="B280" s="3" t="n"/>
      <c r="F280" s="3" t="n"/>
      <c r="I280" s="4" t="n"/>
      <c r="J280" s="5" t="n"/>
      <c r="K280" s="5" t="n"/>
      <c r="L280" s="5">
        <f>MAX(0,IFERROR(I280*J280-K280,0))</f>
        <v/>
      </c>
      <c r="N280" s="5">
        <f>ROUND(L280*M280,2)</f>
        <v/>
      </c>
      <c r="O280" s="5" t="n"/>
      <c r="P280" s="5" t="n"/>
      <c r="R280" s="5">
        <f>ROUND(L280+N280,2)</f>
        <v/>
      </c>
      <c r="S280" s="5">
        <f>IF(Q280="Fournisseur", O280+P280, -(O280+P280))</f>
        <v/>
      </c>
      <c r="T280" s="5">
        <f>ROUND(R280+S280,2)</f>
        <v/>
      </c>
      <c r="X280" s="3" t="n"/>
    </row>
    <row r="281">
      <c r="B281" s="3" t="n"/>
      <c r="F281" s="3" t="n"/>
      <c r="I281" s="4" t="n"/>
      <c r="J281" s="5" t="n"/>
      <c r="K281" s="5" t="n"/>
      <c r="L281" s="5">
        <f>MAX(0,IFERROR(I281*J281-K281,0))</f>
        <v/>
      </c>
      <c r="N281" s="5">
        <f>ROUND(L281*M281,2)</f>
        <v/>
      </c>
      <c r="O281" s="5" t="n"/>
      <c r="P281" s="5" t="n"/>
      <c r="R281" s="5">
        <f>ROUND(L281+N281,2)</f>
        <v/>
      </c>
      <c r="S281" s="5">
        <f>IF(Q281="Fournisseur", O281+P281, -(O281+P281))</f>
        <v/>
      </c>
      <c r="T281" s="5">
        <f>ROUND(R281+S281,2)</f>
        <v/>
      </c>
      <c r="X281" s="3" t="n"/>
    </row>
    <row r="282">
      <c r="B282" s="3" t="n"/>
      <c r="F282" s="3" t="n"/>
      <c r="I282" s="4" t="n"/>
      <c r="J282" s="5" t="n"/>
      <c r="K282" s="5" t="n"/>
      <c r="L282" s="5">
        <f>MAX(0,IFERROR(I282*J282-K282,0))</f>
        <v/>
      </c>
      <c r="N282" s="5">
        <f>ROUND(L282*M282,2)</f>
        <v/>
      </c>
      <c r="O282" s="5" t="n"/>
      <c r="P282" s="5" t="n"/>
      <c r="R282" s="5">
        <f>ROUND(L282+N282,2)</f>
        <v/>
      </c>
      <c r="S282" s="5">
        <f>IF(Q282="Fournisseur", O282+P282, -(O282+P282))</f>
        <v/>
      </c>
      <c r="T282" s="5">
        <f>ROUND(R282+S282,2)</f>
        <v/>
      </c>
      <c r="X282" s="3" t="n"/>
    </row>
    <row r="283">
      <c r="B283" s="3" t="n"/>
      <c r="F283" s="3" t="n"/>
      <c r="I283" s="4" t="n"/>
      <c r="J283" s="5" t="n"/>
      <c r="K283" s="5" t="n"/>
      <c r="L283" s="5">
        <f>MAX(0,IFERROR(I283*J283-K283,0))</f>
        <v/>
      </c>
      <c r="N283" s="5">
        <f>ROUND(L283*M283,2)</f>
        <v/>
      </c>
      <c r="O283" s="5" t="n"/>
      <c r="P283" s="5" t="n"/>
      <c r="R283" s="5">
        <f>ROUND(L283+N283,2)</f>
        <v/>
      </c>
      <c r="S283" s="5">
        <f>IF(Q283="Fournisseur", O283+P283, -(O283+P283))</f>
        <v/>
      </c>
      <c r="T283" s="5">
        <f>ROUND(R283+S283,2)</f>
        <v/>
      </c>
      <c r="X283" s="3" t="n"/>
    </row>
    <row r="284">
      <c r="B284" s="3" t="n"/>
      <c r="F284" s="3" t="n"/>
      <c r="I284" s="4" t="n"/>
      <c r="J284" s="5" t="n"/>
      <c r="K284" s="5" t="n"/>
      <c r="L284" s="5">
        <f>MAX(0,IFERROR(I284*J284-K284,0))</f>
        <v/>
      </c>
      <c r="N284" s="5">
        <f>ROUND(L284*M284,2)</f>
        <v/>
      </c>
      <c r="O284" s="5" t="n"/>
      <c r="P284" s="5" t="n"/>
      <c r="R284" s="5">
        <f>ROUND(L284+N284,2)</f>
        <v/>
      </c>
      <c r="S284" s="5">
        <f>IF(Q284="Fournisseur", O284+P284, -(O284+P284))</f>
        <v/>
      </c>
      <c r="T284" s="5">
        <f>ROUND(R284+S284,2)</f>
        <v/>
      </c>
      <c r="X284" s="3" t="n"/>
    </row>
    <row r="285">
      <c r="B285" s="3" t="n"/>
      <c r="F285" s="3" t="n"/>
      <c r="I285" s="4" t="n"/>
      <c r="J285" s="5" t="n"/>
      <c r="K285" s="5" t="n"/>
      <c r="L285" s="5">
        <f>MAX(0,IFERROR(I285*J285-K285,0))</f>
        <v/>
      </c>
      <c r="N285" s="5">
        <f>ROUND(L285*M285,2)</f>
        <v/>
      </c>
      <c r="O285" s="5" t="n"/>
      <c r="P285" s="5" t="n"/>
      <c r="R285" s="5">
        <f>ROUND(L285+N285,2)</f>
        <v/>
      </c>
      <c r="S285" s="5">
        <f>IF(Q285="Fournisseur", O285+P285, -(O285+P285))</f>
        <v/>
      </c>
      <c r="T285" s="5">
        <f>ROUND(R285+S285,2)</f>
        <v/>
      </c>
      <c r="X285" s="3" t="n"/>
    </row>
    <row r="286">
      <c r="B286" s="3" t="n"/>
      <c r="F286" s="3" t="n"/>
      <c r="I286" s="4" t="n"/>
      <c r="J286" s="5" t="n"/>
      <c r="K286" s="5" t="n"/>
      <c r="L286" s="5">
        <f>MAX(0,IFERROR(I286*J286-K286,0))</f>
        <v/>
      </c>
      <c r="N286" s="5">
        <f>ROUND(L286*M286,2)</f>
        <v/>
      </c>
      <c r="O286" s="5" t="n"/>
      <c r="P286" s="5" t="n"/>
      <c r="R286" s="5">
        <f>ROUND(L286+N286,2)</f>
        <v/>
      </c>
      <c r="S286" s="5">
        <f>IF(Q286="Fournisseur", O286+P286, -(O286+P286))</f>
        <v/>
      </c>
      <c r="T286" s="5">
        <f>ROUND(R286+S286,2)</f>
        <v/>
      </c>
      <c r="X286" s="3" t="n"/>
    </row>
    <row r="287">
      <c r="B287" s="3" t="n"/>
      <c r="F287" s="3" t="n"/>
      <c r="I287" s="4" t="n"/>
      <c r="J287" s="5" t="n"/>
      <c r="K287" s="5" t="n"/>
      <c r="L287" s="5">
        <f>MAX(0,IFERROR(I287*J287-K287,0))</f>
        <v/>
      </c>
      <c r="N287" s="5">
        <f>ROUND(L287*M287,2)</f>
        <v/>
      </c>
      <c r="O287" s="5" t="n"/>
      <c r="P287" s="5" t="n"/>
      <c r="R287" s="5">
        <f>ROUND(L287+N287,2)</f>
        <v/>
      </c>
      <c r="S287" s="5">
        <f>IF(Q287="Fournisseur", O287+P287, -(O287+P287))</f>
        <v/>
      </c>
      <c r="T287" s="5">
        <f>ROUND(R287+S287,2)</f>
        <v/>
      </c>
      <c r="X287" s="3" t="n"/>
    </row>
    <row r="288">
      <c r="B288" s="3" t="n"/>
      <c r="F288" s="3" t="n"/>
      <c r="I288" s="4" t="n"/>
      <c r="J288" s="5" t="n"/>
      <c r="K288" s="5" t="n"/>
      <c r="L288" s="5">
        <f>MAX(0,IFERROR(I288*J288-K288,0))</f>
        <v/>
      </c>
      <c r="N288" s="5">
        <f>ROUND(L288*M288,2)</f>
        <v/>
      </c>
      <c r="O288" s="5" t="n"/>
      <c r="P288" s="5" t="n"/>
      <c r="R288" s="5">
        <f>ROUND(L288+N288,2)</f>
        <v/>
      </c>
      <c r="S288" s="5">
        <f>IF(Q288="Fournisseur", O288+P288, -(O288+P288))</f>
        <v/>
      </c>
      <c r="T288" s="5">
        <f>ROUND(R288+S288,2)</f>
        <v/>
      </c>
      <c r="X288" s="3" t="n"/>
    </row>
    <row r="289">
      <c r="B289" s="3" t="n"/>
      <c r="F289" s="3" t="n"/>
      <c r="I289" s="4" t="n"/>
      <c r="J289" s="5" t="n"/>
      <c r="K289" s="5" t="n"/>
      <c r="L289" s="5">
        <f>MAX(0,IFERROR(I289*J289-K289,0))</f>
        <v/>
      </c>
      <c r="N289" s="5">
        <f>ROUND(L289*M289,2)</f>
        <v/>
      </c>
      <c r="O289" s="5" t="n"/>
      <c r="P289" s="5" t="n"/>
      <c r="R289" s="5">
        <f>ROUND(L289+N289,2)</f>
        <v/>
      </c>
      <c r="S289" s="5">
        <f>IF(Q289="Fournisseur", O289+P289, -(O289+P289))</f>
        <v/>
      </c>
      <c r="T289" s="5">
        <f>ROUND(R289+S289,2)</f>
        <v/>
      </c>
      <c r="X289" s="3" t="n"/>
    </row>
    <row r="290">
      <c r="B290" s="3" t="n"/>
      <c r="F290" s="3" t="n"/>
      <c r="I290" s="4" t="n"/>
      <c r="J290" s="5" t="n"/>
      <c r="K290" s="5" t="n"/>
      <c r="L290" s="5">
        <f>MAX(0,IFERROR(I290*J290-K290,0))</f>
        <v/>
      </c>
      <c r="N290" s="5">
        <f>ROUND(L290*M290,2)</f>
        <v/>
      </c>
      <c r="O290" s="5" t="n"/>
      <c r="P290" s="5" t="n"/>
      <c r="R290" s="5">
        <f>ROUND(L290+N290,2)</f>
        <v/>
      </c>
      <c r="S290" s="5">
        <f>IF(Q290="Fournisseur", O290+P290, -(O290+P290))</f>
        <v/>
      </c>
      <c r="T290" s="5">
        <f>ROUND(R290+S290,2)</f>
        <v/>
      </c>
      <c r="X290" s="3" t="n"/>
    </row>
    <row r="291">
      <c r="B291" s="3" t="n"/>
      <c r="F291" s="3" t="n"/>
      <c r="I291" s="4" t="n"/>
      <c r="J291" s="5" t="n"/>
      <c r="K291" s="5" t="n"/>
      <c r="L291" s="5">
        <f>MAX(0,IFERROR(I291*J291-K291,0))</f>
        <v/>
      </c>
      <c r="N291" s="5">
        <f>ROUND(L291*M291,2)</f>
        <v/>
      </c>
      <c r="O291" s="5" t="n"/>
      <c r="P291" s="5" t="n"/>
      <c r="R291" s="5">
        <f>ROUND(L291+N291,2)</f>
        <v/>
      </c>
      <c r="S291" s="5">
        <f>IF(Q291="Fournisseur", O291+P291, -(O291+P291))</f>
        <v/>
      </c>
      <c r="T291" s="5">
        <f>ROUND(R291+S291,2)</f>
        <v/>
      </c>
      <c r="X291" s="3" t="n"/>
    </row>
    <row r="292">
      <c r="B292" s="3" t="n"/>
      <c r="F292" s="3" t="n"/>
      <c r="I292" s="4" t="n"/>
      <c r="J292" s="5" t="n"/>
      <c r="K292" s="5" t="n"/>
      <c r="L292" s="5">
        <f>MAX(0,IFERROR(I292*J292-K292,0))</f>
        <v/>
      </c>
      <c r="N292" s="5">
        <f>ROUND(L292*M292,2)</f>
        <v/>
      </c>
      <c r="O292" s="5" t="n"/>
      <c r="P292" s="5" t="n"/>
      <c r="R292" s="5">
        <f>ROUND(L292+N292,2)</f>
        <v/>
      </c>
      <c r="S292" s="5">
        <f>IF(Q292="Fournisseur", O292+P292, -(O292+P292))</f>
        <v/>
      </c>
      <c r="T292" s="5">
        <f>ROUND(R292+S292,2)</f>
        <v/>
      </c>
      <c r="X292" s="3" t="n"/>
    </row>
    <row r="293">
      <c r="B293" s="3" t="n"/>
      <c r="F293" s="3" t="n"/>
      <c r="I293" s="4" t="n"/>
      <c r="J293" s="5" t="n"/>
      <c r="K293" s="5" t="n"/>
      <c r="L293" s="5">
        <f>MAX(0,IFERROR(I293*J293-K293,0))</f>
        <v/>
      </c>
      <c r="N293" s="5">
        <f>ROUND(L293*M293,2)</f>
        <v/>
      </c>
      <c r="O293" s="5" t="n"/>
      <c r="P293" s="5" t="n"/>
      <c r="R293" s="5">
        <f>ROUND(L293+N293,2)</f>
        <v/>
      </c>
      <c r="S293" s="5">
        <f>IF(Q293="Fournisseur", O293+P293, -(O293+P293))</f>
        <v/>
      </c>
      <c r="T293" s="5">
        <f>ROUND(R293+S293,2)</f>
        <v/>
      </c>
      <c r="X293" s="3" t="n"/>
    </row>
    <row r="294">
      <c r="B294" s="3" t="n"/>
      <c r="F294" s="3" t="n"/>
      <c r="I294" s="4" t="n"/>
      <c r="J294" s="5" t="n"/>
      <c r="K294" s="5" t="n"/>
      <c r="L294" s="5">
        <f>MAX(0,IFERROR(I294*J294-K294,0))</f>
        <v/>
      </c>
      <c r="N294" s="5">
        <f>ROUND(L294*M294,2)</f>
        <v/>
      </c>
      <c r="O294" s="5" t="n"/>
      <c r="P294" s="5" t="n"/>
      <c r="R294" s="5">
        <f>ROUND(L294+N294,2)</f>
        <v/>
      </c>
      <c r="S294" s="5">
        <f>IF(Q294="Fournisseur", O294+P294, -(O294+P294))</f>
        <v/>
      </c>
      <c r="T294" s="5">
        <f>ROUND(R294+S294,2)</f>
        <v/>
      </c>
      <c r="X294" s="3" t="n"/>
    </row>
    <row r="295">
      <c r="B295" s="3" t="n"/>
      <c r="F295" s="3" t="n"/>
      <c r="I295" s="4" t="n"/>
      <c r="J295" s="5" t="n"/>
      <c r="K295" s="5" t="n"/>
      <c r="L295" s="5">
        <f>MAX(0,IFERROR(I295*J295-K295,0))</f>
        <v/>
      </c>
      <c r="N295" s="5">
        <f>ROUND(L295*M295,2)</f>
        <v/>
      </c>
      <c r="O295" s="5" t="n"/>
      <c r="P295" s="5" t="n"/>
      <c r="R295" s="5">
        <f>ROUND(L295+N295,2)</f>
        <v/>
      </c>
      <c r="S295" s="5">
        <f>IF(Q295="Fournisseur", O295+P295, -(O295+P295))</f>
        <v/>
      </c>
      <c r="T295" s="5">
        <f>ROUND(R295+S295,2)</f>
        <v/>
      </c>
      <c r="X295" s="3" t="n"/>
    </row>
    <row r="296">
      <c r="B296" s="3" t="n"/>
      <c r="F296" s="3" t="n"/>
      <c r="I296" s="4" t="n"/>
      <c r="J296" s="5" t="n"/>
      <c r="K296" s="5" t="n"/>
      <c r="L296" s="5">
        <f>MAX(0,IFERROR(I296*J296-K296,0))</f>
        <v/>
      </c>
      <c r="N296" s="5">
        <f>ROUND(L296*M296,2)</f>
        <v/>
      </c>
      <c r="O296" s="5" t="n"/>
      <c r="P296" s="5" t="n"/>
      <c r="R296" s="5">
        <f>ROUND(L296+N296,2)</f>
        <v/>
      </c>
      <c r="S296" s="5">
        <f>IF(Q296="Fournisseur", O296+P296, -(O296+P296))</f>
        <v/>
      </c>
      <c r="T296" s="5">
        <f>ROUND(R296+S296,2)</f>
        <v/>
      </c>
      <c r="X296" s="3" t="n"/>
    </row>
    <row r="297">
      <c r="B297" s="3" t="n"/>
      <c r="F297" s="3" t="n"/>
      <c r="I297" s="4" t="n"/>
      <c r="J297" s="5" t="n"/>
      <c r="K297" s="5" t="n"/>
      <c r="L297" s="5">
        <f>MAX(0,IFERROR(I297*J297-K297,0))</f>
        <v/>
      </c>
      <c r="N297" s="5">
        <f>ROUND(L297*M297,2)</f>
        <v/>
      </c>
      <c r="O297" s="5" t="n"/>
      <c r="P297" s="5" t="n"/>
      <c r="R297" s="5">
        <f>ROUND(L297+N297,2)</f>
        <v/>
      </c>
      <c r="S297" s="5">
        <f>IF(Q297="Fournisseur", O297+P297, -(O297+P297))</f>
        <v/>
      </c>
      <c r="T297" s="5">
        <f>ROUND(R297+S297,2)</f>
        <v/>
      </c>
      <c r="X297" s="3" t="n"/>
    </row>
    <row r="298">
      <c r="B298" s="3" t="n"/>
      <c r="F298" s="3" t="n"/>
      <c r="I298" s="4" t="n"/>
      <c r="J298" s="5" t="n"/>
      <c r="K298" s="5" t="n"/>
      <c r="L298" s="5">
        <f>MAX(0,IFERROR(I298*J298-K298,0))</f>
        <v/>
      </c>
      <c r="N298" s="5">
        <f>ROUND(L298*M298,2)</f>
        <v/>
      </c>
      <c r="O298" s="5" t="n"/>
      <c r="P298" s="5" t="n"/>
      <c r="R298" s="5">
        <f>ROUND(L298+N298,2)</f>
        <v/>
      </c>
      <c r="S298" s="5">
        <f>IF(Q298="Fournisseur", O298+P298, -(O298+P298))</f>
        <v/>
      </c>
      <c r="T298" s="5">
        <f>ROUND(R298+S298,2)</f>
        <v/>
      </c>
      <c r="X298" s="3" t="n"/>
    </row>
    <row r="299">
      <c r="B299" s="3" t="n"/>
      <c r="F299" s="3" t="n"/>
      <c r="I299" s="4" t="n"/>
      <c r="J299" s="5" t="n"/>
      <c r="K299" s="5" t="n"/>
      <c r="L299" s="5">
        <f>MAX(0,IFERROR(I299*J299-K299,0))</f>
        <v/>
      </c>
      <c r="N299" s="5">
        <f>ROUND(L299*M299,2)</f>
        <v/>
      </c>
      <c r="O299" s="5" t="n"/>
      <c r="P299" s="5" t="n"/>
      <c r="R299" s="5">
        <f>ROUND(L299+N299,2)</f>
        <v/>
      </c>
      <c r="S299" s="5">
        <f>IF(Q299="Fournisseur", O299+P299, -(O299+P299))</f>
        <v/>
      </c>
      <c r="T299" s="5">
        <f>ROUND(R299+S299,2)</f>
        <v/>
      </c>
      <c r="X299" s="3" t="n"/>
    </row>
    <row r="300">
      <c r="B300" s="3" t="n"/>
      <c r="F300" s="3" t="n"/>
      <c r="I300" s="4" t="n"/>
      <c r="J300" s="5" t="n"/>
      <c r="K300" s="5" t="n"/>
      <c r="L300" s="5">
        <f>MAX(0,IFERROR(I300*J300-K300,0))</f>
        <v/>
      </c>
      <c r="N300" s="5">
        <f>ROUND(L300*M300,2)</f>
        <v/>
      </c>
      <c r="O300" s="5" t="n"/>
      <c r="P300" s="5" t="n"/>
      <c r="R300" s="5">
        <f>ROUND(L300+N300,2)</f>
        <v/>
      </c>
      <c r="S300" s="5">
        <f>IF(Q300="Fournisseur", O300+P300, -(O300+P300))</f>
        <v/>
      </c>
      <c r="T300" s="5">
        <f>ROUND(R300+S300,2)</f>
        <v/>
      </c>
      <c r="X300" s="3" t="n"/>
    </row>
    <row r="301">
      <c r="B301" s="3" t="n"/>
      <c r="F301" s="3" t="n"/>
      <c r="I301" s="4" t="n"/>
      <c r="J301" s="5" t="n"/>
      <c r="K301" s="5" t="n"/>
      <c r="L301" s="5">
        <f>MAX(0,IFERROR(I301*J301-K301,0))</f>
        <v/>
      </c>
      <c r="N301" s="5">
        <f>ROUND(L301*M301,2)</f>
        <v/>
      </c>
      <c r="O301" s="5" t="n"/>
      <c r="P301" s="5" t="n"/>
      <c r="R301" s="5">
        <f>ROUND(L301+N301,2)</f>
        <v/>
      </c>
      <c r="S301" s="5">
        <f>IF(Q301="Fournisseur", O301+P301, -(O301+P301))</f>
        <v/>
      </c>
      <c r="T301" s="5">
        <f>ROUND(R301+S301,2)</f>
        <v/>
      </c>
      <c r="X301" s="3" t="n"/>
    </row>
    <row r="302">
      <c r="B302" s="3" t="n"/>
      <c r="F302" s="3" t="n"/>
      <c r="I302" s="4" t="n"/>
      <c r="J302" s="5" t="n"/>
      <c r="K302" s="5" t="n"/>
      <c r="L302" s="5">
        <f>MAX(0,IFERROR(I302*J302-K302,0))</f>
        <v/>
      </c>
      <c r="N302" s="5">
        <f>ROUND(L302*M302,2)</f>
        <v/>
      </c>
      <c r="O302" s="5" t="n"/>
      <c r="P302" s="5" t="n"/>
      <c r="R302" s="5">
        <f>ROUND(L302+N302,2)</f>
        <v/>
      </c>
      <c r="S302" s="5">
        <f>IF(Q302="Fournisseur", O302+P302, -(O302+P302))</f>
        <v/>
      </c>
      <c r="T302" s="5">
        <f>ROUND(R302+S302,2)</f>
        <v/>
      </c>
      <c r="X302" s="3" t="n"/>
    </row>
    <row r="303">
      <c r="B303" s="3" t="n"/>
      <c r="F303" s="3" t="n"/>
      <c r="I303" s="4" t="n"/>
      <c r="J303" s="5" t="n"/>
      <c r="K303" s="5" t="n"/>
      <c r="L303" s="5">
        <f>MAX(0,IFERROR(I303*J303-K303,0))</f>
        <v/>
      </c>
      <c r="N303" s="5">
        <f>ROUND(L303*M303,2)</f>
        <v/>
      </c>
      <c r="O303" s="5" t="n"/>
      <c r="P303" s="5" t="n"/>
      <c r="R303" s="5">
        <f>ROUND(L303+N303,2)</f>
        <v/>
      </c>
      <c r="S303" s="5">
        <f>IF(Q303="Fournisseur", O303+P303, -(O303+P303))</f>
        <v/>
      </c>
      <c r="T303" s="5">
        <f>ROUND(R303+S303,2)</f>
        <v/>
      </c>
      <c r="X303" s="3" t="n"/>
    </row>
    <row r="304">
      <c r="B304" s="3" t="n"/>
      <c r="F304" s="3" t="n"/>
      <c r="I304" s="4" t="n"/>
      <c r="J304" s="5" t="n"/>
      <c r="K304" s="5" t="n"/>
      <c r="L304" s="5">
        <f>MAX(0,IFERROR(I304*J304-K304,0))</f>
        <v/>
      </c>
      <c r="N304" s="5">
        <f>ROUND(L304*M304,2)</f>
        <v/>
      </c>
      <c r="O304" s="5" t="n"/>
      <c r="P304" s="5" t="n"/>
      <c r="R304" s="5">
        <f>ROUND(L304+N304,2)</f>
        <v/>
      </c>
      <c r="S304" s="5">
        <f>IF(Q304="Fournisseur", O304+P304, -(O304+P304))</f>
        <v/>
      </c>
      <c r="T304" s="5">
        <f>ROUND(R304+S304,2)</f>
        <v/>
      </c>
      <c r="X304" s="3" t="n"/>
    </row>
    <row r="305">
      <c r="B305" s="3" t="n"/>
      <c r="F305" s="3" t="n"/>
      <c r="I305" s="4" t="n"/>
      <c r="J305" s="5" t="n"/>
      <c r="K305" s="5" t="n"/>
      <c r="L305" s="5">
        <f>MAX(0,IFERROR(I305*J305-K305,0))</f>
        <v/>
      </c>
      <c r="N305" s="5">
        <f>ROUND(L305*M305,2)</f>
        <v/>
      </c>
      <c r="O305" s="5" t="n"/>
      <c r="P305" s="5" t="n"/>
      <c r="R305" s="5">
        <f>ROUND(L305+N305,2)</f>
        <v/>
      </c>
      <c r="S305" s="5">
        <f>IF(Q305="Fournisseur", O305+P305, -(O305+P305))</f>
        <v/>
      </c>
      <c r="T305" s="5">
        <f>ROUND(R305+S305,2)</f>
        <v/>
      </c>
      <c r="X305" s="3" t="n"/>
    </row>
    <row r="306">
      <c r="B306" s="3" t="n"/>
      <c r="F306" s="3" t="n"/>
      <c r="I306" s="4" t="n"/>
      <c r="J306" s="5" t="n"/>
      <c r="K306" s="5" t="n"/>
      <c r="L306" s="5">
        <f>MAX(0,IFERROR(I306*J306-K306,0))</f>
        <v/>
      </c>
      <c r="N306" s="5">
        <f>ROUND(L306*M306,2)</f>
        <v/>
      </c>
      <c r="O306" s="5" t="n"/>
      <c r="P306" s="5" t="n"/>
      <c r="R306" s="5">
        <f>ROUND(L306+N306,2)</f>
        <v/>
      </c>
      <c r="S306" s="5">
        <f>IF(Q306="Fournisseur", O306+P306, -(O306+P306))</f>
        <v/>
      </c>
      <c r="T306" s="5">
        <f>ROUND(R306+S306,2)</f>
        <v/>
      </c>
      <c r="X306" s="3" t="n"/>
    </row>
    <row r="307">
      <c r="B307" s="3" t="n"/>
      <c r="F307" s="3" t="n"/>
      <c r="I307" s="4" t="n"/>
      <c r="J307" s="5" t="n"/>
      <c r="K307" s="5" t="n"/>
      <c r="L307" s="5">
        <f>MAX(0,IFERROR(I307*J307-K307,0))</f>
        <v/>
      </c>
      <c r="N307" s="5">
        <f>ROUND(L307*M307,2)</f>
        <v/>
      </c>
      <c r="O307" s="5" t="n"/>
      <c r="P307" s="5" t="n"/>
      <c r="R307" s="5">
        <f>ROUND(L307+N307,2)</f>
        <v/>
      </c>
      <c r="S307" s="5">
        <f>IF(Q307="Fournisseur", O307+P307, -(O307+P307))</f>
        <v/>
      </c>
      <c r="T307" s="5">
        <f>ROUND(R307+S307,2)</f>
        <v/>
      </c>
      <c r="X307" s="3" t="n"/>
    </row>
    <row r="308">
      <c r="B308" s="3" t="n"/>
      <c r="F308" s="3" t="n"/>
      <c r="I308" s="4" t="n"/>
      <c r="J308" s="5" t="n"/>
      <c r="K308" s="5" t="n"/>
      <c r="L308" s="5">
        <f>MAX(0,IFERROR(I308*J308-K308,0))</f>
        <v/>
      </c>
      <c r="N308" s="5">
        <f>ROUND(L308*M308,2)</f>
        <v/>
      </c>
      <c r="O308" s="5" t="n"/>
      <c r="P308" s="5" t="n"/>
      <c r="R308" s="5">
        <f>ROUND(L308+N308,2)</f>
        <v/>
      </c>
      <c r="S308" s="5">
        <f>IF(Q308="Fournisseur", O308+P308, -(O308+P308))</f>
        <v/>
      </c>
      <c r="T308" s="5">
        <f>ROUND(R308+S308,2)</f>
        <v/>
      </c>
      <c r="X308" s="3" t="n"/>
    </row>
    <row r="309">
      <c r="B309" s="3" t="n"/>
      <c r="F309" s="3" t="n"/>
      <c r="I309" s="4" t="n"/>
      <c r="J309" s="5" t="n"/>
      <c r="K309" s="5" t="n"/>
      <c r="L309" s="5">
        <f>MAX(0,IFERROR(I309*J309-K309,0))</f>
        <v/>
      </c>
      <c r="N309" s="5">
        <f>ROUND(L309*M309,2)</f>
        <v/>
      </c>
      <c r="O309" s="5" t="n"/>
      <c r="P309" s="5" t="n"/>
      <c r="R309" s="5">
        <f>ROUND(L309+N309,2)</f>
        <v/>
      </c>
      <c r="S309" s="5">
        <f>IF(Q309="Fournisseur", O309+P309, -(O309+P309))</f>
        <v/>
      </c>
      <c r="T309" s="5">
        <f>ROUND(R309+S309,2)</f>
        <v/>
      </c>
      <c r="X309" s="3" t="n"/>
    </row>
    <row r="310">
      <c r="B310" s="3" t="n"/>
      <c r="F310" s="3" t="n"/>
      <c r="I310" s="4" t="n"/>
      <c r="J310" s="5" t="n"/>
      <c r="K310" s="5" t="n"/>
      <c r="L310" s="5">
        <f>MAX(0,IFERROR(I310*J310-K310,0))</f>
        <v/>
      </c>
      <c r="N310" s="5">
        <f>ROUND(L310*M310,2)</f>
        <v/>
      </c>
      <c r="O310" s="5" t="n"/>
      <c r="P310" s="5" t="n"/>
      <c r="R310" s="5">
        <f>ROUND(L310+N310,2)</f>
        <v/>
      </c>
      <c r="S310" s="5">
        <f>IF(Q310="Fournisseur", O310+P310, -(O310+P310))</f>
        <v/>
      </c>
      <c r="T310" s="5">
        <f>ROUND(R310+S310,2)</f>
        <v/>
      </c>
      <c r="X310" s="3" t="n"/>
    </row>
    <row r="311">
      <c r="B311" s="3" t="n"/>
      <c r="F311" s="3" t="n"/>
      <c r="I311" s="4" t="n"/>
      <c r="J311" s="5" t="n"/>
      <c r="K311" s="5" t="n"/>
      <c r="L311" s="5">
        <f>MAX(0,IFERROR(I311*J311-K311,0))</f>
        <v/>
      </c>
      <c r="N311" s="5">
        <f>ROUND(L311*M311,2)</f>
        <v/>
      </c>
      <c r="O311" s="5" t="n"/>
      <c r="P311" s="5" t="n"/>
      <c r="R311" s="5">
        <f>ROUND(L311+N311,2)</f>
        <v/>
      </c>
      <c r="S311" s="5">
        <f>IF(Q311="Fournisseur", O311+P311, -(O311+P311))</f>
        <v/>
      </c>
      <c r="T311" s="5">
        <f>ROUND(R311+S311,2)</f>
        <v/>
      </c>
      <c r="X311" s="3" t="n"/>
    </row>
    <row r="312">
      <c r="B312" s="3" t="n"/>
      <c r="F312" s="3" t="n"/>
      <c r="I312" s="4" t="n"/>
      <c r="J312" s="5" t="n"/>
      <c r="K312" s="5" t="n"/>
      <c r="L312" s="5">
        <f>MAX(0,IFERROR(I312*J312-K312,0))</f>
        <v/>
      </c>
      <c r="N312" s="5">
        <f>ROUND(L312*M312,2)</f>
        <v/>
      </c>
      <c r="O312" s="5" t="n"/>
      <c r="P312" s="5" t="n"/>
      <c r="R312" s="5">
        <f>ROUND(L312+N312,2)</f>
        <v/>
      </c>
      <c r="S312" s="5">
        <f>IF(Q312="Fournisseur", O312+P312, -(O312+P312))</f>
        <v/>
      </c>
      <c r="T312" s="5">
        <f>ROUND(R312+S312,2)</f>
        <v/>
      </c>
      <c r="X312" s="3" t="n"/>
    </row>
    <row r="313">
      <c r="B313" s="3" t="n"/>
      <c r="F313" s="3" t="n"/>
      <c r="I313" s="4" t="n"/>
      <c r="J313" s="5" t="n"/>
      <c r="K313" s="5" t="n"/>
      <c r="L313" s="5">
        <f>MAX(0,IFERROR(I313*J313-K313,0))</f>
        <v/>
      </c>
      <c r="N313" s="5">
        <f>ROUND(L313*M313,2)</f>
        <v/>
      </c>
      <c r="O313" s="5" t="n"/>
      <c r="P313" s="5" t="n"/>
      <c r="R313" s="5">
        <f>ROUND(L313+N313,2)</f>
        <v/>
      </c>
      <c r="S313" s="5">
        <f>IF(Q313="Fournisseur", O313+P313, -(O313+P313))</f>
        <v/>
      </c>
      <c r="T313" s="5">
        <f>ROUND(R313+S313,2)</f>
        <v/>
      </c>
      <c r="X313" s="3" t="n"/>
    </row>
    <row r="314">
      <c r="B314" s="3" t="n"/>
      <c r="F314" s="3" t="n"/>
      <c r="I314" s="4" t="n"/>
      <c r="J314" s="5" t="n"/>
      <c r="K314" s="5" t="n"/>
      <c r="L314" s="5">
        <f>MAX(0,IFERROR(I314*J314-K314,0))</f>
        <v/>
      </c>
      <c r="N314" s="5">
        <f>ROUND(L314*M314,2)</f>
        <v/>
      </c>
      <c r="O314" s="5" t="n"/>
      <c r="P314" s="5" t="n"/>
      <c r="R314" s="5">
        <f>ROUND(L314+N314,2)</f>
        <v/>
      </c>
      <c r="S314" s="5">
        <f>IF(Q314="Fournisseur", O314+P314, -(O314+P314))</f>
        <v/>
      </c>
      <c r="T314" s="5">
        <f>ROUND(R314+S314,2)</f>
        <v/>
      </c>
      <c r="X314" s="3" t="n"/>
    </row>
    <row r="315">
      <c r="B315" s="3" t="n"/>
      <c r="F315" s="3" t="n"/>
      <c r="I315" s="4" t="n"/>
      <c r="J315" s="5" t="n"/>
      <c r="K315" s="5" t="n"/>
      <c r="L315" s="5">
        <f>MAX(0,IFERROR(I315*J315-K315,0))</f>
        <v/>
      </c>
      <c r="N315" s="5">
        <f>ROUND(L315*M315,2)</f>
        <v/>
      </c>
      <c r="O315" s="5" t="n"/>
      <c r="P315" s="5" t="n"/>
      <c r="R315" s="5">
        <f>ROUND(L315+N315,2)</f>
        <v/>
      </c>
      <c r="S315" s="5">
        <f>IF(Q315="Fournisseur", O315+P315, -(O315+P315))</f>
        <v/>
      </c>
      <c r="T315" s="5">
        <f>ROUND(R315+S315,2)</f>
        <v/>
      </c>
      <c r="X315" s="3" t="n"/>
    </row>
    <row r="316">
      <c r="B316" s="3" t="n"/>
      <c r="F316" s="3" t="n"/>
      <c r="I316" s="4" t="n"/>
      <c r="J316" s="5" t="n"/>
      <c r="K316" s="5" t="n"/>
      <c r="L316" s="5">
        <f>MAX(0,IFERROR(I316*J316-K316,0))</f>
        <v/>
      </c>
      <c r="N316" s="5">
        <f>ROUND(L316*M316,2)</f>
        <v/>
      </c>
      <c r="O316" s="5" t="n"/>
      <c r="P316" s="5" t="n"/>
      <c r="R316" s="5">
        <f>ROUND(L316+N316,2)</f>
        <v/>
      </c>
      <c r="S316" s="5">
        <f>IF(Q316="Fournisseur", O316+P316, -(O316+P316))</f>
        <v/>
      </c>
      <c r="T316" s="5">
        <f>ROUND(R316+S316,2)</f>
        <v/>
      </c>
      <c r="X316" s="3" t="n"/>
    </row>
    <row r="317">
      <c r="B317" s="3" t="n"/>
      <c r="F317" s="3" t="n"/>
      <c r="I317" s="4" t="n"/>
      <c r="J317" s="5" t="n"/>
      <c r="K317" s="5" t="n"/>
      <c r="L317" s="5">
        <f>MAX(0,IFERROR(I317*J317-K317,0))</f>
        <v/>
      </c>
      <c r="N317" s="5">
        <f>ROUND(L317*M317,2)</f>
        <v/>
      </c>
      <c r="O317" s="5" t="n"/>
      <c r="P317" s="5" t="n"/>
      <c r="R317" s="5">
        <f>ROUND(L317+N317,2)</f>
        <v/>
      </c>
      <c r="S317" s="5">
        <f>IF(Q317="Fournisseur", O317+P317, -(O317+P317))</f>
        <v/>
      </c>
      <c r="T317" s="5">
        <f>ROUND(R317+S317,2)</f>
        <v/>
      </c>
      <c r="X317" s="3" t="n"/>
    </row>
    <row r="318">
      <c r="B318" s="3" t="n"/>
      <c r="F318" s="3" t="n"/>
      <c r="I318" s="4" t="n"/>
      <c r="J318" s="5" t="n"/>
      <c r="K318" s="5" t="n"/>
      <c r="L318" s="5">
        <f>MAX(0,IFERROR(I318*J318-K318,0))</f>
        <v/>
      </c>
      <c r="N318" s="5">
        <f>ROUND(L318*M318,2)</f>
        <v/>
      </c>
      <c r="O318" s="5" t="n"/>
      <c r="P318" s="5" t="n"/>
      <c r="R318" s="5">
        <f>ROUND(L318+N318,2)</f>
        <v/>
      </c>
      <c r="S318" s="5">
        <f>IF(Q318="Fournisseur", O318+P318, -(O318+P318))</f>
        <v/>
      </c>
      <c r="T318" s="5">
        <f>ROUND(R318+S318,2)</f>
        <v/>
      </c>
      <c r="X318" s="3" t="n"/>
    </row>
    <row r="319">
      <c r="B319" s="3" t="n"/>
      <c r="F319" s="3" t="n"/>
      <c r="I319" s="4" t="n"/>
      <c r="J319" s="5" t="n"/>
      <c r="K319" s="5" t="n"/>
      <c r="L319" s="5">
        <f>MAX(0,IFERROR(I319*J319-K319,0))</f>
        <v/>
      </c>
      <c r="N319" s="5">
        <f>ROUND(L319*M319,2)</f>
        <v/>
      </c>
      <c r="O319" s="5" t="n"/>
      <c r="P319" s="5" t="n"/>
      <c r="R319" s="5">
        <f>ROUND(L319+N319,2)</f>
        <v/>
      </c>
      <c r="S319" s="5">
        <f>IF(Q319="Fournisseur", O319+P319, -(O319+P319))</f>
        <v/>
      </c>
      <c r="T319" s="5">
        <f>ROUND(R319+S319,2)</f>
        <v/>
      </c>
      <c r="X319" s="3" t="n"/>
    </row>
    <row r="320">
      <c r="B320" s="3" t="n"/>
      <c r="F320" s="3" t="n"/>
      <c r="I320" s="4" t="n"/>
      <c r="J320" s="5" t="n"/>
      <c r="K320" s="5" t="n"/>
      <c r="L320" s="5">
        <f>MAX(0,IFERROR(I320*J320-K320,0))</f>
        <v/>
      </c>
      <c r="N320" s="5">
        <f>ROUND(L320*M320,2)</f>
        <v/>
      </c>
      <c r="O320" s="5" t="n"/>
      <c r="P320" s="5" t="n"/>
      <c r="R320" s="5">
        <f>ROUND(L320+N320,2)</f>
        <v/>
      </c>
      <c r="S320" s="5">
        <f>IF(Q320="Fournisseur", O320+P320, -(O320+P320))</f>
        <v/>
      </c>
      <c r="T320" s="5">
        <f>ROUND(R320+S320,2)</f>
        <v/>
      </c>
      <c r="X320" s="3" t="n"/>
    </row>
    <row r="321">
      <c r="B321" s="3" t="n"/>
      <c r="F321" s="3" t="n"/>
      <c r="I321" s="4" t="n"/>
      <c r="J321" s="5" t="n"/>
      <c r="K321" s="5" t="n"/>
      <c r="L321" s="5">
        <f>MAX(0,IFERROR(I321*J321-K321,0))</f>
        <v/>
      </c>
      <c r="N321" s="5">
        <f>ROUND(L321*M321,2)</f>
        <v/>
      </c>
      <c r="O321" s="5" t="n"/>
      <c r="P321" s="5" t="n"/>
      <c r="R321" s="5">
        <f>ROUND(L321+N321,2)</f>
        <v/>
      </c>
      <c r="S321" s="5">
        <f>IF(Q321="Fournisseur", O321+P321, -(O321+P321))</f>
        <v/>
      </c>
      <c r="T321" s="5">
        <f>ROUND(R321+S321,2)</f>
        <v/>
      </c>
      <c r="X321" s="3" t="n"/>
    </row>
    <row r="322">
      <c r="B322" s="3" t="n"/>
      <c r="F322" s="3" t="n"/>
      <c r="I322" s="4" t="n"/>
      <c r="J322" s="5" t="n"/>
      <c r="K322" s="5" t="n"/>
      <c r="L322" s="5">
        <f>MAX(0,IFERROR(I322*J322-K322,0))</f>
        <v/>
      </c>
      <c r="N322" s="5">
        <f>ROUND(L322*M322,2)</f>
        <v/>
      </c>
      <c r="O322" s="5" t="n"/>
      <c r="P322" s="5" t="n"/>
      <c r="R322" s="5">
        <f>ROUND(L322+N322,2)</f>
        <v/>
      </c>
      <c r="S322" s="5">
        <f>IF(Q322="Fournisseur", O322+P322, -(O322+P322))</f>
        <v/>
      </c>
      <c r="T322" s="5">
        <f>ROUND(R322+S322,2)</f>
        <v/>
      </c>
      <c r="X322" s="3" t="n"/>
    </row>
    <row r="323">
      <c r="B323" s="3" t="n"/>
      <c r="F323" s="3" t="n"/>
      <c r="I323" s="4" t="n"/>
      <c r="J323" s="5" t="n"/>
      <c r="K323" s="5" t="n"/>
      <c r="L323" s="5">
        <f>MAX(0,IFERROR(I323*J323-K323,0))</f>
        <v/>
      </c>
      <c r="N323" s="5">
        <f>ROUND(L323*M323,2)</f>
        <v/>
      </c>
      <c r="O323" s="5" t="n"/>
      <c r="P323" s="5" t="n"/>
      <c r="R323" s="5">
        <f>ROUND(L323+N323,2)</f>
        <v/>
      </c>
      <c r="S323" s="5">
        <f>IF(Q323="Fournisseur", O323+P323, -(O323+P323))</f>
        <v/>
      </c>
      <c r="T323" s="5">
        <f>ROUND(R323+S323,2)</f>
        <v/>
      </c>
      <c r="X323" s="3" t="n"/>
    </row>
    <row r="324">
      <c r="B324" s="3" t="n"/>
      <c r="F324" s="3" t="n"/>
      <c r="I324" s="4" t="n"/>
      <c r="J324" s="5" t="n"/>
      <c r="K324" s="5" t="n"/>
      <c r="L324" s="5">
        <f>MAX(0,IFERROR(I324*J324-K324,0))</f>
        <v/>
      </c>
      <c r="N324" s="5">
        <f>ROUND(L324*M324,2)</f>
        <v/>
      </c>
      <c r="O324" s="5" t="n"/>
      <c r="P324" s="5" t="n"/>
      <c r="R324" s="5">
        <f>ROUND(L324+N324,2)</f>
        <v/>
      </c>
      <c r="S324" s="5">
        <f>IF(Q324="Fournisseur", O324+P324, -(O324+P324))</f>
        <v/>
      </c>
      <c r="T324" s="5">
        <f>ROUND(R324+S324,2)</f>
        <v/>
      </c>
      <c r="X324" s="3" t="n"/>
    </row>
    <row r="325">
      <c r="B325" s="3" t="n"/>
      <c r="F325" s="3" t="n"/>
      <c r="I325" s="4" t="n"/>
      <c r="J325" s="5" t="n"/>
      <c r="K325" s="5" t="n"/>
      <c r="L325" s="5">
        <f>MAX(0,IFERROR(I325*J325-K325,0))</f>
        <v/>
      </c>
      <c r="N325" s="5">
        <f>ROUND(L325*M325,2)</f>
        <v/>
      </c>
      <c r="O325" s="5" t="n"/>
      <c r="P325" s="5" t="n"/>
      <c r="R325" s="5">
        <f>ROUND(L325+N325,2)</f>
        <v/>
      </c>
      <c r="S325" s="5">
        <f>IF(Q325="Fournisseur", O325+P325, -(O325+P325))</f>
        <v/>
      </c>
      <c r="T325" s="5">
        <f>ROUND(R325+S325,2)</f>
        <v/>
      </c>
      <c r="X325" s="3" t="n"/>
    </row>
    <row r="326">
      <c r="B326" s="3" t="n"/>
      <c r="F326" s="3" t="n"/>
      <c r="I326" s="4" t="n"/>
      <c r="J326" s="5" t="n"/>
      <c r="K326" s="5" t="n"/>
      <c r="L326" s="5">
        <f>MAX(0,IFERROR(I326*J326-K326,0))</f>
        <v/>
      </c>
      <c r="N326" s="5">
        <f>ROUND(L326*M326,2)</f>
        <v/>
      </c>
      <c r="O326" s="5" t="n"/>
      <c r="P326" s="5" t="n"/>
      <c r="R326" s="5">
        <f>ROUND(L326+N326,2)</f>
        <v/>
      </c>
      <c r="S326" s="5">
        <f>IF(Q326="Fournisseur", O326+P326, -(O326+P326))</f>
        <v/>
      </c>
      <c r="T326" s="5">
        <f>ROUND(R326+S326,2)</f>
        <v/>
      </c>
      <c r="X326" s="3" t="n"/>
    </row>
    <row r="327">
      <c r="B327" s="3" t="n"/>
      <c r="F327" s="3" t="n"/>
      <c r="I327" s="4" t="n"/>
      <c r="J327" s="5" t="n"/>
      <c r="K327" s="5" t="n"/>
      <c r="L327" s="5">
        <f>MAX(0,IFERROR(I327*J327-K327,0))</f>
        <v/>
      </c>
      <c r="N327" s="5">
        <f>ROUND(L327*M327,2)</f>
        <v/>
      </c>
      <c r="O327" s="5" t="n"/>
      <c r="P327" s="5" t="n"/>
      <c r="R327" s="5">
        <f>ROUND(L327+N327,2)</f>
        <v/>
      </c>
      <c r="S327" s="5">
        <f>IF(Q327="Fournisseur", O327+P327, -(O327+P327))</f>
        <v/>
      </c>
      <c r="T327" s="5">
        <f>ROUND(R327+S327,2)</f>
        <v/>
      </c>
      <c r="X327" s="3" t="n"/>
    </row>
    <row r="328">
      <c r="B328" s="3" t="n"/>
      <c r="F328" s="3" t="n"/>
      <c r="I328" s="4" t="n"/>
      <c r="J328" s="5" t="n"/>
      <c r="K328" s="5" t="n"/>
      <c r="L328" s="5">
        <f>MAX(0,IFERROR(I328*J328-K328,0))</f>
        <v/>
      </c>
      <c r="N328" s="5">
        <f>ROUND(L328*M328,2)</f>
        <v/>
      </c>
      <c r="O328" s="5" t="n"/>
      <c r="P328" s="5" t="n"/>
      <c r="R328" s="5">
        <f>ROUND(L328+N328,2)</f>
        <v/>
      </c>
      <c r="S328" s="5">
        <f>IF(Q328="Fournisseur", O328+P328, -(O328+P328))</f>
        <v/>
      </c>
      <c r="T328" s="5">
        <f>ROUND(R328+S328,2)</f>
        <v/>
      </c>
      <c r="X328" s="3" t="n"/>
    </row>
    <row r="329">
      <c r="B329" s="3" t="n"/>
      <c r="F329" s="3" t="n"/>
      <c r="I329" s="4" t="n"/>
      <c r="J329" s="5" t="n"/>
      <c r="K329" s="5" t="n"/>
      <c r="L329" s="5">
        <f>MAX(0,IFERROR(I329*J329-K329,0))</f>
        <v/>
      </c>
      <c r="N329" s="5">
        <f>ROUND(L329*M329,2)</f>
        <v/>
      </c>
      <c r="O329" s="5" t="n"/>
      <c r="P329" s="5" t="n"/>
      <c r="R329" s="5">
        <f>ROUND(L329+N329,2)</f>
        <v/>
      </c>
      <c r="S329" s="5">
        <f>IF(Q329="Fournisseur", O329+P329, -(O329+P329))</f>
        <v/>
      </c>
      <c r="T329" s="5">
        <f>ROUND(R329+S329,2)</f>
        <v/>
      </c>
      <c r="X329" s="3" t="n"/>
    </row>
    <row r="330">
      <c r="B330" s="3" t="n"/>
      <c r="F330" s="3" t="n"/>
      <c r="I330" s="4" t="n"/>
      <c r="J330" s="5" t="n"/>
      <c r="K330" s="5" t="n"/>
      <c r="L330" s="5">
        <f>MAX(0,IFERROR(I330*J330-K330,0))</f>
        <v/>
      </c>
      <c r="N330" s="5">
        <f>ROUND(L330*M330,2)</f>
        <v/>
      </c>
      <c r="O330" s="5" t="n"/>
      <c r="P330" s="5" t="n"/>
      <c r="R330" s="5">
        <f>ROUND(L330+N330,2)</f>
        <v/>
      </c>
      <c r="S330" s="5">
        <f>IF(Q330="Fournisseur", O330+P330, -(O330+P330))</f>
        <v/>
      </c>
      <c r="T330" s="5">
        <f>ROUND(R330+S330,2)</f>
        <v/>
      </c>
      <c r="X330" s="3" t="n"/>
    </row>
    <row r="331">
      <c r="B331" s="3" t="n"/>
      <c r="F331" s="3" t="n"/>
      <c r="I331" s="4" t="n"/>
      <c r="J331" s="5" t="n"/>
      <c r="K331" s="5" t="n"/>
      <c r="L331" s="5">
        <f>MAX(0,IFERROR(I331*J331-K331,0))</f>
        <v/>
      </c>
      <c r="N331" s="5">
        <f>ROUND(L331*M331,2)</f>
        <v/>
      </c>
      <c r="O331" s="5" t="n"/>
      <c r="P331" s="5" t="n"/>
      <c r="R331" s="5">
        <f>ROUND(L331+N331,2)</f>
        <v/>
      </c>
      <c r="S331" s="5">
        <f>IF(Q331="Fournisseur", O331+P331, -(O331+P331))</f>
        <v/>
      </c>
      <c r="T331" s="5">
        <f>ROUND(R331+S331,2)</f>
        <v/>
      </c>
      <c r="X331" s="3" t="n"/>
    </row>
    <row r="332">
      <c r="B332" s="3" t="n"/>
      <c r="F332" s="3" t="n"/>
      <c r="I332" s="4" t="n"/>
      <c r="J332" s="5" t="n"/>
      <c r="K332" s="5" t="n"/>
      <c r="L332" s="5">
        <f>MAX(0,IFERROR(I332*J332-K332,0))</f>
        <v/>
      </c>
      <c r="N332" s="5">
        <f>ROUND(L332*M332,2)</f>
        <v/>
      </c>
      <c r="O332" s="5" t="n"/>
      <c r="P332" s="5" t="n"/>
      <c r="R332" s="5">
        <f>ROUND(L332+N332,2)</f>
        <v/>
      </c>
      <c r="S332" s="5">
        <f>IF(Q332="Fournisseur", O332+P332, -(O332+P332))</f>
        <v/>
      </c>
      <c r="T332" s="5">
        <f>ROUND(R332+S332,2)</f>
        <v/>
      </c>
      <c r="X332" s="3" t="n"/>
    </row>
    <row r="333">
      <c r="B333" s="3" t="n"/>
      <c r="F333" s="3" t="n"/>
      <c r="I333" s="4" t="n"/>
      <c r="J333" s="5" t="n"/>
      <c r="K333" s="5" t="n"/>
      <c r="L333" s="5">
        <f>MAX(0,IFERROR(I333*J333-K333,0))</f>
        <v/>
      </c>
      <c r="N333" s="5">
        <f>ROUND(L333*M333,2)</f>
        <v/>
      </c>
      <c r="O333" s="5" t="n"/>
      <c r="P333" s="5" t="n"/>
      <c r="R333" s="5">
        <f>ROUND(L333+N333,2)</f>
        <v/>
      </c>
      <c r="S333" s="5">
        <f>IF(Q333="Fournisseur", O333+P333, -(O333+P333))</f>
        <v/>
      </c>
      <c r="T333" s="5">
        <f>ROUND(R333+S333,2)</f>
        <v/>
      </c>
      <c r="X333" s="3" t="n"/>
    </row>
    <row r="334">
      <c r="B334" s="3" t="n"/>
      <c r="F334" s="3" t="n"/>
      <c r="I334" s="4" t="n"/>
      <c r="J334" s="5" t="n"/>
      <c r="K334" s="5" t="n"/>
      <c r="L334" s="5">
        <f>MAX(0,IFERROR(I334*J334-K334,0))</f>
        <v/>
      </c>
      <c r="N334" s="5">
        <f>ROUND(L334*M334,2)</f>
        <v/>
      </c>
      <c r="O334" s="5" t="n"/>
      <c r="P334" s="5" t="n"/>
      <c r="R334" s="5">
        <f>ROUND(L334+N334,2)</f>
        <v/>
      </c>
      <c r="S334" s="5">
        <f>IF(Q334="Fournisseur", O334+P334, -(O334+P334))</f>
        <v/>
      </c>
      <c r="T334" s="5">
        <f>ROUND(R334+S334,2)</f>
        <v/>
      </c>
      <c r="X334" s="3" t="n"/>
    </row>
    <row r="335">
      <c r="B335" s="3" t="n"/>
      <c r="F335" s="3" t="n"/>
      <c r="I335" s="4" t="n"/>
      <c r="J335" s="5" t="n"/>
      <c r="K335" s="5" t="n"/>
      <c r="L335" s="5">
        <f>MAX(0,IFERROR(I335*J335-K335,0))</f>
        <v/>
      </c>
      <c r="N335" s="5">
        <f>ROUND(L335*M335,2)</f>
        <v/>
      </c>
      <c r="O335" s="5" t="n"/>
      <c r="P335" s="5" t="n"/>
      <c r="R335" s="5">
        <f>ROUND(L335+N335,2)</f>
        <v/>
      </c>
      <c r="S335" s="5">
        <f>IF(Q335="Fournisseur", O335+P335, -(O335+P335))</f>
        <v/>
      </c>
      <c r="T335" s="5">
        <f>ROUND(R335+S335,2)</f>
        <v/>
      </c>
      <c r="X335" s="3" t="n"/>
    </row>
    <row r="336">
      <c r="B336" s="3" t="n"/>
      <c r="F336" s="3" t="n"/>
      <c r="I336" s="4" t="n"/>
      <c r="J336" s="5" t="n"/>
      <c r="K336" s="5" t="n"/>
      <c r="L336" s="5">
        <f>MAX(0,IFERROR(I336*J336-K336,0))</f>
        <v/>
      </c>
      <c r="N336" s="5">
        <f>ROUND(L336*M336,2)</f>
        <v/>
      </c>
      <c r="O336" s="5" t="n"/>
      <c r="P336" s="5" t="n"/>
      <c r="R336" s="5">
        <f>ROUND(L336+N336,2)</f>
        <v/>
      </c>
      <c r="S336" s="5">
        <f>IF(Q336="Fournisseur", O336+P336, -(O336+P336))</f>
        <v/>
      </c>
      <c r="T336" s="5">
        <f>ROUND(R336+S336,2)</f>
        <v/>
      </c>
      <c r="X336" s="3" t="n"/>
    </row>
    <row r="337">
      <c r="B337" s="3" t="n"/>
      <c r="F337" s="3" t="n"/>
      <c r="I337" s="4" t="n"/>
      <c r="J337" s="5" t="n"/>
      <c r="K337" s="5" t="n"/>
      <c r="L337" s="5">
        <f>MAX(0,IFERROR(I337*J337-K337,0))</f>
        <v/>
      </c>
      <c r="N337" s="5">
        <f>ROUND(L337*M337,2)</f>
        <v/>
      </c>
      <c r="O337" s="5" t="n"/>
      <c r="P337" s="5" t="n"/>
      <c r="R337" s="5">
        <f>ROUND(L337+N337,2)</f>
        <v/>
      </c>
      <c r="S337" s="5">
        <f>IF(Q337="Fournisseur", O337+P337, -(O337+P337))</f>
        <v/>
      </c>
      <c r="T337" s="5">
        <f>ROUND(R337+S337,2)</f>
        <v/>
      </c>
      <c r="X337" s="3" t="n"/>
    </row>
    <row r="338">
      <c r="B338" s="3" t="n"/>
      <c r="F338" s="3" t="n"/>
      <c r="I338" s="4" t="n"/>
      <c r="J338" s="5" t="n"/>
      <c r="K338" s="5" t="n"/>
      <c r="L338" s="5">
        <f>MAX(0,IFERROR(I338*J338-K338,0))</f>
        <v/>
      </c>
      <c r="N338" s="5">
        <f>ROUND(L338*M338,2)</f>
        <v/>
      </c>
      <c r="O338" s="5" t="n"/>
      <c r="P338" s="5" t="n"/>
      <c r="R338" s="5">
        <f>ROUND(L338+N338,2)</f>
        <v/>
      </c>
      <c r="S338" s="5">
        <f>IF(Q338="Fournisseur", O338+P338, -(O338+P338))</f>
        <v/>
      </c>
      <c r="T338" s="5">
        <f>ROUND(R338+S338,2)</f>
        <v/>
      </c>
      <c r="X338" s="3" t="n"/>
    </row>
    <row r="339">
      <c r="B339" s="3" t="n"/>
      <c r="F339" s="3" t="n"/>
      <c r="I339" s="4" t="n"/>
      <c r="J339" s="5" t="n"/>
      <c r="K339" s="5" t="n"/>
      <c r="L339" s="5">
        <f>MAX(0,IFERROR(I339*J339-K339,0))</f>
        <v/>
      </c>
      <c r="N339" s="5">
        <f>ROUND(L339*M339,2)</f>
        <v/>
      </c>
      <c r="O339" s="5" t="n"/>
      <c r="P339" s="5" t="n"/>
      <c r="R339" s="5">
        <f>ROUND(L339+N339,2)</f>
        <v/>
      </c>
      <c r="S339" s="5">
        <f>IF(Q339="Fournisseur", O339+P339, -(O339+P339))</f>
        <v/>
      </c>
      <c r="T339" s="5">
        <f>ROUND(R339+S339,2)</f>
        <v/>
      </c>
      <c r="X339" s="3" t="n"/>
    </row>
    <row r="340">
      <c r="B340" s="3" t="n"/>
      <c r="F340" s="3" t="n"/>
      <c r="I340" s="4" t="n"/>
      <c r="J340" s="5" t="n"/>
      <c r="K340" s="5" t="n"/>
      <c r="L340" s="5">
        <f>MAX(0,IFERROR(I340*J340-K340,0))</f>
        <v/>
      </c>
      <c r="N340" s="5">
        <f>ROUND(L340*M340,2)</f>
        <v/>
      </c>
      <c r="O340" s="5" t="n"/>
      <c r="P340" s="5" t="n"/>
      <c r="R340" s="5">
        <f>ROUND(L340+N340,2)</f>
        <v/>
      </c>
      <c r="S340" s="5">
        <f>IF(Q340="Fournisseur", O340+P340, -(O340+P340))</f>
        <v/>
      </c>
      <c r="T340" s="5">
        <f>ROUND(R340+S340,2)</f>
        <v/>
      </c>
      <c r="X340" s="3" t="n"/>
    </row>
    <row r="341">
      <c r="B341" s="3" t="n"/>
      <c r="F341" s="3" t="n"/>
      <c r="I341" s="4" t="n"/>
      <c r="J341" s="5" t="n"/>
      <c r="K341" s="5" t="n"/>
      <c r="L341" s="5">
        <f>MAX(0,IFERROR(I341*J341-K341,0))</f>
        <v/>
      </c>
      <c r="N341" s="5">
        <f>ROUND(L341*M341,2)</f>
        <v/>
      </c>
      <c r="O341" s="5" t="n"/>
      <c r="P341" s="5" t="n"/>
      <c r="R341" s="5">
        <f>ROUND(L341+N341,2)</f>
        <v/>
      </c>
      <c r="S341" s="5">
        <f>IF(Q341="Fournisseur", O341+P341, -(O341+P341))</f>
        <v/>
      </c>
      <c r="T341" s="5">
        <f>ROUND(R341+S341,2)</f>
        <v/>
      </c>
      <c r="X341" s="3" t="n"/>
    </row>
    <row r="342">
      <c r="B342" s="3" t="n"/>
      <c r="F342" s="3" t="n"/>
      <c r="I342" s="4" t="n"/>
      <c r="J342" s="5" t="n"/>
      <c r="K342" s="5" t="n"/>
      <c r="L342" s="5">
        <f>MAX(0,IFERROR(I342*J342-K342,0))</f>
        <v/>
      </c>
      <c r="N342" s="5">
        <f>ROUND(L342*M342,2)</f>
        <v/>
      </c>
      <c r="O342" s="5" t="n"/>
      <c r="P342" s="5" t="n"/>
      <c r="R342" s="5">
        <f>ROUND(L342+N342,2)</f>
        <v/>
      </c>
      <c r="S342" s="5">
        <f>IF(Q342="Fournisseur", O342+P342, -(O342+P342))</f>
        <v/>
      </c>
      <c r="T342" s="5">
        <f>ROUND(R342+S342,2)</f>
        <v/>
      </c>
      <c r="X342" s="3" t="n"/>
    </row>
    <row r="343">
      <c r="B343" s="3" t="n"/>
      <c r="F343" s="3" t="n"/>
      <c r="I343" s="4" t="n"/>
      <c r="J343" s="5" t="n"/>
      <c r="K343" s="5" t="n"/>
      <c r="L343" s="5">
        <f>MAX(0,IFERROR(I343*J343-K343,0))</f>
        <v/>
      </c>
      <c r="N343" s="5">
        <f>ROUND(L343*M343,2)</f>
        <v/>
      </c>
      <c r="O343" s="5" t="n"/>
      <c r="P343" s="5" t="n"/>
      <c r="R343" s="5">
        <f>ROUND(L343+N343,2)</f>
        <v/>
      </c>
      <c r="S343" s="5">
        <f>IF(Q343="Fournisseur", O343+P343, -(O343+P343))</f>
        <v/>
      </c>
      <c r="T343" s="5">
        <f>ROUND(R343+S343,2)</f>
        <v/>
      </c>
      <c r="X343" s="3" t="n"/>
    </row>
    <row r="344">
      <c r="B344" s="3" t="n"/>
      <c r="F344" s="3" t="n"/>
      <c r="I344" s="4" t="n"/>
      <c r="J344" s="5" t="n"/>
      <c r="K344" s="5" t="n"/>
      <c r="L344" s="5">
        <f>MAX(0,IFERROR(I344*J344-K344,0))</f>
        <v/>
      </c>
      <c r="N344" s="5">
        <f>ROUND(L344*M344,2)</f>
        <v/>
      </c>
      <c r="O344" s="5" t="n"/>
      <c r="P344" s="5" t="n"/>
      <c r="R344" s="5">
        <f>ROUND(L344+N344,2)</f>
        <v/>
      </c>
      <c r="S344" s="5">
        <f>IF(Q344="Fournisseur", O344+P344, -(O344+P344))</f>
        <v/>
      </c>
      <c r="T344" s="5">
        <f>ROUND(R344+S344,2)</f>
        <v/>
      </c>
      <c r="X344" s="3" t="n"/>
    </row>
    <row r="345">
      <c r="B345" s="3" t="n"/>
      <c r="F345" s="3" t="n"/>
      <c r="I345" s="4" t="n"/>
      <c r="J345" s="5" t="n"/>
      <c r="K345" s="5" t="n"/>
      <c r="L345" s="5">
        <f>MAX(0,IFERROR(I345*J345-K345,0))</f>
        <v/>
      </c>
      <c r="N345" s="5">
        <f>ROUND(L345*M345,2)</f>
        <v/>
      </c>
      <c r="O345" s="5" t="n"/>
      <c r="P345" s="5" t="n"/>
      <c r="R345" s="5">
        <f>ROUND(L345+N345,2)</f>
        <v/>
      </c>
      <c r="S345" s="5">
        <f>IF(Q345="Fournisseur", O345+P345, -(O345+P345))</f>
        <v/>
      </c>
      <c r="T345" s="5">
        <f>ROUND(R345+S345,2)</f>
        <v/>
      </c>
      <c r="X345" s="3" t="n"/>
    </row>
    <row r="346">
      <c r="B346" s="3" t="n"/>
      <c r="F346" s="3" t="n"/>
      <c r="I346" s="4" t="n"/>
      <c r="J346" s="5" t="n"/>
      <c r="K346" s="5" t="n"/>
      <c r="L346" s="5">
        <f>MAX(0,IFERROR(I346*J346-K346,0))</f>
        <v/>
      </c>
      <c r="N346" s="5">
        <f>ROUND(L346*M346,2)</f>
        <v/>
      </c>
      <c r="O346" s="5" t="n"/>
      <c r="P346" s="5" t="n"/>
      <c r="R346" s="5">
        <f>ROUND(L346+N346,2)</f>
        <v/>
      </c>
      <c r="S346" s="5">
        <f>IF(Q346="Fournisseur", O346+P346, -(O346+P346))</f>
        <v/>
      </c>
      <c r="T346" s="5">
        <f>ROUND(R346+S346,2)</f>
        <v/>
      </c>
      <c r="X346" s="3" t="n"/>
    </row>
    <row r="347">
      <c r="B347" s="3" t="n"/>
      <c r="F347" s="3" t="n"/>
      <c r="I347" s="4" t="n"/>
      <c r="J347" s="5" t="n"/>
      <c r="K347" s="5" t="n"/>
      <c r="L347" s="5">
        <f>MAX(0,IFERROR(I347*J347-K347,0))</f>
        <v/>
      </c>
      <c r="N347" s="5">
        <f>ROUND(L347*M347,2)</f>
        <v/>
      </c>
      <c r="O347" s="5" t="n"/>
      <c r="P347" s="5" t="n"/>
      <c r="R347" s="5">
        <f>ROUND(L347+N347,2)</f>
        <v/>
      </c>
      <c r="S347" s="5">
        <f>IF(Q347="Fournisseur", O347+P347, -(O347+P347))</f>
        <v/>
      </c>
      <c r="T347" s="5">
        <f>ROUND(R347+S347,2)</f>
        <v/>
      </c>
      <c r="X347" s="3" t="n"/>
    </row>
    <row r="348">
      <c r="B348" s="3" t="n"/>
      <c r="F348" s="3" t="n"/>
      <c r="I348" s="4" t="n"/>
      <c r="J348" s="5" t="n"/>
      <c r="K348" s="5" t="n"/>
      <c r="L348" s="5">
        <f>MAX(0,IFERROR(I348*J348-K348,0))</f>
        <v/>
      </c>
      <c r="N348" s="5">
        <f>ROUND(L348*M348,2)</f>
        <v/>
      </c>
      <c r="O348" s="5" t="n"/>
      <c r="P348" s="5" t="n"/>
      <c r="R348" s="5">
        <f>ROUND(L348+N348,2)</f>
        <v/>
      </c>
      <c r="S348" s="5">
        <f>IF(Q348="Fournisseur", O348+P348, -(O348+P348))</f>
        <v/>
      </c>
      <c r="T348" s="5">
        <f>ROUND(R348+S348,2)</f>
        <v/>
      </c>
      <c r="X348" s="3" t="n"/>
    </row>
    <row r="349">
      <c r="B349" s="3" t="n"/>
      <c r="F349" s="3" t="n"/>
      <c r="I349" s="4" t="n"/>
      <c r="J349" s="5" t="n"/>
      <c r="K349" s="5" t="n"/>
      <c r="L349" s="5">
        <f>MAX(0,IFERROR(I349*J349-K349,0))</f>
        <v/>
      </c>
      <c r="N349" s="5">
        <f>ROUND(L349*M349,2)</f>
        <v/>
      </c>
      <c r="O349" s="5" t="n"/>
      <c r="P349" s="5" t="n"/>
      <c r="R349" s="5">
        <f>ROUND(L349+N349,2)</f>
        <v/>
      </c>
      <c r="S349" s="5">
        <f>IF(Q349="Fournisseur", O349+P349, -(O349+P349))</f>
        <v/>
      </c>
      <c r="T349" s="5">
        <f>ROUND(R349+S349,2)</f>
        <v/>
      </c>
      <c r="X349" s="3" t="n"/>
    </row>
    <row r="350">
      <c r="B350" s="3" t="n"/>
      <c r="F350" s="3" t="n"/>
      <c r="I350" s="4" t="n"/>
      <c r="J350" s="5" t="n"/>
      <c r="K350" s="5" t="n"/>
      <c r="L350" s="5">
        <f>MAX(0,IFERROR(I350*J350-K350,0))</f>
        <v/>
      </c>
      <c r="N350" s="5">
        <f>ROUND(L350*M350,2)</f>
        <v/>
      </c>
      <c r="O350" s="5" t="n"/>
      <c r="P350" s="5" t="n"/>
      <c r="R350" s="5">
        <f>ROUND(L350+N350,2)</f>
        <v/>
      </c>
      <c r="S350" s="5">
        <f>IF(Q350="Fournisseur", O350+P350, -(O350+P350))</f>
        <v/>
      </c>
      <c r="T350" s="5">
        <f>ROUND(R350+S350,2)</f>
        <v/>
      </c>
      <c r="X350" s="3" t="n"/>
    </row>
    <row r="351">
      <c r="B351" s="3" t="n"/>
      <c r="F351" s="3" t="n"/>
      <c r="I351" s="4" t="n"/>
      <c r="J351" s="5" t="n"/>
      <c r="K351" s="5" t="n"/>
      <c r="L351" s="5">
        <f>MAX(0,IFERROR(I351*J351-K351,0))</f>
        <v/>
      </c>
      <c r="N351" s="5">
        <f>ROUND(L351*M351,2)</f>
        <v/>
      </c>
      <c r="O351" s="5" t="n"/>
      <c r="P351" s="5" t="n"/>
      <c r="R351" s="5">
        <f>ROUND(L351+N351,2)</f>
        <v/>
      </c>
      <c r="S351" s="5">
        <f>IF(Q351="Fournisseur", O351+P351, -(O351+P351))</f>
        <v/>
      </c>
      <c r="T351" s="5">
        <f>ROUND(R351+S351,2)</f>
        <v/>
      </c>
      <c r="X351" s="3" t="n"/>
    </row>
    <row r="352">
      <c r="B352" s="3" t="n"/>
      <c r="F352" s="3" t="n"/>
      <c r="I352" s="4" t="n"/>
      <c r="J352" s="5" t="n"/>
      <c r="K352" s="5" t="n"/>
      <c r="L352" s="5">
        <f>MAX(0,IFERROR(I352*J352-K352,0))</f>
        <v/>
      </c>
      <c r="N352" s="5">
        <f>ROUND(L352*M352,2)</f>
        <v/>
      </c>
      <c r="O352" s="5" t="n"/>
      <c r="P352" s="5" t="n"/>
      <c r="R352" s="5">
        <f>ROUND(L352+N352,2)</f>
        <v/>
      </c>
      <c r="S352" s="5">
        <f>IF(Q352="Fournisseur", O352+P352, -(O352+P352))</f>
        <v/>
      </c>
      <c r="T352" s="5">
        <f>ROUND(R352+S352,2)</f>
        <v/>
      </c>
      <c r="X352" s="3" t="n"/>
    </row>
    <row r="353">
      <c r="B353" s="3" t="n"/>
      <c r="F353" s="3" t="n"/>
      <c r="I353" s="4" t="n"/>
      <c r="J353" s="5" t="n"/>
      <c r="K353" s="5" t="n"/>
      <c r="L353" s="5">
        <f>MAX(0,IFERROR(I353*J353-K353,0))</f>
        <v/>
      </c>
      <c r="N353" s="5">
        <f>ROUND(L353*M353,2)</f>
        <v/>
      </c>
      <c r="O353" s="5" t="n"/>
      <c r="P353" s="5" t="n"/>
      <c r="R353" s="5">
        <f>ROUND(L353+N353,2)</f>
        <v/>
      </c>
      <c r="S353" s="5">
        <f>IF(Q353="Fournisseur", O353+P353, -(O353+P353))</f>
        <v/>
      </c>
      <c r="T353" s="5">
        <f>ROUND(R353+S353,2)</f>
        <v/>
      </c>
      <c r="X353" s="3" t="n"/>
    </row>
    <row r="354">
      <c r="B354" s="3" t="n"/>
      <c r="F354" s="3" t="n"/>
      <c r="I354" s="4" t="n"/>
      <c r="J354" s="5" t="n"/>
      <c r="K354" s="5" t="n"/>
      <c r="L354" s="5">
        <f>MAX(0,IFERROR(I354*J354-K354,0))</f>
        <v/>
      </c>
      <c r="N354" s="5">
        <f>ROUND(L354*M354,2)</f>
        <v/>
      </c>
      <c r="O354" s="5" t="n"/>
      <c r="P354" s="5" t="n"/>
      <c r="R354" s="5">
        <f>ROUND(L354+N354,2)</f>
        <v/>
      </c>
      <c r="S354" s="5">
        <f>IF(Q354="Fournisseur", O354+P354, -(O354+P354))</f>
        <v/>
      </c>
      <c r="T354" s="5">
        <f>ROUND(R354+S354,2)</f>
        <v/>
      </c>
      <c r="X354" s="3" t="n"/>
    </row>
    <row r="355">
      <c r="B355" s="3" t="n"/>
      <c r="F355" s="3" t="n"/>
      <c r="I355" s="4" t="n"/>
      <c r="J355" s="5" t="n"/>
      <c r="K355" s="5" t="n"/>
      <c r="L355" s="5">
        <f>MAX(0,IFERROR(I355*J355-K355,0))</f>
        <v/>
      </c>
      <c r="N355" s="5">
        <f>ROUND(L355*M355,2)</f>
        <v/>
      </c>
      <c r="O355" s="5" t="n"/>
      <c r="P355" s="5" t="n"/>
      <c r="R355" s="5">
        <f>ROUND(L355+N355,2)</f>
        <v/>
      </c>
      <c r="S355" s="5">
        <f>IF(Q355="Fournisseur", O355+P355, -(O355+P355))</f>
        <v/>
      </c>
      <c r="T355" s="5">
        <f>ROUND(R355+S355,2)</f>
        <v/>
      </c>
      <c r="X355" s="3" t="n"/>
    </row>
    <row r="356">
      <c r="B356" s="3" t="n"/>
      <c r="F356" s="3" t="n"/>
      <c r="I356" s="4" t="n"/>
      <c r="J356" s="5" t="n"/>
      <c r="K356" s="5" t="n"/>
      <c r="L356" s="5">
        <f>MAX(0,IFERROR(I356*J356-K356,0))</f>
        <v/>
      </c>
      <c r="N356" s="5">
        <f>ROUND(L356*M356,2)</f>
        <v/>
      </c>
      <c r="O356" s="5" t="n"/>
      <c r="P356" s="5" t="n"/>
      <c r="R356" s="5">
        <f>ROUND(L356+N356,2)</f>
        <v/>
      </c>
      <c r="S356" s="5">
        <f>IF(Q356="Fournisseur", O356+P356, -(O356+P356))</f>
        <v/>
      </c>
      <c r="T356" s="5">
        <f>ROUND(R356+S356,2)</f>
        <v/>
      </c>
      <c r="X356" s="3" t="n"/>
    </row>
    <row r="357">
      <c r="B357" s="3" t="n"/>
      <c r="F357" s="3" t="n"/>
      <c r="I357" s="4" t="n"/>
      <c r="J357" s="5" t="n"/>
      <c r="K357" s="5" t="n"/>
      <c r="L357" s="5">
        <f>MAX(0,IFERROR(I357*J357-K357,0))</f>
        <v/>
      </c>
      <c r="N357" s="5">
        <f>ROUND(L357*M357,2)</f>
        <v/>
      </c>
      <c r="O357" s="5" t="n"/>
      <c r="P357" s="5" t="n"/>
      <c r="R357" s="5">
        <f>ROUND(L357+N357,2)</f>
        <v/>
      </c>
      <c r="S357" s="5">
        <f>IF(Q357="Fournisseur", O357+P357, -(O357+P357))</f>
        <v/>
      </c>
      <c r="T357" s="5">
        <f>ROUND(R357+S357,2)</f>
        <v/>
      </c>
      <c r="X357" s="3" t="n"/>
    </row>
    <row r="358">
      <c r="B358" s="3" t="n"/>
      <c r="F358" s="3" t="n"/>
      <c r="I358" s="4" t="n"/>
      <c r="J358" s="5" t="n"/>
      <c r="K358" s="5" t="n"/>
      <c r="L358" s="5">
        <f>MAX(0,IFERROR(I358*J358-K358,0))</f>
        <v/>
      </c>
      <c r="N358" s="5">
        <f>ROUND(L358*M358,2)</f>
        <v/>
      </c>
      <c r="O358" s="5" t="n"/>
      <c r="P358" s="5" t="n"/>
      <c r="R358" s="5">
        <f>ROUND(L358+N358,2)</f>
        <v/>
      </c>
      <c r="S358" s="5">
        <f>IF(Q358="Fournisseur", O358+P358, -(O358+P358))</f>
        <v/>
      </c>
      <c r="T358" s="5">
        <f>ROUND(R358+S358,2)</f>
        <v/>
      </c>
      <c r="X358" s="3" t="n"/>
    </row>
    <row r="359">
      <c r="B359" s="3" t="n"/>
      <c r="F359" s="3" t="n"/>
      <c r="I359" s="4" t="n"/>
      <c r="J359" s="5" t="n"/>
      <c r="K359" s="5" t="n"/>
      <c r="L359" s="5">
        <f>MAX(0,IFERROR(I359*J359-K359,0))</f>
        <v/>
      </c>
      <c r="N359" s="5">
        <f>ROUND(L359*M359,2)</f>
        <v/>
      </c>
      <c r="O359" s="5" t="n"/>
      <c r="P359" s="5" t="n"/>
      <c r="R359" s="5">
        <f>ROUND(L359+N359,2)</f>
        <v/>
      </c>
      <c r="S359" s="5">
        <f>IF(Q359="Fournisseur", O359+P359, -(O359+P359))</f>
        <v/>
      </c>
      <c r="T359" s="5">
        <f>ROUND(R359+S359,2)</f>
        <v/>
      </c>
      <c r="X359" s="3" t="n"/>
    </row>
    <row r="360">
      <c r="B360" s="3" t="n"/>
      <c r="F360" s="3" t="n"/>
      <c r="I360" s="4" t="n"/>
      <c r="J360" s="5" t="n"/>
      <c r="K360" s="5" t="n"/>
      <c r="L360" s="5">
        <f>MAX(0,IFERROR(I360*J360-K360,0))</f>
        <v/>
      </c>
      <c r="N360" s="5">
        <f>ROUND(L360*M360,2)</f>
        <v/>
      </c>
      <c r="O360" s="5" t="n"/>
      <c r="P360" s="5" t="n"/>
      <c r="R360" s="5">
        <f>ROUND(L360+N360,2)</f>
        <v/>
      </c>
      <c r="S360" s="5">
        <f>IF(Q360="Fournisseur", O360+P360, -(O360+P360))</f>
        <v/>
      </c>
      <c r="T360" s="5">
        <f>ROUND(R360+S360,2)</f>
        <v/>
      </c>
      <c r="X360" s="3" t="n"/>
    </row>
    <row r="361">
      <c r="B361" s="3" t="n"/>
      <c r="F361" s="3" t="n"/>
      <c r="I361" s="4" t="n"/>
      <c r="J361" s="5" t="n"/>
      <c r="K361" s="5" t="n"/>
      <c r="L361" s="5">
        <f>MAX(0,IFERROR(I361*J361-K361,0))</f>
        <v/>
      </c>
      <c r="N361" s="5">
        <f>ROUND(L361*M361,2)</f>
        <v/>
      </c>
      <c r="O361" s="5" t="n"/>
      <c r="P361" s="5" t="n"/>
      <c r="R361" s="5">
        <f>ROUND(L361+N361,2)</f>
        <v/>
      </c>
      <c r="S361" s="5">
        <f>IF(Q361="Fournisseur", O361+P361, -(O361+P361))</f>
        <v/>
      </c>
      <c r="T361" s="5">
        <f>ROUND(R361+S361,2)</f>
        <v/>
      </c>
      <c r="X361" s="3" t="n"/>
    </row>
    <row r="362">
      <c r="B362" s="3" t="n"/>
      <c r="F362" s="3" t="n"/>
      <c r="I362" s="4" t="n"/>
      <c r="J362" s="5" t="n"/>
      <c r="K362" s="5" t="n"/>
      <c r="L362" s="5">
        <f>MAX(0,IFERROR(I362*J362-K362,0))</f>
        <v/>
      </c>
      <c r="N362" s="5">
        <f>ROUND(L362*M362,2)</f>
        <v/>
      </c>
      <c r="O362" s="5" t="n"/>
      <c r="P362" s="5" t="n"/>
      <c r="R362" s="5">
        <f>ROUND(L362+N362,2)</f>
        <v/>
      </c>
      <c r="S362" s="5">
        <f>IF(Q362="Fournisseur", O362+P362, -(O362+P362))</f>
        <v/>
      </c>
      <c r="T362" s="5">
        <f>ROUND(R362+S362,2)</f>
        <v/>
      </c>
      <c r="X362" s="3" t="n"/>
    </row>
    <row r="363">
      <c r="B363" s="3" t="n"/>
      <c r="F363" s="3" t="n"/>
      <c r="I363" s="4" t="n"/>
      <c r="J363" s="5" t="n"/>
      <c r="K363" s="5" t="n"/>
      <c r="L363" s="5">
        <f>MAX(0,IFERROR(I363*J363-K363,0))</f>
        <v/>
      </c>
      <c r="N363" s="5">
        <f>ROUND(L363*M363,2)</f>
        <v/>
      </c>
      <c r="O363" s="5" t="n"/>
      <c r="P363" s="5" t="n"/>
      <c r="R363" s="5">
        <f>ROUND(L363+N363,2)</f>
        <v/>
      </c>
      <c r="S363" s="5">
        <f>IF(Q363="Fournisseur", O363+P363, -(O363+P363))</f>
        <v/>
      </c>
      <c r="T363" s="5">
        <f>ROUND(R363+S363,2)</f>
        <v/>
      </c>
      <c r="X363" s="3" t="n"/>
    </row>
    <row r="364">
      <c r="B364" s="3" t="n"/>
      <c r="F364" s="3" t="n"/>
      <c r="I364" s="4" t="n"/>
      <c r="J364" s="5" t="n"/>
      <c r="K364" s="5" t="n"/>
      <c r="L364" s="5">
        <f>MAX(0,IFERROR(I364*J364-K364,0))</f>
        <v/>
      </c>
      <c r="N364" s="5">
        <f>ROUND(L364*M364,2)</f>
        <v/>
      </c>
      <c r="O364" s="5" t="n"/>
      <c r="P364" s="5" t="n"/>
      <c r="R364" s="5">
        <f>ROUND(L364+N364,2)</f>
        <v/>
      </c>
      <c r="S364" s="5">
        <f>IF(Q364="Fournisseur", O364+P364, -(O364+P364))</f>
        <v/>
      </c>
      <c r="T364" s="5">
        <f>ROUND(R364+S364,2)</f>
        <v/>
      </c>
      <c r="X364" s="3" t="n"/>
    </row>
    <row r="365">
      <c r="B365" s="3" t="n"/>
      <c r="F365" s="3" t="n"/>
      <c r="I365" s="4" t="n"/>
      <c r="J365" s="5" t="n"/>
      <c r="K365" s="5" t="n"/>
      <c r="L365" s="5">
        <f>MAX(0,IFERROR(I365*J365-K365,0))</f>
        <v/>
      </c>
      <c r="N365" s="5">
        <f>ROUND(L365*M365,2)</f>
        <v/>
      </c>
      <c r="O365" s="5" t="n"/>
      <c r="P365" s="5" t="n"/>
      <c r="R365" s="5">
        <f>ROUND(L365+N365,2)</f>
        <v/>
      </c>
      <c r="S365" s="5">
        <f>IF(Q365="Fournisseur", O365+P365, -(O365+P365))</f>
        <v/>
      </c>
      <c r="T365" s="5">
        <f>ROUND(R365+S365,2)</f>
        <v/>
      </c>
      <c r="X365" s="3" t="n"/>
    </row>
    <row r="366">
      <c r="B366" s="3" t="n"/>
      <c r="F366" s="3" t="n"/>
      <c r="I366" s="4" t="n"/>
      <c r="J366" s="5" t="n"/>
      <c r="K366" s="5" t="n"/>
      <c r="L366" s="5">
        <f>MAX(0,IFERROR(I366*J366-K366,0))</f>
        <v/>
      </c>
      <c r="N366" s="5">
        <f>ROUND(L366*M366,2)</f>
        <v/>
      </c>
      <c r="O366" s="5" t="n"/>
      <c r="P366" s="5" t="n"/>
      <c r="R366" s="5">
        <f>ROUND(L366+N366,2)</f>
        <v/>
      </c>
      <c r="S366" s="5">
        <f>IF(Q366="Fournisseur", O366+P366, -(O366+P366))</f>
        <v/>
      </c>
      <c r="T366" s="5">
        <f>ROUND(R366+S366,2)</f>
        <v/>
      </c>
      <c r="X366" s="3" t="n"/>
    </row>
    <row r="367">
      <c r="B367" s="3" t="n"/>
      <c r="F367" s="3" t="n"/>
      <c r="I367" s="4" t="n"/>
      <c r="J367" s="5" t="n"/>
      <c r="K367" s="5" t="n"/>
      <c r="L367" s="5">
        <f>MAX(0,IFERROR(I367*J367-K367,0))</f>
        <v/>
      </c>
      <c r="N367" s="5">
        <f>ROUND(L367*M367,2)</f>
        <v/>
      </c>
      <c r="O367" s="5" t="n"/>
      <c r="P367" s="5" t="n"/>
      <c r="R367" s="5">
        <f>ROUND(L367+N367,2)</f>
        <v/>
      </c>
      <c r="S367" s="5">
        <f>IF(Q367="Fournisseur", O367+P367, -(O367+P367))</f>
        <v/>
      </c>
      <c r="T367" s="5">
        <f>ROUND(R367+S367,2)</f>
        <v/>
      </c>
      <c r="X367" s="3" t="n"/>
    </row>
    <row r="368">
      <c r="B368" s="3" t="n"/>
      <c r="F368" s="3" t="n"/>
      <c r="I368" s="4" t="n"/>
      <c r="J368" s="5" t="n"/>
      <c r="K368" s="5" t="n"/>
      <c r="L368" s="5">
        <f>MAX(0,IFERROR(I368*J368-K368,0))</f>
        <v/>
      </c>
      <c r="N368" s="5">
        <f>ROUND(L368*M368,2)</f>
        <v/>
      </c>
      <c r="O368" s="5" t="n"/>
      <c r="P368" s="5" t="n"/>
      <c r="R368" s="5">
        <f>ROUND(L368+N368,2)</f>
        <v/>
      </c>
      <c r="S368" s="5">
        <f>IF(Q368="Fournisseur", O368+P368, -(O368+P368))</f>
        <v/>
      </c>
      <c r="T368" s="5">
        <f>ROUND(R368+S368,2)</f>
        <v/>
      </c>
      <c r="X368" s="3" t="n"/>
    </row>
    <row r="369">
      <c r="B369" s="3" t="n"/>
      <c r="F369" s="3" t="n"/>
      <c r="I369" s="4" t="n"/>
      <c r="J369" s="5" t="n"/>
      <c r="K369" s="5" t="n"/>
      <c r="L369" s="5">
        <f>MAX(0,IFERROR(I369*J369-K369,0))</f>
        <v/>
      </c>
      <c r="N369" s="5">
        <f>ROUND(L369*M369,2)</f>
        <v/>
      </c>
      <c r="O369" s="5" t="n"/>
      <c r="P369" s="5" t="n"/>
      <c r="R369" s="5">
        <f>ROUND(L369+N369,2)</f>
        <v/>
      </c>
      <c r="S369" s="5">
        <f>IF(Q369="Fournisseur", O369+P369, -(O369+P369))</f>
        <v/>
      </c>
      <c r="T369" s="5">
        <f>ROUND(R369+S369,2)</f>
        <v/>
      </c>
      <c r="X369" s="3" t="n"/>
    </row>
    <row r="370">
      <c r="B370" s="3" t="n"/>
      <c r="F370" s="3" t="n"/>
      <c r="I370" s="4" t="n"/>
      <c r="J370" s="5" t="n"/>
      <c r="K370" s="5" t="n"/>
      <c r="L370" s="5">
        <f>MAX(0,IFERROR(I370*J370-K370,0))</f>
        <v/>
      </c>
      <c r="N370" s="5">
        <f>ROUND(L370*M370,2)</f>
        <v/>
      </c>
      <c r="O370" s="5" t="n"/>
      <c r="P370" s="5" t="n"/>
      <c r="R370" s="5">
        <f>ROUND(L370+N370,2)</f>
        <v/>
      </c>
      <c r="S370" s="5">
        <f>IF(Q370="Fournisseur", O370+P370, -(O370+P370))</f>
        <v/>
      </c>
      <c r="T370" s="5">
        <f>ROUND(R370+S370,2)</f>
        <v/>
      </c>
      <c r="X370" s="3" t="n"/>
    </row>
    <row r="371">
      <c r="B371" s="3" t="n"/>
      <c r="F371" s="3" t="n"/>
      <c r="I371" s="4" t="n"/>
      <c r="J371" s="5" t="n"/>
      <c r="K371" s="5" t="n"/>
      <c r="L371" s="5">
        <f>MAX(0,IFERROR(I371*J371-K371,0))</f>
        <v/>
      </c>
      <c r="N371" s="5">
        <f>ROUND(L371*M371,2)</f>
        <v/>
      </c>
      <c r="O371" s="5" t="n"/>
      <c r="P371" s="5" t="n"/>
      <c r="R371" s="5">
        <f>ROUND(L371+N371,2)</f>
        <v/>
      </c>
      <c r="S371" s="5">
        <f>IF(Q371="Fournisseur", O371+P371, -(O371+P371))</f>
        <v/>
      </c>
      <c r="T371" s="5">
        <f>ROUND(R371+S371,2)</f>
        <v/>
      </c>
      <c r="X371" s="3" t="n"/>
    </row>
    <row r="372">
      <c r="B372" s="3" t="n"/>
      <c r="F372" s="3" t="n"/>
      <c r="I372" s="4" t="n"/>
      <c r="J372" s="5" t="n"/>
      <c r="K372" s="5" t="n"/>
      <c r="L372" s="5">
        <f>MAX(0,IFERROR(I372*J372-K372,0))</f>
        <v/>
      </c>
      <c r="N372" s="5">
        <f>ROUND(L372*M372,2)</f>
        <v/>
      </c>
      <c r="O372" s="5" t="n"/>
      <c r="P372" s="5" t="n"/>
      <c r="R372" s="5">
        <f>ROUND(L372+N372,2)</f>
        <v/>
      </c>
      <c r="S372" s="5">
        <f>IF(Q372="Fournisseur", O372+P372, -(O372+P372))</f>
        <v/>
      </c>
      <c r="T372" s="5">
        <f>ROUND(R372+S372,2)</f>
        <v/>
      </c>
      <c r="X372" s="3" t="n"/>
    </row>
    <row r="373">
      <c r="B373" s="3" t="n"/>
      <c r="F373" s="3" t="n"/>
      <c r="I373" s="4" t="n"/>
      <c r="J373" s="5" t="n"/>
      <c r="K373" s="5" t="n"/>
      <c r="L373" s="5">
        <f>MAX(0,IFERROR(I373*J373-K373,0))</f>
        <v/>
      </c>
      <c r="N373" s="5">
        <f>ROUND(L373*M373,2)</f>
        <v/>
      </c>
      <c r="O373" s="5" t="n"/>
      <c r="P373" s="5" t="n"/>
      <c r="R373" s="5">
        <f>ROUND(L373+N373,2)</f>
        <v/>
      </c>
      <c r="S373" s="5">
        <f>IF(Q373="Fournisseur", O373+P373, -(O373+P373))</f>
        <v/>
      </c>
      <c r="T373" s="5">
        <f>ROUND(R373+S373,2)</f>
        <v/>
      </c>
      <c r="X373" s="3" t="n"/>
    </row>
    <row r="374">
      <c r="B374" s="3" t="n"/>
      <c r="F374" s="3" t="n"/>
      <c r="I374" s="4" t="n"/>
      <c r="J374" s="5" t="n"/>
      <c r="K374" s="5" t="n"/>
      <c r="L374" s="5">
        <f>MAX(0,IFERROR(I374*J374-K374,0))</f>
        <v/>
      </c>
      <c r="N374" s="5">
        <f>ROUND(L374*M374,2)</f>
        <v/>
      </c>
      <c r="O374" s="5" t="n"/>
      <c r="P374" s="5" t="n"/>
      <c r="R374" s="5">
        <f>ROUND(L374+N374,2)</f>
        <v/>
      </c>
      <c r="S374" s="5">
        <f>IF(Q374="Fournisseur", O374+P374, -(O374+P374))</f>
        <v/>
      </c>
      <c r="T374" s="5">
        <f>ROUND(R374+S374,2)</f>
        <v/>
      </c>
      <c r="X374" s="3" t="n"/>
    </row>
    <row r="375">
      <c r="B375" s="3" t="n"/>
      <c r="F375" s="3" t="n"/>
      <c r="I375" s="4" t="n"/>
      <c r="J375" s="5" t="n"/>
      <c r="K375" s="5" t="n"/>
      <c r="L375" s="5">
        <f>MAX(0,IFERROR(I375*J375-K375,0))</f>
        <v/>
      </c>
      <c r="N375" s="5">
        <f>ROUND(L375*M375,2)</f>
        <v/>
      </c>
      <c r="O375" s="5" t="n"/>
      <c r="P375" s="5" t="n"/>
      <c r="R375" s="5">
        <f>ROUND(L375+N375,2)</f>
        <v/>
      </c>
      <c r="S375" s="5">
        <f>IF(Q375="Fournisseur", O375+P375, -(O375+P375))</f>
        <v/>
      </c>
      <c r="T375" s="5">
        <f>ROUND(R375+S375,2)</f>
        <v/>
      </c>
      <c r="X375" s="3" t="n"/>
    </row>
    <row r="376">
      <c r="B376" s="3" t="n"/>
      <c r="F376" s="3" t="n"/>
      <c r="I376" s="4" t="n"/>
      <c r="J376" s="5" t="n"/>
      <c r="K376" s="5" t="n"/>
      <c r="L376" s="5">
        <f>MAX(0,IFERROR(I376*J376-K376,0))</f>
        <v/>
      </c>
      <c r="N376" s="5">
        <f>ROUND(L376*M376,2)</f>
        <v/>
      </c>
      <c r="O376" s="5" t="n"/>
      <c r="P376" s="5" t="n"/>
      <c r="R376" s="5">
        <f>ROUND(L376+N376,2)</f>
        <v/>
      </c>
      <c r="S376" s="5">
        <f>IF(Q376="Fournisseur", O376+P376, -(O376+P376))</f>
        <v/>
      </c>
      <c r="T376" s="5">
        <f>ROUND(R376+S376,2)</f>
        <v/>
      </c>
      <c r="X376" s="3" t="n"/>
    </row>
    <row r="377">
      <c r="B377" s="3" t="n"/>
      <c r="F377" s="3" t="n"/>
      <c r="I377" s="4" t="n"/>
      <c r="J377" s="5" t="n"/>
      <c r="K377" s="5" t="n"/>
      <c r="L377" s="5">
        <f>MAX(0,IFERROR(I377*J377-K377,0))</f>
        <v/>
      </c>
      <c r="N377" s="5">
        <f>ROUND(L377*M377,2)</f>
        <v/>
      </c>
      <c r="O377" s="5" t="n"/>
      <c r="P377" s="5" t="n"/>
      <c r="R377" s="5">
        <f>ROUND(L377+N377,2)</f>
        <v/>
      </c>
      <c r="S377" s="5">
        <f>IF(Q377="Fournisseur", O377+P377, -(O377+P377))</f>
        <v/>
      </c>
      <c r="T377" s="5">
        <f>ROUND(R377+S377,2)</f>
        <v/>
      </c>
      <c r="X377" s="3" t="n"/>
    </row>
    <row r="378">
      <c r="B378" s="3" t="n"/>
      <c r="F378" s="3" t="n"/>
      <c r="I378" s="4" t="n"/>
      <c r="J378" s="5" t="n"/>
      <c r="K378" s="5" t="n"/>
      <c r="L378" s="5">
        <f>MAX(0,IFERROR(I378*J378-K378,0))</f>
        <v/>
      </c>
      <c r="N378" s="5">
        <f>ROUND(L378*M378,2)</f>
        <v/>
      </c>
      <c r="O378" s="5" t="n"/>
      <c r="P378" s="5" t="n"/>
      <c r="R378" s="5">
        <f>ROUND(L378+N378,2)</f>
        <v/>
      </c>
      <c r="S378" s="5">
        <f>IF(Q378="Fournisseur", O378+P378, -(O378+P378))</f>
        <v/>
      </c>
      <c r="T378" s="5">
        <f>ROUND(R378+S378,2)</f>
        <v/>
      </c>
      <c r="X378" s="3" t="n"/>
    </row>
    <row r="379">
      <c r="B379" s="3" t="n"/>
      <c r="F379" s="3" t="n"/>
      <c r="I379" s="4" t="n"/>
      <c r="J379" s="5" t="n"/>
      <c r="K379" s="5" t="n"/>
      <c r="L379" s="5">
        <f>MAX(0,IFERROR(I379*J379-K379,0))</f>
        <v/>
      </c>
      <c r="N379" s="5">
        <f>ROUND(L379*M379,2)</f>
        <v/>
      </c>
      <c r="O379" s="5" t="n"/>
      <c r="P379" s="5" t="n"/>
      <c r="R379" s="5">
        <f>ROUND(L379+N379,2)</f>
        <v/>
      </c>
      <c r="S379" s="5">
        <f>IF(Q379="Fournisseur", O379+P379, -(O379+P379))</f>
        <v/>
      </c>
      <c r="T379" s="5">
        <f>ROUND(R379+S379,2)</f>
        <v/>
      </c>
      <c r="X379" s="3" t="n"/>
    </row>
    <row r="380">
      <c r="B380" s="3" t="n"/>
      <c r="F380" s="3" t="n"/>
      <c r="I380" s="4" t="n"/>
      <c r="J380" s="5" t="n"/>
      <c r="K380" s="5" t="n"/>
      <c r="L380" s="5">
        <f>MAX(0,IFERROR(I380*J380-K380,0))</f>
        <v/>
      </c>
      <c r="N380" s="5">
        <f>ROUND(L380*M380,2)</f>
        <v/>
      </c>
      <c r="O380" s="5" t="n"/>
      <c r="P380" s="5" t="n"/>
      <c r="R380" s="5">
        <f>ROUND(L380+N380,2)</f>
        <v/>
      </c>
      <c r="S380" s="5">
        <f>IF(Q380="Fournisseur", O380+P380, -(O380+P380))</f>
        <v/>
      </c>
      <c r="T380" s="5">
        <f>ROUND(R380+S380,2)</f>
        <v/>
      </c>
      <c r="X380" s="3" t="n"/>
    </row>
    <row r="381">
      <c r="B381" s="3" t="n"/>
      <c r="F381" s="3" t="n"/>
      <c r="I381" s="4" t="n"/>
      <c r="J381" s="5" t="n"/>
      <c r="K381" s="5" t="n"/>
      <c r="L381" s="5">
        <f>MAX(0,IFERROR(I381*J381-K381,0))</f>
        <v/>
      </c>
      <c r="N381" s="5">
        <f>ROUND(L381*M381,2)</f>
        <v/>
      </c>
      <c r="O381" s="5" t="n"/>
      <c r="P381" s="5" t="n"/>
      <c r="R381" s="5">
        <f>ROUND(L381+N381,2)</f>
        <v/>
      </c>
      <c r="S381" s="5">
        <f>IF(Q381="Fournisseur", O381+P381, -(O381+P381))</f>
        <v/>
      </c>
      <c r="T381" s="5">
        <f>ROUND(R381+S381,2)</f>
        <v/>
      </c>
      <c r="X381" s="3" t="n"/>
    </row>
    <row r="382">
      <c r="B382" s="3" t="n"/>
      <c r="F382" s="3" t="n"/>
      <c r="I382" s="4" t="n"/>
      <c r="J382" s="5" t="n"/>
      <c r="K382" s="5" t="n"/>
      <c r="L382" s="5">
        <f>MAX(0,IFERROR(I382*J382-K382,0))</f>
        <v/>
      </c>
      <c r="N382" s="5">
        <f>ROUND(L382*M382,2)</f>
        <v/>
      </c>
      <c r="O382" s="5" t="n"/>
      <c r="P382" s="5" t="n"/>
      <c r="R382" s="5">
        <f>ROUND(L382+N382,2)</f>
        <v/>
      </c>
      <c r="S382" s="5">
        <f>IF(Q382="Fournisseur", O382+P382, -(O382+P382))</f>
        <v/>
      </c>
      <c r="T382" s="5">
        <f>ROUND(R382+S382,2)</f>
        <v/>
      </c>
      <c r="X382" s="3" t="n"/>
    </row>
    <row r="383">
      <c r="B383" s="3" t="n"/>
      <c r="F383" s="3" t="n"/>
      <c r="I383" s="4" t="n"/>
      <c r="J383" s="5" t="n"/>
      <c r="K383" s="5" t="n"/>
      <c r="L383" s="5">
        <f>MAX(0,IFERROR(I383*J383-K383,0))</f>
        <v/>
      </c>
      <c r="N383" s="5">
        <f>ROUND(L383*M383,2)</f>
        <v/>
      </c>
      <c r="O383" s="5" t="n"/>
      <c r="P383" s="5" t="n"/>
      <c r="R383" s="5">
        <f>ROUND(L383+N383,2)</f>
        <v/>
      </c>
      <c r="S383" s="5">
        <f>IF(Q383="Fournisseur", O383+P383, -(O383+P383))</f>
        <v/>
      </c>
      <c r="T383" s="5">
        <f>ROUND(R383+S383,2)</f>
        <v/>
      </c>
      <c r="X383" s="3" t="n"/>
    </row>
    <row r="384">
      <c r="B384" s="3" t="n"/>
      <c r="F384" s="3" t="n"/>
      <c r="I384" s="4" t="n"/>
      <c r="J384" s="5" t="n"/>
      <c r="K384" s="5" t="n"/>
      <c r="L384" s="5">
        <f>MAX(0,IFERROR(I384*J384-K384,0))</f>
        <v/>
      </c>
      <c r="N384" s="5">
        <f>ROUND(L384*M384,2)</f>
        <v/>
      </c>
      <c r="O384" s="5" t="n"/>
      <c r="P384" s="5" t="n"/>
      <c r="R384" s="5">
        <f>ROUND(L384+N384,2)</f>
        <v/>
      </c>
      <c r="S384" s="5">
        <f>IF(Q384="Fournisseur", O384+P384, -(O384+P384))</f>
        <v/>
      </c>
      <c r="T384" s="5">
        <f>ROUND(R384+S384,2)</f>
        <v/>
      </c>
      <c r="X384" s="3" t="n"/>
    </row>
    <row r="385">
      <c r="B385" s="3" t="n"/>
      <c r="F385" s="3" t="n"/>
      <c r="I385" s="4" t="n"/>
      <c r="J385" s="5" t="n"/>
      <c r="K385" s="5" t="n"/>
      <c r="L385" s="5">
        <f>MAX(0,IFERROR(I385*J385-K385,0))</f>
        <v/>
      </c>
      <c r="N385" s="5">
        <f>ROUND(L385*M385,2)</f>
        <v/>
      </c>
      <c r="O385" s="5" t="n"/>
      <c r="P385" s="5" t="n"/>
      <c r="R385" s="5">
        <f>ROUND(L385+N385,2)</f>
        <v/>
      </c>
      <c r="S385" s="5">
        <f>IF(Q385="Fournisseur", O385+P385, -(O385+P385))</f>
        <v/>
      </c>
      <c r="T385" s="5">
        <f>ROUND(R385+S385,2)</f>
        <v/>
      </c>
      <c r="X385" s="3" t="n"/>
    </row>
    <row r="386">
      <c r="B386" s="3" t="n"/>
      <c r="F386" s="3" t="n"/>
      <c r="I386" s="4" t="n"/>
      <c r="J386" s="5" t="n"/>
      <c r="K386" s="5" t="n"/>
      <c r="L386" s="5">
        <f>MAX(0,IFERROR(I386*J386-K386,0))</f>
        <v/>
      </c>
      <c r="N386" s="5">
        <f>ROUND(L386*M386,2)</f>
        <v/>
      </c>
      <c r="O386" s="5" t="n"/>
      <c r="P386" s="5" t="n"/>
      <c r="R386" s="5">
        <f>ROUND(L386+N386,2)</f>
        <v/>
      </c>
      <c r="S386" s="5">
        <f>IF(Q386="Fournisseur", O386+P386, -(O386+P386))</f>
        <v/>
      </c>
      <c r="T386" s="5">
        <f>ROUND(R386+S386,2)</f>
        <v/>
      </c>
      <c r="X386" s="3" t="n"/>
    </row>
    <row r="387">
      <c r="B387" s="3" t="n"/>
      <c r="F387" s="3" t="n"/>
      <c r="I387" s="4" t="n"/>
      <c r="J387" s="5" t="n"/>
      <c r="K387" s="5" t="n"/>
      <c r="L387" s="5">
        <f>MAX(0,IFERROR(I387*J387-K387,0))</f>
        <v/>
      </c>
      <c r="N387" s="5">
        <f>ROUND(L387*M387,2)</f>
        <v/>
      </c>
      <c r="O387" s="5" t="n"/>
      <c r="P387" s="5" t="n"/>
      <c r="R387" s="5">
        <f>ROUND(L387+N387,2)</f>
        <v/>
      </c>
      <c r="S387" s="5">
        <f>IF(Q387="Fournisseur", O387+P387, -(O387+P387))</f>
        <v/>
      </c>
      <c r="T387" s="5">
        <f>ROUND(R387+S387,2)</f>
        <v/>
      </c>
      <c r="X387" s="3" t="n"/>
    </row>
    <row r="388">
      <c r="B388" s="3" t="n"/>
      <c r="F388" s="3" t="n"/>
      <c r="I388" s="4" t="n"/>
      <c r="J388" s="5" t="n"/>
      <c r="K388" s="5" t="n"/>
      <c r="L388" s="5">
        <f>MAX(0,IFERROR(I388*J388-K388,0))</f>
        <v/>
      </c>
      <c r="N388" s="5">
        <f>ROUND(L388*M388,2)</f>
        <v/>
      </c>
      <c r="O388" s="5" t="n"/>
      <c r="P388" s="5" t="n"/>
      <c r="R388" s="5">
        <f>ROUND(L388+N388,2)</f>
        <v/>
      </c>
      <c r="S388" s="5">
        <f>IF(Q388="Fournisseur", O388+P388, -(O388+P388))</f>
        <v/>
      </c>
      <c r="T388" s="5">
        <f>ROUND(R388+S388,2)</f>
        <v/>
      </c>
      <c r="X388" s="3" t="n"/>
    </row>
    <row r="389">
      <c r="B389" s="3" t="n"/>
      <c r="F389" s="3" t="n"/>
      <c r="I389" s="4" t="n"/>
      <c r="J389" s="5" t="n"/>
      <c r="K389" s="5" t="n"/>
      <c r="L389" s="5">
        <f>MAX(0,IFERROR(I389*J389-K389,0))</f>
        <v/>
      </c>
      <c r="N389" s="5">
        <f>ROUND(L389*M389,2)</f>
        <v/>
      </c>
      <c r="O389" s="5" t="n"/>
      <c r="P389" s="5" t="n"/>
      <c r="R389" s="5">
        <f>ROUND(L389+N389,2)</f>
        <v/>
      </c>
      <c r="S389" s="5">
        <f>IF(Q389="Fournisseur", O389+P389, -(O389+P389))</f>
        <v/>
      </c>
      <c r="T389" s="5">
        <f>ROUND(R389+S389,2)</f>
        <v/>
      </c>
      <c r="X389" s="3" t="n"/>
    </row>
    <row r="390">
      <c r="B390" s="3" t="n"/>
      <c r="F390" s="3" t="n"/>
      <c r="I390" s="4" t="n"/>
      <c r="J390" s="5" t="n"/>
      <c r="K390" s="5" t="n"/>
      <c r="L390" s="5">
        <f>MAX(0,IFERROR(I390*J390-K390,0))</f>
        <v/>
      </c>
      <c r="N390" s="5">
        <f>ROUND(L390*M390,2)</f>
        <v/>
      </c>
      <c r="O390" s="5" t="n"/>
      <c r="P390" s="5" t="n"/>
      <c r="R390" s="5">
        <f>ROUND(L390+N390,2)</f>
        <v/>
      </c>
      <c r="S390" s="5">
        <f>IF(Q390="Fournisseur", O390+P390, -(O390+P390))</f>
        <v/>
      </c>
      <c r="T390" s="5">
        <f>ROUND(R390+S390,2)</f>
        <v/>
      </c>
      <c r="X390" s="3" t="n"/>
    </row>
    <row r="391">
      <c r="B391" s="3" t="n"/>
      <c r="F391" s="3" t="n"/>
      <c r="I391" s="4" t="n"/>
      <c r="J391" s="5" t="n"/>
      <c r="K391" s="5" t="n"/>
      <c r="L391" s="5">
        <f>MAX(0,IFERROR(I391*J391-K391,0))</f>
        <v/>
      </c>
      <c r="N391" s="5">
        <f>ROUND(L391*M391,2)</f>
        <v/>
      </c>
      <c r="O391" s="5" t="n"/>
      <c r="P391" s="5" t="n"/>
      <c r="R391" s="5">
        <f>ROUND(L391+N391,2)</f>
        <v/>
      </c>
      <c r="S391" s="5">
        <f>IF(Q391="Fournisseur", O391+P391, -(O391+P391))</f>
        <v/>
      </c>
      <c r="T391" s="5">
        <f>ROUND(R391+S391,2)</f>
        <v/>
      </c>
      <c r="X391" s="3" t="n"/>
    </row>
    <row r="392">
      <c r="B392" s="3" t="n"/>
      <c r="F392" s="3" t="n"/>
      <c r="I392" s="4" t="n"/>
      <c r="J392" s="5" t="n"/>
      <c r="K392" s="5" t="n"/>
      <c r="L392" s="5">
        <f>MAX(0,IFERROR(I392*J392-K392,0))</f>
        <v/>
      </c>
      <c r="N392" s="5">
        <f>ROUND(L392*M392,2)</f>
        <v/>
      </c>
      <c r="O392" s="5" t="n"/>
      <c r="P392" s="5" t="n"/>
      <c r="R392" s="5">
        <f>ROUND(L392+N392,2)</f>
        <v/>
      </c>
      <c r="S392" s="5">
        <f>IF(Q392="Fournisseur", O392+P392, -(O392+P392))</f>
        <v/>
      </c>
      <c r="T392" s="5">
        <f>ROUND(R392+S392,2)</f>
        <v/>
      </c>
      <c r="X392" s="3" t="n"/>
    </row>
    <row r="393">
      <c r="B393" s="3" t="n"/>
      <c r="F393" s="3" t="n"/>
      <c r="I393" s="4" t="n"/>
      <c r="J393" s="5" t="n"/>
      <c r="K393" s="5" t="n"/>
      <c r="L393" s="5">
        <f>MAX(0,IFERROR(I393*J393-K393,0))</f>
        <v/>
      </c>
      <c r="N393" s="5">
        <f>ROUND(L393*M393,2)</f>
        <v/>
      </c>
      <c r="O393" s="5" t="n"/>
      <c r="P393" s="5" t="n"/>
      <c r="R393" s="5">
        <f>ROUND(L393+N393,2)</f>
        <v/>
      </c>
      <c r="S393" s="5">
        <f>IF(Q393="Fournisseur", O393+P393, -(O393+P393))</f>
        <v/>
      </c>
      <c r="T393" s="5">
        <f>ROUND(R393+S393,2)</f>
        <v/>
      </c>
      <c r="X393" s="3" t="n"/>
    </row>
    <row r="394">
      <c r="B394" s="3" t="n"/>
      <c r="F394" s="3" t="n"/>
      <c r="I394" s="4" t="n"/>
      <c r="J394" s="5" t="n"/>
      <c r="K394" s="5" t="n"/>
      <c r="L394" s="5">
        <f>MAX(0,IFERROR(I394*J394-K394,0))</f>
        <v/>
      </c>
      <c r="N394" s="5">
        <f>ROUND(L394*M394,2)</f>
        <v/>
      </c>
      <c r="O394" s="5" t="n"/>
      <c r="P394" s="5" t="n"/>
      <c r="R394" s="5">
        <f>ROUND(L394+N394,2)</f>
        <v/>
      </c>
      <c r="S394" s="5">
        <f>IF(Q394="Fournisseur", O394+P394, -(O394+P394))</f>
        <v/>
      </c>
      <c r="T394" s="5">
        <f>ROUND(R394+S394,2)</f>
        <v/>
      </c>
      <c r="X394" s="3" t="n"/>
    </row>
    <row r="395">
      <c r="B395" s="3" t="n"/>
      <c r="F395" s="3" t="n"/>
      <c r="I395" s="4" t="n"/>
      <c r="J395" s="5" t="n"/>
      <c r="K395" s="5" t="n"/>
      <c r="L395" s="5">
        <f>MAX(0,IFERROR(I395*J395-K395,0))</f>
        <v/>
      </c>
      <c r="N395" s="5">
        <f>ROUND(L395*M395,2)</f>
        <v/>
      </c>
      <c r="O395" s="5" t="n"/>
      <c r="P395" s="5" t="n"/>
      <c r="R395" s="5">
        <f>ROUND(L395+N395,2)</f>
        <v/>
      </c>
      <c r="S395" s="5">
        <f>IF(Q395="Fournisseur", O395+P395, -(O395+P395))</f>
        <v/>
      </c>
      <c r="T395" s="5">
        <f>ROUND(R395+S395,2)</f>
        <v/>
      </c>
      <c r="X395" s="3" t="n"/>
    </row>
    <row r="396">
      <c r="B396" s="3" t="n"/>
      <c r="F396" s="3" t="n"/>
      <c r="I396" s="4" t="n"/>
      <c r="J396" s="5" t="n"/>
      <c r="K396" s="5" t="n"/>
      <c r="L396" s="5">
        <f>MAX(0,IFERROR(I396*J396-K396,0))</f>
        <v/>
      </c>
      <c r="N396" s="5">
        <f>ROUND(L396*M396,2)</f>
        <v/>
      </c>
      <c r="O396" s="5" t="n"/>
      <c r="P396" s="5" t="n"/>
      <c r="R396" s="5">
        <f>ROUND(L396+N396,2)</f>
        <v/>
      </c>
      <c r="S396" s="5">
        <f>IF(Q396="Fournisseur", O396+P396, -(O396+P396))</f>
        <v/>
      </c>
      <c r="T396" s="5">
        <f>ROUND(R396+S396,2)</f>
        <v/>
      </c>
      <c r="X396" s="3" t="n"/>
    </row>
    <row r="397">
      <c r="B397" s="3" t="n"/>
      <c r="F397" s="3" t="n"/>
      <c r="I397" s="4" t="n"/>
      <c r="J397" s="5" t="n"/>
      <c r="K397" s="5" t="n"/>
      <c r="L397" s="5">
        <f>MAX(0,IFERROR(I397*J397-K397,0))</f>
        <v/>
      </c>
      <c r="N397" s="5">
        <f>ROUND(L397*M397,2)</f>
        <v/>
      </c>
      <c r="O397" s="5" t="n"/>
      <c r="P397" s="5" t="n"/>
      <c r="R397" s="5">
        <f>ROUND(L397+N397,2)</f>
        <v/>
      </c>
      <c r="S397" s="5">
        <f>IF(Q397="Fournisseur", O397+P397, -(O397+P397))</f>
        <v/>
      </c>
      <c r="T397" s="5">
        <f>ROUND(R397+S397,2)</f>
        <v/>
      </c>
      <c r="X397" s="3" t="n"/>
    </row>
    <row r="398">
      <c r="B398" s="3" t="n"/>
      <c r="F398" s="3" t="n"/>
      <c r="I398" s="4" t="n"/>
      <c r="J398" s="5" t="n"/>
      <c r="K398" s="5" t="n"/>
      <c r="L398" s="5">
        <f>MAX(0,IFERROR(I398*J398-K398,0))</f>
        <v/>
      </c>
      <c r="N398" s="5">
        <f>ROUND(L398*M398,2)</f>
        <v/>
      </c>
      <c r="O398" s="5" t="n"/>
      <c r="P398" s="5" t="n"/>
      <c r="R398" s="5">
        <f>ROUND(L398+N398,2)</f>
        <v/>
      </c>
      <c r="S398" s="5">
        <f>IF(Q398="Fournisseur", O398+P398, -(O398+P398))</f>
        <v/>
      </c>
      <c r="T398" s="5">
        <f>ROUND(R398+S398,2)</f>
        <v/>
      </c>
      <c r="X398" s="3" t="n"/>
    </row>
    <row r="399">
      <c r="B399" s="3" t="n"/>
      <c r="F399" s="3" t="n"/>
      <c r="I399" s="4" t="n"/>
      <c r="J399" s="5" t="n"/>
      <c r="K399" s="5" t="n"/>
      <c r="L399" s="5">
        <f>MAX(0,IFERROR(I399*J399-K399,0))</f>
        <v/>
      </c>
      <c r="N399" s="5">
        <f>ROUND(L399*M399,2)</f>
        <v/>
      </c>
      <c r="O399" s="5" t="n"/>
      <c r="P399" s="5" t="n"/>
      <c r="R399" s="5">
        <f>ROUND(L399+N399,2)</f>
        <v/>
      </c>
      <c r="S399" s="5">
        <f>IF(Q399="Fournisseur", O399+P399, -(O399+P399))</f>
        <v/>
      </c>
      <c r="T399" s="5">
        <f>ROUND(R399+S399,2)</f>
        <v/>
      </c>
      <c r="X399" s="3" t="n"/>
    </row>
    <row r="400">
      <c r="B400" s="3" t="n"/>
      <c r="F400" s="3" t="n"/>
      <c r="I400" s="4" t="n"/>
      <c r="J400" s="5" t="n"/>
      <c r="K400" s="5" t="n"/>
      <c r="L400" s="5">
        <f>MAX(0,IFERROR(I400*J400-K400,0))</f>
        <v/>
      </c>
      <c r="N400" s="5">
        <f>ROUND(L400*M400,2)</f>
        <v/>
      </c>
      <c r="O400" s="5" t="n"/>
      <c r="P400" s="5" t="n"/>
      <c r="R400" s="5">
        <f>ROUND(L400+N400,2)</f>
        <v/>
      </c>
      <c r="S400" s="5">
        <f>IF(Q400="Fournisseur", O400+P400, -(O400+P400))</f>
        <v/>
      </c>
      <c r="T400" s="5">
        <f>ROUND(R400+S400,2)</f>
        <v/>
      </c>
      <c r="X400" s="3" t="n"/>
    </row>
    <row r="401">
      <c r="B401" s="3" t="n"/>
      <c r="F401" s="3" t="n"/>
      <c r="I401" s="4" t="n"/>
      <c r="J401" s="5" t="n"/>
      <c r="K401" s="5" t="n"/>
      <c r="L401" s="5">
        <f>MAX(0,IFERROR(I401*J401-K401,0))</f>
        <v/>
      </c>
      <c r="N401" s="5">
        <f>ROUND(L401*M401,2)</f>
        <v/>
      </c>
      <c r="O401" s="5" t="n"/>
      <c r="P401" s="5" t="n"/>
      <c r="R401" s="5">
        <f>ROUND(L401+N401,2)</f>
        <v/>
      </c>
      <c r="S401" s="5">
        <f>IF(Q401="Fournisseur", O401+P401, -(O401+P401))</f>
        <v/>
      </c>
      <c r="T401" s="5">
        <f>ROUND(R401+S401,2)</f>
        <v/>
      </c>
      <c r="X401" s="3" t="n"/>
    </row>
    <row r="402">
      <c r="B402" s="3" t="n"/>
      <c r="F402" s="3" t="n"/>
      <c r="I402" s="4" t="n"/>
      <c r="J402" s="5" t="n"/>
      <c r="K402" s="5" t="n"/>
      <c r="L402" s="5">
        <f>MAX(0,IFERROR(I402*J402-K402,0))</f>
        <v/>
      </c>
      <c r="N402" s="5">
        <f>ROUND(L402*M402,2)</f>
        <v/>
      </c>
      <c r="O402" s="5" t="n"/>
      <c r="P402" s="5" t="n"/>
      <c r="R402" s="5">
        <f>ROUND(L402+N402,2)</f>
        <v/>
      </c>
      <c r="S402" s="5">
        <f>IF(Q402="Fournisseur", O402+P402, -(O402+P402))</f>
        <v/>
      </c>
      <c r="T402" s="5">
        <f>ROUND(R402+S402,2)</f>
        <v/>
      </c>
      <c r="X402" s="3" t="n"/>
    </row>
    <row r="403">
      <c r="B403" s="3" t="n"/>
      <c r="F403" s="3" t="n"/>
      <c r="I403" s="4" t="n"/>
      <c r="J403" s="5" t="n"/>
      <c r="K403" s="5" t="n"/>
      <c r="L403" s="5">
        <f>MAX(0,IFERROR(I403*J403-K403,0))</f>
        <v/>
      </c>
      <c r="N403" s="5">
        <f>ROUND(L403*M403,2)</f>
        <v/>
      </c>
      <c r="O403" s="5" t="n"/>
      <c r="P403" s="5" t="n"/>
      <c r="R403" s="5">
        <f>ROUND(L403+N403,2)</f>
        <v/>
      </c>
      <c r="S403" s="5">
        <f>IF(Q403="Fournisseur", O403+P403, -(O403+P403))</f>
        <v/>
      </c>
      <c r="T403" s="5">
        <f>ROUND(R403+S403,2)</f>
        <v/>
      </c>
      <c r="X403" s="3" t="n"/>
    </row>
  </sheetData>
  <mergeCells count="1">
    <mergeCell ref="A1:Z1"/>
  </mergeCells>
  <conditionalFormatting sqref="X4:X403">
    <cfRule type="expression" priority="1" dxfId="0">
      <formula>AND($Y4&lt;&gt;"Comptabilisé",$X4&lt;&gt;"",TODAY()&gt;$X4)</formula>
    </cfRule>
  </conditionalFormatting>
  <conditionalFormatting sqref="Y4:Y403">
    <cfRule type="expression" priority="2" dxfId="1">
      <formula>EXACT($Y4,"Comptabilisé")</formula>
    </cfRule>
    <cfRule type="expression" priority="3" dxfId="0">
      <formula>EXACT($Y4,"En attente")</formula>
    </cfRule>
    <cfRule type="expression" priority="4" dxfId="2">
      <formula>EXACT($Y4,"Avoir reçu")</formula>
    </cfRule>
  </conditionalFormatting>
  <dataValidations count="5">
    <dataValidation sqref="M4 M5 M6 M7 M8 M9 M10 M11 M12 M13 M14 M15 M16 M17 M18 M19 M20 M21 M22 M23 M24 M25 M26 M27 M28 M29 M30 M31 M32 M33 M34 M35 M36 M37 M38 M39 M40 M41 M42 M43 M44 M45 M46 M47 M48 M49 M50 M51 M52 M53 M54 M55 M56 M57 M58 M59 M60 M61 M62 M63 M64 M65 M66 M67 M68 M69 M70 M71 M72 M73 M74 M75 M76 M77 M78 M79 M80 M81 M82 M83 M84 M85 M86 M87 M88 M89 M90 M91 M92 M93 M94 M95 M96 M97 M98 M99 M100 M101 M102 M103 M104 M105 M106 M107 M108 M109 M110 M111 M112 M113 M114 M115 M116 M117 M118 M119 M120 M121 M122 M123 M124 M125 M126 M127 M128 M129 M130 M131 M132 M133 M134 M135 M136 M137 M138 M139 M140 M141 M142 M143 M144 M145 M146 M147 M148 M149 M150 M151 M152 M153 M154 M155 M156 M157 M158 M159 M160 M161 M162 M163 M164 M165 M166 M167 M168 M169 M170 M171 M172 M173 M174 M175 M176 M177 M178 M179 M180 M181 M182 M183 M184 M185 M186 M187 M188 M189 M190 M191 M192 M193 M194 M195 M196 M197 M198 M199 M200 M201 M202 M203 M204 M205 M206 M207 M208 M209 M210 M211 M212 M213 M214 M215 M216 M217 M218 M219 M220 M221 M222 M223 M224 M225 M226 M227 M228 M229 M230 M231 M232 M233 M234 M235 M236 M237 M238 M239 M240 M241 M242 M243 M244 M245 M246 M247 M248 M249 M250 M251 M252 M253 M254 M255 M256 M257 M258 M259 M260 M261 M262 M263 M264 M265 M266 M267 M268 M269 M270 M271 M272 M273 M274 M275 M276 M277 M278 M279 M280 M281 M282 M283 M284 M285 M286 M287 M288 M289 M290 M291 M292 M293 M294 M295 M296 M297 M298 M299 M300 M301 M302 M303 M304 M305 M306 M307 M308 M309 M310 M311 M312 M313 M314 M315 M316 M317 M318 M319 M320 M321 M322 M323 M324 M325 M326 M327 M328 M329 M330 M331 M332 M333 M334 M335 M336 M337 M338 M339 M340 M341 M342 M343 M344 M345 M346 M347 M348 M349 M350 M351 M352 M353 M354 M355 M356 M357 M358 M359 M360 M361 M362 M363 M364 M365 M366 M367 M368 M369 M370 M371 M372 M373 M374 M375 M376 M377 M378 M379 M380 M381 M382 M383 M384 M385 M386 M387 M388 M389 M390 M391 M392 M393 M394 M395 M396 M397 M398 M399 M400 M401 M402 M403" showErrorMessage="1" showInputMessage="1" allowBlank="1" type="list">
      <formula1>"0,0.055,0.10,0.20"</formula1>
    </dataValidation>
    <dataValidation sqref="Q4 Q5 Q6 Q7 Q8 Q9 Q10 Q11 Q12 Q13 Q14 Q15 Q16 Q17 Q18 Q19 Q20 Q21 Q22 Q23 Q24 Q25 Q26 Q27 Q28 Q29 Q30 Q31 Q32 Q33 Q34 Q35 Q36 Q37 Q38 Q39 Q40 Q41 Q42 Q43 Q44 Q45 Q46 Q47 Q48 Q49 Q50 Q51 Q52 Q53 Q54 Q55 Q56 Q57 Q58 Q59 Q60 Q61 Q62 Q63 Q64 Q65 Q66 Q67 Q68 Q69 Q70 Q71 Q72 Q73 Q74 Q75 Q76 Q77 Q78 Q79 Q80 Q81 Q82 Q83 Q84 Q85 Q86 Q87 Q88 Q89 Q90 Q91 Q92 Q93 Q94 Q95 Q96 Q97 Q98 Q99 Q100 Q101 Q102 Q103 Q104 Q105 Q106 Q107 Q108 Q109 Q110 Q111 Q112 Q113 Q114 Q115 Q116 Q117 Q118 Q119 Q120 Q121 Q122 Q123 Q124 Q125 Q126 Q127 Q128 Q129 Q130 Q131 Q132 Q133 Q134 Q135 Q136 Q137 Q138 Q139 Q140 Q141 Q142 Q143 Q144 Q145 Q146 Q147 Q148 Q149 Q150 Q151 Q152 Q153 Q154 Q155 Q156 Q157 Q158 Q159 Q160 Q161 Q162 Q163 Q164 Q165 Q166 Q167 Q168 Q169 Q170 Q171 Q172 Q173 Q174 Q175 Q176 Q177 Q178 Q179 Q180 Q181 Q182 Q183 Q184 Q185 Q186 Q187 Q188 Q189 Q190 Q191 Q192 Q193 Q194 Q195 Q196 Q197 Q198 Q199 Q200 Q201 Q202 Q203 Q204 Q205 Q206 Q207 Q208 Q209 Q210 Q211 Q212 Q213 Q214 Q215 Q216 Q217 Q218 Q219 Q220 Q221 Q222 Q223 Q224 Q225 Q226 Q227 Q228 Q229 Q230 Q231 Q232 Q233 Q234 Q235 Q236 Q237 Q238 Q239 Q240 Q241 Q242 Q243 Q244 Q245 Q246 Q247 Q248 Q249 Q250 Q251 Q252 Q253 Q254 Q255 Q256 Q257 Q258 Q259 Q260 Q261 Q262 Q263 Q264 Q265 Q266 Q267 Q268 Q269 Q270 Q271 Q272 Q273 Q274 Q275 Q276 Q277 Q278 Q279 Q280 Q281 Q282 Q283 Q284 Q285 Q286 Q287 Q288 Q289 Q290 Q291 Q292 Q293 Q294 Q295 Q296 Q297 Q298 Q299 Q300 Q301 Q302 Q303 Q304 Q305 Q306 Q307 Q308 Q309 Q310 Q311 Q312 Q313 Q314 Q315 Q316 Q317 Q318 Q319 Q320 Q321 Q322 Q323 Q324 Q325 Q326 Q327 Q328 Q329 Q330 Q331 Q332 Q333 Q334 Q335 Q336 Q337 Q338 Q339 Q340 Q341 Q342 Q343 Q344 Q345 Q346 Q347 Q348 Q349 Q350 Q351 Q352 Q353 Q354 Q355 Q356 Q357 Q358 Q359 Q360 Q361 Q362 Q363 Q364 Q365 Q366 Q367 Q368 Q369 Q370 Q371 Q372 Q373 Q374 Q375 Q376 Q377 Q378 Q379 Q380 Q381 Q382 Q383 Q384 Q385 Q386 Q387 Q388 Q389 Q390 Q391 Q392 Q393 Q394 Q395 Q396 Q397 Q398 Q399 Q400 Q401 Q402 Q403" showErrorMessage="1" showInputMessage="1" allowBlank="1" type="list">
      <formula1>"Fournisseur,Nous"</formula1>
    </dataValidation>
    <dataValidation sqref="U4 U5 U6 U7 U8 U9 U10 U11 U12 U13 U14 U15 U16 U17 U18 U19 U20 U21 U22 U23 U24 U25 U26 U27 U28 U29 U30 U31 U32 U33 U34 U35 U36 U37 U38 U39 U40 U41 U42 U43 U44 U45 U46 U47 U48 U49 U50 U51 U52 U53 U54 U55 U56 U57 U58 U59 U60 U61 U62 U63 U64 U65 U66 U67 U68 U69 U70 U71 U72 U73 U74 U75 U76 U77 U78 U79 U80 U81 U82 U83 U84 U85 U86 U87 U88 U89 U90 U91 U92 U93 U94 U95 U96 U97 U98 U99 U100 U101 U102 U103 U104 U105 U106 U107 U108 U109 U110 U111 U112 U113 U114 U115 U116 U117 U118 U119 U120 U121 U122 U123 U124 U125 U126 U127 U128 U129 U130 U131 U132 U133 U134 U135 U136 U137 U138 U139 U140 U141 U142 U143 U144 U145 U146 U147 U148 U149 U150 U151 U152 U153 U154 U155 U156 U157 U158 U159 U160 U161 U162 U163 U164 U165 U166 U167 U168 U169 U170 U171 U172 U173 U174 U175 U176 U177 U178 U179 U180 U181 U182 U183 U184 U185 U186 U187 U188 U189 U190 U191 U192 U193 U194 U195 U196 U197 U198 U199 U200 U201 U202 U203 U204 U205 U206 U207 U208 U209 U210 U211 U212 U213 U214 U215 U216 U217 U218 U219 U220 U221 U222 U223 U224 U225 U226 U227 U228 U229 U230 U231 U232 U233 U234 U235 U236 U237 U238 U239 U240 U241 U242 U243 U244 U245 U246 U247 U248 U249 U250 U251 U252 U253 U254 U255 U256 U257 U258 U259 U260 U261 U262 U263 U264 U265 U266 U267 U268 U269 U270 U271 U272 U273 U274 U275 U276 U277 U278 U279 U280 U281 U282 U283 U284 U285 U286 U287 U288 U289 U290 U291 U292 U293 U294 U295 U296 U297 U298 U299 U300 U301 U302 U303 U304 U305 U306 U307 U308 U309 U310 U311 U312 U313 U314 U315 U316 U317 U318 U319 U320 U321 U322 U323 U324 U325 U326 U327 U328 U329 U330 U331 U332 U333 U334 U335 U336 U337 U338 U339 U340 U341 U342 U343 U344 U345 U346 U347 U348 U349 U350 U351 U352 U353 U354 U355 U356 U357 U358 U359 U360 U361 U362 U363 U364 U365 U366 U367 U368 U369 U370 U371 U372 U373 U374 U375 U376 U377 U378 U379 U380 U381 U382 U383 U384 U385 U386 U387 U388 U389 U390 U391 U392 U393 U394 U395 U396 U397 U398 U399 U400 U401 U402 U403" showErrorMessage="1" showInputMessage="1" allowBlank="1" type="list">
      <formula1>"Total,Partiel"</formula1>
    </dataValidation>
    <dataValidation sqref="V4 V5 V6 V7 V8 V9 V10 V11 V12 V13 V14 V15 V16 V17 V18 V19 V20 V21 V22 V23 V24 V25 V26 V27 V28 V29 V30 V31 V32 V33 V34 V35 V36 V37 V38 V39 V40 V41 V42 V43 V44 V45 V46 V47 V48 V49 V50 V51 V52 V53 V54 V55 V56 V57 V58 V59 V60 V61 V62 V63 V64 V65 V66 V67 V68 V69 V70 V71 V72 V73 V74 V75 V76 V77 V78 V79 V80 V81 V82 V83 V84 V85 V86 V87 V88 V89 V90 V91 V92 V93 V94 V95 V96 V97 V98 V99 V100 V101 V102 V103 V104 V105 V106 V107 V108 V109 V110 V111 V112 V113 V114 V115 V116 V117 V118 V119 V120 V121 V122 V123 V124 V125 V126 V127 V128 V129 V130 V131 V132 V133 V134 V135 V136 V137 V138 V139 V140 V141 V142 V143 V144 V145 V146 V147 V148 V149 V150 V151 V152 V153 V154 V155 V156 V157 V158 V159 V160 V161 V162 V163 V164 V165 V166 V167 V168 V169 V170 V171 V172 V173 V174 V175 V176 V177 V178 V179 V180 V181 V182 V183 V184 V185 V186 V187 V188 V189 V190 V191 V192 V193 V194 V195 V196 V197 V198 V199 V200 V201 V202 V203 V204 V205 V206 V207 V208 V209 V210 V211 V212 V213 V214 V215 V216 V217 V218 V219 V220 V221 V222 V223 V224 V225 V226 V227 V228 V229 V230 V231 V232 V233 V234 V235 V236 V237 V238 V239 V240 V241 V242 V243 V244 V245 V246 V247 V248 V249 V250 V251 V252 V253 V254 V255 V256 V257 V258 V259 V260 V261 V262 V263 V264 V265 V266 V267 V268 V269 V270 V271 V272 V273 V274 V275 V276 V277 V278 V279 V280 V281 V282 V283 V284 V285 V286 V287 V288 V289 V290 V291 V292 V293 V294 V295 V296 V297 V298 V299 V300 V301 V302 V303 V304 V305 V306 V307 V308 V309 V310 V311 V312 V313 V314 V315 V316 V317 V318 V319 V320 V321 V322 V323 V324 V325 V326 V327 V328 V329 V330 V331 V332 V333 V334 V335 V336 V337 V338 V339 V340 V341 V342 V343 V344 V345 V346 V347 V348 V349 V350 V351 V352 V353 V354 V355 V356 V357 V358 V359 V360 V361 V362 V363 V364 V365 V366 V367 V368 V369 V370 V371 V372 V373 V374 V375 V376 V377 V378 V379 V380 V381 V382 V383 V384 V385 V386 V387 V388 V389 V390 V391 V392 V393 V394 V395 V396 V397 V398 V399 V400 V401 V402 V403" showErrorMessage="1" showInputMessage="1" allowBlank="1" type="list">
      <formula1>"Compensation,Remboursement"</formula1>
    </dataValidation>
    <dataValidation sqref="Y4 Y5 Y6 Y7 Y8 Y9 Y10 Y11 Y12 Y13 Y14 Y15 Y16 Y17 Y18 Y19 Y20 Y21 Y22 Y23 Y24 Y25 Y26 Y27 Y28 Y29 Y30 Y31 Y32 Y33 Y34 Y35 Y36 Y37 Y38 Y39 Y40 Y41 Y42 Y43 Y44 Y45 Y46 Y47 Y48 Y49 Y50 Y51 Y52 Y53 Y54 Y55 Y56 Y57 Y58 Y59 Y60 Y61 Y62 Y63 Y64 Y65 Y66 Y67 Y68 Y69 Y70 Y71 Y72 Y73 Y74 Y75 Y76 Y77 Y78 Y79 Y80 Y81 Y82 Y83 Y84 Y85 Y86 Y87 Y88 Y89 Y90 Y91 Y92 Y93 Y94 Y95 Y96 Y97 Y98 Y99 Y100 Y101 Y102 Y103 Y104 Y105 Y106 Y107 Y108 Y109 Y110 Y111 Y112 Y113 Y114 Y115 Y116 Y117 Y118 Y119 Y120 Y121 Y122 Y123 Y124 Y125 Y126 Y127 Y128 Y129 Y130 Y131 Y132 Y133 Y134 Y135 Y136 Y137 Y138 Y139 Y140 Y141 Y142 Y143 Y144 Y145 Y146 Y147 Y148 Y149 Y150 Y151 Y152 Y153 Y154 Y155 Y156 Y157 Y158 Y159 Y160 Y161 Y162 Y163 Y164 Y165 Y166 Y167 Y168 Y169 Y170 Y171 Y172 Y173 Y174 Y175 Y176 Y177 Y178 Y179 Y180 Y181 Y182 Y183 Y184 Y185 Y186 Y187 Y188 Y189 Y190 Y191 Y192 Y193 Y194 Y195 Y196 Y197 Y198 Y199 Y200 Y201 Y202 Y203 Y204 Y205 Y206 Y207 Y208 Y209 Y210 Y211 Y212 Y213 Y214 Y215 Y216 Y217 Y218 Y219 Y220 Y221 Y222 Y223 Y224 Y225 Y226 Y227 Y228 Y229 Y230 Y231 Y232 Y233 Y234 Y235 Y236 Y237 Y238 Y239 Y240 Y241 Y242 Y243 Y244 Y245 Y246 Y247 Y248 Y249 Y250 Y251 Y252 Y253 Y254 Y255 Y256 Y257 Y258 Y259 Y260 Y261 Y262 Y263 Y264 Y265 Y266 Y267 Y268 Y269 Y270 Y271 Y272 Y273 Y274 Y275 Y276 Y277 Y278 Y279 Y280 Y281 Y282 Y283 Y284 Y285 Y286 Y287 Y288 Y289 Y290 Y291 Y292 Y293 Y294 Y295 Y296 Y297 Y298 Y299 Y300 Y301 Y302 Y303 Y304 Y305 Y306 Y307 Y308 Y309 Y310 Y311 Y312 Y313 Y314 Y315 Y316 Y317 Y318 Y319 Y320 Y321 Y322 Y323 Y324 Y325 Y326 Y327 Y328 Y329 Y330 Y331 Y332 Y333 Y334 Y335 Y336 Y337 Y338 Y339 Y340 Y341 Y342 Y343 Y344 Y345 Y346 Y347 Y348 Y349 Y350 Y351 Y352 Y353 Y354 Y355 Y356 Y357 Y358 Y359 Y360 Y361 Y362 Y363 Y364 Y365 Y366 Y367 Y368 Y369 Y370 Y371 Y372 Y373 Y374 Y375 Y376 Y377 Y378 Y379 Y380 Y381 Y382 Y383 Y384 Y385 Y386 Y387 Y388 Y389 Y390 Y391 Y392 Y393 Y394 Y395 Y396 Y397 Y398 Y399 Y400 Y401 Y402 Y403" showErrorMessage="1" showInputMessage="1" allowBlank="1" type="list">
      <formula1>"Brouillon,En attente,Avoir reçu,Comptabilisé"</formula1>
    </dataValidation>
  </dataValidations>
  <pageMargins left="0.75" right="0.75" top="1" bottom="1" header="0.5" footer="0.5"/>
  <pageSetup orientation="landscape" fitToHeight="1" fitToWidth="1"/>
</worksheet>
</file>

<file path=xl/worksheets/sheet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sheetData>
    <row r="1">
      <c r="A1" s="6" t="inlineStr">
        <is>
          <t>Clé</t>
        </is>
      </c>
      <c r="B1" s="6" t="inlineStr">
        <is>
          <t>Valeur</t>
        </is>
      </c>
    </row>
    <row r="2">
      <c r="A2" t="inlineStr">
        <is>
          <t>COMPTE_FOUR</t>
        </is>
      </c>
      <c r="B2" t="inlineStr">
        <is>
          <t>401</t>
        </is>
      </c>
    </row>
    <row r="3">
      <c r="A3" t="inlineStr">
        <is>
          <t>COMPTE_ACHAT_AVOIR</t>
        </is>
      </c>
      <c r="B3" t="inlineStr">
        <is>
          <t>607</t>
        </is>
      </c>
    </row>
    <row r="4">
      <c r="A4" t="inlineStr">
        <is>
          <t>COMPTE_TVA</t>
        </is>
      </c>
      <c r="B4" t="inlineStr">
        <is>
          <t>44566</t>
        </is>
      </c>
    </row>
    <row r="5">
      <c r="A5" t="inlineStr">
        <is>
          <t>COMPTE_FRAIS</t>
        </is>
      </c>
      <c r="B5" t="inlineStr">
        <is>
          <t>624</t>
        </is>
      </c>
    </row>
    <row r="6">
      <c r="A6" t="inlineStr">
        <is>
          <t>COMPTE_PRODUITS</t>
        </is>
      </c>
      <c r="B6" t="inlineStr">
        <is>
          <t>758</t>
        </is>
      </c>
    </row>
    <row r="8">
      <c r="A8" t="inlineStr">
        <is>
          <t>TVA_LISTE</t>
        </is>
      </c>
      <c r="B8" t="inlineStr">
        <is>
          <t>0;0.055;0.10;0.20</t>
        </is>
      </c>
    </row>
    <row r="10">
      <c r="A10" t="inlineStr">
        <is>
          <t>Statuts</t>
        </is>
      </c>
      <c r="B10" t="inlineStr">
        <is>
          <t>Brouillon;En attente;Avoir reçu;Comptabilisé</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I603"/>
  <sheetViews>
    <sheetView workbookViewId="0">
      <selection activeCell="A1" sqref="A1"/>
    </sheetView>
  </sheetViews>
  <sheetFormatPr baseColWidth="8" defaultRowHeight="15"/>
  <sheetData>
    <row r="1">
      <c r="A1" s="7" t="inlineStr">
        <is>
          <t>Proposition d'écritures (automatique — à valider par la comptabilité)</t>
        </is>
      </c>
    </row>
    <row r="3">
      <c r="A3" s="2" t="inlineStr">
        <is>
          <t>Date</t>
        </is>
      </c>
      <c r="B3" s="2" t="inlineStr">
        <is>
          <t>Dossier_ID</t>
        </is>
      </c>
      <c r="C3" s="2" t="inlineStr">
        <is>
          <t>Fournisseur</t>
        </is>
      </c>
      <c r="D3" s="2" t="inlineStr">
        <is>
          <t>Libellé</t>
        </is>
      </c>
      <c r="E3" s="2" t="inlineStr">
        <is>
          <t>Compte</t>
        </is>
      </c>
      <c r="F3" s="2" t="inlineStr">
        <is>
          <t>Sens</t>
        </is>
      </c>
      <c r="G3" s="2" t="inlineStr">
        <is>
          <t>Montant</t>
        </is>
      </c>
      <c r="H3" s="2" t="inlineStr">
        <is>
          <t>Avoir_n°</t>
        </is>
      </c>
      <c r="I3" s="2" t="inlineStr">
        <is>
          <t>Statut</t>
        </is>
      </c>
    </row>
    <row r="4">
      <c r="A4" s="8">
        <f>Chiffrier_Retour!B4</f>
        <v/>
      </c>
      <c r="B4" s="9">
        <f>Chiffrier_Retour!A4</f>
        <v/>
      </c>
      <c r="C4" s="9">
        <f>Chiffrier_Retour!C4</f>
        <v/>
      </c>
      <c r="D4" s="9">
        <f>"Avoir fournisseur - "&amp;Chiffrier_Retour!C4&amp;" ("&amp;Chiffrier_Retour!A4&amp;")"</f>
        <v/>
      </c>
      <c r="E4" s="9">
        <f>Paramètres!$B$2</f>
        <v/>
      </c>
      <c r="F4" s="9" t="inlineStr">
        <is>
          <t>Débit</t>
        </is>
      </c>
      <c r="G4" s="10">
        <f>IF(Chiffrier_Retour!T4&lt;&gt;0,Chiffrier_Retour!T4,"")</f>
        <v/>
      </c>
      <c r="H4" s="9">
        <f>Chiffrier_Retour!W4</f>
        <v/>
      </c>
      <c r="I4" s="9">
        <f>Chiffrier_Retour!Y4</f>
        <v/>
      </c>
    </row>
    <row r="5">
      <c r="A5" s="8">
        <f>Chiffrier_Retour!B4</f>
        <v/>
      </c>
      <c r="B5" s="9">
        <f>Chiffrier_Retour!A4</f>
        <v/>
      </c>
      <c r="C5" s="9">
        <f>Chiffrier_Retour!C4</f>
        <v/>
      </c>
      <c r="D5" s="9">
        <f>"Avoir fournisseur - "&amp;Chiffrier_Retour!C4&amp;" ("&amp;Chiffrier_Retour!A4&amp;")"</f>
        <v/>
      </c>
      <c r="E5" s="9">
        <f>Paramètres!$B$3</f>
        <v/>
      </c>
      <c r="F5" s="9" t="inlineStr">
        <is>
          <t>Crédit</t>
        </is>
      </c>
      <c r="G5" s="10">
        <f>IF(Chiffrier_Retour!L4&lt;&gt;0,Chiffrier_Retour!L4,"")</f>
        <v/>
      </c>
      <c r="H5" s="9">
        <f>Chiffrier_Retour!W4</f>
        <v/>
      </c>
      <c r="I5" s="9">
        <f>Chiffrier_Retour!Y4</f>
        <v/>
      </c>
    </row>
    <row r="6">
      <c r="A6" s="8">
        <f>Chiffrier_Retour!B4</f>
        <v/>
      </c>
      <c r="B6" s="9">
        <f>Chiffrier_Retour!A4</f>
        <v/>
      </c>
      <c r="C6" s="9">
        <f>Chiffrier_Retour!C4</f>
        <v/>
      </c>
      <c r="D6" s="9">
        <f>"Avoir fournisseur - "&amp;Chiffrier_Retour!C4&amp;" ("&amp;Chiffrier_Retour!A4&amp;")"</f>
        <v/>
      </c>
      <c r="E6" s="9">
        <f>Paramètres!$B$4</f>
        <v/>
      </c>
      <c r="F6" s="9" t="inlineStr">
        <is>
          <t>Crédit</t>
        </is>
      </c>
      <c r="G6" s="10">
        <f>IF(Chiffrier_Retour!N4&lt;&gt;0,Chiffrier_Retour!N4,"")</f>
        <v/>
      </c>
      <c r="H6" s="9">
        <f>Chiffrier_Retour!W4</f>
        <v/>
      </c>
      <c r="I6" s="9">
        <f>Chiffrier_Retour!Y4</f>
        <v/>
      </c>
    </row>
    <row r="7">
      <c r="A7" s="8">
        <f>Chiffrier_Retour!B4</f>
        <v/>
      </c>
      <c r="B7" s="9">
        <f>Chiffrier_Retour!A4</f>
        <v/>
      </c>
      <c r="C7" s="9">
        <f>Chiffrier_Retour!C4</f>
        <v/>
      </c>
      <c r="D7" s="9">
        <f>"Avoir fournisseur - "&amp;Chiffrier_Retour!C4&amp;" ("&amp;Chiffrier_Retour!A4&amp;")"</f>
        <v/>
      </c>
      <c r="E7" s="9">
        <f>IF(Chiffrier_Retour!Q4="Fournisseur",Paramètres!$B$6,Paramètres!$B$5)</f>
        <v/>
      </c>
      <c r="F7" s="9">
        <f>IF(Chiffrier_Retour!Q4="Fournisseur","Crédit","Débit")</f>
        <v/>
      </c>
      <c r="G7" s="10">
        <f>IF((Chiffrier_Retour!O4+Chiffrier_Retour!P4)&lt;&gt;0,ABS((Chiffrier_Retour!O4+Chiffrier_Retour!P4)),"")</f>
        <v/>
      </c>
      <c r="H7" s="9">
        <f>Chiffrier_Retour!W4</f>
        <v/>
      </c>
      <c r="I7" s="9">
        <f>Chiffrier_Retour!Y4</f>
        <v/>
      </c>
    </row>
    <row r="8">
      <c r="A8" s="8">
        <f>Chiffrier_Retour!B5</f>
        <v/>
      </c>
      <c r="B8" s="9">
        <f>Chiffrier_Retour!A5</f>
        <v/>
      </c>
      <c r="C8" s="9">
        <f>Chiffrier_Retour!C5</f>
        <v/>
      </c>
      <c r="D8" s="9">
        <f>"Avoir fournisseur - "&amp;Chiffrier_Retour!C5&amp;" ("&amp;Chiffrier_Retour!A5&amp;")"</f>
        <v/>
      </c>
      <c r="E8" s="9">
        <f>Paramètres!$B$2</f>
        <v/>
      </c>
      <c r="F8" s="9" t="inlineStr">
        <is>
          <t>Débit</t>
        </is>
      </c>
      <c r="G8" s="10">
        <f>IF(Chiffrier_Retour!T5&lt;&gt;0,Chiffrier_Retour!T5,"")</f>
        <v/>
      </c>
      <c r="H8" s="9">
        <f>Chiffrier_Retour!W5</f>
        <v/>
      </c>
      <c r="I8" s="9">
        <f>Chiffrier_Retour!Y5</f>
        <v/>
      </c>
    </row>
    <row r="9">
      <c r="A9" s="8">
        <f>Chiffrier_Retour!B5</f>
        <v/>
      </c>
      <c r="B9" s="9">
        <f>Chiffrier_Retour!A5</f>
        <v/>
      </c>
      <c r="C9" s="9">
        <f>Chiffrier_Retour!C5</f>
        <v/>
      </c>
      <c r="D9" s="9">
        <f>"Avoir fournisseur - "&amp;Chiffrier_Retour!C5&amp;" ("&amp;Chiffrier_Retour!A5&amp;")"</f>
        <v/>
      </c>
      <c r="E9" s="9">
        <f>Paramètres!$B$3</f>
        <v/>
      </c>
      <c r="F9" s="9" t="inlineStr">
        <is>
          <t>Crédit</t>
        </is>
      </c>
      <c r="G9" s="10">
        <f>IF(Chiffrier_Retour!L5&lt;&gt;0,Chiffrier_Retour!L5,"")</f>
        <v/>
      </c>
      <c r="H9" s="9">
        <f>Chiffrier_Retour!W5</f>
        <v/>
      </c>
      <c r="I9" s="9">
        <f>Chiffrier_Retour!Y5</f>
        <v/>
      </c>
    </row>
    <row r="10">
      <c r="A10" s="8">
        <f>Chiffrier_Retour!B5</f>
        <v/>
      </c>
      <c r="B10" s="9">
        <f>Chiffrier_Retour!A5</f>
        <v/>
      </c>
      <c r="C10" s="9">
        <f>Chiffrier_Retour!C5</f>
        <v/>
      </c>
      <c r="D10" s="9">
        <f>"Avoir fournisseur - "&amp;Chiffrier_Retour!C5&amp;" ("&amp;Chiffrier_Retour!A5&amp;")"</f>
        <v/>
      </c>
      <c r="E10" s="9">
        <f>Paramètres!$B$4</f>
        <v/>
      </c>
      <c r="F10" s="9" t="inlineStr">
        <is>
          <t>Crédit</t>
        </is>
      </c>
      <c r="G10" s="10">
        <f>IF(Chiffrier_Retour!N5&lt;&gt;0,Chiffrier_Retour!N5,"")</f>
        <v/>
      </c>
      <c r="H10" s="9">
        <f>Chiffrier_Retour!W5</f>
        <v/>
      </c>
      <c r="I10" s="9">
        <f>Chiffrier_Retour!Y5</f>
        <v/>
      </c>
    </row>
    <row r="11">
      <c r="A11" s="8">
        <f>Chiffrier_Retour!B5</f>
        <v/>
      </c>
      <c r="B11" s="9">
        <f>Chiffrier_Retour!A5</f>
        <v/>
      </c>
      <c r="C11" s="9">
        <f>Chiffrier_Retour!C5</f>
        <v/>
      </c>
      <c r="D11" s="9">
        <f>"Avoir fournisseur - "&amp;Chiffrier_Retour!C5&amp;" ("&amp;Chiffrier_Retour!A5&amp;")"</f>
        <v/>
      </c>
      <c r="E11" s="9">
        <f>IF(Chiffrier_Retour!Q5="Fournisseur",Paramètres!$B$6,Paramètres!$B$5)</f>
        <v/>
      </c>
      <c r="F11" s="9">
        <f>IF(Chiffrier_Retour!Q5="Fournisseur","Crédit","Débit")</f>
        <v/>
      </c>
      <c r="G11" s="10">
        <f>IF((Chiffrier_Retour!O5+Chiffrier_Retour!P5)&lt;&gt;0,ABS((Chiffrier_Retour!O5+Chiffrier_Retour!P5)),"")</f>
        <v/>
      </c>
      <c r="H11" s="9">
        <f>Chiffrier_Retour!W5</f>
        <v/>
      </c>
      <c r="I11" s="9">
        <f>Chiffrier_Retour!Y5</f>
        <v/>
      </c>
    </row>
    <row r="12">
      <c r="A12" s="8">
        <f>Chiffrier_Retour!B6</f>
        <v/>
      </c>
      <c r="B12" s="9">
        <f>Chiffrier_Retour!A6</f>
        <v/>
      </c>
      <c r="C12" s="9">
        <f>Chiffrier_Retour!C6</f>
        <v/>
      </c>
      <c r="D12" s="9">
        <f>"Avoir fournisseur - "&amp;Chiffrier_Retour!C6&amp;" ("&amp;Chiffrier_Retour!A6&amp;")"</f>
        <v/>
      </c>
      <c r="E12" s="9">
        <f>Paramètres!$B$2</f>
        <v/>
      </c>
      <c r="F12" s="9" t="inlineStr">
        <is>
          <t>Débit</t>
        </is>
      </c>
      <c r="G12" s="10">
        <f>IF(Chiffrier_Retour!T6&lt;&gt;0,Chiffrier_Retour!T6,"")</f>
        <v/>
      </c>
      <c r="H12" s="9">
        <f>Chiffrier_Retour!W6</f>
        <v/>
      </c>
      <c r="I12" s="9">
        <f>Chiffrier_Retour!Y6</f>
        <v/>
      </c>
    </row>
    <row r="13">
      <c r="A13" s="8">
        <f>Chiffrier_Retour!B6</f>
        <v/>
      </c>
      <c r="B13" s="9">
        <f>Chiffrier_Retour!A6</f>
        <v/>
      </c>
      <c r="C13" s="9">
        <f>Chiffrier_Retour!C6</f>
        <v/>
      </c>
      <c r="D13" s="9">
        <f>"Avoir fournisseur - "&amp;Chiffrier_Retour!C6&amp;" ("&amp;Chiffrier_Retour!A6&amp;")"</f>
        <v/>
      </c>
      <c r="E13" s="9">
        <f>Paramètres!$B$3</f>
        <v/>
      </c>
      <c r="F13" s="9" t="inlineStr">
        <is>
          <t>Crédit</t>
        </is>
      </c>
      <c r="G13" s="10">
        <f>IF(Chiffrier_Retour!L6&lt;&gt;0,Chiffrier_Retour!L6,"")</f>
        <v/>
      </c>
      <c r="H13" s="9">
        <f>Chiffrier_Retour!W6</f>
        <v/>
      </c>
      <c r="I13" s="9">
        <f>Chiffrier_Retour!Y6</f>
        <v/>
      </c>
    </row>
    <row r="14">
      <c r="A14" s="8">
        <f>Chiffrier_Retour!B6</f>
        <v/>
      </c>
      <c r="B14" s="9">
        <f>Chiffrier_Retour!A6</f>
        <v/>
      </c>
      <c r="C14" s="9">
        <f>Chiffrier_Retour!C6</f>
        <v/>
      </c>
      <c r="D14" s="9">
        <f>"Avoir fournisseur - "&amp;Chiffrier_Retour!C6&amp;" ("&amp;Chiffrier_Retour!A6&amp;")"</f>
        <v/>
      </c>
      <c r="E14" s="9">
        <f>Paramètres!$B$4</f>
        <v/>
      </c>
      <c r="F14" s="9" t="inlineStr">
        <is>
          <t>Crédit</t>
        </is>
      </c>
      <c r="G14" s="10">
        <f>IF(Chiffrier_Retour!N6&lt;&gt;0,Chiffrier_Retour!N6,"")</f>
        <v/>
      </c>
      <c r="H14" s="9">
        <f>Chiffrier_Retour!W6</f>
        <v/>
      </c>
      <c r="I14" s="9">
        <f>Chiffrier_Retour!Y6</f>
        <v/>
      </c>
    </row>
    <row r="15">
      <c r="A15" s="8">
        <f>Chiffrier_Retour!B6</f>
        <v/>
      </c>
      <c r="B15" s="9">
        <f>Chiffrier_Retour!A6</f>
        <v/>
      </c>
      <c r="C15" s="9">
        <f>Chiffrier_Retour!C6</f>
        <v/>
      </c>
      <c r="D15" s="9">
        <f>"Avoir fournisseur - "&amp;Chiffrier_Retour!C6&amp;" ("&amp;Chiffrier_Retour!A6&amp;")"</f>
        <v/>
      </c>
      <c r="E15" s="9">
        <f>IF(Chiffrier_Retour!Q6="Fournisseur",Paramètres!$B$6,Paramètres!$B$5)</f>
        <v/>
      </c>
      <c r="F15" s="9">
        <f>IF(Chiffrier_Retour!Q6="Fournisseur","Crédit","Débit")</f>
        <v/>
      </c>
      <c r="G15" s="10">
        <f>IF((Chiffrier_Retour!O6+Chiffrier_Retour!P6)&lt;&gt;0,ABS((Chiffrier_Retour!O6+Chiffrier_Retour!P6)),"")</f>
        <v/>
      </c>
      <c r="H15" s="9">
        <f>Chiffrier_Retour!W6</f>
        <v/>
      </c>
      <c r="I15" s="9">
        <f>Chiffrier_Retour!Y6</f>
        <v/>
      </c>
    </row>
    <row r="16">
      <c r="A16" s="8">
        <f>Chiffrier_Retour!B7</f>
        <v/>
      </c>
      <c r="B16" s="9">
        <f>Chiffrier_Retour!A7</f>
        <v/>
      </c>
      <c r="C16" s="9">
        <f>Chiffrier_Retour!C7</f>
        <v/>
      </c>
      <c r="D16" s="9">
        <f>"Avoir fournisseur - "&amp;Chiffrier_Retour!C7&amp;" ("&amp;Chiffrier_Retour!A7&amp;")"</f>
        <v/>
      </c>
      <c r="E16" s="9">
        <f>Paramètres!$B$2</f>
        <v/>
      </c>
      <c r="F16" s="9" t="inlineStr">
        <is>
          <t>Débit</t>
        </is>
      </c>
      <c r="G16" s="10">
        <f>IF(Chiffrier_Retour!T7&lt;&gt;0,Chiffrier_Retour!T7,"")</f>
        <v/>
      </c>
      <c r="H16" s="9">
        <f>Chiffrier_Retour!W7</f>
        <v/>
      </c>
      <c r="I16" s="9">
        <f>Chiffrier_Retour!Y7</f>
        <v/>
      </c>
    </row>
    <row r="17">
      <c r="A17" s="8">
        <f>Chiffrier_Retour!B7</f>
        <v/>
      </c>
      <c r="B17" s="9">
        <f>Chiffrier_Retour!A7</f>
        <v/>
      </c>
      <c r="C17" s="9">
        <f>Chiffrier_Retour!C7</f>
        <v/>
      </c>
      <c r="D17" s="9">
        <f>"Avoir fournisseur - "&amp;Chiffrier_Retour!C7&amp;" ("&amp;Chiffrier_Retour!A7&amp;")"</f>
        <v/>
      </c>
      <c r="E17" s="9">
        <f>Paramètres!$B$3</f>
        <v/>
      </c>
      <c r="F17" s="9" t="inlineStr">
        <is>
          <t>Crédit</t>
        </is>
      </c>
      <c r="G17" s="10">
        <f>IF(Chiffrier_Retour!L7&lt;&gt;0,Chiffrier_Retour!L7,"")</f>
        <v/>
      </c>
      <c r="H17" s="9">
        <f>Chiffrier_Retour!W7</f>
        <v/>
      </c>
      <c r="I17" s="9">
        <f>Chiffrier_Retour!Y7</f>
        <v/>
      </c>
    </row>
    <row r="18">
      <c r="A18" s="8">
        <f>Chiffrier_Retour!B7</f>
        <v/>
      </c>
      <c r="B18" s="9">
        <f>Chiffrier_Retour!A7</f>
        <v/>
      </c>
      <c r="C18" s="9">
        <f>Chiffrier_Retour!C7</f>
        <v/>
      </c>
      <c r="D18" s="9">
        <f>"Avoir fournisseur - "&amp;Chiffrier_Retour!C7&amp;" ("&amp;Chiffrier_Retour!A7&amp;")"</f>
        <v/>
      </c>
      <c r="E18" s="9">
        <f>Paramètres!$B$4</f>
        <v/>
      </c>
      <c r="F18" s="9" t="inlineStr">
        <is>
          <t>Crédit</t>
        </is>
      </c>
      <c r="G18" s="10">
        <f>IF(Chiffrier_Retour!N7&lt;&gt;0,Chiffrier_Retour!N7,"")</f>
        <v/>
      </c>
      <c r="H18" s="9">
        <f>Chiffrier_Retour!W7</f>
        <v/>
      </c>
      <c r="I18" s="9">
        <f>Chiffrier_Retour!Y7</f>
        <v/>
      </c>
    </row>
    <row r="19">
      <c r="A19" s="8">
        <f>Chiffrier_Retour!B7</f>
        <v/>
      </c>
      <c r="B19" s="9">
        <f>Chiffrier_Retour!A7</f>
        <v/>
      </c>
      <c r="C19" s="9">
        <f>Chiffrier_Retour!C7</f>
        <v/>
      </c>
      <c r="D19" s="9">
        <f>"Avoir fournisseur - "&amp;Chiffrier_Retour!C7&amp;" ("&amp;Chiffrier_Retour!A7&amp;")"</f>
        <v/>
      </c>
      <c r="E19" s="9">
        <f>IF(Chiffrier_Retour!Q7="Fournisseur",Paramètres!$B$6,Paramètres!$B$5)</f>
        <v/>
      </c>
      <c r="F19" s="9">
        <f>IF(Chiffrier_Retour!Q7="Fournisseur","Crédit","Débit")</f>
        <v/>
      </c>
      <c r="G19" s="10">
        <f>IF((Chiffrier_Retour!O7+Chiffrier_Retour!P7)&lt;&gt;0,ABS((Chiffrier_Retour!O7+Chiffrier_Retour!P7)),"")</f>
        <v/>
      </c>
      <c r="H19" s="9">
        <f>Chiffrier_Retour!W7</f>
        <v/>
      </c>
      <c r="I19" s="9">
        <f>Chiffrier_Retour!Y7</f>
        <v/>
      </c>
    </row>
    <row r="20">
      <c r="A20" s="8">
        <f>Chiffrier_Retour!B8</f>
        <v/>
      </c>
      <c r="B20" s="9">
        <f>Chiffrier_Retour!A8</f>
        <v/>
      </c>
      <c r="C20" s="9">
        <f>Chiffrier_Retour!C8</f>
        <v/>
      </c>
      <c r="D20" s="9">
        <f>"Avoir fournisseur - "&amp;Chiffrier_Retour!C8&amp;" ("&amp;Chiffrier_Retour!A8&amp;")"</f>
        <v/>
      </c>
      <c r="E20" s="9">
        <f>Paramètres!$B$2</f>
        <v/>
      </c>
      <c r="F20" s="9" t="inlineStr">
        <is>
          <t>Débit</t>
        </is>
      </c>
      <c r="G20" s="10">
        <f>IF(Chiffrier_Retour!T8&lt;&gt;0,Chiffrier_Retour!T8,"")</f>
        <v/>
      </c>
      <c r="H20" s="9">
        <f>Chiffrier_Retour!W8</f>
        <v/>
      </c>
      <c r="I20" s="9">
        <f>Chiffrier_Retour!Y8</f>
        <v/>
      </c>
    </row>
    <row r="21">
      <c r="A21" s="8">
        <f>Chiffrier_Retour!B8</f>
        <v/>
      </c>
      <c r="B21" s="9">
        <f>Chiffrier_Retour!A8</f>
        <v/>
      </c>
      <c r="C21" s="9">
        <f>Chiffrier_Retour!C8</f>
        <v/>
      </c>
      <c r="D21" s="9">
        <f>"Avoir fournisseur - "&amp;Chiffrier_Retour!C8&amp;" ("&amp;Chiffrier_Retour!A8&amp;")"</f>
        <v/>
      </c>
      <c r="E21" s="9">
        <f>Paramètres!$B$3</f>
        <v/>
      </c>
      <c r="F21" s="9" t="inlineStr">
        <is>
          <t>Crédit</t>
        </is>
      </c>
      <c r="G21" s="10">
        <f>IF(Chiffrier_Retour!L8&lt;&gt;0,Chiffrier_Retour!L8,"")</f>
        <v/>
      </c>
      <c r="H21" s="9">
        <f>Chiffrier_Retour!W8</f>
        <v/>
      </c>
      <c r="I21" s="9">
        <f>Chiffrier_Retour!Y8</f>
        <v/>
      </c>
    </row>
    <row r="22">
      <c r="A22" s="8">
        <f>Chiffrier_Retour!B8</f>
        <v/>
      </c>
      <c r="B22" s="9">
        <f>Chiffrier_Retour!A8</f>
        <v/>
      </c>
      <c r="C22" s="9">
        <f>Chiffrier_Retour!C8</f>
        <v/>
      </c>
      <c r="D22" s="9">
        <f>"Avoir fournisseur - "&amp;Chiffrier_Retour!C8&amp;" ("&amp;Chiffrier_Retour!A8&amp;")"</f>
        <v/>
      </c>
      <c r="E22" s="9">
        <f>Paramètres!$B$4</f>
        <v/>
      </c>
      <c r="F22" s="9" t="inlineStr">
        <is>
          <t>Crédit</t>
        </is>
      </c>
      <c r="G22" s="10">
        <f>IF(Chiffrier_Retour!N8&lt;&gt;0,Chiffrier_Retour!N8,"")</f>
        <v/>
      </c>
      <c r="H22" s="9">
        <f>Chiffrier_Retour!W8</f>
        <v/>
      </c>
      <c r="I22" s="9">
        <f>Chiffrier_Retour!Y8</f>
        <v/>
      </c>
    </row>
    <row r="23">
      <c r="A23" s="8">
        <f>Chiffrier_Retour!B8</f>
        <v/>
      </c>
      <c r="B23" s="9">
        <f>Chiffrier_Retour!A8</f>
        <v/>
      </c>
      <c r="C23" s="9">
        <f>Chiffrier_Retour!C8</f>
        <v/>
      </c>
      <c r="D23" s="9">
        <f>"Avoir fournisseur - "&amp;Chiffrier_Retour!C8&amp;" ("&amp;Chiffrier_Retour!A8&amp;")"</f>
        <v/>
      </c>
      <c r="E23" s="9">
        <f>IF(Chiffrier_Retour!Q8="Fournisseur",Paramètres!$B$6,Paramètres!$B$5)</f>
        <v/>
      </c>
      <c r="F23" s="9">
        <f>IF(Chiffrier_Retour!Q8="Fournisseur","Crédit","Débit")</f>
        <v/>
      </c>
      <c r="G23" s="10">
        <f>IF((Chiffrier_Retour!O8+Chiffrier_Retour!P8)&lt;&gt;0,ABS((Chiffrier_Retour!O8+Chiffrier_Retour!P8)),"")</f>
        <v/>
      </c>
      <c r="H23" s="9">
        <f>Chiffrier_Retour!W8</f>
        <v/>
      </c>
      <c r="I23" s="9">
        <f>Chiffrier_Retour!Y8</f>
        <v/>
      </c>
    </row>
    <row r="24">
      <c r="A24" s="8">
        <f>Chiffrier_Retour!B9</f>
        <v/>
      </c>
      <c r="B24" s="9">
        <f>Chiffrier_Retour!A9</f>
        <v/>
      </c>
      <c r="C24" s="9">
        <f>Chiffrier_Retour!C9</f>
        <v/>
      </c>
      <c r="D24" s="9">
        <f>"Avoir fournisseur - "&amp;Chiffrier_Retour!C9&amp;" ("&amp;Chiffrier_Retour!A9&amp;")"</f>
        <v/>
      </c>
      <c r="E24" s="9">
        <f>Paramètres!$B$2</f>
        <v/>
      </c>
      <c r="F24" s="9" t="inlineStr">
        <is>
          <t>Débit</t>
        </is>
      </c>
      <c r="G24" s="10">
        <f>IF(Chiffrier_Retour!T9&lt;&gt;0,Chiffrier_Retour!T9,"")</f>
        <v/>
      </c>
      <c r="H24" s="9">
        <f>Chiffrier_Retour!W9</f>
        <v/>
      </c>
      <c r="I24" s="9">
        <f>Chiffrier_Retour!Y9</f>
        <v/>
      </c>
    </row>
    <row r="25">
      <c r="A25" s="8">
        <f>Chiffrier_Retour!B9</f>
        <v/>
      </c>
      <c r="B25" s="9">
        <f>Chiffrier_Retour!A9</f>
        <v/>
      </c>
      <c r="C25" s="9">
        <f>Chiffrier_Retour!C9</f>
        <v/>
      </c>
      <c r="D25" s="9">
        <f>"Avoir fournisseur - "&amp;Chiffrier_Retour!C9&amp;" ("&amp;Chiffrier_Retour!A9&amp;")"</f>
        <v/>
      </c>
      <c r="E25" s="9">
        <f>Paramètres!$B$3</f>
        <v/>
      </c>
      <c r="F25" s="9" t="inlineStr">
        <is>
          <t>Crédit</t>
        </is>
      </c>
      <c r="G25" s="10">
        <f>IF(Chiffrier_Retour!L9&lt;&gt;0,Chiffrier_Retour!L9,"")</f>
        <v/>
      </c>
      <c r="H25" s="9">
        <f>Chiffrier_Retour!W9</f>
        <v/>
      </c>
      <c r="I25" s="9">
        <f>Chiffrier_Retour!Y9</f>
        <v/>
      </c>
    </row>
    <row r="26">
      <c r="A26" s="8">
        <f>Chiffrier_Retour!B9</f>
        <v/>
      </c>
      <c r="B26" s="9">
        <f>Chiffrier_Retour!A9</f>
        <v/>
      </c>
      <c r="C26" s="9">
        <f>Chiffrier_Retour!C9</f>
        <v/>
      </c>
      <c r="D26" s="9">
        <f>"Avoir fournisseur - "&amp;Chiffrier_Retour!C9&amp;" ("&amp;Chiffrier_Retour!A9&amp;")"</f>
        <v/>
      </c>
      <c r="E26" s="9">
        <f>Paramètres!$B$4</f>
        <v/>
      </c>
      <c r="F26" s="9" t="inlineStr">
        <is>
          <t>Crédit</t>
        </is>
      </c>
      <c r="G26" s="10">
        <f>IF(Chiffrier_Retour!N9&lt;&gt;0,Chiffrier_Retour!N9,"")</f>
        <v/>
      </c>
      <c r="H26" s="9">
        <f>Chiffrier_Retour!W9</f>
        <v/>
      </c>
      <c r="I26" s="9">
        <f>Chiffrier_Retour!Y9</f>
        <v/>
      </c>
    </row>
    <row r="27">
      <c r="A27" s="8">
        <f>Chiffrier_Retour!B9</f>
        <v/>
      </c>
      <c r="B27" s="9">
        <f>Chiffrier_Retour!A9</f>
        <v/>
      </c>
      <c r="C27" s="9">
        <f>Chiffrier_Retour!C9</f>
        <v/>
      </c>
      <c r="D27" s="9">
        <f>"Avoir fournisseur - "&amp;Chiffrier_Retour!C9&amp;" ("&amp;Chiffrier_Retour!A9&amp;")"</f>
        <v/>
      </c>
      <c r="E27" s="9">
        <f>IF(Chiffrier_Retour!Q9="Fournisseur",Paramètres!$B$6,Paramètres!$B$5)</f>
        <v/>
      </c>
      <c r="F27" s="9">
        <f>IF(Chiffrier_Retour!Q9="Fournisseur","Crédit","Débit")</f>
        <v/>
      </c>
      <c r="G27" s="10">
        <f>IF((Chiffrier_Retour!O9+Chiffrier_Retour!P9)&lt;&gt;0,ABS((Chiffrier_Retour!O9+Chiffrier_Retour!P9)),"")</f>
        <v/>
      </c>
      <c r="H27" s="9">
        <f>Chiffrier_Retour!W9</f>
        <v/>
      </c>
      <c r="I27" s="9">
        <f>Chiffrier_Retour!Y9</f>
        <v/>
      </c>
    </row>
    <row r="28">
      <c r="A28" s="8">
        <f>Chiffrier_Retour!B10</f>
        <v/>
      </c>
      <c r="B28" s="9">
        <f>Chiffrier_Retour!A10</f>
        <v/>
      </c>
      <c r="C28" s="9">
        <f>Chiffrier_Retour!C10</f>
        <v/>
      </c>
      <c r="D28" s="9">
        <f>"Avoir fournisseur - "&amp;Chiffrier_Retour!C10&amp;" ("&amp;Chiffrier_Retour!A10&amp;")"</f>
        <v/>
      </c>
      <c r="E28" s="9">
        <f>Paramètres!$B$2</f>
        <v/>
      </c>
      <c r="F28" s="9" t="inlineStr">
        <is>
          <t>Débit</t>
        </is>
      </c>
      <c r="G28" s="10">
        <f>IF(Chiffrier_Retour!T10&lt;&gt;0,Chiffrier_Retour!T10,"")</f>
        <v/>
      </c>
      <c r="H28" s="9">
        <f>Chiffrier_Retour!W10</f>
        <v/>
      </c>
      <c r="I28" s="9">
        <f>Chiffrier_Retour!Y10</f>
        <v/>
      </c>
    </row>
    <row r="29">
      <c r="A29" s="8">
        <f>Chiffrier_Retour!B10</f>
        <v/>
      </c>
      <c r="B29" s="9">
        <f>Chiffrier_Retour!A10</f>
        <v/>
      </c>
      <c r="C29" s="9">
        <f>Chiffrier_Retour!C10</f>
        <v/>
      </c>
      <c r="D29" s="9">
        <f>"Avoir fournisseur - "&amp;Chiffrier_Retour!C10&amp;" ("&amp;Chiffrier_Retour!A10&amp;")"</f>
        <v/>
      </c>
      <c r="E29" s="9">
        <f>Paramètres!$B$3</f>
        <v/>
      </c>
      <c r="F29" s="9" t="inlineStr">
        <is>
          <t>Crédit</t>
        </is>
      </c>
      <c r="G29" s="10">
        <f>IF(Chiffrier_Retour!L10&lt;&gt;0,Chiffrier_Retour!L10,"")</f>
        <v/>
      </c>
      <c r="H29" s="9">
        <f>Chiffrier_Retour!W10</f>
        <v/>
      </c>
      <c r="I29" s="9">
        <f>Chiffrier_Retour!Y10</f>
        <v/>
      </c>
    </row>
    <row r="30">
      <c r="A30" s="8">
        <f>Chiffrier_Retour!B10</f>
        <v/>
      </c>
      <c r="B30" s="9">
        <f>Chiffrier_Retour!A10</f>
        <v/>
      </c>
      <c r="C30" s="9">
        <f>Chiffrier_Retour!C10</f>
        <v/>
      </c>
      <c r="D30" s="9">
        <f>"Avoir fournisseur - "&amp;Chiffrier_Retour!C10&amp;" ("&amp;Chiffrier_Retour!A10&amp;")"</f>
        <v/>
      </c>
      <c r="E30" s="9">
        <f>Paramètres!$B$4</f>
        <v/>
      </c>
      <c r="F30" s="9" t="inlineStr">
        <is>
          <t>Crédit</t>
        </is>
      </c>
      <c r="G30" s="10">
        <f>IF(Chiffrier_Retour!N10&lt;&gt;0,Chiffrier_Retour!N10,"")</f>
        <v/>
      </c>
      <c r="H30" s="9">
        <f>Chiffrier_Retour!W10</f>
        <v/>
      </c>
      <c r="I30" s="9">
        <f>Chiffrier_Retour!Y10</f>
        <v/>
      </c>
    </row>
    <row r="31">
      <c r="A31" s="8">
        <f>Chiffrier_Retour!B10</f>
        <v/>
      </c>
      <c r="B31" s="9">
        <f>Chiffrier_Retour!A10</f>
        <v/>
      </c>
      <c r="C31" s="9">
        <f>Chiffrier_Retour!C10</f>
        <v/>
      </c>
      <c r="D31" s="9">
        <f>"Avoir fournisseur - "&amp;Chiffrier_Retour!C10&amp;" ("&amp;Chiffrier_Retour!A10&amp;")"</f>
        <v/>
      </c>
      <c r="E31" s="9">
        <f>IF(Chiffrier_Retour!Q10="Fournisseur",Paramètres!$B$6,Paramètres!$B$5)</f>
        <v/>
      </c>
      <c r="F31" s="9">
        <f>IF(Chiffrier_Retour!Q10="Fournisseur","Crédit","Débit")</f>
        <v/>
      </c>
      <c r="G31" s="10">
        <f>IF((Chiffrier_Retour!O10+Chiffrier_Retour!P10)&lt;&gt;0,ABS((Chiffrier_Retour!O10+Chiffrier_Retour!P10)),"")</f>
        <v/>
      </c>
      <c r="H31" s="9">
        <f>Chiffrier_Retour!W10</f>
        <v/>
      </c>
      <c r="I31" s="9">
        <f>Chiffrier_Retour!Y10</f>
        <v/>
      </c>
    </row>
    <row r="32">
      <c r="A32" s="8">
        <f>Chiffrier_Retour!B11</f>
        <v/>
      </c>
      <c r="B32" s="9">
        <f>Chiffrier_Retour!A11</f>
        <v/>
      </c>
      <c r="C32" s="9">
        <f>Chiffrier_Retour!C11</f>
        <v/>
      </c>
      <c r="D32" s="9">
        <f>"Avoir fournisseur - "&amp;Chiffrier_Retour!C11&amp;" ("&amp;Chiffrier_Retour!A11&amp;")"</f>
        <v/>
      </c>
      <c r="E32" s="9">
        <f>Paramètres!$B$2</f>
        <v/>
      </c>
      <c r="F32" s="9" t="inlineStr">
        <is>
          <t>Débit</t>
        </is>
      </c>
      <c r="G32" s="10">
        <f>IF(Chiffrier_Retour!T11&lt;&gt;0,Chiffrier_Retour!T11,"")</f>
        <v/>
      </c>
      <c r="H32" s="9">
        <f>Chiffrier_Retour!W11</f>
        <v/>
      </c>
      <c r="I32" s="9">
        <f>Chiffrier_Retour!Y11</f>
        <v/>
      </c>
    </row>
    <row r="33">
      <c r="A33" s="8">
        <f>Chiffrier_Retour!B11</f>
        <v/>
      </c>
      <c r="B33" s="9">
        <f>Chiffrier_Retour!A11</f>
        <v/>
      </c>
      <c r="C33" s="9">
        <f>Chiffrier_Retour!C11</f>
        <v/>
      </c>
      <c r="D33" s="9">
        <f>"Avoir fournisseur - "&amp;Chiffrier_Retour!C11&amp;" ("&amp;Chiffrier_Retour!A11&amp;")"</f>
        <v/>
      </c>
      <c r="E33" s="9">
        <f>Paramètres!$B$3</f>
        <v/>
      </c>
      <c r="F33" s="9" t="inlineStr">
        <is>
          <t>Crédit</t>
        </is>
      </c>
      <c r="G33" s="10">
        <f>IF(Chiffrier_Retour!L11&lt;&gt;0,Chiffrier_Retour!L11,"")</f>
        <v/>
      </c>
      <c r="H33" s="9">
        <f>Chiffrier_Retour!W11</f>
        <v/>
      </c>
      <c r="I33" s="9">
        <f>Chiffrier_Retour!Y11</f>
        <v/>
      </c>
    </row>
    <row r="34">
      <c r="A34" s="8">
        <f>Chiffrier_Retour!B11</f>
        <v/>
      </c>
      <c r="B34" s="9">
        <f>Chiffrier_Retour!A11</f>
        <v/>
      </c>
      <c r="C34" s="9">
        <f>Chiffrier_Retour!C11</f>
        <v/>
      </c>
      <c r="D34" s="9">
        <f>"Avoir fournisseur - "&amp;Chiffrier_Retour!C11&amp;" ("&amp;Chiffrier_Retour!A11&amp;")"</f>
        <v/>
      </c>
      <c r="E34" s="9">
        <f>Paramètres!$B$4</f>
        <v/>
      </c>
      <c r="F34" s="9" t="inlineStr">
        <is>
          <t>Crédit</t>
        </is>
      </c>
      <c r="G34" s="10">
        <f>IF(Chiffrier_Retour!N11&lt;&gt;0,Chiffrier_Retour!N11,"")</f>
        <v/>
      </c>
      <c r="H34" s="9">
        <f>Chiffrier_Retour!W11</f>
        <v/>
      </c>
      <c r="I34" s="9">
        <f>Chiffrier_Retour!Y11</f>
        <v/>
      </c>
    </row>
    <row r="35">
      <c r="A35" s="8">
        <f>Chiffrier_Retour!B11</f>
        <v/>
      </c>
      <c r="B35" s="9">
        <f>Chiffrier_Retour!A11</f>
        <v/>
      </c>
      <c r="C35" s="9">
        <f>Chiffrier_Retour!C11</f>
        <v/>
      </c>
      <c r="D35" s="9">
        <f>"Avoir fournisseur - "&amp;Chiffrier_Retour!C11&amp;" ("&amp;Chiffrier_Retour!A11&amp;")"</f>
        <v/>
      </c>
      <c r="E35" s="9">
        <f>IF(Chiffrier_Retour!Q11="Fournisseur",Paramètres!$B$6,Paramètres!$B$5)</f>
        <v/>
      </c>
      <c r="F35" s="9">
        <f>IF(Chiffrier_Retour!Q11="Fournisseur","Crédit","Débit")</f>
        <v/>
      </c>
      <c r="G35" s="10">
        <f>IF((Chiffrier_Retour!O11+Chiffrier_Retour!P11)&lt;&gt;0,ABS((Chiffrier_Retour!O11+Chiffrier_Retour!P11)),"")</f>
        <v/>
      </c>
      <c r="H35" s="9">
        <f>Chiffrier_Retour!W11</f>
        <v/>
      </c>
      <c r="I35" s="9">
        <f>Chiffrier_Retour!Y11</f>
        <v/>
      </c>
    </row>
    <row r="36">
      <c r="A36" s="8">
        <f>Chiffrier_Retour!B12</f>
        <v/>
      </c>
      <c r="B36" s="9">
        <f>Chiffrier_Retour!A12</f>
        <v/>
      </c>
      <c r="C36" s="9">
        <f>Chiffrier_Retour!C12</f>
        <v/>
      </c>
      <c r="D36" s="9">
        <f>"Avoir fournisseur - "&amp;Chiffrier_Retour!C12&amp;" ("&amp;Chiffrier_Retour!A12&amp;")"</f>
        <v/>
      </c>
      <c r="E36" s="9">
        <f>Paramètres!$B$2</f>
        <v/>
      </c>
      <c r="F36" s="9" t="inlineStr">
        <is>
          <t>Débit</t>
        </is>
      </c>
      <c r="G36" s="10">
        <f>IF(Chiffrier_Retour!T12&lt;&gt;0,Chiffrier_Retour!T12,"")</f>
        <v/>
      </c>
      <c r="H36" s="9">
        <f>Chiffrier_Retour!W12</f>
        <v/>
      </c>
      <c r="I36" s="9">
        <f>Chiffrier_Retour!Y12</f>
        <v/>
      </c>
    </row>
    <row r="37">
      <c r="A37" s="8">
        <f>Chiffrier_Retour!B12</f>
        <v/>
      </c>
      <c r="B37" s="9">
        <f>Chiffrier_Retour!A12</f>
        <v/>
      </c>
      <c r="C37" s="9">
        <f>Chiffrier_Retour!C12</f>
        <v/>
      </c>
      <c r="D37" s="9">
        <f>"Avoir fournisseur - "&amp;Chiffrier_Retour!C12&amp;" ("&amp;Chiffrier_Retour!A12&amp;")"</f>
        <v/>
      </c>
      <c r="E37" s="9">
        <f>Paramètres!$B$3</f>
        <v/>
      </c>
      <c r="F37" s="9" t="inlineStr">
        <is>
          <t>Crédit</t>
        </is>
      </c>
      <c r="G37" s="10">
        <f>IF(Chiffrier_Retour!L12&lt;&gt;0,Chiffrier_Retour!L12,"")</f>
        <v/>
      </c>
      <c r="H37" s="9">
        <f>Chiffrier_Retour!W12</f>
        <v/>
      </c>
      <c r="I37" s="9">
        <f>Chiffrier_Retour!Y12</f>
        <v/>
      </c>
    </row>
    <row r="38">
      <c r="A38" s="8">
        <f>Chiffrier_Retour!B12</f>
        <v/>
      </c>
      <c r="B38" s="9">
        <f>Chiffrier_Retour!A12</f>
        <v/>
      </c>
      <c r="C38" s="9">
        <f>Chiffrier_Retour!C12</f>
        <v/>
      </c>
      <c r="D38" s="9">
        <f>"Avoir fournisseur - "&amp;Chiffrier_Retour!C12&amp;" ("&amp;Chiffrier_Retour!A12&amp;")"</f>
        <v/>
      </c>
      <c r="E38" s="9">
        <f>Paramètres!$B$4</f>
        <v/>
      </c>
      <c r="F38" s="9" t="inlineStr">
        <is>
          <t>Crédit</t>
        </is>
      </c>
      <c r="G38" s="10">
        <f>IF(Chiffrier_Retour!N12&lt;&gt;0,Chiffrier_Retour!N12,"")</f>
        <v/>
      </c>
      <c r="H38" s="9">
        <f>Chiffrier_Retour!W12</f>
        <v/>
      </c>
      <c r="I38" s="9">
        <f>Chiffrier_Retour!Y12</f>
        <v/>
      </c>
    </row>
    <row r="39">
      <c r="A39" s="8">
        <f>Chiffrier_Retour!B12</f>
        <v/>
      </c>
      <c r="B39" s="9">
        <f>Chiffrier_Retour!A12</f>
        <v/>
      </c>
      <c r="C39" s="9">
        <f>Chiffrier_Retour!C12</f>
        <v/>
      </c>
      <c r="D39" s="9">
        <f>"Avoir fournisseur - "&amp;Chiffrier_Retour!C12&amp;" ("&amp;Chiffrier_Retour!A12&amp;")"</f>
        <v/>
      </c>
      <c r="E39" s="9">
        <f>IF(Chiffrier_Retour!Q12="Fournisseur",Paramètres!$B$6,Paramètres!$B$5)</f>
        <v/>
      </c>
      <c r="F39" s="9">
        <f>IF(Chiffrier_Retour!Q12="Fournisseur","Crédit","Débit")</f>
        <v/>
      </c>
      <c r="G39" s="10">
        <f>IF((Chiffrier_Retour!O12+Chiffrier_Retour!P12)&lt;&gt;0,ABS((Chiffrier_Retour!O12+Chiffrier_Retour!P12)),"")</f>
        <v/>
      </c>
      <c r="H39" s="9">
        <f>Chiffrier_Retour!W12</f>
        <v/>
      </c>
      <c r="I39" s="9">
        <f>Chiffrier_Retour!Y12</f>
        <v/>
      </c>
    </row>
    <row r="40">
      <c r="A40" s="8">
        <f>Chiffrier_Retour!B13</f>
        <v/>
      </c>
      <c r="B40" s="9">
        <f>Chiffrier_Retour!A13</f>
        <v/>
      </c>
      <c r="C40" s="9">
        <f>Chiffrier_Retour!C13</f>
        <v/>
      </c>
      <c r="D40" s="9">
        <f>"Avoir fournisseur - "&amp;Chiffrier_Retour!C13&amp;" ("&amp;Chiffrier_Retour!A13&amp;")"</f>
        <v/>
      </c>
      <c r="E40" s="9">
        <f>Paramètres!$B$2</f>
        <v/>
      </c>
      <c r="F40" s="9" t="inlineStr">
        <is>
          <t>Débit</t>
        </is>
      </c>
      <c r="G40" s="10">
        <f>IF(Chiffrier_Retour!T13&lt;&gt;0,Chiffrier_Retour!T13,"")</f>
        <v/>
      </c>
      <c r="H40" s="9">
        <f>Chiffrier_Retour!W13</f>
        <v/>
      </c>
      <c r="I40" s="9">
        <f>Chiffrier_Retour!Y13</f>
        <v/>
      </c>
    </row>
    <row r="41">
      <c r="A41" s="8">
        <f>Chiffrier_Retour!B13</f>
        <v/>
      </c>
      <c r="B41" s="9">
        <f>Chiffrier_Retour!A13</f>
        <v/>
      </c>
      <c r="C41" s="9">
        <f>Chiffrier_Retour!C13</f>
        <v/>
      </c>
      <c r="D41" s="9">
        <f>"Avoir fournisseur - "&amp;Chiffrier_Retour!C13&amp;" ("&amp;Chiffrier_Retour!A13&amp;")"</f>
        <v/>
      </c>
      <c r="E41" s="9">
        <f>Paramètres!$B$3</f>
        <v/>
      </c>
      <c r="F41" s="9" t="inlineStr">
        <is>
          <t>Crédit</t>
        </is>
      </c>
      <c r="G41" s="10">
        <f>IF(Chiffrier_Retour!L13&lt;&gt;0,Chiffrier_Retour!L13,"")</f>
        <v/>
      </c>
      <c r="H41" s="9">
        <f>Chiffrier_Retour!W13</f>
        <v/>
      </c>
      <c r="I41" s="9">
        <f>Chiffrier_Retour!Y13</f>
        <v/>
      </c>
    </row>
    <row r="42">
      <c r="A42" s="8">
        <f>Chiffrier_Retour!B13</f>
        <v/>
      </c>
      <c r="B42" s="9">
        <f>Chiffrier_Retour!A13</f>
        <v/>
      </c>
      <c r="C42" s="9">
        <f>Chiffrier_Retour!C13</f>
        <v/>
      </c>
      <c r="D42" s="9">
        <f>"Avoir fournisseur - "&amp;Chiffrier_Retour!C13&amp;" ("&amp;Chiffrier_Retour!A13&amp;")"</f>
        <v/>
      </c>
      <c r="E42" s="9">
        <f>Paramètres!$B$4</f>
        <v/>
      </c>
      <c r="F42" s="9" t="inlineStr">
        <is>
          <t>Crédit</t>
        </is>
      </c>
      <c r="G42" s="10">
        <f>IF(Chiffrier_Retour!N13&lt;&gt;0,Chiffrier_Retour!N13,"")</f>
        <v/>
      </c>
      <c r="H42" s="9">
        <f>Chiffrier_Retour!W13</f>
        <v/>
      </c>
      <c r="I42" s="9">
        <f>Chiffrier_Retour!Y13</f>
        <v/>
      </c>
    </row>
    <row r="43">
      <c r="A43" s="8">
        <f>Chiffrier_Retour!B13</f>
        <v/>
      </c>
      <c r="B43" s="9">
        <f>Chiffrier_Retour!A13</f>
        <v/>
      </c>
      <c r="C43" s="9">
        <f>Chiffrier_Retour!C13</f>
        <v/>
      </c>
      <c r="D43" s="9">
        <f>"Avoir fournisseur - "&amp;Chiffrier_Retour!C13&amp;" ("&amp;Chiffrier_Retour!A13&amp;")"</f>
        <v/>
      </c>
      <c r="E43" s="9">
        <f>IF(Chiffrier_Retour!Q13="Fournisseur",Paramètres!$B$6,Paramètres!$B$5)</f>
        <v/>
      </c>
      <c r="F43" s="9">
        <f>IF(Chiffrier_Retour!Q13="Fournisseur","Crédit","Débit")</f>
        <v/>
      </c>
      <c r="G43" s="10">
        <f>IF((Chiffrier_Retour!O13+Chiffrier_Retour!P13)&lt;&gt;0,ABS((Chiffrier_Retour!O13+Chiffrier_Retour!P13)),"")</f>
        <v/>
      </c>
      <c r="H43" s="9">
        <f>Chiffrier_Retour!W13</f>
        <v/>
      </c>
      <c r="I43" s="9">
        <f>Chiffrier_Retour!Y13</f>
        <v/>
      </c>
    </row>
    <row r="44">
      <c r="A44" s="8">
        <f>Chiffrier_Retour!B14</f>
        <v/>
      </c>
      <c r="B44" s="9">
        <f>Chiffrier_Retour!A14</f>
        <v/>
      </c>
      <c r="C44" s="9">
        <f>Chiffrier_Retour!C14</f>
        <v/>
      </c>
      <c r="D44" s="9">
        <f>"Avoir fournisseur - "&amp;Chiffrier_Retour!C14&amp;" ("&amp;Chiffrier_Retour!A14&amp;")"</f>
        <v/>
      </c>
      <c r="E44" s="9">
        <f>Paramètres!$B$2</f>
        <v/>
      </c>
      <c r="F44" s="9" t="inlineStr">
        <is>
          <t>Débit</t>
        </is>
      </c>
      <c r="G44" s="10">
        <f>IF(Chiffrier_Retour!T14&lt;&gt;0,Chiffrier_Retour!T14,"")</f>
        <v/>
      </c>
      <c r="H44" s="9">
        <f>Chiffrier_Retour!W14</f>
        <v/>
      </c>
      <c r="I44" s="9">
        <f>Chiffrier_Retour!Y14</f>
        <v/>
      </c>
    </row>
    <row r="45">
      <c r="A45" s="8">
        <f>Chiffrier_Retour!B14</f>
        <v/>
      </c>
      <c r="B45" s="9">
        <f>Chiffrier_Retour!A14</f>
        <v/>
      </c>
      <c r="C45" s="9">
        <f>Chiffrier_Retour!C14</f>
        <v/>
      </c>
      <c r="D45" s="9">
        <f>"Avoir fournisseur - "&amp;Chiffrier_Retour!C14&amp;" ("&amp;Chiffrier_Retour!A14&amp;")"</f>
        <v/>
      </c>
      <c r="E45" s="9">
        <f>Paramètres!$B$3</f>
        <v/>
      </c>
      <c r="F45" s="9" t="inlineStr">
        <is>
          <t>Crédit</t>
        </is>
      </c>
      <c r="G45" s="10">
        <f>IF(Chiffrier_Retour!L14&lt;&gt;0,Chiffrier_Retour!L14,"")</f>
        <v/>
      </c>
      <c r="H45" s="9">
        <f>Chiffrier_Retour!W14</f>
        <v/>
      </c>
      <c r="I45" s="9">
        <f>Chiffrier_Retour!Y14</f>
        <v/>
      </c>
    </row>
    <row r="46">
      <c r="A46" s="8">
        <f>Chiffrier_Retour!B14</f>
        <v/>
      </c>
      <c r="B46" s="9">
        <f>Chiffrier_Retour!A14</f>
        <v/>
      </c>
      <c r="C46" s="9">
        <f>Chiffrier_Retour!C14</f>
        <v/>
      </c>
      <c r="D46" s="9">
        <f>"Avoir fournisseur - "&amp;Chiffrier_Retour!C14&amp;" ("&amp;Chiffrier_Retour!A14&amp;")"</f>
        <v/>
      </c>
      <c r="E46" s="9">
        <f>Paramètres!$B$4</f>
        <v/>
      </c>
      <c r="F46" s="9" t="inlineStr">
        <is>
          <t>Crédit</t>
        </is>
      </c>
      <c r="G46" s="10">
        <f>IF(Chiffrier_Retour!N14&lt;&gt;0,Chiffrier_Retour!N14,"")</f>
        <v/>
      </c>
      <c r="H46" s="9">
        <f>Chiffrier_Retour!W14</f>
        <v/>
      </c>
      <c r="I46" s="9">
        <f>Chiffrier_Retour!Y14</f>
        <v/>
      </c>
    </row>
    <row r="47">
      <c r="A47" s="8">
        <f>Chiffrier_Retour!B14</f>
        <v/>
      </c>
      <c r="B47" s="9">
        <f>Chiffrier_Retour!A14</f>
        <v/>
      </c>
      <c r="C47" s="9">
        <f>Chiffrier_Retour!C14</f>
        <v/>
      </c>
      <c r="D47" s="9">
        <f>"Avoir fournisseur - "&amp;Chiffrier_Retour!C14&amp;" ("&amp;Chiffrier_Retour!A14&amp;")"</f>
        <v/>
      </c>
      <c r="E47" s="9">
        <f>IF(Chiffrier_Retour!Q14="Fournisseur",Paramètres!$B$6,Paramètres!$B$5)</f>
        <v/>
      </c>
      <c r="F47" s="9">
        <f>IF(Chiffrier_Retour!Q14="Fournisseur","Crédit","Débit")</f>
        <v/>
      </c>
      <c r="G47" s="10">
        <f>IF((Chiffrier_Retour!O14+Chiffrier_Retour!P14)&lt;&gt;0,ABS((Chiffrier_Retour!O14+Chiffrier_Retour!P14)),"")</f>
        <v/>
      </c>
      <c r="H47" s="9">
        <f>Chiffrier_Retour!W14</f>
        <v/>
      </c>
      <c r="I47" s="9">
        <f>Chiffrier_Retour!Y14</f>
        <v/>
      </c>
    </row>
    <row r="48">
      <c r="A48" s="8">
        <f>Chiffrier_Retour!B15</f>
        <v/>
      </c>
      <c r="B48" s="9">
        <f>Chiffrier_Retour!A15</f>
        <v/>
      </c>
      <c r="C48" s="9">
        <f>Chiffrier_Retour!C15</f>
        <v/>
      </c>
      <c r="D48" s="9">
        <f>"Avoir fournisseur - "&amp;Chiffrier_Retour!C15&amp;" ("&amp;Chiffrier_Retour!A15&amp;")"</f>
        <v/>
      </c>
      <c r="E48" s="9">
        <f>Paramètres!$B$2</f>
        <v/>
      </c>
      <c r="F48" s="9" t="inlineStr">
        <is>
          <t>Débit</t>
        </is>
      </c>
      <c r="G48" s="10">
        <f>IF(Chiffrier_Retour!T15&lt;&gt;0,Chiffrier_Retour!T15,"")</f>
        <v/>
      </c>
      <c r="H48" s="9">
        <f>Chiffrier_Retour!W15</f>
        <v/>
      </c>
      <c r="I48" s="9">
        <f>Chiffrier_Retour!Y15</f>
        <v/>
      </c>
    </row>
    <row r="49">
      <c r="A49" s="8">
        <f>Chiffrier_Retour!B15</f>
        <v/>
      </c>
      <c r="B49" s="9">
        <f>Chiffrier_Retour!A15</f>
        <v/>
      </c>
      <c r="C49" s="9">
        <f>Chiffrier_Retour!C15</f>
        <v/>
      </c>
      <c r="D49" s="9">
        <f>"Avoir fournisseur - "&amp;Chiffrier_Retour!C15&amp;" ("&amp;Chiffrier_Retour!A15&amp;")"</f>
        <v/>
      </c>
      <c r="E49" s="9">
        <f>Paramètres!$B$3</f>
        <v/>
      </c>
      <c r="F49" s="9" t="inlineStr">
        <is>
          <t>Crédit</t>
        </is>
      </c>
      <c r="G49" s="10">
        <f>IF(Chiffrier_Retour!L15&lt;&gt;0,Chiffrier_Retour!L15,"")</f>
        <v/>
      </c>
      <c r="H49" s="9">
        <f>Chiffrier_Retour!W15</f>
        <v/>
      </c>
      <c r="I49" s="9">
        <f>Chiffrier_Retour!Y15</f>
        <v/>
      </c>
    </row>
    <row r="50">
      <c r="A50" s="8">
        <f>Chiffrier_Retour!B15</f>
        <v/>
      </c>
      <c r="B50" s="9">
        <f>Chiffrier_Retour!A15</f>
        <v/>
      </c>
      <c r="C50" s="9">
        <f>Chiffrier_Retour!C15</f>
        <v/>
      </c>
      <c r="D50" s="9">
        <f>"Avoir fournisseur - "&amp;Chiffrier_Retour!C15&amp;" ("&amp;Chiffrier_Retour!A15&amp;")"</f>
        <v/>
      </c>
      <c r="E50" s="9">
        <f>Paramètres!$B$4</f>
        <v/>
      </c>
      <c r="F50" s="9" t="inlineStr">
        <is>
          <t>Crédit</t>
        </is>
      </c>
      <c r="G50" s="10">
        <f>IF(Chiffrier_Retour!N15&lt;&gt;0,Chiffrier_Retour!N15,"")</f>
        <v/>
      </c>
      <c r="H50" s="9">
        <f>Chiffrier_Retour!W15</f>
        <v/>
      </c>
      <c r="I50" s="9">
        <f>Chiffrier_Retour!Y15</f>
        <v/>
      </c>
    </row>
    <row r="51">
      <c r="A51" s="8">
        <f>Chiffrier_Retour!B15</f>
        <v/>
      </c>
      <c r="B51" s="9">
        <f>Chiffrier_Retour!A15</f>
        <v/>
      </c>
      <c r="C51" s="9">
        <f>Chiffrier_Retour!C15</f>
        <v/>
      </c>
      <c r="D51" s="9">
        <f>"Avoir fournisseur - "&amp;Chiffrier_Retour!C15&amp;" ("&amp;Chiffrier_Retour!A15&amp;")"</f>
        <v/>
      </c>
      <c r="E51" s="9">
        <f>IF(Chiffrier_Retour!Q15="Fournisseur",Paramètres!$B$6,Paramètres!$B$5)</f>
        <v/>
      </c>
      <c r="F51" s="9">
        <f>IF(Chiffrier_Retour!Q15="Fournisseur","Crédit","Débit")</f>
        <v/>
      </c>
      <c r="G51" s="10">
        <f>IF((Chiffrier_Retour!O15+Chiffrier_Retour!P15)&lt;&gt;0,ABS((Chiffrier_Retour!O15+Chiffrier_Retour!P15)),"")</f>
        <v/>
      </c>
      <c r="H51" s="9">
        <f>Chiffrier_Retour!W15</f>
        <v/>
      </c>
      <c r="I51" s="9">
        <f>Chiffrier_Retour!Y15</f>
        <v/>
      </c>
    </row>
    <row r="52">
      <c r="A52" s="8">
        <f>Chiffrier_Retour!B16</f>
        <v/>
      </c>
      <c r="B52" s="9">
        <f>Chiffrier_Retour!A16</f>
        <v/>
      </c>
      <c r="C52" s="9">
        <f>Chiffrier_Retour!C16</f>
        <v/>
      </c>
      <c r="D52" s="9">
        <f>"Avoir fournisseur - "&amp;Chiffrier_Retour!C16&amp;" ("&amp;Chiffrier_Retour!A16&amp;")"</f>
        <v/>
      </c>
      <c r="E52" s="9">
        <f>Paramètres!$B$2</f>
        <v/>
      </c>
      <c r="F52" s="9" t="inlineStr">
        <is>
          <t>Débit</t>
        </is>
      </c>
      <c r="G52" s="10">
        <f>IF(Chiffrier_Retour!T16&lt;&gt;0,Chiffrier_Retour!T16,"")</f>
        <v/>
      </c>
      <c r="H52" s="9">
        <f>Chiffrier_Retour!W16</f>
        <v/>
      </c>
      <c r="I52" s="9">
        <f>Chiffrier_Retour!Y16</f>
        <v/>
      </c>
    </row>
    <row r="53">
      <c r="A53" s="8">
        <f>Chiffrier_Retour!B16</f>
        <v/>
      </c>
      <c r="B53" s="9">
        <f>Chiffrier_Retour!A16</f>
        <v/>
      </c>
      <c r="C53" s="9">
        <f>Chiffrier_Retour!C16</f>
        <v/>
      </c>
      <c r="D53" s="9">
        <f>"Avoir fournisseur - "&amp;Chiffrier_Retour!C16&amp;" ("&amp;Chiffrier_Retour!A16&amp;")"</f>
        <v/>
      </c>
      <c r="E53" s="9">
        <f>Paramètres!$B$3</f>
        <v/>
      </c>
      <c r="F53" s="9" t="inlineStr">
        <is>
          <t>Crédit</t>
        </is>
      </c>
      <c r="G53" s="10">
        <f>IF(Chiffrier_Retour!L16&lt;&gt;0,Chiffrier_Retour!L16,"")</f>
        <v/>
      </c>
      <c r="H53" s="9">
        <f>Chiffrier_Retour!W16</f>
        <v/>
      </c>
      <c r="I53" s="9">
        <f>Chiffrier_Retour!Y16</f>
        <v/>
      </c>
    </row>
    <row r="54">
      <c r="A54" s="8">
        <f>Chiffrier_Retour!B16</f>
        <v/>
      </c>
      <c r="B54" s="9">
        <f>Chiffrier_Retour!A16</f>
        <v/>
      </c>
      <c r="C54" s="9">
        <f>Chiffrier_Retour!C16</f>
        <v/>
      </c>
      <c r="D54" s="9">
        <f>"Avoir fournisseur - "&amp;Chiffrier_Retour!C16&amp;" ("&amp;Chiffrier_Retour!A16&amp;")"</f>
        <v/>
      </c>
      <c r="E54" s="9">
        <f>Paramètres!$B$4</f>
        <v/>
      </c>
      <c r="F54" s="9" t="inlineStr">
        <is>
          <t>Crédit</t>
        </is>
      </c>
      <c r="G54" s="10">
        <f>IF(Chiffrier_Retour!N16&lt;&gt;0,Chiffrier_Retour!N16,"")</f>
        <v/>
      </c>
      <c r="H54" s="9">
        <f>Chiffrier_Retour!W16</f>
        <v/>
      </c>
      <c r="I54" s="9">
        <f>Chiffrier_Retour!Y16</f>
        <v/>
      </c>
    </row>
    <row r="55">
      <c r="A55" s="8">
        <f>Chiffrier_Retour!B16</f>
        <v/>
      </c>
      <c r="B55" s="9">
        <f>Chiffrier_Retour!A16</f>
        <v/>
      </c>
      <c r="C55" s="9">
        <f>Chiffrier_Retour!C16</f>
        <v/>
      </c>
      <c r="D55" s="9">
        <f>"Avoir fournisseur - "&amp;Chiffrier_Retour!C16&amp;" ("&amp;Chiffrier_Retour!A16&amp;")"</f>
        <v/>
      </c>
      <c r="E55" s="9">
        <f>IF(Chiffrier_Retour!Q16="Fournisseur",Paramètres!$B$6,Paramètres!$B$5)</f>
        <v/>
      </c>
      <c r="F55" s="9">
        <f>IF(Chiffrier_Retour!Q16="Fournisseur","Crédit","Débit")</f>
        <v/>
      </c>
      <c r="G55" s="10">
        <f>IF((Chiffrier_Retour!O16+Chiffrier_Retour!P16)&lt;&gt;0,ABS((Chiffrier_Retour!O16+Chiffrier_Retour!P16)),"")</f>
        <v/>
      </c>
      <c r="H55" s="9">
        <f>Chiffrier_Retour!W16</f>
        <v/>
      </c>
      <c r="I55" s="9">
        <f>Chiffrier_Retour!Y16</f>
        <v/>
      </c>
    </row>
    <row r="56">
      <c r="A56" s="8">
        <f>Chiffrier_Retour!B17</f>
        <v/>
      </c>
      <c r="B56" s="9">
        <f>Chiffrier_Retour!A17</f>
        <v/>
      </c>
      <c r="C56" s="9">
        <f>Chiffrier_Retour!C17</f>
        <v/>
      </c>
      <c r="D56" s="9">
        <f>"Avoir fournisseur - "&amp;Chiffrier_Retour!C17&amp;" ("&amp;Chiffrier_Retour!A17&amp;")"</f>
        <v/>
      </c>
      <c r="E56" s="9">
        <f>Paramètres!$B$2</f>
        <v/>
      </c>
      <c r="F56" s="9" t="inlineStr">
        <is>
          <t>Débit</t>
        </is>
      </c>
      <c r="G56" s="10">
        <f>IF(Chiffrier_Retour!T17&lt;&gt;0,Chiffrier_Retour!T17,"")</f>
        <v/>
      </c>
      <c r="H56" s="9">
        <f>Chiffrier_Retour!W17</f>
        <v/>
      </c>
      <c r="I56" s="9">
        <f>Chiffrier_Retour!Y17</f>
        <v/>
      </c>
    </row>
    <row r="57">
      <c r="A57" s="8">
        <f>Chiffrier_Retour!B17</f>
        <v/>
      </c>
      <c r="B57" s="9">
        <f>Chiffrier_Retour!A17</f>
        <v/>
      </c>
      <c r="C57" s="9">
        <f>Chiffrier_Retour!C17</f>
        <v/>
      </c>
      <c r="D57" s="9">
        <f>"Avoir fournisseur - "&amp;Chiffrier_Retour!C17&amp;" ("&amp;Chiffrier_Retour!A17&amp;")"</f>
        <v/>
      </c>
      <c r="E57" s="9">
        <f>Paramètres!$B$3</f>
        <v/>
      </c>
      <c r="F57" s="9" t="inlineStr">
        <is>
          <t>Crédit</t>
        </is>
      </c>
      <c r="G57" s="10">
        <f>IF(Chiffrier_Retour!L17&lt;&gt;0,Chiffrier_Retour!L17,"")</f>
        <v/>
      </c>
      <c r="H57" s="9">
        <f>Chiffrier_Retour!W17</f>
        <v/>
      </c>
      <c r="I57" s="9">
        <f>Chiffrier_Retour!Y17</f>
        <v/>
      </c>
    </row>
    <row r="58">
      <c r="A58" s="8">
        <f>Chiffrier_Retour!B17</f>
        <v/>
      </c>
      <c r="B58" s="9">
        <f>Chiffrier_Retour!A17</f>
        <v/>
      </c>
      <c r="C58" s="9">
        <f>Chiffrier_Retour!C17</f>
        <v/>
      </c>
      <c r="D58" s="9">
        <f>"Avoir fournisseur - "&amp;Chiffrier_Retour!C17&amp;" ("&amp;Chiffrier_Retour!A17&amp;")"</f>
        <v/>
      </c>
      <c r="E58" s="9">
        <f>Paramètres!$B$4</f>
        <v/>
      </c>
      <c r="F58" s="9" t="inlineStr">
        <is>
          <t>Crédit</t>
        </is>
      </c>
      <c r="G58" s="10">
        <f>IF(Chiffrier_Retour!N17&lt;&gt;0,Chiffrier_Retour!N17,"")</f>
        <v/>
      </c>
      <c r="H58" s="9">
        <f>Chiffrier_Retour!W17</f>
        <v/>
      </c>
      <c r="I58" s="9">
        <f>Chiffrier_Retour!Y17</f>
        <v/>
      </c>
    </row>
    <row r="59">
      <c r="A59" s="8">
        <f>Chiffrier_Retour!B17</f>
        <v/>
      </c>
      <c r="B59" s="9">
        <f>Chiffrier_Retour!A17</f>
        <v/>
      </c>
      <c r="C59" s="9">
        <f>Chiffrier_Retour!C17</f>
        <v/>
      </c>
      <c r="D59" s="9">
        <f>"Avoir fournisseur - "&amp;Chiffrier_Retour!C17&amp;" ("&amp;Chiffrier_Retour!A17&amp;")"</f>
        <v/>
      </c>
      <c r="E59" s="9">
        <f>IF(Chiffrier_Retour!Q17="Fournisseur",Paramètres!$B$6,Paramètres!$B$5)</f>
        <v/>
      </c>
      <c r="F59" s="9">
        <f>IF(Chiffrier_Retour!Q17="Fournisseur","Crédit","Débit")</f>
        <v/>
      </c>
      <c r="G59" s="10">
        <f>IF((Chiffrier_Retour!O17+Chiffrier_Retour!P17)&lt;&gt;0,ABS((Chiffrier_Retour!O17+Chiffrier_Retour!P17)),"")</f>
        <v/>
      </c>
      <c r="H59" s="9">
        <f>Chiffrier_Retour!W17</f>
        <v/>
      </c>
      <c r="I59" s="9">
        <f>Chiffrier_Retour!Y17</f>
        <v/>
      </c>
    </row>
    <row r="60">
      <c r="A60" s="8">
        <f>Chiffrier_Retour!B18</f>
        <v/>
      </c>
      <c r="B60" s="9">
        <f>Chiffrier_Retour!A18</f>
        <v/>
      </c>
      <c r="C60" s="9">
        <f>Chiffrier_Retour!C18</f>
        <v/>
      </c>
      <c r="D60" s="9">
        <f>"Avoir fournisseur - "&amp;Chiffrier_Retour!C18&amp;" ("&amp;Chiffrier_Retour!A18&amp;")"</f>
        <v/>
      </c>
      <c r="E60" s="9">
        <f>Paramètres!$B$2</f>
        <v/>
      </c>
      <c r="F60" s="9" t="inlineStr">
        <is>
          <t>Débit</t>
        </is>
      </c>
      <c r="G60" s="10">
        <f>IF(Chiffrier_Retour!T18&lt;&gt;0,Chiffrier_Retour!T18,"")</f>
        <v/>
      </c>
      <c r="H60" s="9">
        <f>Chiffrier_Retour!W18</f>
        <v/>
      </c>
      <c r="I60" s="9">
        <f>Chiffrier_Retour!Y18</f>
        <v/>
      </c>
    </row>
    <row r="61">
      <c r="A61" s="8">
        <f>Chiffrier_Retour!B18</f>
        <v/>
      </c>
      <c r="B61" s="9">
        <f>Chiffrier_Retour!A18</f>
        <v/>
      </c>
      <c r="C61" s="9">
        <f>Chiffrier_Retour!C18</f>
        <v/>
      </c>
      <c r="D61" s="9">
        <f>"Avoir fournisseur - "&amp;Chiffrier_Retour!C18&amp;" ("&amp;Chiffrier_Retour!A18&amp;")"</f>
        <v/>
      </c>
      <c r="E61" s="9">
        <f>Paramètres!$B$3</f>
        <v/>
      </c>
      <c r="F61" s="9" t="inlineStr">
        <is>
          <t>Crédit</t>
        </is>
      </c>
      <c r="G61" s="10">
        <f>IF(Chiffrier_Retour!L18&lt;&gt;0,Chiffrier_Retour!L18,"")</f>
        <v/>
      </c>
      <c r="H61" s="9">
        <f>Chiffrier_Retour!W18</f>
        <v/>
      </c>
      <c r="I61" s="9">
        <f>Chiffrier_Retour!Y18</f>
        <v/>
      </c>
    </row>
    <row r="62">
      <c r="A62" s="8">
        <f>Chiffrier_Retour!B18</f>
        <v/>
      </c>
      <c r="B62" s="9">
        <f>Chiffrier_Retour!A18</f>
        <v/>
      </c>
      <c r="C62" s="9">
        <f>Chiffrier_Retour!C18</f>
        <v/>
      </c>
      <c r="D62" s="9">
        <f>"Avoir fournisseur - "&amp;Chiffrier_Retour!C18&amp;" ("&amp;Chiffrier_Retour!A18&amp;")"</f>
        <v/>
      </c>
      <c r="E62" s="9">
        <f>Paramètres!$B$4</f>
        <v/>
      </c>
      <c r="F62" s="9" t="inlineStr">
        <is>
          <t>Crédit</t>
        </is>
      </c>
      <c r="G62" s="10">
        <f>IF(Chiffrier_Retour!N18&lt;&gt;0,Chiffrier_Retour!N18,"")</f>
        <v/>
      </c>
      <c r="H62" s="9">
        <f>Chiffrier_Retour!W18</f>
        <v/>
      </c>
      <c r="I62" s="9">
        <f>Chiffrier_Retour!Y18</f>
        <v/>
      </c>
    </row>
    <row r="63">
      <c r="A63" s="8">
        <f>Chiffrier_Retour!B18</f>
        <v/>
      </c>
      <c r="B63" s="9">
        <f>Chiffrier_Retour!A18</f>
        <v/>
      </c>
      <c r="C63" s="9">
        <f>Chiffrier_Retour!C18</f>
        <v/>
      </c>
      <c r="D63" s="9">
        <f>"Avoir fournisseur - "&amp;Chiffrier_Retour!C18&amp;" ("&amp;Chiffrier_Retour!A18&amp;")"</f>
        <v/>
      </c>
      <c r="E63" s="9">
        <f>IF(Chiffrier_Retour!Q18="Fournisseur",Paramètres!$B$6,Paramètres!$B$5)</f>
        <v/>
      </c>
      <c r="F63" s="9">
        <f>IF(Chiffrier_Retour!Q18="Fournisseur","Crédit","Débit")</f>
        <v/>
      </c>
      <c r="G63" s="10">
        <f>IF((Chiffrier_Retour!O18+Chiffrier_Retour!P18)&lt;&gt;0,ABS((Chiffrier_Retour!O18+Chiffrier_Retour!P18)),"")</f>
        <v/>
      </c>
      <c r="H63" s="9">
        <f>Chiffrier_Retour!W18</f>
        <v/>
      </c>
      <c r="I63" s="9">
        <f>Chiffrier_Retour!Y18</f>
        <v/>
      </c>
    </row>
    <row r="64">
      <c r="A64" s="8">
        <f>Chiffrier_Retour!B19</f>
        <v/>
      </c>
      <c r="B64" s="9">
        <f>Chiffrier_Retour!A19</f>
        <v/>
      </c>
      <c r="C64" s="9">
        <f>Chiffrier_Retour!C19</f>
        <v/>
      </c>
      <c r="D64" s="9">
        <f>"Avoir fournisseur - "&amp;Chiffrier_Retour!C19&amp;" ("&amp;Chiffrier_Retour!A19&amp;")"</f>
        <v/>
      </c>
      <c r="E64" s="9">
        <f>Paramètres!$B$2</f>
        <v/>
      </c>
      <c r="F64" s="9" t="inlineStr">
        <is>
          <t>Débit</t>
        </is>
      </c>
      <c r="G64" s="10">
        <f>IF(Chiffrier_Retour!T19&lt;&gt;0,Chiffrier_Retour!T19,"")</f>
        <v/>
      </c>
      <c r="H64" s="9">
        <f>Chiffrier_Retour!W19</f>
        <v/>
      </c>
      <c r="I64" s="9">
        <f>Chiffrier_Retour!Y19</f>
        <v/>
      </c>
    </row>
    <row r="65">
      <c r="A65" s="8">
        <f>Chiffrier_Retour!B19</f>
        <v/>
      </c>
      <c r="B65" s="9">
        <f>Chiffrier_Retour!A19</f>
        <v/>
      </c>
      <c r="C65" s="9">
        <f>Chiffrier_Retour!C19</f>
        <v/>
      </c>
      <c r="D65" s="9">
        <f>"Avoir fournisseur - "&amp;Chiffrier_Retour!C19&amp;" ("&amp;Chiffrier_Retour!A19&amp;")"</f>
        <v/>
      </c>
      <c r="E65" s="9">
        <f>Paramètres!$B$3</f>
        <v/>
      </c>
      <c r="F65" s="9" t="inlineStr">
        <is>
          <t>Crédit</t>
        </is>
      </c>
      <c r="G65" s="10">
        <f>IF(Chiffrier_Retour!L19&lt;&gt;0,Chiffrier_Retour!L19,"")</f>
        <v/>
      </c>
      <c r="H65" s="9">
        <f>Chiffrier_Retour!W19</f>
        <v/>
      </c>
      <c r="I65" s="9">
        <f>Chiffrier_Retour!Y19</f>
        <v/>
      </c>
    </row>
    <row r="66">
      <c r="A66" s="8">
        <f>Chiffrier_Retour!B19</f>
        <v/>
      </c>
      <c r="B66" s="9">
        <f>Chiffrier_Retour!A19</f>
        <v/>
      </c>
      <c r="C66" s="9">
        <f>Chiffrier_Retour!C19</f>
        <v/>
      </c>
      <c r="D66" s="9">
        <f>"Avoir fournisseur - "&amp;Chiffrier_Retour!C19&amp;" ("&amp;Chiffrier_Retour!A19&amp;")"</f>
        <v/>
      </c>
      <c r="E66" s="9">
        <f>Paramètres!$B$4</f>
        <v/>
      </c>
      <c r="F66" s="9" t="inlineStr">
        <is>
          <t>Crédit</t>
        </is>
      </c>
      <c r="G66" s="10">
        <f>IF(Chiffrier_Retour!N19&lt;&gt;0,Chiffrier_Retour!N19,"")</f>
        <v/>
      </c>
      <c r="H66" s="9">
        <f>Chiffrier_Retour!W19</f>
        <v/>
      </c>
      <c r="I66" s="9">
        <f>Chiffrier_Retour!Y19</f>
        <v/>
      </c>
    </row>
    <row r="67">
      <c r="A67" s="8">
        <f>Chiffrier_Retour!B19</f>
        <v/>
      </c>
      <c r="B67" s="9">
        <f>Chiffrier_Retour!A19</f>
        <v/>
      </c>
      <c r="C67" s="9">
        <f>Chiffrier_Retour!C19</f>
        <v/>
      </c>
      <c r="D67" s="9">
        <f>"Avoir fournisseur - "&amp;Chiffrier_Retour!C19&amp;" ("&amp;Chiffrier_Retour!A19&amp;")"</f>
        <v/>
      </c>
      <c r="E67" s="9">
        <f>IF(Chiffrier_Retour!Q19="Fournisseur",Paramètres!$B$6,Paramètres!$B$5)</f>
        <v/>
      </c>
      <c r="F67" s="9">
        <f>IF(Chiffrier_Retour!Q19="Fournisseur","Crédit","Débit")</f>
        <v/>
      </c>
      <c r="G67" s="10">
        <f>IF((Chiffrier_Retour!O19+Chiffrier_Retour!P19)&lt;&gt;0,ABS((Chiffrier_Retour!O19+Chiffrier_Retour!P19)),"")</f>
        <v/>
      </c>
      <c r="H67" s="9">
        <f>Chiffrier_Retour!W19</f>
        <v/>
      </c>
      <c r="I67" s="9">
        <f>Chiffrier_Retour!Y19</f>
        <v/>
      </c>
    </row>
    <row r="68">
      <c r="A68" s="8">
        <f>Chiffrier_Retour!B20</f>
        <v/>
      </c>
      <c r="B68" s="9">
        <f>Chiffrier_Retour!A20</f>
        <v/>
      </c>
      <c r="C68" s="9">
        <f>Chiffrier_Retour!C20</f>
        <v/>
      </c>
      <c r="D68" s="9">
        <f>"Avoir fournisseur - "&amp;Chiffrier_Retour!C20&amp;" ("&amp;Chiffrier_Retour!A20&amp;")"</f>
        <v/>
      </c>
      <c r="E68" s="9">
        <f>Paramètres!$B$2</f>
        <v/>
      </c>
      <c r="F68" s="9" t="inlineStr">
        <is>
          <t>Débit</t>
        </is>
      </c>
      <c r="G68" s="10">
        <f>IF(Chiffrier_Retour!T20&lt;&gt;0,Chiffrier_Retour!T20,"")</f>
        <v/>
      </c>
      <c r="H68" s="9">
        <f>Chiffrier_Retour!W20</f>
        <v/>
      </c>
      <c r="I68" s="9">
        <f>Chiffrier_Retour!Y20</f>
        <v/>
      </c>
    </row>
    <row r="69">
      <c r="A69" s="8">
        <f>Chiffrier_Retour!B20</f>
        <v/>
      </c>
      <c r="B69" s="9">
        <f>Chiffrier_Retour!A20</f>
        <v/>
      </c>
      <c r="C69" s="9">
        <f>Chiffrier_Retour!C20</f>
        <v/>
      </c>
      <c r="D69" s="9">
        <f>"Avoir fournisseur - "&amp;Chiffrier_Retour!C20&amp;" ("&amp;Chiffrier_Retour!A20&amp;")"</f>
        <v/>
      </c>
      <c r="E69" s="9">
        <f>Paramètres!$B$3</f>
        <v/>
      </c>
      <c r="F69" s="9" t="inlineStr">
        <is>
          <t>Crédit</t>
        </is>
      </c>
      <c r="G69" s="10">
        <f>IF(Chiffrier_Retour!L20&lt;&gt;0,Chiffrier_Retour!L20,"")</f>
        <v/>
      </c>
      <c r="H69" s="9">
        <f>Chiffrier_Retour!W20</f>
        <v/>
      </c>
      <c r="I69" s="9">
        <f>Chiffrier_Retour!Y20</f>
        <v/>
      </c>
    </row>
    <row r="70">
      <c r="A70" s="8">
        <f>Chiffrier_Retour!B20</f>
        <v/>
      </c>
      <c r="B70" s="9">
        <f>Chiffrier_Retour!A20</f>
        <v/>
      </c>
      <c r="C70" s="9">
        <f>Chiffrier_Retour!C20</f>
        <v/>
      </c>
      <c r="D70" s="9">
        <f>"Avoir fournisseur - "&amp;Chiffrier_Retour!C20&amp;" ("&amp;Chiffrier_Retour!A20&amp;")"</f>
        <v/>
      </c>
      <c r="E70" s="9">
        <f>Paramètres!$B$4</f>
        <v/>
      </c>
      <c r="F70" s="9" t="inlineStr">
        <is>
          <t>Crédit</t>
        </is>
      </c>
      <c r="G70" s="10">
        <f>IF(Chiffrier_Retour!N20&lt;&gt;0,Chiffrier_Retour!N20,"")</f>
        <v/>
      </c>
      <c r="H70" s="9">
        <f>Chiffrier_Retour!W20</f>
        <v/>
      </c>
      <c r="I70" s="9">
        <f>Chiffrier_Retour!Y20</f>
        <v/>
      </c>
    </row>
    <row r="71">
      <c r="A71" s="8">
        <f>Chiffrier_Retour!B20</f>
        <v/>
      </c>
      <c r="B71" s="9">
        <f>Chiffrier_Retour!A20</f>
        <v/>
      </c>
      <c r="C71" s="9">
        <f>Chiffrier_Retour!C20</f>
        <v/>
      </c>
      <c r="D71" s="9">
        <f>"Avoir fournisseur - "&amp;Chiffrier_Retour!C20&amp;" ("&amp;Chiffrier_Retour!A20&amp;")"</f>
        <v/>
      </c>
      <c r="E71" s="9">
        <f>IF(Chiffrier_Retour!Q20="Fournisseur",Paramètres!$B$6,Paramètres!$B$5)</f>
        <v/>
      </c>
      <c r="F71" s="9">
        <f>IF(Chiffrier_Retour!Q20="Fournisseur","Crédit","Débit")</f>
        <v/>
      </c>
      <c r="G71" s="10">
        <f>IF((Chiffrier_Retour!O20+Chiffrier_Retour!P20)&lt;&gt;0,ABS((Chiffrier_Retour!O20+Chiffrier_Retour!P20)),"")</f>
        <v/>
      </c>
      <c r="H71" s="9">
        <f>Chiffrier_Retour!W20</f>
        <v/>
      </c>
      <c r="I71" s="9">
        <f>Chiffrier_Retour!Y20</f>
        <v/>
      </c>
    </row>
    <row r="72">
      <c r="A72" s="8">
        <f>Chiffrier_Retour!B21</f>
        <v/>
      </c>
      <c r="B72" s="9">
        <f>Chiffrier_Retour!A21</f>
        <v/>
      </c>
      <c r="C72" s="9">
        <f>Chiffrier_Retour!C21</f>
        <v/>
      </c>
      <c r="D72" s="9">
        <f>"Avoir fournisseur - "&amp;Chiffrier_Retour!C21&amp;" ("&amp;Chiffrier_Retour!A21&amp;")"</f>
        <v/>
      </c>
      <c r="E72" s="9">
        <f>Paramètres!$B$2</f>
        <v/>
      </c>
      <c r="F72" s="9" t="inlineStr">
        <is>
          <t>Débit</t>
        </is>
      </c>
      <c r="G72" s="10">
        <f>IF(Chiffrier_Retour!T21&lt;&gt;0,Chiffrier_Retour!T21,"")</f>
        <v/>
      </c>
      <c r="H72" s="9">
        <f>Chiffrier_Retour!W21</f>
        <v/>
      </c>
      <c r="I72" s="9">
        <f>Chiffrier_Retour!Y21</f>
        <v/>
      </c>
    </row>
    <row r="73">
      <c r="A73" s="8">
        <f>Chiffrier_Retour!B21</f>
        <v/>
      </c>
      <c r="B73" s="9">
        <f>Chiffrier_Retour!A21</f>
        <v/>
      </c>
      <c r="C73" s="9">
        <f>Chiffrier_Retour!C21</f>
        <v/>
      </c>
      <c r="D73" s="9">
        <f>"Avoir fournisseur - "&amp;Chiffrier_Retour!C21&amp;" ("&amp;Chiffrier_Retour!A21&amp;")"</f>
        <v/>
      </c>
      <c r="E73" s="9">
        <f>Paramètres!$B$3</f>
        <v/>
      </c>
      <c r="F73" s="9" t="inlineStr">
        <is>
          <t>Crédit</t>
        </is>
      </c>
      <c r="G73" s="10">
        <f>IF(Chiffrier_Retour!L21&lt;&gt;0,Chiffrier_Retour!L21,"")</f>
        <v/>
      </c>
      <c r="H73" s="9">
        <f>Chiffrier_Retour!W21</f>
        <v/>
      </c>
      <c r="I73" s="9">
        <f>Chiffrier_Retour!Y21</f>
        <v/>
      </c>
    </row>
    <row r="74">
      <c r="A74" s="8">
        <f>Chiffrier_Retour!B21</f>
        <v/>
      </c>
      <c r="B74" s="9">
        <f>Chiffrier_Retour!A21</f>
        <v/>
      </c>
      <c r="C74" s="9">
        <f>Chiffrier_Retour!C21</f>
        <v/>
      </c>
      <c r="D74" s="9">
        <f>"Avoir fournisseur - "&amp;Chiffrier_Retour!C21&amp;" ("&amp;Chiffrier_Retour!A21&amp;")"</f>
        <v/>
      </c>
      <c r="E74" s="9">
        <f>Paramètres!$B$4</f>
        <v/>
      </c>
      <c r="F74" s="9" t="inlineStr">
        <is>
          <t>Crédit</t>
        </is>
      </c>
      <c r="G74" s="10">
        <f>IF(Chiffrier_Retour!N21&lt;&gt;0,Chiffrier_Retour!N21,"")</f>
        <v/>
      </c>
      <c r="H74" s="9">
        <f>Chiffrier_Retour!W21</f>
        <v/>
      </c>
      <c r="I74" s="9">
        <f>Chiffrier_Retour!Y21</f>
        <v/>
      </c>
    </row>
    <row r="75">
      <c r="A75" s="8">
        <f>Chiffrier_Retour!B21</f>
        <v/>
      </c>
      <c r="B75" s="9">
        <f>Chiffrier_Retour!A21</f>
        <v/>
      </c>
      <c r="C75" s="9">
        <f>Chiffrier_Retour!C21</f>
        <v/>
      </c>
      <c r="D75" s="9">
        <f>"Avoir fournisseur - "&amp;Chiffrier_Retour!C21&amp;" ("&amp;Chiffrier_Retour!A21&amp;")"</f>
        <v/>
      </c>
      <c r="E75" s="9">
        <f>IF(Chiffrier_Retour!Q21="Fournisseur",Paramètres!$B$6,Paramètres!$B$5)</f>
        <v/>
      </c>
      <c r="F75" s="9">
        <f>IF(Chiffrier_Retour!Q21="Fournisseur","Crédit","Débit")</f>
        <v/>
      </c>
      <c r="G75" s="10">
        <f>IF((Chiffrier_Retour!O21+Chiffrier_Retour!P21)&lt;&gt;0,ABS((Chiffrier_Retour!O21+Chiffrier_Retour!P21)),"")</f>
        <v/>
      </c>
      <c r="H75" s="9">
        <f>Chiffrier_Retour!W21</f>
        <v/>
      </c>
      <c r="I75" s="9">
        <f>Chiffrier_Retour!Y21</f>
        <v/>
      </c>
    </row>
    <row r="76">
      <c r="A76" s="8">
        <f>Chiffrier_Retour!B22</f>
        <v/>
      </c>
      <c r="B76" s="9">
        <f>Chiffrier_Retour!A22</f>
        <v/>
      </c>
      <c r="C76" s="9">
        <f>Chiffrier_Retour!C22</f>
        <v/>
      </c>
      <c r="D76" s="9">
        <f>"Avoir fournisseur - "&amp;Chiffrier_Retour!C22&amp;" ("&amp;Chiffrier_Retour!A22&amp;")"</f>
        <v/>
      </c>
      <c r="E76" s="9">
        <f>Paramètres!$B$2</f>
        <v/>
      </c>
      <c r="F76" s="9" t="inlineStr">
        <is>
          <t>Débit</t>
        </is>
      </c>
      <c r="G76" s="10">
        <f>IF(Chiffrier_Retour!T22&lt;&gt;0,Chiffrier_Retour!T22,"")</f>
        <v/>
      </c>
      <c r="H76" s="9">
        <f>Chiffrier_Retour!W22</f>
        <v/>
      </c>
      <c r="I76" s="9">
        <f>Chiffrier_Retour!Y22</f>
        <v/>
      </c>
    </row>
    <row r="77">
      <c r="A77" s="8">
        <f>Chiffrier_Retour!B22</f>
        <v/>
      </c>
      <c r="B77" s="9">
        <f>Chiffrier_Retour!A22</f>
        <v/>
      </c>
      <c r="C77" s="9">
        <f>Chiffrier_Retour!C22</f>
        <v/>
      </c>
      <c r="D77" s="9">
        <f>"Avoir fournisseur - "&amp;Chiffrier_Retour!C22&amp;" ("&amp;Chiffrier_Retour!A22&amp;")"</f>
        <v/>
      </c>
      <c r="E77" s="9">
        <f>Paramètres!$B$3</f>
        <v/>
      </c>
      <c r="F77" s="9" t="inlineStr">
        <is>
          <t>Crédit</t>
        </is>
      </c>
      <c r="G77" s="10">
        <f>IF(Chiffrier_Retour!L22&lt;&gt;0,Chiffrier_Retour!L22,"")</f>
        <v/>
      </c>
      <c r="H77" s="9">
        <f>Chiffrier_Retour!W22</f>
        <v/>
      </c>
      <c r="I77" s="9">
        <f>Chiffrier_Retour!Y22</f>
        <v/>
      </c>
    </row>
    <row r="78">
      <c r="A78" s="8">
        <f>Chiffrier_Retour!B22</f>
        <v/>
      </c>
      <c r="B78" s="9">
        <f>Chiffrier_Retour!A22</f>
        <v/>
      </c>
      <c r="C78" s="9">
        <f>Chiffrier_Retour!C22</f>
        <v/>
      </c>
      <c r="D78" s="9">
        <f>"Avoir fournisseur - "&amp;Chiffrier_Retour!C22&amp;" ("&amp;Chiffrier_Retour!A22&amp;")"</f>
        <v/>
      </c>
      <c r="E78" s="9">
        <f>Paramètres!$B$4</f>
        <v/>
      </c>
      <c r="F78" s="9" t="inlineStr">
        <is>
          <t>Crédit</t>
        </is>
      </c>
      <c r="G78" s="10">
        <f>IF(Chiffrier_Retour!N22&lt;&gt;0,Chiffrier_Retour!N22,"")</f>
        <v/>
      </c>
      <c r="H78" s="9">
        <f>Chiffrier_Retour!W22</f>
        <v/>
      </c>
      <c r="I78" s="9">
        <f>Chiffrier_Retour!Y22</f>
        <v/>
      </c>
    </row>
    <row r="79">
      <c r="A79" s="8">
        <f>Chiffrier_Retour!B22</f>
        <v/>
      </c>
      <c r="B79" s="9">
        <f>Chiffrier_Retour!A22</f>
        <v/>
      </c>
      <c r="C79" s="9">
        <f>Chiffrier_Retour!C22</f>
        <v/>
      </c>
      <c r="D79" s="9">
        <f>"Avoir fournisseur - "&amp;Chiffrier_Retour!C22&amp;" ("&amp;Chiffrier_Retour!A22&amp;")"</f>
        <v/>
      </c>
      <c r="E79" s="9">
        <f>IF(Chiffrier_Retour!Q22="Fournisseur",Paramètres!$B$6,Paramètres!$B$5)</f>
        <v/>
      </c>
      <c r="F79" s="9">
        <f>IF(Chiffrier_Retour!Q22="Fournisseur","Crédit","Débit")</f>
        <v/>
      </c>
      <c r="G79" s="10">
        <f>IF((Chiffrier_Retour!O22+Chiffrier_Retour!P22)&lt;&gt;0,ABS((Chiffrier_Retour!O22+Chiffrier_Retour!P22)),"")</f>
        <v/>
      </c>
      <c r="H79" s="9">
        <f>Chiffrier_Retour!W22</f>
        <v/>
      </c>
      <c r="I79" s="9">
        <f>Chiffrier_Retour!Y22</f>
        <v/>
      </c>
    </row>
    <row r="80">
      <c r="A80" s="8">
        <f>Chiffrier_Retour!B23</f>
        <v/>
      </c>
      <c r="B80" s="9">
        <f>Chiffrier_Retour!A23</f>
        <v/>
      </c>
      <c r="C80" s="9">
        <f>Chiffrier_Retour!C23</f>
        <v/>
      </c>
      <c r="D80" s="9">
        <f>"Avoir fournisseur - "&amp;Chiffrier_Retour!C23&amp;" ("&amp;Chiffrier_Retour!A23&amp;")"</f>
        <v/>
      </c>
      <c r="E80" s="9">
        <f>Paramètres!$B$2</f>
        <v/>
      </c>
      <c r="F80" s="9" t="inlineStr">
        <is>
          <t>Débit</t>
        </is>
      </c>
      <c r="G80" s="10">
        <f>IF(Chiffrier_Retour!T23&lt;&gt;0,Chiffrier_Retour!T23,"")</f>
        <v/>
      </c>
      <c r="H80" s="9">
        <f>Chiffrier_Retour!W23</f>
        <v/>
      </c>
      <c r="I80" s="9">
        <f>Chiffrier_Retour!Y23</f>
        <v/>
      </c>
    </row>
    <row r="81">
      <c r="A81" s="8">
        <f>Chiffrier_Retour!B23</f>
        <v/>
      </c>
      <c r="B81" s="9">
        <f>Chiffrier_Retour!A23</f>
        <v/>
      </c>
      <c r="C81" s="9">
        <f>Chiffrier_Retour!C23</f>
        <v/>
      </c>
      <c r="D81" s="9">
        <f>"Avoir fournisseur - "&amp;Chiffrier_Retour!C23&amp;" ("&amp;Chiffrier_Retour!A23&amp;")"</f>
        <v/>
      </c>
      <c r="E81" s="9">
        <f>Paramètres!$B$3</f>
        <v/>
      </c>
      <c r="F81" s="9" t="inlineStr">
        <is>
          <t>Crédit</t>
        </is>
      </c>
      <c r="G81" s="10">
        <f>IF(Chiffrier_Retour!L23&lt;&gt;0,Chiffrier_Retour!L23,"")</f>
        <v/>
      </c>
      <c r="H81" s="9">
        <f>Chiffrier_Retour!W23</f>
        <v/>
      </c>
      <c r="I81" s="9">
        <f>Chiffrier_Retour!Y23</f>
        <v/>
      </c>
    </row>
    <row r="82">
      <c r="A82" s="8">
        <f>Chiffrier_Retour!B23</f>
        <v/>
      </c>
      <c r="B82" s="9">
        <f>Chiffrier_Retour!A23</f>
        <v/>
      </c>
      <c r="C82" s="9">
        <f>Chiffrier_Retour!C23</f>
        <v/>
      </c>
      <c r="D82" s="9">
        <f>"Avoir fournisseur - "&amp;Chiffrier_Retour!C23&amp;" ("&amp;Chiffrier_Retour!A23&amp;")"</f>
        <v/>
      </c>
      <c r="E82" s="9">
        <f>Paramètres!$B$4</f>
        <v/>
      </c>
      <c r="F82" s="9" t="inlineStr">
        <is>
          <t>Crédit</t>
        </is>
      </c>
      <c r="G82" s="10">
        <f>IF(Chiffrier_Retour!N23&lt;&gt;0,Chiffrier_Retour!N23,"")</f>
        <v/>
      </c>
      <c r="H82" s="9">
        <f>Chiffrier_Retour!W23</f>
        <v/>
      </c>
      <c r="I82" s="9">
        <f>Chiffrier_Retour!Y23</f>
        <v/>
      </c>
    </row>
    <row r="83">
      <c r="A83" s="8">
        <f>Chiffrier_Retour!B23</f>
        <v/>
      </c>
      <c r="B83" s="9">
        <f>Chiffrier_Retour!A23</f>
        <v/>
      </c>
      <c r="C83" s="9">
        <f>Chiffrier_Retour!C23</f>
        <v/>
      </c>
      <c r="D83" s="9">
        <f>"Avoir fournisseur - "&amp;Chiffrier_Retour!C23&amp;" ("&amp;Chiffrier_Retour!A23&amp;")"</f>
        <v/>
      </c>
      <c r="E83" s="9">
        <f>IF(Chiffrier_Retour!Q23="Fournisseur",Paramètres!$B$6,Paramètres!$B$5)</f>
        <v/>
      </c>
      <c r="F83" s="9">
        <f>IF(Chiffrier_Retour!Q23="Fournisseur","Crédit","Débit")</f>
        <v/>
      </c>
      <c r="G83" s="10">
        <f>IF((Chiffrier_Retour!O23+Chiffrier_Retour!P23)&lt;&gt;0,ABS((Chiffrier_Retour!O23+Chiffrier_Retour!P23)),"")</f>
        <v/>
      </c>
      <c r="H83" s="9">
        <f>Chiffrier_Retour!W23</f>
        <v/>
      </c>
      <c r="I83" s="9">
        <f>Chiffrier_Retour!Y23</f>
        <v/>
      </c>
    </row>
    <row r="84">
      <c r="A84" s="8">
        <f>Chiffrier_Retour!B24</f>
        <v/>
      </c>
      <c r="B84" s="9">
        <f>Chiffrier_Retour!A24</f>
        <v/>
      </c>
      <c r="C84" s="9">
        <f>Chiffrier_Retour!C24</f>
        <v/>
      </c>
      <c r="D84" s="9">
        <f>"Avoir fournisseur - "&amp;Chiffrier_Retour!C24&amp;" ("&amp;Chiffrier_Retour!A24&amp;")"</f>
        <v/>
      </c>
      <c r="E84" s="9">
        <f>Paramètres!$B$2</f>
        <v/>
      </c>
      <c r="F84" s="9" t="inlineStr">
        <is>
          <t>Débit</t>
        </is>
      </c>
      <c r="G84" s="10">
        <f>IF(Chiffrier_Retour!T24&lt;&gt;0,Chiffrier_Retour!T24,"")</f>
        <v/>
      </c>
      <c r="H84" s="9">
        <f>Chiffrier_Retour!W24</f>
        <v/>
      </c>
      <c r="I84" s="9">
        <f>Chiffrier_Retour!Y24</f>
        <v/>
      </c>
    </row>
    <row r="85">
      <c r="A85" s="8">
        <f>Chiffrier_Retour!B24</f>
        <v/>
      </c>
      <c r="B85" s="9">
        <f>Chiffrier_Retour!A24</f>
        <v/>
      </c>
      <c r="C85" s="9">
        <f>Chiffrier_Retour!C24</f>
        <v/>
      </c>
      <c r="D85" s="9">
        <f>"Avoir fournisseur - "&amp;Chiffrier_Retour!C24&amp;" ("&amp;Chiffrier_Retour!A24&amp;")"</f>
        <v/>
      </c>
      <c r="E85" s="9">
        <f>Paramètres!$B$3</f>
        <v/>
      </c>
      <c r="F85" s="9" t="inlineStr">
        <is>
          <t>Crédit</t>
        </is>
      </c>
      <c r="G85" s="10">
        <f>IF(Chiffrier_Retour!L24&lt;&gt;0,Chiffrier_Retour!L24,"")</f>
        <v/>
      </c>
      <c r="H85" s="9">
        <f>Chiffrier_Retour!W24</f>
        <v/>
      </c>
      <c r="I85" s="9">
        <f>Chiffrier_Retour!Y24</f>
        <v/>
      </c>
    </row>
    <row r="86">
      <c r="A86" s="8">
        <f>Chiffrier_Retour!B24</f>
        <v/>
      </c>
      <c r="B86" s="9">
        <f>Chiffrier_Retour!A24</f>
        <v/>
      </c>
      <c r="C86" s="9">
        <f>Chiffrier_Retour!C24</f>
        <v/>
      </c>
      <c r="D86" s="9">
        <f>"Avoir fournisseur - "&amp;Chiffrier_Retour!C24&amp;" ("&amp;Chiffrier_Retour!A24&amp;")"</f>
        <v/>
      </c>
      <c r="E86" s="9">
        <f>Paramètres!$B$4</f>
        <v/>
      </c>
      <c r="F86" s="9" t="inlineStr">
        <is>
          <t>Crédit</t>
        </is>
      </c>
      <c r="G86" s="10">
        <f>IF(Chiffrier_Retour!N24&lt;&gt;0,Chiffrier_Retour!N24,"")</f>
        <v/>
      </c>
      <c r="H86" s="9">
        <f>Chiffrier_Retour!W24</f>
        <v/>
      </c>
      <c r="I86" s="9">
        <f>Chiffrier_Retour!Y24</f>
        <v/>
      </c>
    </row>
    <row r="87">
      <c r="A87" s="8">
        <f>Chiffrier_Retour!B24</f>
        <v/>
      </c>
      <c r="B87" s="9">
        <f>Chiffrier_Retour!A24</f>
        <v/>
      </c>
      <c r="C87" s="9">
        <f>Chiffrier_Retour!C24</f>
        <v/>
      </c>
      <c r="D87" s="9">
        <f>"Avoir fournisseur - "&amp;Chiffrier_Retour!C24&amp;" ("&amp;Chiffrier_Retour!A24&amp;")"</f>
        <v/>
      </c>
      <c r="E87" s="9">
        <f>IF(Chiffrier_Retour!Q24="Fournisseur",Paramètres!$B$6,Paramètres!$B$5)</f>
        <v/>
      </c>
      <c r="F87" s="9">
        <f>IF(Chiffrier_Retour!Q24="Fournisseur","Crédit","Débit")</f>
        <v/>
      </c>
      <c r="G87" s="10">
        <f>IF((Chiffrier_Retour!O24+Chiffrier_Retour!P24)&lt;&gt;0,ABS((Chiffrier_Retour!O24+Chiffrier_Retour!P24)),"")</f>
        <v/>
      </c>
      <c r="H87" s="9">
        <f>Chiffrier_Retour!W24</f>
        <v/>
      </c>
      <c r="I87" s="9">
        <f>Chiffrier_Retour!Y24</f>
        <v/>
      </c>
    </row>
    <row r="88">
      <c r="A88" s="8">
        <f>Chiffrier_Retour!B25</f>
        <v/>
      </c>
      <c r="B88" s="9">
        <f>Chiffrier_Retour!A25</f>
        <v/>
      </c>
      <c r="C88" s="9">
        <f>Chiffrier_Retour!C25</f>
        <v/>
      </c>
      <c r="D88" s="9">
        <f>"Avoir fournisseur - "&amp;Chiffrier_Retour!C25&amp;" ("&amp;Chiffrier_Retour!A25&amp;")"</f>
        <v/>
      </c>
      <c r="E88" s="9">
        <f>Paramètres!$B$2</f>
        <v/>
      </c>
      <c r="F88" s="9" t="inlineStr">
        <is>
          <t>Débit</t>
        </is>
      </c>
      <c r="G88" s="10">
        <f>IF(Chiffrier_Retour!T25&lt;&gt;0,Chiffrier_Retour!T25,"")</f>
        <v/>
      </c>
      <c r="H88" s="9">
        <f>Chiffrier_Retour!W25</f>
        <v/>
      </c>
      <c r="I88" s="9">
        <f>Chiffrier_Retour!Y25</f>
        <v/>
      </c>
    </row>
    <row r="89">
      <c r="A89" s="8">
        <f>Chiffrier_Retour!B25</f>
        <v/>
      </c>
      <c r="B89" s="9">
        <f>Chiffrier_Retour!A25</f>
        <v/>
      </c>
      <c r="C89" s="9">
        <f>Chiffrier_Retour!C25</f>
        <v/>
      </c>
      <c r="D89" s="9">
        <f>"Avoir fournisseur - "&amp;Chiffrier_Retour!C25&amp;" ("&amp;Chiffrier_Retour!A25&amp;")"</f>
        <v/>
      </c>
      <c r="E89" s="9">
        <f>Paramètres!$B$3</f>
        <v/>
      </c>
      <c r="F89" s="9" t="inlineStr">
        <is>
          <t>Crédit</t>
        </is>
      </c>
      <c r="G89" s="10">
        <f>IF(Chiffrier_Retour!L25&lt;&gt;0,Chiffrier_Retour!L25,"")</f>
        <v/>
      </c>
      <c r="H89" s="9">
        <f>Chiffrier_Retour!W25</f>
        <v/>
      </c>
      <c r="I89" s="9">
        <f>Chiffrier_Retour!Y25</f>
        <v/>
      </c>
    </row>
    <row r="90">
      <c r="A90" s="8">
        <f>Chiffrier_Retour!B25</f>
        <v/>
      </c>
      <c r="B90" s="9">
        <f>Chiffrier_Retour!A25</f>
        <v/>
      </c>
      <c r="C90" s="9">
        <f>Chiffrier_Retour!C25</f>
        <v/>
      </c>
      <c r="D90" s="9">
        <f>"Avoir fournisseur - "&amp;Chiffrier_Retour!C25&amp;" ("&amp;Chiffrier_Retour!A25&amp;")"</f>
        <v/>
      </c>
      <c r="E90" s="9">
        <f>Paramètres!$B$4</f>
        <v/>
      </c>
      <c r="F90" s="9" t="inlineStr">
        <is>
          <t>Crédit</t>
        </is>
      </c>
      <c r="G90" s="10">
        <f>IF(Chiffrier_Retour!N25&lt;&gt;0,Chiffrier_Retour!N25,"")</f>
        <v/>
      </c>
      <c r="H90" s="9">
        <f>Chiffrier_Retour!W25</f>
        <v/>
      </c>
      <c r="I90" s="9">
        <f>Chiffrier_Retour!Y25</f>
        <v/>
      </c>
    </row>
    <row r="91">
      <c r="A91" s="8">
        <f>Chiffrier_Retour!B25</f>
        <v/>
      </c>
      <c r="B91" s="9">
        <f>Chiffrier_Retour!A25</f>
        <v/>
      </c>
      <c r="C91" s="9">
        <f>Chiffrier_Retour!C25</f>
        <v/>
      </c>
      <c r="D91" s="9">
        <f>"Avoir fournisseur - "&amp;Chiffrier_Retour!C25&amp;" ("&amp;Chiffrier_Retour!A25&amp;")"</f>
        <v/>
      </c>
      <c r="E91" s="9">
        <f>IF(Chiffrier_Retour!Q25="Fournisseur",Paramètres!$B$6,Paramètres!$B$5)</f>
        <v/>
      </c>
      <c r="F91" s="9">
        <f>IF(Chiffrier_Retour!Q25="Fournisseur","Crédit","Débit")</f>
        <v/>
      </c>
      <c r="G91" s="10">
        <f>IF((Chiffrier_Retour!O25+Chiffrier_Retour!P25)&lt;&gt;0,ABS((Chiffrier_Retour!O25+Chiffrier_Retour!P25)),"")</f>
        <v/>
      </c>
      <c r="H91" s="9">
        <f>Chiffrier_Retour!W25</f>
        <v/>
      </c>
      <c r="I91" s="9">
        <f>Chiffrier_Retour!Y25</f>
        <v/>
      </c>
    </row>
    <row r="92">
      <c r="A92" s="8">
        <f>Chiffrier_Retour!B26</f>
        <v/>
      </c>
      <c r="B92" s="9">
        <f>Chiffrier_Retour!A26</f>
        <v/>
      </c>
      <c r="C92" s="9">
        <f>Chiffrier_Retour!C26</f>
        <v/>
      </c>
      <c r="D92" s="9">
        <f>"Avoir fournisseur - "&amp;Chiffrier_Retour!C26&amp;" ("&amp;Chiffrier_Retour!A26&amp;")"</f>
        <v/>
      </c>
      <c r="E92" s="9">
        <f>Paramètres!$B$2</f>
        <v/>
      </c>
      <c r="F92" s="9" t="inlineStr">
        <is>
          <t>Débit</t>
        </is>
      </c>
      <c r="G92" s="10">
        <f>IF(Chiffrier_Retour!T26&lt;&gt;0,Chiffrier_Retour!T26,"")</f>
        <v/>
      </c>
      <c r="H92" s="9">
        <f>Chiffrier_Retour!W26</f>
        <v/>
      </c>
      <c r="I92" s="9">
        <f>Chiffrier_Retour!Y26</f>
        <v/>
      </c>
    </row>
    <row r="93">
      <c r="A93" s="8">
        <f>Chiffrier_Retour!B26</f>
        <v/>
      </c>
      <c r="B93" s="9">
        <f>Chiffrier_Retour!A26</f>
        <v/>
      </c>
      <c r="C93" s="9">
        <f>Chiffrier_Retour!C26</f>
        <v/>
      </c>
      <c r="D93" s="9">
        <f>"Avoir fournisseur - "&amp;Chiffrier_Retour!C26&amp;" ("&amp;Chiffrier_Retour!A26&amp;")"</f>
        <v/>
      </c>
      <c r="E93" s="9">
        <f>Paramètres!$B$3</f>
        <v/>
      </c>
      <c r="F93" s="9" t="inlineStr">
        <is>
          <t>Crédit</t>
        </is>
      </c>
      <c r="G93" s="10">
        <f>IF(Chiffrier_Retour!L26&lt;&gt;0,Chiffrier_Retour!L26,"")</f>
        <v/>
      </c>
      <c r="H93" s="9">
        <f>Chiffrier_Retour!W26</f>
        <v/>
      </c>
      <c r="I93" s="9">
        <f>Chiffrier_Retour!Y26</f>
        <v/>
      </c>
    </row>
    <row r="94">
      <c r="A94" s="8">
        <f>Chiffrier_Retour!B26</f>
        <v/>
      </c>
      <c r="B94" s="9">
        <f>Chiffrier_Retour!A26</f>
        <v/>
      </c>
      <c r="C94" s="9">
        <f>Chiffrier_Retour!C26</f>
        <v/>
      </c>
      <c r="D94" s="9">
        <f>"Avoir fournisseur - "&amp;Chiffrier_Retour!C26&amp;" ("&amp;Chiffrier_Retour!A26&amp;")"</f>
        <v/>
      </c>
      <c r="E94" s="9">
        <f>Paramètres!$B$4</f>
        <v/>
      </c>
      <c r="F94" s="9" t="inlineStr">
        <is>
          <t>Crédit</t>
        </is>
      </c>
      <c r="G94" s="10">
        <f>IF(Chiffrier_Retour!N26&lt;&gt;0,Chiffrier_Retour!N26,"")</f>
        <v/>
      </c>
      <c r="H94" s="9">
        <f>Chiffrier_Retour!W26</f>
        <v/>
      </c>
      <c r="I94" s="9">
        <f>Chiffrier_Retour!Y26</f>
        <v/>
      </c>
    </row>
    <row r="95">
      <c r="A95" s="8">
        <f>Chiffrier_Retour!B26</f>
        <v/>
      </c>
      <c r="B95" s="9">
        <f>Chiffrier_Retour!A26</f>
        <v/>
      </c>
      <c r="C95" s="9">
        <f>Chiffrier_Retour!C26</f>
        <v/>
      </c>
      <c r="D95" s="9">
        <f>"Avoir fournisseur - "&amp;Chiffrier_Retour!C26&amp;" ("&amp;Chiffrier_Retour!A26&amp;")"</f>
        <v/>
      </c>
      <c r="E95" s="9">
        <f>IF(Chiffrier_Retour!Q26="Fournisseur",Paramètres!$B$6,Paramètres!$B$5)</f>
        <v/>
      </c>
      <c r="F95" s="9">
        <f>IF(Chiffrier_Retour!Q26="Fournisseur","Crédit","Débit")</f>
        <v/>
      </c>
      <c r="G95" s="10">
        <f>IF((Chiffrier_Retour!O26+Chiffrier_Retour!P26)&lt;&gt;0,ABS((Chiffrier_Retour!O26+Chiffrier_Retour!P26)),"")</f>
        <v/>
      </c>
      <c r="H95" s="9">
        <f>Chiffrier_Retour!W26</f>
        <v/>
      </c>
      <c r="I95" s="9">
        <f>Chiffrier_Retour!Y26</f>
        <v/>
      </c>
    </row>
    <row r="96">
      <c r="A96" s="8">
        <f>Chiffrier_Retour!B27</f>
        <v/>
      </c>
      <c r="B96" s="9">
        <f>Chiffrier_Retour!A27</f>
        <v/>
      </c>
      <c r="C96" s="9">
        <f>Chiffrier_Retour!C27</f>
        <v/>
      </c>
      <c r="D96" s="9">
        <f>"Avoir fournisseur - "&amp;Chiffrier_Retour!C27&amp;" ("&amp;Chiffrier_Retour!A27&amp;")"</f>
        <v/>
      </c>
      <c r="E96" s="9">
        <f>Paramètres!$B$2</f>
        <v/>
      </c>
      <c r="F96" s="9" t="inlineStr">
        <is>
          <t>Débit</t>
        </is>
      </c>
      <c r="G96" s="10">
        <f>IF(Chiffrier_Retour!T27&lt;&gt;0,Chiffrier_Retour!T27,"")</f>
        <v/>
      </c>
      <c r="H96" s="9">
        <f>Chiffrier_Retour!W27</f>
        <v/>
      </c>
      <c r="I96" s="9">
        <f>Chiffrier_Retour!Y27</f>
        <v/>
      </c>
    </row>
    <row r="97">
      <c r="A97" s="8">
        <f>Chiffrier_Retour!B27</f>
        <v/>
      </c>
      <c r="B97" s="9">
        <f>Chiffrier_Retour!A27</f>
        <v/>
      </c>
      <c r="C97" s="9">
        <f>Chiffrier_Retour!C27</f>
        <v/>
      </c>
      <c r="D97" s="9">
        <f>"Avoir fournisseur - "&amp;Chiffrier_Retour!C27&amp;" ("&amp;Chiffrier_Retour!A27&amp;")"</f>
        <v/>
      </c>
      <c r="E97" s="9">
        <f>Paramètres!$B$3</f>
        <v/>
      </c>
      <c r="F97" s="9" t="inlineStr">
        <is>
          <t>Crédit</t>
        </is>
      </c>
      <c r="G97" s="10">
        <f>IF(Chiffrier_Retour!L27&lt;&gt;0,Chiffrier_Retour!L27,"")</f>
        <v/>
      </c>
      <c r="H97" s="9">
        <f>Chiffrier_Retour!W27</f>
        <v/>
      </c>
      <c r="I97" s="9">
        <f>Chiffrier_Retour!Y27</f>
        <v/>
      </c>
    </row>
    <row r="98">
      <c r="A98" s="8">
        <f>Chiffrier_Retour!B27</f>
        <v/>
      </c>
      <c r="B98" s="9">
        <f>Chiffrier_Retour!A27</f>
        <v/>
      </c>
      <c r="C98" s="9">
        <f>Chiffrier_Retour!C27</f>
        <v/>
      </c>
      <c r="D98" s="9">
        <f>"Avoir fournisseur - "&amp;Chiffrier_Retour!C27&amp;" ("&amp;Chiffrier_Retour!A27&amp;")"</f>
        <v/>
      </c>
      <c r="E98" s="9">
        <f>Paramètres!$B$4</f>
        <v/>
      </c>
      <c r="F98" s="9" t="inlineStr">
        <is>
          <t>Crédit</t>
        </is>
      </c>
      <c r="G98" s="10">
        <f>IF(Chiffrier_Retour!N27&lt;&gt;0,Chiffrier_Retour!N27,"")</f>
        <v/>
      </c>
      <c r="H98" s="9">
        <f>Chiffrier_Retour!W27</f>
        <v/>
      </c>
      <c r="I98" s="9">
        <f>Chiffrier_Retour!Y27</f>
        <v/>
      </c>
    </row>
    <row r="99">
      <c r="A99" s="8">
        <f>Chiffrier_Retour!B27</f>
        <v/>
      </c>
      <c r="B99" s="9">
        <f>Chiffrier_Retour!A27</f>
        <v/>
      </c>
      <c r="C99" s="9">
        <f>Chiffrier_Retour!C27</f>
        <v/>
      </c>
      <c r="D99" s="9">
        <f>"Avoir fournisseur - "&amp;Chiffrier_Retour!C27&amp;" ("&amp;Chiffrier_Retour!A27&amp;")"</f>
        <v/>
      </c>
      <c r="E99" s="9">
        <f>IF(Chiffrier_Retour!Q27="Fournisseur",Paramètres!$B$6,Paramètres!$B$5)</f>
        <v/>
      </c>
      <c r="F99" s="9">
        <f>IF(Chiffrier_Retour!Q27="Fournisseur","Crédit","Débit")</f>
        <v/>
      </c>
      <c r="G99" s="10">
        <f>IF((Chiffrier_Retour!O27+Chiffrier_Retour!P27)&lt;&gt;0,ABS((Chiffrier_Retour!O27+Chiffrier_Retour!P27)),"")</f>
        <v/>
      </c>
      <c r="H99" s="9">
        <f>Chiffrier_Retour!W27</f>
        <v/>
      </c>
      <c r="I99" s="9">
        <f>Chiffrier_Retour!Y27</f>
        <v/>
      </c>
    </row>
    <row r="100">
      <c r="A100" s="8">
        <f>Chiffrier_Retour!B28</f>
        <v/>
      </c>
      <c r="B100" s="9">
        <f>Chiffrier_Retour!A28</f>
        <v/>
      </c>
      <c r="C100" s="9">
        <f>Chiffrier_Retour!C28</f>
        <v/>
      </c>
      <c r="D100" s="9">
        <f>"Avoir fournisseur - "&amp;Chiffrier_Retour!C28&amp;" ("&amp;Chiffrier_Retour!A28&amp;")"</f>
        <v/>
      </c>
      <c r="E100" s="9">
        <f>Paramètres!$B$2</f>
        <v/>
      </c>
      <c r="F100" s="9" t="inlineStr">
        <is>
          <t>Débit</t>
        </is>
      </c>
      <c r="G100" s="10">
        <f>IF(Chiffrier_Retour!T28&lt;&gt;0,Chiffrier_Retour!T28,"")</f>
        <v/>
      </c>
      <c r="H100" s="9">
        <f>Chiffrier_Retour!W28</f>
        <v/>
      </c>
      <c r="I100" s="9">
        <f>Chiffrier_Retour!Y28</f>
        <v/>
      </c>
    </row>
    <row r="101">
      <c r="A101" s="8">
        <f>Chiffrier_Retour!B28</f>
        <v/>
      </c>
      <c r="B101" s="9">
        <f>Chiffrier_Retour!A28</f>
        <v/>
      </c>
      <c r="C101" s="9">
        <f>Chiffrier_Retour!C28</f>
        <v/>
      </c>
      <c r="D101" s="9">
        <f>"Avoir fournisseur - "&amp;Chiffrier_Retour!C28&amp;" ("&amp;Chiffrier_Retour!A28&amp;")"</f>
        <v/>
      </c>
      <c r="E101" s="9">
        <f>Paramètres!$B$3</f>
        <v/>
      </c>
      <c r="F101" s="9" t="inlineStr">
        <is>
          <t>Crédit</t>
        </is>
      </c>
      <c r="G101" s="10">
        <f>IF(Chiffrier_Retour!L28&lt;&gt;0,Chiffrier_Retour!L28,"")</f>
        <v/>
      </c>
      <c r="H101" s="9">
        <f>Chiffrier_Retour!W28</f>
        <v/>
      </c>
      <c r="I101" s="9">
        <f>Chiffrier_Retour!Y28</f>
        <v/>
      </c>
    </row>
    <row r="102">
      <c r="A102" s="8">
        <f>Chiffrier_Retour!B28</f>
        <v/>
      </c>
      <c r="B102" s="9">
        <f>Chiffrier_Retour!A28</f>
        <v/>
      </c>
      <c r="C102" s="9">
        <f>Chiffrier_Retour!C28</f>
        <v/>
      </c>
      <c r="D102" s="9">
        <f>"Avoir fournisseur - "&amp;Chiffrier_Retour!C28&amp;" ("&amp;Chiffrier_Retour!A28&amp;")"</f>
        <v/>
      </c>
      <c r="E102" s="9">
        <f>Paramètres!$B$4</f>
        <v/>
      </c>
      <c r="F102" s="9" t="inlineStr">
        <is>
          <t>Crédit</t>
        </is>
      </c>
      <c r="G102" s="10">
        <f>IF(Chiffrier_Retour!N28&lt;&gt;0,Chiffrier_Retour!N28,"")</f>
        <v/>
      </c>
      <c r="H102" s="9">
        <f>Chiffrier_Retour!W28</f>
        <v/>
      </c>
      <c r="I102" s="9">
        <f>Chiffrier_Retour!Y28</f>
        <v/>
      </c>
    </row>
    <row r="103">
      <c r="A103" s="8">
        <f>Chiffrier_Retour!B28</f>
        <v/>
      </c>
      <c r="B103" s="9">
        <f>Chiffrier_Retour!A28</f>
        <v/>
      </c>
      <c r="C103" s="9">
        <f>Chiffrier_Retour!C28</f>
        <v/>
      </c>
      <c r="D103" s="9">
        <f>"Avoir fournisseur - "&amp;Chiffrier_Retour!C28&amp;" ("&amp;Chiffrier_Retour!A28&amp;")"</f>
        <v/>
      </c>
      <c r="E103" s="9">
        <f>IF(Chiffrier_Retour!Q28="Fournisseur",Paramètres!$B$6,Paramètres!$B$5)</f>
        <v/>
      </c>
      <c r="F103" s="9">
        <f>IF(Chiffrier_Retour!Q28="Fournisseur","Crédit","Débit")</f>
        <v/>
      </c>
      <c r="G103" s="10">
        <f>IF((Chiffrier_Retour!O28+Chiffrier_Retour!P28)&lt;&gt;0,ABS((Chiffrier_Retour!O28+Chiffrier_Retour!P28)),"")</f>
        <v/>
      </c>
      <c r="H103" s="9">
        <f>Chiffrier_Retour!W28</f>
        <v/>
      </c>
      <c r="I103" s="9">
        <f>Chiffrier_Retour!Y28</f>
        <v/>
      </c>
    </row>
    <row r="104">
      <c r="A104" s="8">
        <f>Chiffrier_Retour!B29</f>
        <v/>
      </c>
      <c r="B104" s="9">
        <f>Chiffrier_Retour!A29</f>
        <v/>
      </c>
      <c r="C104" s="9">
        <f>Chiffrier_Retour!C29</f>
        <v/>
      </c>
      <c r="D104" s="9">
        <f>"Avoir fournisseur - "&amp;Chiffrier_Retour!C29&amp;" ("&amp;Chiffrier_Retour!A29&amp;")"</f>
        <v/>
      </c>
      <c r="E104" s="9">
        <f>Paramètres!$B$2</f>
        <v/>
      </c>
      <c r="F104" s="9" t="inlineStr">
        <is>
          <t>Débit</t>
        </is>
      </c>
      <c r="G104" s="10">
        <f>IF(Chiffrier_Retour!T29&lt;&gt;0,Chiffrier_Retour!T29,"")</f>
        <v/>
      </c>
      <c r="H104" s="9">
        <f>Chiffrier_Retour!W29</f>
        <v/>
      </c>
      <c r="I104" s="9">
        <f>Chiffrier_Retour!Y29</f>
        <v/>
      </c>
    </row>
    <row r="105">
      <c r="A105" s="8">
        <f>Chiffrier_Retour!B29</f>
        <v/>
      </c>
      <c r="B105" s="9">
        <f>Chiffrier_Retour!A29</f>
        <v/>
      </c>
      <c r="C105" s="9">
        <f>Chiffrier_Retour!C29</f>
        <v/>
      </c>
      <c r="D105" s="9">
        <f>"Avoir fournisseur - "&amp;Chiffrier_Retour!C29&amp;" ("&amp;Chiffrier_Retour!A29&amp;")"</f>
        <v/>
      </c>
      <c r="E105" s="9">
        <f>Paramètres!$B$3</f>
        <v/>
      </c>
      <c r="F105" s="9" t="inlineStr">
        <is>
          <t>Crédit</t>
        </is>
      </c>
      <c r="G105" s="10">
        <f>IF(Chiffrier_Retour!L29&lt;&gt;0,Chiffrier_Retour!L29,"")</f>
        <v/>
      </c>
      <c r="H105" s="9">
        <f>Chiffrier_Retour!W29</f>
        <v/>
      </c>
      <c r="I105" s="9">
        <f>Chiffrier_Retour!Y29</f>
        <v/>
      </c>
    </row>
    <row r="106">
      <c r="A106" s="8">
        <f>Chiffrier_Retour!B29</f>
        <v/>
      </c>
      <c r="B106" s="9">
        <f>Chiffrier_Retour!A29</f>
        <v/>
      </c>
      <c r="C106" s="9">
        <f>Chiffrier_Retour!C29</f>
        <v/>
      </c>
      <c r="D106" s="9">
        <f>"Avoir fournisseur - "&amp;Chiffrier_Retour!C29&amp;" ("&amp;Chiffrier_Retour!A29&amp;")"</f>
        <v/>
      </c>
      <c r="E106" s="9">
        <f>Paramètres!$B$4</f>
        <v/>
      </c>
      <c r="F106" s="9" t="inlineStr">
        <is>
          <t>Crédit</t>
        </is>
      </c>
      <c r="G106" s="10">
        <f>IF(Chiffrier_Retour!N29&lt;&gt;0,Chiffrier_Retour!N29,"")</f>
        <v/>
      </c>
      <c r="H106" s="9">
        <f>Chiffrier_Retour!W29</f>
        <v/>
      </c>
      <c r="I106" s="9">
        <f>Chiffrier_Retour!Y29</f>
        <v/>
      </c>
    </row>
    <row r="107">
      <c r="A107" s="8">
        <f>Chiffrier_Retour!B29</f>
        <v/>
      </c>
      <c r="B107" s="9">
        <f>Chiffrier_Retour!A29</f>
        <v/>
      </c>
      <c r="C107" s="9">
        <f>Chiffrier_Retour!C29</f>
        <v/>
      </c>
      <c r="D107" s="9">
        <f>"Avoir fournisseur - "&amp;Chiffrier_Retour!C29&amp;" ("&amp;Chiffrier_Retour!A29&amp;")"</f>
        <v/>
      </c>
      <c r="E107" s="9">
        <f>IF(Chiffrier_Retour!Q29="Fournisseur",Paramètres!$B$6,Paramètres!$B$5)</f>
        <v/>
      </c>
      <c r="F107" s="9">
        <f>IF(Chiffrier_Retour!Q29="Fournisseur","Crédit","Débit")</f>
        <v/>
      </c>
      <c r="G107" s="10">
        <f>IF((Chiffrier_Retour!O29+Chiffrier_Retour!P29)&lt;&gt;0,ABS((Chiffrier_Retour!O29+Chiffrier_Retour!P29)),"")</f>
        <v/>
      </c>
      <c r="H107" s="9">
        <f>Chiffrier_Retour!W29</f>
        <v/>
      </c>
      <c r="I107" s="9">
        <f>Chiffrier_Retour!Y29</f>
        <v/>
      </c>
    </row>
    <row r="108">
      <c r="A108" s="8">
        <f>Chiffrier_Retour!B30</f>
        <v/>
      </c>
      <c r="B108" s="9">
        <f>Chiffrier_Retour!A30</f>
        <v/>
      </c>
      <c r="C108" s="9">
        <f>Chiffrier_Retour!C30</f>
        <v/>
      </c>
      <c r="D108" s="9">
        <f>"Avoir fournisseur - "&amp;Chiffrier_Retour!C30&amp;" ("&amp;Chiffrier_Retour!A30&amp;")"</f>
        <v/>
      </c>
      <c r="E108" s="9">
        <f>Paramètres!$B$2</f>
        <v/>
      </c>
      <c r="F108" s="9" t="inlineStr">
        <is>
          <t>Débit</t>
        </is>
      </c>
      <c r="G108" s="10">
        <f>IF(Chiffrier_Retour!T30&lt;&gt;0,Chiffrier_Retour!T30,"")</f>
        <v/>
      </c>
      <c r="H108" s="9">
        <f>Chiffrier_Retour!W30</f>
        <v/>
      </c>
      <c r="I108" s="9">
        <f>Chiffrier_Retour!Y30</f>
        <v/>
      </c>
    </row>
    <row r="109">
      <c r="A109" s="8">
        <f>Chiffrier_Retour!B30</f>
        <v/>
      </c>
      <c r="B109" s="9">
        <f>Chiffrier_Retour!A30</f>
        <v/>
      </c>
      <c r="C109" s="9">
        <f>Chiffrier_Retour!C30</f>
        <v/>
      </c>
      <c r="D109" s="9">
        <f>"Avoir fournisseur - "&amp;Chiffrier_Retour!C30&amp;" ("&amp;Chiffrier_Retour!A30&amp;")"</f>
        <v/>
      </c>
      <c r="E109" s="9">
        <f>Paramètres!$B$3</f>
        <v/>
      </c>
      <c r="F109" s="9" t="inlineStr">
        <is>
          <t>Crédit</t>
        </is>
      </c>
      <c r="G109" s="10">
        <f>IF(Chiffrier_Retour!L30&lt;&gt;0,Chiffrier_Retour!L30,"")</f>
        <v/>
      </c>
      <c r="H109" s="9">
        <f>Chiffrier_Retour!W30</f>
        <v/>
      </c>
      <c r="I109" s="9">
        <f>Chiffrier_Retour!Y30</f>
        <v/>
      </c>
    </row>
    <row r="110">
      <c r="A110" s="8">
        <f>Chiffrier_Retour!B30</f>
        <v/>
      </c>
      <c r="B110" s="9">
        <f>Chiffrier_Retour!A30</f>
        <v/>
      </c>
      <c r="C110" s="9">
        <f>Chiffrier_Retour!C30</f>
        <v/>
      </c>
      <c r="D110" s="9">
        <f>"Avoir fournisseur - "&amp;Chiffrier_Retour!C30&amp;" ("&amp;Chiffrier_Retour!A30&amp;")"</f>
        <v/>
      </c>
      <c r="E110" s="9">
        <f>Paramètres!$B$4</f>
        <v/>
      </c>
      <c r="F110" s="9" t="inlineStr">
        <is>
          <t>Crédit</t>
        </is>
      </c>
      <c r="G110" s="10">
        <f>IF(Chiffrier_Retour!N30&lt;&gt;0,Chiffrier_Retour!N30,"")</f>
        <v/>
      </c>
      <c r="H110" s="9">
        <f>Chiffrier_Retour!W30</f>
        <v/>
      </c>
      <c r="I110" s="9">
        <f>Chiffrier_Retour!Y30</f>
        <v/>
      </c>
    </row>
    <row r="111">
      <c r="A111" s="8">
        <f>Chiffrier_Retour!B30</f>
        <v/>
      </c>
      <c r="B111" s="9">
        <f>Chiffrier_Retour!A30</f>
        <v/>
      </c>
      <c r="C111" s="9">
        <f>Chiffrier_Retour!C30</f>
        <v/>
      </c>
      <c r="D111" s="9">
        <f>"Avoir fournisseur - "&amp;Chiffrier_Retour!C30&amp;" ("&amp;Chiffrier_Retour!A30&amp;")"</f>
        <v/>
      </c>
      <c r="E111" s="9">
        <f>IF(Chiffrier_Retour!Q30="Fournisseur",Paramètres!$B$6,Paramètres!$B$5)</f>
        <v/>
      </c>
      <c r="F111" s="9">
        <f>IF(Chiffrier_Retour!Q30="Fournisseur","Crédit","Débit")</f>
        <v/>
      </c>
      <c r="G111" s="10">
        <f>IF((Chiffrier_Retour!O30+Chiffrier_Retour!P30)&lt;&gt;0,ABS((Chiffrier_Retour!O30+Chiffrier_Retour!P30)),"")</f>
        <v/>
      </c>
      <c r="H111" s="9">
        <f>Chiffrier_Retour!W30</f>
        <v/>
      </c>
      <c r="I111" s="9">
        <f>Chiffrier_Retour!Y30</f>
        <v/>
      </c>
    </row>
    <row r="112">
      <c r="A112" s="8">
        <f>Chiffrier_Retour!B31</f>
        <v/>
      </c>
      <c r="B112" s="9">
        <f>Chiffrier_Retour!A31</f>
        <v/>
      </c>
      <c r="C112" s="9">
        <f>Chiffrier_Retour!C31</f>
        <v/>
      </c>
      <c r="D112" s="9">
        <f>"Avoir fournisseur - "&amp;Chiffrier_Retour!C31&amp;" ("&amp;Chiffrier_Retour!A31&amp;")"</f>
        <v/>
      </c>
      <c r="E112" s="9">
        <f>Paramètres!$B$2</f>
        <v/>
      </c>
      <c r="F112" s="9" t="inlineStr">
        <is>
          <t>Débit</t>
        </is>
      </c>
      <c r="G112" s="10">
        <f>IF(Chiffrier_Retour!T31&lt;&gt;0,Chiffrier_Retour!T31,"")</f>
        <v/>
      </c>
      <c r="H112" s="9">
        <f>Chiffrier_Retour!W31</f>
        <v/>
      </c>
      <c r="I112" s="9">
        <f>Chiffrier_Retour!Y31</f>
        <v/>
      </c>
    </row>
    <row r="113">
      <c r="A113" s="8">
        <f>Chiffrier_Retour!B31</f>
        <v/>
      </c>
      <c r="B113" s="9">
        <f>Chiffrier_Retour!A31</f>
        <v/>
      </c>
      <c r="C113" s="9">
        <f>Chiffrier_Retour!C31</f>
        <v/>
      </c>
      <c r="D113" s="9">
        <f>"Avoir fournisseur - "&amp;Chiffrier_Retour!C31&amp;" ("&amp;Chiffrier_Retour!A31&amp;")"</f>
        <v/>
      </c>
      <c r="E113" s="9">
        <f>Paramètres!$B$3</f>
        <v/>
      </c>
      <c r="F113" s="9" t="inlineStr">
        <is>
          <t>Crédit</t>
        </is>
      </c>
      <c r="G113" s="10">
        <f>IF(Chiffrier_Retour!L31&lt;&gt;0,Chiffrier_Retour!L31,"")</f>
        <v/>
      </c>
      <c r="H113" s="9">
        <f>Chiffrier_Retour!W31</f>
        <v/>
      </c>
      <c r="I113" s="9">
        <f>Chiffrier_Retour!Y31</f>
        <v/>
      </c>
    </row>
    <row r="114">
      <c r="A114" s="8">
        <f>Chiffrier_Retour!B31</f>
        <v/>
      </c>
      <c r="B114" s="9">
        <f>Chiffrier_Retour!A31</f>
        <v/>
      </c>
      <c r="C114" s="9">
        <f>Chiffrier_Retour!C31</f>
        <v/>
      </c>
      <c r="D114" s="9">
        <f>"Avoir fournisseur - "&amp;Chiffrier_Retour!C31&amp;" ("&amp;Chiffrier_Retour!A31&amp;")"</f>
        <v/>
      </c>
      <c r="E114" s="9">
        <f>Paramètres!$B$4</f>
        <v/>
      </c>
      <c r="F114" s="9" t="inlineStr">
        <is>
          <t>Crédit</t>
        </is>
      </c>
      <c r="G114" s="10">
        <f>IF(Chiffrier_Retour!N31&lt;&gt;0,Chiffrier_Retour!N31,"")</f>
        <v/>
      </c>
      <c r="H114" s="9">
        <f>Chiffrier_Retour!W31</f>
        <v/>
      </c>
      <c r="I114" s="9">
        <f>Chiffrier_Retour!Y31</f>
        <v/>
      </c>
    </row>
    <row r="115">
      <c r="A115" s="8">
        <f>Chiffrier_Retour!B31</f>
        <v/>
      </c>
      <c r="B115" s="9">
        <f>Chiffrier_Retour!A31</f>
        <v/>
      </c>
      <c r="C115" s="9">
        <f>Chiffrier_Retour!C31</f>
        <v/>
      </c>
      <c r="D115" s="9">
        <f>"Avoir fournisseur - "&amp;Chiffrier_Retour!C31&amp;" ("&amp;Chiffrier_Retour!A31&amp;")"</f>
        <v/>
      </c>
      <c r="E115" s="9">
        <f>IF(Chiffrier_Retour!Q31="Fournisseur",Paramètres!$B$6,Paramètres!$B$5)</f>
        <v/>
      </c>
      <c r="F115" s="9">
        <f>IF(Chiffrier_Retour!Q31="Fournisseur","Crédit","Débit")</f>
        <v/>
      </c>
      <c r="G115" s="10">
        <f>IF((Chiffrier_Retour!O31+Chiffrier_Retour!P31)&lt;&gt;0,ABS((Chiffrier_Retour!O31+Chiffrier_Retour!P31)),"")</f>
        <v/>
      </c>
      <c r="H115" s="9">
        <f>Chiffrier_Retour!W31</f>
        <v/>
      </c>
      <c r="I115" s="9">
        <f>Chiffrier_Retour!Y31</f>
        <v/>
      </c>
    </row>
    <row r="116">
      <c r="A116" s="8">
        <f>Chiffrier_Retour!B32</f>
        <v/>
      </c>
      <c r="B116" s="9">
        <f>Chiffrier_Retour!A32</f>
        <v/>
      </c>
      <c r="C116" s="9">
        <f>Chiffrier_Retour!C32</f>
        <v/>
      </c>
      <c r="D116" s="9">
        <f>"Avoir fournisseur - "&amp;Chiffrier_Retour!C32&amp;" ("&amp;Chiffrier_Retour!A32&amp;")"</f>
        <v/>
      </c>
      <c r="E116" s="9">
        <f>Paramètres!$B$2</f>
        <v/>
      </c>
      <c r="F116" s="9" t="inlineStr">
        <is>
          <t>Débit</t>
        </is>
      </c>
      <c r="G116" s="10">
        <f>IF(Chiffrier_Retour!T32&lt;&gt;0,Chiffrier_Retour!T32,"")</f>
        <v/>
      </c>
      <c r="H116" s="9">
        <f>Chiffrier_Retour!W32</f>
        <v/>
      </c>
      <c r="I116" s="9">
        <f>Chiffrier_Retour!Y32</f>
        <v/>
      </c>
    </row>
    <row r="117">
      <c r="A117" s="8">
        <f>Chiffrier_Retour!B32</f>
        <v/>
      </c>
      <c r="B117" s="9">
        <f>Chiffrier_Retour!A32</f>
        <v/>
      </c>
      <c r="C117" s="9">
        <f>Chiffrier_Retour!C32</f>
        <v/>
      </c>
      <c r="D117" s="9">
        <f>"Avoir fournisseur - "&amp;Chiffrier_Retour!C32&amp;" ("&amp;Chiffrier_Retour!A32&amp;")"</f>
        <v/>
      </c>
      <c r="E117" s="9">
        <f>Paramètres!$B$3</f>
        <v/>
      </c>
      <c r="F117" s="9" t="inlineStr">
        <is>
          <t>Crédit</t>
        </is>
      </c>
      <c r="G117" s="10">
        <f>IF(Chiffrier_Retour!L32&lt;&gt;0,Chiffrier_Retour!L32,"")</f>
        <v/>
      </c>
      <c r="H117" s="9">
        <f>Chiffrier_Retour!W32</f>
        <v/>
      </c>
      <c r="I117" s="9">
        <f>Chiffrier_Retour!Y32</f>
        <v/>
      </c>
    </row>
    <row r="118">
      <c r="A118" s="8">
        <f>Chiffrier_Retour!B32</f>
        <v/>
      </c>
      <c r="B118" s="9">
        <f>Chiffrier_Retour!A32</f>
        <v/>
      </c>
      <c r="C118" s="9">
        <f>Chiffrier_Retour!C32</f>
        <v/>
      </c>
      <c r="D118" s="9">
        <f>"Avoir fournisseur - "&amp;Chiffrier_Retour!C32&amp;" ("&amp;Chiffrier_Retour!A32&amp;")"</f>
        <v/>
      </c>
      <c r="E118" s="9">
        <f>Paramètres!$B$4</f>
        <v/>
      </c>
      <c r="F118" s="9" t="inlineStr">
        <is>
          <t>Crédit</t>
        </is>
      </c>
      <c r="G118" s="10">
        <f>IF(Chiffrier_Retour!N32&lt;&gt;0,Chiffrier_Retour!N32,"")</f>
        <v/>
      </c>
      <c r="H118" s="9">
        <f>Chiffrier_Retour!W32</f>
        <v/>
      </c>
      <c r="I118" s="9">
        <f>Chiffrier_Retour!Y32</f>
        <v/>
      </c>
    </row>
    <row r="119">
      <c r="A119" s="8">
        <f>Chiffrier_Retour!B32</f>
        <v/>
      </c>
      <c r="B119" s="9">
        <f>Chiffrier_Retour!A32</f>
        <v/>
      </c>
      <c r="C119" s="9">
        <f>Chiffrier_Retour!C32</f>
        <v/>
      </c>
      <c r="D119" s="9">
        <f>"Avoir fournisseur - "&amp;Chiffrier_Retour!C32&amp;" ("&amp;Chiffrier_Retour!A32&amp;")"</f>
        <v/>
      </c>
      <c r="E119" s="9">
        <f>IF(Chiffrier_Retour!Q32="Fournisseur",Paramètres!$B$6,Paramètres!$B$5)</f>
        <v/>
      </c>
      <c r="F119" s="9">
        <f>IF(Chiffrier_Retour!Q32="Fournisseur","Crédit","Débit")</f>
        <v/>
      </c>
      <c r="G119" s="10">
        <f>IF((Chiffrier_Retour!O32+Chiffrier_Retour!P32)&lt;&gt;0,ABS((Chiffrier_Retour!O32+Chiffrier_Retour!P32)),"")</f>
        <v/>
      </c>
      <c r="H119" s="9">
        <f>Chiffrier_Retour!W32</f>
        <v/>
      </c>
      <c r="I119" s="9">
        <f>Chiffrier_Retour!Y32</f>
        <v/>
      </c>
    </row>
    <row r="120">
      <c r="A120" s="8">
        <f>Chiffrier_Retour!B33</f>
        <v/>
      </c>
      <c r="B120" s="9">
        <f>Chiffrier_Retour!A33</f>
        <v/>
      </c>
      <c r="C120" s="9">
        <f>Chiffrier_Retour!C33</f>
        <v/>
      </c>
      <c r="D120" s="9">
        <f>"Avoir fournisseur - "&amp;Chiffrier_Retour!C33&amp;" ("&amp;Chiffrier_Retour!A33&amp;")"</f>
        <v/>
      </c>
      <c r="E120" s="9">
        <f>Paramètres!$B$2</f>
        <v/>
      </c>
      <c r="F120" s="9" t="inlineStr">
        <is>
          <t>Débit</t>
        </is>
      </c>
      <c r="G120" s="10">
        <f>IF(Chiffrier_Retour!T33&lt;&gt;0,Chiffrier_Retour!T33,"")</f>
        <v/>
      </c>
      <c r="H120" s="9">
        <f>Chiffrier_Retour!W33</f>
        <v/>
      </c>
      <c r="I120" s="9">
        <f>Chiffrier_Retour!Y33</f>
        <v/>
      </c>
    </row>
    <row r="121">
      <c r="A121" s="8">
        <f>Chiffrier_Retour!B33</f>
        <v/>
      </c>
      <c r="B121" s="9">
        <f>Chiffrier_Retour!A33</f>
        <v/>
      </c>
      <c r="C121" s="9">
        <f>Chiffrier_Retour!C33</f>
        <v/>
      </c>
      <c r="D121" s="9">
        <f>"Avoir fournisseur - "&amp;Chiffrier_Retour!C33&amp;" ("&amp;Chiffrier_Retour!A33&amp;")"</f>
        <v/>
      </c>
      <c r="E121" s="9">
        <f>Paramètres!$B$3</f>
        <v/>
      </c>
      <c r="F121" s="9" t="inlineStr">
        <is>
          <t>Crédit</t>
        </is>
      </c>
      <c r="G121" s="10">
        <f>IF(Chiffrier_Retour!L33&lt;&gt;0,Chiffrier_Retour!L33,"")</f>
        <v/>
      </c>
      <c r="H121" s="9">
        <f>Chiffrier_Retour!W33</f>
        <v/>
      </c>
      <c r="I121" s="9">
        <f>Chiffrier_Retour!Y33</f>
        <v/>
      </c>
    </row>
    <row r="122">
      <c r="A122" s="8">
        <f>Chiffrier_Retour!B33</f>
        <v/>
      </c>
      <c r="B122" s="9">
        <f>Chiffrier_Retour!A33</f>
        <v/>
      </c>
      <c r="C122" s="9">
        <f>Chiffrier_Retour!C33</f>
        <v/>
      </c>
      <c r="D122" s="9">
        <f>"Avoir fournisseur - "&amp;Chiffrier_Retour!C33&amp;" ("&amp;Chiffrier_Retour!A33&amp;")"</f>
        <v/>
      </c>
      <c r="E122" s="9">
        <f>Paramètres!$B$4</f>
        <v/>
      </c>
      <c r="F122" s="9" t="inlineStr">
        <is>
          <t>Crédit</t>
        </is>
      </c>
      <c r="G122" s="10">
        <f>IF(Chiffrier_Retour!N33&lt;&gt;0,Chiffrier_Retour!N33,"")</f>
        <v/>
      </c>
      <c r="H122" s="9">
        <f>Chiffrier_Retour!W33</f>
        <v/>
      </c>
      <c r="I122" s="9">
        <f>Chiffrier_Retour!Y33</f>
        <v/>
      </c>
    </row>
    <row r="123">
      <c r="A123" s="8">
        <f>Chiffrier_Retour!B33</f>
        <v/>
      </c>
      <c r="B123" s="9">
        <f>Chiffrier_Retour!A33</f>
        <v/>
      </c>
      <c r="C123" s="9">
        <f>Chiffrier_Retour!C33</f>
        <v/>
      </c>
      <c r="D123" s="9">
        <f>"Avoir fournisseur - "&amp;Chiffrier_Retour!C33&amp;" ("&amp;Chiffrier_Retour!A33&amp;")"</f>
        <v/>
      </c>
      <c r="E123" s="9">
        <f>IF(Chiffrier_Retour!Q33="Fournisseur",Paramètres!$B$6,Paramètres!$B$5)</f>
        <v/>
      </c>
      <c r="F123" s="9">
        <f>IF(Chiffrier_Retour!Q33="Fournisseur","Crédit","Débit")</f>
        <v/>
      </c>
      <c r="G123" s="10">
        <f>IF((Chiffrier_Retour!O33+Chiffrier_Retour!P33)&lt;&gt;0,ABS((Chiffrier_Retour!O33+Chiffrier_Retour!P33)),"")</f>
        <v/>
      </c>
      <c r="H123" s="9">
        <f>Chiffrier_Retour!W33</f>
        <v/>
      </c>
      <c r="I123" s="9">
        <f>Chiffrier_Retour!Y33</f>
        <v/>
      </c>
    </row>
    <row r="124">
      <c r="A124" s="8">
        <f>Chiffrier_Retour!B34</f>
        <v/>
      </c>
      <c r="B124" s="9">
        <f>Chiffrier_Retour!A34</f>
        <v/>
      </c>
      <c r="C124" s="9">
        <f>Chiffrier_Retour!C34</f>
        <v/>
      </c>
      <c r="D124" s="9">
        <f>"Avoir fournisseur - "&amp;Chiffrier_Retour!C34&amp;" ("&amp;Chiffrier_Retour!A34&amp;")"</f>
        <v/>
      </c>
      <c r="E124" s="9">
        <f>Paramètres!$B$2</f>
        <v/>
      </c>
      <c r="F124" s="9" t="inlineStr">
        <is>
          <t>Débit</t>
        </is>
      </c>
      <c r="G124" s="10">
        <f>IF(Chiffrier_Retour!T34&lt;&gt;0,Chiffrier_Retour!T34,"")</f>
        <v/>
      </c>
      <c r="H124" s="9">
        <f>Chiffrier_Retour!W34</f>
        <v/>
      </c>
      <c r="I124" s="9">
        <f>Chiffrier_Retour!Y34</f>
        <v/>
      </c>
    </row>
    <row r="125">
      <c r="A125" s="8">
        <f>Chiffrier_Retour!B34</f>
        <v/>
      </c>
      <c r="B125" s="9">
        <f>Chiffrier_Retour!A34</f>
        <v/>
      </c>
      <c r="C125" s="9">
        <f>Chiffrier_Retour!C34</f>
        <v/>
      </c>
      <c r="D125" s="9">
        <f>"Avoir fournisseur - "&amp;Chiffrier_Retour!C34&amp;" ("&amp;Chiffrier_Retour!A34&amp;")"</f>
        <v/>
      </c>
      <c r="E125" s="9">
        <f>Paramètres!$B$3</f>
        <v/>
      </c>
      <c r="F125" s="9" t="inlineStr">
        <is>
          <t>Crédit</t>
        </is>
      </c>
      <c r="G125" s="10">
        <f>IF(Chiffrier_Retour!L34&lt;&gt;0,Chiffrier_Retour!L34,"")</f>
        <v/>
      </c>
      <c r="H125" s="9">
        <f>Chiffrier_Retour!W34</f>
        <v/>
      </c>
      <c r="I125" s="9">
        <f>Chiffrier_Retour!Y34</f>
        <v/>
      </c>
    </row>
    <row r="126">
      <c r="A126" s="8">
        <f>Chiffrier_Retour!B34</f>
        <v/>
      </c>
      <c r="B126" s="9">
        <f>Chiffrier_Retour!A34</f>
        <v/>
      </c>
      <c r="C126" s="9">
        <f>Chiffrier_Retour!C34</f>
        <v/>
      </c>
      <c r="D126" s="9">
        <f>"Avoir fournisseur - "&amp;Chiffrier_Retour!C34&amp;" ("&amp;Chiffrier_Retour!A34&amp;")"</f>
        <v/>
      </c>
      <c r="E126" s="9">
        <f>Paramètres!$B$4</f>
        <v/>
      </c>
      <c r="F126" s="9" t="inlineStr">
        <is>
          <t>Crédit</t>
        </is>
      </c>
      <c r="G126" s="10">
        <f>IF(Chiffrier_Retour!N34&lt;&gt;0,Chiffrier_Retour!N34,"")</f>
        <v/>
      </c>
      <c r="H126" s="9">
        <f>Chiffrier_Retour!W34</f>
        <v/>
      </c>
      <c r="I126" s="9">
        <f>Chiffrier_Retour!Y34</f>
        <v/>
      </c>
    </row>
    <row r="127">
      <c r="A127" s="8">
        <f>Chiffrier_Retour!B34</f>
        <v/>
      </c>
      <c r="B127" s="9">
        <f>Chiffrier_Retour!A34</f>
        <v/>
      </c>
      <c r="C127" s="9">
        <f>Chiffrier_Retour!C34</f>
        <v/>
      </c>
      <c r="D127" s="9">
        <f>"Avoir fournisseur - "&amp;Chiffrier_Retour!C34&amp;" ("&amp;Chiffrier_Retour!A34&amp;")"</f>
        <v/>
      </c>
      <c r="E127" s="9">
        <f>IF(Chiffrier_Retour!Q34="Fournisseur",Paramètres!$B$6,Paramètres!$B$5)</f>
        <v/>
      </c>
      <c r="F127" s="9">
        <f>IF(Chiffrier_Retour!Q34="Fournisseur","Crédit","Débit")</f>
        <v/>
      </c>
      <c r="G127" s="10">
        <f>IF((Chiffrier_Retour!O34+Chiffrier_Retour!P34)&lt;&gt;0,ABS((Chiffrier_Retour!O34+Chiffrier_Retour!P34)),"")</f>
        <v/>
      </c>
      <c r="H127" s="9">
        <f>Chiffrier_Retour!W34</f>
        <v/>
      </c>
      <c r="I127" s="9">
        <f>Chiffrier_Retour!Y34</f>
        <v/>
      </c>
    </row>
    <row r="128">
      <c r="A128" s="8">
        <f>Chiffrier_Retour!B35</f>
        <v/>
      </c>
      <c r="B128" s="9">
        <f>Chiffrier_Retour!A35</f>
        <v/>
      </c>
      <c r="C128" s="9">
        <f>Chiffrier_Retour!C35</f>
        <v/>
      </c>
      <c r="D128" s="9">
        <f>"Avoir fournisseur - "&amp;Chiffrier_Retour!C35&amp;" ("&amp;Chiffrier_Retour!A35&amp;")"</f>
        <v/>
      </c>
      <c r="E128" s="9">
        <f>Paramètres!$B$2</f>
        <v/>
      </c>
      <c r="F128" s="9" t="inlineStr">
        <is>
          <t>Débit</t>
        </is>
      </c>
      <c r="G128" s="10">
        <f>IF(Chiffrier_Retour!T35&lt;&gt;0,Chiffrier_Retour!T35,"")</f>
        <v/>
      </c>
      <c r="H128" s="9">
        <f>Chiffrier_Retour!W35</f>
        <v/>
      </c>
      <c r="I128" s="9">
        <f>Chiffrier_Retour!Y35</f>
        <v/>
      </c>
    </row>
    <row r="129">
      <c r="A129" s="8">
        <f>Chiffrier_Retour!B35</f>
        <v/>
      </c>
      <c r="B129" s="9">
        <f>Chiffrier_Retour!A35</f>
        <v/>
      </c>
      <c r="C129" s="9">
        <f>Chiffrier_Retour!C35</f>
        <v/>
      </c>
      <c r="D129" s="9">
        <f>"Avoir fournisseur - "&amp;Chiffrier_Retour!C35&amp;" ("&amp;Chiffrier_Retour!A35&amp;")"</f>
        <v/>
      </c>
      <c r="E129" s="9">
        <f>Paramètres!$B$3</f>
        <v/>
      </c>
      <c r="F129" s="9" t="inlineStr">
        <is>
          <t>Crédit</t>
        </is>
      </c>
      <c r="G129" s="10">
        <f>IF(Chiffrier_Retour!L35&lt;&gt;0,Chiffrier_Retour!L35,"")</f>
        <v/>
      </c>
      <c r="H129" s="9">
        <f>Chiffrier_Retour!W35</f>
        <v/>
      </c>
      <c r="I129" s="9">
        <f>Chiffrier_Retour!Y35</f>
        <v/>
      </c>
    </row>
    <row r="130">
      <c r="A130" s="8">
        <f>Chiffrier_Retour!B35</f>
        <v/>
      </c>
      <c r="B130" s="9">
        <f>Chiffrier_Retour!A35</f>
        <v/>
      </c>
      <c r="C130" s="9">
        <f>Chiffrier_Retour!C35</f>
        <v/>
      </c>
      <c r="D130" s="9">
        <f>"Avoir fournisseur - "&amp;Chiffrier_Retour!C35&amp;" ("&amp;Chiffrier_Retour!A35&amp;")"</f>
        <v/>
      </c>
      <c r="E130" s="9">
        <f>Paramètres!$B$4</f>
        <v/>
      </c>
      <c r="F130" s="9" t="inlineStr">
        <is>
          <t>Crédit</t>
        </is>
      </c>
      <c r="G130" s="10">
        <f>IF(Chiffrier_Retour!N35&lt;&gt;0,Chiffrier_Retour!N35,"")</f>
        <v/>
      </c>
      <c r="H130" s="9">
        <f>Chiffrier_Retour!W35</f>
        <v/>
      </c>
      <c r="I130" s="9">
        <f>Chiffrier_Retour!Y35</f>
        <v/>
      </c>
    </row>
    <row r="131">
      <c r="A131" s="8">
        <f>Chiffrier_Retour!B35</f>
        <v/>
      </c>
      <c r="B131" s="9">
        <f>Chiffrier_Retour!A35</f>
        <v/>
      </c>
      <c r="C131" s="9">
        <f>Chiffrier_Retour!C35</f>
        <v/>
      </c>
      <c r="D131" s="9">
        <f>"Avoir fournisseur - "&amp;Chiffrier_Retour!C35&amp;" ("&amp;Chiffrier_Retour!A35&amp;")"</f>
        <v/>
      </c>
      <c r="E131" s="9">
        <f>IF(Chiffrier_Retour!Q35="Fournisseur",Paramètres!$B$6,Paramètres!$B$5)</f>
        <v/>
      </c>
      <c r="F131" s="9">
        <f>IF(Chiffrier_Retour!Q35="Fournisseur","Crédit","Débit")</f>
        <v/>
      </c>
      <c r="G131" s="10">
        <f>IF((Chiffrier_Retour!O35+Chiffrier_Retour!P35)&lt;&gt;0,ABS((Chiffrier_Retour!O35+Chiffrier_Retour!P35)),"")</f>
        <v/>
      </c>
      <c r="H131" s="9">
        <f>Chiffrier_Retour!W35</f>
        <v/>
      </c>
      <c r="I131" s="9">
        <f>Chiffrier_Retour!Y35</f>
        <v/>
      </c>
    </row>
    <row r="132">
      <c r="A132" s="8">
        <f>Chiffrier_Retour!B36</f>
        <v/>
      </c>
      <c r="B132" s="9">
        <f>Chiffrier_Retour!A36</f>
        <v/>
      </c>
      <c r="C132" s="9">
        <f>Chiffrier_Retour!C36</f>
        <v/>
      </c>
      <c r="D132" s="9">
        <f>"Avoir fournisseur - "&amp;Chiffrier_Retour!C36&amp;" ("&amp;Chiffrier_Retour!A36&amp;")"</f>
        <v/>
      </c>
      <c r="E132" s="9">
        <f>Paramètres!$B$2</f>
        <v/>
      </c>
      <c r="F132" s="9" t="inlineStr">
        <is>
          <t>Débit</t>
        </is>
      </c>
      <c r="G132" s="10">
        <f>IF(Chiffrier_Retour!T36&lt;&gt;0,Chiffrier_Retour!T36,"")</f>
        <v/>
      </c>
      <c r="H132" s="9">
        <f>Chiffrier_Retour!W36</f>
        <v/>
      </c>
      <c r="I132" s="9">
        <f>Chiffrier_Retour!Y36</f>
        <v/>
      </c>
    </row>
    <row r="133">
      <c r="A133" s="8">
        <f>Chiffrier_Retour!B36</f>
        <v/>
      </c>
      <c r="B133" s="9">
        <f>Chiffrier_Retour!A36</f>
        <v/>
      </c>
      <c r="C133" s="9">
        <f>Chiffrier_Retour!C36</f>
        <v/>
      </c>
      <c r="D133" s="9">
        <f>"Avoir fournisseur - "&amp;Chiffrier_Retour!C36&amp;" ("&amp;Chiffrier_Retour!A36&amp;")"</f>
        <v/>
      </c>
      <c r="E133" s="9">
        <f>Paramètres!$B$3</f>
        <v/>
      </c>
      <c r="F133" s="9" t="inlineStr">
        <is>
          <t>Crédit</t>
        </is>
      </c>
      <c r="G133" s="10">
        <f>IF(Chiffrier_Retour!L36&lt;&gt;0,Chiffrier_Retour!L36,"")</f>
        <v/>
      </c>
      <c r="H133" s="9">
        <f>Chiffrier_Retour!W36</f>
        <v/>
      </c>
      <c r="I133" s="9">
        <f>Chiffrier_Retour!Y36</f>
        <v/>
      </c>
    </row>
    <row r="134">
      <c r="A134" s="8">
        <f>Chiffrier_Retour!B36</f>
        <v/>
      </c>
      <c r="B134" s="9">
        <f>Chiffrier_Retour!A36</f>
        <v/>
      </c>
      <c r="C134" s="9">
        <f>Chiffrier_Retour!C36</f>
        <v/>
      </c>
      <c r="D134" s="9">
        <f>"Avoir fournisseur - "&amp;Chiffrier_Retour!C36&amp;" ("&amp;Chiffrier_Retour!A36&amp;")"</f>
        <v/>
      </c>
      <c r="E134" s="9">
        <f>Paramètres!$B$4</f>
        <v/>
      </c>
      <c r="F134" s="9" t="inlineStr">
        <is>
          <t>Crédit</t>
        </is>
      </c>
      <c r="G134" s="10">
        <f>IF(Chiffrier_Retour!N36&lt;&gt;0,Chiffrier_Retour!N36,"")</f>
        <v/>
      </c>
      <c r="H134" s="9">
        <f>Chiffrier_Retour!W36</f>
        <v/>
      </c>
      <c r="I134" s="9">
        <f>Chiffrier_Retour!Y36</f>
        <v/>
      </c>
    </row>
    <row r="135">
      <c r="A135" s="8">
        <f>Chiffrier_Retour!B36</f>
        <v/>
      </c>
      <c r="B135" s="9">
        <f>Chiffrier_Retour!A36</f>
        <v/>
      </c>
      <c r="C135" s="9">
        <f>Chiffrier_Retour!C36</f>
        <v/>
      </c>
      <c r="D135" s="9">
        <f>"Avoir fournisseur - "&amp;Chiffrier_Retour!C36&amp;" ("&amp;Chiffrier_Retour!A36&amp;")"</f>
        <v/>
      </c>
      <c r="E135" s="9">
        <f>IF(Chiffrier_Retour!Q36="Fournisseur",Paramètres!$B$6,Paramètres!$B$5)</f>
        <v/>
      </c>
      <c r="F135" s="9">
        <f>IF(Chiffrier_Retour!Q36="Fournisseur","Crédit","Débit")</f>
        <v/>
      </c>
      <c r="G135" s="10">
        <f>IF((Chiffrier_Retour!O36+Chiffrier_Retour!P36)&lt;&gt;0,ABS((Chiffrier_Retour!O36+Chiffrier_Retour!P36)),"")</f>
        <v/>
      </c>
      <c r="H135" s="9">
        <f>Chiffrier_Retour!W36</f>
        <v/>
      </c>
      <c r="I135" s="9">
        <f>Chiffrier_Retour!Y36</f>
        <v/>
      </c>
    </row>
    <row r="136">
      <c r="A136" s="8">
        <f>Chiffrier_Retour!B37</f>
        <v/>
      </c>
      <c r="B136" s="9">
        <f>Chiffrier_Retour!A37</f>
        <v/>
      </c>
      <c r="C136" s="9">
        <f>Chiffrier_Retour!C37</f>
        <v/>
      </c>
      <c r="D136" s="9">
        <f>"Avoir fournisseur - "&amp;Chiffrier_Retour!C37&amp;" ("&amp;Chiffrier_Retour!A37&amp;")"</f>
        <v/>
      </c>
      <c r="E136" s="9">
        <f>Paramètres!$B$2</f>
        <v/>
      </c>
      <c r="F136" s="9" t="inlineStr">
        <is>
          <t>Débit</t>
        </is>
      </c>
      <c r="G136" s="10">
        <f>IF(Chiffrier_Retour!T37&lt;&gt;0,Chiffrier_Retour!T37,"")</f>
        <v/>
      </c>
      <c r="H136" s="9">
        <f>Chiffrier_Retour!W37</f>
        <v/>
      </c>
      <c r="I136" s="9">
        <f>Chiffrier_Retour!Y37</f>
        <v/>
      </c>
    </row>
    <row r="137">
      <c r="A137" s="8">
        <f>Chiffrier_Retour!B37</f>
        <v/>
      </c>
      <c r="B137" s="9">
        <f>Chiffrier_Retour!A37</f>
        <v/>
      </c>
      <c r="C137" s="9">
        <f>Chiffrier_Retour!C37</f>
        <v/>
      </c>
      <c r="D137" s="9">
        <f>"Avoir fournisseur - "&amp;Chiffrier_Retour!C37&amp;" ("&amp;Chiffrier_Retour!A37&amp;")"</f>
        <v/>
      </c>
      <c r="E137" s="9">
        <f>Paramètres!$B$3</f>
        <v/>
      </c>
      <c r="F137" s="9" t="inlineStr">
        <is>
          <t>Crédit</t>
        </is>
      </c>
      <c r="G137" s="10">
        <f>IF(Chiffrier_Retour!L37&lt;&gt;0,Chiffrier_Retour!L37,"")</f>
        <v/>
      </c>
      <c r="H137" s="9">
        <f>Chiffrier_Retour!W37</f>
        <v/>
      </c>
      <c r="I137" s="9">
        <f>Chiffrier_Retour!Y37</f>
        <v/>
      </c>
    </row>
    <row r="138">
      <c r="A138" s="8">
        <f>Chiffrier_Retour!B37</f>
        <v/>
      </c>
      <c r="B138" s="9">
        <f>Chiffrier_Retour!A37</f>
        <v/>
      </c>
      <c r="C138" s="9">
        <f>Chiffrier_Retour!C37</f>
        <v/>
      </c>
      <c r="D138" s="9">
        <f>"Avoir fournisseur - "&amp;Chiffrier_Retour!C37&amp;" ("&amp;Chiffrier_Retour!A37&amp;")"</f>
        <v/>
      </c>
      <c r="E138" s="9">
        <f>Paramètres!$B$4</f>
        <v/>
      </c>
      <c r="F138" s="9" t="inlineStr">
        <is>
          <t>Crédit</t>
        </is>
      </c>
      <c r="G138" s="10">
        <f>IF(Chiffrier_Retour!N37&lt;&gt;0,Chiffrier_Retour!N37,"")</f>
        <v/>
      </c>
      <c r="H138" s="9">
        <f>Chiffrier_Retour!W37</f>
        <v/>
      </c>
      <c r="I138" s="9">
        <f>Chiffrier_Retour!Y37</f>
        <v/>
      </c>
    </row>
    <row r="139">
      <c r="A139" s="8">
        <f>Chiffrier_Retour!B37</f>
        <v/>
      </c>
      <c r="B139" s="9">
        <f>Chiffrier_Retour!A37</f>
        <v/>
      </c>
      <c r="C139" s="9">
        <f>Chiffrier_Retour!C37</f>
        <v/>
      </c>
      <c r="D139" s="9">
        <f>"Avoir fournisseur - "&amp;Chiffrier_Retour!C37&amp;" ("&amp;Chiffrier_Retour!A37&amp;")"</f>
        <v/>
      </c>
      <c r="E139" s="9">
        <f>IF(Chiffrier_Retour!Q37="Fournisseur",Paramètres!$B$6,Paramètres!$B$5)</f>
        <v/>
      </c>
      <c r="F139" s="9">
        <f>IF(Chiffrier_Retour!Q37="Fournisseur","Crédit","Débit")</f>
        <v/>
      </c>
      <c r="G139" s="10">
        <f>IF((Chiffrier_Retour!O37+Chiffrier_Retour!P37)&lt;&gt;0,ABS((Chiffrier_Retour!O37+Chiffrier_Retour!P37)),"")</f>
        <v/>
      </c>
      <c r="H139" s="9">
        <f>Chiffrier_Retour!W37</f>
        <v/>
      </c>
      <c r="I139" s="9">
        <f>Chiffrier_Retour!Y37</f>
        <v/>
      </c>
    </row>
    <row r="140">
      <c r="A140" s="8">
        <f>Chiffrier_Retour!B38</f>
        <v/>
      </c>
      <c r="B140" s="9">
        <f>Chiffrier_Retour!A38</f>
        <v/>
      </c>
      <c r="C140" s="9">
        <f>Chiffrier_Retour!C38</f>
        <v/>
      </c>
      <c r="D140" s="9">
        <f>"Avoir fournisseur - "&amp;Chiffrier_Retour!C38&amp;" ("&amp;Chiffrier_Retour!A38&amp;")"</f>
        <v/>
      </c>
      <c r="E140" s="9">
        <f>Paramètres!$B$2</f>
        <v/>
      </c>
      <c r="F140" s="9" t="inlineStr">
        <is>
          <t>Débit</t>
        </is>
      </c>
      <c r="G140" s="10">
        <f>IF(Chiffrier_Retour!T38&lt;&gt;0,Chiffrier_Retour!T38,"")</f>
        <v/>
      </c>
      <c r="H140" s="9">
        <f>Chiffrier_Retour!W38</f>
        <v/>
      </c>
      <c r="I140" s="9">
        <f>Chiffrier_Retour!Y38</f>
        <v/>
      </c>
    </row>
    <row r="141">
      <c r="A141" s="8">
        <f>Chiffrier_Retour!B38</f>
        <v/>
      </c>
      <c r="B141" s="9">
        <f>Chiffrier_Retour!A38</f>
        <v/>
      </c>
      <c r="C141" s="9">
        <f>Chiffrier_Retour!C38</f>
        <v/>
      </c>
      <c r="D141" s="9">
        <f>"Avoir fournisseur - "&amp;Chiffrier_Retour!C38&amp;" ("&amp;Chiffrier_Retour!A38&amp;")"</f>
        <v/>
      </c>
      <c r="E141" s="9">
        <f>Paramètres!$B$3</f>
        <v/>
      </c>
      <c r="F141" s="9" t="inlineStr">
        <is>
          <t>Crédit</t>
        </is>
      </c>
      <c r="G141" s="10">
        <f>IF(Chiffrier_Retour!L38&lt;&gt;0,Chiffrier_Retour!L38,"")</f>
        <v/>
      </c>
      <c r="H141" s="9">
        <f>Chiffrier_Retour!W38</f>
        <v/>
      </c>
      <c r="I141" s="9">
        <f>Chiffrier_Retour!Y38</f>
        <v/>
      </c>
    </row>
    <row r="142">
      <c r="A142" s="8">
        <f>Chiffrier_Retour!B38</f>
        <v/>
      </c>
      <c r="B142" s="9">
        <f>Chiffrier_Retour!A38</f>
        <v/>
      </c>
      <c r="C142" s="9">
        <f>Chiffrier_Retour!C38</f>
        <v/>
      </c>
      <c r="D142" s="9">
        <f>"Avoir fournisseur - "&amp;Chiffrier_Retour!C38&amp;" ("&amp;Chiffrier_Retour!A38&amp;")"</f>
        <v/>
      </c>
      <c r="E142" s="9">
        <f>Paramètres!$B$4</f>
        <v/>
      </c>
      <c r="F142" s="9" t="inlineStr">
        <is>
          <t>Crédit</t>
        </is>
      </c>
      <c r="G142" s="10">
        <f>IF(Chiffrier_Retour!N38&lt;&gt;0,Chiffrier_Retour!N38,"")</f>
        <v/>
      </c>
      <c r="H142" s="9">
        <f>Chiffrier_Retour!W38</f>
        <v/>
      </c>
      <c r="I142" s="9">
        <f>Chiffrier_Retour!Y38</f>
        <v/>
      </c>
    </row>
    <row r="143">
      <c r="A143" s="8">
        <f>Chiffrier_Retour!B38</f>
        <v/>
      </c>
      <c r="B143" s="9">
        <f>Chiffrier_Retour!A38</f>
        <v/>
      </c>
      <c r="C143" s="9">
        <f>Chiffrier_Retour!C38</f>
        <v/>
      </c>
      <c r="D143" s="9">
        <f>"Avoir fournisseur - "&amp;Chiffrier_Retour!C38&amp;" ("&amp;Chiffrier_Retour!A38&amp;")"</f>
        <v/>
      </c>
      <c r="E143" s="9">
        <f>IF(Chiffrier_Retour!Q38="Fournisseur",Paramètres!$B$6,Paramètres!$B$5)</f>
        <v/>
      </c>
      <c r="F143" s="9">
        <f>IF(Chiffrier_Retour!Q38="Fournisseur","Crédit","Débit")</f>
        <v/>
      </c>
      <c r="G143" s="10">
        <f>IF((Chiffrier_Retour!O38+Chiffrier_Retour!P38)&lt;&gt;0,ABS((Chiffrier_Retour!O38+Chiffrier_Retour!P38)),"")</f>
        <v/>
      </c>
      <c r="H143" s="9">
        <f>Chiffrier_Retour!W38</f>
        <v/>
      </c>
      <c r="I143" s="9">
        <f>Chiffrier_Retour!Y38</f>
        <v/>
      </c>
    </row>
    <row r="144">
      <c r="A144" s="8">
        <f>Chiffrier_Retour!B39</f>
        <v/>
      </c>
      <c r="B144" s="9">
        <f>Chiffrier_Retour!A39</f>
        <v/>
      </c>
      <c r="C144" s="9">
        <f>Chiffrier_Retour!C39</f>
        <v/>
      </c>
      <c r="D144" s="9">
        <f>"Avoir fournisseur - "&amp;Chiffrier_Retour!C39&amp;" ("&amp;Chiffrier_Retour!A39&amp;")"</f>
        <v/>
      </c>
      <c r="E144" s="9">
        <f>Paramètres!$B$2</f>
        <v/>
      </c>
      <c r="F144" s="9" t="inlineStr">
        <is>
          <t>Débit</t>
        </is>
      </c>
      <c r="G144" s="10">
        <f>IF(Chiffrier_Retour!T39&lt;&gt;0,Chiffrier_Retour!T39,"")</f>
        <v/>
      </c>
      <c r="H144" s="9">
        <f>Chiffrier_Retour!W39</f>
        <v/>
      </c>
      <c r="I144" s="9">
        <f>Chiffrier_Retour!Y39</f>
        <v/>
      </c>
    </row>
    <row r="145">
      <c r="A145" s="8">
        <f>Chiffrier_Retour!B39</f>
        <v/>
      </c>
      <c r="B145" s="9">
        <f>Chiffrier_Retour!A39</f>
        <v/>
      </c>
      <c r="C145" s="9">
        <f>Chiffrier_Retour!C39</f>
        <v/>
      </c>
      <c r="D145" s="9">
        <f>"Avoir fournisseur - "&amp;Chiffrier_Retour!C39&amp;" ("&amp;Chiffrier_Retour!A39&amp;")"</f>
        <v/>
      </c>
      <c r="E145" s="9">
        <f>Paramètres!$B$3</f>
        <v/>
      </c>
      <c r="F145" s="9" t="inlineStr">
        <is>
          <t>Crédit</t>
        </is>
      </c>
      <c r="G145" s="10">
        <f>IF(Chiffrier_Retour!L39&lt;&gt;0,Chiffrier_Retour!L39,"")</f>
        <v/>
      </c>
      <c r="H145" s="9">
        <f>Chiffrier_Retour!W39</f>
        <v/>
      </c>
      <c r="I145" s="9">
        <f>Chiffrier_Retour!Y39</f>
        <v/>
      </c>
    </row>
    <row r="146">
      <c r="A146" s="8">
        <f>Chiffrier_Retour!B39</f>
        <v/>
      </c>
      <c r="B146" s="9">
        <f>Chiffrier_Retour!A39</f>
        <v/>
      </c>
      <c r="C146" s="9">
        <f>Chiffrier_Retour!C39</f>
        <v/>
      </c>
      <c r="D146" s="9">
        <f>"Avoir fournisseur - "&amp;Chiffrier_Retour!C39&amp;" ("&amp;Chiffrier_Retour!A39&amp;")"</f>
        <v/>
      </c>
      <c r="E146" s="9">
        <f>Paramètres!$B$4</f>
        <v/>
      </c>
      <c r="F146" s="9" t="inlineStr">
        <is>
          <t>Crédit</t>
        </is>
      </c>
      <c r="G146" s="10">
        <f>IF(Chiffrier_Retour!N39&lt;&gt;0,Chiffrier_Retour!N39,"")</f>
        <v/>
      </c>
      <c r="H146" s="9">
        <f>Chiffrier_Retour!W39</f>
        <v/>
      </c>
      <c r="I146" s="9">
        <f>Chiffrier_Retour!Y39</f>
        <v/>
      </c>
    </row>
    <row r="147">
      <c r="A147" s="8">
        <f>Chiffrier_Retour!B39</f>
        <v/>
      </c>
      <c r="B147" s="9">
        <f>Chiffrier_Retour!A39</f>
        <v/>
      </c>
      <c r="C147" s="9">
        <f>Chiffrier_Retour!C39</f>
        <v/>
      </c>
      <c r="D147" s="9">
        <f>"Avoir fournisseur - "&amp;Chiffrier_Retour!C39&amp;" ("&amp;Chiffrier_Retour!A39&amp;")"</f>
        <v/>
      </c>
      <c r="E147" s="9">
        <f>IF(Chiffrier_Retour!Q39="Fournisseur",Paramètres!$B$6,Paramètres!$B$5)</f>
        <v/>
      </c>
      <c r="F147" s="9">
        <f>IF(Chiffrier_Retour!Q39="Fournisseur","Crédit","Débit")</f>
        <v/>
      </c>
      <c r="G147" s="10">
        <f>IF((Chiffrier_Retour!O39+Chiffrier_Retour!P39)&lt;&gt;0,ABS((Chiffrier_Retour!O39+Chiffrier_Retour!P39)),"")</f>
        <v/>
      </c>
      <c r="H147" s="9">
        <f>Chiffrier_Retour!W39</f>
        <v/>
      </c>
      <c r="I147" s="9">
        <f>Chiffrier_Retour!Y39</f>
        <v/>
      </c>
    </row>
    <row r="148">
      <c r="A148" s="8">
        <f>Chiffrier_Retour!B40</f>
        <v/>
      </c>
      <c r="B148" s="9">
        <f>Chiffrier_Retour!A40</f>
        <v/>
      </c>
      <c r="C148" s="9">
        <f>Chiffrier_Retour!C40</f>
        <v/>
      </c>
      <c r="D148" s="9">
        <f>"Avoir fournisseur - "&amp;Chiffrier_Retour!C40&amp;" ("&amp;Chiffrier_Retour!A40&amp;")"</f>
        <v/>
      </c>
      <c r="E148" s="9">
        <f>Paramètres!$B$2</f>
        <v/>
      </c>
      <c r="F148" s="9" t="inlineStr">
        <is>
          <t>Débit</t>
        </is>
      </c>
      <c r="G148" s="10">
        <f>IF(Chiffrier_Retour!T40&lt;&gt;0,Chiffrier_Retour!T40,"")</f>
        <v/>
      </c>
      <c r="H148" s="9">
        <f>Chiffrier_Retour!W40</f>
        <v/>
      </c>
      <c r="I148" s="9">
        <f>Chiffrier_Retour!Y40</f>
        <v/>
      </c>
    </row>
    <row r="149">
      <c r="A149" s="8">
        <f>Chiffrier_Retour!B40</f>
        <v/>
      </c>
      <c r="B149" s="9">
        <f>Chiffrier_Retour!A40</f>
        <v/>
      </c>
      <c r="C149" s="9">
        <f>Chiffrier_Retour!C40</f>
        <v/>
      </c>
      <c r="D149" s="9">
        <f>"Avoir fournisseur - "&amp;Chiffrier_Retour!C40&amp;" ("&amp;Chiffrier_Retour!A40&amp;")"</f>
        <v/>
      </c>
      <c r="E149" s="9">
        <f>Paramètres!$B$3</f>
        <v/>
      </c>
      <c r="F149" s="9" t="inlineStr">
        <is>
          <t>Crédit</t>
        </is>
      </c>
      <c r="G149" s="10">
        <f>IF(Chiffrier_Retour!L40&lt;&gt;0,Chiffrier_Retour!L40,"")</f>
        <v/>
      </c>
      <c r="H149" s="9">
        <f>Chiffrier_Retour!W40</f>
        <v/>
      </c>
      <c r="I149" s="9">
        <f>Chiffrier_Retour!Y40</f>
        <v/>
      </c>
    </row>
    <row r="150">
      <c r="A150" s="8">
        <f>Chiffrier_Retour!B40</f>
        <v/>
      </c>
      <c r="B150" s="9">
        <f>Chiffrier_Retour!A40</f>
        <v/>
      </c>
      <c r="C150" s="9">
        <f>Chiffrier_Retour!C40</f>
        <v/>
      </c>
      <c r="D150" s="9">
        <f>"Avoir fournisseur - "&amp;Chiffrier_Retour!C40&amp;" ("&amp;Chiffrier_Retour!A40&amp;")"</f>
        <v/>
      </c>
      <c r="E150" s="9">
        <f>Paramètres!$B$4</f>
        <v/>
      </c>
      <c r="F150" s="9" t="inlineStr">
        <is>
          <t>Crédit</t>
        </is>
      </c>
      <c r="G150" s="10">
        <f>IF(Chiffrier_Retour!N40&lt;&gt;0,Chiffrier_Retour!N40,"")</f>
        <v/>
      </c>
      <c r="H150" s="9">
        <f>Chiffrier_Retour!W40</f>
        <v/>
      </c>
      <c r="I150" s="9">
        <f>Chiffrier_Retour!Y40</f>
        <v/>
      </c>
    </row>
    <row r="151">
      <c r="A151" s="8">
        <f>Chiffrier_Retour!B40</f>
        <v/>
      </c>
      <c r="B151" s="9">
        <f>Chiffrier_Retour!A40</f>
        <v/>
      </c>
      <c r="C151" s="9">
        <f>Chiffrier_Retour!C40</f>
        <v/>
      </c>
      <c r="D151" s="9">
        <f>"Avoir fournisseur - "&amp;Chiffrier_Retour!C40&amp;" ("&amp;Chiffrier_Retour!A40&amp;")"</f>
        <v/>
      </c>
      <c r="E151" s="9">
        <f>IF(Chiffrier_Retour!Q40="Fournisseur",Paramètres!$B$6,Paramètres!$B$5)</f>
        <v/>
      </c>
      <c r="F151" s="9">
        <f>IF(Chiffrier_Retour!Q40="Fournisseur","Crédit","Débit")</f>
        <v/>
      </c>
      <c r="G151" s="10">
        <f>IF((Chiffrier_Retour!O40+Chiffrier_Retour!P40)&lt;&gt;0,ABS((Chiffrier_Retour!O40+Chiffrier_Retour!P40)),"")</f>
        <v/>
      </c>
      <c r="H151" s="9">
        <f>Chiffrier_Retour!W40</f>
        <v/>
      </c>
      <c r="I151" s="9">
        <f>Chiffrier_Retour!Y40</f>
        <v/>
      </c>
    </row>
    <row r="152">
      <c r="A152" s="8">
        <f>Chiffrier_Retour!B41</f>
        <v/>
      </c>
      <c r="B152" s="9">
        <f>Chiffrier_Retour!A41</f>
        <v/>
      </c>
      <c r="C152" s="9">
        <f>Chiffrier_Retour!C41</f>
        <v/>
      </c>
      <c r="D152" s="9">
        <f>"Avoir fournisseur - "&amp;Chiffrier_Retour!C41&amp;" ("&amp;Chiffrier_Retour!A41&amp;")"</f>
        <v/>
      </c>
      <c r="E152" s="9">
        <f>Paramètres!$B$2</f>
        <v/>
      </c>
      <c r="F152" s="9" t="inlineStr">
        <is>
          <t>Débit</t>
        </is>
      </c>
      <c r="G152" s="10">
        <f>IF(Chiffrier_Retour!T41&lt;&gt;0,Chiffrier_Retour!T41,"")</f>
        <v/>
      </c>
      <c r="H152" s="9">
        <f>Chiffrier_Retour!W41</f>
        <v/>
      </c>
      <c r="I152" s="9">
        <f>Chiffrier_Retour!Y41</f>
        <v/>
      </c>
    </row>
    <row r="153">
      <c r="A153" s="8">
        <f>Chiffrier_Retour!B41</f>
        <v/>
      </c>
      <c r="B153" s="9">
        <f>Chiffrier_Retour!A41</f>
        <v/>
      </c>
      <c r="C153" s="9">
        <f>Chiffrier_Retour!C41</f>
        <v/>
      </c>
      <c r="D153" s="9">
        <f>"Avoir fournisseur - "&amp;Chiffrier_Retour!C41&amp;" ("&amp;Chiffrier_Retour!A41&amp;")"</f>
        <v/>
      </c>
      <c r="E153" s="9">
        <f>Paramètres!$B$3</f>
        <v/>
      </c>
      <c r="F153" s="9" t="inlineStr">
        <is>
          <t>Crédit</t>
        </is>
      </c>
      <c r="G153" s="10">
        <f>IF(Chiffrier_Retour!L41&lt;&gt;0,Chiffrier_Retour!L41,"")</f>
        <v/>
      </c>
      <c r="H153" s="9">
        <f>Chiffrier_Retour!W41</f>
        <v/>
      </c>
      <c r="I153" s="9">
        <f>Chiffrier_Retour!Y41</f>
        <v/>
      </c>
    </row>
    <row r="154">
      <c r="A154" s="8">
        <f>Chiffrier_Retour!B41</f>
        <v/>
      </c>
      <c r="B154" s="9">
        <f>Chiffrier_Retour!A41</f>
        <v/>
      </c>
      <c r="C154" s="9">
        <f>Chiffrier_Retour!C41</f>
        <v/>
      </c>
      <c r="D154" s="9">
        <f>"Avoir fournisseur - "&amp;Chiffrier_Retour!C41&amp;" ("&amp;Chiffrier_Retour!A41&amp;")"</f>
        <v/>
      </c>
      <c r="E154" s="9">
        <f>Paramètres!$B$4</f>
        <v/>
      </c>
      <c r="F154" s="9" t="inlineStr">
        <is>
          <t>Crédit</t>
        </is>
      </c>
      <c r="G154" s="10">
        <f>IF(Chiffrier_Retour!N41&lt;&gt;0,Chiffrier_Retour!N41,"")</f>
        <v/>
      </c>
      <c r="H154" s="9">
        <f>Chiffrier_Retour!W41</f>
        <v/>
      </c>
      <c r="I154" s="9">
        <f>Chiffrier_Retour!Y41</f>
        <v/>
      </c>
    </row>
    <row r="155">
      <c r="A155" s="8">
        <f>Chiffrier_Retour!B41</f>
        <v/>
      </c>
      <c r="B155" s="9">
        <f>Chiffrier_Retour!A41</f>
        <v/>
      </c>
      <c r="C155" s="9">
        <f>Chiffrier_Retour!C41</f>
        <v/>
      </c>
      <c r="D155" s="9">
        <f>"Avoir fournisseur - "&amp;Chiffrier_Retour!C41&amp;" ("&amp;Chiffrier_Retour!A41&amp;")"</f>
        <v/>
      </c>
      <c r="E155" s="9">
        <f>IF(Chiffrier_Retour!Q41="Fournisseur",Paramètres!$B$6,Paramètres!$B$5)</f>
        <v/>
      </c>
      <c r="F155" s="9">
        <f>IF(Chiffrier_Retour!Q41="Fournisseur","Crédit","Débit")</f>
        <v/>
      </c>
      <c r="G155" s="10">
        <f>IF((Chiffrier_Retour!O41+Chiffrier_Retour!P41)&lt;&gt;0,ABS((Chiffrier_Retour!O41+Chiffrier_Retour!P41)),"")</f>
        <v/>
      </c>
      <c r="H155" s="9">
        <f>Chiffrier_Retour!W41</f>
        <v/>
      </c>
      <c r="I155" s="9">
        <f>Chiffrier_Retour!Y41</f>
        <v/>
      </c>
    </row>
    <row r="156">
      <c r="A156" s="8">
        <f>Chiffrier_Retour!B42</f>
        <v/>
      </c>
      <c r="B156" s="9">
        <f>Chiffrier_Retour!A42</f>
        <v/>
      </c>
      <c r="C156" s="9">
        <f>Chiffrier_Retour!C42</f>
        <v/>
      </c>
      <c r="D156" s="9">
        <f>"Avoir fournisseur - "&amp;Chiffrier_Retour!C42&amp;" ("&amp;Chiffrier_Retour!A42&amp;")"</f>
        <v/>
      </c>
      <c r="E156" s="9">
        <f>Paramètres!$B$2</f>
        <v/>
      </c>
      <c r="F156" s="9" t="inlineStr">
        <is>
          <t>Débit</t>
        </is>
      </c>
      <c r="G156" s="10">
        <f>IF(Chiffrier_Retour!T42&lt;&gt;0,Chiffrier_Retour!T42,"")</f>
        <v/>
      </c>
      <c r="H156" s="9">
        <f>Chiffrier_Retour!W42</f>
        <v/>
      </c>
      <c r="I156" s="9">
        <f>Chiffrier_Retour!Y42</f>
        <v/>
      </c>
    </row>
    <row r="157">
      <c r="A157" s="8">
        <f>Chiffrier_Retour!B42</f>
        <v/>
      </c>
      <c r="B157" s="9">
        <f>Chiffrier_Retour!A42</f>
        <v/>
      </c>
      <c r="C157" s="9">
        <f>Chiffrier_Retour!C42</f>
        <v/>
      </c>
      <c r="D157" s="9">
        <f>"Avoir fournisseur - "&amp;Chiffrier_Retour!C42&amp;" ("&amp;Chiffrier_Retour!A42&amp;")"</f>
        <v/>
      </c>
      <c r="E157" s="9">
        <f>Paramètres!$B$3</f>
        <v/>
      </c>
      <c r="F157" s="9" t="inlineStr">
        <is>
          <t>Crédit</t>
        </is>
      </c>
      <c r="G157" s="10">
        <f>IF(Chiffrier_Retour!L42&lt;&gt;0,Chiffrier_Retour!L42,"")</f>
        <v/>
      </c>
      <c r="H157" s="9">
        <f>Chiffrier_Retour!W42</f>
        <v/>
      </c>
      <c r="I157" s="9">
        <f>Chiffrier_Retour!Y42</f>
        <v/>
      </c>
    </row>
    <row r="158">
      <c r="A158" s="8">
        <f>Chiffrier_Retour!B42</f>
        <v/>
      </c>
      <c r="B158" s="9">
        <f>Chiffrier_Retour!A42</f>
        <v/>
      </c>
      <c r="C158" s="9">
        <f>Chiffrier_Retour!C42</f>
        <v/>
      </c>
      <c r="D158" s="9">
        <f>"Avoir fournisseur - "&amp;Chiffrier_Retour!C42&amp;" ("&amp;Chiffrier_Retour!A42&amp;")"</f>
        <v/>
      </c>
      <c r="E158" s="9">
        <f>Paramètres!$B$4</f>
        <v/>
      </c>
      <c r="F158" s="9" t="inlineStr">
        <is>
          <t>Crédit</t>
        </is>
      </c>
      <c r="G158" s="10">
        <f>IF(Chiffrier_Retour!N42&lt;&gt;0,Chiffrier_Retour!N42,"")</f>
        <v/>
      </c>
      <c r="H158" s="9">
        <f>Chiffrier_Retour!W42</f>
        <v/>
      </c>
      <c r="I158" s="9">
        <f>Chiffrier_Retour!Y42</f>
        <v/>
      </c>
    </row>
    <row r="159">
      <c r="A159" s="8">
        <f>Chiffrier_Retour!B42</f>
        <v/>
      </c>
      <c r="B159" s="9">
        <f>Chiffrier_Retour!A42</f>
        <v/>
      </c>
      <c r="C159" s="9">
        <f>Chiffrier_Retour!C42</f>
        <v/>
      </c>
      <c r="D159" s="9">
        <f>"Avoir fournisseur - "&amp;Chiffrier_Retour!C42&amp;" ("&amp;Chiffrier_Retour!A42&amp;")"</f>
        <v/>
      </c>
      <c r="E159" s="9">
        <f>IF(Chiffrier_Retour!Q42="Fournisseur",Paramètres!$B$6,Paramètres!$B$5)</f>
        <v/>
      </c>
      <c r="F159" s="9">
        <f>IF(Chiffrier_Retour!Q42="Fournisseur","Crédit","Débit")</f>
        <v/>
      </c>
      <c r="G159" s="10">
        <f>IF((Chiffrier_Retour!O42+Chiffrier_Retour!P42)&lt;&gt;0,ABS((Chiffrier_Retour!O42+Chiffrier_Retour!P42)),"")</f>
        <v/>
      </c>
      <c r="H159" s="9">
        <f>Chiffrier_Retour!W42</f>
        <v/>
      </c>
      <c r="I159" s="9">
        <f>Chiffrier_Retour!Y42</f>
        <v/>
      </c>
    </row>
    <row r="160">
      <c r="A160" s="8">
        <f>Chiffrier_Retour!B43</f>
        <v/>
      </c>
      <c r="B160" s="9">
        <f>Chiffrier_Retour!A43</f>
        <v/>
      </c>
      <c r="C160" s="9">
        <f>Chiffrier_Retour!C43</f>
        <v/>
      </c>
      <c r="D160" s="9">
        <f>"Avoir fournisseur - "&amp;Chiffrier_Retour!C43&amp;" ("&amp;Chiffrier_Retour!A43&amp;")"</f>
        <v/>
      </c>
      <c r="E160" s="9">
        <f>Paramètres!$B$2</f>
        <v/>
      </c>
      <c r="F160" s="9" t="inlineStr">
        <is>
          <t>Débit</t>
        </is>
      </c>
      <c r="G160" s="10">
        <f>IF(Chiffrier_Retour!T43&lt;&gt;0,Chiffrier_Retour!T43,"")</f>
        <v/>
      </c>
      <c r="H160" s="9">
        <f>Chiffrier_Retour!W43</f>
        <v/>
      </c>
      <c r="I160" s="9">
        <f>Chiffrier_Retour!Y43</f>
        <v/>
      </c>
    </row>
    <row r="161">
      <c r="A161" s="8">
        <f>Chiffrier_Retour!B43</f>
        <v/>
      </c>
      <c r="B161" s="9">
        <f>Chiffrier_Retour!A43</f>
        <v/>
      </c>
      <c r="C161" s="9">
        <f>Chiffrier_Retour!C43</f>
        <v/>
      </c>
      <c r="D161" s="9">
        <f>"Avoir fournisseur - "&amp;Chiffrier_Retour!C43&amp;" ("&amp;Chiffrier_Retour!A43&amp;")"</f>
        <v/>
      </c>
      <c r="E161" s="9">
        <f>Paramètres!$B$3</f>
        <v/>
      </c>
      <c r="F161" s="9" t="inlineStr">
        <is>
          <t>Crédit</t>
        </is>
      </c>
      <c r="G161" s="10">
        <f>IF(Chiffrier_Retour!L43&lt;&gt;0,Chiffrier_Retour!L43,"")</f>
        <v/>
      </c>
      <c r="H161" s="9">
        <f>Chiffrier_Retour!W43</f>
        <v/>
      </c>
      <c r="I161" s="9">
        <f>Chiffrier_Retour!Y43</f>
        <v/>
      </c>
    </row>
    <row r="162">
      <c r="A162" s="8">
        <f>Chiffrier_Retour!B43</f>
        <v/>
      </c>
      <c r="B162" s="9">
        <f>Chiffrier_Retour!A43</f>
        <v/>
      </c>
      <c r="C162" s="9">
        <f>Chiffrier_Retour!C43</f>
        <v/>
      </c>
      <c r="D162" s="9">
        <f>"Avoir fournisseur - "&amp;Chiffrier_Retour!C43&amp;" ("&amp;Chiffrier_Retour!A43&amp;")"</f>
        <v/>
      </c>
      <c r="E162" s="9">
        <f>Paramètres!$B$4</f>
        <v/>
      </c>
      <c r="F162" s="9" t="inlineStr">
        <is>
          <t>Crédit</t>
        </is>
      </c>
      <c r="G162" s="10">
        <f>IF(Chiffrier_Retour!N43&lt;&gt;0,Chiffrier_Retour!N43,"")</f>
        <v/>
      </c>
      <c r="H162" s="9">
        <f>Chiffrier_Retour!W43</f>
        <v/>
      </c>
      <c r="I162" s="9">
        <f>Chiffrier_Retour!Y43</f>
        <v/>
      </c>
    </row>
    <row r="163">
      <c r="A163" s="8">
        <f>Chiffrier_Retour!B43</f>
        <v/>
      </c>
      <c r="B163" s="9">
        <f>Chiffrier_Retour!A43</f>
        <v/>
      </c>
      <c r="C163" s="9">
        <f>Chiffrier_Retour!C43</f>
        <v/>
      </c>
      <c r="D163" s="9">
        <f>"Avoir fournisseur - "&amp;Chiffrier_Retour!C43&amp;" ("&amp;Chiffrier_Retour!A43&amp;")"</f>
        <v/>
      </c>
      <c r="E163" s="9">
        <f>IF(Chiffrier_Retour!Q43="Fournisseur",Paramètres!$B$6,Paramètres!$B$5)</f>
        <v/>
      </c>
      <c r="F163" s="9">
        <f>IF(Chiffrier_Retour!Q43="Fournisseur","Crédit","Débit")</f>
        <v/>
      </c>
      <c r="G163" s="10">
        <f>IF((Chiffrier_Retour!O43+Chiffrier_Retour!P43)&lt;&gt;0,ABS((Chiffrier_Retour!O43+Chiffrier_Retour!P43)),"")</f>
        <v/>
      </c>
      <c r="H163" s="9">
        <f>Chiffrier_Retour!W43</f>
        <v/>
      </c>
      <c r="I163" s="9">
        <f>Chiffrier_Retour!Y43</f>
        <v/>
      </c>
    </row>
    <row r="164">
      <c r="A164" s="8">
        <f>Chiffrier_Retour!B44</f>
        <v/>
      </c>
      <c r="B164" s="9">
        <f>Chiffrier_Retour!A44</f>
        <v/>
      </c>
      <c r="C164" s="9">
        <f>Chiffrier_Retour!C44</f>
        <v/>
      </c>
      <c r="D164" s="9">
        <f>"Avoir fournisseur - "&amp;Chiffrier_Retour!C44&amp;" ("&amp;Chiffrier_Retour!A44&amp;")"</f>
        <v/>
      </c>
      <c r="E164" s="9">
        <f>Paramètres!$B$2</f>
        <v/>
      </c>
      <c r="F164" s="9" t="inlineStr">
        <is>
          <t>Débit</t>
        </is>
      </c>
      <c r="G164" s="10">
        <f>IF(Chiffrier_Retour!T44&lt;&gt;0,Chiffrier_Retour!T44,"")</f>
        <v/>
      </c>
      <c r="H164" s="9">
        <f>Chiffrier_Retour!W44</f>
        <v/>
      </c>
      <c r="I164" s="9">
        <f>Chiffrier_Retour!Y44</f>
        <v/>
      </c>
    </row>
    <row r="165">
      <c r="A165" s="8">
        <f>Chiffrier_Retour!B44</f>
        <v/>
      </c>
      <c r="B165" s="9">
        <f>Chiffrier_Retour!A44</f>
        <v/>
      </c>
      <c r="C165" s="9">
        <f>Chiffrier_Retour!C44</f>
        <v/>
      </c>
      <c r="D165" s="9">
        <f>"Avoir fournisseur - "&amp;Chiffrier_Retour!C44&amp;" ("&amp;Chiffrier_Retour!A44&amp;")"</f>
        <v/>
      </c>
      <c r="E165" s="9">
        <f>Paramètres!$B$3</f>
        <v/>
      </c>
      <c r="F165" s="9" t="inlineStr">
        <is>
          <t>Crédit</t>
        </is>
      </c>
      <c r="G165" s="10">
        <f>IF(Chiffrier_Retour!L44&lt;&gt;0,Chiffrier_Retour!L44,"")</f>
        <v/>
      </c>
      <c r="H165" s="9">
        <f>Chiffrier_Retour!W44</f>
        <v/>
      </c>
      <c r="I165" s="9">
        <f>Chiffrier_Retour!Y44</f>
        <v/>
      </c>
    </row>
    <row r="166">
      <c r="A166" s="8">
        <f>Chiffrier_Retour!B44</f>
        <v/>
      </c>
      <c r="B166" s="9">
        <f>Chiffrier_Retour!A44</f>
        <v/>
      </c>
      <c r="C166" s="9">
        <f>Chiffrier_Retour!C44</f>
        <v/>
      </c>
      <c r="D166" s="9">
        <f>"Avoir fournisseur - "&amp;Chiffrier_Retour!C44&amp;" ("&amp;Chiffrier_Retour!A44&amp;")"</f>
        <v/>
      </c>
      <c r="E166" s="9">
        <f>Paramètres!$B$4</f>
        <v/>
      </c>
      <c r="F166" s="9" t="inlineStr">
        <is>
          <t>Crédit</t>
        </is>
      </c>
      <c r="G166" s="10">
        <f>IF(Chiffrier_Retour!N44&lt;&gt;0,Chiffrier_Retour!N44,"")</f>
        <v/>
      </c>
      <c r="H166" s="9">
        <f>Chiffrier_Retour!W44</f>
        <v/>
      </c>
      <c r="I166" s="9">
        <f>Chiffrier_Retour!Y44</f>
        <v/>
      </c>
    </row>
    <row r="167">
      <c r="A167" s="8">
        <f>Chiffrier_Retour!B44</f>
        <v/>
      </c>
      <c r="B167" s="9">
        <f>Chiffrier_Retour!A44</f>
        <v/>
      </c>
      <c r="C167" s="9">
        <f>Chiffrier_Retour!C44</f>
        <v/>
      </c>
      <c r="D167" s="9">
        <f>"Avoir fournisseur - "&amp;Chiffrier_Retour!C44&amp;" ("&amp;Chiffrier_Retour!A44&amp;")"</f>
        <v/>
      </c>
      <c r="E167" s="9">
        <f>IF(Chiffrier_Retour!Q44="Fournisseur",Paramètres!$B$6,Paramètres!$B$5)</f>
        <v/>
      </c>
      <c r="F167" s="9">
        <f>IF(Chiffrier_Retour!Q44="Fournisseur","Crédit","Débit")</f>
        <v/>
      </c>
      <c r="G167" s="10">
        <f>IF((Chiffrier_Retour!O44+Chiffrier_Retour!P44)&lt;&gt;0,ABS((Chiffrier_Retour!O44+Chiffrier_Retour!P44)),"")</f>
        <v/>
      </c>
      <c r="H167" s="9">
        <f>Chiffrier_Retour!W44</f>
        <v/>
      </c>
      <c r="I167" s="9">
        <f>Chiffrier_Retour!Y44</f>
        <v/>
      </c>
    </row>
    <row r="168">
      <c r="A168" s="8">
        <f>Chiffrier_Retour!B45</f>
        <v/>
      </c>
      <c r="B168" s="9">
        <f>Chiffrier_Retour!A45</f>
        <v/>
      </c>
      <c r="C168" s="9">
        <f>Chiffrier_Retour!C45</f>
        <v/>
      </c>
      <c r="D168" s="9">
        <f>"Avoir fournisseur - "&amp;Chiffrier_Retour!C45&amp;" ("&amp;Chiffrier_Retour!A45&amp;")"</f>
        <v/>
      </c>
      <c r="E168" s="9">
        <f>Paramètres!$B$2</f>
        <v/>
      </c>
      <c r="F168" s="9" t="inlineStr">
        <is>
          <t>Débit</t>
        </is>
      </c>
      <c r="G168" s="10">
        <f>IF(Chiffrier_Retour!T45&lt;&gt;0,Chiffrier_Retour!T45,"")</f>
        <v/>
      </c>
      <c r="H168" s="9">
        <f>Chiffrier_Retour!W45</f>
        <v/>
      </c>
      <c r="I168" s="9">
        <f>Chiffrier_Retour!Y45</f>
        <v/>
      </c>
    </row>
    <row r="169">
      <c r="A169" s="8">
        <f>Chiffrier_Retour!B45</f>
        <v/>
      </c>
      <c r="B169" s="9">
        <f>Chiffrier_Retour!A45</f>
        <v/>
      </c>
      <c r="C169" s="9">
        <f>Chiffrier_Retour!C45</f>
        <v/>
      </c>
      <c r="D169" s="9">
        <f>"Avoir fournisseur - "&amp;Chiffrier_Retour!C45&amp;" ("&amp;Chiffrier_Retour!A45&amp;")"</f>
        <v/>
      </c>
      <c r="E169" s="9">
        <f>Paramètres!$B$3</f>
        <v/>
      </c>
      <c r="F169" s="9" t="inlineStr">
        <is>
          <t>Crédit</t>
        </is>
      </c>
      <c r="G169" s="10">
        <f>IF(Chiffrier_Retour!L45&lt;&gt;0,Chiffrier_Retour!L45,"")</f>
        <v/>
      </c>
      <c r="H169" s="9">
        <f>Chiffrier_Retour!W45</f>
        <v/>
      </c>
      <c r="I169" s="9">
        <f>Chiffrier_Retour!Y45</f>
        <v/>
      </c>
    </row>
    <row r="170">
      <c r="A170" s="8">
        <f>Chiffrier_Retour!B45</f>
        <v/>
      </c>
      <c r="B170" s="9">
        <f>Chiffrier_Retour!A45</f>
        <v/>
      </c>
      <c r="C170" s="9">
        <f>Chiffrier_Retour!C45</f>
        <v/>
      </c>
      <c r="D170" s="9">
        <f>"Avoir fournisseur - "&amp;Chiffrier_Retour!C45&amp;" ("&amp;Chiffrier_Retour!A45&amp;")"</f>
        <v/>
      </c>
      <c r="E170" s="9">
        <f>Paramètres!$B$4</f>
        <v/>
      </c>
      <c r="F170" s="9" t="inlineStr">
        <is>
          <t>Crédit</t>
        </is>
      </c>
      <c r="G170" s="10">
        <f>IF(Chiffrier_Retour!N45&lt;&gt;0,Chiffrier_Retour!N45,"")</f>
        <v/>
      </c>
      <c r="H170" s="9">
        <f>Chiffrier_Retour!W45</f>
        <v/>
      </c>
      <c r="I170" s="9">
        <f>Chiffrier_Retour!Y45</f>
        <v/>
      </c>
    </row>
    <row r="171">
      <c r="A171" s="8">
        <f>Chiffrier_Retour!B45</f>
        <v/>
      </c>
      <c r="B171" s="9">
        <f>Chiffrier_Retour!A45</f>
        <v/>
      </c>
      <c r="C171" s="9">
        <f>Chiffrier_Retour!C45</f>
        <v/>
      </c>
      <c r="D171" s="9">
        <f>"Avoir fournisseur - "&amp;Chiffrier_Retour!C45&amp;" ("&amp;Chiffrier_Retour!A45&amp;")"</f>
        <v/>
      </c>
      <c r="E171" s="9">
        <f>IF(Chiffrier_Retour!Q45="Fournisseur",Paramètres!$B$6,Paramètres!$B$5)</f>
        <v/>
      </c>
      <c r="F171" s="9">
        <f>IF(Chiffrier_Retour!Q45="Fournisseur","Crédit","Débit")</f>
        <v/>
      </c>
      <c r="G171" s="10">
        <f>IF((Chiffrier_Retour!O45+Chiffrier_Retour!P45)&lt;&gt;0,ABS((Chiffrier_Retour!O45+Chiffrier_Retour!P45)),"")</f>
        <v/>
      </c>
      <c r="H171" s="9">
        <f>Chiffrier_Retour!W45</f>
        <v/>
      </c>
      <c r="I171" s="9">
        <f>Chiffrier_Retour!Y45</f>
        <v/>
      </c>
    </row>
    <row r="172">
      <c r="A172" s="8">
        <f>Chiffrier_Retour!B46</f>
        <v/>
      </c>
      <c r="B172" s="9">
        <f>Chiffrier_Retour!A46</f>
        <v/>
      </c>
      <c r="C172" s="9">
        <f>Chiffrier_Retour!C46</f>
        <v/>
      </c>
      <c r="D172" s="9">
        <f>"Avoir fournisseur - "&amp;Chiffrier_Retour!C46&amp;" ("&amp;Chiffrier_Retour!A46&amp;")"</f>
        <v/>
      </c>
      <c r="E172" s="9">
        <f>Paramètres!$B$2</f>
        <v/>
      </c>
      <c r="F172" s="9" t="inlineStr">
        <is>
          <t>Débit</t>
        </is>
      </c>
      <c r="G172" s="10">
        <f>IF(Chiffrier_Retour!T46&lt;&gt;0,Chiffrier_Retour!T46,"")</f>
        <v/>
      </c>
      <c r="H172" s="9">
        <f>Chiffrier_Retour!W46</f>
        <v/>
      </c>
      <c r="I172" s="9">
        <f>Chiffrier_Retour!Y46</f>
        <v/>
      </c>
    </row>
    <row r="173">
      <c r="A173" s="8">
        <f>Chiffrier_Retour!B46</f>
        <v/>
      </c>
      <c r="B173" s="9">
        <f>Chiffrier_Retour!A46</f>
        <v/>
      </c>
      <c r="C173" s="9">
        <f>Chiffrier_Retour!C46</f>
        <v/>
      </c>
      <c r="D173" s="9">
        <f>"Avoir fournisseur - "&amp;Chiffrier_Retour!C46&amp;" ("&amp;Chiffrier_Retour!A46&amp;")"</f>
        <v/>
      </c>
      <c r="E173" s="9">
        <f>Paramètres!$B$3</f>
        <v/>
      </c>
      <c r="F173" s="9" t="inlineStr">
        <is>
          <t>Crédit</t>
        </is>
      </c>
      <c r="G173" s="10">
        <f>IF(Chiffrier_Retour!L46&lt;&gt;0,Chiffrier_Retour!L46,"")</f>
        <v/>
      </c>
      <c r="H173" s="9">
        <f>Chiffrier_Retour!W46</f>
        <v/>
      </c>
      <c r="I173" s="9">
        <f>Chiffrier_Retour!Y46</f>
        <v/>
      </c>
    </row>
    <row r="174">
      <c r="A174" s="8">
        <f>Chiffrier_Retour!B46</f>
        <v/>
      </c>
      <c r="B174" s="9">
        <f>Chiffrier_Retour!A46</f>
        <v/>
      </c>
      <c r="C174" s="9">
        <f>Chiffrier_Retour!C46</f>
        <v/>
      </c>
      <c r="D174" s="9">
        <f>"Avoir fournisseur - "&amp;Chiffrier_Retour!C46&amp;" ("&amp;Chiffrier_Retour!A46&amp;")"</f>
        <v/>
      </c>
      <c r="E174" s="9">
        <f>Paramètres!$B$4</f>
        <v/>
      </c>
      <c r="F174" s="9" t="inlineStr">
        <is>
          <t>Crédit</t>
        </is>
      </c>
      <c r="G174" s="10">
        <f>IF(Chiffrier_Retour!N46&lt;&gt;0,Chiffrier_Retour!N46,"")</f>
        <v/>
      </c>
      <c r="H174" s="9">
        <f>Chiffrier_Retour!W46</f>
        <v/>
      </c>
      <c r="I174" s="9">
        <f>Chiffrier_Retour!Y46</f>
        <v/>
      </c>
    </row>
    <row r="175">
      <c r="A175" s="8">
        <f>Chiffrier_Retour!B46</f>
        <v/>
      </c>
      <c r="B175" s="9">
        <f>Chiffrier_Retour!A46</f>
        <v/>
      </c>
      <c r="C175" s="9">
        <f>Chiffrier_Retour!C46</f>
        <v/>
      </c>
      <c r="D175" s="9">
        <f>"Avoir fournisseur - "&amp;Chiffrier_Retour!C46&amp;" ("&amp;Chiffrier_Retour!A46&amp;")"</f>
        <v/>
      </c>
      <c r="E175" s="9">
        <f>IF(Chiffrier_Retour!Q46="Fournisseur",Paramètres!$B$6,Paramètres!$B$5)</f>
        <v/>
      </c>
      <c r="F175" s="9">
        <f>IF(Chiffrier_Retour!Q46="Fournisseur","Crédit","Débit")</f>
        <v/>
      </c>
      <c r="G175" s="10">
        <f>IF((Chiffrier_Retour!O46+Chiffrier_Retour!P46)&lt;&gt;0,ABS((Chiffrier_Retour!O46+Chiffrier_Retour!P46)),"")</f>
        <v/>
      </c>
      <c r="H175" s="9">
        <f>Chiffrier_Retour!W46</f>
        <v/>
      </c>
      <c r="I175" s="9">
        <f>Chiffrier_Retour!Y46</f>
        <v/>
      </c>
    </row>
    <row r="176">
      <c r="A176" s="8">
        <f>Chiffrier_Retour!B47</f>
        <v/>
      </c>
      <c r="B176" s="9">
        <f>Chiffrier_Retour!A47</f>
        <v/>
      </c>
      <c r="C176" s="9">
        <f>Chiffrier_Retour!C47</f>
        <v/>
      </c>
      <c r="D176" s="9">
        <f>"Avoir fournisseur - "&amp;Chiffrier_Retour!C47&amp;" ("&amp;Chiffrier_Retour!A47&amp;")"</f>
        <v/>
      </c>
      <c r="E176" s="9">
        <f>Paramètres!$B$2</f>
        <v/>
      </c>
      <c r="F176" s="9" t="inlineStr">
        <is>
          <t>Débit</t>
        </is>
      </c>
      <c r="G176" s="10">
        <f>IF(Chiffrier_Retour!T47&lt;&gt;0,Chiffrier_Retour!T47,"")</f>
        <v/>
      </c>
      <c r="H176" s="9">
        <f>Chiffrier_Retour!W47</f>
        <v/>
      </c>
      <c r="I176" s="9">
        <f>Chiffrier_Retour!Y47</f>
        <v/>
      </c>
    </row>
    <row r="177">
      <c r="A177" s="8">
        <f>Chiffrier_Retour!B47</f>
        <v/>
      </c>
      <c r="B177" s="9">
        <f>Chiffrier_Retour!A47</f>
        <v/>
      </c>
      <c r="C177" s="9">
        <f>Chiffrier_Retour!C47</f>
        <v/>
      </c>
      <c r="D177" s="9">
        <f>"Avoir fournisseur - "&amp;Chiffrier_Retour!C47&amp;" ("&amp;Chiffrier_Retour!A47&amp;")"</f>
        <v/>
      </c>
      <c r="E177" s="9">
        <f>Paramètres!$B$3</f>
        <v/>
      </c>
      <c r="F177" s="9" t="inlineStr">
        <is>
          <t>Crédit</t>
        </is>
      </c>
      <c r="G177" s="10">
        <f>IF(Chiffrier_Retour!L47&lt;&gt;0,Chiffrier_Retour!L47,"")</f>
        <v/>
      </c>
      <c r="H177" s="9">
        <f>Chiffrier_Retour!W47</f>
        <v/>
      </c>
      <c r="I177" s="9">
        <f>Chiffrier_Retour!Y47</f>
        <v/>
      </c>
    </row>
    <row r="178">
      <c r="A178" s="8">
        <f>Chiffrier_Retour!B47</f>
        <v/>
      </c>
      <c r="B178" s="9">
        <f>Chiffrier_Retour!A47</f>
        <v/>
      </c>
      <c r="C178" s="9">
        <f>Chiffrier_Retour!C47</f>
        <v/>
      </c>
      <c r="D178" s="9">
        <f>"Avoir fournisseur - "&amp;Chiffrier_Retour!C47&amp;" ("&amp;Chiffrier_Retour!A47&amp;")"</f>
        <v/>
      </c>
      <c r="E178" s="9">
        <f>Paramètres!$B$4</f>
        <v/>
      </c>
      <c r="F178" s="9" t="inlineStr">
        <is>
          <t>Crédit</t>
        </is>
      </c>
      <c r="G178" s="10">
        <f>IF(Chiffrier_Retour!N47&lt;&gt;0,Chiffrier_Retour!N47,"")</f>
        <v/>
      </c>
      <c r="H178" s="9">
        <f>Chiffrier_Retour!W47</f>
        <v/>
      </c>
      <c r="I178" s="9">
        <f>Chiffrier_Retour!Y47</f>
        <v/>
      </c>
    </row>
    <row r="179">
      <c r="A179" s="8">
        <f>Chiffrier_Retour!B47</f>
        <v/>
      </c>
      <c r="B179" s="9">
        <f>Chiffrier_Retour!A47</f>
        <v/>
      </c>
      <c r="C179" s="9">
        <f>Chiffrier_Retour!C47</f>
        <v/>
      </c>
      <c r="D179" s="9">
        <f>"Avoir fournisseur - "&amp;Chiffrier_Retour!C47&amp;" ("&amp;Chiffrier_Retour!A47&amp;")"</f>
        <v/>
      </c>
      <c r="E179" s="9">
        <f>IF(Chiffrier_Retour!Q47="Fournisseur",Paramètres!$B$6,Paramètres!$B$5)</f>
        <v/>
      </c>
      <c r="F179" s="9">
        <f>IF(Chiffrier_Retour!Q47="Fournisseur","Crédit","Débit")</f>
        <v/>
      </c>
      <c r="G179" s="10">
        <f>IF((Chiffrier_Retour!O47+Chiffrier_Retour!P47)&lt;&gt;0,ABS((Chiffrier_Retour!O47+Chiffrier_Retour!P47)),"")</f>
        <v/>
      </c>
      <c r="H179" s="9">
        <f>Chiffrier_Retour!W47</f>
        <v/>
      </c>
      <c r="I179" s="9">
        <f>Chiffrier_Retour!Y47</f>
        <v/>
      </c>
    </row>
    <row r="180">
      <c r="A180" s="8">
        <f>Chiffrier_Retour!B48</f>
        <v/>
      </c>
      <c r="B180" s="9">
        <f>Chiffrier_Retour!A48</f>
        <v/>
      </c>
      <c r="C180" s="9">
        <f>Chiffrier_Retour!C48</f>
        <v/>
      </c>
      <c r="D180" s="9">
        <f>"Avoir fournisseur - "&amp;Chiffrier_Retour!C48&amp;" ("&amp;Chiffrier_Retour!A48&amp;")"</f>
        <v/>
      </c>
      <c r="E180" s="9">
        <f>Paramètres!$B$2</f>
        <v/>
      </c>
      <c r="F180" s="9" t="inlineStr">
        <is>
          <t>Débit</t>
        </is>
      </c>
      <c r="G180" s="10">
        <f>IF(Chiffrier_Retour!T48&lt;&gt;0,Chiffrier_Retour!T48,"")</f>
        <v/>
      </c>
      <c r="H180" s="9">
        <f>Chiffrier_Retour!W48</f>
        <v/>
      </c>
      <c r="I180" s="9">
        <f>Chiffrier_Retour!Y48</f>
        <v/>
      </c>
    </row>
    <row r="181">
      <c r="A181" s="8">
        <f>Chiffrier_Retour!B48</f>
        <v/>
      </c>
      <c r="B181" s="9">
        <f>Chiffrier_Retour!A48</f>
        <v/>
      </c>
      <c r="C181" s="9">
        <f>Chiffrier_Retour!C48</f>
        <v/>
      </c>
      <c r="D181" s="9">
        <f>"Avoir fournisseur - "&amp;Chiffrier_Retour!C48&amp;" ("&amp;Chiffrier_Retour!A48&amp;")"</f>
        <v/>
      </c>
      <c r="E181" s="9">
        <f>Paramètres!$B$3</f>
        <v/>
      </c>
      <c r="F181" s="9" t="inlineStr">
        <is>
          <t>Crédit</t>
        </is>
      </c>
      <c r="G181" s="10">
        <f>IF(Chiffrier_Retour!L48&lt;&gt;0,Chiffrier_Retour!L48,"")</f>
        <v/>
      </c>
      <c r="H181" s="9">
        <f>Chiffrier_Retour!W48</f>
        <v/>
      </c>
      <c r="I181" s="9">
        <f>Chiffrier_Retour!Y48</f>
        <v/>
      </c>
    </row>
    <row r="182">
      <c r="A182" s="8">
        <f>Chiffrier_Retour!B48</f>
        <v/>
      </c>
      <c r="B182" s="9">
        <f>Chiffrier_Retour!A48</f>
        <v/>
      </c>
      <c r="C182" s="9">
        <f>Chiffrier_Retour!C48</f>
        <v/>
      </c>
      <c r="D182" s="9">
        <f>"Avoir fournisseur - "&amp;Chiffrier_Retour!C48&amp;" ("&amp;Chiffrier_Retour!A48&amp;")"</f>
        <v/>
      </c>
      <c r="E182" s="9">
        <f>Paramètres!$B$4</f>
        <v/>
      </c>
      <c r="F182" s="9" t="inlineStr">
        <is>
          <t>Crédit</t>
        </is>
      </c>
      <c r="G182" s="10">
        <f>IF(Chiffrier_Retour!N48&lt;&gt;0,Chiffrier_Retour!N48,"")</f>
        <v/>
      </c>
      <c r="H182" s="9">
        <f>Chiffrier_Retour!W48</f>
        <v/>
      </c>
      <c r="I182" s="9">
        <f>Chiffrier_Retour!Y48</f>
        <v/>
      </c>
    </row>
    <row r="183">
      <c r="A183" s="8">
        <f>Chiffrier_Retour!B48</f>
        <v/>
      </c>
      <c r="B183" s="9">
        <f>Chiffrier_Retour!A48</f>
        <v/>
      </c>
      <c r="C183" s="9">
        <f>Chiffrier_Retour!C48</f>
        <v/>
      </c>
      <c r="D183" s="9">
        <f>"Avoir fournisseur - "&amp;Chiffrier_Retour!C48&amp;" ("&amp;Chiffrier_Retour!A48&amp;")"</f>
        <v/>
      </c>
      <c r="E183" s="9">
        <f>IF(Chiffrier_Retour!Q48="Fournisseur",Paramètres!$B$6,Paramètres!$B$5)</f>
        <v/>
      </c>
      <c r="F183" s="9">
        <f>IF(Chiffrier_Retour!Q48="Fournisseur","Crédit","Débit")</f>
        <v/>
      </c>
      <c r="G183" s="10">
        <f>IF((Chiffrier_Retour!O48+Chiffrier_Retour!P48)&lt;&gt;0,ABS((Chiffrier_Retour!O48+Chiffrier_Retour!P48)),"")</f>
        <v/>
      </c>
      <c r="H183" s="9">
        <f>Chiffrier_Retour!W48</f>
        <v/>
      </c>
      <c r="I183" s="9">
        <f>Chiffrier_Retour!Y48</f>
        <v/>
      </c>
    </row>
    <row r="184">
      <c r="A184" s="8">
        <f>Chiffrier_Retour!B49</f>
        <v/>
      </c>
      <c r="B184" s="9">
        <f>Chiffrier_Retour!A49</f>
        <v/>
      </c>
      <c r="C184" s="9">
        <f>Chiffrier_Retour!C49</f>
        <v/>
      </c>
      <c r="D184" s="9">
        <f>"Avoir fournisseur - "&amp;Chiffrier_Retour!C49&amp;" ("&amp;Chiffrier_Retour!A49&amp;")"</f>
        <v/>
      </c>
      <c r="E184" s="9">
        <f>Paramètres!$B$2</f>
        <v/>
      </c>
      <c r="F184" s="9" t="inlineStr">
        <is>
          <t>Débit</t>
        </is>
      </c>
      <c r="G184" s="10">
        <f>IF(Chiffrier_Retour!T49&lt;&gt;0,Chiffrier_Retour!T49,"")</f>
        <v/>
      </c>
      <c r="H184" s="9">
        <f>Chiffrier_Retour!W49</f>
        <v/>
      </c>
      <c r="I184" s="9">
        <f>Chiffrier_Retour!Y49</f>
        <v/>
      </c>
    </row>
    <row r="185">
      <c r="A185" s="8">
        <f>Chiffrier_Retour!B49</f>
        <v/>
      </c>
      <c r="B185" s="9">
        <f>Chiffrier_Retour!A49</f>
        <v/>
      </c>
      <c r="C185" s="9">
        <f>Chiffrier_Retour!C49</f>
        <v/>
      </c>
      <c r="D185" s="9">
        <f>"Avoir fournisseur - "&amp;Chiffrier_Retour!C49&amp;" ("&amp;Chiffrier_Retour!A49&amp;")"</f>
        <v/>
      </c>
      <c r="E185" s="9">
        <f>Paramètres!$B$3</f>
        <v/>
      </c>
      <c r="F185" s="9" t="inlineStr">
        <is>
          <t>Crédit</t>
        </is>
      </c>
      <c r="G185" s="10">
        <f>IF(Chiffrier_Retour!L49&lt;&gt;0,Chiffrier_Retour!L49,"")</f>
        <v/>
      </c>
      <c r="H185" s="9">
        <f>Chiffrier_Retour!W49</f>
        <v/>
      </c>
      <c r="I185" s="9">
        <f>Chiffrier_Retour!Y49</f>
        <v/>
      </c>
    </row>
    <row r="186">
      <c r="A186" s="8">
        <f>Chiffrier_Retour!B49</f>
        <v/>
      </c>
      <c r="B186" s="9">
        <f>Chiffrier_Retour!A49</f>
        <v/>
      </c>
      <c r="C186" s="9">
        <f>Chiffrier_Retour!C49</f>
        <v/>
      </c>
      <c r="D186" s="9">
        <f>"Avoir fournisseur - "&amp;Chiffrier_Retour!C49&amp;" ("&amp;Chiffrier_Retour!A49&amp;")"</f>
        <v/>
      </c>
      <c r="E186" s="9">
        <f>Paramètres!$B$4</f>
        <v/>
      </c>
      <c r="F186" s="9" t="inlineStr">
        <is>
          <t>Crédit</t>
        </is>
      </c>
      <c r="G186" s="10">
        <f>IF(Chiffrier_Retour!N49&lt;&gt;0,Chiffrier_Retour!N49,"")</f>
        <v/>
      </c>
      <c r="H186" s="9">
        <f>Chiffrier_Retour!W49</f>
        <v/>
      </c>
      <c r="I186" s="9">
        <f>Chiffrier_Retour!Y49</f>
        <v/>
      </c>
    </row>
    <row r="187">
      <c r="A187" s="8">
        <f>Chiffrier_Retour!B49</f>
        <v/>
      </c>
      <c r="B187" s="9">
        <f>Chiffrier_Retour!A49</f>
        <v/>
      </c>
      <c r="C187" s="9">
        <f>Chiffrier_Retour!C49</f>
        <v/>
      </c>
      <c r="D187" s="9">
        <f>"Avoir fournisseur - "&amp;Chiffrier_Retour!C49&amp;" ("&amp;Chiffrier_Retour!A49&amp;")"</f>
        <v/>
      </c>
      <c r="E187" s="9">
        <f>IF(Chiffrier_Retour!Q49="Fournisseur",Paramètres!$B$6,Paramètres!$B$5)</f>
        <v/>
      </c>
      <c r="F187" s="9">
        <f>IF(Chiffrier_Retour!Q49="Fournisseur","Crédit","Débit")</f>
        <v/>
      </c>
      <c r="G187" s="10">
        <f>IF((Chiffrier_Retour!O49+Chiffrier_Retour!P49)&lt;&gt;0,ABS((Chiffrier_Retour!O49+Chiffrier_Retour!P49)),"")</f>
        <v/>
      </c>
      <c r="H187" s="9">
        <f>Chiffrier_Retour!W49</f>
        <v/>
      </c>
      <c r="I187" s="9">
        <f>Chiffrier_Retour!Y49</f>
        <v/>
      </c>
    </row>
    <row r="188">
      <c r="A188" s="8">
        <f>Chiffrier_Retour!B50</f>
        <v/>
      </c>
      <c r="B188" s="9">
        <f>Chiffrier_Retour!A50</f>
        <v/>
      </c>
      <c r="C188" s="9">
        <f>Chiffrier_Retour!C50</f>
        <v/>
      </c>
      <c r="D188" s="9">
        <f>"Avoir fournisseur - "&amp;Chiffrier_Retour!C50&amp;" ("&amp;Chiffrier_Retour!A50&amp;")"</f>
        <v/>
      </c>
      <c r="E188" s="9">
        <f>Paramètres!$B$2</f>
        <v/>
      </c>
      <c r="F188" s="9" t="inlineStr">
        <is>
          <t>Débit</t>
        </is>
      </c>
      <c r="G188" s="10">
        <f>IF(Chiffrier_Retour!T50&lt;&gt;0,Chiffrier_Retour!T50,"")</f>
        <v/>
      </c>
      <c r="H188" s="9">
        <f>Chiffrier_Retour!W50</f>
        <v/>
      </c>
      <c r="I188" s="9">
        <f>Chiffrier_Retour!Y50</f>
        <v/>
      </c>
    </row>
    <row r="189">
      <c r="A189" s="8">
        <f>Chiffrier_Retour!B50</f>
        <v/>
      </c>
      <c r="B189" s="9">
        <f>Chiffrier_Retour!A50</f>
        <v/>
      </c>
      <c r="C189" s="9">
        <f>Chiffrier_Retour!C50</f>
        <v/>
      </c>
      <c r="D189" s="9">
        <f>"Avoir fournisseur - "&amp;Chiffrier_Retour!C50&amp;" ("&amp;Chiffrier_Retour!A50&amp;")"</f>
        <v/>
      </c>
      <c r="E189" s="9">
        <f>Paramètres!$B$3</f>
        <v/>
      </c>
      <c r="F189" s="9" t="inlineStr">
        <is>
          <t>Crédit</t>
        </is>
      </c>
      <c r="G189" s="10">
        <f>IF(Chiffrier_Retour!L50&lt;&gt;0,Chiffrier_Retour!L50,"")</f>
        <v/>
      </c>
      <c r="H189" s="9">
        <f>Chiffrier_Retour!W50</f>
        <v/>
      </c>
      <c r="I189" s="9">
        <f>Chiffrier_Retour!Y50</f>
        <v/>
      </c>
    </row>
    <row r="190">
      <c r="A190" s="8">
        <f>Chiffrier_Retour!B50</f>
        <v/>
      </c>
      <c r="B190" s="9">
        <f>Chiffrier_Retour!A50</f>
        <v/>
      </c>
      <c r="C190" s="9">
        <f>Chiffrier_Retour!C50</f>
        <v/>
      </c>
      <c r="D190" s="9">
        <f>"Avoir fournisseur - "&amp;Chiffrier_Retour!C50&amp;" ("&amp;Chiffrier_Retour!A50&amp;")"</f>
        <v/>
      </c>
      <c r="E190" s="9">
        <f>Paramètres!$B$4</f>
        <v/>
      </c>
      <c r="F190" s="9" t="inlineStr">
        <is>
          <t>Crédit</t>
        </is>
      </c>
      <c r="G190" s="10">
        <f>IF(Chiffrier_Retour!N50&lt;&gt;0,Chiffrier_Retour!N50,"")</f>
        <v/>
      </c>
      <c r="H190" s="9">
        <f>Chiffrier_Retour!W50</f>
        <v/>
      </c>
      <c r="I190" s="9">
        <f>Chiffrier_Retour!Y50</f>
        <v/>
      </c>
    </row>
    <row r="191">
      <c r="A191" s="8">
        <f>Chiffrier_Retour!B50</f>
        <v/>
      </c>
      <c r="B191" s="9">
        <f>Chiffrier_Retour!A50</f>
        <v/>
      </c>
      <c r="C191" s="9">
        <f>Chiffrier_Retour!C50</f>
        <v/>
      </c>
      <c r="D191" s="9">
        <f>"Avoir fournisseur - "&amp;Chiffrier_Retour!C50&amp;" ("&amp;Chiffrier_Retour!A50&amp;")"</f>
        <v/>
      </c>
      <c r="E191" s="9">
        <f>IF(Chiffrier_Retour!Q50="Fournisseur",Paramètres!$B$6,Paramètres!$B$5)</f>
        <v/>
      </c>
      <c r="F191" s="9">
        <f>IF(Chiffrier_Retour!Q50="Fournisseur","Crédit","Débit")</f>
        <v/>
      </c>
      <c r="G191" s="10">
        <f>IF((Chiffrier_Retour!O50+Chiffrier_Retour!P50)&lt;&gt;0,ABS((Chiffrier_Retour!O50+Chiffrier_Retour!P50)),"")</f>
        <v/>
      </c>
      <c r="H191" s="9">
        <f>Chiffrier_Retour!W50</f>
        <v/>
      </c>
      <c r="I191" s="9">
        <f>Chiffrier_Retour!Y50</f>
        <v/>
      </c>
    </row>
    <row r="192">
      <c r="A192" s="8">
        <f>Chiffrier_Retour!B51</f>
        <v/>
      </c>
      <c r="B192" s="9">
        <f>Chiffrier_Retour!A51</f>
        <v/>
      </c>
      <c r="C192" s="9">
        <f>Chiffrier_Retour!C51</f>
        <v/>
      </c>
      <c r="D192" s="9">
        <f>"Avoir fournisseur - "&amp;Chiffrier_Retour!C51&amp;" ("&amp;Chiffrier_Retour!A51&amp;")"</f>
        <v/>
      </c>
      <c r="E192" s="9">
        <f>Paramètres!$B$2</f>
        <v/>
      </c>
      <c r="F192" s="9" t="inlineStr">
        <is>
          <t>Débit</t>
        </is>
      </c>
      <c r="G192" s="10">
        <f>IF(Chiffrier_Retour!T51&lt;&gt;0,Chiffrier_Retour!T51,"")</f>
        <v/>
      </c>
      <c r="H192" s="9">
        <f>Chiffrier_Retour!W51</f>
        <v/>
      </c>
      <c r="I192" s="9">
        <f>Chiffrier_Retour!Y51</f>
        <v/>
      </c>
    </row>
    <row r="193">
      <c r="A193" s="8">
        <f>Chiffrier_Retour!B51</f>
        <v/>
      </c>
      <c r="B193" s="9">
        <f>Chiffrier_Retour!A51</f>
        <v/>
      </c>
      <c r="C193" s="9">
        <f>Chiffrier_Retour!C51</f>
        <v/>
      </c>
      <c r="D193" s="9">
        <f>"Avoir fournisseur - "&amp;Chiffrier_Retour!C51&amp;" ("&amp;Chiffrier_Retour!A51&amp;")"</f>
        <v/>
      </c>
      <c r="E193" s="9">
        <f>Paramètres!$B$3</f>
        <v/>
      </c>
      <c r="F193" s="9" t="inlineStr">
        <is>
          <t>Crédit</t>
        </is>
      </c>
      <c r="G193" s="10">
        <f>IF(Chiffrier_Retour!L51&lt;&gt;0,Chiffrier_Retour!L51,"")</f>
        <v/>
      </c>
      <c r="H193" s="9">
        <f>Chiffrier_Retour!W51</f>
        <v/>
      </c>
      <c r="I193" s="9">
        <f>Chiffrier_Retour!Y51</f>
        <v/>
      </c>
    </row>
    <row r="194">
      <c r="A194" s="8">
        <f>Chiffrier_Retour!B51</f>
        <v/>
      </c>
      <c r="B194" s="9">
        <f>Chiffrier_Retour!A51</f>
        <v/>
      </c>
      <c r="C194" s="9">
        <f>Chiffrier_Retour!C51</f>
        <v/>
      </c>
      <c r="D194" s="9">
        <f>"Avoir fournisseur - "&amp;Chiffrier_Retour!C51&amp;" ("&amp;Chiffrier_Retour!A51&amp;")"</f>
        <v/>
      </c>
      <c r="E194" s="9">
        <f>Paramètres!$B$4</f>
        <v/>
      </c>
      <c r="F194" s="9" t="inlineStr">
        <is>
          <t>Crédit</t>
        </is>
      </c>
      <c r="G194" s="10">
        <f>IF(Chiffrier_Retour!N51&lt;&gt;0,Chiffrier_Retour!N51,"")</f>
        <v/>
      </c>
      <c r="H194" s="9">
        <f>Chiffrier_Retour!W51</f>
        <v/>
      </c>
      <c r="I194" s="9">
        <f>Chiffrier_Retour!Y51</f>
        <v/>
      </c>
    </row>
    <row r="195">
      <c r="A195" s="8">
        <f>Chiffrier_Retour!B51</f>
        <v/>
      </c>
      <c r="B195" s="9">
        <f>Chiffrier_Retour!A51</f>
        <v/>
      </c>
      <c r="C195" s="9">
        <f>Chiffrier_Retour!C51</f>
        <v/>
      </c>
      <c r="D195" s="9">
        <f>"Avoir fournisseur - "&amp;Chiffrier_Retour!C51&amp;" ("&amp;Chiffrier_Retour!A51&amp;")"</f>
        <v/>
      </c>
      <c r="E195" s="9">
        <f>IF(Chiffrier_Retour!Q51="Fournisseur",Paramètres!$B$6,Paramètres!$B$5)</f>
        <v/>
      </c>
      <c r="F195" s="9">
        <f>IF(Chiffrier_Retour!Q51="Fournisseur","Crédit","Débit")</f>
        <v/>
      </c>
      <c r="G195" s="10">
        <f>IF((Chiffrier_Retour!O51+Chiffrier_Retour!P51)&lt;&gt;0,ABS((Chiffrier_Retour!O51+Chiffrier_Retour!P51)),"")</f>
        <v/>
      </c>
      <c r="H195" s="9">
        <f>Chiffrier_Retour!W51</f>
        <v/>
      </c>
      <c r="I195" s="9">
        <f>Chiffrier_Retour!Y51</f>
        <v/>
      </c>
    </row>
    <row r="196">
      <c r="A196" s="8">
        <f>Chiffrier_Retour!B52</f>
        <v/>
      </c>
      <c r="B196" s="9">
        <f>Chiffrier_Retour!A52</f>
        <v/>
      </c>
      <c r="C196" s="9">
        <f>Chiffrier_Retour!C52</f>
        <v/>
      </c>
      <c r="D196" s="9">
        <f>"Avoir fournisseur - "&amp;Chiffrier_Retour!C52&amp;" ("&amp;Chiffrier_Retour!A52&amp;")"</f>
        <v/>
      </c>
      <c r="E196" s="9">
        <f>Paramètres!$B$2</f>
        <v/>
      </c>
      <c r="F196" s="9" t="inlineStr">
        <is>
          <t>Débit</t>
        </is>
      </c>
      <c r="G196" s="10">
        <f>IF(Chiffrier_Retour!T52&lt;&gt;0,Chiffrier_Retour!T52,"")</f>
        <v/>
      </c>
      <c r="H196" s="9">
        <f>Chiffrier_Retour!W52</f>
        <v/>
      </c>
      <c r="I196" s="9">
        <f>Chiffrier_Retour!Y52</f>
        <v/>
      </c>
    </row>
    <row r="197">
      <c r="A197" s="8">
        <f>Chiffrier_Retour!B52</f>
        <v/>
      </c>
      <c r="B197" s="9">
        <f>Chiffrier_Retour!A52</f>
        <v/>
      </c>
      <c r="C197" s="9">
        <f>Chiffrier_Retour!C52</f>
        <v/>
      </c>
      <c r="D197" s="9">
        <f>"Avoir fournisseur - "&amp;Chiffrier_Retour!C52&amp;" ("&amp;Chiffrier_Retour!A52&amp;")"</f>
        <v/>
      </c>
      <c r="E197" s="9">
        <f>Paramètres!$B$3</f>
        <v/>
      </c>
      <c r="F197" s="9" t="inlineStr">
        <is>
          <t>Crédit</t>
        </is>
      </c>
      <c r="G197" s="10">
        <f>IF(Chiffrier_Retour!L52&lt;&gt;0,Chiffrier_Retour!L52,"")</f>
        <v/>
      </c>
      <c r="H197" s="9">
        <f>Chiffrier_Retour!W52</f>
        <v/>
      </c>
      <c r="I197" s="9">
        <f>Chiffrier_Retour!Y52</f>
        <v/>
      </c>
    </row>
    <row r="198">
      <c r="A198" s="8">
        <f>Chiffrier_Retour!B52</f>
        <v/>
      </c>
      <c r="B198" s="9">
        <f>Chiffrier_Retour!A52</f>
        <v/>
      </c>
      <c r="C198" s="9">
        <f>Chiffrier_Retour!C52</f>
        <v/>
      </c>
      <c r="D198" s="9">
        <f>"Avoir fournisseur - "&amp;Chiffrier_Retour!C52&amp;" ("&amp;Chiffrier_Retour!A52&amp;")"</f>
        <v/>
      </c>
      <c r="E198" s="9">
        <f>Paramètres!$B$4</f>
        <v/>
      </c>
      <c r="F198" s="9" t="inlineStr">
        <is>
          <t>Crédit</t>
        </is>
      </c>
      <c r="G198" s="10">
        <f>IF(Chiffrier_Retour!N52&lt;&gt;0,Chiffrier_Retour!N52,"")</f>
        <v/>
      </c>
      <c r="H198" s="9">
        <f>Chiffrier_Retour!W52</f>
        <v/>
      </c>
      <c r="I198" s="9">
        <f>Chiffrier_Retour!Y52</f>
        <v/>
      </c>
    </row>
    <row r="199">
      <c r="A199" s="8">
        <f>Chiffrier_Retour!B52</f>
        <v/>
      </c>
      <c r="B199" s="9">
        <f>Chiffrier_Retour!A52</f>
        <v/>
      </c>
      <c r="C199" s="9">
        <f>Chiffrier_Retour!C52</f>
        <v/>
      </c>
      <c r="D199" s="9">
        <f>"Avoir fournisseur - "&amp;Chiffrier_Retour!C52&amp;" ("&amp;Chiffrier_Retour!A52&amp;")"</f>
        <v/>
      </c>
      <c r="E199" s="9">
        <f>IF(Chiffrier_Retour!Q52="Fournisseur",Paramètres!$B$6,Paramètres!$B$5)</f>
        <v/>
      </c>
      <c r="F199" s="9">
        <f>IF(Chiffrier_Retour!Q52="Fournisseur","Crédit","Débit")</f>
        <v/>
      </c>
      <c r="G199" s="10">
        <f>IF((Chiffrier_Retour!O52+Chiffrier_Retour!P52)&lt;&gt;0,ABS((Chiffrier_Retour!O52+Chiffrier_Retour!P52)),"")</f>
        <v/>
      </c>
      <c r="H199" s="9">
        <f>Chiffrier_Retour!W52</f>
        <v/>
      </c>
      <c r="I199" s="9">
        <f>Chiffrier_Retour!Y52</f>
        <v/>
      </c>
    </row>
    <row r="200">
      <c r="A200" s="8">
        <f>Chiffrier_Retour!B53</f>
        <v/>
      </c>
      <c r="B200" s="9">
        <f>Chiffrier_Retour!A53</f>
        <v/>
      </c>
      <c r="C200" s="9">
        <f>Chiffrier_Retour!C53</f>
        <v/>
      </c>
      <c r="D200" s="9">
        <f>"Avoir fournisseur - "&amp;Chiffrier_Retour!C53&amp;" ("&amp;Chiffrier_Retour!A53&amp;")"</f>
        <v/>
      </c>
      <c r="E200" s="9">
        <f>Paramètres!$B$2</f>
        <v/>
      </c>
      <c r="F200" s="9" t="inlineStr">
        <is>
          <t>Débit</t>
        </is>
      </c>
      <c r="G200" s="10">
        <f>IF(Chiffrier_Retour!T53&lt;&gt;0,Chiffrier_Retour!T53,"")</f>
        <v/>
      </c>
      <c r="H200" s="9">
        <f>Chiffrier_Retour!W53</f>
        <v/>
      </c>
      <c r="I200" s="9">
        <f>Chiffrier_Retour!Y53</f>
        <v/>
      </c>
    </row>
    <row r="201">
      <c r="A201" s="8">
        <f>Chiffrier_Retour!B53</f>
        <v/>
      </c>
      <c r="B201" s="9">
        <f>Chiffrier_Retour!A53</f>
        <v/>
      </c>
      <c r="C201" s="9">
        <f>Chiffrier_Retour!C53</f>
        <v/>
      </c>
      <c r="D201" s="9">
        <f>"Avoir fournisseur - "&amp;Chiffrier_Retour!C53&amp;" ("&amp;Chiffrier_Retour!A53&amp;")"</f>
        <v/>
      </c>
      <c r="E201" s="9">
        <f>Paramètres!$B$3</f>
        <v/>
      </c>
      <c r="F201" s="9" t="inlineStr">
        <is>
          <t>Crédit</t>
        </is>
      </c>
      <c r="G201" s="10">
        <f>IF(Chiffrier_Retour!L53&lt;&gt;0,Chiffrier_Retour!L53,"")</f>
        <v/>
      </c>
      <c r="H201" s="9">
        <f>Chiffrier_Retour!W53</f>
        <v/>
      </c>
      <c r="I201" s="9">
        <f>Chiffrier_Retour!Y53</f>
        <v/>
      </c>
    </row>
    <row r="202">
      <c r="A202" s="8">
        <f>Chiffrier_Retour!B53</f>
        <v/>
      </c>
      <c r="B202" s="9">
        <f>Chiffrier_Retour!A53</f>
        <v/>
      </c>
      <c r="C202" s="9">
        <f>Chiffrier_Retour!C53</f>
        <v/>
      </c>
      <c r="D202" s="9">
        <f>"Avoir fournisseur - "&amp;Chiffrier_Retour!C53&amp;" ("&amp;Chiffrier_Retour!A53&amp;")"</f>
        <v/>
      </c>
      <c r="E202" s="9">
        <f>Paramètres!$B$4</f>
        <v/>
      </c>
      <c r="F202" s="9" t="inlineStr">
        <is>
          <t>Crédit</t>
        </is>
      </c>
      <c r="G202" s="10">
        <f>IF(Chiffrier_Retour!N53&lt;&gt;0,Chiffrier_Retour!N53,"")</f>
        <v/>
      </c>
      <c r="H202" s="9">
        <f>Chiffrier_Retour!W53</f>
        <v/>
      </c>
      <c r="I202" s="9">
        <f>Chiffrier_Retour!Y53</f>
        <v/>
      </c>
    </row>
    <row r="203">
      <c r="A203" s="8">
        <f>Chiffrier_Retour!B53</f>
        <v/>
      </c>
      <c r="B203" s="9">
        <f>Chiffrier_Retour!A53</f>
        <v/>
      </c>
      <c r="C203" s="9">
        <f>Chiffrier_Retour!C53</f>
        <v/>
      </c>
      <c r="D203" s="9">
        <f>"Avoir fournisseur - "&amp;Chiffrier_Retour!C53&amp;" ("&amp;Chiffrier_Retour!A53&amp;")"</f>
        <v/>
      </c>
      <c r="E203" s="9">
        <f>IF(Chiffrier_Retour!Q53="Fournisseur",Paramètres!$B$6,Paramètres!$B$5)</f>
        <v/>
      </c>
      <c r="F203" s="9">
        <f>IF(Chiffrier_Retour!Q53="Fournisseur","Crédit","Débit")</f>
        <v/>
      </c>
      <c r="G203" s="10">
        <f>IF((Chiffrier_Retour!O53+Chiffrier_Retour!P53)&lt;&gt;0,ABS((Chiffrier_Retour!O53+Chiffrier_Retour!P53)),"")</f>
        <v/>
      </c>
      <c r="H203" s="9">
        <f>Chiffrier_Retour!W53</f>
        <v/>
      </c>
      <c r="I203" s="9">
        <f>Chiffrier_Retour!Y53</f>
        <v/>
      </c>
    </row>
    <row r="204">
      <c r="A204" s="8">
        <f>Chiffrier_Retour!B54</f>
        <v/>
      </c>
      <c r="B204" s="9">
        <f>Chiffrier_Retour!A54</f>
        <v/>
      </c>
      <c r="C204" s="9">
        <f>Chiffrier_Retour!C54</f>
        <v/>
      </c>
      <c r="D204" s="9">
        <f>"Avoir fournisseur - "&amp;Chiffrier_Retour!C54&amp;" ("&amp;Chiffrier_Retour!A54&amp;")"</f>
        <v/>
      </c>
      <c r="E204" s="9">
        <f>Paramètres!$B$2</f>
        <v/>
      </c>
      <c r="F204" s="9" t="inlineStr">
        <is>
          <t>Débit</t>
        </is>
      </c>
      <c r="G204" s="10">
        <f>IF(Chiffrier_Retour!T54&lt;&gt;0,Chiffrier_Retour!T54,"")</f>
        <v/>
      </c>
      <c r="H204" s="9">
        <f>Chiffrier_Retour!W54</f>
        <v/>
      </c>
      <c r="I204" s="9">
        <f>Chiffrier_Retour!Y54</f>
        <v/>
      </c>
    </row>
    <row r="205">
      <c r="A205" s="8">
        <f>Chiffrier_Retour!B54</f>
        <v/>
      </c>
      <c r="B205" s="9">
        <f>Chiffrier_Retour!A54</f>
        <v/>
      </c>
      <c r="C205" s="9">
        <f>Chiffrier_Retour!C54</f>
        <v/>
      </c>
      <c r="D205" s="9">
        <f>"Avoir fournisseur - "&amp;Chiffrier_Retour!C54&amp;" ("&amp;Chiffrier_Retour!A54&amp;")"</f>
        <v/>
      </c>
      <c r="E205" s="9">
        <f>Paramètres!$B$3</f>
        <v/>
      </c>
      <c r="F205" s="9" t="inlineStr">
        <is>
          <t>Crédit</t>
        </is>
      </c>
      <c r="G205" s="10">
        <f>IF(Chiffrier_Retour!L54&lt;&gt;0,Chiffrier_Retour!L54,"")</f>
        <v/>
      </c>
      <c r="H205" s="9">
        <f>Chiffrier_Retour!W54</f>
        <v/>
      </c>
      <c r="I205" s="9">
        <f>Chiffrier_Retour!Y54</f>
        <v/>
      </c>
    </row>
    <row r="206">
      <c r="A206" s="8">
        <f>Chiffrier_Retour!B54</f>
        <v/>
      </c>
      <c r="B206" s="9">
        <f>Chiffrier_Retour!A54</f>
        <v/>
      </c>
      <c r="C206" s="9">
        <f>Chiffrier_Retour!C54</f>
        <v/>
      </c>
      <c r="D206" s="9">
        <f>"Avoir fournisseur - "&amp;Chiffrier_Retour!C54&amp;" ("&amp;Chiffrier_Retour!A54&amp;")"</f>
        <v/>
      </c>
      <c r="E206" s="9">
        <f>Paramètres!$B$4</f>
        <v/>
      </c>
      <c r="F206" s="9" t="inlineStr">
        <is>
          <t>Crédit</t>
        </is>
      </c>
      <c r="G206" s="10">
        <f>IF(Chiffrier_Retour!N54&lt;&gt;0,Chiffrier_Retour!N54,"")</f>
        <v/>
      </c>
      <c r="H206" s="9">
        <f>Chiffrier_Retour!W54</f>
        <v/>
      </c>
      <c r="I206" s="9">
        <f>Chiffrier_Retour!Y54</f>
        <v/>
      </c>
    </row>
    <row r="207">
      <c r="A207" s="8">
        <f>Chiffrier_Retour!B54</f>
        <v/>
      </c>
      <c r="B207" s="9">
        <f>Chiffrier_Retour!A54</f>
        <v/>
      </c>
      <c r="C207" s="9">
        <f>Chiffrier_Retour!C54</f>
        <v/>
      </c>
      <c r="D207" s="9">
        <f>"Avoir fournisseur - "&amp;Chiffrier_Retour!C54&amp;" ("&amp;Chiffrier_Retour!A54&amp;")"</f>
        <v/>
      </c>
      <c r="E207" s="9">
        <f>IF(Chiffrier_Retour!Q54="Fournisseur",Paramètres!$B$6,Paramètres!$B$5)</f>
        <v/>
      </c>
      <c r="F207" s="9">
        <f>IF(Chiffrier_Retour!Q54="Fournisseur","Crédit","Débit")</f>
        <v/>
      </c>
      <c r="G207" s="10">
        <f>IF((Chiffrier_Retour!O54+Chiffrier_Retour!P54)&lt;&gt;0,ABS((Chiffrier_Retour!O54+Chiffrier_Retour!P54)),"")</f>
        <v/>
      </c>
      <c r="H207" s="9">
        <f>Chiffrier_Retour!W54</f>
        <v/>
      </c>
      <c r="I207" s="9">
        <f>Chiffrier_Retour!Y54</f>
        <v/>
      </c>
    </row>
    <row r="208">
      <c r="A208" s="8">
        <f>Chiffrier_Retour!B55</f>
        <v/>
      </c>
      <c r="B208" s="9">
        <f>Chiffrier_Retour!A55</f>
        <v/>
      </c>
      <c r="C208" s="9">
        <f>Chiffrier_Retour!C55</f>
        <v/>
      </c>
      <c r="D208" s="9">
        <f>"Avoir fournisseur - "&amp;Chiffrier_Retour!C55&amp;" ("&amp;Chiffrier_Retour!A55&amp;")"</f>
        <v/>
      </c>
      <c r="E208" s="9">
        <f>Paramètres!$B$2</f>
        <v/>
      </c>
      <c r="F208" s="9" t="inlineStr">
        <is>
          <t>Débit</t>
        </is>
      </c>
      <c r="G208" s="10">
        <f>IF(Chiffrier_Retour!T55&lt;&gt;0,Chiffrier_Retour!T55,"")</f>
        <v/>
      </c>
      <c r="H208" s="9">
        <f>Chiffrier_Retour!W55</f>
        <v/>
      </c>
      <c r="I208" s="9">
        <f>Chiffrier_Retour!Y55</f>
        <v/>
      </c>
    </row>
    <row r="209">
      <c r="A209" s="8">
        <f>Chiffrier_Retour!B55</f>
        <v/>
      </c>
      <c r="B209" s="9">
        <f>Chiffrier_Retour!A55</f>
        <v/>
      </c>
      <c r="C209" s="9">
        <f>Chiffrier_Retour!C55</f>
        <v/>
      </c>
      <c r="D209" s="9">
        <f>"Avoir fournisseur - "&amp;Chiffrier_Retour!C55&amp;" ("&amp;Chiffrier_Retour!A55&amp;")"</f>
        <v/>
      </c>
      <c r="E209" s="9">
        <f>Paramètres!$B$3</f>
        <v/>
      </c>
      <c r="F209" s="9" t="inlineStr">
        <is>
          <t>Crédit</t>
        </is>
      </c>
      <c r="G209" s="10">
        <f>IF(Chiffrier_Retour!L55&lt;&gt;0,Chiffrier_Retour!L55,"")</f>
        <v/>
      </c>
      <c r="H209" s="9">
        <f>Chiffrier_Retour!W55</f>
        <v/>
      </c>
      <c r="I209" s="9">
        <f>Chiffrier_Retour!Y55</f>
        <v/>
      </c>
    </row>
    <row r="210">
      <c r="A210" s="8">
        <f>Chiffrier_Retour!B55</f>
        <v/>
      </c>
      <c r="B210" s="9">
        <f>Chiffrier_Retour!A55</f>
        <v/>
      </c>
      <c r="C210" s="9">
        <f>Chiffrier_Retour!C55</f>
        <v/>
      </c>
      <c r="D210" s="9">
        <f>"Avoir fournisseur - "&amp;Chiffrier_Retour!C55&amp;" ("&amp;Chiffrier_Retour!A55&amp;")"</f>
        <v/>
      </c>
      <c r="E210" s="9">
        <f>Paramètres!$B$4</f>
        <v/>
      </c>
      <c r="F210" s="9" t="inlineStr">
        <is>
          <t>Crédit</t>
        </is>
      </c>
      <c r="G210" s="10">
        <f>IF(Chiffrier_Retour!N55&lt;&gt;0,Chiffrier_Retour!N55,"")</f>
        <v/>
      </c>
      <c r="H210" s="9">
        <f>Chiffrier_Retour!W55</f>
        <v/>
      </c>
      <c r="I210" s="9">
        <f>Chiffrier_Retour!Y55</f>
        <v/>
      </c>
    </row>
    <row r="211">
      <c r="A211" s="8">
        <f>Chiffrier_Retour!B55</f>
        <v/>
      </c>
      <c r="B211" s="9">
        <f>Chiffrier_Retour!A55</f>
        <v/>
      </c>
      <c r="C211" s="9">
        <f>Chiffrier_Retour!C55</f>
        <v/>
      </c>
      <c r="D211" s="9">
        <f>"Avoir fournisseur - "&amp;Chiffrier_Retour!C55&amp;" ("&amp;Chiffrier_Retour!A55&amp;")"</f>
        <v/>
      </c>
      <c r="E211" s="9">
        <f>IF(Chiffrier_Retour!Q55="Fournisseur",Paramètres!$B$6,Paramètres!$B$5)</f>
        <v/>
      </c>
      <c r="F211" s="9">
        <f>IF(Chiffrier_Retour!Q55="Fournisseur","Crédit","Débit")</f>
        <v/>
      </c>
      <c r="G211" s="10">
        <f>IF((Chiffrier_Retour!O55+Chiffrier_Retour!P55)&lt;&gt;0,ABS((Chiffrier_Retour!O55+Chiffrier_Retour!P55)),"")</f>
        <v/>
      </c>
      <c r="H211" s="9">
        <f>Chiffrier_Retour!W55</f>
        <v/>
      </c>
      <c r="I211" s="9">
        <f>Chiffrier_Retour!Y55</f>
        <v/>
      </c>
    </row>
    <row r="212">
      <c r="A212" s="8">
        <f>Chiffrier_Retour!B56</f>
        <v/>
      </c>
      <c r="B212" s="9">
        <f>Chiffrier_Retour!A56</f>
        <v/>
      </c>
      <c r="C212" s="9">
        <f>Chiffrier_Retour!C56</f>
        <v/>
      </c>
      <c r="D212" s="9">
        <f>"Avoir fournisseur - "&amp;Chiffrier_Retour!C56&amp;" ("&amp;Chiffrier_Retour!A56&amp;")"</f>
        <v/>
      </c>
      <c r="E212" s="9">
        <f>Paramètres!$B$2</f>
        <v/>
      </c>
      <c r="F212" s="9" t="inlineStr">
        <is>
          <t>Débit</t>
        </is>
      </c>
      <c r="G212" s="10">
        <f>IF(Chiffrier_Retour!T56&lt;&gt;0,Chiffrier_Retour!T56,"")</f>
        <v/>
      </c>
      <c r="H212" s="9">
        <f>Chiffrier_Retour!W56</f>
        <v/>
      </c>
      <c r="I212" s="9">
        <f>Chiffrier_Retour!Y56</f>
        <v/>
      </c>
    </row>
    <row r="213">
      <c r="A213" s="8">
        <f>Chiffrier_Retour!B56</f>
        <v/>
      </c>
      <c r="B213" s="9">
        <f>Chiffrier_Retour!A56</f>
        <v/>
      </c>
      <c r="C213" s="9">
        <f>Chiffrier_Retour!C56</f>
        <v/>
      </c>
      <c r="D213" s="9">
        <f>"Avoir fournisseur - "&amp;Chiffrier_Retour!C56&amp;" ("&amp;Chiffrier_Retour!A56&amp;")"</f>
        <v/>
      </c>
      <c r="E213" s="9">
        <f>Paramètres!$B$3</f>
        <v/>
      </c>
      <c r="F213" s="9" t="inlineStr">
        <is>
          <t>Crédit</t>
        </is>
      </c>
      <c r="G213" s="10">
        <f>IF(Chiffrier_Retour!L56&lt;&gt;0,Chiffrier_Retour!L56,"")</f>
        <v/>
      </c>
      <c r="H213" s="9">
        <f>Chiffrier_Retour!W56</f>
        <v/>
      </c>
      <c r="I213" s="9">
        <f>Chiffrier_Retour!Y56</f>
        <v/>
      </c>
    </row>
    <row r="214">
      <c r="A214" s="8">
        <f>Chiffrier_Retour!B56</f>
        <v/>
      </c>
      <c r="B214" s="9">
        <f>Chiffrier_Retour!A56</f>
        <v/>
      </c>
      <c r="C214" s="9">
        <f>Chiffrier_Retour!C56</f>
        <v/>
      </c>
      <c r="D214" s="9">
        <f>"Avoir fournisseur - "&amp;Chiffrier_Retour!C56&amp;" ("&amp;Chiffrier_Retour!A56&amp;")"</f>
        <v/>
      </c>
      <c r="E214" s="9">
        <f>Paramètres!$B$4</f>
        <v/>
      </c>
      <c r="F214" s="9" t="inlineStr">
        <is>
          <t>Crédit</t>
        </is>
      </c>
      <c r="G214" s="10">
        <f>IF(Chiffrier_Retour!N56&lt;&gt;0,Chiffrier_Retour!N56,"")</f>
        <v/>
      </c>
      <c r="H214" s="9">
        <f>Chiffrier_Retour!W56</f>
        <v/>
      </c>
      <c r="I214" s="9">
        <f>Chiffrier_Retour!Y56</f>
        <v/>
      </c>
    </row>
    <row r="215">
      <c r="A215" s="8">
        <f>Chiffrier_Retour!B56</f>
        <v/>
      </c>
      <c r="B215" s="9">
        <f>Chiffrier_Retour!A56</f>
        <v/>
      </c>
      <c r="C215" s="9">
        <f>Chiffrier_Retour!C56</f>
        <v/>
      </c>
      <c r="D215" s="9">
        <f>"Avoir fournisseur - "&amp;Chiffrier_Retour!C56&amp;" ("&amp;Chiffrier_Retour!A56&amp;")"</f>
        <v/>
      </c>
      <c r="E215" s="9">
        <f>IF(Chiffrier_Retour!Q56="Fournisseur",Paramètres!$B$6,Paramètres!$B$5)</f>
        <v/>
      </c>
      <c r="F215" s="9">
        <f>IF(Chiffrier_Retour!Q56="Fournisseur","Crédit","Débit")</f>
        <v/>
      </c>
      <c r="G215" s="10">
        <f>IF((Chiffrier_Retour!O56+Chiffrier_Retour!P56)&lt;&gt;0,ABS((Chiffrier_Retour!O56+Chiffrier_Retour!P56)),"")</f>
        <v/>
      </c>
      <c r="H215" s="9">
        <f>Chiffrier_Retour!W56</f>
        <v/>
      </c>
      <c r="I215" s="9">
        <f>Chiffrier_Retour!Y56</f>
        <v/>
      </c>
    </row>
    <row r="216">
      <c r="A216" s="8">
        <f>Chiffrier_Retour!B57</f>
        <v/>
      </c>
      <c r="B216" s="9">
        <f>Chiffrier_Retour!A57</f>
        <v/>
      </c>
      <c r="C216" s="9">
        <f>Chiffrier_Retour!C57</f>
        <v/>
      </c>
      <c r="D216" s="9">
        <f>"Avoir fournisseur - "&amp;Chiffrier_Retour!C57&amp;" ("&amp;Chiffrier_Retour!A57&amp;")"</f>
        <v/>
      </c>
      <c r="E216" s="9">
        <f>Paramètres!$B$2</f>
        <v/>
      </c>
      <c r="F216" s="9" t="inlineStr">
        <is>
          <t>Débit</t>
        </is>
      </c>
      <c r="G216" s="10">
        <f>IF(Chiffrier_Retour!T57&lt;&gt;0,Chiffrier_Retour!T57,"")</f>
        <v/>
      </c>
      <c r="H216" s="9">
        <f>Chiffrier_Retour!W57</f>
        <v/>
      </c>
      <c r="I216" s="9">
        <f>Chiffrier_Retour!Y57</f>
        <v/>
      </c>
    </row>
    <row r="217">
      <c r="A217" s="8">
        <f>Chiffrier_Retour!B57</f>
        <v/>
      </c>
      <c r="B217" s="9">
        <f>Chiffrier_Retour!A57</f>
        <v/>
      </c>
      <c r="C217" s="9">
        <f>Chiffrier_Retour!C57</f>
        <v/>
      </c>
      <c r="D217" s="9">
        <f>"Avoir fournisseur - "&amp;Chiffrier_Retour!C57&amp;" ("&amp;Chiffrier_Retour!A57&amp;")"</f>
        <v/>
      </c>
      <c r="E217" s="9">
        <f>Paramètres!$B$3</f>
        <v/>
      </c>
      <c r="F217" s="9" t="inlineStr">
        <is>
          <t>Crédit</t>
        </is>
      </c>
      <c r="G217" s="10">
        <f>IF(Chiffrier_Retour!L57&lt;&gt;0,Chiffrier_Retour!L57,"")</f>
        <v/>
      </c>
      <c r="H217" s="9">
        <f>Chiffrier_Retour!W57</f>
        <v/>
      </c>
      <c r="I217" s="9">
        <f>Chiffrier_Retour!Y57</f>
        <v/>
      </c>
    </row>
    <row r="218">
      <c r="A218" s="8">
        <f>Chiffrier_Retour!B57</f>
        <v/>
      </c>
      <c r="B218" s="9">
        <f>Chiffrier_Retour!A57</f>
        <v/>
      </c>
      <c r="C218" s="9">
        <f>Chiffrier_Retour!C57</f>
        <v/>
      </c>
      <c r="D218" s="9">
        <f>"Avoir fournisseur - "&amp;Chiffrier_Retour!C57&amp;" ("&amp;Chiffrier_Retour!A57&amp;")"</f>
        <v/>
      </c>
      <c r="E218" s="9">
        <f>Paramètres!$B$4</f>
        <v/>
      </c>
      <c r="F218" s="9" t="inlineStr">
        <is>
          <t>Crédit</t>
        </is>
      </c>
      <c r="G218" s="10">
        <f>IF(Chiffrier_Retour!N57&lt;&gt;0,Chiffrier_Retour!N57,"")</f>
        <v/>
      </c>
      <c r="H218" s="9">
        <f>Chiffrier_Retour!W57</f>
        <v/>
      </c>
      <c r="I218" s="9">
        <f>Chiffrier_Retour!Y57</f>
        <v/>
      </c>
    </row>
    <row r="219">
      <c r="A219" s="8">
        <f>Chiffrier_Retour!B57</f>
        <v/>
      </c>
      <c r="B219" s="9">
        <f>Chiffrier_Retour!A57</f>
        <v/>
      </c>
      <c r="C219" s="9">
        <f>Chiffrier_Retour!C57</f>
        <v/>
      </c>
      <c r="D219" s="9">
        <f>"Avoir fournisseur - "&amp;Chiffrier_Retour!C57&amp;" ("&amp;Chiffrier_Retour!A57&amp;")"</f>
        <v/>
      </c>
      <c r="E219" s="9">
        <f>IF(Chiffrier_Retour!Q57="Fournisseur",Paramètres!$B$6,Paramètres!$B$5)</f>
        <v/>
      </c>
      <c r="F219" s="9">
        <f>IF(Chiffrier_Retour!Q57="Fournisseur","Crédit","Débit")</f>
        <v/>
      </c>
      <c r="G219" s="10">
        <f>IF((Chiffrier_Retour!O57+Chiffrier_Retour!P57)&lt;&gt;0,ABS((Chiffrier_Retour!O57+Chiffrier_Retour!P57)),"")</f>
        <v/>
      </c>
      <c r="H219" s="9">
        <f>Chiffrier_Retour!W57</f>
        <v/>
      </c>
      <c r="I219" s="9">
        <f>Chiffrier_Retour!Y57</f>
        <v/>
      </c>
    </row>
    <row r="220">
      <c r="A220" s="8">
        <f>Chiffrier_Retour!B58</f>
        <v/>
      </c>
      <c r="B220" s="9">
        <f>Chiffrier_Retour!A58</f>
        <v/>
      </c>
      <c r="C220" s="9">
        <f>Chiffrier_Retour!C58</f>
        <v/>
      </c>
      <c r="D220" s="9">
        <f>"Avoir fournisseur - "&amp;Chiffrier_Retour!C58&amp;" ("&amp;Chiffrier_Retour!A58&amp;")"</f>
        <v/>
      </c>
      <c r="E220" s="9">
        <f>Paramètres!$B$2</f>
        <v/>
      </c>
      <c r="F220" s="9" t="inlineStr">
        <is>
          <t>Débit</t>
        </is>
      </c>
      <c r="G220" s="10">
        <f>IF(Chiffrier_Retour!T58&lt;&gt;0,Chiffrier_Retour!T58,"")</f>
        <v/>
      </c>
      <c r="H220" s="9">
        <f>Chiffrier_Retour!W58</f>
        <v/>
      </c>
      <c r="I220" s="9">
        <f>Chiffrier_Retour!Y58</f>
        <v/>
      </c>
    </row>
    <row r="221">
      <c r="A221" s="8">
        <f>Chiffrier_Retour!B58</f>
        <v/>
      </c>
      <c r="B221" s="9">
        <f>Chiffrier_Retour!A58</f>
        <v/>
      </c>
      <c r="C221" s="9">
        <f>Chiffrier_Retour!C58</f>
        <v/>
      </c>
      <c r="D221" s="9">
        <f>"Avoir fournisseur - "&amp;Chiffrier_Retour!C58&amp;" ("&amp;Chiffrier_Retour!A58&amp;")"</f>
        <v/>
      </c>
      <c r="E221" s="9">
        <f>Paramètres!$B$3</f>
        <v/>
      </c>
      <c r="F221" s="9" t="inlineStr">
        <is>
          <t>Crédit</t>
        </is>
      </c>
      <c r="G221" s="10">
        <f>IF(Chiffrier_Retour!L58&lt;&gt;0,Chiffrier_Retour!L58,"")</f>
        <v/>
      </c>
      <c r="H221" s="9">
        <f>Chiffrier_Retour!W58</f>
        <v/>
      </c>
      <c r="I221" s="9">
        <f>Chiffrier_Retour!Y58</f>
        <v/>
      </c>
    </row>
    <row r="222">
      <c r="A222" s="8">
        <f>Chiffrier_Retour!B58</f>
        <v/>
      </c>
      <c r="B222" s="9">
        <f>Chiffrier_Retour!A58</f>
        <v/>
      </c>
      <c r="C222" s="9">
        <f>Chiffrier_Retour!C58</f>
        <v/>
      </c>
      <c r="D222" s="9">
        <f>"Avoir fournisseur - "&amp;Chiffrier_Retour!C58&amp;" ("&amp;Chiffrier_Retour!A58&amp;")"</f>
        <v/>
      </c>
      <c r="E222" s="9">
        <f>Paramètres!$B$4</f>
        <v/>
      </c>
      <c r="F222" s="9" t="inlineStr">
        <is>
          <t>Crédit</t>
        </is>
      </c>
      <c r="G222" s="10">
        <f>IF(Chiffrier_Retour!N58&lt;&gt;0,Chiffrier_Retour!N58,"")</f>
        <v/>
      </c>
      <c r="H222" s="9">
        <f>Chiffrier_Retour!W58</f>
        <v/>
      </c>
      <c r="I222" s="9">
        <f>Chiffrier_Retour!Y58</f>
        <v/>
      </c>
    </row>
    <row r="223">
      <c r="A223" s="8">
        <f>Chiffrier_Retour!B58</f>
        <v/>
      </c>
      <c r="B223" s="9">
        <f>Chiffrier_Retour!A58</f>
        <v/>
      </c>
      <c r="C223" s="9">
        <f>Chiffrier_Retour!C58</f>
        <v/>
      </c>
      <c r="D223" s="9">
        <f>"Avoir fournisseur - "&amp;Chiffrier_Retour!C58&amp;" ("&amp;Chiffrier_Retour!A58&amp;")"</f>
        <v/>
      </c>
      <c r="E223" s="9">
        <f>IF(Chiffrier_Retour!Q58="Fournisseur",Paramètres!$B$6,Paramètres!$B$5)</f>
        <v/>
      </c>
      <c r="F223" s="9">
        <f>IF(Chiffrier_Retour!Q58="Fournisseur","Crédit","Débit")</f>
        <v/>
      </c>
      <c r="G223" s="10">
        <f>IF((Chiffrier_Retour!O58+Chiffrier_Retour!P58)&lt;&gt;0,ABS((Chiffrier_Retour!O58+Chiffrier_Retour!P58)),"")</f>
        <v/>
      </c>
      <c r="H223" s="9">
        <f>Chiffrier_Retour!W58</f>
        <v/>
      </c>
      <c r="I223" s="9">
        <f>Chiffrier_Retour!Y58</f>
        <v/>
      </c>
    </row>
    <row r="224">
      <c r="A224" s="8">
        <f>Chiffrier_Retour!B59</f>
        <v/>
      </c>
      <c r="B224" s="9">
        <f>Chiffrier_Retour!A59</f>
        <v/>
      </c>
      <c r="C224" s="9">
        <f>Chiffrier_Retour!C59</f>
        <v/>
      </c>
      <c r="D224" s="9">
        <f>"Avoir fournisseur - "&amp;Chiffrier_Retour!C59&amp;" ("&amp;Chiffrier_Retour!A59&amp;")"</f>
        <v/>
      </c>
      <c r="E224" s="9">
        <f>Paramètres!$B$2</f>
        <v/>
      </c>
      <c r="F224" s="9" t="inlineStr">
        <is>
          <t>Débit</t>
        </is>
      </c>
      <c r="G224" s="10">
        <f>IF(Chiffrier_Retour!T59&lt;&gt;0,Chiffrier_Retour!T59,"")</f>
        <v/>
      </c>
      <c r="H224" s="9">
        <f>Chiffrier_Retour!W59</f>
        <v/>
      </c>
      <c r="I224" s="9">
        <f>Chiffrier_Retour!Y59</f>
        <v/>
      </c>
    </row>
    <row r="225">
      <c r="A225" s="8">
        <f>Chiffrier_Retour!B59</f>
        <v/>
      </c>
      <c r="B225" s="9">
        <f>Chiffrier_Retour!A59</f>
        <v/>
      </c>
      <c r="C225" s="9">
        <f>Chiffrier_Retour!C59</f>
        <v/>
      </c>
      <c r="D225" s="9">
        <f>"Avoir fournisseur - "&amp;Chiffrier_Retour!C59&amp;" ("&amp;Chiffrier_Retour!A59&amp;")"</f>
        <v/>
      </c>
      <c r="E225" s="9">
        <f>Paramètres!$B$3</f>
        <v/>
      </c>
      <c r="F225" s="9" t="inlineStr">
        <is>
          <t>Crédit</t>
        </is>
      </c>
      <c r="G225" s="10">
        <f>IF(Chiffrier_Retour!L59&lt;&gt;0,Chiffrier_Retour!L59,"")</f>
        <v/>
      </c>
      <c r="H225" s="9">
        <f>Chiffrier_Retour!W59</f>
        <v/>
      </c>
      <c r="I225" s="9">
        <f>Chiffrier_Retour!Y59</f>
        <v/>
      </c>
    </row>
    <row r="226">
      <c r="A226" s="8">
        <f>Chiffrier_Retour!B59</f>
        <v/>
      </c>
      <c r="B226" s="9">
        <f>Chiffrier_Retour!A59</f>
        <v/>
      </c>
      <c r="C226" s="9">
        <f>Chiffrier_Retour!C59</f>
        <v/>
      </c>
      <c r="D226" s="9">
        <f>"Avoir fournisseur - "&amp;Chiffrier_Retour!C59&amp;" ("&amp;Chiffrier_Retour!A59&amp;")"</f>
        <v/>
      </c>
      <c r="E226" s="9">
        <f>Paramètres!$B$4</f>
        <v/>
      </c>
      <c r="F226" s="9" t="inlineStr">
        <is>
          <t>Crédit</t>
        </is>
      </c>
      <c r="G226" s="10">
        <f>IF(Chiffrier_Retour!N59&lt;&gt;0,Chiffrier_Retour!N59,"")</f>
        <v/>
      </c>
      <c r="H226" s="9">
        <f>Chiffrier_Retour!W59</f>
        <v/>
      </c>
      <c r="I226" s="9">
        <f>Chiffrier_Retour!Y59</f>
        <v/>
      </c>
    </row>
    <row r="227">
      <c r="A227" s="8">
        <f>Chiffrier_Retour!B59</f>
        <v/>
      </c>
      <c r="B227" s="9">
        <f>Chiffrier_Retour!A59</f>
        <v/>
      </c>
      <c r="C227" s="9">
        <f>Chiffrier_Retour!C59</f>
        <v/>
      </c>
      <c r="D227" s="9">
        <f>"Avoir fournisseur - "&amp;Chiffrier_Retour!C59&amp;" ("&amp;Chiffrier_Retour!A59&amp;")"</f>
        <v/>
      </c>
      <c r="E227" s="9">
        <f>IF(Chiffrier_Retour!Q59="Fournisseur",Paramètres!$B$6,Paramètres!$B$5)</f>
        <v/>
      </c>
      <c r="F227" s="9">
        <f>IF(Chiffrier_Retour!Q59="Fournisseur","Crédit","Débit")</f>
        <v/>
      </c>
      <c r="G227" s="10">
        <f>IF((Chiffrier_Retour!O59+Chiffrier_Retour!P59)&lt;&gt;0,ABS((Chiffrier_Retour!O59+Chiffrier_Retour!P59)),"")</f>
        <v/>
      </c>
      <c r="H227" s="9">
        <f>Chiffrier_Retour!W59</f>
        <v/>
      </c>
      <c r="I227" s="9">
        <f>Chiffrier_Retour!Y59</f>
        <v/>
      </c>
    </row>
    <row r="228">
      <c r="A228" s="8">
        <f>Chiffrier_Retour!B60</f>
        <v/>
      </c>
      <c r="B228" s="9">
        <f>Chiffrier_Retour!A60</f>
        <v/>
      </c>
      <c r="C228" s="9">
        <f>Chiffrier_Retour!C60</f>
        <v/>
      </c>
      <c r="D228" s="9">
        <f>"Avoir fournisseur - "&amp;Chiffrier_Retour!C60&amp;" ("&amp;Chiffrier_Retour!A60&amp;")"</f>
        <v/>
      </c>
      <c r="E228" s="9">
        <f>Paramètres!$B$2</f>
        <v/>
      </c>
      <c r="F228" s="9" t="inlineStr">
        <is>
          <t>Débit</t>
        </is>
      </c>
      <c r="G228" s="10">
        <f>IF(Chiffrier_Retour!T60&lt;&gt;0,Chiffrier_Retour!T60,"")</f>
        <v/>
      </c>
      <c r="H228" s="9">
        <f>Chiffrier_Retour!W60</f>
        <v/>
      </c>
      <c r="I228" s="9">
        <f>Chiffrier_Retour!Y60</f>
        <v/>
      </c>
    </row>
    <row r="229">
      <c r="A229" s="8">
        <f>Chiffrier_Retour!B60</f>
        <v/>
      </c>
      <c r="B229" s="9">
        <f>Chiffrier_Retour!A60</f>
        <v/>
      </c>
      <c r="C229" s="9">
        <f>Chiffrier_Retour!C60</f>
        <v/>
      </c>
      <c r="D229" s="9">
        <f>"Avoir fournisseur - "&amp;Chiffrier_Retour!C60&amp;" ("&amp;Chiffrier_Retour!A60&amp;")"</f>
        <v/>
      </c>
      <c r="E229" s="9">
        <f>Paramètres!$B$3</f>
        <v/>
      </c>
      <c r="F229" s="9" t="inlineStr">
        <is>
          <t>Crédit</t>
        </is>
      </c>
      <c r="G229" s="10">
        <f>IF(Chiffrier_Retour!L60&lt;&gt;0,Chiffrier_Retour!L60,"")</f>
        <v/>
      </c>
      <c r="H229" s="9">
        <f>Chiffrier_Retour!W60</f>
        <v/>
      </c>
      <c r="I229" s="9">
        <f>Chiffrier_Retour!Y60</f>
        <v/>
      </c>
    </row>
    <row r="230">
      <c r="A230" s="8">
        <f>Chiffrier_Retour!B60</f>
        <v/>
      </c>
      <c r="B230" s="9">
        <f>Chiffrier_Retour!A60</f>
        <v/>
      </c>
      <c r="C230" s="9">
        <f>Chiffrier_Retour!C60</f>
        <v/>
      </c>
      <c r="D230" s="9">
        <f>"Avoir fournisseur - "&amp;Chiffrier_Retour!C60&amp;" ("&amp;Chiffrier_Retour!A60&amp;")"</f>
        <v/>
      </c>
      <c r="E230" s="9">
        <f>Paramètres!$B$4</f>
        <v/>
      </c>
      <c r="F230" s="9" t="inlineStr">
        <is>
          <t>Crédit</t>
        </is>
      </c>
      <c r="G230" s="10">
        <f>IF(Chiffrier_Retour!N60&lt;&gt;0,Chiffrier_Retour!N60,"")</f>
        <v/>
      </c>
      <c r="H230" s="9">
        <f>Chiffrier_Retour!W60</f>
        <v/>
      </c>
      <c r="I230" s="9">
        <f>Chiffrier_Retour!Y60</f>
        <v/>
      </c>
    </row>
    <row r="231">
      <c r="A231" s="8">
        <f>Chiffrier_Retour!B60</f>
        <v/>
      </c>
      <c r="B231" s="9">
        <f>Chiffrier_Retour!A60</f>
        <v/>
      </c>
      <c r="C231" s="9">
        <f>Chiffrier_Retour!C60</f>
        <v/>
      </c>
      <c r="D231" s="9">
        <f>"Avoir fournisseur - "&amp;Chiffrier_Retour!C60&amp;" ("&amp;Chiffrier_Retour!A60&amp;")"</f>
        <v/>
      </c>
      <c r="E231" s="9">
        <f>IF(Chiffrier_Retour!Q60="Fournisseur",Paramètres!$B$6,Paramètres!$B$5)</f>
        <v/>
      </c>
      <c r="F231" s="9">
        <f>IF(Chiffrier_Retour!Q60="Fournisseur","Crédit","Débit")</f>
        <v/>
      </c>
      <c r="G231" s="10">
        <f>IF((Chiffrier_Retour!O60+Chiffrier_Retour!P60)&lt;&gt;0,ABS((Chiffrier_Retour!O60+Chiffrier_Retour!P60)),"")</f>
        <v/>
      </c>
      <c r="H231" s="9">
        <f>Chiffrier_Retour!W60</f>
        <v/>
      </c>
      <c r="I231" s="9">
        <f>Chiffrier_Retour!Y60</f>
        <v/>
      </c>
    </row>
    <row r="232">
      <c r="A232" s="8">
        <f>Chiffrier_Retour!B61</f>
        <v/>
      </c>
      <c r="B232" s="9">
        <f>Chiffrier_Retour!A61</f>
        <v/>
      </c>
      <c r="C232" s="9">
        <f>Chiffrier_Retour!C61</f>
        <v/>
      </c>
      <c r="D232" s="9">
        <f>"Avoir fournisseur - "&amp;Chiffrier_Retour!C61&amp;" ("&amp;Chiffrier_Retour!A61&amp;")"</f>
        <v/>
      </c>
      <c r="E232" s="9">
        <f>Paramètres!$B$2</f>
        <v/>
      </c>
      <c r="F232" s="9" t="inlineStr">
        <is>
          <t>Débit</t>
        </is>
      </c>
      <c r="G232" s="10">
        <f>IF(Chiffrier_Retour!T61&lt;&gt;0,Chiffrier_Retour!T61,"")</f>
        <v/>
      </c>
      <c r="H232" s="9">
        <f>Chiffrier_Retour!W61</f>
        <v/>
      </c>
      <c r="I232" s="9">
        <f>Chiffrier_Retour!Y61</f>
        <v/>
      </c>
    </row>
    <row r="233">
      <c r="A233" s="8">
        <f>Chiffrier_Retour!B61</f>
        <v/>
      </c>
      <c r="B233" s="9">
        <f>Chiffrier_Retour!A61</f>
        <v/>
      </c>
      <c r="C233" s="9">
        <f>Chiffrier_Retour!C61</f>
        <v/>
      </c>
      <c r="D233" s="9">
        <f>"Avoir fournisseur - "&amp;Chiffrier_Retour!C61&amp;" ("&amp;Chiffrier_Retour!A61&amp;")"</f>
        <v/>
      </c>
      <c r="E233" s="9">
        <f>Paramètres!$B$3</f>
        <v/>
      </c>
      <c r="F233" s="9" t="inlineStr">
        <is>
          <t>Crédit</t>
        </is>
      </c>
      <c r="G233" s="10">
        <f>IF(Chiffrier_Retour!L61&lt;&gt;0,Chiffrier_Retour!L61,"")</f>
        <v/>
      </c>
      <c r="H233" s="9">
        <f>Chiffrier_Retour!W61</f>
        <v/>
      </c>
      <c r="I233" s="9">
        <f>Chiffrier_Retour!Y61</f>
        <v/>
      </c>
    </row>
    <row r="234">
      <c r="A234" s="8">
        <f>Chiffrier_Retour!B61</f>
        <v/>
      </c>
      <c r="B234" s="9">
        <f>Chiffrier_Retour!A61</f>
        <v/>
      </c>
      <c r="C234" s="9">
        <f>Chiffrier_Retour!C61</f>
        <v/>
      </c>
      <c r="D234" s="9">
        <f>"Avoir fournisseur - "&amp;Chiffrier_Retour!C61&amp;" ("&amp;Chiffrier_Retour!A61&amp;")"</f>
        <v/>
      </c>
      <c r="E234" s="9">
        <f>Paramètres!$B$4</f>
        <v/>
      </c>
      <c r="F234" s="9" t="inlineStr">
        <is>
          <t>Crédit</t>
        </is>
      </c>
      <c r="G234" s="10">
        <f>IF(Chiffrier_Retour!N61&lt;&gt;0,Chiffrier_Retour!N61,"")</f>
        <v/>
      </c>
      <c r="H234" s="9">
        <f>Chiffrier_Retour!W61</f>
        <v/>
      </c>
      <c r="I234" s="9">
        <f>Chiffrier_Retour!Y61</f>
        <v/>
      </c>
    </row>
    <row r="235">
      <c r="A235" s="8">
        <f>Chiffrier_Retour!B61</f>
        <v/>
      </c>
      <c r="B235" s="9">
        <f>Chiffrier_Retour!A61</f>
        <v/>
      </c>
      <c r="C235" s="9">
        <f>Chiffrier_Retour!C61</f>
        <v/>
      </c>
      <c r="D235" s="9">
        <f>"Avoir fournisseur - "&amp;Chiffrier_Retour!C61&amp;" ("&amp;Chiffrier_Retour!A61&amp;")"</f>
        <v/>
      </c>
      <c r="E235" s="9">
        <f>IF(Chiffrier_Retour!Q61="Fournisseur",Paramètres!$B$6,Paramètres!$B$5)</f>
        <v/>
      </c>
      <c r="F235" s="9">
        <f>IF(Chiffrier_Retour!Q61="Fournisseur","Crédit","Débit")</f>
        <v/>
      </c>
      <c r="G235" s="10">
        <f>IF((Chiffrier_Retour!O61+Chiffrier_Retour!P61)&lt;&gt;0,ABS((Chiffrier_Retour!O61+Chiffrier_Retour!P61)),"")</f>
        <v/>
      </c>
      <c r="H235" s="9">
        <f>Chiffrier_Retour!W61</f>
        <v/>
      </c>
      <c r="I235" s="9">
        <f>Chiffrier_Retour!Y61</f>
        <v/>
      </c>
    </row>
    <row r="236">
      <c r="A236" s="8">
        <f>Chiffrier_Retour!B62</f>
        <v/>
      </c>
      <c r="B236" s="9">
        <f>Chiffrier_Retour!A62</f>
        <v/>
      </c>
      <c r="C236" s="9">
        <f>Chiffrier_Retour!C62</f>
        <v/>
      </c>
      <c r="D236" s="9">
        <f>"Avoir fournisseur - "&amp;Chiffrier_Retour!C62&amp;" ("&amp;Chiffrier_Retour!A62&amp;")"</f>
        <v/>
      </c>
      <c r="E236" s="9">
        <f>Paramètres!$B$2</f>
        <v/>
      </c>
      <c r="F236" s="9" t="inlineStr">
        <is>
          <t>Débit</t>
        </is>
      </c>
      <c r="G236" s="10">
        <f>IF(Chiffrier_Retour!T62&lt;&gt;0,Chiffrier_Retour!T62,"")</f>
        <v/>
      </c>
      <c r="H236" s="9">
        <f>Chiffrier_Retour!W62</f>
        <v/>
      </c>
      <c r="I236" s="9">
        <f>Chiffrier_Retour!Y62</f>
        <v/>
      </c>
    </row>
    <row r="237">
      <c r="A237" s="8">
        <f>Chiffrier_Retour!B62</f>
        <v/>
      </c>
      <c r="B237" s="9">
        <f>Chiffrier_Retour!A62</f>
        <v/>
      </c>
      <c r="C237" s="9">
        <f>Chiffrier_Retour!C62</f>
        <v/>
      </c>
      <c r="D237" s="9">
        <f>"Avoir fournisseur - "&amp;Chiffrier_Retour!C62&amp;" ("&amp;Chiffrier_Retour!A62&amp;")"</f>
        <v/>
      </c>
      <c r="E237" s="9">
        <f>Paramètres!$B$3</f>
        <v/>
      </c>
      <c r="F237" s="9" t="inlineStr">
        <is>
          <t>Crédit</t>
        </is>
      </c>
      <c r="G237" s="10">
        <f>IF(Chiffrier_Retour!L62&lt;&gt;0,Chiffrier_Retour!L62,"")</f>
        <v/>
      </c>
      <c r="H237" s="9">
        <f>Chiffrier_Retour!W62</f>
        <v/>
      </c>
      <c r="I237" s="9">
        <f>Chiffrier_Retour!Y62</f>
        <v/>
      </c>
    </row>
    <row r="238">
      <c r="A238" s="8">
        <f>Chiffrier_Retour!B62</f>
        <v/>
      </c>
      <c r="B238" s="9">
        <f>Chiffrier_Retour!A62</f>
        <v/>
      </c>
      <c r="C238" s="9">
        <f>Chiffrier_Retour!C62</f>
        <v/>
      </c>
      <c r="D238" s="9">
        <f>"Avoir fournisseur - "&amp;Chiffrier_Retour!C62&amp;" ("&amp;Chiffrier_Retour!A62&amp;")"</f>
        <v/>
      </c>
      <c r="E238" s="9">
        <f>Paramètres!$B$4</f>
        <v/>
      </c>
      <c r="F238" s="9" t="inlineStr">
        <is>
          <t>Crédit</t>
        </is>
      </c>
      <c r="G238" s="10">
        <f>IF(Chiffrier_Retour!N62&lt;&gt;0,Chiffrier_Retour!N62,"")</f>
        <v/>
      </c>
      <c r="H238" s="9">
        <f>Chiffrier_Retour!W62</f>
        <v/>
      </c>
      <c r="I238" s="9">
        <f>Chiffrier_Retour!Y62</f>
        <v/>
      </c>
    </row>
    <row r="239">
      <c r="A239" s="8">
        <f>Chiffrier_Retour!B62</f>
        <v/>
      </c>
      <c r="B239" s="9">
        <f>Chiffrier_Retour!A62</f>
        <v/>
      </c>
      <c r="C239" s="9">
        <f>Chiffrier_Retour!C62</f>
        <v/>
      </c>
      <c r="D239" s="9">
        <f>"Avoir fournisseur - "&amp;Chiffrier_Retour!C62&amp;" ("&amp;Chiffrier_Retour!A62&amp;")"</f>
        <v/>
      </c>
      <c r="E239" s="9">
        <f>IF(Chiffrier_Retour!Q62="Fournisseur",Paramètres!$B$6,Paramètres!$B$5)</f>
        <v/>
      </c>
      <c r="F239" s="9">
        <f>IF(Chiffrier_Retour!Q62="Fournisseur","Crédit","Débit")</f>
        <v/>
      </c>
      <c r="G239" s="10">
        <f>IF((Chiffrier_Retour!O62+Chiffrier_Retour!P62)&lt;&gt;0,ABS((Chiffrier_Retour!O62+Chiffrier_Retour!P62)),"")</f>
        <v/>
      </c>
      <c r="H239" s="9">
        <f>Chiffrier_Retour!W62</f>
        <v/>
      </c>
      <c r="I239" s="9">
        <f>Chiffrier_Retour!Y62</f>
        <v/>
      </c>
    </row>
    <row r="240">
      <c r="A240" s="8">
        <f>Chiffrier_Retour!B63</f>
        <v/>
      </c>
      <c r="B240" s="9">
        <f>Chiffrier_Retour!A63</f>
        <v/>
      </c>
      <c r="C240" s="9">
        <f>Chiffrier_Retour!C63</f>
        <v/>
      </c>
      <c r="D240" s="9">
        <f>"Avoir fournisseur - "&amp;Chiffrier_Retour!C63&amp;" ("&amp;Chiffrier_Retour!A63&amp;")"</f>
        <v/>
      </c>
      <c r="E240" s="9">
        <f>Paramètres!$B$2</f>
        <v/>
      </c>
      <c r="F240" s="9" t="inlineStr">
        <is>
          <t>Débit</t>
        </is>
      </c>
      <c r="G240" s="10">
        <f>IF(Chiffrier_Retour!T63&lt;&gt;0,Chiffrier_Retour!T63,"")</f>
        <v/>
      </c>
      <c r="H240" s="9">
        <f>Chiffrier_Retour!W63</f>
        <v/>
      </c>
      <c r="I240" s="9">
        <f>Chiffrier_Retour!Y63</f>
        <v/>
      </c>
    </row>
    <row r="241">
      <c r="A241" s="8">
        <f>Chiffrier_Retour!B63</f>
        <v/>
      </c>
      <c r="B241" s="9">
        <f>Chiffrier_Retour!A63</f>
        <v/>
      </c>
      <c r="C241" s="9">
        <f>Chiffrier_Retour!C63</f>
        <v/>
      </c>
      <c r="D241" s="9">
        <f>"Avoir fournisseur - "&amp;Chiffrier_Retour!C63&amp;" ("&amp;Chiffrier_Retour!A63&amp;")"</f>
        <v/>
      </c>
      <c r="E241" s="9">
        <f>Paramètres!$B$3</f>
        <v/>
      </c>
      <c r="F241" s="9" t="inlineStr">
        <is>
          <t>Crédit</t>
        </is>
      </c>
      <c r="G241" s="10">
        <f>IF(Chiffrier_Retour!L63&lt;&gt;0,Chiffrier_Retour!L63,"")</f>
        <v/>
      </c>
      <c r="H241" s="9">
        <f>Chiffrier_Retour!W63</f>
        <v/>
      </c>
      <c r="I241" s="9">
        <f>Chiffrier_Retour!Y63</f>
        <v/>
      </c>
    </row>
    <row r="242">
      <c r="A242" s="8">
        <f>Chiffrier_Retour!B63</f>
        <v/>
      </c>
      <c r="B242" s="9">
        <f>Chiffrier_Retour!A63</f>
        <v/>
      </c>
      <c r="C242" s="9">
        <f>Chiffrier_Retour!C63</f>
        <v/>
      </c>
      <c r="D242" s="9">
        <f>"Avoir fournisseur - "&amp;Chiffrier_Retour!C63&amp;" ("&amp;Chiffrier_Retour!A63&amp;")"</f>
        <v/>
      </c>
      <c r="E242" s="9">
        <f>Paramètres!$B$4</f>
        <v/>
      </c>
      <c r="F242" s="9" t="inlineStr">
        <is>
          <t>Crédit</t>
        </is>
      </c>
      <c r="G242" s="10">
        <f>IF(Chiffrier_Retour!N63&lt;&gt;0,Chiffrier_Retour!N63,"")</f>
        <v/>
      </c>
      <c r="H242" s="9">
        <f>Chiffrier_Retour!W63</f>
        <v/>
      </c>
      <c r="I242" s="9">
        <f>Chiffrier_Retour!Y63</f>
        <v/>
      </c>
    </row>
    <row r="243">
      <c r="A243" s="8">
        <f>Chiffrier_Retour!B63</f>
        <v/>
      </c>
      <c r="B243" s="9">
        <f>Chiffrier_Retour!A63</f>
        <v/>
      </c>
      <c r="C243" s="9">
        <f>Chiffrier_Retour!C63</f>
        <v/>
      </c>
      <c r="D243" s="9">
        <f>"Avoir fournisseur - "&amp;Chiffrier_Retour!C63&amp;" ("&amp;Chiffrier_Retour!A63&amp;")"</f>
        <v/>
      </c>
      <c r="E243" s="9">
        <f>IF(Chiffrier_Retour!Q63="Fournisseur",Paramètres!$B$6,Paramètres!$B$5)</f>
        <v/>
      </c>
      <c r="F243" s="9">
        <f>IF(Chiffrier_Retour!Q63="Fournisseur","Crédit","Débit")</f>
        <v/>
      </c>
      <c r="G243" s="10">
        <f>IF((Chiffrier_Retour!O63+Chiffrier_Retour!P63)&lt;&gt;0,ABS((Chiffrier_Retour!O63+Chiffrier_Retour!P63)),"")</f>
        <v/>
      </c>
      <c r="H243" s="9">
        <f>Chiffrier_Retour!W63</f>
        <v/>
      </c>
      <c r="I243" s="9">
        <f>Chiffrier_Retour!Y63</f>
        <v/>
      </c>
    </row>
    <row r="244">
      <c r="A244" s="8">
        <f>Chiffrier_Retour!B64</f>
        <v/>
      </c>
      <c r="B244" s="9">
        <f>Chiffrier_Retour!A64</f>
        <v/>
      </c>
      <c r="C244" s="9">
        <f>Chiffrier_Retour!C64</f>
        <v/>
      </c>
      <c r="D244" s="9">
        <f>"Avoir fournisseur - "&amp;Chiffrier_Retour!C64&amp;" ("&amp;Chiffrier_Retour!A64&amp;")"</f>
        <v/>
      </c>
      <c r="E244" s="9">
        <f>Paramètres!$B$2</f>
        <v/>
      </c>
      <c r="F244" s="9" t="inlineStr">
        <is>
          <t>Débit</t>
        </is>
      </c>
      <c r="G244" s="10">
        <f>IF(Chiffrier_Retour!T64&lt;&gt;0,Chiffrier_Retour!T64,"")</f>
        <v/>
      </c>
      <c r="H244" s="9">
        <f>Chiffrier_Retour!W64</f>
        <v/>
      </c>
      <c r="I244" s="9">
        <f>Chiffrier_Retour!Y64</f>
        <v/>
      </c>
    </row>
    <row r="245">
      <c r="A245" s="8">
        <f>Chiffrier_Retour!B64</f>
        <v/>
      </c>
      <c r="B245" s="9">
        <f>Chiffrier_Retour!A64</f>
        <v/>
      </c>
      <c r="C245" s="9">
        <f>Chiffrier_Retour!C64</f>
        <v/>
      </c>
      <c r="D245" s="9">
        <f>"Avoir fournisseur - "&amp;Chiffrier_Retour!C64&amp;" ("&amp;Chiffrier_Retour!A64&amp;")"</f>
        <v/>
      </c>
      <c r="E245" s="9">
        <f>Paramètres!$B$3</f>
        <v/>
      </c>
      <c r="F245" s="9" t="inlineStr">
        <is>
          <t>Crédit</t>
        </is>
      </c>
      <c r="G245" s="10">
        <f>IF(Chiffrier_Retour!L64&lt;&gt;0,Chiffrier_Retour!L64,"")</f>
        <v/>
      </c>
      <c r="H245" s="9">
        <f>Chiffrier_Retour!W64</f>
        <v/>
      </c>
      <c r="I245" s="9">
        <f>Chiffrier_Retour!Y64</f>
        <v/>
      </c>
    </row>
    <row r="246">
      <c r="A246" s="8">
        <f>Chiffrier_Retour!B64</f>
        <v/>
      </c>
      <c r="B246" s="9">
        <f>Chiffrier_Retour!A64</f>
        <v/>
      </c>
      <c r="C246" s="9">
        <f>Chiffrier_Retour!C64</f>
        <v/>
      </c>
      <c r="D246" s="9">
        <f>"Avoir fournisseur - "&amp;Chiffrier_Retour!C64&amp;" ("&amp;Chiffrier_Retour!A64&amp;")"</f>
        <v/>
      </c>
      <c r="E246" s="9">
        <f>Paramètres!$B$4</f>
        <v/>
      </c>
      <c r="F246" s="9" t="inlineStr">
        <is>
          <t>Crédit</t>
        </is>
      </c>
      <c r="G246" s="10">
        <f>IF(Chiffrier_Retour!N64&lt;&gt;0,Chiffrier_Retour!N64,"")</f>
        <v/>
      </c>
      <c r="H246" s="9">
        <f>Chiffrier_Retour!W64</f>
        <v/>
      </c>
      <c r="I246" s="9">
        <f>Chiffrier_Retour!Y64</f>
        <v/>
      </c>
    </row>
    <row r="247">
      <c r="A247" s="8">
        <f>Chiffrier_Retour!B64</f>
        <v/>
      </c>
      <c r="B247" s="9">
        <f>Chiffrier_Retour!A64</f>
        <v/>
      </c>
      <c r="C247" s="9">
        <f>Chiffrier_Retour!C64</f>
        <v/>
      </c>
      <c r="D247" s="9">
        <f>"Avoir fournisseur - "&amp;Chiffrier_Retour!C64&amp;" ("&amp;Chiffrier_Retour!A64&amp;")"</f>
        <v/>
      </c>
      <c r="E247" s="9">
        <f>IF(Chiffrier_Retour!Q64="Fournisseur",Paramètres!$B$6,Paramètres!$B$5)</f>
        <v/>
      </c>
      <c r="F247" s="9">
        <f>IF(Chiffrier_Retour!Q64="Fournisseur","Crédit","Débit")</f>
        <v/>
      </c>
      <c r="G247" s="10">
        <f>IF((Chiffrier_Retour!O64+Chiffrier_Retour!P64)&lt;&gt;0,ABS((Chiffrier_Retour!O64+Chiffrier_Retour!P64)),"")</f>
        <v/>
      </c>
      <c r="H247" s="9">
        <f>Chiffrier_Retour!W64</f>
        <v/>
      </c>
      <c r="I247" s="9">
        <f>Chiffrier_Retour!Y64</f>
        <v/>
      </c>
    </row>
    <row r="248">
      <c r="A248" s="8">
        <f>Chiffrier_Retour!B65</f>
        <v/>
      </c>
      <c r="B248" s="9">
        <f>Chiffrier_Retour!A65</f>
        <v/>
      </c>
      <c r="C248" s="9">
        <f>Chiffrier_Retour!C65</f>
        <v/>
      </c>
      <c r="D248" s="9">
        <f>"Avoir fournisseur - "&amp;Chiffrier_Retour!C65&amp;" ("&amp;Chiffrier_Retour!A65&amp;")"</f>
        <v/>
      </c>
      <c r="E248" s="9">
        <f>Paramètres!$B$2</f>
        <v/>
      </c>
      <c r="F248" s="9" t="inlineStr">
        <is>
          <t>Débit</t>
        </is>
      </c>
      <c r="G248" s="10">
        <f>IF(Chiffrier_Retour!T65&lt;&gt;0,Chiffrier_Retour!T65,"")</f>
        <v/>
      </c>
      <c r="H248" s="9">
        <f>Chiffrier_Retour!W65</f>
        <v/>
      </c>
      <c r="I248" s="9">
        <f>Chiffrier_Retour!Y65</f>
        <v/>
      </c>
    </row>
    <row r="249">
      <c r="A249" s="8">
        <f>Chiffrier_Retour!B65</f>
        <v/>
      </c>
      <c r="B249" s="9">
        <f>Chiffrier_Retour!A65</f>
        <v/>
      </c>
      <c r="C249" s="9">
        <f>Chiffrier_Retour!C65</f>
        <v/>
      </c>
      <c r="D249" s="9">
        <f>"Avoir fournisseur - "&amp;Chiffrier_Retour!C65&amp;" ("&amp;Chiffrier_Retour!A65&amp;")"</f>
        <v/>
      </c>
      <c r="E249" s="9">
        <f>Paramètres!$B$3</f>
        <v/>
      </c>
      <c r="F249" s="9" t="inlineStr">
        <is>
          <t>Crédit</t>
        </is>
      </c>
      <c r="G249" s="10">
        <f>IF(Chiffrier_Retour!L65&lt;&gt;0,Chiffrier_Retour!L65,"")</f>
        <v/>
      </c>
      <c r="H249" s="9">
        <f>Chiffrier_Retour!W65</f>
        <v/>
      </c>
      <c r="I249" s="9">
        <f>Chiffrier_Retour!Y65</f>
        <v/>
      </c>
    </row>
    <row r="250">
      <c r="A250" s="8">
        <f>Chiffrier_Retour!B65</f>
        <v/>
      </c>
      <c r="B250" s="9">
        <f>Chiffrier_Retour!A65</f>
        <v/>
      </c>
      <c r="C250" s="9">
        <f>Chiffrier_Retour!C65</f>
        <v/>
      </c>
      <c r="D250" s="9">
        <f>"Avoir fournisseur - "&amp;Chiffrier_Retour!C65&amp;" ("&amp;Chiffrier_Retour!A65&amp;")"</f>
        <v/>
      </c>
      <c r="E250" s="9">
        <f>Paramètres!$B$4</f>
        <v/>
      </c>
      <c r="F250" s="9" t="inlineStr">
        <is>
          <t>Crédit</t>
        </is>
      </c>
      <c r="G250" s="10">
        <f>IF(Chiffrier_Retour!N65&lt;&gt;0,Chiffrier_Retour!N65,"")</f>
        <v/>
      </c>
      <c r="H250" s="9">
        <f>Chiffrier_Retour!W65</f>
        <v/>
      </c>
      <c r="I250" s="9">
        <f>Chiffrier_Retour!Y65</f>
        <v/>
      </c>
    </row>
    <row r="251">
      <c r="A251" s="8">
        <f>Chiffrier_Retour!B65</f>
        <v/>
      </c>
      <c r="B251" s="9">
        <f>Chiffrier_Retour!A65</f>
        <v/>
      </c>
      <c r="C251" s="9">
        <f>Chiffrier_Retour!C65</f>
        <v/>
      </c>
      <c r="D251" s="9">
        <f>"Avoir fournisseur - "&amp;Chiffrier_Retour!C65&amp;" ("&amp;Chiffrier_Retour!A65&amp;")"</f>
        <v/>
      </c>
      <c r="E251" s="9">
        <f>IF(Chiffrier_Retour!Q65="Fournisseur",Paramètres!$B$6,Paramètres!$B$5)</f>
        <v/>
      </c>
      <c r="F251" s="9">
        <f>IF(Chiffrier_Retour!Q65="Fournisseur","Crédit","Débit")</f>
        <v/>
      </c>
      <c r="G251" s="10">
        <f>IF((Chiffrier_Retour!O65+Chiffrier_Retour!P65)&lt;&gt;0,ABS((Chiffrier_Retour!O65+Chiffrier_Retour!P65)),"")</f>
        <v/>
      </c>
      <c r="H251" s="9">
        <f>Chiffrier_Retour!W65</f>
        <v/>
      </c>
      <c r="I251" s="9">
        <f>Chiffrier_Retour!Y65</f>
        <v/>
      </c>
    </row>
    <row r="252">
      <c r="A252" s="8">
        <f>Chiffrier_Retour!B66</f>
        <v/>
      </c>
      <c r="B252" s="9">
        <f>Chiffrier_Retour!A66</f>
        <v/>
      </c>
      <c r="C252" s="9">
        <f>Chiffrier_Retour!C66</f>
        <v/>
      </c>
      <c r="D252" s="9">
        <f>"Avoir fournisseur - "&amp;Chiffrier_Retour!C66&amp;" ("&amp;Chiffrier_Retour!A66&amp;")"</f>
        <v/>
      </c>
      <c r="E252" s="9">
        <f>Paramètres!$B$2</f>
        <v/>
      </c>
      <c r="F252" s="9" t="inlineStr">
        <is>
          <t>Débit</t>
        </is>
      </c>
      <c r="G252" s="10">
        <f>IF(Chiffrier_Retour!T66&lt;&gt;0,Chiffrier_Retour!T66,"")</f>
        <v/>
      </c>
      <c r="H252" s="9">
        <f>Chiffrier_Retour!W66</f>
        <v/>
      </c>
      <c r="I252" s="9">
        <f>Chiffrier_Retour!Y66</f>
        <v/>
      </c>
    </row>
    <row r="253">
      <c r="A253" s="8">
        <f>Chiffrier_Retour!B66</f>
        <v/>
      </c>
      <c r="B253" s="9">
        <f>Chiffrier_Retour!A66</f>
        <v/>
      </c>
      <c r="C253" s="9">
        <f>Chiffrier_Retour!C66</f>
        <v/>
      </c>
      <c r="D253" s="9">
        <f>"Avoir fournisseur - "&amp;Chiffrier_Retour!C66&amp;" ("&amp;Chiffrier_Retour!A66&amp;")"</f>
        <v/>
      </c>
      <c r="E253" s="9">
        <f>Paramètres!$B$3</f>
        <v/>
      </c>
      <c r="F253" s="9" t="inlineStr">
        <is>
          <t>Crédit</t>
        </is>
      </c>
      <c r="G253" s="10">
        <f>IF(Chiffrier_Retour!L66&lt;&gt;0,Chiffrier_Retour!L66,"")</f>
        <v/>
      </c>
      <c r="H253" s="9">
        <f>Chiffrier_Retour!W66</f>
        <v/>
      </c>
      <c r="I253" s="9">
        <f>Chiffrier_Retour!Y66</f>
        <v/>
      </c>
    </row>
    <row r="254">
      <c r="A254" s="8">
        <f>Chiffrier_Retour!B66</f>
        <v/>
      </c>
      <c r="B254" s="9">
        <f>Chiffrier_Retour!A66</f>
        <v/>
      </c>
      <c r="C254" s="9">
        <f>Chiffrier_Retour!C66</f>
        <v/>
      </c>
      <c r="D254" s="9">
        <f>"Avoir fournisseur - "&amp;Chiffrier_Retour!C66&amp;" ("&amp;Chiffrier_Retour!A66&amp;")"</f>
        <v/>
      </c>
      <c r="E254" s="9">
        <f>Paramètres!$B$4</f>
        <v/>
      </c>
      <c r="F254" s="9" t="inlineStr">
        <is>
          <t>Crédit</t>
        </is>
      </c>
      <c r="G254" s="10">
        <f>IF(Chiffrier_Retour!N66&lt;&gt;0,Chiffrier_Retour!N66,"")</f>
        <v/>
      </c>
      <c r="H254" s="9">
        <f>Chiffrier_Retour!W66</f>
        <v/>
      </c>
      <c r="I254" s="9">
        <f>Chiffrier_Retour!Y66</f>
        <v/>
      </c>
    </row>
    <row r="255">
      <c r="A255" s="8">
        <f>Chiffrier_Retour!B66</f>
        <v/>
      </c>
      <c r="B255" s="9">
        <f>Chiffrier_Retour!A66</f>
        <v/>
      </c>
      <c r="C255" s="9">
        <f>Chiffrier_Retour!C66</f>
        <v/>
      </c>
      <c r="D255" s="9">
        <f>"Avoir fournisseur - "&amp;Chiffrier_Retour!C66&amp;" ("&amp;Chiffrier_Retour!A66&amp;")"</f>
        <v/>
      </c>
      <c r="E255" s="9">
        <f>IF(Chiffrier_Retour!Q66="Fournisseur",Paramètres!$B$6,Paramètres!$B$5)</f>
        <v/>
      </c>
      <c r="F255" s="9">
        <f>IF(Chiffrier_Retour!Q66="Fournisseur","Crédit","Débit")</f>
        <v/>
      </c>
      <c r="G255" s="10">
        <f>IF((Chiffrier_Retour!O66+Chiffrier_Retour!P66)&lt;&gt;0,ABS((Chiffrier_Retour!O66+Chiffrier_Retour!P66)),"")</f>
        <v/>
      </c>
      <c r="H255" s="9">
        <f>Chiffrier_Retour!W66</f>
        <v/>
      </c>
      <c r="I255" s="9">
        <f>Chiffrier_Retour!Y66</f>
        <v/>
      </c>
    </row>
    <row r="256">
      <c r="A256" s="8">
        <f>Chiffrier_Retour!B67</f>
        <v/>
      </c>
      <c r="B256" s="9">
        <f>Chiffrier_Retour!A67</f>
        <v/>
      </c>
      <c r="C256" s="9">
        <f>Chiffrier_Retour!C67</f>
        <v/>
      </c>
      <c r="D256" s="9">
        <f>"Avoir fournisseur - "&amp;Chiffrier_Retour!C67&amp;" ("&amp;Chiffrier_Retour!A67&amp;")"</f>
        <v/>
      </c>
      <c r="E256" s="9">
        <f>Paramètres!$B$2</f>
        <v/>
      </c>
      <c r="F256" s="9" t="inlineStr">
        <is>
          <t>Débit</t>
        </is>
      </c>
      <c r="G256" s="10">
        <f>IF(Chiffrier_Retour!T67&lt;&gt;0,Chiffrier_Retour!T67,"")</f>
        <v/>
      </c>
      <c r="H256" s="9">
        <f>Chiffrier_Retour!W67</f>
        <v/>
      </c>
      <c r="I256" s="9">
        <f>Chiffrier_Retour!Y67</f>
        <v/>
      </c>
    </row>
    <row r="257">
      <c r="A257" s="8">
        <f>Chiffrier_Retour!B67</f>
        <v/>
      </c>
      <c r="B257" s="9">
        <f>Chiffrier_Retour!A67</f>
        <v/>
      </c>
      <c r="C257" s="9">
        <f>Chiffrier_Retour!C67</f>
        <v/>
      </c>
      <c r="D257" s="9">
        <f>"Avoir fournisseur - "&amp;Chiffrier_Retour!C67&amp;" ("&amp;Chiffrier_Retour!A67&amp;")"</f>
        <v/>
      </c>
      <c r="E257" s="9">
        <f>Paramètres!$B$3</f>
        <v/>
      </c>
      <c r="F257" s="9" t="inlineStr">
        <is>
          <t>Crédit</t>
        </is>
      </c>
      <c r="G257" s="10">
        <f>IF(Chiffrier_Retour!L67&lt;&gt;0,Chiffrier_Retour!L67,"")</f>
        <v/>
      </c>
      <c r="H257" s="9">
        <f>Chiffrier_Retour!W67</f>
        <v/>
      </c>
      <c r="I257" s="9">
        <f>Chiffrier_Retour!Y67</f>
        <v/>
      </c>
    </row>
    <row r="258">
      <c r="A258" s="8">
        <f>Chiffrier_Retour!B67</f>
        <v/>
      </c>
      <c r="B258" s="9">
        <f>Chiffrier_Retour!A67</f>
        <v/>
      </c>
      <c r="C258" s="9">
        <f>Chiffrier_Retour!C67</f>
        <v/>
      </c>
      <c r="D258" s="9">
        <f>"Avoir fournisseur - "&amp;Chiffrier_Retour!C67&amp;" ("&amp;Chiffrier_Retour!A67&amp;")"</f>
        <v/>
      </c>
      <c r="E258" s="9">
        <f>Paramètres!$B$4</f>
        <v/>
      </c>
      <c r="F258" s="9" t="inlineStr">
        <is>
          <t>Crédit</t>
        </is>
      </c>
      <c r="G258" s="10">
        <f>IF(Chiffrier_Retour!N67&lt;&gt;0,Chiffrier_Retour!N67,"")</f>
        <v/>
      </c>
      <c r="H258" s="9">
        <f>Chiffrier_Retour!W67</f>
        <v/>
      </c>
      <c r="I258" s="9">
        <f>Chiffrier_Retour!Y67</f>
        <v/>
      </c>
    </row>
    <row r="259">
      <c r="A259" s="8">
        <f>Chiffrier_Retour!B67</f>
        <v/>
      </c>
      <c r="B259" s="9">
        <f>Chiffrier_Retour!A67</f>
        <v/>
      </c>
      <c r="C259" s="9">
        <f>Chiffrier_Retour!C67</f>
        <v/>
      </c>
      <c r="D259" s="9">
        <f>"Avoir fournisseur - "&amp;Chiffrier_Retour!C67&amp;" ("&amp;Chiffrier_Retour!A67&amp;")"</f>
        <v/>
      </c>
      <c r="E259" s="9">
        <f>IF(Chiffrier_Retour!Q67="Fournisseur",Paramètres!$B$6,Paramètres!$B$5)</f>
        <v/>
      </c>
      <c r="F259" s="9">
        <f>IF(Chiffrier_Retour!Q67="Fournisseur","Crédit","Débit")</f>
        <v/>
      </c>
      <c r="G259" s="10">
        <f>IF((Chiffrier_Retour!O67+Chiffrier_Retour!P67)&lt;&gt;0,ABS((Chiffrier_Retour!O67+Chiffrier_Retour!P67)),"")</f>
        <v/>
      </c>
      <c r="H259" s="9">
        <f>Chiffrier_Retour!W67</f>
        <v/>
      </c>
      <c r="I259" s="9">
        <f>Chiffrier_Retour!Y67</f>
        <v/>
      </c>
    </row>
    <row r="260">
      <c r="A260" s="8">
        <f>Chiffrier_Retour!B68</f>
        <v/>
      </c>
      <c r="B260" s="9">
        <f>Chiffrier_Retour!A68</f>
        <v/>
      </c>
      <c r="C260" s="9">
        <f>Chiffrier_Retour!C68</f>
        <v/>
      </c>
      <c r="D260" s="9">
        <f>"Avoir fournisseur - "&amp;Chiffrier_Retour!C68&amp;" ("&amp;Chiffrier_Retour!A68&amp;")"</f>
        <v/>
      </c>
      <c r="E260" s="9">
        <f>Paramètres!$B$2</f>
        <v/>
      </c>
      <c r="F260" s="9" t="inlineStr">
        <is>
          <t>Débit</t>
        </is>
      </c>
      <c r="G260" s="10">
        <f>IF(Chiffrier_Retour!T68&lt;&gt;0,Chiffrier_Retour!T68,"")</f>
        <v/>
      </c>
      <c r="H260" s="9">
        <f>Chiffrier_Retour!W68</f>
        <v/>
      </c>
      <c r="I260" s="9">
        <f>Chiffrier_Retour!Y68</f>
        <v/>
      </c>
    </row>
    <row r="261">
      <c r="A261" s="8">
        <f>Chiffrier_Retour!B68</f>
        <v/>
      </c>
      <c r="B261" s="9">
        <f>Chiffrier_Retour!A68</f>
        <v/>
      </c>
      <c r="C261" s="9">
        <f>Chiffrier_Retour!C68</f>
        <v/>
      </c>
      <c r="D261" s="9">
        <f>"Avoir fournisseur - "&amp;Chiffrier_Retour!C68&amp;" ("&amp;Chiffrier_Retour!A68&amp;")"</f>
        <v/>
      </c>
      <c r="E261" s="9">
        <f>Paramètres!$B$3</f>
        <v/>
      </c>
      <c r="F261" s="9" t="inlineStr">
        <is>
          <t>Crédit</t>
        </is>
      </c>
      <c r="G261" s="10">
        <f>IF(Chiffrier_Retour!L68&lt;&gt;0,Chiffrier_Retour!L68,"")</f>
        <v/>
      </c>
      <c r="H261" s="9">
        <f>Chiffrier_Retour!W68</f>
        <v/>
      </c>
      <c r="I261" s="9">
        <f>Chiffrier_Retour!Y68</f>
        <v/>
      </c>
    </row>
    <row r="262">
      <c r="A262" s="8">
        <f>Chiffrier_Retour!B68</f>
        <v/>
      </c>
      <c r="B262" s="9">
        <f>Chiffrier_Retour!A68</f>
        <v/>
      </c>
      <c r="C262" s="9">
        <f>Chiffrier_Retour!C68</f>
        <v/>
      </c>
      <c r="D262" s="9">
        <f>"Avoir fournisseur - "&amp;Chiffrier_Retour!C68&amp;" ("&amp;Chiffrier_Retour!A68&amp;")"</f>
        <v/>
      </c>
      <c r="E262" s="9">
        <f>Paramètres!$B$4</f>
        <v/>
      </c>
      <c r="F262" s="9" t="inlineStr">
        <is>
          <t>Crédit</t>
        </is>
      </c>
      <c r="G262" s="10">
        <f>IF(Chiffrier_Retour!N68&lt;&gt;0,Chiffrier_Retour!N68,"")</f>
        <v/>
      </c>
      <c r="H262" s="9">
        <f>Chiffrier_Retour!W68</f>
        <v/>
      </c>
      <c r="I262" s="9">
        <f>Chiffrier_Retour!Y68</f>
        <v/>
      </c>
    </row>
    <row r="263">
      <c r="A263" s="8">
        <f>Chiffrier_Retour!B68</f>
        <v/>
      </c>
      <c r="B263" s="9">
        <f>Chiffrier_Retour!A68</f>
        <v/>
      </c>
      <c r="C263" s="9">
        <f>Chiffrier_Retour!C68</f>
        <v/>
      </c>
      <c r="D263" s="9">
        <f>"Avoir fournisseur - "&amp;Chiffrier_Retour!C68&amp;" ("&amp;Chiffrier_Retour!A68&amp;")"</f>
        <v/>
      </c>
      <c r="E263" s="9">
        <f>IF(Chiffrier_Retour!Q68="Fournisseur",Paramètres!$B$6,Paramètres!$B$5)</f>
        <v/>
      </c>
      <c r="F263" s="9">
        <f>IF(Chiffrier_Retour!Q68="Fournisseur","Crédit","Débit")</f>
        <v/>
      </c>
      <c r="G263" s="10">
        <f>IF((Chiffrier_Retour!O68+Chiffrier_Retour!P68)&lt;&gt;0,ABS((Chiffrier_Retour!O68+Chiffrier_Retour!P68)),"")</f>
        <v/>
      </c>
      <c r="H263" s="9">
        <f>Chiffrier_Retour!W68</f>
        <v/>
      </c>
      <c r="I263" s="9">
        <f>Chiffrier_Retour!Y68</f>
        <v/>
      </c>
    </row>
    <row r="264">
      <c r="A264" s="8">
        <f>Chiffrier_Retour!B69</f>
        <v/>
      </c>
      <c r="B264" s="9">
        <f>Chiffrier_Retour!A69</f>
        <v/>
      </c>
      <c r="C264" s="9">
        <f>Chiffrier_Retour!C69</f>
        <v/>
      </c>
      <c r="D264" s="9">
        <f>"Avoir fournisseur - "&amp;Chiffrier_Retour!C69&amp;" ("&amp;Chiffrier_Retour!A69&amp;")"</f>
        <v/>
      </c>
      <c r="E264" s="9">
        <f>Paramètres!$B$2</f>
        <v/>
      </c>
      <c r="F264" s="9" t="inlineStr">
        <is>
          <t>Débit</t>
        </is>
      </c>
      <c r="G264" s="10">
        <f>IF(Chiffrier_Retour!T69&lt;&gt;0,Chiffrier_Retour!T69,"")</f>
        <v/>
      </c>
      <c r="H264" s="9">
        <f>Chiffrier_Retour!W69</f>
        <v/>
      </c>
      <c r="I264" s="9">
        <f>Chiffrier_Retour!Y69</f>
        <v/>
      </c>
    </row>
    <row r="265">
      <c r="A265" s="8">
        <f>Chiffrier_Retour!B69</f>
        <v/>
      </c>
      <c r="B265" s="9">
        <f>Chiffrier_Retour!A69</f>
        <v/>
      </c>
      <c r="C265" s="9">
        <f>Chiffrier_Retour!C69</f>
        <v/>
      </c>
      <c r="D265" s="9">
        <f>"Avoir fournisseur - "&amp;Chiffrier_Retour!C69&amp;" ("&amp;Chiffrier_Retour!A69&amp;")"</f>
        <v/>
      </c>
      <c r="E265" s="9">
        <f>Paramètres!$B$3</f>
        <v/>
      </c>
      <c r="F265" s="9" t="inlineStr">
        <is>
          <t>Crédit</t>
        </is>
      </c>
      <c r="G265" s="10">
        <f>IF(Chiffrier_Retour!L69&lt;&gt;0,Chiffrier_Retour!L69,"")</f>
        <v/>
      </c>
      <c r="H265" s="9">
        <f>Chiffrier_Retour!W69</f>
        <v/>
      </c>
      <c r="I265" s="9">
        <f>Chiffrier_Retour!Y69</f>
        <v/>
      </c>
    </row>
    <row r="266">
      <c r="A266" s="8">
        <f>Chiffrier_Retour!B69</f>
        <v/>
      </c>
      <c r="B266" s="9">
        <f>Chiffrier_Retour!A69</f>
        <v/>
      </c>
      <c r="C266" s="9">
        <f>Chiffrier_Retour!C69</f>
        <v/>
      </c>
      <c r="D266" s="9">
        <f>"Avoir fournisseur - "&amp;Chiffrier_Retour!C69&amp;" ("&amp;Chiffrier_Retour!A69&amp;")"</f>
        <v/>
      </c>
      <c r="E266" s="9">
        <f>Paramètres!$B$4</f>
        <v/>
      </c>
      <c r="F266" s="9" t="inlineStr">
        <is>
          <t>Crédit</t>
        </is>
      </c>
      <c r="G266" s="10">
        <f>IF(Chiffrier_Retour!N69&lt;&gt;0,Chiffrier_Retour!N69,"")</f>
        <v/>
      </c>
      <c r="H266" s="9">
        <f>Chiffrier_Retour!W69</f>
        <v/>
      </c>
      <c r="I266" s="9">
        <f>Chiffrier_Retour!Y69</f>
        <v/>
      </c>
    </row>
    <row r="267">
      <c r="A267" s="8">
        <f>Chiffrier_Retour!B69</f>
        <v/>
      </c>
      <c r="B267" s="9">
        <f>Chiffrier_Retour!A69</f>
        <v/>
      </c>
      <c r="C267" s="9">
        <f>Chiffrier_Retour!C69</f>
        <v/>
      </c>
      <c r="D267" s="9">
        <f>"Avoir fournisseur - "&amp;Chiffrier_Retour!C69&amp;" ("&amp;Chiffrier_Retour!A69&amp;")"</f>
        <v/>
      </c>
      <c r="E267" s="9">
        <f>IF(Chiffrier_Retour!Q69="Fournisseur",Paramètres!$B$6,Paramètres!$B$5)</f>
        <v/>
      </c>
      <c r="F267" s="9">
        <f>IF(Chiffrier_Retour!Q69="Fournisseur","Crédit","Débit")</f>
        <v/>
      </c>
      <c r="G267" s="10">
        <f>IF((Chiffrier_Retour!O69+Chiffrier_Retour!P69)&lt;&gt;0,ABS((Chiffrier_Retour!O69+Chiffrier_Retour!P69)),"")</f>
        <v/>
      </c>
      <c r="H267" s="9">
        <f>Chiffrier_Retour!W69</f>
        <v/>
      </c>
      <c r="I267" s="9">
        <f>Chiffrier_Retour!Y69</f>
        <v/>
      </c>
    </row>
    <row r="268">
      <c r="A268" s="8">
        <f>Chiffrier_Retour!B70</f>
        <v/>
      </c>
      <c r="B268" s="9">
        <f>Chiffrier_Retour!A70</f>
        <v/>
      </c>
      <c r="C268" s="9">
        <f>Chiffrier_Retour!C70</f>
        <v/>
      </c>
      <c r="D268" s="9">
        <f>"Avoir fournisseur - "&amp;Chiffrier_Retour!C70&amp;" ("&amp;Chiffrier_Retour!A70&amp;")"</f>
        <v/>
      </c>
      <c r="E268" s="9">
        <f>Paramètres!$B$2</f>
        <v/>
      </c>
      <c r="F268" s="9" t="inlineStr">
        <is>
          <t>Débit</t>
        </is>
      </c>
      <c r="G268" s="10">
        <f>IF(Chiffrier_Retour!T70&lt;&gt;0,Chiffrier_Retour!T70,"")</f>
        <v/>
      </c>
      <c r="H268" s="9">
        <f>Chiffrier_Retour!W70</f>
        <v/>
      </c>
      <c r="I268" s="9">
        <f>Chiffrier_Retour!Y70</f>
        <v/>
      </c>
    </row>
    <row r="269">
      <c r="A269" s="8">
        <f>Chiffrier_Retour!B70</f>
        <v/>
      </c>
      <c r="B269" s="9">
        <f>Chiffrier_Retour!A70</f>
        <v/>
      </c>
      <c r="C269" s="9">
        <f>Chiffrier_Retour!C70</f>
        <v/>
      </c>
      <c r="D269" s="9">
        <f>"Avoir fournisseur - "&amp;Chiffrier_Retour!C70&amp;" ("&amp;Chiffrier_Retour!A70&amp;")"</f>
        <v/>
      </c>
      <c r="E269" s="9">
        <f>Paramètres!$B$3</f>
        <v/>
      </c>
      <c r="F269" s="9" t="inlineStr">
        <is>
          <t>Crédit</t>
        </is>
      </c>
      <c r="G269" s="10">
        <f>IF(Chiffrier_Retour!L70&lt;&gt;0,Chiffrier_Retour!L70,"")</f>
        <v/>
      </c>
      <c r="H269" s="9">
        <f>Chiffrier_Retour!W70</f>
        <v/>
      </c>
      <c r="I269" s="9">
        <f>Chiffrier_Retour!Y70</f>
        <v/>
      </c>
    </row>
    <row r="270">
      <c r="A270" s="8">
        <f>Chiffrier_Retour!B70</f>
        <v/>
      </c>
      <c r="B270" s="9">
        <f>Chiffrier_Retour!A70</f>
        <v/>
      </c>
      <c r="C270" s="9">
        <f>Chiffrier_Retour!C70</f>
        <v/>
      </c>
      <c r="D270" s="9">
        <f>"Avoir fournisseur - "&amp;Chiffrier_Retour!C70&amp;" ("&amp;Chiffrier_Retour!A70&amp;")"</f>
        <v/>
      </c>
      <c r="E270" s="9">
        <f>Paramètres!$B$4</f>
        <v/>
      </c>
      <c r="F270" s="9" t="inlineStr">
        <is>
          <t>Crédit</t>
        </is>
      </c>
      <c r="G270" s="10">
        <f>IF(Chiffrier_Retour!N70&lt;&gt;0,Chiffrier_Retour!N70,"")</f>
        <v/>
      </c>
      <c r="H270" s="9">
        <f>Chiffrier_Retour!W70</f>
        <v/>
      </c>
      <c r="I270" s="9">
        <f>Chiffrier_Retour!Y70</f>
        <v/>
      </c>
    </row>
    <row r="271">
      <c r="A271" s="8">
        <f>Chiffrier_Retour!B70</f>
        <v/>
      </c>
      <c r="B271" s="9">
        <f>Chiffrier_Retour!A70</f>
        <v/>
      </c>
      <c r="C271" s="9">
        <f>Chiffrier_Retour!C70</f>
        <v/>
      </c>
      <c r="D271" s="9">
        <f>"Avoir fournisseur - "&amp;Chiffrier_Retour!C70&amp;" ("&amp;Chiffrier_Retour!A70&amp;")"</f>
        <v/>
      </c>
      <c r="E271" s="9">
        <f>IF(Chiffrier_Retour!Q70="Fournisseur",Paramètres!$B$6,Paramètres!$B$5)</f>
        <v/>
      </c>
      <c r="F271" s="9">
        <f>IF(Chiffrier_Retour!Q70="Fournisseur","Crédit","Débit")</f>
        <v/>
      </c>
      <c r="G271" s="10">
        <f>IF((Chiffrier_Retour!O70+Chiffrier_Retour!P70)&lt;&gt;0,ABS((Chiffrier_Retour!O70+Chiffrier_Retour!P70)),"")</f>
        <v/>
      </c>
      <c r="H271" s="9">
        <f>Chiffrier_Retour!W70</f>
        <v/>
      </c>
      <c r="I271" s="9">
        <f>Chiffrier_Retour!Y70</f>
        <v/>
      </c>
    </row>
    <row r="272">
      <c r="A272" s="8">
        <f>Chiffrier_Retour!B71</f>
        <v/>
      </c>
      <c r="B272" s="9">
        <f>Chiffrier_Retour!A71</f>
        <v/>
      </c>
      <c r="C272" s="9">
        <f>Chiffrier_Retour!C71</f>
        <v/>
      </c>
      <c r="D272" s="9">
        <f>"Avoir fournisseur - "&amp;Chiffrier_Retour!C71&amp;" ("&amp;Chiffrier_Retour!A71&amp;")"</f>
        <v/>
      </c>
      <c r="E272" s="9">
        <f>Paramètres!$B$2</f>
        <v/>
      </c>
      <c r="F272" s="9" t="inlineStr">
        <is>
          <t>Débit</t>
        </is>
      </c>
      <c r="G272" s="10">
        <f>IF(Chiffrier_Retour!T71&lt;&gt;0,Chiffrier_Retour!T71,"")</f>
        <v/>
      </c>
      <c r="H272" s="9">
        <f>Chiffrier_Retour!W71</f>
        <v/>
      </c>
      <c r="I272" s="9">
        <f>Chiffrier_Retour!Y71</f>
        <v/>
      </c>
    </row>
    <row r="273">
      <c r="A273" s="8">
        <f>Chiffrier_Retour!B71</f>
        <v/>
      </c>
      <c r="B273" s="9">
        <f>Chiffrier_Retour!A71</f>
        <v/>
      </c>
      <c r="C273" s="9">
        <f>Chiffrier_Retour!C71</f>
        <v/>
      </c>
      <c r="D273" s="9">
        <f>"Avoir fournisseur - "&amp;Chiffrier_Retour!C71&amp;" ("&amp;Chiffrier_Retour!A71&amp;")"</f>
        <v/>
      </c>
      <c r="E273" s="9">
        <f>Paramètres!$B$3</f>
        <v/>
      </c>
      <c r="F273" s="9" t="inlineStr">
        <is>
          <t>Crédit</t>
        </is>
      </c>
      <c r="G273" s="10">
        <f>IF(Chiffrier_Retour!L71&lt;&gt;0,Chiffrier_Retour!L71,"")</f>
        <v/>
      </c>
      <c r="H273" s="9">
        <f>Chiffrier_Retour!W71</f>
        <v/>
      </c>
      <c r="I273" s="9">
        <f>Chiffrier_Retour!Y71</f>
        <v/>
      </c>
    </row>
    <row r="274">
      <c r="A274" s="8">
        <f>Chiffrier_Retour!B71</f>
        <v/>
      </c>
      <c r="B274" s="9">
        <f>Chiffrier_Retour!A71</f>
        <v/>
      </c>
      <c r="C274" s="9">
        <f>Chiffrier_Retour!C71</f>
        <v/>
      </c>
      <c r="D274" s="9">
        <f>"Avoir fournisseur - "&amp;Chiffrier_Retour!C71&amp;" ("&amp;Chiffrier_Retour!A71&amp;")"</f>
        <v/>
      </c>
      <c r="E274" s="9">
        <f>Paramètres!$B$4</f>
        <v/>
      </c>
      <c r="F274" s="9" t="inlineStr">
        <is>
          <t>Crédit</t>
        </is>
      </c>
      <c r="G274" s="10">
        <f>IF(Chiffrier_Retour!N71&lt;&gt;0,Chiffrier_Retour!N71,"")</f>
        <v/>
      </c>
      <c r="H274" s="9">
        <f>Chiffrier_Retour!W71</f>
        <v/>
      </c>
      <c r="I274" s="9">
        <f>Chiffrier_Retour!Y71</f>
        <v/>
      </c>
    </row>
    <row r="275">
      <c r="A275" s="8">
        <f>Chiffrier_Retour!B71</f>
        <v/>
      </c>
      <c r="B275" s="9">
        <f>Chiffrier_Retour!A71</f>
        <v/>
      </c>
      <c r="C275" s="9">
        <f>Chiffrier_Retour!C71</f>
        <v/>
      </c>
      <c r="D275" s="9">
        <f>"Avoir fournisseur - "&amp;Chiffrier_Retour!C71&amp;" ("&amp;Chiffrier_Retour!A71&amp;")"</f>
        <v/>
      </c>
      <c r="E275" s="9">
        <f>IF(Chiffrier_Retour!Q71="Fournisseur",Paramètres!$B$6,Paramètres!$B$5)</f>
        <v/>
      </c>
      <c r="F275" s="9">
        <f>IF(Chiffrier_Retour!Q71="Fournisseur","Crédit","Débit")</f>
        <v/>
      </c>
      <c r="G275" s="10">
        <f>IF((Chiffrier_Retour!O71+Chiffrier_Retour!P71)&lt;&gt;0,ABS((Chiffrier_Retour!O71+Chiffrier_Retour!P71)),"")</f>
        <v/>
      </c>
      <c r="H275" s="9">
        <f>Chiffrier_Retour!W71</f>
        <v/>
      </c>
      <c r="I275" s="9">
        <f>Chiffrier_Retour!Y71</f>
        <v/>
      </c>
    </row>
    <row r="276">
      <c r="A276" s="8">
        <f>Chiffrier_Retour!B72</f>
        <v/>
      </c>
      <c r="B276" s="9">
        <f>Chiffrier_Retour!A72</f>
        <v/>
      </c>
      <c r="C276" s="9">
        <f>Chiffrier_Retour!C72</f>
        <v/>
      </c>
      <c r="D276" s="9">
        <f>"Avoir fournisseur - "&amp;Chiffrier_Retour!C72&amp;" ("&amp;Chiffrier_Retour!A72&amp;")"</f>
        <v/>
      </c>
      <c r="E276" s="9">
        <f>Paramètres!$B$2</f>
        <v/>
      </c>
      <c r="F276" s="9" t="inlineStr">
        <is>
          <t>Débit</t>
        </is>
      </c>
      <c r="G276" s="10">
        <f>IF(Chiffrier_Retour!T72&lt;&gt;0,Chiffrier_Retour!T72,"")</f>
        <v/>
      </c>
      <c r="H276" s="9">
        <f>Chiffrier_Retour!W72</f>
        <v/>
      </c>
      <c r="I276" s="9">
        <f>Chiffrier_Retour!Y72</f>
        <v/>
      </c>
    </row>
    <row r="277">
      <c r="A277" s="8">
        <f>Chiffrier_Retour!B72</f>
        <v/>
      </c>
      <c r="B277" s="9">
        <f>Chiffrier_Retour!A72</f>
        <v/>
      </c>
      <c r="C277" s="9">
        <f>Chiffrier_Retour!C72</f>
        <v/>
      </c>
      <c r="D277" s="9">
        <f>"Avoir fournisseur - "&amp;Chiffrier_Retour!C72&amp;" ("&amp;Chiffrier_Retour!A72&amp;")"</f>
        <v/>
      </c>
      <c r="E277" s="9">
        <f>Paramètres!$B$3</f>
        <v/>
      </c>
      <c r="F277" s="9" t="inlineStr">
        <is>
          <t>Crédit</t>
        </is>
      </c>
      <c r="G277" s="10">
        <f>IF(Chiffrier_Retour!L72&lt;&gt;0,Chiffrier_Retour!L72,"")</f>
        <v/>
      </c>
      <c r="H277" s="9">
        <f>Chiffrier_Retour!W72</f>
        <v/>
      </c>
      <c r="I277" s="9">
        <f>Chiffrier_Retour!Y72</f>
        <v/>
      </c>
    </row>
    <row r="278">
      <c r="A278" s="8">
        <f>Chiffrier_Retour!B72</f>
        <v/>
      </c>
      <c r="B278" s="9">
        <f>Chiffrier_Retour!A72</f>
        <v/>
      </c>
      <c r="C278" s="9">
        <f>Chiffrier_Retour!C72</f>
        <v/>
      </c>
      <c r="D278" s="9">
        <f>"Avoir fournisseur - "&amp;Chiffrier_Retour!C72&amp;" ("&amp;Chiffrier_Retour!A72&amp;")"</f>
        <v/>
      </c>
      <c r="E278" s="9">
        <f>Paramètres!$B$4</f>
        <v/>
      </c>
      <c r="F278" s="9" t="inlineStr">
        <is>
          <t>Crédit</t>
        </is>
      </c>
      <c r="G278" s="10">
        <f>IF(Chiffrier_Retour!N72&lt;&gt;0,Chiffrier_Retour!N72,"")</f>
        <v/>
      </c>
      <c r="H278" s="9">
        <f>Chiffrier_Retour!W72</f>
        <v/>
      </c>
      <c r="I278" s="9">
        <f>Chiffrier_Retour!Y72</f>
        <v/>
      </c>
    </row>
    <row r="279">
      <c r="A279" s="8">
        <f>Chiffrier_Retour!B72</f>
        <v/>
      </c>
      <c r="B279" s="9">
        <f>Chiffrier_Retour!A72</f>
        <v/>
      </c>
      <c r="C279" s="9">
        <f>Chiffrier_Retour!C72</f>
        <v/>
      </c>
      <c r="D279" s="9">
        <f>"Avoir fournisseur - "&amp;Chiffrier_Retour!C72&amp;" ("&amp;Chiffrier_Retour!A72&amp;")"</f>
        <v/>
      </c>
      <c r="E279" s="9">
        <f>IF(Chiffrier_Retour!Q72="Fournisseur",Paramètres!$B$6,Paramètres!$B$5)</f>
        <v/>
      </c>
      <c r="F279" s="9">
        <f>IF(Chiffrier_Retour!Q72="Fournisseur","Crédit","Débit")</f>
        <v/>
      </c>
      <c r="G279" s="10">
        <f>IF((Chiffrier_Retour!O72+Chiffrier_Retour!P72)&lt;&gt;0,ABS((Chiffrier_Retour!O72+Chiffrier_Retour!P72)),"")</f>
        <v/>
      </c>
      <c r="H279" s="9">
        <f>Chiffrier_Retour!W72</f>
        <v/>
      </c>
      <c r="I279" s="9">
        <f>Chiffrier_Retour!Y72</f>
        <v/>
      </c>
    </row>
    <row r="280">
      <c r="A280" s="8">
        <f>Chiffrier_Retour!B73</f>
        <v/>
      </c>
      <c r="B280" s="9">
        <f>Chiffrier_Retour!A73</f>
        <v/>
      </c>
      <c r="C280" s="9">
        <f>Chiffrier_Retour!C73</f>
        <v/>
      </c>
      <c r="D280" s="9">
        <f>"Avoir fournisseur - "&amp;Chiffrier_Retour!C73&amp;" ("&amp;Chiffrier_Retour!A73&amp;")"</f>
        <v/>
      </c>
      <c r="E280" s="9">
        <f>Paramètres!$B$2</f>
        <v/>
      </c>
      <c r="F280" s="9" t="inlineStr">
        <is>
          <t>Débit</t>
        </is>
      </c>
      <c r="G280" s="10">
        <f>IF(Chiffrier_Retour!T73&lt;&gt;0,Chiffrier_Retour!T73,"")</f>
        <v/>
      </c>
      <c r="H280" s="9">
        <f>Chiffrier_Retour!W73</f>
        <v/>
      </c>
      <c r="I280" s="9">
        <f>Chiffrier_Retour!Y73</f>
        <v/>
      </c>
    </row>
    <row r="281">
      <c r="A281" s="8">
        <f>Chiffrier_Retour!B73</f>
        <v/>
      </c>
      <c r="B281" s="9">
        <f>Chiffrier_Retour!A73</f>
        <v/>
      </c>
      <c r="C281" s="9">
        <f>Chiffrier_Retour!C73</f>
        <v/>
      </c>
      <c r="D281" s="9">
        <f>"Avoir fournisseur - "&amp;Chiffrier_Retour!C73&amp;" ("&amp;Chiffrier_Retour!A73&amp;")"</f>
        <v/>
      </c>
      <c r="E281" s="9">
        <f>Paramètres!$B$3</f>
        <v/>
      </c>
      <c r="F281" s="9" t="inlineStr">
        <is>
          <t>Crédit</t>
        </is>
      </c>
      <c r="G281" s="10">
        <f>IF(Chiffrier_Retour!L73&lt;&gt;0,Chiffrier_Retour!L73,"")</f>
        <v/>
      </c>
      <c r="H281" s="9">
        <f>Chiffrier_Retour!W73</f>
        <v/>
      </c>
      <c r="I281" s="9">
        <f>Chiffrier_Retour!Y73</f>
        <v/>
      </c>
    </row>
    <row r="282">
      <c r="A282" s="8">
        <f>Chiffrier_Retour!B73</f>
        <v/>
      </c>
      <c r="B282" s="9">
        <f>Chiffrier_Retour!A73</f>
        <v/>
      </c>
      <c r="C282" s="9">
        <f>Chiffrier_Retour!C73</f>
        <v/>
      </c>
      <c r="D282" s="9">
        <f>"Avoir fournisseur - "&amp;Chiffrier_Retour!C73&amp;" ("&amp;Chiffrier_Retour!A73&amp;")"</f>
        <v/>
      </c>
      <c r="E282" s="9">
        <f>Paramètres!$B$4</f>
        <v/>
      </c>
      <c r="F282" s="9" t="inlineStr">
        <is>
          <t>Crédit</t>
        </is>
      </c>
      <c r="G282" s="10">
        <f>IF(Chiffrier_Retour!N73&lt;&gt;0,Chiffrier_Retour!N73,"")</f>
        <v/>
      </c>
      <c r="H282" s="9">
        <f>Chiffrier_Retour!W73</f>
        <v/>
      </c>
      <c r="I282" s="9">
        <f>Chiffrier_Retour!Y73</f>
        <v/>
      </c>
    </row>
    <row r="283">
      <c r="A283" s="8">
        <f>Chiffrier_Retour!B73</f>
        <v/>
      </c>
      <c r="B283" s="9">
        <f>Chiffrier_Retour!A73</f>
        <v/>
      </c>
      <c r="C283" s="9">
        <f>Chiffrier_Retour!C73</f>
        <v/>
      </c>
      <c r="D283" s="9">
        <f>"Avoir fournisseur - "&amp;Chiffrier_Retour!C73&amp;" ("&amp;Chiffrier_Retour!A73&amp;")"</f>
        <v/>
      </c>
      <c r="E283" s="9">
        <f>IF(Chiffrier_Retour!Q73="Fournisseur",Paramètres!$B$6,Paramètres!$B$5)</f>
        <v/>
      </c>
      <c r="F283" s="9">
        <f>IF(Chiffrier_Retour!Q73="Fournisseur","Crédit","Débit")</f>
        <v/>
      </c>
      <c r="G283" s="10">
        <f>IF((Chiffrier_Retour!O73+Chiffrier_Retour!P73)&lt;&gt;0,ABS((Chiffrier_Retour!O73+Chiffrier_Retour!P73)),"")</f>
        <v/>
      </c>
      <c r="H283" s="9">
        <f>Chiffrier_Retour!W73</f>
        <v/>
      </c>
      <c r="I283" s="9">
        <f>Chiffrier_Retour!Y73</f>
        <v/>
      </c>
    </row>
    <row r="284">
      <c r="A284" s="8">
        <f>Chiffrier_Retour!B74</f>
        <v/>
      </c>
      <c r="B284" s="9">
        <f>Chiffrier_Retour!A74</f>
        <v/>
      </c>
      <c r="C284" s="9">
        <f>Chiffrier_Retour!C74</f>
        <v/>
      </c>
      <c r="D284" s="9">
        <f>"Avoir fournisseur - "&amp;Chiffrier_Retour!C74&amp;" ("&amp;Chiffrier_Retour!A74&amp;")"</f>
        <v/>
      </c>
      <c r="E284" s="9">
        <f>Paramètres!$B$2</f>
        <v/>
      </c>
      <c r="F284" s="9" t="inlineStr">
        <is>
          <t>Débit</t>
        </is>
      </c>
      <c r="G284" s="10">
        <f>IF(Chiffrier_Retour!T74&lt;&gt;0,Chiffrier_Retour!T74,"")</f>
        <v/>
      </c>
      <c r="H284" s="9">
        <f>Chiffrier_Retour!W74</f>
        <v/>
      </c>
      <c r="I284" s="9">
        <f>Chiffrier_Retour!Y74</f>
        <v/>
      </c>
    </row>
    <row r="285">
      <c r="A285" s="8">
        <f>Chiffrier_Retour!B74</f>
        <v/>
      </c>
      <c r="B285" s="9">
        <f>Chiffrier_Retour!A74</f>
        <v/>
      </c>
      <c r="C285" s="9">
        <f>Chiffrier_Retour!C74</f>
        <v/>
      </c>
      <c r="D285" s="9">
        <f>"Avoir fournisseur - "&amp;Chiffrier_Retour!C74&amp;" ("&amp;Chiffrier_Retour!A74&amp;")"</f>
        <v/>
      </c>
      <c r="E285" s="9">
        <f>Paramètres!$B$3</f>
        <v/>
      </c>
      <c r="F285" s="9" t="inlineStr">
        <is>
          <t>Crédit</t>
        </is>
      </c>
      <c r="G285" s="10">
        <f>IF(Chiffrier_Retour!L74&lt;&gt;0,Chiffrier_Retour!L74,"")</f>
        <v/>
      </c>
      <c r="H285" s="9">
        <f>Chiffrier_Retour!W74</f>
        <v/>
      </c>
      <c r="I285" s="9">
        <f>Chiffrier_Retour!Y74</f>
        <v/>
      </c>
    </row>
    <row r="286">
      <c r="A286" s="8">
        <f>Chiffrier_Retour!B74</f>
        <v/>
      </c>
      <c r="B286" s="9">
        <f>Chiffrier_Retour!A74</f>
        <v/>
      </c>
      <c r="C286" s="9">
        <f>Chiffrier_Retour!C74</f>
        <v/>
      </c>
      <c r="D286" s="9">
        <f>"Avoir fournisseur - "&amp;Chiffrier_Retour!C74&amp;" ("&amp;Chiffrier_Retour!A74&amp;")"</f>
        <v/>
      </c>
      <c r="E286" s="9">
        <f>Paramètres!$B$4</f>
        <v/>
      </c>
      <c r="F286" s="9" t="inlineStr">
        <is>
          <t>Crédit</t>
        </is>
      </c>
      <c r="G286" s="10">
        <f>IF(Chiffrier_Retour!N74&lt;&gt;0,Chiffrier_Retour!N74,"")</f>
        <v/>
      </c>
      <c r="H286" s="9">
        <f>Chiffrier_Retour!W74</f>
        <v/>
      </c>
      <c r="I286" s="9">
        <f>Chiffrier_Retour!Y74</f>
        <v/>
      </c>
    </row>
    <row r="287">
      <c r="A287" s="8">
        <f>Chiffrier_Retour!B74</f>
        <v/>
      </c>
      <c r="B287" s="9">
        <f>Chiffrier_Retour!A74</f>
        <v/>
      </c>
      <c r="C287" s="9">
        <f>Chiffrier_Retour!C74</f>
        <v/>
      </c>
      <c r="D287" s="9">
        <f>"Avoir fournisseur - "&amp;Chiffrier_Retour!C74&amp;" ("&amp;Chiffrier_Retour!A74&amp;")"</f>
        <v/>
      </c>
      <c r="E287" s="9">
        <f>IF(Chiffrier_Retour!Q74="Fournisseur",Paramètres!$B$6,Paramètres!$B$5)</f>
        <v/>
      </c>
      <c r="F287" s="9">
        <f>IF(Chiffrier_Retour!Q74="Fournisseur","Crédit","Débit")</f>
        <v/>
      </c>
      <c r="G287" s="10">
        <f>IF((Chiffrier_Retour!O74+Chiffrier_Retour!P74)&lt;&gt;0,ABS((Chiffrier_Retour!O74+Chiffrier_Retour!P74)),"")</f>
        <v/>
      </c>
      <c r="H287" s="9">
        <f>Chiffrier_Retour!W74</f>
        <v/>
      </c>
      <c r="I287" s="9">
        <f>Chiffrier_Retour!Y74</f>
        <v/>
      </c>
    </row>
    <row r="288">
      <c r="A288" s="8">
        <f>Chiffrier_Retour!B75</f>
        <v/>
      </c>
      <c r="B288" s="9">
        <f>Chiffrier_Retour!A75</f>
        <v/>
      </c>
      <c r="C288" s="9">
        <f>Chiffrier_Retour!C75</f>
        <v/>
      </c>
      <c r="D288" s="9">
        <f>"Avoir fournisseur - "&amp;Chiffrier_Retour!C75&amp;" ("&amp;Chiffrier_Retour!A75&amp;")"</f>
        <v/>
      </c>
      <c r="E288" s="9">
        <f>Paramètres!$B$2</f>
        <v/>
      </c>
      <c r="F288" s="9" t="inlineStr">
        <is>
          <t>Débit</t>
        </is>
      </c>
      <c r="G288" s="10">
        <f>IF(Chiffrier_Retour!T75&lt;&gt;0,Chiffrier_Retour!T75,"")</f>
        <v/>
      </c>
      <c r="H288" s="9">
        <f>Chiffrier_Retour!W75</f>
        <v/>
      </c>
      <c r="I288" s="9">
        <f>Chiffrier_Retour!Y75</f>
        <v/>
      </c>
    </row>
    <row r="289">
      <c r="A289" s="8">
        <f>Chiffrier_Retour!B75</f>
        <v/>
      </c>
      <c r="B289" s="9">
        <f>Chiffrier_Retour!A75</f>
        <v/>
      </c>
      <c r="C289" s="9">
        <f>Chiffrier_Retour!C75</f>
        <v/>
      </c>
      <c r="D289" s="9">
        <f>"Avoir fournisseur - "&amp;Chiffrier_Retour!C75&amp;" ("&amp;Chiffrier_Retour!A75&amp;")"</f>
        <v/>
      </c>
      <c r="E289" s="9">
        <f>Paramètres!$B$3</f>
        <v/>
      </c>
      <c r="F289" s="9" t="inlineStr">
        <is>
          <t>Crédit</t>
        </is>
      </c>
      <c r="G289" s="10">
        <f>IF(Chiffrier_Retour!L75&lt;&gt;0,Chiffrier_Retour!L75,"")</f>
        <v/>
      </c>
      <c r="H289" s="9">
        <f>Chiffrier_Retour!W75</f>
        <v/>
      </c>
      <c r="I289" s="9">
        <f>Chiffrier_Retour!Y75</f>
        <v/>
      </c>
    </row>
    <row r="290">
      <c r="A290" s="8">
        <f>Chiffrier_Retour!B75</f>
        <v/>
      </c>
      <c r="B290" s="9">
        <f>Chiffrier_Retour!A75</f>
        <v/>
      </c>
      <c r="C290" s="9">
        <f>Chiffrier_Retour!C75</f>
        <v/>
      </c>
      <c r="D290" s="9">
        <f>"Avoir fournisseur - "&amp;Chiffrier_Retour!C75&amp;" ("&amp;Chiffrier_Retour!A75&amp;")"</f>
        <v/>
      </c>
      <c r="E290" s="9">
        <f>Paramètres!$B$4</f>
        <v/>
      </c>
      <c r="F290" s="9" t="inlineStr">
        <is>
          <t>Crédit</t>
        </is>
      </c>
      <c r="G290" s="10">
        <f>IF(Chiffrier_Retour!N75&lt;&gt;0,Chiffrier_Retour!N75,"")</f>
        <v/>
      </c>
      <c r="H290" s="9">
        <f>Chiffrier_Retour!W75</f>
        <v/>
      </c>
      <c r="I290" s="9">
        <f>Chiffrier_Retour!Y75</f>
        <v/>
      </c>
    </row>
    <row r="291">
      <c r="A291" s="8">
        <f>Chiffrier_Retour!B75</f>
        <v/>
      </c>
      <c r="B291" s="9">
        <f>Chiffrier_Retour!A75</f>
        <v/>
      </c>
      <c r="C291" s="9">
        <f>Chiffrier_Retour!C75</f>
        <v/>
      </c>
      <c r="D291" s="9">
        <f>"Avoir fournisseur - "&amp;Chiffrier_Retour!C75&amp;" ("&amp;Chiffrier_Retour!A75&amp;")"</f>
        <v/>
      </c>
      <c r="E291" s="9">
        <f>IF(Chiffrier_Retour!Q75="Fournisseur",Paramètres!$B$6,Paramètres!$B$5)</f>
        <v/>
      </c>
      <c r="F291" s="9">
        <f>IF(Chiffrier_Retour!Q75="Fournisseur","Crédit","Débit")</f>
        <v/>
      </c>
      <c r="G291" s="10">
        <f>IF((Chiffrier_Retour!O75+Chiffrier_Retour!P75)&lt;&gt;0,ABS((Chiffrier_Retour!O75+Chiffrier_Retour!P75)),"")</f>
        <v/>
      </c>
      <c r="H291" s="9">
        <f>Chiffrier_Retour!W75</f>
        <v/>
      </c>
      <c r="I291" s="9">
        <f>Chiffrier_Retour!Y75</f>
        <v/>
      </c>
    </row>
    <row r="292">
      <c r="A292" s="8">
        <f>Chiffrier_Retour!B76</f>
        <v/>
      </c>
      <c r="B292" s="9">
        <f>Chiffrier_Retour!A76</f>
        <v/>
      </c>
      <c r="C292" s="9">
        <f>Chiffrier_Retour!C76</f>
        <v/>
      </c>
      <c r="D292" s="9">
        <f>"Avoir fournisseur - "&amp;Chiffrier_Retour!C76&amp;" ("&amp;Chiffrier_Retour!A76&amp;")"</f>
        <v/>
      </c>
      <c r="E292" s="9">
        <f>Paramètres!$B$2</f>
        <v/>
      </c>
      <c r="F292" s="9" t="inlineStr">
        <is>
          <t>Débit</t>
        </is>
      </c>
      <c r="G292" s="10">
        <f>IF(Chiffrier_Retour!T76&lt;&gt;0,Chiffrier_Retour!T76,"")</f>
        <v/>
      </c>
      <c r="H292" s="9">
        <f>Chiffrier_Retour!W76</f>
        <v/>
      </c>
      <c r="I292" s="9">
        <f>Chiffrier_Retour!Y76</f>
        <v/>
      </c>
    </row>
    <row r="293">
      <c r="A293" s="8">
        <f>Chiffrier_Retour!B76</f>
        <v/>
      </c>
      <c r="B293" s="9">
        <f>Chiffrier_Retour!A76</f>
        <v/>
      </c>
      <c r="C293" s="9">
        <f>Chiffrier_Retour!C76</f>
        <v/>
      </c>
      <c r="D293" s="9">
        <f>"Avoir fournisseur - "&amp;Chiffrier_Retour!C76&amp;" ("&amp;Chiffrier_Retour!A76&amp;")"</f>
        <v/>
      </c>
      <c r="E293" s="9">
        <f>Paramètres!$B$3</f>
        <v/>
      </c>
      <c r="F293" s="9" t="inlineStr">
        <is>
          <t>Crédit</t>
        </is>
      </c>
      <c r="G293" s="10">
        <f>IF(Chiffrier_Retour!L76&lt;&gt;0,Chiffrier_Retour!L76,"")</f>
        <v/>
      </c>
      <c r="H293" s="9">
        <f>Chiffrier_Retour!W76</f>
        <v/>
      </c>
      <c r="I293" s="9">
        <f>Chiffrier_Retour!Y76</f>
        <v/>
      </c>
    </row>
    <row r="294">
      <c r="A294" s="8">
        <f>Chiffrier_Retour!B76</f>
        <v/>
      </c>
      <c r="B294" s="9">
        <f>Chiffrier_Retour!A76</f>
        <v/>
      </c>
      <c r="C294" s="9">
        <f>Chiffrier_Retour!C76</f>
        <v/>
      </c>
      <c r="D294" s="9">
        <f>"Avoir fournisseur - "&amp;Chiffrier_Retour!C76&amp;" ("&amp;Chiffrier_Retour!A76&amp;")"</f>
        <v/>
      </c>
      <c r="E294" s="9">
        <f>Paramètres!$B$4</f>
        <v/>
      </c>
      <c r="F294" s="9" t="inlineStr">
        <is>
          <t>Crédit</t>
        </is>
      </c>
      <c r="G294" s="10">
        <f>IF(Chiffrier_Retour!N76&lt;&gt;0,Chiffrier_Retour!N76,"")</f>
        <v/>
      </c>
      <c r="H294" s="9">
        <f>Chiffrier_Retour!W76</f>
        <v/>
      </c>
      <c r="I294" s="9">
        <f>Chiffrier_Retour!Y76</f>
        <v/>
      </c>
    </row>
    <row r="295">
      <c r="A295" s="8">
        <f>Chiffrier_Retour!B76</f>
        <v/>
      </c>
      <c r="B295" s="9">
        <f>Chiffrier_Retour!A76</f>
        <v/>
      </c>
      <c r="C295" s="9">
        <f>Chiffrier_Retour!C76</f>
        <v/>
      </c>
      <c r="D295" s="9">
        <f>"Avoir fournisseur - "&amp;Chiffrier_Retour!C76&amp;" ("&amp;Chiffrier_Retour!A76&amp;")"</f>
        <v/>
      </c>
      <c r="E295" s="9">
        <f>IF(Chiffrier_Retour!Q76="Fournisseur",Paramètres!$B$6,Paramètres!$B$5)</f>
        <v/>
      </c>
      <c r="F295" s="9">
        <f>IF(Chiffrier_Retour!Q76="Fournisseur","Crédit","Débit")</f>
        <v/>
      </c>
      <c r="G295" s="10">
        <f>IF((Chiffrier_Retour!O76+Chiffrier_Retour!P76)&lt;&gt;0,ABS((Chiffrier_Retour!O76+Chiffrier_Retour!P76)),"")</f>
        <v/>
      </c>
      <c r="H295" s="9">
        <f>Chiffrier_Retour!W76</f>
        <v/>
      </c>
      <c r="I295" s="9">
        <f>Chiffrier_Retour!Y76</f>
        <v/>
      </c>
    </row>
    <row r="296">
      <c r="A296" s="8">
        <f>Chiffrier_Retour!B77</f>
        <v/>
      </c>
      <c r="B296" s="9">
        <f>Chiffrier_Retour!A77</f>
        <v/>
      </c>
      <c r="C296" s="9">
        <f>Chiffrier_Retour!C77</f>
        <v/>
      </c>
      <c r="D296" s="9">
        <f>"Avoir fournisseur - "&amp;Chiffrier_Retour!C77&amp;" ("&amp;Chiffrier_Retour!A77&amp;")"</f>
        <v/>
      </c>
      <c r="E296" s="9">
        <f>Paramètres!$B$2</f>
        <v/>
      </c>
      <c r="F296" s="9" t="inlineStr">
        <is>
          <t>Débit</t>
        </is>
      </c>
      <c r="G296" s="10">
        <f>IF(Chiffrier_Retour!T77&lt;&gt;0,Chiffrier_Retour!T77,"")</f>
        <v/>
      </c>
      <c r="H296" s="9">
        <f>Chiffrier_Retour!W77</f>
        <v/>
      </c>
      <c r="I296" s="9">
        <f>Chiffrier_Retour!Y77</f>
        <v/>
      </c>
    </row>
    <row r="297">
      <c r="A297" s="8">
        <f>Chiffrier_Retour!B77</f>
        <v/>
      </c>
      <c r="B297" s="9">
        <f>Chiffrier_Retour!A77</f>
        <v/>
      </c>
      <c r="C297" s="9">
        <f>Chiffrier_Retour!C77</f>
        <v/>
      </c>
      <c r="D297" s="9">
        <f>"Avoir fournisseur - "&amp;Chiffrier_Retour!C77&amp;" ("&amp;Chiffrier_Retour!A77&amp;")"</f>
        <v/>
      </c>
      <c r="E297" s="9">
        <f>Paramètres!$B$3</f>
        <v/>
      </c>
      <c r="F297" s="9" t="inlineStr">
        <is>
          <t>Crédit</t>
        </is>
      </c>
      <c r="G297" s="10">
        <f>IF(Chiffrier_Retour!L77&lt;&gt;0,Chiffrier_Retour!L77,"")</f>
        <v/>
      </c>
      <c r="H297" s="9">
        <f>Chiffrier_Retour!W77</f>
        <v/>
      </c>
      <c r="I297" s="9">
        <f>Chiffrier_Retour!Y77</f>
        <v/>
      </c>
    </row>
    <row r="298">
      <c r="A298" s="8">
        <f>Chiffrier_Retour!B77</f>
        <v/>
      </c>
      <c r="B298" s="9">
        <f>Chiffrier_Retour!A77</f>
        <v/>
      </c>
      <c r="C298" s="9">
        <f>Chiffrier_Retour!C77</f>
        <v/>
      </c>
      <c r="D298" s="9">
        <f>"Avoir fournisseur - "&amp;Chiffrier_Retour!C77&amp;" ("&amp;Chiffrier_Retour!A77&amp;")"</f>
        <v/>
      </c>
      <c r="E298" s="9">
        <f>Paramètres!$B$4</f>
        <v/>
      </c>
      <c r="F298" s="9" t="inlineStr">
        <is>
          <t>Crédit</t>
        </is>
      </c>
      <c r="G298" s="10">
        <f>IF(Chiffrier_Retour!N77&lt;&gt;0,Chiffrier_Retour!N77,"")</f>
        <v/>
      </c>
      <c r="H298" s="9">
        <f>Chiffrier_Retour!W77</f>
        <v/>
      </c>
      <c r="I298" s="9">
        <f>Chiffrier_Retour!Y77</f>
        <v/>
      </c>
    </row>
    <row r="299">
      <c r="A299" s="8">
        <f>Chiffrier_Retour!B77</f>
        <v/>
      </c>
      <c r="B299" s="9">
        <f>Chiffrier_Retour!A77</f>
        <v/>
      </c>
      <c r="C299" s="9">
        <f>Chiffrier_Retour!C77</f>
        <v/>
      </c>
      <c r="D299" s="9">
        <f>"Avoir fournisseur - "&amp;Chiffrier_Retour!C77&amp;" ("&amp;Chiffrier_Retour!A77&amp;")"</f>
        <v/>
      </c>
      <c r="E299" s="9">
        <f>IF(Chiffrier_Retour!Q77="Fournisseur",Paramètres!$B$6,Paramètres!$B$5)</f>
        <v/>
      </c>
      <c r="F299" s="9">
        <f>IF(Chiffrier_Retour!Q77="Fournisseur","Crédit","Débit")</f>
        <v/>
      </c>
      <c r="G299" s="10">
        <f>IF((Chiffrier_Retour!O77+Chiffrier_Retour!P77)&lt;&gt;0,ABS((Chiffrier_Retour!O77+Chiffrier_Retour!P77)),"")</f>
        <v/>
      </c>
      <c r="H299" s="9">
        <f>Chiffrier_Retour!W77</f>
        <v/>
      </c>
      <c r="I299" s="9">
        <f>Chiffrier_Retour!Y77</f>
        <v/>
      </c>
    </row>
    <row r="300">
      <c r="A300" s="8">
        <f>Chiffrier_Retour!B78</f>
        <v/>
      </c>
      <c r="B300" s="9">
        <f>Chiffrier_Retour!A78</f>
        <v/>
      </c>
      <c r="C300" s="9">
        <f>Chiffrier_Retour!C78</f>
        <v/>
      </c>
      <c r="D300" s="9">
        <f>"Avoir fournisseur - "&amp;Chiffrier_Retour!C78&amp;" ("&amp;Chiffrier_Retour!A78&amp;")"</f>
        <v/>
      </c>
      <c r="E300" s="9">
        <f>Paramètres!$B$2</f>
        <v/>
      </c>
      <c r="F300" s="9" t="inlineStr">
        <is>
          <t>Débit</t>
        </is>
      </c>
      <c r="G300" s="10">
        <f>IF(Chiffrier_Retour!T78&lt;&gt;0,Chiffrier_Retour!T78,"")</f>
        <v/>
      </c>
      <c r="H300" s="9">
        <f>Chiffrier_Retour!W78</f>
        <v/>
      </c>
      <c r="I300" s="9">
        <f>Chiffrier_Retour!Y78</f>
        <v/>
      </c>
    </row>
    <row r="301">
      <c r="A301" s="8">
        <f>Chiffrier_Retour!B78</f>
        <v/>
      </c>
      <c r="B301" s="9">
        <f>Chiffrier_Retour!A78</f>
        <v/>
      </c>
      <c r="C301" s="9">
        <f>Chiffrier_Retour!C78</f>
        <v/>
      </c>
      <c r="D301" s="9">
        <f>"Avoir fournisseur - "&amp;Chiffrier_Retour!C78&amp;" ("&amp;Chiffrier_Retour!A78&amp;")"</f>
        <v/>
      </c>
      <c r="E301" s="9">
        <f>Paramètres!$B$3</f>
        <v/>
      </c>
      <c r="F301" s="9" t="inlineStr">
        <is>
          <t>Crédit</t>
        </is>
      </c>
      <c r="G301" s="10">
        <f>IF(Chiffrier_Retour!L78&lt;&gt;0,Chiffrier_Retour!L78,"")</f>
        <v/>
      </c>
      <c r="H301" s="9">
        <f>Chiffrier_Retour!W78</f>
        <v/>
      </c>
      <c r="I301" s="9">
        <f>Chiffrier_Retour!Y78</f>
        <v/>
      </c>
    </row>
    <row r="302">
      <c r="A302" s="8">
        <f>Chiffrier_Retour!B78</f>
        <v/>
      </c>
      <c r="B302" s="9">
        <f>Chiffrier_Retour!A78</f>
        <v/>
      </c>
      <c r="C302" s="9">
        <f>Chiffrier_Retour!C78</f>
        <v/>
      </c>
      <c r="D302" s="9">
        <f>"Avoir fournisseur - "&amp;Chiffrier_Retour!C78&amp;" ("&amp;Chiffrier_Retour!A78&amp;")"</f>
        <v/>
      </c>
      <c r="E302" s="9">
        <f>Paramètres!$B$4</f>
        <v/>
      </c>
      <c r="F302" s="9" t="inlineStr">
        <is>
          <t>Crédit</t>
        </is>
      </c>
      <c r="G302" s="10">
        <f>IF(Chiffrier_Retour!N78&lt;&gt;0,Chiffrier_Retour!N78,"")</f>
        <v/>
      </c>
      <c r="H302" s="9">
        <f>Chiffrier_Retour!W78</f>
        <v/>
      </c>
      <c r="I302" s="9">
        <f>Chiffrier_Retour!Y78</f>
        <v/>
      </c>
    </row>
    <row r="303">
      <c r="A303" s="8">
        <f>Chiffrier_Retour!B78</f>
        <v/>
      </c>
      <c r="B303" s="9">
        <f>Chiffrier_Retour!A78</f>
        <v/>
      </c>
      <c r="C303" s="9">
        <f>Chiffrier_Retour!C78</f>
        <v/>
      </c>
      <c r="D303" s="9">
        <f>"Avoir fournisseur - "&amp;Chiffrier_Retour!C78&amp;" ("&amp;Chiffrier_Retour!A78&amp;")"</f>
        <v/>
      </c>
      <c r="E303" s="9">
        <f>IF(Chiffrier_Retour!Q78="Fournisseur",Paramètres!$B$6,Paramètres!$B$5)</f>
        <v/>
      </c>
      <c r="F303" s="9">
        <f>IF(Chiffrier_Retour!Q78="Fournisseur","Crédit","Débit")</f>
        <v/>
      </c>
      <c r="G303" s="10">
        <f>IF((Chiffrier_Retour!O78+Chiffrier_Retour!P78)&lt;&gt;0,ABS((Chiffrier_Retour!O78+Chiffrier_Retour!P78)),"")</f>
        <v/>
      </c>
      <c r="H303" s="9">
        <f>Chiffrier_Retour!W78</f>
        <v/>
      </c>
      <c r="I303" s="9">
        <f>Chiffrier_Retour!Y78</f>
        <v/>
      </c>
    </row>
    <row r="304">
      <c r="A304" s="8">
        <f>Chiffrier_Retour!B79</f>
        <v/>
      </c>
      <c r="B304" s="9">
        <f>Chiffrier_Retour!A79</f>
        <v/>
      </c>
      <c r="C304" s="9">
        <f>Chiffrier_Retour!C79</f>
        <v/>
      </c>
      <c r="D304" s="9">
        <f>"Avoir fournisseur - "&amp;Chiffrier_Retour!C79&amp;" ("&amp;Chiffrier_Retour!A79&amp;")"</f>
        <v/>
      </c>
      <c r="E304" s="9">
        <f>Paramètres!$B$2</f>
        <v/>
      </c>
      <c r="F304" s="9" t="inlineStr">
        <is>
          <t>Débit</t>
        </is>
      </c>
      <c r="G304" s="10">
        <f>IF(Chiffrier_Retour!T79&lt;&gt;0,Chiffrier_Retour!T79,"")</f>
        <v/>
      </c>
      <c r="H304" s="9">
        <f>Chiffrier_Retour!W79</f>
        <v/>
      </c>
      <c r="I304" s="9">
        <f>Chiffrier_Retour!Y79</f>
        <v/>
      </c>
    </row>
    <row r="305">
      <c r="A305" s="8">
        <f>Chiffrier_Retour!B79</f>
        <v/>
      </c>
      <c r="B305" s="9">
        <f>Chiffrier_Retour!A79</f>
        <v/>
      </c>
      <c r="C305" s="9">
        <f>Chiffrier_Retour!C79</f>
        <v/>
      </c>
      <c r="D305" s="9">
        <f>"Avoir fournisseur - "&amp;Chiffrier_Retour!C79&amp;" ("&amp;Chiffrier_Retour!A79&amp;")"</f>
        <v/>
      </c>
      <c r="E305" s="9">
        <f>Paramètres!$B$3</f>
        <v/>
      </c>
      <c r="F305" s="9" t="inlineStr">
        <is>
          <t>Crédit</t>
        </is>
      </c>
      <c r="G305" s="10">
        <f>IF(Chiffrier_Retour!L79&lt;&gt;0,Chiffrier_Retour!L79,"")</f>
        <v/>
      </c>
      <c r="H305" s="9">
        <f>Chiffrier_Retour!W79</f>
        <v/>
      </c>
      <c r="I305" s="9">
        <f>Chiffrier_Retour!Y79</f>
        <v/>
      </c>
    </row>
    <row r="306">
      <c r="A306" s="8">
        <f>Chiffrier_Retour!B79</f>
        <v/>
      </c>
      <c r="B306" s="9">
        <f>Chiffrier_Retour!A79</f>
        <v/>
      </c>
      <c r="C306" s="9">
        <f>Chiffrier_Retour!C79</f>
        <v/>
      </c>
      <c r="D306" s="9">
        <f>"Avoir fournisseur - "&amp;Chiffrier_Retour!C79&amp;" ("&amp;Chiffrier_Retour!A79&amp;")"</f>
        <v/>
      </c>
      <c r="E306" s="9">
        <f>Paramètres!$B$4</f>
        <v/>
      </c>
      <c r="F306" s="9" t="inlineStr">
        <is>
          <t>Crédit</t>
        </is>
      </c>
      <c r="G306" s="10">
        <f>IF(Chiffrier_Retour!N79&lt;&gt;0,Chiffrier_Retour!N79,"")</f>
        <v/>
      </c>
      <c r="H306" s="9">
        <f>Chiffrier_Retour!W79</f>
        <v/>
      </c>
      <c r="I306" s="9">
        <f>Chiffrier_Retour!Y79</f>
        <v/>
      </c>
    </row>
    <row r="307">
      <c r="A307" s="8">
        <f>Chiffrier_Retour!B79</f>
        <v/>
      </c>
      <c r="B307" s="9">
        <f>Chiffrier_Retour!A79</f>
        <v/>
      </c>
      <c r="C307" s="9">
        <f>Chiffrier_Retour!C79</f>
        <v/>
      </c>
      <c r="D307" s="9">
        <f>"Avoir fournisseur - "&amp;Chiffrier_Retour!C79&amp;" ("&amp;Chiffrier_Retour!A79&amp;")"</f>
        <v/>
      </c>
      <c r="E307" s="9">
        <f>IF(Chiffrier_Retour!Q79="Fournisseur",Paramètres!$B$6,Paramètres!$B$5)</f>
        <v/>
      </c>
      <c r="F307" s="9">
        <f>IF(Chiffrier_Retour!Q79="Fournisseur","Crédit","Débit")</f>
        <v/>
      </c>
      <c r="G307" s="10">
        <f>IF((Chiffrier_Retour!O79+Chiffrier_Retour!P79)&lt;&gt;0,ABS((Chiffrier_Retour!O79+Chiffrier_Retour!P79)),"")</f>
        <v/>
      </c>
      <c r="H307" s="9">
        <f>Chiffrier_Retour!W79</f>
        <v/>
      </c>
      <c r="I307" s="9">
        <f>Chiffrier_Retour!Y79</f>
        <v/>
      </c>
    </row>
    <row r="308">
      <c r="A308" s="8">
        <f>Chiffrier_Retour!B80</f>
        <v/>
      </c>
      <c r="B308" s="9">
        <f>Chiffrier_Retour!A80</f>
        <v/>
      </c>
      <c r="C308" s="9">
        <f>Chiffrier_Retour!C80</f>
        <v/>
      </c>
      <c r="D308" s="9">
        <f>"Avoir fournisseur - "&amp;Chiffrier_Retour!C80&amp;" ("&amp;Chiffrier_Retour!A80&amp;")"</f>
        <v/>
      </c>
      <c r="E308" s="9">
        <f>Paramètres!$B$2</f>
        <v/>
      </c>
      <c r="F308" s="9" t="inlineStr">
        <is>
          <t>Débit</t>
        </is>
      </c>
      <c r="G308" s="10">
        <f>IF(Chiffrier_Retour!T80&lt;&gt;0,Chiffrier_Retour!T80,"")</f>
        <v/>
      </c>
      <c r="H308" s="9">
        <f>Chiffrier_Retour!W80</f>
        <v/>
      </c>
      <c r="I308" s="9">
        <f>Chiffrier_Retour!Y80</f>
        <v/>
      </c>
    </row>
    <row r="309">
      <c r="A309" s="8">
        <f>Chiffrier_Retour!B80</f>
        <v/>
      </c>
      <c r="B309" s="9">
        <f>Chiffrier_Retour!A80</f>
        <v/>
      </c>
      <c r="C309" s="9">
        <f>Chiffrier_Retour!C80</f>
        <v/>
      </c>
      <c r="D309" s="9">
        <f>"Avoir fournisseur - "&amp;Chiffrier_Retour!C80&amp;" ("&amp;Chiffrier_Retour!A80&amp;")"</f>
        <v/>
      </c>
      <c r="E309" s="9">
        <f>Paramètres!$B$3</f>
        <v/>
      </c>
      <c r="F309" s="9" t="inlineStr">
        <is>
          <t>Crédit</t>
        </is>
      </c>
      <c r="G309" s="10">
        <f>IF(Chiffrier_Retour!L80&lt;&gt;0,Chiffrier_Retour!L80,"")</f>
        <v/>
      </c>
      <c r="H309" s="9">
        <f>Chiffrier_Retour!W80</f>
        <v/>
      </c>
      <c r="I309" s="9">
        <f>Chiffrier_Retour!Y80</f>
        <v/>
      </c>
    </row>
    <row r="310">
      <c r="A310" s="8">
        <f>Chiffrier_Retour!B80</f>
        <v/>
      </c>
      <c r="B310" s="9">
        <f>Chiffrier_Retour!A80</f>
        <v/>
      </c>
      <c r="C310" s="9">
        <f>Chiffrier_Retour!C80</f>
        <v/>
      </c>
      <c r="D310" s="9">
        <f>"Avoir fournisseur - "&amp;Chiffrier_Retour!C80&amp;" ("&amp;Chiffrier_Retour!A80&amp;")"</f>
        <v/>
      </c>
      <c r="E310" s="9">
        <f>Paramètres!$B$4</f>
        <v/>
      </c>
      <c r="F310" s="9" t="inlineStr">
        <is>
          <t>Crédit</t>
        </is>
      </c>
      <c r="G310" s="10">
        <f>IF(Chiffrier_Retour!N80&lt;&gt;0,Chiffrier_Retour!N80,"")</f>
        <v/>
      </c>
      <c r="H310" s="9">
        <f>Chiffrier_Retour!W80</f>
        <v/>
      </c>
      <c r="I310" s="9">
        <f>Chiffrier_Retour!Y80</f>
        <v/>
      </c>
    </row>
    <row r="311">
      <c r="A311" s="8">
        <f>Chiffrier_Retour!B80</f>
        <v/>
      </c>
      <c r="B311" s="9">
        <f>Chiffrier_Retour!A80</f>
        <v/>
      </c>
      <c r="C311" s="9">
        <f>Chiffrier_Retour!C80</f>
        <v/>
      </c>
      <c r="D311" s="9">
        <f>"Avoir fournisseur - "&amp;Chiffrier_Retour!C80&amp;" ("&amp;Chiffrier_Retour!A80&amp;")"</f>
        <v/>
      </c>
      <c r="E311" s="9">
        <f>IF(Chiffrier_Retour!Q80="Fournisseur",Paramètres!$B$6,Paramètres!$B$5)</f>
        <v/>
      </c>
      <c r="F311" s="9">
        <f>IF(Chiffrier_Retour!Q80="Fournisseur","Crédit","Débit")</f>
        <v/>
      </c>
      <c r="G311" s="10">
        <f>IF((Chiffrier_Retour!O80+Chiffrier_Retour!P80)&lt;&gt;0,ABS((Chiffrier_Retour!O80+Chiffrier_Retour!P80)),"")</f>
        <v/>
      </c>
      <c r="H311" s="9">
        <f>Chiffrier_Retour!W80</f>
        <v/>
      </c>
      <c r="I311" s="9">
        <f>Chiffrier_Retour!Y80</f>
        <v/>
      </c>
    </row>
    <row r="312">
      <c r="A312" s="8">
        <f>Chiffrier_Retour!B81</f>
        <v/>
      </c>
      <c r="B312" s="9">
        <f>Chiffrier_Retour!A81</f>
        <v/>
      </c>
      <c r="C312" s="9">
        <f>Chiffrier_Retour!C81</f>
        <v/>
      </c>
      <c r="D312" s="9">
        <f>"Avoir fournisseur - "&amp;Chiffrier_Retour!C81&amp;" ("&amp;Chiffrier_Retour!A81&amp;")"</f>
        <v/>
      </c>
      <c r="E312" s="9">
        <f>Paramètres!$B$2</f>
        <v/>
      </c>
      <c r="F312" s="9" t="inlineStr">
        <is>
          <t>Débit</t>
        </is>
      </c>
      <c r="G312" s="10">
        <f>IF(Chiffrier_Retour!T81&lt;&gt;0,Chiffrier_Retour!T81,"")</f>
        <v/>
      </c>
      <c r="H312" s="9">
        <f>Chiffrier_Retour!W81</f>
        <v/>
      </c>
      <c r="I312" s="9">
        <f>Chiffrier_Retour!Y81</f>
        <v/>
      </c>
    </row>
    <row r="313">
      <c r="A313" s="8">
        <f>Chiffrier_Retour!B81</f>
        <v/>
      </c>
      <c r="B313" s="9">
        <f>Chiffrier_Retour!A81</f>
        <v/>
      </c>
      <c r="C313" s="9">
        <f>Chiffrier_Retour!C81</f>
        <v/>
      </c>
      <c r="D313" s="9">
        <f>"Avoir fournisseur - "&amp;Chiffrier_Retour!C81&amp;" ("&amp;Chiffrier_Retour!A81&amp;")"</f>
        <v/>
      </c>
      <c r="E313" s="9">
        <f>Paramètres!$B$3</f>
        <v/>
      </c>
      <c r="F313" s="9" t="inlineStr">
        <is>
          <t>Crédit</t>
        </is>
      </c>
      <c r="G313" s="10">
        <f>IF(Chiffrier_Retour!L81&lt;&gt;0,Chiffrier_Retour!L81,"")</f>
        <v/>
      </c>
      <c r="H313" s="9">
        <f>Chiffrier_Retour!W81</f>
        <v/>
      </c>
      <c r="I313" s="9">
        <f>Chiffrier_Retour!Y81</f>
        <v/>
      </c>
    </row>
    <row r="314">
      <c r="A314" s="8">
        <f>Chiffrier_Retour!B81</f>
        <v/>
      </c>
      <c r="B314" s="9">
        <f>Chiffrier_Retour!A81</f>
        <v/>
      </c>
      <c r="C314" s="9">
        <f>Chiffrier_Retour!C81</f>
        <v/>
      </c>
      <c r="D314" s="9">
        <f>"Avoir fournisseur - "&amp;Chiffrier_Retour!C81&amp;" ("&amp;Chiffrier_Retour!A81&amp;")"</f>
        <v/>
      </c>
      <c r="E314" s="9">
        <f>Paramètres!$B$4</f>
        <v/>
      </c>
      <c r="F314" s="9" t="inlineStr">
        <is>
          <t>Crédit</t>
        </is>
      </c>
      <c r="G314" s="10">
        <f>IF(Chiffrier_Retour!N81&lt;&gt;0,Chiffrier_Retour!N81,"")</f>
        <v/>
      </c>
      <c r="H314" s="9">
        <f>Chiffrier_Retour!W81</f>
        <v/>
      </c>
      <c r="I314" s="9">
        <f>Chiffrier_Retour!Y81</f>
        <v/>
      </c>
    </row>
    <row r="315">
      <c r="A315" s="8">
        <f>Chiffrier_Retour!B81</f>
        <v/>
      </c>
      <c r="B315" s="9">
        <f>Chiffrier_Retour!A81</f>
        <v/>
      </c>
      <c r="C315" s="9">
        <f>Chiffrier_Retour!C81</f>
        <v/>
      </c>
      <c r="D315" s="9">
        <f>"Avoir fournisseur - "&amp;Chiffrier_Retour!C81&amp;" ("&amp;Chiffrier_Retour!A81&amp;")"</f>
        <v/>
      </c>
      <c r="E315" s="9">
        <f>IF(Chiffrier_Retour!Q81="Fournisseur",Paramètres!$B$6,Paramètres!$B$5)</f>
        <v/>
      </c>
      <c r="F315" s="9">
        <f>IF(Chiffrier_Retour!Q81="Fournisseur","Crédit","Débit")</f>
        <v/>
      </c>
      <c r="G315" s="10">
        <f>IF((Chiffrier_Retour!O81+Chiffrier_Retour!P81)&lt;&gt;0,ABS((Chiffrier_Retour!O81+Chiffrier_Retour!P81)),"")</f>
        <v/>
      </c>
      <c r="H315" s="9">
        <f>Chiffrier_Retour!W81</f>
        <v/>
      </c>
      <c r="I315" s="9">
        <f>Chiffrier_Retour!Y81</f>
        <v/>
      </c>
    </row>
    <row r="316">
      <c r="A316" s="8">
        <f>Chiffrier_Retour!B82</f>
        <v/>
      </c>
      <c r="B316" s="9">
        <f>Chiffrier_Retour!A82</f>
        <v/>
      </c>
      <c r="C316" s="9">
        <f>Chiffrier_Retour!C82</f>
        <v/>
      </c>
      <c r="D316" s="9">
        <f>"Avoir fournisseur - "&amp;Chiffrier_Retour!C82&amp;" ("&amp;Chiffrier_Retour!A82&amp;")"</f>
        <v/>
      </c>
      <c r="E316" s="9">
        <f>Paramètres!$B$2</f>
        <v/>
      </c>
      <c r="F316" s="9" t="inlineStr">
        <is>
          <t>Débit</t>
        </is>
      </c>
      <c r="G316" s="10">
        <f>IF(Chiffrier_Retour!T82&lt;&gt;0,Chiffrier_Retour!T82,"")</f>
        <v/>
      </c>
      <c r="H316" s="9">
        <f>Chiffrier_Retour!W82</f>
        <v/>
      </c>
      <c r="I316" s="9">
        <f>Chiffrier_Retour!Y82</f>
        <v/>
      </c>
    </row>
    <row r="317">
      <c r="A317" s="8">
        <f>Chiffrier_Retour!B82</f>
        <v/>
      </c>
      <c r="B317" s="9">
        <f>Chiffrier_Retour!A82</f>
        <v/>
      </c>
      <c r="C317" s="9">
        <f>Chiffrier_Retour!C82</f>
        <v/>
      </c>
      <c r="D317" s="9">
        <f>"Avoir fournisseur - "&amp;Chiffrier_Retour!C82&amp;" ("&amp;Chiffrier_Retour!A82&amp;")"</f>
        <v/>
      </c>
      <c r="E317" s="9">
        <f>Paramètres!$B$3</f>
        <v/>
      </c>
      <c r="F317" s="9" t="inlineStr">
        <is>
          <t>Crédit</t>
        </is>
      </c>
      <c r="G317" s="10">
        <f>IF(Chiffrier_Retour!L82&lt;&gt;0,Chiffrier_Retour!L82,"")</f>
        <v/>
      </c>
      <c r="H317" s="9">
        <f>Chiffrier_Retour!W82</f>
        <v/>
      </c>
      <c r="I317" s="9">
        <f>Chiffrier_Retour!Y82</f>
        <v/>
      </c>
    </row>
    <row r="318">
      <c r="A318" s="8">
        <f>Chiffrier_Retour!B82</f>
        <v/>
      </c>
      <c r="B318" s="9">
        <f>Chiffrier_Retour!A82</f>
        <v/>
      </c>
      <c r="C318" s="9">
        <f>Chiffrier_Retour!C82</f>
        <v/>
      </c>
      <c r="D318" s="9">
        <f>"Avoir fournisseur - "&amp;Chiffrier_Retour!C82&amp;" ("&amp;Chiffrier_Retour!A82&amp;")"</f>
        <v/>
      </c>
      <c r="E318" s="9">
        <f>Paramètres!$B$4</f>
        <v/>
      </c>
      <c r="F318" s="9" t="inlineStr">
        <is>
          <t>Crédit</t>
        </is>
      </c>
      <c r="G318" s="10">
        <f>IF(Chiffrier_Retour!N82&lt;&gt;0,Chiffrier_Retour!N82,"")</f>
        <v/>
      </c>
      <c r="H318" s="9">
        <f>Chiffrier_Retour!W82</f>
        <v/>
      </c>
      <c r="I318" s="9">
        <f>Chiffrier_Retour!Y82</f>
        <v/>
      </c>
    </row>
    <row r="319">
      <c r="A319" s="8">
        <f>Chiffrier_Retour!B82</f>
        <v/>
      </c>
      <c r="B319" s="9">
        <f>Chiffrier_Retour!A82</f>
        <v/>
      </c>
      <c r="C319" s="9">
        <f>Chiffrier_Retour!C82</f>
        <v/>
      </c>
      <c r="D319" s="9">
        <f>"Avoir fournisseur - "&amp;Chiffrier_Retour!C82&amp;" ("&amp;Chiffrier_Retour!A82&amp;")"</f>
        <v/>
      </c>
      <c r="E319" s="9">
        <f>IF(Chiffrier_Retour!Q82="Fournisseur",Paramètres!$B$6,Paramètres!$B$5)</f>
        <v/>
      </c>
      <c r="F319" s="9">
        <f>IF(Chiffrier_Retour!Q82="Fournisseur","Crédit","Débit")</f>
        <v/>
      </c>
      <c r="G319" s="10">
        <f>IF((Chiffrier_Retour!O82+Chiffrier_Retour!P82)&lt;&gt;0,ABS((Chiffrier_Retour!O82+Chiffrier_Retour!P82)),"")</f>
        <v/>
      </c>
      <c r="H319" s="9">
        <f>Chiffrier_Retour!W82</f>
        <v/>
      </c>
      <c r="I319" s="9">
        <f>Chiffrier_Retour!Y82</f>
        <v/>
      </c>
    </row>
    <row r="320">
      <c r="A320" s="8">
        <f>Chiffrier_Retour!B83</f>
        <v/>
      </c>
      <c r="B320" s="9">
        <f>Chiffrier_Retour!A83</f>
        <v/>
      </c>
      <c r="C320" s="9">
        <f>Chiffrier_Retour!C83</f>
        <v/>
      </c>
      <c r="D320" s="9">
        <f>"Avoir fournisseur - "&amp;Chiffrier_Retour!C83&amp;" ("&amp;Chiffrier_Retour!A83&amp;")"</f>
        <v/>
      </c>
      <c r="E320" s="9">
        <f>Paramètres!$B$2</f>
        <v/>
      </c>
      <c r="F320" s="9" t="inlineStr">
        <is>
          <t>Débit</t>
        </is>
      </c>
      <c r="G320" s="10">
        <f>IF(Chiffrier_Retour!T83&lt;&gt;0,Chiffrier_Retour!T83,"")</f>
        <v/>
      </c>
      <c r="H320" s="9">
        <f>Chiffrier_Retour!W83</f>
        <v/>
      </c>
      <c r="I320" s="9">
        <f>Chiffrier_Retour!Y83</f>
        <v/>
      </c>
    </row>
    <row r="321">
      <c r="A321" s="8">
        <f>Chiffrier_Retour!B83</f>
        <v/>
      </c>
      <c r="B321" s="9">
        <f>Chiffrier_Retour!A83</f>
        <v/>
      </c>
      <c r="C321" s="9">
        <f>Chiffrier_Retour!C83</f>
        <v/>
      </c>
      <c r="D321" s="9">
        <f>"Avoir fournisseur - "&amp;Chiffrier_Retour!C83&amp;" ("&amp;Chiffrier_Retour!A83&amp;")"</f>
        <v/>
      </c>
      <c r="E321" s="9">
        <f>Paramètres!$B$3</f>
        <v/>
      </c>
      <c r="F321" s="9" t="inlineStr">
        <is>
          <t>Crédit</t>
        </is>
      </c>
      <c r="G321" s="10">
        <f>IF(Chiffrier_Retour!L83&lt;&gt;0,Chiffrier_Retour!L83,"")</f>
        <v/>
      </c>
      <c r="H321" s="9">
        <f>Chiffrier_Retour!W83</f>
        <v/>
      </c>
      <c r="I321" s="9">
        <f>Chiffrier_Retour!Y83</f>
        <v/>
      </c>
    </row>
    <row r="322">
      <c r="A322" s="8">
        <f>Chiffrier_Retour!B83</f>
        <v/>
      </c>
      <c r="B322" s="9">
        <f>Chiffrier_Retour!A83</f>
        <v/>
      </c>
      <c r="C322" s="9">
        <f>Chiffrier_Retour!C83</f>
        <v/>
      </c>
      <c r="D322" s="9">
        <f>"Avoir fournisseur - "&amp;Chiffrier_Retour!C83&amp;" ("&amp;Chiffrier_Retour!A83&amp;")"</f>
        <v/>
      </c>
      <c r="E322" s="9">
        <f>Paramètres!$B$4</f>
        <v/>
      </c>
      <c r="F322" s="9" t="inlineStr">
        <is>
          <t>Crédit</t>
        </is>
      </c>
      <c r="G322" s="10">
        <f>IF(Chiffrier_Retour!N83&lt;&gt;0,Chiffrier_Retour!N83,"")</f>
        <v/>
      </c>
      <c r="H322" s="9">
        <f>Chiffrier_Retour!W83</f>
        <v/>
      </c>
      <c r="I322" s="9">
        <f>Chiffrier_Retour!Y83</f>
        <v/>
      </c>
    </row>
    <row r="323">
      <c r="A323" s="8">
        <f>Chiffrier_Retour!B83</f>
        <v/>
      </c>
      <c r="B323" s="9">
        <f>Chiffrier_Retour!A83</f>
        <v/>
      </c>
      <c r="C323" s="9">
        <f>Chiffrier_Retour!C83</f>
        <v/>
      </c>
      <c r="D323" s="9">
        <f>"Avoir fournisseur - "&amp;Chiffrier_Retour!C83&amp;" ("&amp;Chiffrier_Retour!A83&amp;")"</f>
        <v/>
      </c>
      <c r="E323" s="9">
        <f>IF(Chiffrier_Retour!Q83="Fournisseur",Paramètres!$B$6,Paramètres!$B$5)</f>
        <v/>
      </c>
      <c r="F323" s="9">
        <f>IF(Chiffrier_Retour!Q83="Fournisseur","Crédit","Débit")</f>
        <v/>
      </c>
      <c r="G323" s="10">
        <f>IF((Chiffrier_Retour!O83+Chiffrier_Retour!P83)&lt;&gt;0,ABS((Chiffrier_Retour!O83+Chiffrier_Retour!P83)),"")</f>
        <v/>
      </c>
      <c r="H323" s="9">
        <f>Chiffrier_Retour!W83</f>
        <v/>
      </c>
      <c r="I323" s="9">
        <f>Chiffrier_Retour!Y83</f>
        <v/>
      </c>
    </row>
    <row r="324">
      <c r="A324" s="8">
        <f>Chiffrier_Retour!B84</f>
        <v/>
      </c>
      <c r="B324" s="9">
        <f>Chiffrier_Retour!A84</f>
        <v/>
      </c>
      <c r="C324" s="9">
        <f>Chiffrier_Retour!C84</f>
        <v/>
      </c>
      <c r="D324" s="9">
        <f>"Avoir fournisseur - "&amp;Chiffrier_Retour!C84&amp;" ("&amp;Chiffrier_Retour!A84&amp;")"</f>
        <v/>
      </c>
      <c r="E324" s="9">
        <f>Paramètres!$B$2</f>
        <v/>
      </c>
      <c r="F324" s="9" t="inlineStr">
        <is>
          <t>Débit</t>
        </is>
      </c>
      <c r="G324" s="10">
        <f>IF(Chiffrier_Retour!T84&lt;&gt;0,Chiffrier_Retour!T84,"")</f>
        <v/>
      </c>
      <c r="H324" s="9">
        <f>Chiffrier_Retour!W84</f>
        <v/>
      </c>
      <c r="I324" s="9">
        <f>Chiffrier_Retour!Y84</f>
        <v/>
      </c>
    </row>
    <row r="325">
      <c r="A325" s="8">
        <f>Chiffrier_Retour!B84</f>
        <v/>
      </c>
      <c r="B325" s="9">
        <f>Chiffrier_Retour!A84</f>
        <v/>
      </c>
      <c r="C325" s="9">
        <f>Chiffrier_Retour!C84</f>
        <v/>
      </c>
      <c r="D325" s="9">
        <f>"Avoir fournisseur - "&amp;Chiffrier_Retour!C84&amp;" ("&amp;Chiffrier_Retour!A84&amp;")"</f>
        <v/>
      </c>
      <c r="E325" s="9">
        <f>Paramètres!$B$3</f>
        <v/>
      </c>
      <c r="F325" s="9" t="inlineStr">
        <is>
          <t>Crédit</t>
        </is>
      </c>
      <c r="G325" s="10">
        <f>IF(Chiffrier_Retour!L84&lt;&gt;0,Chiffrier_Retour!L84,"")</f>
        <v/>
      </c>
      <c r="H325" s="9">
        <f>Chiffrier_Retour!W84</f>
        <v/>
      </c>
      <c r="I325" s="9">
        <f>Chiffrier_Retour!Y84</f>
        <v/>
      </c>
    </row>
    <row r="326">
      <c r="A326" s="8">
        <f>Chiffrier_Retour!B84</f>
        <v/>
      </c>
      <c r="B326" s="9">
        <f>Chiffrier_Retour!A84</f>
        <v/>
      </c>
      <c r="C326" s="9">
        <f>Chiffrier_Retour!C84</f>
        <v/>
      </c>
      <c r="D326" s="9">
        <f>"Avoir fournisseur - "&amp;Chiffrier_Retour!C84&amp;" ("&amp;Chiffrier_Retour!A84&amp;")"</f>
        <v/>
      </c>
      <c r="E326" s="9">
        <f>Paramètres!$B$4</f>
        <v/>
      </c>
      <c r="F326" s="9" t="inlineStr">
        <is>
          <t>Crédit</t>
        </is>
      </c>
      <c r="G326" s="10">
        <f>IF(Chiffrier_Retour!N84&lt;&gt;0,Chiffrier_Retour!N84,"")</f>
        <v/>
      </c>
      <c r="H326" s="9">
        <f>Chiffrier_Retour!W84</f>
        <v/>
      </c>
      <c r="I326" s="9">
        <f>Chiffrier_Retour!Y84</f>
        <v/>
      </c>
    </row>
    <row r="327">
      <c r="A327" s="8">
        <f>Chiffrier_Retour!B84</f>
        <v/>
      </c>
      <c r="B327" s="9">
        <f>Chiffrier_Retour!A84</f>
        <v/>
      </c>
      <c r="C327" s="9">
        <f>Chiffrier_Retour!C84</f>
        <v/>
      </c>
      <c r="D327" s="9">
        <f>"Avoir fournisseur - "&amp;Chiffrier_Retour!C84&amp;" ("&amp;Chiffrier_Retour!A84&amp;")"</f>
        <v/>
      </c>
      <c r="E327" s="9">
        <f>IF(Chiffrier_Retour!Q84="Fournisseur",Paramètres!$B$6,Paramètres!$B$5)</f>
        <v/>
      </c>
      <c r="F327" s="9">
        <f>IF(Chiffrier_Retour!Q84="Fournisseur","Crédit","Débit")</f>
        <v/>
      </c>
      <c r="G327" s="10">
        <f>IF((Chiffrier_Retour!O84+Chiffrier_Retour!P84)&lt;&gt;0,ABS((Chiffrier_Retour!O84+Chiffrier_Retour!P84)),"")</f>
        <v/>
      </c>
      <c r="H327" s="9">
        <f>Chiffrier_Retour!W84</f>
        <v/>
      </c>
      <c r="I327" s="9">
        <f>Chiffrier_Retour!Y84</f>
        <v/>
      </c>
    </row>
    <row r="328">
      <c r="A328" s="8">
        <f>Chiffrier_Retour!B85</f>
        <v/>
      </c>
      <c r="B328" s="9">
        <f>Chiffrier_Retour!A85</f>
        <v/>
      </c>
      <c r="C328" s="9">
        <f>Chiffrier_Retour!C85</f>
        <v/>
      </c>
      <c r="D328" s="9">
        <f>"Avoir fournisseur - "&amp;Chiffrier_Retour!C85&amp;" ("&amp;Chiffrier_Retour!A85&amp;")"</f>
        <v/>
      </c>
      <c r="E328" s="9">
        <f>Paramètres!$B$2</f>
        <v/>
      </c>
      <c r="F328" s="9" t="inlineStr">
        <is>
          <t>Débit</t>
        </is>
      </c>
      <c r="G328" s="10">
        <f>IF(Chiffrier_Retour!T85&lt;&gt;0,Chiffrier_Retour!T85,"")</f>
        <v/>
      </c>
      <c r="H328" s="9">
        <f>Chiffrier_Retour!W85</f>
        <v/>
      </c>
      <c r="I328" s="9">
        <f>Chiffrier_Retour!Y85</f>
        <v/>
      </c>
    </row>
    <row r="329">
      <c r="A329" s="8">
        <f>Chiffrier_Retour!B85</f>
        <v/>
      </c>
      <c r="B329" s="9">
        <f>Chiffrier_Retour!A85</f>
        <v/>
      </c>
      <c r="C329" s="9">
        <f>Chiffrier_Retour!C85</f>
        <v/>
      </c>
      <c r="D329" s="9">
        <f>"Avoir fournisseur - "&amp;Chiffrier_Retour!C85&amp;" ("&amp;Chiffrier_Retour!A85&amp;")"</f>
        <v/>
      </c>
      <c r="E329" s="9">
        <f>Paramètres!$B$3</f>
        <v/>
      </c>
      <c r="F329" s="9" t="inlineStr">
        <is>
          <t>Crédit</t>
        </is>
      </c>
      <c r="G329" s="10">
        <f>IF(Chiffrier_Retour!L85&lt;&gt;0,Chiffrier_Retour!L85,"")</f>
        <v/>
      </c>
      <c r="H329" s="9">
        <f>Chiffrier_Retour!W85</f>
        <v/>
      </c>
      <c r="I329" s="9">
        <f>Chiffrier_Retour!Y85</f>
        <v/>
      </c>
    </row>
    <row r="330">
      <c r="A330" s="8">
        <f>Chiffrier_Retour!B85</f>
        <v/>
      </c>
      <c r="B330" s="9">
        <f>Chiffrier_Retour!A85</f>
        <v/>
      </c>
      <c r="C330" s="9">
        <f>Chiffrier_Retour!C85</f>
        <v/>
      </c>
      <c r="D330" s="9">
        <f>"Avoir fournisseur - "&amp;Chiffrier_Retour!C85&amp;" ("&amp;Chiffrier_Retour!A85&amp;")"</f>
        <v/>
      </c>
      <c r="E330" s="9">
        <f>Paramètres!$B$4</f>
        <v/>
      </c>
      <c r="F330" s="9" t="inlineStr">
        <is>
          <t>Crédit</t>
        </is>
      </c>
      <c r="G330" s="10">
        <f>IF(Chiffrier_Retour!N85&lt;&gt;0,Chiffrier_Retour!N85,"")</f>
        <v/>
      </c>
      <c r="H330" s="9">
        <f>Chiffrier_Retour!W85</f>
        <v/>
      </c>
      <c r="I330" s="9">
        <f>Chiffrier_Retour!Y85</f>
        <v/>
      </c>
    </row>
    <row r="331">
      <c r="A331" s="8">
        <f>Chiffrier_Retour!B85</f>
        <v/>
      </c>
      <c r="B331" s="9">
        <f>Chiffrier_Retour!A85</f>
        <v/>
      </c>
      <c r="C331" s="9">
        <f>Chiffrier_Retour!C85</f>
        <v/>
      </c>
      <c r="D331" s="9">
        <f>"Avoir fournisseur - "&amp;Chiffrier_Retour!C85&amp;" ("&amp;Chiffrier_Retour!A85&amp;")"</f>
        <v/>
      </c>
      <c r="E331" s="9">
        <f>IF(Chiffrier_Retour!Q85="Fournisseur",Paramètres!$B$6,Paramètres!$B$5)</f>
        <v/>
      </c>
      <c r="F331" s="9">
        <f>IF(Chiffrier_Retour!Q85="Fournisseur","Crédit","Débit")</f>
        <v/>
      </c>
      <c r="G331" s="10">
        <f>IF((Chiffrier_Retour!O85+Chiffrier_Retour!P85)&lt;&gt;0,ABS((Chiffrier_Retour!O85+Chiffrier_Retour!P85)),"")</f>
        <v/>
      </c>
      <c r="H331" s="9">
        <f>Chiffrier_Retour!W85</f>
        <v/>
      </c>
      <c r="I331" s="9">
        <f>Chiffrier_Retour!Y85</f>
        <v/>
      </c>
    </row>
    <row r="332">
      <c r="A332" s="8">
        <f>Chiffrier_Retour!B86</f>
        <v/>
      </c>
      <c r="B332" s="9">
        <f>Chiffrier_Retour!A86</f>
        <v/>
      </c>
      <c r="C332" s="9">
        <f>Chiffrier_Retour!C86</f>
        <v/>
      </c>
      <c r="D332" s="9">
        <f>"Avoir fournisseur - "&amp;Chiffrier_Retour!C86&amp;" ("&amp;Chiffrier_Retour!A86&amp;")"</f>
        <v/>
      </c>
      <c r="E332" s="9">
        <f>Paramètres!$B$2</f>
        <v/>
      </c>
      <c r="F332" s="9" t="inlineStr">
        <is>
          <t>Débit</t>
        </is>
      </c>
      <c r="G332" s="10">
        <f>IF(Chiffrier_Retour!T86&lt;&gt;0,Chiffrier_Retour!T86,"")</f>
        <v/>
      </c>
      <c r="H332" s="9">
        <f>Chiffrier_Retour!W86</f>
        <v/>
      </c>
      <c r="I332" s="9">
        <f>Chiffrier_Retour!Y86</f>
        <v/>
      </c>
    </row>
    <row r="333">
      <c r="A333" s="8">
        <f>Chiffrier_Retour!B86</f>
        <v/>
      </c>
      <c r="B333" s="9">
        <f>Chiffrier_Retour!A86</f>
        <v/>
      </c>
      <c r="C333" s="9">
        <f>Chiffrier_Retour!C86</f>
        <v/>
      </c>
      <c r="D333" s="9">
        <f>"Avoir fournisseur - "&amp;Chiffrier_Retour!C86&amp;" ("&amp;Chiffrier_Retour!A86&amp;")"</f>
        <v/>
      </c>
      <c r="E333" s="9">
        <f>Paramètres!$B$3</f>
        <v/>
      </c>
      <c r="F333" s="9" t="inlineStr">
        <is>
          <t>Crédit</t>
        </is>
      </c>
      <c r="G333" s="10">
        <f>IF(Chiffrier_Retour!L86&lt;&gt;0,Chiffrier_Retour!L86,"")</f>
        <v/>
      </c>
      <c r="H333" s="9">
        <f>Chiffrier_Retour!W86</f>
        <v/>
      </c>
      <c r="I333" s="9">
        <f>Chiffrier_Retour!Y86</f>
        <v/>
      </c>
    </row>
    <row r="334">
      <c r="A334" s="8">
        <f>Chiffrier_Retour!B86</f>
        <v/>
      </c>
      <c r="B334" s="9">
        <f>Chiffrier_Retour!A86</f>
        <v/>
      </c>
      <c r="C334" s="9">
        <f>Chiffrier_Retour!C86</f>
        <v/>
      </c>
      <c r="D334" s="9">
        <f>"Avoir fournisseur - "&amp;Chiffrier_Retour!C86&amp;" ("&amp;Chiffrier_Retour!A86&amp;")"</f>
        <v/>
      </c>
      <c r="E334" s="9">
        <f>Paramètres!$B$4</f>
        <v/>
      </c>
      <c r="F334" s="9" t="inlineStr">
        <is>
          <t>Crédit</t>
        </is>
      </c>
      <c r="G334" s="10">
        <f>IF(Chiffrier_Retour!N86&lt;&gt;0,Chiffrier_Retour!N86,"")</f>
        <v/>
      </c>
      <c r="H334" s="9">
        <f>Chiffrier_Retour!W86</f>
        <v/>
      </c>
      <c r="I334" s="9">
        <f>Chiffrier_Retour!Y86</f>
        <v/>
      </c>
    </row>
    <row r="335">
      <c r="A335" s="8">
        <f>Chiffrier_Retour!B86</f>
        <v/>
      </c>
      <c r="B335" s="9">
        <f>Chiffrier_Retour!A86</f>
        <v/>
      </c>
      <c r="C335" s="9">
        <f>Chiffrier_Retour!C86</f>
        <v/>
      </c>
      <c r="D335" s="9">
        <f>"Avoir fournisseur - "&amp;Chiffrier_Retour!C86&amp;" ("&amp;Chiffrier_Retour!A86&amp;")"</f>
        <v/>
      </c>
      <c r="E335" s="9">
        <f>IF(Chiffrier_Retour!Q86="Fournisseur",Paramètres!$B$6,Paramètres!$B$5)</f>
        <v/>
      </c>
      <c r="F335" s="9">
        <f>IF(Chiffrier_Retour!Q86="Fournisseur","Crédit","Débit")</f>
        <v/>
      </c>
      <c r="G335" s="10">
        <f>IF((Chiffrier_Retour!O86+Chiffrier_Retour!P86)&lt;&gt;0,ABS((Chiffrier_Retour!O86+Chiffrier_Retour!P86)),"")</f>
        <v/>
      </c>
      <c r="H335" s="9">
        <f>Chiffrier_Retour!W86</f>
        <v/>
      </c>
      <c r="I335" s="9">
        <f>Chiffrier_Retour!Y86</f>
        <v/>
      </c>
    </row>
    <row r="336">
      <c r="A336" s="8">
        <f>Chiffrier_Retour!B87</f>
        <v/>
      </c>
      <c r="B336" s="9">
        <f>Chiffrier_Retour!A87</f>
        <v/>
      </c>
      <c r="C336" s="9">
        <f>Chiffrier_Retour!C87</f>
        <v/>
      </c>
      <c r="D336" s="9">
        <f>"Avoir fournisseur - "&amp;Chiffrier_Retour!C87&amp;" ("&amp;Chiffrier_Retour!A87&amp;")"</f>
        <v/>
      </c>
      <c r="E336" s="9">
        <f>Paramètres!$B$2</f>
        <v/>
      </c>
      <c r="F336" s="9" t="inlineStr">
        <is>
          <t>Débit</t>
        </is>
      </c>
      <c r="G336" s="10">
        <f>IF(Chiffrier_Retour!T87&lt;&gt;0,Chiffrier_Retour!T87,"")</f>
        <v/>
      </c>
      <c r="H336" s="9">
        <f>Chiffrier_Retour!W87</f>
        <v/>
      </c>
      <c r="I336" s="9">
        <f>Chiffrier_Retour!Y87</f>
        <v/>
      </c>
    </row>
    <row r="337">
      <c r="A337" s="8">
        <f>Chiffrier_Retour!B87</f>
        <v/>
      </c>
      <c r="B337" s="9">
        <f>Chiffrier_Retour!A87</f>
        <v/>
      </c>
      <c r="C337" s="9">
        <f>Chiffrier_Retour!C87</f>
        <v/>
      </c>
      <c r="D337" s="9">
        <f>"Avoir fournisseur - "&amp;Chiffrier_Retour!C87&amp;" ("&amp;Chiffrier_Retour!A87&amp;")"</f>
        <v/>
      </c>
      <c r="E337" s="9">
        <f>Paramètres!$B$3</f>
        <v/>
      </c>
      <c r="F337" s="9" t="inlineStr">
        <is>
          <t>Crédit</t>
        </is>
      </c>
      <c r="G337" s="10">
        <f>IF(Chiffrier_Retour!L87&lt;&gt;0,Chiffrier_Retour!L87,"")</f>
        <v/>
      </c>
      <c r="H337" s="9">
        <f>Chiffrier_Retour!W87</f>
        <v/>
      </c>
      <c r="I337" s="9">
        <f>Chiffrier_Retour!Y87</f>
        <v/>
      </c>
    </row>
    <row r="338">
      <c r="A338" s="8">
        <f>Chiffrier_Retour!B87</f>
        <v/>
      </c>
      <c r="B338" s="9">
        <f>Chiffrier_Retour!A87</f>
        <v/>
      </c>
      <c r="C338" s="9">
        <f>Chiffrier_Retour!C87</f>
        <v/>
      </c>
      <c r="D338" s="9">
        <f>"Avoir fournisseur - "&amp;Chiffrier_Retour!C87&amp;" ("&amp;Chiffrier_Retour!A87&amp;")"</f>
        <v/>
      </c>
      <c r="E338" s="9">
        <f>Paramètres!$B$4</f>
        <v/>
      </c>
      <c r="F338" s="9" t="inlineStr">
        <is>
          <t>Crédit</t>
        </is>
      </c>
      <c r="G338" s="10">
        <f>IF(Chiffrier_Retour!N87&lt;&gt;0,Chiffrier_Retour!N87,"")</f>
        <v/>
      </c>
      <c r="H338" s="9">
        <f>Chiffrier_Retour!W87</f>
        <v/>
      </c>
      <c r="I338" s="9">
        <f>Chiffrier_Retour!Y87</f>
        <v/>
      </c>
    </row>
    <row r="339">
      <c r="A339" s="8">
        <f>Chiffrier_Retour!B87</f>
        <v/>
      </c>
      <c r="B339" s="9">
        <f>Chiffrier_Retour!A87</f>
        <v/>
      </c>
      <c r="C339" s="9">
        <f>Chiffrier_Retour!C87</f>
        <v/>
      </c>
      <c r="D339" s="9">
        <f>"Avoir fournisseur - "&amp;Chiffrier_Retour!C87&amp;" ("&amp;Chiffrier_Retour!A87&amp;")"</f>
        <v/>
      </c>
      <c r="E339" s="9">
        <f>IF(Chiffrier_Retour!Q87="Fournisseur",Paramètres!$B$6,Paramètres!$B$5)</f>
        <v/>
      </c>
      <c r="F339" s="9">
        <f>IF(Chiffrier_Retour!Q87="Fournisseur","Crédit","Débit")</f>
        <v/>
      </c>
      <c r="G339" s="10">
        <f>IF((Chiffrier_Retour!O87+Chiffrier_Retour!P87)&lt;&gt;0,ABS((Chiffrier_Retour!O87+Chiffrier_Retour!P87)),"")</f>
        <v/>
      </c>
      <c r="H339" s="9">
        <f>Chiffrier_Retour!W87</f>
        <v/>
      </c>
      <c r="I339" s="9">
        <f>Chiffrier_Retour!Y87</f>
        <v/>
      </c>
    </row>
    <row r="340">
      <c r="A340" s="8">
        <f>Chiffrier_Retour!B88</f>
        <v/>
      </c>
      <c r="B340" s="9">
        <f>Chiffrier_Retour!A88</f>
        <v/>
      </c>
      <c r="C340" s="9">
        <f>Chiffrier_Retour!C88</f>
        <v/>
      </c>
      <c r="D340" s="9">
        <f>"Avoir fournisseur - "&amp;Chiffrier_Retour!C88&amp;" ("&amp;Chiffrier_Retour!A88&amp;")"</f>
        <v/>
      </c>
      <c r="E340" s="9">
        <f>Paramètres!$B$2</f>
        <v/>
      </c>
      <c r="F340" s="9" t="inlineStr">
        <is>
          <t>Débit</t>
        </is>
      </c>
      <c r="G340" s="10">
        <f>IF(Chiffrier_Retour!T88&lt;&gt;0,Chiffrier_Retour!T88,"")</f>
        <v/>
      </c>
      <c r="H340" s="9">
        <f>Chiffrier_Retour!W88</f>
        <v/>
      </c>
      <c r="I340" s="9">
        <f>Chiffrier_Retour!Y88</f>
        <v/>
      </c>
    </row>
    <row r="341">
      <c r="A341" s="8">
        <f>Chiffrier_Retour!B88</f>
        <v/>
      </c>
      <c r="B341" s="9">
        <f>Chiffrier_Retour!A88</f>
        <v/>
      </c>
      <c r="C341" s="9">
        <f>Chiffrier_Retour!C88</f>
        <v/>
      </c>
      <c r="D341" s="9">
        <f>"Avoir fournisseur - "&amp;Chiffrier_Retour!C88&amp;" ("&amp;Chiffrier_Retour!A88&amp;")"</f>
        <v/>
      </c>
      <c r="E341" s="9">
        <f>Paramètres!$B$3</f>
        <v/>
      </c>
      <c r="F341" s="9" t="inlineStr">
        <is>
          <t>Crédit</t>
        </is>
      </c>
      <c r="G341" s="10">
        <f>IF(Chiffrier_Retour!L88&lt;&gt;0,Chiffrier_Retour!L88,"")</f>
        <v/>
      </c>
      <c r="H341" s="9">
        <f>Chiffrier_Retour!W88</f>
        <v/>
      </c>
      <c r="I341" s="9">
        <f>Chiffrier_Retour!Y88</f>
        <v/>
      </c>
    </row>
    <row r="342">
      <c r="A342" s="8">
        <f>Chiffrier_Retour!B88</f>
        <v/>
      </c>
      <c r="B342" s="9">
        <f>Chiffrier_Retour!A88</f>
        <v/>
      </c>
      <c r="C342" s="9">
        <f>Chiffrier_Retour!C88</f>
        <v/>
      </c>
      <c r="D342" s="9">
        <f>"Avoir fournisseur - "&amp;Chiffrier_Retour!C88&amp;" ("&amp;Chiffrier_Retour!A88&amp;")"</f>
        <v/>
      </c>
      <c r="E342" s="9">
        <f>Paramètres!$B$4</f>
        <v/>
      </c>
      <c r="F342" s="9" t="inlineStr">
        <is>
          <t>Crédit</t>
        </is>
      </c>
      <c r="G342" s="10">
        <f>IF(Chiffrier_Retour!N88&lt;&gt;0,Chiffrier_Retour!N88,"")</f>
        <v/>
      </c>
      <c r="H342" s="9">
        <f>Chiffrier_Retour!W88</f>
        <v/>
      </c>
      <c r="I342" s="9">
        <f>Chiffrier_Retour!Y88</f>
        <v/>
      </c>
    </row>
    <row r="343">
      <c r="A343" s="8">
        <f>Chiffrier_Retour!B88</f>
        <v/>
      </c>
      <c r="B343" s="9">
        <f>Chiffrier_Retour!A88</f>
        <v/>
      </c>
      <c r="C343" s="9">
        <f>Chiffrier_Retour!C88</f>
        <v/>
      </c>
      <c r="D343" s="9">
        <f>"Avoir fournisseur - "&amp;Chiffrier_Retour!C88&amp;" ("&amp;Chiffrier_Retour!A88&amp;")"</f>
        <v/>
      </c>
      <c r="E343" s="9">
        <f>IF(Chiffrier_Retour!Q88="Fournisseur",Paramètres!$B$6,Paramètres!$B$5)</f>
        <v/>
      </c>
      <c r="F343" s="9">
        <f>IF(Chiffrier_Retour!Q88="Fournisseur","Crédit","Débit")</f>
        <v/>
      </c>
      <c r="G343" s="10">
        <f>IF((Chiffrier_Retour!O88+Chiffrier_Retour!P88)&lt;&gt;0,ABS((Chiffrier_Retour!O88+Chiffrier_Retour!P88)),"")</f>
        <v/>
      </c>
      <c r="H343" s="9">
        <f>Chiffrier_Retour!W88</f>
        <v/>
      </c>
      <c r="I343" s="9">
        <f>Chiffrier_Retour!Y88</f>
        <v/>
      </c>
    </row>
    <row r="344">
      <c r="A344" s="8">
        <f>Chiffrier_Retour!B89</f>
        <v/>
      </c>
      <c r="B344" s="9">
        <f>Chiffrier_Retour!A89</f>
        <v/>
      </c>
      <c r="C344" s="9">
        <f>Chiffrier_Retour!C89</f>
        <v/>
      </c>
      <c r="D344" s="9">
        <f>"Avoir fournisseur - "&amp;Chiffrier_Retour!C89&amp;" ("&amp;Chiffrier_Retour!A89&amp;")"</f>
        <v/>
      </c>
      <c r="E344" s="9">
        <f>Paramètres!$B$2</f>
        <v/>
      </c>
      <c r="F344" s="9" t="inlineStr">
        <is>
          <t>Débit</t>
        </is>
      </c>
      <c r="G344" s="10">
        <f>IF(Chiffrier_Retour!T89&lt;&gt;0,Chiffrier_Retour!T89,"")</f>
        <v/>
      </c>
      <c r="H344" s="9">
        <f>Chiffrier_Retour!W89</f>
        <v/>
      </c>
      <c r="I344" s="9">
        <f>Chiffrier_Retour!Y89</f>
        <v/>
      </c>
    </row>
    <row r="345">
      <c r="A345" s="8">
        <f>Chiffrier_Retour!B89</f>
        <v/>
      </c>
      <c r="B345" s="9">
        <f>Chiffrier_Retour!A89</f>
        <v/>
      </c>
      <c r="C345" s="9">
        <f>Chiffrier_Retour!C89</f>
        <v/>
      </c>
      <c r="D345" s="9">
        <f>"Avoir fournisseur - "&amp;Chiffrier_Retour!C89&amp;" ("&amp;Chiffrier_Retour!A89&amp;")"</f>
        <v/>
      </c>
      <c r="E345" s="9">
        <f>Paramètres!$B$3</f>
        <v/>
      </c>
      <c r="F345" s="9" t="inlineStr">
        <is>
          <t>Crédit</t>
        </is>
      </c>
      <c r="G345" s="10">
        <f>IF(Chiffrier_Retour!L89&lt;&gt;0,Chiffrier_Retour!L89,"")</f>
        <v/>
      </c>
      <c r="H345" s="9">
        <f>Chiffrier_Retour!W89</f>
        <v/>
      </c>
      <c r="I345" s="9">
        <f>Chiffrier_Retour!Y89</f>
        <v/>
      </c>
    </row>
    <row r="346">
      <c r="A346" s="8">
        <f>Chiffrier_Retour!B89</f>
        <v/>
      </c>
      <c r="B346" s="9">
        <f>Chiffrier_Retour!A89</f>
        <v/>
      </c>
      <c r="C346" s="9">
        <f>Chiffrier_Retour!C89</f>
        <v/>
      </c>
      <c r="D346" s="9">
        <f>"Avoir fournisseur - "&amp;Chiffrier_Retour!C89&amp;" ("&amp;Chiffrier_Retour!A89&amp;")"</f>
        <v/>
      </c>
      <c r="E346" s="9">
        <f>Paramètres!$B$4</f>
        <v/>
      </c>
      <c r="F346" s="9" t="inlineStr">
        <is>
          <t>Crédit</t>
        </is>
      </c>
      <c r="G346" s="10">
        <f>IF(Chiffrier_Retour!N89&lt;&gt;0,Chiffrier_Retour!N89,"")</f>
        <v/>
      </c>
      <c r="H346" s="9">
        <f>Chiffrier_Retour!W89</f>
        <v/>
      </c>
      <c r="I346" s="9">
        <f>Chiffrier_Retour!Y89</f>
        <v/>
      </c>
    </row>
    <row r="347">
      <c r="A347" s="8">
        <f>Chiffrier_Retour!B89</f>
        <v/>
      </c>
      <c r="B347" s="9">
        <f>Chiffrier_Retour!A89</f>
        <v/>
      </c>
      <c r="C347" s="9">
        <f>Chiffrier_Retour!C89</f>
        <v/>
      </c>
      <c r="D347" s="9">
        <f>"Avoir fournisseur - "&amp;Chiffrier_Retour!C89&amp;" ("&amp;Chiffrier_Retour!A89&amp;")"</f>
        <v/>
      </c>
      <c r="E347" s="9">
        <f>IF(Chiffrier_Retour!Q89="Fournisseur",Paramètres!$B$6,Paramètres!$B$5)</f>
        <v/>
      </c>
      <c r="F347" s="9">
        <f>IF(Chiffrier_Retour!Q89="Fournisseur","Crédit","Débit")</f>
        <v/>
      </c>
      <c r="G347" s="10">
        <f>IF((Chiffrier_Retour!O89+Chiffrier_Retour!P89)&lt;&gt;0,ABS((Chiffrier_Retour!O89+Chiffrier_Retour!P89)),"")</f>
        <v/>
      </c>
      <c r="H347" s="9">
        <f>Chiffrier_Retour!W89</f>
        <v/>
      </c>
      <c r="I347" s="9">
        <f>Chiffrier_Retour!Y89</f>
        <v/>
      </c>
    </row>
    <row r="348">
      <c r="A348" s="8">
        <f>Chiffrier_Retour!B90</f>
        <v/>
      </c>
      <c r="B348" s="9">
        <f>Chiffrier_Retour!A90</f>
        <v/>
      </c>
      <c r="C348" s="9">
        <f>Chiffrier_Retour!C90</f>
        <v/>
      </c>
      <c r="D348" s="9">
        <f>"Avoir fournisseur - "&amp;Chiffrier_Retour!C90&amp;" ("&amp;Chiffrier_Retour!A90&amp;")"</f>
        <v/>
      </c>
      <c r="E348" s="9">
        <f>Paramètres!$B$2</f>
        <v/>
      </c>
      <c r="F348" s="9" t="inlineStr">
        <is>
          <t>Débit</t>
        </is>
      </c>
      <c r="G348" s="10">
        <f>IF(Chiffrier_Retour!T90&lt;&gt;0,Chiffrier_Retour!T90,"")</f>
        <v/>
      </c>
      <c r="H348" s="9">
        <f>Chiffrier_Retour!W90</f>
        <v/>
      </c>
      <c r="I348" s="9">
        <f>Chiffrier_Retour!Y90</f>
        <v/>
      </c>
    </row>
    <row r="349">
      <c r="A349" s="8">
        <f>Chiffrier_Retour!B90</f>
        <v/>
      </c>
      <c r="B349" s="9">
        <f>Chiffrier_Retour!A90</f>
        <v/>
      </c>
      <c r="C349" s="9">
        <f>Chiffrier_Retour!C90</f>
        <v/>
      </c>
      <c r="D349" s="9">
        <f>"Avoir fournisseur - "&amp;Chiffrier_Retour!C90&amp;" ("&amp;Chiffrier_Retour!A90&amp;")"</f>
        <v/>
      </c>
      <c r="E349" s="9">
        <f>Paramètres!$B$3</f>
        <v/>
      </c>
      <c r="F349" s="9" t="inlineStr">
        <is>
          <t>Crédit</t>
        </is>
      </c>
      <c r="G349" s="10">
        <f>IF(Chiffrier_Retour!L90&lt;&gt;0,Chiffrier_Retour!L90,"")</f>
        <v/>
      </c>
      <c r="H349" s="9">
        <f>Chiffrier_Retour!W90</f>
        <v/>
      </c>
      <c r="I349" s="9">
        <f>Chiffrier_Retour!Y90</f>
        <v/>
      </c>
    </row>
    <row r="350">
      <c r="A350" s="8">
        <f>Chiffrier_Retour!B90</f>
        <v/>
      </c>
      <c r="B350" s="9">
        <f>Chiffrier_Retour!A90</f>
        <v/>
      </c>
      <c r="C350" s="9">
        <f>Chiffrier_Retour!C90</f>
        <v/>
      </c>
      <c r="D350" s="9">
        <f>"Avoir fournisseur - "&amp;Chiffrier_Retour!C90&amp;" ("&amp;Chiffrier_Retour!A90&amp;")"</f>
        <v/>
      </c>
      <c r="E350" s="9">
        <f>Paramètres!$B$4</f>
        <v/>
      </c>
      <c r="F350" s="9" t="inlineStr">
        <is>
          <t>Crédit</t>
        </is>
      </c>
      <c r="G350" s="10">
        <f>IF(Chiffrier_Retour!N90&lt;&gt;0,Chiffrier_Retour!N90,"")</f>
        <v/>
      </c>
      <c r="H350" s="9">
        <f>Chiffrier_Retour!W90</f>
        <v/>
      </c>
      <c r="I350" s="9">
        <f>Chiffrier_Retour!Y90</f>
        <v/>
      </c>
    </row>
    <row r="351">
      <c r="A351" s="8">
        <f>Chiffrier_Retour!B90</f>
        <v/>
      </c>
      <c r="B351" s="9">
        <f>Chiffrier_Retour!A90</f>
        <v/>
      </c>
      <c r="C351" s="9">
        <f>Chiffrier_Retour!C90</f>
        <v/>
      </c>
      <c r="D351" s="9">
        <f>"Avoir fournisseur - "&amp;Chiffrier_Retour!C90&amp;" ("&amp;Chiffrier_Retour!A90&amp;")"</f>
        <v/>
      </c>
      <c r="E351" s="9">
        <f>IF(Chiffrier_Retour!Q90="Fournisseur",Paramètres!$B$6,Paramètres!$B$5)</f>
        <v/>
      </c>
      <c r="F351" s="9">
        <f>IF(Chiffrier_Retour!Q90="Fournisseur","Crédit","Débit")</f>
        <v/>
      </c>
      <c r="G351" s="10">
        <f>IF((Chiffrier_Retour!O90+Chiffrier_Retour!P90)&lt;&gt;0,ABS((Chiffrier_Retour!O90+Chiffrier_Retour!P90)),"")</f>
        <v/>
      </c>
      <c r="H351" s="9">
        <f>Chiffrier_Retour!W90</f>
        <v/>
      </c>
      <c r="I351" s="9">
        <f>Chiffrier_Retour!Y90</f>
        <v/>
      </c>
    </row>
    <row r="352">
      <c r="A352" s="8">
        <f>Chiffrier_Retour!B91</f>
        <v/>
      </c>
      <c r="B352" s="9">
        <f>Chiffrier_Retour!A91</f>
        <v/>
      </c>
      <c r="C352" s="9">
        <f>Chiffrier_Retour!C91</f>
        <v/>
      </c>
      <c r="D352" s="9">
        <f>"Avoir fournisseur - "&amp;Chiffrier_Retour!C91&amp;" ("&amp;Chiffrier_Retour!A91&amp;")"</f>
        <v/>
      </c>
      <c r="E352" s="9">
        <f>Paramètres!$B$2</f>
        <v/>
      </c>
      <c r="F352" s="9" t="inlineStr">
        <is>
          <t>Débit</t>
        </is>
      </c>
      <c r="G352" s="10">
        <f>IF(Chiffrier_Retour!T91&lt;&gt;0,Chiffrier_Retour!T91,"")</f>
        <v/>
      </c>
      <c r="H352" s="9">
        <f>Chiffrier_Retour!W91</f>
        <v/>
      </c>
      <c r="I352" s="9">
        <f>Chiffrier_Retour!Y91</f>
        <v/>
      </c>
    </row>
    <row r="353">
      <c r="A353" s="8">
        <f>Chiffrier_Retour!B91</f>
        <v/>
      </c>
      <c r="B353" s="9">
        <f>Chiffrier_Retour!A91</f>
        <v/>
      </c>
      <c r="C353" s="9">
        <f>Chiffrier_Retour!C91</f>
        <v/>
      </c>
      <c r="D353" s="9">
        <f>"Avoir fournisseur - "&amp;Chiffrier_Retour!C91&amp;" ("&amp;Chiffrier_Retour!A91&amp;")"</f>
        <v/>
      </c>
      <c r="E353" s="9">
        <f>Paramètres!$B$3</f>
        <v/>
      </c>
      <c r="F353" s="9" t="inlineStr">
        <is>
          <t>Crédit</t>
        </is>
      </c>
      <c r="G353" s="10">
        <f>IF(Chiffrier_Retour!L91&lt;&gt;0,Chiffrier_Retour!L91,"")</f>
        <v/>
      </c>
      <c r="H353" s="9">
        <f>Chiffrier_Retour!W91</f>
        <v/>
      </c>
      <c r="I353" s="9">
        <f>Chiffrier_Retour!Y91</f>
        <v/>
      </c>
    </row>
    <row r="354">
      <c r="A354" s="8">
        <f>Chiffrier_Retour!B91</f>
        <v/>
      </c>
      <c r="B354" s="9">
        <f>Chiffrier_Retour!A91</f>
        <v/>
      </c>
      <c r="C354" s="9">
        <f>Chiffrier_Retour!C91</f>
        <v/>
      </c>
      <c r="D354" s="9">
        <f>"Avoir fournisseur - "&amp;Chiffrier_Retour!C91&amp;" ("&amp;Chiffrier_Retour!A91&amp;")"</f>
        <v/>
      </c>
      <c r="E354" s="9">
        <f>Paramètres!$B$4</f>
        <v/>
      </c>
      <c r="F354" s="9" t="inlineStr">
        <is>
          <t>Crédit</t>
        </is>
      </c>
      <c r="G354" s="10">
        <f>IF(Chiffrier_Retour!N91&lt;&gt;0,Chiffrier_Retour!N91,"")</f>
        <v/>
      </c>
      <c r="H354" s="9">
        <f>Chiffrier_Retour!W91</f>
        <v/>
      </c>
      <c r="I354" s="9">
        <f>Chiffrier_Retour!Y91</f>
        <v/>
      </c>
    </row>
    <row r="355">
      <c r="A355" s="8">
        <f>Chiffrier_Retour!B91</f>
        <v/>
      </c>
      <c r="B355" s="9">
        <f>Chiffrier_Retour!A91</f>
        <v/>
      </c>
      <c r="C355" s="9">
        <f>Chiffrier_Retour!C91</f>
        <v/>
      </c>
      <c r="D355" s="9">
        <f>"Avoir fournisseur - "&amp;Chiffrier_Retour!C91&amp;" ("&amp;Chiffrier_Retour!A91&amp;")"</f>
        <v/>
      </c>
      <c r="E355" s="9">
        <f>IF(Chiffrier_Retour!Q91="Fournisseur",Paramètres!$B$6,Paramètres!$B$5)</f>
        <v/>
      </c>
      <c r="F355" s="9">
        <f>IF(Chiffrier_Retour!Q91="Fournisseur","Crédit","Débit")</f>
        <v/>
      </c>
      <c r="G355" s="10">
        <f>IF((Chiffrier_Retour!O91+Chiffrier_Retour!P91)&lt;&gt;0,ABS((Chiffrier_Retour!O91+Chiffrier_Retour!P91)),"")</f>
        <v/>
      </c>
      <c r="H355" s="9">
        <f>Chiffrier_Retour!W91</f>
        <v/>
      </c>
      <c r="I355" s="9">
        <f>Chiffrier_Retour!Y91</f>
        <v/>
      </c>
    </row>
    <row r="356">
      <c r="A356" s="8">
        <f>Chiffrier_Retour!B92</f>
        <v/>
      </c>
      <c r="B356" s="9">
        <f>Chiffrier_Retour!A92</f>
        <v/>
      </c>
      <c r="C356" s="9">
        <f>Chiffrier_Retour!C92</f>
        <v/>
      </c>
      <c r="D356" s="9">
        <f>"Avoir fournisseur - "&amp;Chiffrier_Retour!C92&amp;" ("&amp;Chiffrier_Retour!A92&amp;")"</f>
        <v/>
      </c>
      <c r="E356" s="9">
        <f>Paramètres!$B$2</f>
        <v/>
      </c>
      <c r="F356" s="9" t="inlineStr">
        <is>
          <t>Débit</t>
        </is>
      </c>
      <c r="G356" s="10">
        <f>IF(Chiffrier_Retour!T92&lt;&gt;0,Chiffrier_Retour!T92,"")</f>
        <v/>
      </c>
      <c r="H356" s="9">
        <f>Chiffrier_Retour!W92</f>
        <v/>
      </c>
      <c r="I356" s="9">
        <f>Chiffrier_Retour!Y92</f>
        <v/>
      </c>
    </row>
    <row r="357">
      <c r="A357" s="8">
        <f>Chiffrier_Retour!B92</f>
        <v/>
      </c>
      <c r="B357" s="9">
        <f>Chiffrier_Retour!A92</f>
        <v/>
      </c>
      <c r="C357" s="9">
        <f>Chiffrier_Retour!C92</f>
        <v/>
      </c>
      <c r="D357" s="9">
        <f>"Avoir fournisseur - "&amp;Chiffrier_Retour!C92&amp;" ("&amp;Chiffrier_Retour!A92&amp;")"</f>
        <v/>
      </c>
      <c r="E357" s="9">
        <f>Paramètres!$B$3</f>
        <v/>
      </c>
      <c r="F357" s="9" t="inlineStr">
        <is>
          <t>Crédit</t>
        </is>
      </c>
      <c r="G357" s="10">
        <f>IF(Chiffrier_Retour!L92&lt;&gt;0,Chiffrier_Retour!L92,"")</f>
        <v/>
      </c>
      <c r="H357" s="9">
        <f>Chiffrier_Retour!W92</f>
        <v/>
      </c>
      <c r="I357" s="9">
        <f>Chiffrier_Retour!Y92</f>
        <v/>
      </c>
    </row>
    <row r="358">
      <c r="A358" s="8">
        <f>Chiffrier_Retour!B92</f>
        <v/>
      </c>
      <c r="B358" s="9">
        <f>Chiffrier_Retour!A92</f>
        <v/>
      </c>
      <c r="C358" s="9">
        <f>Chiffrier_Retour!C92</f>
        <v/>
      </c>
      <c r="D358" s="9">
        <f>"Avoir fournisseur - "&amp;Chiffrier_Retour!C92&amp;" ("&amp;Chiffrier_Retour!A92&amp;")"</f>
        <v/>
      </c>
      <c r="E358" s="9">
        <f>Paramètres!$B$4</f>
        <v/>
      </c>
      <c r="F358" s="9" t="inlineStr">
        <is>
          <t>Crédit</t>
        </is>
      </c>
      <c r="G358" s="10">
        <f>IF(Chiffrier_Retour!N92&lt;&gt;0,Chiffrier_Retour!N92,"")</f>
        <v/>
      </c>
      <c r="H358" s="9">
        <f>Chiffrier_Retour!W92</f>
        <v/>
      </c>
      <c r="I358" s="9">
        <f>Chiffrier_Retour!Y92</f>
        <v/>
      </c>
    </row>
    <row r="359">
      <c r="A359" s="8">
        <f>Chiffrier_Retour!B92</f>
        <v/>
      </c>
      <c r="B359" s="9">
        <f>Chiffrier_Retour!A92</f>
        <v/>
      </c>
      <c r="C359" s="9">
        <f>Chiffrier_Retour!C92</f>
        <v/>
      </c>
      <c r="D359" s="9">
        <f>"Avoir fournisseur - "&amp;Chiffrier_Retour!C92&amp;" ("&amp;Chiffrier_Retour!A92&amp;")"</f>
        <v/>
      </c>
      <c r="E359" s="9">
        <f>IF(Chiffrier_Retour!Q92="Fournisseur",Paramètres!$B$6,Paramètres!$B$5)</f>
        <v/>
      </c>
      <c r="F359" s="9">
        <f>IF(Chiffrier_Retour!Q92="Fournisseur","Crédit","Débit")</f>
        <v/>
      </c>
      <c r="G359" s="10">
        <f>IF((Chiffrier_Retour!O92+Chiffrier_Retour!P92)&lt;&gt;0,ABS((Chiffrier_Retour!O92+Chiffrier_Retour!P92)),"")</f>
        <v/>
      </c>
      <c r="H359" s="9">
        <f>Chiffrier_Retour!W92</f>
        <v/>
      </c>
      <c r="I359" s="9">
        <f>Chiffrier_Retour!Y92</f>
        <v/>
      </c>
    </row>
    <row r="360">
      <c r="A360" s="8">
        <f>Chiffrier_Retour!B93</f>
        <v/>
      </c>
      <c r="B360" s="9">
        <f>Chiffrier_Retour!A93</f>
        <v/>
      </c>
      <c r="C360" s="9">
        <f>Chiffrier_Retour!C93</f>
        <v/>
      </c>
      <c r="D360" s="9">
        <f>"Avoir fournisseur - "&amp;Chiffrier_Retour!C93&amp;" ("&amp;Chiffrier_Retour!A93&amp;")"</f>
        <v/>
      </c>
      <c r="E360" s="9">
        <f>Paramètres!$B$2</f>
        <v/>
      </c>
      <c r="F360" s="9" t="inlineStr">
        <is>
          <t>Débit</t>
        </is>
      </c>
      <c r="G360" s="10">
        <f>IF(Chiffrier_Retour!T93&lt;&gt;0,Chiffrier_Retour!T93,"")</f>
        <v/>
      </c>
      <c r="H360" s="9">
        <f>Chiffrier_Retour!W93</f>
        <v/>
      </c>
      <c r="I360" s="9">
        <f>Chiffrier_Retour!Y93</f>
        <v/>
      </c>
    </row>
    <row r="361">
      <c r="A361" s="8">
        <f>Chiffrier_Retour!B93</f>
        <v/>
      </c>
      <c r="B361" s="9">
        <f>Chiffrier_Retour!A93</f>
        <v/>
      </c>
      <c r="C361" s="9">
        <f>Chiffrier_Retour!C93</f>
        <v/>
      </c>
      <c r="D361" s="9">
        <f>"Avoir fournisseur - "&amp;Chiffrier_Retour!C93&amp;" ("&amp;Chiffrier_Retour!A93&amp;")"</f>
        <v/>
      </c>
      <c r="E361" s="9">
        <f>Paramètres!$B$3</f>
        <v/>
      </c>
      <c r="F361" s="9" t="inlineStr">
        <is>
          <t>Crédit</t>
        </is>
      </c>
      <c r="G361" s="10">
        <f>IF(Chiffrier_Retour!L93&lt;&gt;0,Chiffrier_Retour!L93,"")</f>
        <v/>
      </c>
      <c r="H361" s="9">
        <f>Chiffrier_Retour!W93</f>
        <v/>
      </c>
      <c r="I361" s="9">
        <f>Chiffrier_Retour!Y93</f>
        <v/>
      </c>
    </row>
    <row r="362">
      <c r="A362" s="8">
        <f>Chiffrier_Retour!B93</f>
        <v/>
      </c>
      <c r="B362" s="9">
        <f>Chiffrier_Retour!A93</f>
        <v/>
      </c>
      <c r="C362" s="9">
        <f>Chiffrier_Retour!C93</f>
        <v/>
      </c>
      <c r="D362" s="9">
        <f>"Avoir fournisseur - "&amp;Chiffrier_Retour!C93&amp;" ("&amp;Chiffrier_Retour!A93&amp;")"</f>
        <v/>
      </c>
      <c r="E362" s="9">
        <f>Paramètres!$B$4</f>
        <v/>
      </c>
      <c r="F362" s="9" t="inlineStr">
        <is>
          <t>Crédit</t>
        </is>
      </c>
      <c r="G362" s="10">
        <f>IF(Chiffrier_Retour!N93&lt;&gt;0,Chiffrier_Retour!N93,"")</f>
        <v/>
      </c>
      <c r="H362" s="9">
        <f>Chiffrier_Retour!W93</f>
        <v/>
      </c>
      <c r="I362" s="9">
        <f>Chiffrier_Retour!Y93</f>
        <v/>
      </c>
    </row>
    <row r="363">
      <c r="A363" s="8">
        <f>Chiffrier_Retour!B93</f>
        <v/>
      </c>
      <c r="B363" s="9">
        <f>Chiffrier_Retour!A93</f>
        <v/>
      </c>
      <c r="C363" s="9">
        <f>Chiffrier_Retour!C93</f>
        <v/>
      </c>
      <c r="D363" s="9">
        <f>"Avoir fournisseur - "&amp;Chiffrier_Retour!C93&amp;" ("&amp;Chiffrier_Retour!A93&amp;")"</f>
        <v/>
      </c>
      <c r="E363" s="9">
        <f>IF(Chiffrier_Retour!Q93="Fournisseur",Paramètres!$B$6,Paramètres!$B$5)</f>
        <v/>
      </c>
      <c r="F363" s="9">
        <f>IF(Chiffrier_Retour!Q93="Fournisseur","Crédit","Débit")</f>
        <v/>
      </c>
      <c r="G363" s="10">
        <f>IF((Chiffrier_Retour!O93+Chiffrier_Retour!P93)&lt;&gt;0,ABS((Chiffrier_Retour!O93+Chiffrier_Retour!P93)),"")</f>
        <v/>
      </c>
      <c r="H363" s="9">
        <f>Chiffrier_Retour!W93</f>
        <v/>
      </c>
      <c r="I363" s="9">
        <f>Chiffrier_Retour!Y93</f>
        <v/>
      </c>
    </row>
    <row r="364">
      <c r="A364" s="8">
        <f>Chiffrier_Retour!B94</f>
        <v/>
      </c>
      <c r="B364" s="9">
        <f>Chiffrier_Retour!A94</f>
        <v/>
      </c>
      <c r="C364" s="9">
        <f>Chiffrier_Retour!C94</f>
        <v/>
      </c>
      <c r="D364" s="9">
        <f>"Avoir fournisseur - "&amp;Chiffrier_Retour!C94&amp;" ("&amp;Chiffrier_Retour!A94&amp;")"</f>
        <v/>
      </c>
      <c r="E364" s="9">
        <f>Paramètres!$B$2</f>
        <v/>
      </c>
      <c r="F364" s="9" t="inlineStr">
        <is>
          <t>Débit</t>
        </is>
      </c>
      <c r="G364" s="10">
        <f>IF(Chiffrier_Retour!T94&lt;&gt;0,Chiffrier_Retour!T94,"")</f>
        <v/>
      </c>
      <c r="H364" s="9">
        <f>Chiffrier_Retour!W94</f>
        <v/>
      </c>
      <c r="I364" s="9">
        <f>Chiffrier_Retour!Y94</f>
        <v/>
      </c>
    </row>
    <row r="365">
      <c r="A365" s="8">
        <f>Chiffrier_Retour!B94</f>
        <v/>
      </c>
      <c r="B365" s="9">
        <f>Chiffrier_Retour!A94</f>
        <v/>
      </c>
      <c r="C365" s="9">
        <f>Chiffrier_Retour!C94</f>
        <v/>
      </c>
      <c r="D365" s="9">
        <f>"Avoir fournisseur - "&amp;Chiffrier_Retour!C94&amp;" ("&amp;Chiffrier_Retour!A94&amp;")"</f>
        <v/>
      </c>
      <c r="E365" s="9">
        <f>Paramètres!$B$3</f>
        <v/>
      </c>
      <c r="F365" s="9" t="inlineStr">
        <is>
          <t>Crédit</t>
        </is>
      </c>
      <c r="G365" s="10">
        <f>IF(Chiffrier_Retour!L94&lt;&gt;0,Chiffrier_Retour!L94,"")</f>
        <v/>
      </c>
      <c r="H365" s="9">
        <f>Chiffrier_Retour!W94</f>
        <v/>
      </c>
      <c r="I365" s="9">
        <f>Chiffrier_Retour!Y94</f>
        <v/>
      </c>
    </row>
    <row r="366">
      <c r="A366" s="8">
        <f>Chiffrier_Retour!B94</f>
        <v/>
      </c>
      <c r="B366" s="9">
        <f>Chiffrier_Retour!A94</f>
        <v/>
      </c>
      <c r="C366" s="9">
        <f>Chiffrier_Retour!C94</f>
        <v/>
      </c>
      <c r="D366" s="9">
        <f>"Avoir fournisseur - "&amp;Chiffrier_Retour!C94&amp;" ("&amp;Chiffrier_Retour!A94&amp;")"</f>
        <v/>
      </c>
      <c r="E366" s="9">
        <f>Paramètres!$B$4</f>
        <v/>
      </c>
      <c r="F366" s="9" t="inlineStr">
        <is>
          <t>Crédit</t>
        </is>
      </c>
      <c r="G366" s="10">
        <f>IF(Chiffrier_Retour!N94&lt;&gt;0,Chiffrier_Retour!N94,"")</f>
        <v/>
      </c>
      <c r="H366" s="9">
        <f>Chiffrier_Retour!W94</f>
        <v/>
      </c>
      <c r="I366" s="9">
        <f>Chiffrier_Retour!Y94</f>
        <v/>
      </c>
    </row>
    <row r="367">
      <c r="A367" s="8">
        <f>Chiffrier_Retour!B94</f>
        <v/>
      </c>
      <c r="B367" s="9">
        <f>Chiffrier_Retour!A94</f>
        <v/>
      </c>
      <c r="C367" s="9">
        <f>Chiffrier_Retour!C94</f>
        <v/>
      </c>
      <c r="D367" s="9">
        <f>"Avoir fournisseur - "&amp;Chiffrier_Retour!C94&amp;" ("&amp;Chiffrier_Retour!A94&amp;")"</f>
        <v/>
      </c>
      <c r="E367" s="9">
        <f>IF(Chiffrier_Retour!Q94="Fournisseur",Paramètres!$B$6,Paramètres!$B$5)</f>
        <v/>
      </c>
      <c r="F367" s="9">
        <f>IF(Chiffrier_Retour!Q94="Fournisseur","Crédit","Débit")</f>
        <v/>
      </c>
      <c r="G367" s="10">
        <f>IF((Chiffrier_Retour!O94+Chiffrier_Retour!P94)&lt;&gt;0,ABS((Chiffrier_Retour!O94+Chiffrier_Retour!P94)),"")</f>
        <v/>
      </c>
      <c r="H367" s="9">
        <f>Chiffrier_Retour!W94</f>
        <v/>
      </c>
      <c r="I367" s="9">
        <f>Chiffrier_Retour!Y94</f>
        <v/>
      </c>
    </row>
    <row r="368">
      <c r="A368" s="8">
        <f>Chiffrier_Retour!B95</f>
        <v/>
      </c>
      <c r="B368" s="9">
        <f>Chiffrier_Retour!A95</f>
        <v/>
      </c>
      <c r="C368" s="9">
        <f>Chiffrier_Retour!C95</f>
        <v/>
      </c>
      <c r="D368" s="9">
        <f>"Avoir fournisseur - "&amp;Chiffrier_Retour!C95&amp;" ("&amp;Chiffrier_Retour!A95&amp;")"</f>
        <v/>
      </c>
      <c r="E368" s="9">
        <f>Paramètres!$B$2</f>
        <v/>
      </c>
      <c r="F368" s="9" t="inlineStr">
        <is>
          <t>Débit</t>
        </is>
      </c>
      <c r="G368" s="10">
        <f>IF(Chiffrier_Retour!T95&lt;&gt;0,Chiffrier_Retour!T95,"")</f>
        <v/>
      </c>
      <c r="H368" s="9">
        <f>Chiffrier_Retour!W95</f>
        <v/>
      </c>
      <c r="I368" s="9">
        <f>Chiffrier_Retour!Y95</f>
        <v/>
      </c>
    </row>
    <row r="369">
      <c r="A369" s="8">
        <f>Chiffrier_Retour!B95</f>
        <v/>
      </c>
      <c r="B369" s="9">
        <f>Chiffrier_Retour!A95</f>
        <v/>
      </c>
      <c r="C369" s="9">
        <f>Chiffrier_Retour!C95</f>
        <v/>
      </c>
      <c r="D369" s="9">
        <f>"Avoir fournisseur - "&amp;Chiffrier_Retour!C95&amp;" ("&amp;Chiffrier_Retour!A95&amp;")"</f>
        <v/>
      </c>
      <c r="E369" s="9">
        <f>Paramètres!$B$3</f>
        <v/>
      </c>
      <c r="F369" s="9" t="inlineStr">
        <is>
          <t>Crédit</t>
        </is>
      </c>
      <c r="G369" s="10">
        <f>IF(Chiffrier_Retour!L95&lt;&gt;0,Chiffrier_Retour!L95,"")</f>
        <v/>
      </c>
      <c r="H369" s="9">
        <f>Chiffrier_Retour!W95</f>
        <v/>
      </c>
      <c r="I369" s="9">
        <f>Chiffrier_Retour!Y95</f>
        <v/>
      </c>
    </row>
    <row r="370">
      <c r="A370" s="8">
        <f>Chiffrier_Retour!B95</f>
        <v/>
      </c>
      <c r="B370" s="9">
        <f>Chiffrier_Retour!A95</f>
        <v/>
      </c>
      <c r="C370" s="9">
        <f>Chiffrier_Retour!C95</f>
        <v/>
      </c>
      <c r="D370" s="9">
        <f>"Avoir fournisseur - "&amp;Chiffrier_Retour!C95&amp;" ("&amp;Chiffrier_Retour!A95&amp;")"</f>
        <v/>
      </c>
      <c r="E370" s="9">
        <f>Paramètres!$B$4</f>
        <v/>
      </c>
      <c r="F370" s="9" t="inlineStr">
        <is>
          <t>Crédit</t>
        </is>
      </c>
      <c r="G370" s="10">
        <f>IF(Chiffrier_Retour!N95&lt;&gt;0,Chiffrier_Retour!N95,"")</f>
        <v/>
      </c>
      <c r="H370" s="9">
        <f>Chiffrier_Retour!W95</f>
        <v/>
      </c>
      <c r="I370" s="9">
        <f>Chiffrier_Retour!Y95</f>
        <v/>
      </c>
    </row>
    <row r="371">
      <c r="A371" s="8">
        <f>Chiffrier_Retour!B95</f>
        <v/>
      </c>
      <c r="B371" s="9">
        <f>Chiffrier_Retour!A95</f>
        <v/>
      </c>
      <c r="C371" s="9">
        <f>Chiffrier_Retour!C95</f>
        <v/>
      </c>
      <c r="D371" s="9">
        <f>"Avoir fournisseur - "&amp;Chiffrier_Retour!C95&amp;" ("&amp;Chiffrier_Retour!A95&amp;")"</f>
        <v/>
      </c>
      <c r="E371" s="9">
        <f>IF(Chiffrier_Retour!Q95="Fournisseur",Paramètres!$B$6,Paramètres!$B$5)</f>
        <v/>
      </c>
      <c r="F371" s="9">
        <f>IF(Chiffrier_Retour!Q95="Fournisseur","Crédit","Débit")</f>
        <v/>
      </c>
      <c r="G371" s="10">
        <f>IF((Chiffrier_Retour!O95+Chiffrier_Retour!P95)&lt;&gt;0,ABS((Chiffrier_Retour!O95+Chiffrier_Retour!P95)),"")</f>
        <v/>
      </c>
      <c r="H371" s="9">
        <f>Chiffrier_Retour!W95</f>
        <v/>
      </c>
      <c r="I371" s="9">
        <f>Chiffrier_Retour!Y95</f>
        <v/>
      </c>
    </row>
    <row r="372">
      <c r="A372" s="8">
        <f>Chiffrier_Retour!B96</f>
        <v/>
      </c>
      <c r="B372" s="9">
        <f>Chiffrier_Retour!A96</f>
        <v/>
      </c>
      <c r="C372" s="9">
        <f>Chiffrier_Retour!C96</f>
        <v/>
      </c>
      <c r="D372" s="9">
        <f>"Avoir fournisseur - "&amp;Chiffrier_Retour!C96&amp;" ("&amp;Chiffrier_Retour!A96&amp;")"</f>
        <v/>
      </c>
      <c r="E372" s="9">
        <f>Paramètres!$B$2</f>
        <v/>
      </c>
      <c r="F372" s="9" t="inlineStr">
        <is>
          <t>Débit</t>
        </is>
      </c>
      <c r="G372" s="10">
        <f>IF(Chiffrier_Retour!T96&lt;&gt;0,Chiffrier_Retour!T96,"")</f>
        <v/>
      </c>
      <c r="H372" s="9">
        <f>Chiffrier_Retour!W96</f>
        <v/>
      </c>
      <c r="I372" s="9">
        <f>Chiffrier_Retour!Y96</f>
        <v/>
      </c>
    </row>
    <row r="373">
      <c r="A373" s="8">
        <f>Chiffrier_Retour!B96</f>
        <v/>
      </c>
      <c r="B373" s="9">
        <f>Chiffrier_Retour!A96</f>
        <v/>
      </c>
      <c r="C373" s="9">
        <f>Chiffrier_Retour!C96</f>
        <v/>
      </c>
      <c r="D373" s="9">
        <f>"Avoir fournisseur - "&amp;Chiffrier_Retour!C96&amp;" ("&amp;Chiffrier_Retour!A96&amp;")"</f>
        <v/>
      </c>
      <c r="E373" s="9">
        <f>Paramètres!$B$3</f>
        <v/>
      </c>
      <c r="F373" s="9" t="inlineStr">
        <is>
          <t>Crédit</t>
        </is>
      </c>
      <c r="G373" s="10">
        <f>IF(Chiffrier_Retour!L96&lt;&gt;0,Chiffrier_Retour!L96,"")</f>
        <v/>
      </c>
      <c r="H373" s="9">
        <f>Chiffrier_Retour!W96</f>
        <v/>
      </c>
      <c r="I373" s="9">
        <f>Chiffrier_Retour!Y96</f>
        <v/>
      </c>
    </row>
    <row r="374">
      <c r="A374" s="8">
        <f>Chiffrier_Retour!B96</f>
        <v/>
      </c>
      <c r="B374" s="9">
        <f>Chiffrier_Retour!A96</f>
        <v/>
      </c>
      <c r="C374" s="9">
        <f>Chiffrier_Retour!C96</f>
        <v/>
      </c>
      <c r="D374" s="9">
        <f>"Avoir fournisseur - "&amp;Chiffrier_Retour!C96&amp;" ("&amp;Chiffrier_Retour!A96&amp;")"</f>
        <v/>
      </c>
      <c r="E374" s="9">
        <f>Paramètres!$B$4</f>
        <v/>
      </c>
      <c r="F374" s="9" t="inlineStr">
        <is>
          <t>Crédit</t>
        </is>
      </c>
      <c r="G374" s="10">
        <f>IF(Chiffrier_Retour!N96&lt;&gt;0,Chiffrier_Retour!N96,"")</f>
        <v/>
      </c>
      <c r="H374" s="9">
        <f>Chiffrier_Retour!W96</f>
        <v/>
      </c>
      <c r="I374" s="9">
        <f>Chiffrier_Retour!Y96</f>
        <v/>
      </c>
    </row>
    <row r="375">
      <c r="A375" s="8">
        <f>Chiffrier_Retour!B96</f>
        <v/>
      </c>
      <c r="B375" s="9">
        <f>Chiffrier_Retour!A96</f>
        <v/>
      </c>
      <c r="C375" s="9">
        <f>Chiffrier_Retour!C96</f>
        <v/>
      </c>
      <c r="D375" s="9">
        <f>"Avoir fournisseur - "&amp;Chiffrier_Retour!C96&amp;" ("&amp;Chiffrier_Retour!A96&amp;")"</f>
        <v/>
      </c>
      <c r="E375" s="9">
        <f>IF(Chiffrier_Retour!Q96="Fournisseur",Paramètres!$B$6,Paramètres!$B$5)</f>
        <v/>
      </c>
      <c r="F375" s="9">
        <f>IF(Chiffrier_Retour!Q96="Fournisseur","Crédit","Débit")</f>
        <v/>
      </c>
      <c r="G375" s="10">
        <f>IF((Chiffrier_Retour!O96+Chiffrier_Retour!P96)&lt;&gt;0,ABS((Chiffrier_Retour!O96+Chiffrier_Retour!P96)),"")</f>
        <v/>
      </c>
      <c r="H375" s="9">
        <f>Chiffrier_Retour!W96</f>
        <v/>
      </c>
      <c r="I375" s="9">
        <f>Chiffrier_Retour!Y96</f>
        <v/>
      </c>
    </row>
    <row r="376">
      <c r="A376" s="8">
        <f>Chiffrier_Retour!B97</f>
        <v/>
      </c>
      <c r="B376" s="9">
        <f>Chiffrier_Retour!A97</f>
        <v/>
      </c>
      <c r="C376" s="9">
        <f>Chiffrier_Retour!C97</f>
        <v/>
      </c>
      <c r="D376" s="9">
        <f>"Avoir fournisseur - "&amp;Chiffrier_Retour!C97&amp;" ("&amp;Chiffrier_Retour!A97&amp;")"</f>
        <v/>
      </c>
      <c r="E376" s="9">
        <f>Paramètres!$B$2</f>
        <v/>
      </c>
      <c r="F376" s="9" t="inlineStr">
        <is>
          <t>Débit</t>
        </is>
      </c>
      <c r="G376" s="10">
        <f>IF(Chiffrier_Retour!T97&lt;&gt;0,Chiffrier_Retour!T97,"")</f>
        <v/>
      </c>
      <c r="H376" s="9">
        <f>Chiffrier_Retour!W97</f>
        <v/>
      </c>
      <c r="I376" s="9">
        <f>Chiffrier_Retour!Y97</f>
        <v/>
      </c>
    </row>
    <row r="377">
      <c r="A377" s="8">
        <f>Chiffrier_Retour!B97</f>
        <v/>
      </c>
      <c r="B377" s="9">
        <f>Chiffrier_Retour!A97</f>
        <v/>
      </c>
      <c r="C377" s="9">
        <f>Chiffrier_Retour!C97</f>
        <v/>
      </c>
      <c r="D377" s="9">
        <f>"Avoir fournisseur - "&amp;Chiffrier_Retour!C97&amp;" ("&amp;Chiffrier_Retour!A97&amp;")"</f>
        <v/>
      </c>
      <c r="E377" s="9">
        <f>Paramètres!$B$3</f>
        <v/>
      </c>
      <c r="F377" s="9" t="inlineStr">
        <is>
          <t>Crédit</t>
        </is>
      </c>
      <c r="G377" s="10">
        <f>IF(Chiffrier_Retour!L97&lt;&gt;0,Chiffrier_Retour!L97,"")</f>
        <v/>
      </c>
      <c r="H377" s="9">
        <f>Chiffrier_Retour!W97</f>
        <v/>
      </c>
      <c r="I377" s="9">
        <f>Chiffrier_Retour!Y97</f>
        <v/>
      </c>
    </row>
    <row r="378">
      <c r="A378" s="8">
        <f>Chiffrier_Retour!B97</f>
        <v/>
      </c>
      <c r="B378" s="9">
        <f>Chiffrier_Retour!A97</f>
        <v/>
      </c>
      <c r="C378" s="9">
        <f>Chiffrier_Retour!C97</f>
        <v/>
      </c>
      <c r="D378" s="9">
        <f>"Avoir fournisseur - "&amp;Chiffrier_Retour!C97&amp;" ("&amp;Chiffrier_Retour!A97&amp;")"</f>
        <v/>
      </c>
      <c r="E378" s="9">
        <f>Paramètres!$B$4</f>
        <v/>
      </c>
      <c r="F378" s="9" t="inlineStr">
        <is>
          <t>Crédit</t>
        </is>
      </c>
      <c r="G378" s="10">
        <f>IF(Chiffrier_Retour!N97&lt;&gt;0,Chiffrier_Retour!N97,"")</f>
        <v/>
      </c>
      <c r="H378" s="9">
        <f>Chiffrier_Retour!W97</f>
        <v/>
      </c>
      <c r="I378" s="9">
        <f>Chiffrier_Retour!Y97</f>
        <v/>
      </c>
    </row>
    <row r="379">
      <c r="A379" s="8">
        <f>Chiffrier_Retour!B97</f>
        <v/>
      </c>
      <c r="B379" s="9">
        <f>Chiffrier_Retour!A97</f>
        <v/>
      </c>
      <c r="C379" s="9">
        <f>Chiffrier_Retour!C97</f>
        <v/>
      </c>
      <c r="D379" s="9">
        <f>"Avoir fournisseur - "&amp;Chiffrier_Retour!C97&amp;" ("&amp;Chiffrier_Retour!A97&amp;")"</f>
        <v/>
      </c>
      <c r="E379" s="9">
        <f>IF(Chiffrier_Retour!Q97="Fournisseur",Paramètres!$B$6,Paramètres!$B$5)</f>
        <v/>
      </c>
      <c r="F379" s="9">
        <f>IF(Chiffrier_Retour!Q97="Fournisseur","Crédit","Débit")</f>
        <v/>
      </c>
      <c r="G379" s="10">
        <f>IF((Chiffrier_Retour!O97+Chiffrier_Retour!P97)&lt;&gt;0,ABS((Chiffrier_Retour!O97+Chiffrier_Retour!P97)),"")</f>
        <v/>
      </c>
      <c r="H379" s="9">
        <f>Chiffrier_Retour!W97</f>
        <v/>
      </c>
      <c r="I379" s="9">
        <f>Chiffrier_Retour!Y97</f>
        <v/>
      </c>
    </row>
    <row r="380">
      <c r="A380" s="8">
        <f>Chiffrier_Retour!B98</f>
        <v/>
      </c>
      <c r="B380" s="9">
        <f>Chiffrier_Retour!A98</f>
        <v/>
      </c>
      <c r="C380" s="9">
        <f>Chiffrier_Retour!C98</f>
        <v/>
      </c>
      <c r="D380" s="9">
        <f>"Avoir fournisseur - "&amp;Chiffrier_Retour!C98&amp;" ("&amp;Chiffrier_Retour!A98&amp;")"</f>
        <v/>
      </c>
      <c r="E380" s="9">
        <f>Paramètres!$B$2</f>
        <v/>
      </c>
      <c r="F380" s="9" t="inlineStr">
        <is>
          <t>Débit</t>
        </is>
      </c>
      <c r="G380" s="10">
        <f>IF(Chiffrier_Retour!T98&lt;&gt;0,Chiffrier_Retour!T98,"")</f>
        <v/>
      </c>
      <c r="H380" s="9">
        <f>Chiffrier_Retour!W98</f>
        <v/>
      </c>
      <c r="I380" s="9">
        <f>Chiffrier_Retour!Y98</f>
        <v/>
      </c>
    </row>
    <row r="381">
      <c r="A381" s="8">
        <f>Chiffrier_Retour!B98</f>
        <v/>
      </c>
      <c r="B381" s="9">
        <f>Chiffrier_Retour!A98</f>
        <v/>
      </c>
      <c r="C381" s="9">
        <f>Chiffrier_Retour!C98</f>
        <v/>
      </c>
      <c r="D381" s="9">
        <f>"Avoir fournisseur - "&amp;Chiffrier_Retour!C98&amp;" ("&amp;Chiffrier_Retour!A98&amp;")"</f>
        <v/>
      </c>
      <c r="E381" s="9">
        <f>Paramètres!$B$3</f>
        <v/>
      </c>
      <c r="F381" s="9" t="inlineStr">
        <is>
          <t>Crédit</t>
        </is>
      </c>
      <c r="G381" s="10">
        <f>IF(Chiffrier_Retour!L98&lt;&gt;0,Chiffrier_Retour!L98,"")</f>
        <v/>
      </c>
      <c r="H381" s="9">
        <f>Chiffrier_Retour!W98</f>
        <v/>
      </c>
      <c r="I381" s="9">
        <f>Chiffrier_Retour!Y98</f>
        <v/>
      </c>
    </row>
    <row r="382">
      <c r="A382" s="8">
        <f>Chiffrier_Retour!B98</f>
        <v/>
      </c>
      <c r="B382" s="9">
        <f>Chiffrier_Retour!A98</f>
        <v/>
      </c>
      <c r="C382" s="9">
        <f>Chiffrier_Retour!C98</f>
        <v/>
      </c>
      <c r="D382" s="9">
        <f>"Avoir fournisseur - "&amp;Chiffrier_Retour!C98&amp;" ("&amp;Chiffrier_Retour!A98&amp;")"</f>
        <v/>
      </c>
      <c r="E382" s="9">
        <f>Paramètres!$B$4</f>
        <v/>
      </c>
      <c r="F382" s="9" t="inlineStr">
        <is>
          <t>Crédit</t>
        </is>
      </c>
      <c r="G382" s="10">
        <f>IF(Chiffrier_Retour!N98&lt;&gt;0,Chiffrier_Retour!N98,"")</f>
        <v/>
      </c>
      <c r="H382" s="9">
        <f>Chiffrier_Retour!W98</f>
        <v/>
      </c>
      <c r="I382" s="9">
        <f>Chiffrier_Retour!Y98</f>
        <v/>
      </c>
    </row>
    <row r="383">
      <c r="A383" s="8">
        <f>Chiffrier_Retour!B98</f>
        <v/>
      </c>
      <c r="B383" s="9">
        <f>Chiffrier_Retour!A98</f>
        <v/>
      </c>
      <c r="C383" s="9">
        <f>Chiffrier_Retour!C98</f>
        <v/>
      </c>
      <c r="D383" s="9">
        <f>"Avoir fournisseur - "&amp;Chiffrier_Retour!C98&amp;" ("&amp;Chiffrier_Retour!A98&amp;")"</f>
        <v/>
      </c>
      <c r="E383" s="9">
        <f>IF(Chiffrier_Retour!Q98="Fournisseur",Paramètres!$B$6,Paramètres!$B$5)</f>
        <v/>
      </c>
      <c r="F383" s="9">
        <f>IF(Chiffrier_Retour!Q98="Fournisseur","Crédit","Débit")</f>
        <v/>
      </c>
      <c r="G383" s="10">
        <f>IF((Chiffrier_Retour!O98+Chiffrier_Retour!P98)&lt;&gt;0,ABS((Chiffrier_Retour!O98+Chiffrier_Retour!P98)),"")</f>
        <v/>
      </c>
      <c r="H383" s="9">
        <f>Chiffrier_Retour!W98</f>
        <v/>
      </c>
      <c r="I383" s="9">
        <f>Chiffrier_Retour!Y98</f>
        <v/>
      </c>
    </row>
    <row r="384">
      <c r="A384" s="8">
        <f>Chiffrier_Retour!B99</f>
        <v/>
      </c>
      <c r="B384" s="9">
        <f>Chiffrier_Retour!A99</f>
        <v/>
      </c>
      <c r="C384" s="9">
        <f>Chiffrier_Retour!C99</f>
        <v/>
      </c>
      <c r="D384" s="9">
        <f>"Avoir fournisseur - "&amp;Chiffrier_Retour!C99&amp;" ("&amp;Chiffrier_Retour!A99&amp;")"</f>
        <v/>
      </c>
      <c r="E384" s="9">
        <f>Paramètres!$B$2</f>
        <v/>
      </c>
      <c r="F384" s="9" t="inlineStr">
        <is>
          <t>Débit</t>
        </is>
      </c>
      <c r="G384" s="10">
        <f>IF(Chiffrier_Retour!T99&lt;&gt;0,Chiffrier_Retour!T99,"")</f>
        <v/>
      </c>
      <c r="H384" s="9">
        <f>Chiffrier_Retour!W99</f>
        <v/>
      </c>
      <c r="I384" s="9">
        <f>Chiffrier_Retour!Y99</f>
        <v/>
      </c>
    </row>
    <row r="385">
      <c r="A385" s="8">
        <f>Chiffrier_Retour!B99</f>
        <v/>
      </c>
      <c r="B385" s="9">
        <f>Chiffrier_Retour!A99</f>
        <v/>
      </c>
      <c r="C385" s="9">
        <f>Chiffrier_Retour!C99</f>
        <v/>
      </c>
      <c r="D385" s="9">
        <f>"Avoir fournisseur - "&amp;Chiffrier_Retour!C99&amp;" ("&amp;Chiffrier_Retour!A99&amp;")"</f>
        <v/>
      </c>
      <c r="E385" s="9">
        <f>Paramètres!$B$3</f>
        <v/>
      </c>
      <c r="F385" s="9" t="inlineStr">
        <is>
          <t>Crédit</t>
        </is>
      </c>
      <c r="G385" s="10">
        <f>IF(Chiffrier_Retour!L99&lt;&gt;0,Chiffrier_Retour!L99,"")</f>
        <v/>
      </c>
      <c r="H385" s="9">
        <f>Chiffrier_Retour!W99</f>
        <v/>
      </c>
      <c r="I385" s="9">
        <f>Chiffrier_Retour!Y99</f>
        <v/>
      </c>
    </row>
    <row r="386">
      <c r="A386" s="8">
        <f>Chiffrier_Retour!B99</f>
        <v/>
      </c>
      <c r="B386" s="9">
        <f>Chiffrier_Retour!A99</f>
        <v/>
      </c>
      <c r="C386" s="9">
        <f>Chiffrier_Retour!C99</f>
        <v/>
      </c>
      <c r="D386" s="9">
        <f>"Avoir fournisseur - "&amp;Chiffrier_Retour!C99&amp;" ("&amp;Chiffrier_Retour!A99&amp;")"</f>
        <v/>
      </c>
      <c r="E386" s="9">
        <f>Paramètres!$B$4</f>
        <v/>
      </c>
      <c r="F386" s="9" t="inlineStr">
        <is>
          <t>Crédit</t>
        </is>
      </c>
      <c r="G386" s="10">
        <f>IF(Chiffrier_Retour!N99&lt;&gt;0,Chiffrier_Retour!N99,"")</f>
        <v/>
      </c>
      <c r="H386" s="9">
        <f>Chiffrier_Retour!W99</f>
        <v/>
      </c>
      <c r="I386" s="9">
        <f>Chiffrier_Retour!Y99</f>
        <v/>
      </c>
    </row>
    <row r="387">
      <c r="A387" s="8">
        <f>Chiffrier_Retour!B99</f>
        <v/>
      </c>
      <c r="B387" s="9">
        <f>Chiffrier_Retour!A99</f>
        <v/>
      </c>
      <c r="C387" s="9">
        <f>Chiffrier_Retour!C99</f>
        <v/>
      </c>
      <c r="D387" s="9">
        <f>"Avoir fournisseur - "&amp;Chiffrier_Retour!C99&amp;" ("&amp;Chiffrier_Retour!A99&amp;")"</f>
        <v/>
      </c>
      <c r="E387" s="9">
        <f>IF(Chiffrier_Retour!Q99="Fournisseur",Paramètres!$B$6,Paramètres!$B$5)</f>
        <v/>
      </c>
      <c r="F387" s="9">
        <f>IF(Chiffrier_Retour!Q99="Fournisseur","Crédit","Débit")</f>
        <v/>
      </c>
      <c r="G387" s="10">
        <f>IF((Chiffrier_Retour!O99+Chiffrier_Retour!P99)&lt;&gt;0,ABS((Chiffrier_Retour!O99+Chiffrier_Retour!P99)),"")</f>
        <v/>
      </c>
      <c r="H387" s="9">
        <f>Chiffrier_Retour!W99</f>
        <v/>
      </c>
      <c r="I387" s="9">
        <f>Chiffrier_Retour!Y99</f>
        <v/>
      </c>
    </row>
    <row r="388">
      <c r="A388" s="8">
        <f>Chiffrier_Retour!B100</f>
        <v/>
      </c>
      <c r="B388" s="9">
        <f>Chiffrier_Retour!A100</f>
        <v/>
      </c>
      <c r="C388" s="9">
        <f>Chiffrier_Retour!C100</f>
        <v/>
      </c>
      <c r="D388" s="9">
        <f>"Avoir fournisseur - "&amp;Chiffrier_Retour!C100&amp;" ("&amp;Chiffrier_Retour!A100&amp;")"</f>
        <v/>
      </c>
      <c r="E388" s="9">
        <f>Paramètres!$B$2</f>
        <v/>
      </c>
      <c r="F388" s="9" t="inlineStr">
        <is>
          <t>Débit</t>
        </is>
      </c>
      <c r="G388" s="10">
        <f>IF(Chiffrier_Retour!T100&lt;&gt;0,Chiffrier_Retour!T100,"")</f>
        <v/>
      </c>
      <c r="H388" s="9">
        <f>Chiffrier_Retour!W100</f>
        <v/>
      </c>
      <c r="I388" s="9">
        <f>Chiffrier_Retour!Y100</f>
        <v/>
      </c>
    </row>
    <row r="389">
      <c r="A389" s="8">
        <f>Chiffrier_Retour!B100</f>
        <v/>
      </c>
      <c r="B389" s="9">
        <f>Chiffrier_Retour!A100</f>
        <v/>
      </c>
      <c r="C389" s="9">
        <f>Chiffrier_Retour!C100</f>
        <v/>
      </c>
      <c r="D389" s="9">
        <f>"Avoir fournisseur - "&amp;Chiffrier_Retour!C100&amp;" ("&amp;Chiffrier_Retour!A100&amp;")"</f>
        <v/>
      </c>
      <c r="E389" s="9">
        <f>Paramètres!$B$3</f>
        <v/>
      </c>
      <c r="F389" s="9" t="inlineStr">
        <is>
          <t>Crédit</t>
        </is>
      </c>
      <c r="G389" s="10">
        <f>IF(Chiffrier_Retour!L100&lt;&gt;0,Chiffrier_Retour!L100,"")</f>
        <v/>
      </c>
      <c r="H389" s="9">
        <f>Chiffrier_Retour!W100</f>
        <v/>
      </c>
      <c r="I389" s="9">
        <f>Chiffrier_Retour!Y100</f>
        <v/>
      </c>
    </row>
    <row r="390">
      <c r="A390" s="8">
        <f>Chiffrier_Retour!B100</f>
        <v/>
      </c>
      <c r="B390" s="9">
        <f>Chiffrier_Retour!A100</f>
        <v/>
      </c>
      <c r="C390" s="9">
        <f>Chiffrier_Retour!C100</f>
        <v/>
      </c>
      <c r="D390" s="9">
        <f>"Avoir fournisseur - "&amp;Chiffrier_Retour!C100&amp;" ("&amp;Chiffrier_Retour!A100&amp;")"</f>
        <v/>
      </c>
      <c r="E390" s="9">
        <f>Paramètres!$B$4</f>
        <v/>
      </c>
      <c r="F390" s="9" t="inlineStr">
        <is>
          <t>Crédit</t>
        </is>
      </c>
      <c r="G390" s="10">
        <f>IF(Chiffrier_Retour!N100&lt;&gt;0,Chiffrier_Retour!N100,"")</f>
        <v/>
      </c>
      <c r="H390" s="9">
        <f>Chiffrier_Retour!W100</f>
        <v/>
      </c>
      <c r="I390" s="9">
        <f>Chiffrier_Retour!Y100</f>
        <v/>
      </c>
    </row>
    <row r="391">
      <c r="A391" s="8">
        <f>Chiffrier_Retour!B100</f>
        <v/>
      </c>
      <c r="B391" s="9">
        <f>Chiffrier_Retour!A100</f>
        <v/>
      </c>
      <c r="C391" s="9">
        <f>Chiffrier_Retour!C100</f>
        <v/>
      </c>
      <c r="D391" s="9">
        <f>"Avoir fournisseur - "&amp;Chiffrier_Retour!C100&amp;" ("&amp;Chiffrier_Retour!A100&amp;")"</f>
        <v/>
      </c>
      <c r="E391" s="9">
        <f>IF(Chiffrier_Retour!Q100="Fournisseur",Paramètres!$B$6,Paramètres!$B$5)</f>
        <v/>
      </c>
      <c r="F391" s="9">
        <f>IF(Chiffrier_Retour!Q100="Fournisseur","Crédit","Débit")</f>
        <v/>
      </c>
      <c r="G391" s="10">
        <f>IF((Chiffrier_Retour!O100+Chiffrier_Retour!P100)&lt;&gt;0,ABS((Chiffrier_Retour!O100+Chiffrier_Retour!P100)),"")</f>
        <v/>
      </c>
      <c r="H391" s="9">
        <f>Chiffrier_Retour!W100</f>
        <v/>
      </c>
      <c r="I391" s="9">
        <f>Chiffrier_Retour!Y100</f>
        <v/>
      </c>
    </row>
    <row r="392">
      <c r="A392" s="8">
        <f>Chiffrier_Retour!B101</f>
        <v/>
      </c>
      <c r="B392" s="9">
        <f>Chiffrier_Retour!A101</f>
        <v/>
      </c>
      <c r="C392" s="9">
        <f>Chiffrier_Retour!C101</f>
        <v/>
      </c>
      <c r="D392" s="9">
        <f>"Avoir fournisseur - "&amp;Chiffrier_Retour!C101&amp;" ("&amp;Chiffrier_Retour!A101&amp;")"</f>
        <v/>
      </c>
      <c r="E392" s="9">
        <f>Paramètres!$B$2</f>
        <v/>
      </c>
      <c r="F392" s="9" t="inlineStr">
        <is>
          <t>Débit</t>
        </is>
      </c>
      <c r="G392" s="10">
        <f>IF(Chiffrier_Retour!T101&lt;&gt;0,Chiffrier_Retour!T101,"")</f>
        <v/>
      </c>
      <c r="H392" s="9">
        <f>Chiffrier_Retour!W101</f>
        <v/>
      </c>
      <c r="I392" s="9">
        <f>Chiffrier_Retour!Y101</f>
        <v/>
      </c>
    </row>
    <row r="393">
      <c r="A393" s="8">
        <f>Chiffrier_Retour!B101</f>
        <v/>
      </c>
      <c r="B393" s="9">
        <f>Chiffrier_Retour!A101</f>
        <v/>
      </c>
      <c r="C393" s="9">
        <f>Chiffrier_Retour!C101</f>
        <v/>
      </c>
      <c r="D393" s="9">
        <f>"Avoir fournisseur - "&amp;Chiffrier_Retour!C101&amp;" ("&amp;Chiffrier_Retour!A101&amp;")"</f>
        <v/>
      </c>
      <c r="E393" s="9">
        <f>Paramètres!$B$3</f>
        <v/>
      </c>
      <c r="F393" s="9" t="inlineStr">
        <is>
          <t>Crédit</t>
        </is>
      </c>
      <c r="G393" s="10">
        <f>IF(Chiffrier_Retour!L101&lt;&gt;0,Chiffrier_Retour!L101,"")</f>
        <v/>
      </c>
      <c r="H393" s="9">
        <f>Chiffrier_Retour!W101</f>
        <v/>
      </c>
      <c r="I393" s="9">
        <f>Chiffrier_Retour!Y101</f>
        <v/>
      </c>
    </row>
    <row r="394">
      <c r="A394" s="8">
        <f>Chiffrier_Retour!B101</f>
        <v/>
      </c>
      <c r="B394" s="9">
        <f>Chiffrier_Retour!A101</f>
        <v/>
      </c>
      <c r="C394" s="9">
        <f>Chiffrier_Retour!C101</f>
        <v/>
      </c>
      <c r="D394" s="9">
        <f>"Avoir fournisseur - "&amp;Chiffrier_Retour!C101&amp;" ("&amp;Chiffrier_Retour!A101&amp;")"</f>
        <v/>
      </c>
      <c r="E394" s="9">
        <f>Paramètres!$B$4</f>
        <v/>
      </c>
      <c r="F394" s="9" t="inlineStr">
        <is>
          <t>Crédit</t>
        </is>
      </c>
      <c r="G394" s="10">
        <f>IF(Chiffrier_Retour!N101&lt;&gt;0,Chiffrier_Retour!N101,"")</f>
        <v/>
      </c>
      <c r="H394" s="9">
        <f>Chiffrier_Retour!W101</f>
        <v/>
      </c>
      <c r="I394" s="9">
        <f>Chiffrier_Retour!Y101</f>
        <v/>
      </c>
    </row>
    <row r="395">
      <c r="A395" s="8">
        <f>Chiffrier_Retour!B101</f>
        <v/>
      </c>
      <c r="B395" s="9">
        <f>Chiffrier_Retour!A101</f>
        <v/>
      </c>
      <c r="C395" s="9">
        <f>Chiffrier_Retour!C101</f>
        <v/>
      </c>
      <c r="D395" s="9">
        <f>"Avoir fournisseur - "&amp;Chiffrier_Retour!C101&amp;" ("&amp;Chiffrier_Retour!A101&amp;")"</f>
        <v/>
      </c>
      <c r="E395" s="9">
        <f>IF(Chiffrier_Retour!Q101="Fournisseur",Paramètres!$B$6,Paramètres!$B$5)</f>
        <v/>
      </c>
      <c r="F395" s="9">
        <f>IF(Chiffrier_Retour!Q101="Fournisseur","Crédit","Débit")</f>
        <v/>
      </c>
      <c r="G395" s="10">
        <f>IF((Chiffrier_Retour!O101+Chiffrier_Retour!P101)&lt;&gt;0,ABS((Chiffrier_Retour!O101+Chiffrier_Retour!P101)),"")</f>
        <v/>
      </c>
      <c r="H395" s="9">
        <f>Chiffrier_Retour!W101</f>
        <v/>
      </c>
      <c r="I395" s="9">
        <f>Chiffrier_Retour!Y101</f>
        <v/>
      </c>
    </row>
    <row r="396">
      <c r="A396" s="8">
        <f>Chiffrier_Retour!B102</f>
        <v/>
      </c>
      <c r="B396" s="9">
        <f>Chiffrier_Retour!A102</f>
        <v/>
      </c>
      <c r="C396" s="9">
        <f>Chiffrier_Retour!C102</f>
        <v/>
      </c>
      <c r="D396" s="9">
        <f>"Avoir fournisseur - "&amp;Chiffrier_Retour!C102&amp;" ("&amp;Chiffrier_Retour!A102&amp;")"</f>
        <v/>
      </c>
      <c r="E396" s="9">
        <f>Paramètres!$B$2</f>
        <v/>
      </c>
      <c r="F396" s="9" t="inlineStr">
        <is>
          <t>Débit</t>
        </is>
      </c>
      <c r="G396" s="10">
        <f>IF(Chiffrier_Retour!T102&lt;&gt;0,Chiffrier_Retour!T102,"")</f>
        <v/>
      </c>
      <c r="H396" s="9">
        <f>Chiffrier_Retour!W102</f>
        <v/>
      </c>
      <c r="I396" s="9">
        <f>Chiffrier_Retour!Y102</f>
        <v/>
      </c>
    </row>
    <row r="397">
      <c r="A397" s="8">
        <f>Chiffrier_Retour!B102</f>
        <v/>
      </c>
      <c r="B397" s="9">
        <f>Chiffrier_Retour!A102</f>
        <v/>
      </c>
      <c r="C397" s="9">
        <f>Chiffrier_Retour!C102</f>
        <v/>
      </c>
      <c r="D397" s="9">
        <f>"Avoir fournisseur - "&amp;Chiffrier_Retour!C102&amp;" ("&amp;Chiffrier_Retour!A102&amp;")"</f>
        <v/>
      </c>
      <c r="E397" s="9">
        <f>Paramètres!$B$3</f>
        <v/>
      </c>
      <c r="F397" s="9" t="inlineStr">
        <is>
          <t>Crédit</t>
        </is>
      </c>
      <c r="G397" s="10">
        <f>IF(Chiffrier_Retour!L102&lt;&gt;0,Chiffrier_Retour!L102,"")</f>
        <v/>
      </c>
      <c r="H397" s="9">
        <f>Chiffrier_Retour!W102</f>
        <v/>
      </c>
      <c r="I397" s="9">
        <f>Chiffrier_Retour!Y102</f>
        <v/>
      </c>
    </row>
    <row r="398">
      <c r="A398" s="8">
        <f>Chiffrier_Retour!B102</f>
        <v/>
      </c>
      <c r="B398" s="9">
        <f>Chiffrier_Retour!A102</f>
        <v/>
      </c>
      <c r="C398" s="9">
        <f>Chiffrier_Retour!C102</f>
        <v/>
      </c>
      <c r="D398" s="9">
        <f>"Avoir fournisseur - "&amp;Chiffrier_Retour!C102&amp;" ("&amp;Chiffrier_Retour!A102&amp;")"</f>
        <v/>
      </c>
      <c r="E398" s="9">
        <f>Paramètres!$B$4</f>
        <v/>
      </c>
      <c r="F398" s="9" t="inlineStr">
        <is>
          <t>Crédit</t>
        </is>
      </c>
      <c r="G398" s="10">
        <f>IF(Chiffrier_Retour!N102&lt;&gt;0,Chiffrier_Retour!N102,"")</f>
        <v/>
      </c>
      <c r="H398" s="9">
        <f>Chiffrier_Retour!W102</f>
        <v/>
      </c>
      <c r="I398" s="9">
        <f>Chiffrier_Retour!Y102</f>
        <v/>
      </c>
    </row>
    <row r="399">
      <c r="A399" s="8">
        <f>Chiffrier_Retour!B102</f>
        <v/>
      </c>
      <c r="B399" s="9">
        <f>Chiffrier_Retour!A102</f>
        <v/>
      </c>
      <c r="C399" s="9">
        <f>Chiffrier_Retour!C102</f>
        <v/>
      </c>
      <c r="D399" s="9">
        <f>"Avoir fournisseur - "&amp;Chiffrier_Retour!C102&amp;" ("&amp;Chiffrier_Retour!A102&amp;")"</f>
        <v/>
      </c>
      <c r="E399" s="9">
        <f>IF(Chiffrier_Retour!Q102="Fournisseur",Paramètres!$B$6,Paramètres!$B$5)</f>
        <v/>
      </c>
      <c r="F399" s="9">
        <f>IF(Chiffrier_Retour!Q102="Fournisseur","Crédit","Débit")</f>
        <v/>
      </c>
      <c r="G399" s="10">
        <f>IF((Chiffrier_Retour!O102+Chiffrier_Retour!P102)&lt;&gt;0,ABS((Chiffrier_Retour!O102+Chiffrier_Retour!P102)),"")</f>
        <v/>
      </c>
      <c r="H399" s="9">
        <f>Chiffrier_Retour!W102</f>
        <v/>
      </c>
      <c r="I399" s="9">
        <f>Chiffrier_Retour!Y102</f>
        <v/>
      </c>
    </row>
    <row r="400">
      <c r="A400" s="8">
        <f>Chiffrier_Retour!B103</f>
        <v/>
      </c>
      <c r="B400" s="9">
        <f>Chiffrier_Retour!A103</f>
        <v/>
      </c>
      <c r="C400" s="9">
        <f>Chiffrier_Retour!C103</f>
        <v/>
      </c>
      <c r="D400" s="9">
        <f>"Avoir fournisseur - "&amp;Chiffrier_Retour!C103&amp;" ("&amp;Chiffrier_Retour!A103&amp;")"</f>
        <v/>
      </c>
      <c r="E400" s="9">
        <f>Paramètres!$B$2</f>
        <v/>
      </c>
      <c r="F400" s="9" t="inlineStr">
        <is>
          <t>Débit</t>
        </is>
      </c>
      <c r="G400" s="10">
        <f>IF(Chiffrier_Retour!T103&lt;&gt;0,Chiffrier_Retour!T103,"")</f>
        <v/>
      </c>
      <c r="H400" s="9">
        <f>Chiffrier_Retour!W103</f>
        <v/>
      </c>
      <c r="I400" s="9">
        <f>Chiffrier_Retour!Y103</f>
        <v/>
      </c>
    </row>
    <row r="401">
      <c r="A401" s="8">
        <f>Chiffrier_Retour!B103</f>
        <v/>
      </c>
      <c r="B401" s="9">
        <f>Chiffrier_Retour!A103</f>
        <v/>
      </c>
      <c r="C401" s="9">
        <f>Chiffrier_Retour!C103</f>
        <v/>
      </c>
      <c r="D401" s="9">
        <f>"Avoir fournisseur - "&amp;Chiffrier_Retour!C103&amp;" ("&amp;Chiffrier_Retour!A103&amp;")"</f>
        <v/>
      </c>
      <c r="E401" s="9">
        <f>Paramètres!$B$3</f>
        <v/>
      </c>
      <c r="F401" s="9" t="inlineStr">
        <is>
          <t>Crédit</t>
        </is>
      </c>
      <c r="G401" s="10">
        <f>IF(Chiffrier_Retour!L103&lt;&gt;0,Chiffrier_Retour!L103,"")</f>
        <v/>
      </c>
      <c r="H401" s="9">
        <f>Chiffrier_Retour!W103</f>
        <v/>
      </c>
      <c r="I401" s="9">
        <f>Chiffrier_Retour!Y103</f>
        <v/>
      </c>
    </row>
    <row r="402">
      <c r="A402" s="8">
        <f>Chiffrier_Retour!B103</f>
        <v/>
      </c>
      <c r="B402" s="9">
        <f>Chiffrier_Retour!A103</f>
        <v/>
      </c>
      <c r="C402" s="9">
        <f>Chiffrier_Retour!C103</f>
        <v/>
      </c>
      <c r="D402" s="9">
        <f>"Avoir fournisseur - "&amp;Chiffrier_Retour!C103&amp;" ("&amp;Chiffrier_Retour!A103&amp;")"</f>
        <v/>
      </c>
      <c r="E402" s="9">
        <f>Paramètres!$B$4</f>
        <v/>
      </c>
      <c r="F402" s="9" t="inlineStr">
        <is>
          <t>Crédit</t>
        </is>
      </c>
      <c r="G402" s="10">
        <f>IF(Chiffrier_Retour!N103&lt;&gt;0,Chiffrier_Retour!N103,"")</f>
        <v/>
      </c>
      <c r="H402" s="9">
        <f>Chiffrier_Retour!W103</f>
        <v/>
      </c>
      <c r="I402" s="9">
        <f>Chiffrier_Retour!Y103</f>
        <v/>
      </c>
    </row>
    <row r="403">
      <c r="A403" s="8">
        <f>Chiffrier_Retour!B103</f>
        <v/>
      </c>
      <c r="B403" s="9">
        <f>Chiffrier_Retour!A103</f>
        <v/>
      </c>
      <c r="C403" s="9">
        <f>Chiffrier_Retour!C103</f>
        <v/>
      </c>
      <c r="D403" s="9">
        <f>"Avoir fournisseur - "&amp;Chiffrier_Retour!C103&amp;" ("&amp;Chiffrier_Retour!A103&amp;")"</f>
        <v/>
      </c>
      <c r="E403" s="9">
        <f>IF(Chiffrier_Retour!Q103="Fournisseur",Paramètres!$B$6,Paramètres!$B$5)</f>
        <v/>
      </c>
      <c r="F403" s="9">
        <f>IF(Chiffrier_Retour!Q103="Fournisseur","Crédit","Débit")</f>
        <v/>
      </c>
      <c r="G403" s="10">
        <f>IF((Chiffrier_Retour!O103+Chiffrier_Retour!P103)&lt;&gt;0,ABS((Chiffrier_Retour!O103+Chiffrier_Retour!P103)),"")</f>
        <v/>
      </c>
      <c r="H403" s="9">
        <f>Chiffrier_Retour!W103</f>
        <v/>
      </c>
      <c r="I403" s="9">
        <f>Chiffrier_Retour!Y103</f>
        <v/>
      </c>
    </row>
    <row r="404">
      <c r="A404" s="8">
        <f>Chiffrier_Retour!B104</f>
        <v/>
      </c>
      <c r="B404" s="9">
        <f>Chiffrier_Retour!A104</f>
        <v/>
      </c>
      <c r="C404" s="9">
        <f>Chiffrier_Retour!C104</f>
        <v/>
      </c>
      <c r="D404" s="9">
        <f>"Avoir fournisseur - "&amp;Chiffrier_Retour!C104&amp;" ("&amp;Chiffrier_Retour!A104&amp;")"</f>
        <v/>
      </c>
      <c r="E404" s="9">
        <f>Paramètres!$B$2</f>
        <v/>
      </c>
      <c r="F404" s="9" t="inlineStr">
        <is>
          <t>Débit</t>
        </is>
      </c>
      <c r="G404" s="10">
        <f>IF(Chiffrier_Retour!T104&lt;&gt;0,Chiffrier_Retour!T104,"")</f>
        <v/>
      </c>
      <c r="H404" s="9">
        <f>Chiffrier_Retour!W104</f>
        <v/>
      </c>
      <c r="I404" s="9">
        <f>Chiffrier_Retour!Y104</f>
        <v/>
      </c>
    </row>
    <row r="405">
      <c r="A405" s="8">
        <f>Chiffrier_Retour!B104</f>
        <v/>
      </c>
      <c r="B405" s="9">
        <f>Chiffrier_Retour!A104</f>
        <v/>
      </c>
      <c r="C405" s="9">
        <f>Chiffrier_Retour!C104</f>
        <v/>
      </c>
      <c r="D405" s="9">
        <f>"Avoir fournisseur - "&amp;Chiffrier_Retour!C104&amp;" ("&amp;Chiffrier_Retour!A104&amp;")"</f>
        <v/>
      </c>
      <c r="E405" s="9">
        <f>Paramètres!$B$3</f>
        <v/>
      </c>
      <c r="F405" s="9" t="inlineStr">
        <is>
          <t>Crédit</t>
        </is>
      </c>
      <c r="G405" s="10">
        <f>IF(Chiffrier_Retour!L104&lt;&gt;0,Chiffrier_Retour!L104,"")</f>
        <v/>
      </c>
      <c r="H405" s="9">
        <f>Chiffrier_Retour!W104</f>
        <v/>
      </c>
      <c r="I405" s="9">
        <f>Chiffrier_Retour!Y104</f>
        <v/>
      </c>
    </row>
    <row r="406">
      <c r="A406" s="8">
        <f>Chiffrier_Retour!B104</f>
        <v/>
      </c>
      <c r="B406" s="9">
        <f>Chiffrier_Retour!A104</f>
        <v/>
      </c>
      <c r="C406" s="9">
        <f>Chiffrier_Retour!C104</f>
        <v/>
      </c>
      <c r="D406" s="9">
        <f>"Avoir fournisseur - "&amp;Chiffrier_Retour!C104&amp;" ("&amp;Chiffrier_Retour!A104&amp;")"</f>
        <v/>
      </c>
      <c r="E406" s="9">
        <f>Paramètres!$B$4</f>
        <v/>
      </c>
      <c r="F406" s="9" t="inlineStr">
        <is>
          <t>Crédit</t>
        </is>
      </c>
      <c r="G406" s="10">
        <f>IF(Chiffrier_Retour!N104&lt;&gt;0,Chiffrier_Retour!N104,"")</f>
        <v/>
      </c>
      <c r="H406" s="9">
        <f>Chiffrier_Retour!W104</f>
        <v/>
      </c>
      <c r="I406" s="9">
        <f>Chiffrier_Retour!Y104</f>
        <v/>
      </c>
    </row>
    <row r="407">
      <c r="A407" s="8">
        <f>Chiffrier_Retour!B104</f>
        <v/>
      </c>
      <c r="B407" s="9">
        <f>Chiffrier_Retour!A104</f>
        <v/>
      </c>
      <c r="C407" s="9">
        <f>Chiffrier_Retour!C104</f>
        <v/>
      </c>
      <c r="D407" s="9">
        <f>"Avoir fournisseur - "&amp;Chiffrier_Retour!C104&amp;" ("&amp;Chiffrier_Retour!A104&amp;")"</f>
        <v/>
      </c>
      <c r="E407" s="9">
        <f>IF(Chiffrier_Retour!Q104="Fournisseur",Paramètres!$B$6,Paramètres!$B$5)</f>
        <v/>
      </c>
      <c r="F407" s="9">
        <f>IF(Chiffrier_Retour!Q104="Fournisseur","Crédit","Débit")</f>
        <v/>
      </c>
      <c r="G407" s="10">
        <f>IF((Chiffrier_Retour!O104+Chiffrier_Retour!P104)&lt;&gt;0,ABS((Chiffrier_Retour!O104+Chiffrier_Retour!P104)),"")</f>
        <v/>
      </c>
      <c r="H407" s="9">
        <f>Chiffrier_Retour!W104</f>
        <v/>
      </c>
      <c r="I407" s="9">
        <f>Chiffrier_Retour!Y104</f>
        <v/>
      </c>
    </row>
    <row r="408">
      <c r="A408" s="8">
        <f>Chiffrier_Retour!B105</f>
        <v/>
      </c>
      <c r="B408" s="9">
        <f>Chiffrier_Retour!A105</f>
        <v/>
      </c>
      <c r="C408" s="9">
        <f>Chiffrier_Retour!C105</f>
        <v/>
      </c>
      <c r="D408" s="9">
        <f>"Avoir fournisseur - "&amp;Chiffrier_Retour!C105&amp;" ("&amp;Chiffrier_Retour!A105&amp;")"</f>
        <v/>
      </c>
      <c r="E408" s="9">
        <f>Paramètres!$B$2</f>
        <v/>
      </c>
      <c r="F408" s="9" t="inlineStr">
        <is>
          <t>Débit</t>
        </is>
      </c>
      <c r="G408" s="10">
        <f>IF(Chiffrier_Retour!T105&lt;&gt;0,Chiffrier_Retour!T105,"")</f>
        <v/>
      </c>
      <c r="H408" s="9">
        <f>Chiffrier_Retour!W105</f>
        <v/>
      </c>
      <c r="I408" s="9">
        <f>Chiffrier_Retour!Y105</f>
        <v/>
      </c>
    </row>
    <row r="409">
      <c r="A409" s="8">
        <f>Chiffrier_Retour!B105</f>
        <v/>
      </c>
      <c r="B409" s="9">
        <f>Chiffrier_Retour!A105</f>
        <v/>
      </c>
      <c r="C409" s="9">
        <f>Chiffrier_Retour!C105</f>
        <v/>
      </c>
      <c r="D409" s="9">
        <f>"Avoir fournisseur - "&amp;Chiffrier_Retour!C105&amp;" ("&amp;Chiffrier_Retour!A105&amp;")"</f>
        <v/>
      </c>
      <c r="E409" s="9">
        <f>Paramètres!$B$3</f>
        <v/>
      </c>
      <c r="F409" s="9" t="inlineStr">
        <is>
          <t>Crédit</t>
        </is>
      </c>
      <c r="G409" s="10">
        <f>IF(Chiffrier_Retour!L105&lt;&gt;0,Chiffrier_Retour!L105,"")</f>
        <v/>
      </c>
      <c r="H409" s="9">
        <f>Chiffrier_Retour!W105</f>
        <v/>
      </c>
      <c r="I409" s="9">
        <f>Chiffrier_Retour!Y105</f>
        <v/>
      </c>
    </row>
    <row r="410">
      <c r="A410" s="8">
        <f>Chiffrier_Retour!B105</f>
        <v/>
      </c>
      <c r="B410" s="9">
        <f>Chiffrier_Retour!A105</f>
        <v/>
      </c>
      <c r="C410" s="9">
        <f>Chiffrier_Retour!C105</f>
        <v/>
      </c>
      <c r="D410" s="9">
        <f>"Avoir fournisseur - "&amp;Chiffrier_Retour!C105&amp;" ("&amp;Chiffrier_Retour!A105&amp;")"</f>
        <v/>
      </c>
      <c r="E410" s="9">
        <f>Paramètres!$B$4</f>
        <v/>
      </c>
      <c r="F410" s="9" t="inlineStr">
        <is>
          <t>Crédit</t>
        </is>
      </c>
      <c r="G410" s="10">
        <f>IF(Chiffrier_Retour!N105&lt;&gt;0,Chiffrier_Retour!N105,"")</f>
        <v/>
      </c>
      <c r="H410" s="9">
        <f>Chiffrier_Retour!W105</f>
        <v/>
      </c>
      <c r="I410" s="9">
        <f>Chiffrier_Retour!Y105</f>
        <v/>
      </c>
    </row>
    <row r="411">
      <c r="A411" s="8">
        <f>Chiffrier_Retour!B105</f>
        <v/>
      </c>
      <c r="B411" s="9">
        <f>Chiffrier_Retour!A105</f>
        <v/>
      </c>
      <c r="C411" s="9">
        <f>Chiffrier_Retour!C105</f>
        <v/>
      </c>
      <c r="D411" s="9">
        <f>"Avoir fournisseur - "&amp;Chiffrier_Retour!C105&amp;" ("&amp;Chiffrier_Retour!A105&amp;")"</f>
        <v/>
      </c>
      <c r="E411" s="9">
        <f>IF(Chiffrier_Retour!Q105="Fournisseur",Paramètres!$B$6,Paramètres!$B$5)</f>
        <v/>
      </c>
      <c r="F411" s="9">
        <f>IF(Chiffrier_Retour!Q105="Fournisseur","Crédit","Débit")</f>
        <v/>
      </c>
      <c r="G411" s="10">
        <f>IF((Chiffrier_Retour!O105+Chiffrier_Retour!P105)&lt;&gt;0,ABS((Chiffrier_Retour!O105+Chiffrier_Retour!P105)),"")</f>
        <v/>
      </c>
      <c r="H411" s="9">
        <f>Chiffrier_Retour!W105</f>
        <v/>
      </c>
      <c r="I411" s="9">
        <f>Chiffrier_Retour!Y105</f>
        <v/>
      </c>
    </row>
    <row r="412">
      <c r="A412" s="8">
        <f>Chiffrier_Retour!B106</f>
        <v/>
      </c>
      <c r="B412" s="9">
        <f>Chiffrier_Retour!A106</f>
        <v/>
      </c>
      <c r="C412" s="9">
        <f>Chiffrier_Retour!C106</f>
        <v/>
      </c>
      <c r="D412" s="9">
        <f>"Avoir fournisseur - "&amp;Chiffrier_Retour!C106&amp;" ("&amp;Chiffrier_Retour!A106&amp;")"</f>
        <v/>
      </c>
      <c r="E412" s="9">
        <f>Paramètres!$B$2</f>
        <v/>
      </c>
      <c r="F412" s="9" t="inlineStr">
        <is>
          <t>Débit</t>
        </is>
      </c>
      <c r="G412" s="10">
        <f>IF(Chiffrier_Retour!T106&lt;&gt;0,Chiffrier_Retour!T106,"")</f>
        <v/>
      </c>
      <c r="H412" s="9">
        <f>Chiffrier_Retour!W106</f>
        <v/>
      </c>
      <c r="I412" s="9">
        <f>Chiffrier_Retour!Y106</f>
        <v/>
      </c>
    </row>
    <row r="413">
      <c r="A413" s="8">
        <f>Chiffrier_Retour!B106</f>
        <v/>
      </c>
      <c r="B413" s="9">
        <f>Chiffrier_Retour!A106</f>
        <v/>
      </c>
      <c r="C413" s="9">
        <f>Chiffrier_Retour!C106</f>
        <v/>
      </c>
      <c r="D413" s="9">
        <f>"Avoir fournisseur - "&amp;Chiffrier_Retour!C106&amp;" ("&amp;Chiffrier_Retour!A106&amp;")"</f>
        <v/>
      </c>
      <c r="E413" s="9">
        <f>Paramètres!$B$3</f>
        <v/>
      </c>
      <c r="F413" s="9" t="inlineStr">
        <is>
          <t>Crédit</t>
        </is>
      </c>
      <c r="G413" s="10">
        <f>IF(Chiffrier_Retour!L106&lt;&gt;0,Chiffrier_Retour!L106,"")</f>
        <v/>
      </c>
      <c r="H413" s="9">
        <f>Chiffrier_Retour!W106</f>
        <v/>
      </c>
      <c r="I413" s="9">
        <f>Chiffrier_Retour!Y106</f>
        <v/>
      </c>
    </row>
    <row r="414">
      <c r="A414" s="8">
        <f>Chiffrier_Retour!B106</f>
        <v/>
      </c>
      <c r="B414" s="9">
        <f>Chiffrier_Retour!A106</f>
        <v/>
      </c>
      <c r="C414" s="9">
        <f>Chiffrier_Retour!C106</f>
        <v/>
      </c>
      <c r="D414" s="9">
        <f>"Avoir fournisseur - "&amp;Chiffrier_Retour!C106&amp;" ("&amp;Chiffrier_Retour!A106&amp;")"</f>
        <v/>
      </c>
      <c r="E414" s="9">
        <f>Paramètres!$B$4</f>
        <v/>
      </c>
      <c r="F414" s="9" t="inlineStr">
        <is>
          <t>Crédit</t>
        </is>
      </c>
      <c r="G414" s="10">
        <f>IF(Chiffrier_Retour!N106&lt;&gt;0,Chiffrier_Retour!N106,"")</f>
        <v/>
      </c>
      <c r="H414" s="9">
        <f>Chiffrier_Retour!W106</f>
        <v/>
      </c>
      <c r="I414" s="9">
        <f>Chiffrier_Retour!Y106</f>
        <v/>
      </c>
    </row>
    <row r="415">
      <c r="A415" s="8">
        <f>Chiffrier_Retour!B106</f>
        <v/>
      </c>
      <c r="B415" s="9">
        <f>Chiffrier_Retour!A106</f>
        <v/>
      </c>
      <c r="C415" s="9">
        <f>Chiffrier_Retour!C106</f>
        <v/>
      </c>
      <c r="D415" s="9">
        <f>"Avoir fournisseur - "&amp;Chiffrier_Retour!C106&amp;" ("&amp;Chiffrier_Retour!A106&amp;")"</f>
        <v/>
      </c>
      <c r="E415" s="9">
        <f>IF(Chiffrier_Retour!Q106="Fournisseur",Paramètres!$B$6,Paramètres!$B$5)</f>
        <v/>
      </c>
      <c r="F415" s="9">
        <f>IF(Chiffrier_Retour!Q106="Fournisseur","Crédit","Débit")</f>
        <v/>
      </c>
      <c r="G415" s="10">
        <f>IF((Chiffrier_Retour!O106+Chiffrier_Retour!P106)&lt;&gt;0,ABS((Chiffrier_Retour!O106+Chiffrier_Retour!P106)),"")</f>
        <v/>
      </c>
      <c r="H415" s="9">
        <f>Chiffrier_Retour!W106</f>
        <v/>
      </c>
      <c r="I415" s="9">
        <f>Chiffrier_Retour!Y106</f>
        <v/>
      </c>
    </row>
    <row r="416">
      <c r="A416" s="8">
        <f>Chiffrier_Retour!B107</f>
        <v/>
      </c>
      <c r="B416" s="9">
        <f>Chiffrier_Retour!A107</f>
        <v/>
      </c>
      <c r="C416" s="9">
        <f>Chiffrier_Retour!C107</f>
        <v/>
      </c>
      <c r="D416" s="9">
        <f>"Avoir fournisseur - "&amp;Chiffrier_Retour!C107&amp;" ("&amp;Chiffrier_Retour!A107&amp;")"</f>
        <v/>
      </c>
      <c r="E416" s="9">
        <f>Paramètres!$B$2</f>
        <v/>
      </c>
      <c r="F416" s="9" t="inlineStr">
        <is>
          <t>Débit</t>
        </is>
      </c>
      <c r="G416" s="10">
        <f>IF(Chiffrier_Retour!T107&lt;&gt;0,Chiffrier_Retour!T107,"")</f>
        <v/>
      </c>
      <c r="H416" s="9">
        <f>Chiffrier_Retour!W107</f>
        <v/>
      </c>
      <c r="I416" s="9">
        <f>Chiffrier_Retour!Y107</f>
        <v/>
      </c>
    </row>
    <row r="417">
      <c r="A417" s="8">
        <f>Chiffrier_Retour!B107</f>
        <v/>
      </c>
      <c r="B417" s="9">
        <f>Chiffrier_Retour!A107</f>
        <v/>
      </c>
      <c r="C417" s="9">
        <f>Chiffrier_Retour!C107</f>
        <v/>
      </c>
      <c r="D417" s="9">
        <f>"Avoir fournisseur - "&amp;Chiffrier_Retour!C107&amp;" ("&amp;Chiffrier_Retour!A107&amp;")"</f>
        <v/>
      </c>
      <c r="E417" s="9">
        <f>Paramètres!$B$3</f>
        <v/>
      </c>
      <c r="F417" s="9" t="inlineStr">
        <is>
          <t>Crédit</t>
        </is>
      </c>
      <c r="G417" s="10">
        <f>IF(Chiffrier_Retour!L107&lt;&gt;0,Chiffrier_Retour!L107,"")</f>
        <v/>
      </c>
      <c r="H417" s="9">
        <f>Chiffrier_Retour!W107</f>
        <v/>
      </c>
      <c r="I417" s="9">
        <f>Chiffrier_Retour!Y107</f>
        <v/>
      </c>
    </row>
    <row r="418">
      <c r="A418" s="8">
        <f>Chiffrier_Retour!B107</f>
        <v/>
      </c>
      <c r="B418" s="9">
        <f>Chiffrier_Retour!A107</f>
        <v/>
      </c>
      <c r="C418" s="9">
        <f>Chiffrier_Retour!C107</f>
        <v/>
      </c>
      <c r="D418" s="9">
        <f>"Avoir fournisseur - "&amp;Chiffrier_Retour!C107&amp;" ("&amp;Chiffrier_Retour!A107&amp;")"</f>
        <v/>
      </c>
      <c r="E418" s="9">
        <f>Paramètres!$B$4</f>
        <v/>
      </c>
      <c r="F418" s="9" t="inlineStr">
        <is>
          <t>Crédit</t>
        </is>
      </c>
      <c r="G418" s="10">
        <f>IF(Chiffrier_Retour!N107&lt;&gt;0,Chiffrier_Retour!N107,"")</f>
        <v/>
      </c>
      <c r="H418" s="9">
        <f>Chiffrier_Retour!W107</f>
        <v/>
      </c>
      <c r="I418" s="9">
        <f>Chiffrier_Retour!Y107</f>
        <v/>
      </c>
    </row>
    <row r="419">
      <c r="A419" s="8">
        <f>Chiffrier_Retour!B107</f>
        <v/>
      </c>
      <c r="B419" s="9">
        <f>Chiffrier_Retour!A107</f>
        <v/>
      </c>
      <c r="C419" s="9">
        <f>Chiffrier_Retour!C107</f>
        <v/>
      </c>
      <c r="D419" s="9">
        <f>"Avoir fournisseur - "&amp;Chiffrier_Retour!C107&amp;" ("&amp;Chiffrier_Retour!A107&amp;")"</f>
        <v/>
      </c>
      <c r="E419" s="9">
        <f>IF(Chiffrier_Retour!Q107="Fournisseur",Paramètres!$B$6,Paramètres!$B$5)</f>
        <v/>
      </c>
      <c r="F419" s="9">
        <f>IF(Chiffrier_Retour!Q107="Fournisseur","Crédit","Débit")</f>
        <v/>
      </c>
      <c r="G419" s="10">
        <f>IF((Chiffrier_Retour!O107+Chiffrier_Retour!P107)&lt;&gt;0,ABS((Chiffrier_Retour!O107+Chiffrier_Retour!P107)),"")</f>
        <v/>
      </c>
      <c r="H419" s="9">
        <f>Chiffrier_Retour!W107</f>
        <v/>
      </c>
      <c r="I419" s="9">
        <f>Chiffrier_Retour!Y107</f>
        <v/>
      </c>
    </row>
    <row r="420">
      <c r="A420" s="8">
        <f>Chiffrier_Retour!B108</f>
        <v/>
      </c>
      <c r="B420" s="9">
        <f>Chiffrier_Retour!A108</f>
        <v/>
      </c>
      <c r="C420" s="9">
        <f>Chiffrier_Retour!C108</f>
        <v/>
      </c>
      <c r="D420" s="9">
        <f>"Avoir fournisseur - "&amp;Chiffrier_Retour!C108&amp;" ("&amp;Chiffrier_Retour!A108&amp;")"</f>
        <v/>
      </c>
      <c r="E420" s="9">
        <f>Paramètres!$B$2</f>
        <v/>
      </c>
      <c r="F420" s="9" t="inlineStr">
        <is>
          <t>Débit</t>
        </is>
      </c>
      <c r="G420" s="10">
        <f>IF(Chiffrier_Retour!T108&lt;&gt;0,Chiffrier_Retour!T108,"")</f>
        <v/>
      </c>
      <c r="H420" s="9">
        <f>Chiffrier_Retour!W108</f>
        <v/>
      </c>
      <c r="I420" s="9">
        <f>Chiffrier_Retour!Y108</f>
        <v/>
      </c>
    </row>
    <row r="421">
      <c r="A421" s="8">
        <f>Chiffrier_Retour!B108</f>
        <v/>
      </c>
      <c r="B421" s="9">
        <f>Chiffrier_Retour!A108</f>
        <v/>
      </c>
      <c r="C421" s="9">
        <f>Chiffrier_Retour!C108</f>
        <v/>
      </c>
      <c r="D421" s="9">
        <f>"Avoir fournisseur - "&amp;Chiffrier_Retour!C108&amp;" ("&amp;Chiffrier_Retour!A108&amp;")"</f>
        <v/>
      </c>
      <c r="E421" s="9">
        <f>Paramètres!$B$3</f>
        <v/>
      </c>
      <c r="F421" s="9" t="inlineStr">
        <is>
          <t>Crédit</t>
        </is>
      </c>
      <c r="G421" s="10">
        <f>IF(Chiffrier_Retour!L108&lt;&gt;0,Chiffrier_Retour!L108,"")</f>
        <v/>
      </c>
      <c r="H421" s="9">
        <f>Chiffrier_Retour!W108</f>
        <v/>
      </c>
      <c r="I421" s="9">
        <f>Chiffrier_Retour!Y108</f>
        <v/>
      </c>
    </row>
    <row r="422">
      <c r="A422" s="8">
        <f>Chiffrier_Retour!B108</f>
        <v/>
      </c>
      <c r="B422" s="9">
        <f>Chiffrier_Retour!A108</f>
        <v/>
      </c>
      <c r="C422" s="9">
        <f>Chiffrier_Retour!C108</f>
        <v/>
      </c>
      <c r="D422" s="9">
        <f>"Avoir fournisseur - "&amp;Chiffrier_Retour!C108&amp;" ("&amp;Chiffrier_Retour!A108&amp;")"</f>
        <v/>
      </c>
      <c r="E422" s="9">
        <f>Paramètres!$B$4</f>
        <v/>
      </c>
      <c r="F422" s="9" t="inlineStr">
        <is>
          <t>Crédit</t>
        </is>
      </c>
      <c r="G422" s="10">
        <f>IF(Chiffrier_Retour!N108&lt;&gt;0,Chiffrier_Retour!N108,"")</f>
        <v/>
      </c>
      <c r="H422" s="9">
        <f>Chiffrier_Retour!W108</f>
        <v/>
      </c>
      <c r="I422" s="9">
        <f>Chiffrier_Retour!Y108</f>
        <v/>
      </c>
    </row>
    <row r="423">
      <c r="A423" s="8">
        <f>Chiffrier_Retour!B108</f>
        <v/>
      </c>
      <c r="B423" s="9">
        <f>Chiffrier_Retour!A108</f>
        <v/>
      </c>
      <c r="C423" s="9">
        <f>Chiffrier_Retour!C108</f>
        <v/>
      </c>
      <c r="D423" s="9">
        <f>"Avoir fournisseur - "&amp;Chiffrier_Retour!C108&amp;" ("&amp;Chiffrier_Retour!A108&amp;")"</f>
        <v/>
      </c>
      <c r="E423" s="9">
        <f>IF(Chiffrier_Retour!Q108="Fournisseur",Paramètres!$B$6,Paramètres!$B$5)</f>
        <v/>
      </c>
      <c r="F423" s="9">
        <f>IF(Chiffrier_Retour!Q108="Fournisseur","Crédit","Débit")</f>
        <v/>
      </c>
      <c r="G423" s="10">
        <f>IF((Chiffrier_Retour!O108+Chiffrier_Retour!P108)&lt;&gt;0,ABS((Chiffrier_Retour!O108+Chiffrier_Retour!P108)),"")</f>
        <v/>
      </c>
      <c r="H423" s="9">
        <f>Chiffrier_Retour!W108</f>
        <v/>
      </c>
      <c r="I423" s="9">
        <f>Chiffrier_Retour!Y108</f>
        <v/>
      </c>
    </row>
    <row r="424">
      <c r="A424" s="8">
        <f>Chiffrier_Retour!B109</f>
        <v/>
      </c>
      <c r="B424" s="9">
        <f>Chiffrier_Retour!A109</f>
        <v/>
      </c>
      <c r="C424" s="9">
        <f>Chiffrier_Retour!C109</f>
        <v/>
      </c>
      <c r="D424" s="9">
        <f>"Avoir fournisseur - "&amp;Chiffrier_Retour!C109&amp;" ("&amp;Chiffrier_Retour!A109&amp;")"</f>
        <v/>
      </c>
      <c r="E424" s="9">
        <f>Paramètres!$B$2</f>
        <v/>
      </c>
      <c r="F424" s="9" t="inlineStr">
        <is>
          <t>Débit</t>
        </is>
      </c>
      <c r="G424" s="10">
        <f>IF(Chiffrier_Retour!T109&lt;&gt;0,Chiffrier_Retour!T109,"")</f>
        <v/>
      </c>
      <c r="H424" s="9">
        <f>Chiffrier_Retour!W109</f>
        <v/>
      </c>
      <c r="I424" s="9">
        <f>Chiffrier_Retour!Y109</f>
        <v/>
      </c>
    </row>
    <row r="425">
      <c r="A425" s="8">
        <f>Chiffrier_Retour!B109</f>
        <v/>
      </c>
      <c r="B425" s="9">
        <f>Chiffrier_Retour!A109</f>
        <v/>
      </c>
      <c r="C425" s="9">
        <f>Chiffrier_Retour!C109</f>
        <v/>
      </c>
      <c r="D425" s="9">
        <f>"Avoir fournisseur - "&amp;Chiffrier_Retour!C109&amp;" ("&amp;Chiffrier_Retour!A109&amp;")"</f>
        <v/>
      </c>
      <c r="E425" s="9">
        <f>Paramètres!$B$3</f>
        <v/>
      </c>
      <c r="F425" s="9" t="inlineStr">
        <is>
          <t>Crédit</t>
        </is>
      </c>
      <c r="G425" s="10">
        <f>IF(Chiffrier_Retour!L109&lt;&gt;0,Chiffrier_Retour!L109,"")</f>
        <v/>
      </c>
      <c r="H425" s="9">
        <f>Chiffrier_Retour!W109</f>
        <v/>
      </c>
      <c r="I425" s="9">
        <f>Chiffrier_Retour!Y109</f>
        <v/>
      </c>
    </row>
    <row r="426">
      <c r="A426" s="8">
        <f>Chiffrier_Retour!B109</f>
        <v/>
      </c>
      <c r="B426" s="9">
        <f>Chiffrier_Retour!A109</f>
        <v/>
      </c>
      <c r="C426" s="9">
        <f>Chiffrier_Retour!C109</f>
        <v/>
      </c>
      <c r="D426" s="9">
        <f>"Avoir fournisseur - "&amp;Chiffrier_Retour!C109&amp;" ("&amp;Chiffrier_Retour!A109&amp;")"</f>
        <v/>
      </c>
      <c r="E426" s="9">
        <f>Paramètres!$B$4</f>
        <v/>
      </c>
      <c r="F426" s="9" t="inlineStr">
        <is>
          <t>Crédit</t>
        </is>
      </c>
      <c r="G426" s="10">
        <f>IF(Chiffrier_Retour!N109&lt;&gt;0,Chiffrier_Retour!N109,"")</f>
        <v/>
      </c>
      <c r="H426" s="9">
        <f>Chiffrier_Retour!W109</f>
        <v/>
      </c>
      <c r="I426" s="9">
        <f>Chiffrier_Retour!Y109</f>
        <v/>
      </c>
    </row>
    <row r="427">
      <c r="A427" s="8">
        <f>Chiffrier_Retour!B109</f>
        <v/>
      </c>
      <c r="B427" s="9">
        <f>Chiffrier_Retour!A109</f>
        <v/>
      </c>
      <c r="C427" s="9">
        <f>Chiffrier_Retour!C109</f>
        <v/>
      </c>
      <c r="D427" s="9">
        <f>"Avoir fournisseur - "&amp;Chiffrier_Retour!C109&amp;" ("&amp;Chiffrier_Retour!A109&amp;")"</f>
        <v/>
      </c>
      <c r="E427" s="9">
        <f>IF(Chiffrier_Retour!Q109="Fournisseur",Paramètres!$B$6,Paramètres!$B$5)</f>
        <v/>
      </c>
      <c r="F427" s="9">
        <f>IF(Chiffrier_Retour!Q109="Fournisseur","Crédit","Débit")</f>
        <v/>
      </c>
      <c r="G427" s="10">
        <f>IF((Chiffrier_Retour!O109+Chiffrier_Retour!P109)&lt;&gt;0,ABS((Chiffrier_Retour!O109+Chiffrier_Retour!P109)),"")</f>
        <v/>
      </c>
      <c r="H427" s="9">
        <f>Chiffrier_Retour!W109</f>
        <v/>
      </c>
      <c r="I427" s="9">
        <f>Chiffrier_Retour!Y109</f>
        <v/>
      </c>
    </row>
    <row r="428">
      <c r="A428" s="8">
        <f>Chiffrier_Retour!B110</f>
        <v/>
      </c>
      <c r="B428" s="9">
        <f>Chiffrier_Retour!A110</f>
        <v/>
      </c>
      <c r="C428" s="9">
        <f>Chiffrier_Retour!C110</f>
        <v/>
      </c>
      <c r="D428" s="9">
        <f>"Avoir fournisseur - "&amp;Chiffrier_Retour!C110&amp;" ("&amp;Chiffrier_Retour!A110&amp;")"</f>
        <v/>
      </c>
      <c r="E428" s="9">
        <f>Paramètres!$B$2</f>
        <v/>
      </c>
      <c r="F428" s="9" t="inlineStr">
        <is>
          <t>Débit</t>
        </is>
      </c>
      <c r="G428" s="10">
        <f>IF(Chiffrier_Retour!T110&lt;&gt;0,Chiffrier_Retour!T110,"")</f>
        <v/>
      </c>
      <c r="H428" s="9">
        <f>Chiffrier_Retour!W110</f>
        <v/>
      </c>
      <c r="I428" s="9">
        <f>Chiffrier_Retour!Y110</f>
        <v/>
      </c>
    </row>
    <row r="429">
      <c r="A429" s="8">
        <f>Chiffrier_Retour!B110</f>
        <v/>
      </c>
      <c r="B429" s="9">
        <f>Chiffrier_Retour!A110</f>
        <v/>
      </c>
      <c r="C429" s="9">
        <f>Chiffrier_Retour!C110</f>
        <v/>
      </c>
      <c r="D429" s="9">
        <f>"Avoir fournisseur - "&amp;Chiffrier_Retour!C110&amp;" ("&amp;Chiffrier_Retour!A110&amp;")"</f>
        <v/>
      </c>
      <c r="E429" s="9">
        <f>Paramètres!$B$3</f>
        <v/>
      </c>
      <c r="F429" s="9" t="inlineStr">
        <is>
          <t>Crédit</t>
        </is>
      </c>
      <c r="G429" s="10">
        <f>IF(Chiffrier_Retour!L110&lt;&gt;0,Chiffrier_Retour!L110,"")</f>
        <v/>
      </c>
      <c r="H429" s="9">
        <f>Chiffrier_Retour!W110</f>
        <v/>
      </c>
      <c r="I429" s="9">
        <f>Chiffrier_Retour!Y110</f>
        <v/>
      </c>
    </row>
    <row r="430">
      <c r="A430" s="8">
        <f>Chiffrier_Retour!B110</f>
        <v/>
      </c>
      <c r="B430" s="9">
        <f>Chiffrier_Retour!A110</f>
        <v/>
      </c>
      <c r="C430" s="9">
        <f>Chiffrier_Retour!C110</f>
        <v/>
      </c>
      <c r="D430" s="9">
        <f>"Avoir fournisseur - "&amp;Chiffrier_Retour!C110&amp;" ("&amp;Chiffrier_Retour!A110&amp;")"</f>
        <v/>
      </c>
      <c r="E430" s="9">
        <f>Paramètres!$B$4</f>
        <v/>
      </c>
      <c r="F430" s="9" t="inlineStr">
        <is>
          <t>Crédit</t>
        </is>
      </c>
      <c r="G430" s="10">
        <f>IF(Chiffrier_Retour!N110&lt;&gt;0,Chiffrier_Retour!N110,"")</f>
        <v/>
      </c>
      <c r="H430" s="9">
        <f>Chiffrier_Retour!W110</f>
        <v/>
      </c>
      <c r="I430" s="9">
        <f>Chiffrier_Retour!Y110</f>
        <v/>
      </c>
    </row>
    <row r="431">
      <c r="A431" s="8">
        <f>Chiffrier_Retour!B110</f>
        <v/>
      </c>
      <c r="B431" s="9">
        <f>Chiffrier_Retour!A110</f>
        <v/>
      </c>
      <c r="C431" s="9">
        <f>Chiffrier_Retour!C110</f>
        <v/>
      </c>
      <c r="D431" s="9">
        <f>"Avoir fournisseur - "&amp;Chiffrier_Retour!C110&amp;" ("&amp;Chiffrier_Retour!A110&amp;")"</f>
        <v/>
      </c>
      <c r="E431" s="9">
        <f>IF(Chiffrier_Retour!Q110="Fournisseur",Paramètres!$B$6,Paramètres!$B$5)</f>
        <v/>
      </c>
      <c r="F431" s="9">
        <f>IF(Chiffrier_Retour!Q110="Fournisseur","Crédit","Débit")</f>
        <v/>
      </c>
      <c r="G431" s="10">
        <f>IF((Chiffrier_Retour!O110+Chiffrier_Retour!P110)&lt;&gt;0,ABS((Chiffrier_Retour!O110+Chiffrier_Retour!P110)),"")</f>
        <v/>
      </c>
      <c r="H431" s="9">
        <f>Chiffrier_Retour!W110</f>
        <v/>
      </c>
      <c r="I431" s="9">
        <f>Chiffrier_Retour!Y110</f>
        <v/>
      </c>
    </row>
    <row r="432">
      <c r="A432" s="8">
        <f>Chiffrier_Retour!B111</f>
        <v/>
      </c>
      <c r="B432" s="9">
        <f>Chiffrier_Retour!A111</f>
        <v/>
      </c>
      <c r="C432" s="9">
        <f>Chiffrier_Retour!C111</f>
        <v/>
      </c>
      <c r="D432" s="9">
        <f>"Avoir fournisseur - "&amp;Chiffrier_Retour!C111&amp;" ("&amp;Chiffrier_Retour!A111&amp;")"</f>
        <v/>
      </c>
      <c r="E432" s="9">
        <f>Paramètres!$B$2</f>
        <v/>
      </c>
      <c r="F432" s="9" t="inlineStr">
        <is>
          <t>Débit</t>
        </is>
      </c>
      <c r="G432" s="10">
        <f>IF(Chiffrier_Retour!T111&lt;&gt;0,Chiffrier_Retour!T111,"")</f>
        <v/>
      </c>
      <c r="H432" s="9">
        <f>Chiffrier_Retour!W111</f>
        <v/>
      </c>
      <c r="I432" s="9">
        <f>Chiffrier_Retour!Y111</f>
        <v/>
      </c>
    </row>
    <row r="433">
      <c r="A433" s="8">
        <f>Chiffrier_Retour!B111</f>
        <v/>
      </c>
      <c r="B433" s="9">
        <f>Chiffrier_Retour!A111</f>
        <v/>
      </c>
      <c r="C433" s="9">
        <f>Chiffrier_Retour!C111</f>
        <v/>
      </c>
      <c r="D433" s="9">
        <f>"Avoir fournisseur - "&amp;Chiffrier_Retour!C111&amp;" ("&amp;Chiffrier_Retour!A111&amp;")"</f>
        <v/>
      </c>
      <c r="E433" s="9">
        <f>Paramètres!$B$3</f>
        <v/>
      </c>
      <c r="F433" s="9" t="inlineStr">
        <is>
          <t>Crédit</t>
        </is>
      </c>
      <c r="G433" s="10">
        <f>IF(Chiffrier_Retour!L111&lt;&gt;0,Chiffrier_Retour!L111,"")</f>
        <v/>
      </c>
      <c r="H433" s="9">
        <f>Chiffrier_Retour!W111</f>
        <v/>
      </c>
      <c r="I433" s="9">
        <f>Chiffrier_Retour!Y111</f>
        <v/>
      </c>
    </row>
    <row r="434">
      <c r="A434" s="8">
        <f>Chiffrier_Retour!B111</f>
        <v/>
      </c>
      <c r="B434" s="9">
        <f>Chiffrier_Retour!A111</f>
        <v/>
      </c>
      <c r="C434" s="9">
        <f>Chiffrier_Retour!C111</f>
        <v/>
      </c>
      <c r="D434" s="9">
        <f>"Avoir fournisseur - "&amp;Chiffrier_Retour!C111&amp;" ("&amp;Chiffrier_Retour!A111&amp;")"</f>
        <v/>
      </c>
      <c r="E434" s="9">
        <f>Paramètres!$B$4</f>
        <v/>
      </c>
      <c r="F434" s="9" t="inlineStr">
        <is>
          <t>Crédit</t>
        </is>
      </c>
      <c r="G434" s="10">
        <f>IF(Chiffrier_Retour!N111&lt;&gt;0,Chiffrier_Retour!N111,"")</f>
        <v/>
      </c>
      <c r="H434" s="9">
        <f>Chiffrier_Retour!W111</f>
        <v/>
      </c>
      <c r="I434" s="9">
        <f>Chiffrier_Retour!Y111</f>
        <v/>
      </c>
    </row>
    <row r="435">
      <c r="A435" s="8">
        <f>Chiffrier_Retour!B111</f>
        <v/>
      </c>
      <c r="B435" s="9">
        <f>Chiffrier_Retour!A111</f>
        <v/>
      </c>
      <c r="C435" s="9">
        <f>Chiffrier_Retour!C111</f>
        <v/>
      </c>
      <c r="D435" s="9">
        <f>"Avoir fournisseur - "&amp;Chiffrier_Retour!C111&amp;" ("&amp;Chiffrier_Retour!A111&amp;")"</f>
        <v/>
      </c>
      <c r="E435" s="9">
        <f>IF(Chiffrier_Retour!Q111="Fournisseur",Paramètres!$B$6,Paramètres!$B$5)</f>
        <v/>
      </c>
      <c r="F435" s="9">
        <f>IF(Chiffrier_Retour!Q111="Fournisseur","Crédit","Débit")</f>
        <v/>
      </c>
      <c r="G435" s="10">
        <f>IF((Chiffrier_Retour!O111+Chiffrier_Retour!P111)&lt;&gt;0,ABS((Chiffrier_Retour!O111+Chiffrier_Retour!P111)),"")</f>
        <v/>
      </c>
      <c r="H435" s="9">
        <f>Chiffrier_Retour!W111</f>
        <v/>
      </c>
      <c r="I435" s="9">
        <f>Chiffrier_Retour!Y111</f>
        <v/>
      </c>
    </row>
    <row r="436">
      <c r="A436" s="8">
        <f>Chiffrier_Retour!B112</f>
        <v/>
      </c>
      <c r="B436" s="9">
        <f>Chiffrier_Retour!A112</f>
        <v/>
      </c>
      <c r="C436" s="9">
        <f>Chiffrier_Retour!C112</f>
        <v/>
      </c>
      <c r="D436" s="9">
        <f>"Avoir fournisseur - "&amp;Chiffrier_Retour!C112&amp;" ("&amp;Chiffrier_Retour!A112&amp;")"</f>
        <v/>
      </c>
      <c r="E436" s="9">
        <f>Paramètres!$B$2</f>
        <v/>
      </c>
      <c r="F436" s="9" t="inlineStr">
        <is>
          <t>Débit</t>
        </is>
      </c>
      <c r="G436" s="10">
        <f>IF(Chiffrier_Retour!T112&lt;&gt;0,Chiffrier_Retour!T112,"")</f>
        <v/>
      </c>
      <c r="H436" s="9">
        <f>Chiffrier_Retour!W112</f>
        <v/>
      </c>
      <c r="I436" s="9">
        <f>Chiffrier_Retour!Y112</f>
        <v/>
      </c>
    </row>
    <row r="437">
      <c r="A437" s="8">
        <f>Chiffrier_Retour!B112</f>
        <v/>
      </c>
      <c r="B437" s="9">
        <f>Chiffrier_Retour!A112</f>
        <v/>
      </c>
      <c r="C437" s="9">
        <f>Chiffrier_Retour!C112</f>
        <v/>
      </c>
      <c r="D437" s="9">
        <f>"Avoir fournisseur - "&amp;Chiffrier_Retour!C112&amp;" ("&amp;Chiffrier_Retour!A112&amp;")"</f>
        <v/>
      </c>
      <c r="E437" s="9">
        <f>Paramètres!$B$3</f>
        <v/>
      </c>
      <c r="F437" s="9" t="inlineStr">
        <is>
          <t>Crédit</t>
        </is>
      </c>
      <c r="G437" s="10">
        <f>IF(Chiffrier_Retour!L112&lt;&gt;0,Chiffrier_Retour!L112,"")</f>
        <v/>
      </c>
      <c r="H437" s="9">
        <f>Chiffrier_Retour!W112</f>
        <v/>
      </c>
      <c r="I437" s="9">
        <f>Chiffrier_Retour!Y112</f>
        <v/>
      </c>
    </row>
    <row r="438">
      <c r="A438" s="8">
        <f>Chiffrier_Retour!B112</f>
        <v/>
      </c>
      <c r="B438" s="9">
        <f>Chiffrier_Retour!A112</f>
        <v/>
      </c>
      <c r="C438" s="9">
        <f>Chiffrier_Retour!C112</f>
        <v/>
      </c>
      <c r="D438" s="9">
        <f>"Avoir fournisseur - "&amp;Chiffrier_Retour!C112&amp;" ("&amp;Chiffrier_Retour!A112&amp;")"</f>
        <v/>
      </c>
      <c r="E438" s="9">
        <f>Paramètres!$B$4</f>
        <v/>
      </c>
      <c r="F438" s="9" t="inlineStr">
        <is>
          <t>Crédit</t>
        </is>
      </c>
      <c r="G438" s="10">
        <f>IF(Chiffrier_Retour!N112&lt;&gt;0,Chiffrier_Retour!N112,"")</f>
        <v/>
      </c>
      <c r="H438" s="9">
        <f>Chiffrier_Retour!W112</f>
        <v/>
      </c>
      <c r="I438" s="9">
        <f>Chiffrier_Retour!Y112</f>
        <v/>
      </c>
    </row>
    <row r="439">
      <c r="A439" s="8">
        <f>Chiffrier_Retour!B112</f>
        <v/>
      </c>
      <c r="B439" s="9">
        <f>Chiffrier_Retour!A112</f>
        <v/>
      </c>
      <c r="C439" s="9">
        <f>Chiffrier_Retour!C112</f>
        <v/>
      </c>
      <c r="D439" s="9">
        <f>"Avoir fournisseur - "&amp;Chiffrier_Retour!C112&amp;" ("&amp;Chiffrier_Retour!A112&amp;")"</f>
        <v/>
      </c>
      <c r="E439" s="9">
        <f>IF(Chiffrier_Retour!Q112="Fournisseur",Paramètres!$B$6,Paramètres!$B$5)</f>
        <v/>
      </c>
      <c r="F439" s="9">
        <f>IF(Chiffrier_Retour!Q112="Fournisseur","Crédit","Débit")</f>
        <v/>
      </c>
      <c r="G439" s="10">
        <f>IF((Chiffrier_Retour!O112+Chiffrier_Retour!P112)&lt;&gt;0,ABS((Chiffrier_Retour!O112+Chiffrier_Retour!P112)),"")</f>
        <v/>
      </c>
      <c r="H439" s="9">
        <f>Chiffrier_Retour!W112</f>
        <v/>
      </c>
      <c r="I439" s="9">
        <f>Chiffrier_Retour!Y112</f>
        <v/>
      </c>
    </row>
    <row r="440">
      <c r="A440" s="8">
        <f>Chiffrier_Retour!B113</f>
        <v/>
      </c>
      <c r="B440" s="9">
        <f>Chiffrier_Retour!A113</f>
        <v/>
      </c>
      <c r="C440" s="9">
        <f>Chiffrier_Retour!C113</f>
        <v/>
      </c>
      <c r="D440" s="9">
        <f>"Avoir fournisseur - "&amp;Chiffrier_Retour!C113&amp;" ("&amp;Chiffrier_Retour!A113&amp;")"</f>
        <v/>
      </c>
      <c r="E440" s="9">
        <f>Paramètres!$B$2</f>
        <v/>
      </c>
      <c r="F440" s="9" t="inlineStr">
        <is>
          <t>Débit</t>
        </is>
      </c>
      <c r="G440" s="10">
        <f>IF(Chiffrier_Retour!T113&lt;&gt;0,Chiffrier_Retour!T113,"")</f>
        <v/>
      </c>
      <c r="H440" s="9">
        <f>Chiffrier_Retour!W113</f>
        <v/>
      </c>
      <c r="I440" s="9">
        <f>Chiffrier_Retour!Y113</f>
        <v/>
      </c>
    </row>
    <row r="441">
      <c r="A441" s="8">
        <f>Chiffrier_Retour!B113</f>
        <v/>
      </c>
      <c r="B441" s="9">
        <f>Chiffrier_Retour!A113</f>
        <v/>
      </c>
      <c r="C441" s="9">
        <f>Chiffrier_Retour!C113</f>
        <v/>
      </c>
      <c r="D441" s="9">
        <f>"Avoir fournisseur - "&amp;Chiffrier_Retour!C113&amp;" ("&amp;Chiffrier_Retour!A113&amp;")"</f>
        <v/>
      </c>
      <c r="E441" s="9">
        <f>Paramètres!$B$3</f>
        <v/>
      </c>
      <c r="F441" s="9" t="inlineStr">
        <is>
          <t>Crédit</t>
        </is>
      </c>
      <c r="G441" s="10">
        <f>IF(Chiffrier_Retour!L113&lt;&gt;0,Chiffrier_Retour!L113,"")</f>
        <v/>
      </c>
      <c r="H441" s="9">
        <f>Chiffrier_Retour!W113</f>
        <v/>
      </c>
      <c r="I441" s="9">
        <f>Chiffrier_Retour!Y113</f>
        <v/>
      </c>
    </row>
    <row r="442">
      <c r="A442" s="8">
        <f>Chiffrier_Retour!B113</f>
        <v/>
      </c>
      <c r="B442" s="9">
        <f>Chiffrier_Retour!A113</f>
        <v/>
      </c>
      <c r="C442" s="9">
        <f>Chiffrier_Retour!C113</f>
        <v/>
      </c>
      <c r="D442" s="9">
        <f>"Avoir fournisseur - "&amp;Chiffrier_Retour!C113&amp;" ("&amp;Chiffrier_Retour!A113&amp;")"</f>
        <v/>
      </c>
      <c r="E442" s="9">
        <f>Paramètres!$B$4</f>
        <v/>
      </c>
      <c r="F442" s="9" t="inlineStr">
        <is>
          <t>Crédit</t>
        </is>
      </c>
      <c r="G442" s="10">
        <f>IF(Chiffrier_Retour!N113&lt;&gt;0,Chiffrier_Retour!N113,"")</f>
        <v/>
      </c>
      <c r="H442" s="9">
        <f>Chiffrier_Retour!W113</f>
        <v/>
      </c>
      <c r="I442" s="9">
        <f>Chiffrier_Retour!Y113</f>
        <v/>
      </c>
    </row>
    <row r="443">
      <c r="A443" s="8">
        <f>Chiffrier_Retour!B113</f>
        <v/>
      </c>
      <c r="B443" s="9">
        <f>Chiffrier_Retour!A113</f>
        <v/>
      </c>
      <c r="C443" s="9">
        <f>Chiffrier_Retour!C113</f>
        <v/>
      </c>
      <c r="D443" s="9">
        <f>"Avoir fournisseur - "&amp;Chiffrier_Retour!C113&amp;" ("&amp;Chiffrier_Retour!A113&amp;")"</f>
        <v/>
      </c>
      <c r="E443" s="9">
        <f>IF(Chiffrier_Retour!Q113="Fournisseur",Paramètres!$B$6,Paramètres!$B$5)</f>
        <v/>
      </c>
      <c r="F443" s="9">
        <f>IF(Chiffrier_Retour!Q113="Fournisseur","Crédit","Débit")</f>
        <v/>
      </c>
      <c r="G443" s="10">
        <f>IF((Chiffrier_Retour!O113+Chiffrier_Retour!P113)&lt;&gt;0,ABS((Chiffrier_Retour!O113+Chiffrier_Retour!P113)),"")</f>
        <v/>
      </c>
      <c r="H443" s="9">
        <f>Chiffrier_Retour!W113</f>
        <v/>
      </c>
      <c r="I443" s="9">
        <f>Chiffrier_Retour!Y113</f>
        <v/>
      </c>
    </row>
    <row r="444">
      <c r="A444" s="8">
        <f>Chiffrier_Retour!B114</f>
        <v/>
      </c>
      <c r="B444" s="9">
        <f>Chiffrier_Retour!A114</f>
        <v/>
      </c>
      <c r="C444" s="9">
        <f>Chiffrier_Retour!C114</f>
        <v/>
      </c>
      <c r="D444" s="9">
        <f>"Avoir fournisseur - "&amp;Chiffrier_Retour!C114&amp;" ("&amp;Chiffrier_Retour!A114&amp;")"</f>
        <v/>
      </c>
      <c r="E444" s="9">
        <f>Paramètres!$B$2</f>
        <v/>
      </c>
      <c r="F444" s="9" t="inlineStr">
        <is>
          <t>Débit</t>
        </is>
      </c>
      <c r="G444" s="10">
        <f>IF(Chiffrier_Retour!T114&lt;&gt;0,Chiffrier_Retour!T114,"")</f>
        <v/>
      </c>
      <c r="H444" s="9">
        <f>Chiffrier_Retour!W114</f>
        <v/>
      </c>
      <c r="I444" s="9">
        <f>Chiffrier_Retour!Y114</f>
        <v/>
      </c>
    </row>
    <row r="445">
      <c r="A445" s="8">
        <f>Chiffrier_Retour!B114</f>
        <v/>
      </c>
      <c r="B445" s="9">
        <f>Chiffrier_Retour!A114</f>
        <v/>
      </c>
      <c r="C445" s="9">
        <f>Chiffrier_Retour!C114</f>
        <v/>
      </c>
      <c r="D445" s="9">
        <f>"Avoir fournisseur - "&amp;Chiffrier_Retour!C114&amp;" ("&amp;Chiffrier_Retour!A114&amp;")"</f>
        <v/>
      </c>
      <c r="E445" s="9">
        <f>Paramètres!$B$3</f>
        <v/>
      </c>
      <c r="F445" s="9" t="inlineStr">
        <is>
          <t>Crédit</t>
        </is>
      </c>
      <c r="G445" s="10">
        <f>IF(Chiffrier_Retour!L114&lt;&gt;0,Chiffrier_Retour!L114,"")</f>
        <v/>
      </c>
      <c r="H445" s="9">
        <f>Chiffrier_Retour!W114</f>
        <v/>
      </c>
      <c r="I445" s="9">
        <f>Chiffrier_Retour!Y114</f>
        <v/>
      </c>
    </row>
    <row r="446">
      <c r="A446" s="8">
        <f>Chiffrier_Retour!B114</f>
        <v/>
      </c>
      <c r="B446" s="9">
        <f>Chiffrier_Retour!A114</f>
        <v/>
      </c>
      <c r="C446" s="9">
        <f>Chiffrier_Retour!C114</f>
        <v/>
      </c>
      <c r="D446" s="9">
        <f>"Avoir fournisseur - "&amp;Chiffrier_Retour!C114&amp;" ("&amp;Chiffrier_Retour!A114&amp;")"</f>
        <v/>
      </c>
      <c r="E446" s="9">
        <f>Paramètres!$B$4</f>
        <v/>
      </c>
      <c r="F446" s="9" t="inlineStr">
        <is>
          <t>Crédit</t>
        </is>
      </c>
      <c r="G446" s="10">
        <f>IF(Chiffrier_Retour!N114&lt;&gt;0,Chiffrier_Retour!N114,"")</f>
        <v/>
      </c>
      <c r="H446" s="9">
        <f>Chiffrier_Retour!W114</f>
        <v/>
      </c>
      <c r="I446" s="9">
        <f>Chiffrier_Retour!Y114</f>
        <v/>
      </c>
    </row>
    <row r="447">
      <c r="A447" s="8">
        <f>Chiffrier_Retour!B114</f>
        <v/>
      </c>
      <c r="B447" s="9">
        <f>Chiffrier_Retour!A114</f>
        <v/>
      </c>
      <c r="C447" s="9">
        <f>Chiffrier_Retour!C114</f>
        <v/>
      </c>
      <c r="D447" s="9">
        <f>"Avoir fournisseur - "&amp;Chiffrier_Retour!C114&amp;" ("&amp;Chiffrier_Retour!A114&amp;")"</f>
        <v/>
      </c>
      <c r="E447" s="9">
        <f>IF(Chiffrier_Retour!Q114="Fournisseur",Paramètres!$B$6,Paramètres!$B$5)</f>
        <v/>
      </c>
      <c r="F447" s="9">
        <f>IF(Chiffrier_Retour!Q114="Fournisseur","Crédit","Débit")</f>
        <v/>
      </c>
      <c r="G447" s="10">
        <f>IF((Chiffrier_Retour!O114+Chiffrier_Retour!P114)&lt;&gt;0,ABS((Chiffrier_Retour!O114+Chiffrier_Retour!P114)),"")</f>
        <v/>
      </c>
      <c r="H447" s="9">
        <f>Chiffrier_Retour!W114</f>
        <v/>
      </c>
      <c r="I447" s="9">
        <f>Chiffrier_Retour!Y114</f>
        <v/>
      </c>
    </row>
    <row r="448">
      <c r="A448" s="8">
        <f>Chiffrier_Retour!B115</f>
        <v/>
      </c>
      <c r="B448" s="9">
        <f>Chiffrier_Retour!A115</f>
        <v/>
      </c>
      <c r="C448" s="9">
        <f>Chiffrier_Retour!C115</f>
        <v/>
      </c>
      <c r="D448" s="9">
        <f>"Avoir fournisseur - "&amp;Chiffrier_Retour!C115&amp;" ("&amp;Chiffrier_Retour!A115&amp;")"</f>
        <v/>
      </c>
      <c r="E448" s="9">
        <f>Paramètres!$B$2</f>
        <v/>
      </c>
      <c r="F448" s="9" t="inlineStr">
        <is>
          <t>Débit</t>
        </is>
      </c>
      <c r="G448" s="10">
        <f>IF(Chiffrier_Retour!T115&lt;&gt;0,Chiffrier_Retour!T115,"")</f>
        <v/>
      </c>
      <c r="H448" s="9">
        <f>Chiffrier_Retour!W115</f>
        <v/>
      </c>
      <c r="I448" s="9">
        <f>Chiffrier_Retour!Y115</f>
        <v/>
      </c>
    </row>
    <row r="449">
      <c r="A449" s="8">
        <f>Chiffrier_Retour!B115</f>
        <v/>
      </c>
      <c r="B449" s="9">
        <f>Chiffrier_Retour!A115</f>
        <v/>
      </c>
      <c r="C449" s="9">
        <f>Chiffrier_Retour!C115</f>
        <v/>
      </c>
      <c r="D449" s="9">
        <f>"Avoir fournisseur - "&amp;Chiffrier_Retour!C115&amp;" ("&amp;Chiffrier_Retour!A115&amp;")"</f>
        <v/>
      </c>
      <c r="E449" s="9">
        <f>Paramètres!$B$3</f>
        <v/>
      </c>
      <c r="F449" s="9" t="inlineStr">
        <is>
          <t>Crédit</t>
        </is>
      </c>
      <c r="G449" s="10">
        <f>IF(Chiffrier_Retour!L115&lt;&gt;0,Chiffrier_Retour!L115,"")</f>
        <v/>
      </c>
      <c r="H449" s="9">
        <f>Chiffrier_Retour!W115</f>
        <v/>
      </c>
      <c r="I449" s="9">
        <f>Chiffrier_Retour!Y115</f>
        <v/>
      </c>
    </row>
    <row r="450">
      <c r="A450" s="8">
        <f>Chiffrier_Retour!B115</f>
        <v/>
      </c>
      <c r="B450" s="9">
        <f>Chiffrier_Retour!A115</f>
        <v/>
      </c>
      <c r="C450" s="9">
        <f>Chiffrier_Retour!C115</f>
        <v/>
      </c>
      <c r="D450" s="9">
        <f>"Avoir fournisseur - "&amp;Chiffrier_Retour!C115&amp;" ("&amp;Chiffrier_Retour!A115&amp;")"</f>
        <v/>
      </c>
      <c r="E450" s="9">
        <f>Paramètres!$B$4</f>
        <v/>
      </c>
      <c r="F450" s="9" t="inlineStr">
        <is>
          <t>Crédit</t>
        </is>
      </c>
      <c r="G450" s="10">
        <f>IF(Chiffrier_Retour!N115&lt;&gt;0,Chiffrier_Retour!N115,"")</f>
        <v/>
      </c>
      <c r="H450" s="9">
        <f>Chiffrier_Retour!W115</f>
        <v/>
      </c>
      <c r="I450" s="9">
        <f>Chiffrier_Retour!Y115</f>
        <v/>
      </c>
    </row>
    <row r="451">
      <c r="A451" s="8">
        <f>Chiffrier_Retour!B115</f>
        <v/>
      </c>
      <c r="B451" s="9">
        <f>Chiffrier_Retour!A115</f>
        <v/>
      </c>
      <c r="C451" s="9">
        <f>Chiffrier_Retour!C115</f>
        <v/>
      </c>
      <c r="D451" s="9">
        <f>"Avoir fournisseur - "&amp;Chiffrier_Retour!C115&amp;" ("&amp;Chiffrier_Retour!A115&amp;")"</f>
        <v/>
      </c>
      <c r="E451" s="9">
        <f>IF(Chiffrier_Retour!Q115="Fournisseur",Paramètres!$B$6,Paramètres!$B$5)</f>
        <v/>
      </c>
      <c r="F451" s="9">
        <f>IF(Chiffrier_Retour!Q115="Fournisseur","Crédit","Débit")</f>
        <v/>
      </c>
      <c r="G451" s="10">
        <f>IF((Chiffrier_Retour!O115+Chiffrier_Retour!P115)&lt;&gt;0,ABS((Chiffrier_Retour!O115+Chiffrier_Retour!P115)),"")</f>
        <v/>
      </c>
      <c r="H451" s="9">
        <f>Chiffrier_Retour!W115</f>
        <v/>
      </c>
      <c r="I451" s="9">
        <f>Chiffrier_Retour!Y115</f>
        <v/>
      </c>
    </row>
    <row r="452">
      <c r="A452" s="8">
        <f>Chiffrier_Retour!B116</f>
        <v/>
      </c>
      <c r="B452" s="9">
        <f>Chiffrier_Retour!A116</f>
        <v/>
      </c>
      <c r="C452" s="9">
        <f>Chiffrier_Retour!C116</f>
        <v/>
      </c>
      <c r="D452" s="9">
        <f>"Avoir fournisseur - "&amp;Chiffrier_Retour!C116&amp;" ("&amp;Chiffrier_Retour!A116&amp;")"</f>
        <v/>
      </c>
      <c r="E452" s="9">
        <f>Paramètres!$B$2</f>
        <v/>
      </c>
      <c r="F452" s="9" t="inlineStr">
        <is>
          <t>Débit</t>
        </is>
      </c>
      <c r="G452" s="10">
        <f>IF(Chiffrier_Retour!T116&lt;&gt;0,Chiffrier_Retour!T116,"")</f>
        <v/>
      </c>
      <c r="H452" s="9">
        <f>Chiffrier_Retour!W116</f>
        <v/>
      </c>
      <c r="I452" s="9">
        <f>Chiffrier_Retour!Y116</f>
        <v/>
      </c>
    </row>
    <row r="453">
      <c r="A453" s="8">
        <f>Chiffrier_Retour!B116</f>
        <v/>
      </c>
      <c r="B453" s="9">
        <f>Chiffrier_Retour!A116</f>
        <v/>
      </c>
      <c r="C453" s="9">
        <f>Chiffrier_Retour!C116</f>
        <v/>
      </c>
      <c r="D453" s="9">
        <f>"Avoir fournisseur - "&amp;Chiffrier_Retour!C116&amp;" ("&amp;Chiffrier_Retour!A116&amp;")"</f>
        <v/>
      </c>
      <c r="E453" s="9">
        <f>Paramètres!$B$3</f>
        <v/>
      </c>
      <c r="F453" s="9" t="inlineStr">
        <is>
          <t>Crédit</t>
        </is>
      </c>
      <c r="G453" s="10">
        <f>IF(Chiffrier_Retour!L116&lt;&gt;0,Chiffrier_Retour!L116,"")</f>
        <v/>
      </c>
      <c r="H453" s="9">
        <f>Chiffrier_Retour!W116</f>
        <v/>
      </c>
      <c r="I453" s="9">
        <f>Chiffrier_Retour!Y116</f>
        <v/>
      </c>
    </row>
    <row r="454">
      <c r="A454" s="8">
        <f>Chiffrier_Retour!B116</f>
        <v/>
      </c>
      <c r="B454" s="9">
        <f>Chiffrier_Retour!A116</f>
        <v/>
      </c>
      <c r="C454" s="9">
        <f>Chiffrier_Retour!C116</f>
        <v/>
      </c>
      <c r="D454" s="9">
        <f>"Avoir fournisseur - "&amp;Chiffrier_Retour!C116&amp;" ("&amp;Chiffrier_Retour!A116&amp;")"</f>
        <v/>
      </c>
      <c r="E454" s="9">
        <f>Paramètres!$B$4</f>
        <v/>
      </c>
      <c r="F454" s="9" t="inlineStr">
        <is>
          <t>Crédit</t>
        </is>
      </c>
      <c r="G454" s="10">
        <f>IF(Chiffrier_Retour!N116&lt;&gt;0,Chiffrier_Retour!N116,"")</f>
        <v/>
      </c>
      <c r="H454" s="9">
        <f>Chiffrier_Retour!W116</f>
        <v/>
      </c>
      <c r="I454" s="9">
        <f>Chiffrier_Retour!Y116</f>
        <v/>
      </c>
    </row>
    <row r="455">
      <c r="A455" s="8">
        <f>Chiffrier_Retour!B116</f>
        <v/>
      </c>
      <c r="B455" s="9">
        <f>Chiffrier_Retour!A116</f>
        <v/>
      </c>
      <c r="C455" s="9">
        <f>Chiffrier_Retour!C116</f>
        <v/>
      </c>
      <c r="D455" s="9">
        <f>"Avoir fournisseur - "&amp;Chiffrier_Retour!C116&amp;" ("&amp;Chiffrier_Retour!A116&amp;")"</f>
        <v/>
      </c>
      <c r="E455" s="9">
        <f>IF(Chiffrier_Retour!Q116="Fournisseur",Paramètres!$B$6,Paramètres!$B$5)</f>
        <v/>
      </c>
      <c r="F455" s="9">
        <f>IF(Chiffrier_Retour!Q116="Fournisseur","Crédit","Débit")</f>
        <v/>
      </c>
      <c r="G455" s="10">
        <f>IF((Chiffrier_Retour!O116+Chiffrier_Retour!P116)&lt;&gt;0,ABS((Chiffrier_Retour!O116+Chiffrier_Retour!P116)),"")</f>
        <v/>
      </c>
      <c r="H455" s="9">
        <f>Chiffrier_Retour!W116</f>
        <v/>
      </c>
      <c r="I455" s="9">
        <f>Chiffrier_Retour!Y116</f>
        <v/>
      </c>
    </row>
    <row r="456">
      <c r="A456" s="8">
        <f>Chiffrier_Retour!B117</f>
        <v/>
      </c>
      <c r="B456" s="9">
        <f>Chiffrier_Retour!A117</f>
        <v/>
      </c>
      <c r="C456" s="9">
        <f>Chiffrier_Retour!C117</f>
        <v/>
      </c>
      <c r="D456" s="9">
        <f>"Avoir fournisseur - "&amp;Chiffrier_Retour!C117&amp;" ("&amp;Chiffrier_Retour!A117&amp;")"</f>
        <v/>
      </c>
      <c r="E456" s="9">
        <f>Paramètres!$B$2</f>
        <v/>
      </c>
      <c r="F456" s="9" t="inlineStr">
        <is>
          <t>Débit</t>
        </is>
      </c>
      <c r="G456" s="10">
        <f>IF(Chiffrier_Retour!T117&lt;&gt;0,Chiffrier_Retour!T117,"")</f>
        <v/>
      </c>
      <c r="H456" s="9">
        <f>Chiffrier_Retour!W117</f>
        <v/>
      </c>
      <c r="I456" s="9">
        <f>Chiffrier_Retour!Y117</f>
        <v/>
      </c>
    </row>
    <row r="457">
      <c r="A457" s="8">
        <f>Chiffrier_Retour!B117</f>
        <v/>
      </c>
      <c r="B457" s="9">
        <f>Chiffrier_Retour!A117</f>
        <v/>
      </c>
      <c r="C457" s="9">
        <f>Chiffrier_Retour!C117</f>
        <v/>
      </c>
      <c r="D457" s="9">
        <f>"Avoir fournisseur - "&amp;Chiffrier_Retour!C117&amp;" ("&amp;Chiffrier_Retour!A117&amp;")"</f>
        <v/>
      </c>
      <c r="E457" s="9">
        <f>Paramètres!$B$3</f>
        <v/>
      </c>
      <c r="F457" s="9" t="inlineStr">
        <is>
          <t>Crédit</t>
        </is>
      </c>
      <c r="G457" s="10">
        <f>IF(Chiffrier_Retour!L117&lt;&gt;0,Chiffrier_Retour!L117,"")</f>
        <v/>
      </c>
      <c r="H457" s="9">
        <f>Chiffrier_Retour!W117</f>
        <v/>
      </c>
      <c r="I457" s="9">
        <f>Chiffrier_Retour!Y117</f>
        <v/>
      </c>
    </row>
    <row r="458">
      <c r="A458" s="8">
        <f>Chiffrier_Retour!B117</f>
        <v/>
      </c>
      <c r="B458" s="9">
        <f>Chiffrier_Retour!A117</f>
        <v/>
      </c>
      <c r="C458" s="9">
        <f>Chiffrier_Retour!C117</f>
        <v/>
      </c>
      <c r="D458" s="9">
        <f>"Avoir fournisseur - "&amp;Chiffrier_Retour!C117&amp;" ("&amp;Chiffrier_Retour!A117&amp;")"</f>
        <v/>
      </c>
      <c r="E458" s="9">
        <f>Paramètres!$B$4</f>
        <v/>
      </c>
      <c r="F458" s="9" t="inlineStr">
        <is>
          <t>Crédit</t>
        </is>
      </c>
      <c r="G458" s="10">
        <f>IF(Chiffrier_Retour!N117&lt;&gt;0,Chiffrier_Retour!N117,"")</f>
        <v/>
      </c>
      <c r="H458" s="9">
        <f>Chiffrier_Retour!W117</f>
        <v/>
      </c>
      <c r="I458" s="9">
        <f>Chiffrier_Retour!Y117</f>
        <v/>
      </c>
    </row>
    <row r="459">
      <c r="A459" s="8">
        <f>Chiffrier_Retour!B117</f>
        <v/>
      </c>
      <c r="B459" s="9">
        <f>Chiffrier_Retour!A117</f>
        <v/>
      </c>
      <c r="C459" s="9">
        <f>Chiffrier_Retour!C117</f>
        <v/>
      </c>
      <c r="D459" s="9">
        <f>"Avoir fournisseur - "&amp;Chiffrier_Retour!C117&amp;" ("&amp;Chiffrier_Retour!A117&amp;")"</f>
        <v/>
      </c>
      <c r="E459" s="9">
        <f>IF(Chiffrier_Retour!Q117="Fournisseur",Paramètres!$B$6,Paramètres!$B$5)</f>
        <v/>
      </c>
      <c r="F459" s="9">
        <f>IF(Chiffrier_Retour!Q117="Fournisseur","Crédit","Débit")</f>
        <v/>
      </c>
      <c r="G459" s="10">
        <f>IF((Chiffrier_Retour!O117+Chiffrier_Retour!P117)&lt;&gt;0,ABS((Chiffrier_Retour!O117+Chiffrier_Retour!P117)),"")</f>
        <v/>
      </c>
      <c r="H459" s="9">
        <f>Chiffrier_Retour!W117</f>
        <v/>
      </c>
      <c r="I459" s="9">
        <f>Chiffrier_Retour!Y117</f>
        <v/>
      </c>
    </row>
    <row r="460">
      <c r="A460" s="8">
        <f>Chiffrier_Retour!B118</f>
        <v/>
      </c>
      <c r="B460" s="9">
        <f>Chiffrier_Retour!A118</f>
        <v/>
      </c>
      <c r="C460" s="9">
        <f>Chiffrier_Retour!C118</f>
        <v/>
      </c>
      <c r="D460" s="9">
        <f>"Avoir fournisseur - "&amp;Chiffrier_Retour!C118&amp;" ("&amp;Chiffrier_Retour!A118&amp;")"</f>
        <v/>
      </c>
      <c r="E460" s="9">
        <f>Paramètres!$B$2</f>
        <v/>
      </c>
      <c r="F460" s="9" t="inlineStr">
        <is>
          <t>Débit</t>
        </is>
      </c>
      <c r="G460" s="10">
        <f>IF(Chiffrier_Retour!T118&lt;&gt;0,Chiffrier_Retour!T118,"")</f>
        <v/>
      </c>
      <c r="H460" s="9">
        <f>Chiffrier_Retour!W118</f>
        <v/>
      </c>
      <c r="I460" s="9">
        <f>Chiffrier_Retour!Y118</f>
        <v/>
      </c>
    </row>
    <row r="461">
      <c r="A461" s="8">
        <f>Chiffrier_Retour!B118</f>
        <v/>
      </c>
      <c r="B461" s="9">
        <f>Chiffrier_Retour!A118</f>
        <v/>
      </c>
      <c r="C461" s="9">
        <f>Chiffrier_Retour!C118</f>
        <v/>
      </c>
      <c r="D461" s="9">
        <f>"Avoir fournisseur - "&amp;Chiffrier_Retour!C118&amp;" ("&amp;Chiffrier_Retour!A118&amp;")"</f>
        <v/>
      </c>
      <c r="E461" s="9">
        <f>Paramètres!$B$3</f>
        <v/>
      </c>
      <c r="F461" s="9" t="inlineStr">
        <is>
          <t>Crédit</t>
        </is>
      </c>
      <c r="G461" s="10">
        <f>IF(Chiffrier_Retour!L118&lt;&gt;0,Chiffrier_Retour!L118,"")</f>
        <v/>
      </c>
      <c r="H461" s="9">
        <f>Chiffrier_Retour!W118</f>
        <v/>
      </c>
      <c r="I461" s="9">
        <f>Chiffrier_Retour!Y118</f>
        <v/>
      </c>
    </row>
    <row r="462">
      <c r="A462" s="8">
        <f>Chiffrier_Retour!B118</f>
        <v/>
      </c>
      <c r="B462" s="9">
        <f>Chiffrier_Retour!A118</f>
        <v/>
      </c>
      <c r="C462" s="9">
        <f>Chiffrier_Retour!C118</f>
        <v/>
      </c>
      <c r="D462" s="9">
        <f>"Avoir fournisseur - "&amp;Chiffrier_Retour!C118&amp;" ("&amp;Chiffrier_Retour!A118&amp;")"</f>
        <v/>
      </c>
      <c r="E462" s="9">
        <f>Paramètres!$B$4</f>
        <v/>
      </c>
      <c r="F462" s="9" t="inlineStr">
        <is>
          <t>Crédit</t>
        </is>
      </c>
      <c r="G462" s="10">
        <f>IF(Chiffrier_Retour!N118&lt;&gt;0,Chiffrier_Retour!N118,"")</f>
        <v/>
      </c>
      <c r="H462" s="9">
        <f>Chiffrier_Retour!W118</f>
        <v/>
      </c>
      <c r="I462" s="9">
        <f>Chiffrier_Retour!Y118</f>
        <v/>
      </c>
    </row>
    <row r="463">
      <c r="A463" s="8">
        <f>Chiffrier_Retour!B118</f>
        <v/>
      </c>
      <c r="B463" s="9">
        <f>Chiffrier_Retour!A118</f>
        <v/>
      </c>
      <c r="C463" s="9">
        <f>Chiffrier_Retour!C118</f>
        <v/>
      </c>
      <c r="D463" s="9">
        <f>"Avoir fournisseur - "&amp;Chiffrier_Retour!C118&amp;" ("&amp;Chiffrier_Retour!A118&amp;")"</f>
        <v/>
      </c>
      <c r="E463" s="9">
        <f>IF(Chiffrier_Retour!Q118="Fournisseur",Paramètres!$B$6,Paramètres!$B$5)</f>
        <v/>
      </c>
      <c r="F463" s="9">
        <f>IF(Chiffrier_Retour!Q118="Fournisseur","Crédit","Débit")</f>
        <v/>
      </c>
      <c r="G463" s="10">
        <f>IF((Chiffrier_Retour!O118+Chiffrier_Retour!P118)&lt;&gt;0,ABS((Chiffrier_Retour!O118+Chiffrier_Retour!P118)),"")</f>
        <v/>
      </c>
      <c r="H463" s="9">
        <f>Chiffrier_Retour!W118</f>
        <v/>
      </c>
      <c r="I463" s="9">
        <f>Chiffrier_Retour!Y118</f>
        <v/>
      </c>
    </row>
    <row r="464">
      <c r="A464" s="8">
        <f>Chiffrier_Retour!B119</f>
        <v/>
      </c>
      <c r="B464" s="9">
        <f>Chiffrier_Retour!A119</f>
        <v/>
      </c>
      <c r="C464" s="9">
        <f>Chiffrier_Retour!C119</f>
        <v/>
      </c>
      <c r="D464" s="9">
        <f>"Avoir fournisseur - "&amp;Chiffrier_Retour!C119&amp;" ("&amp;Chiffrier_Retour!A119&amp;")"</f>
        <v/>
      </c>
      <c r="E464" s="9">
        <f>Paramètres!$B$2</f>
        <v/>
      </c>
      <c r="F464" s="9" t="inlineStr">
        <is>
          <t>Débit</t>
        </is>
      </c>
      <c r="G464" s="10">
        <f>IF(Chiffrier_Retour!T119&lt;&gt;0,Chiffrier_Retour!T119,"")</f>
        <v/>
      </c>
      <c r="H464" s="9">
        <f>Chiffrier_Retour!W119</f>
        <v/>
      </c>
      <c r="I464" s="9">
        <f>Chiffrier_Retour!Y119</f>
        <v/>
      </c>
    </row>
    <row r="465">
      <c r="A465" s="8">
        <f>Chiffrier_Retour!B119</f>
        <v/>
      </c>
      <c r="B465" s="9">
        <f>Chiffrier_Retour!A119</f>
        <v/>
      </c>
      <c r="C465" s="9">
        <f>Chiffrier_Retour!C119</f>
        <v/>
      </c>
      <c r="D465" s="9">
        <f>"Avoir fournisseur - "&amp;Chiffrier_Retour!C119&amp;" ("&amp;Chiffrier_Retour!A119&amp;")"</f>
        <v/>
      </c>
      <c r="E465" s="9">
        <f>Paramètres!$B$3</f>
        <v/>
      </c>
      <c r="F465" s="9" t="inlineStr">
        <is>
          <t>Crédit</t>
        </is>
      </c>
      <c r="G465" s="10">
        <f>IF(Chiffrier_Retour!L119&lt;&gt;0,Chiffrier_Retour!L119,"")</f>
        <v/>
      </c>
      <c r="H465" s="9">
        <f>Chiffrier_Retour!W119</f>
        <v/>
      </c>
      <c r="I465" s="9">
        <f>Chiffrier_Retour!Y119</f>
        <v/>
      </c>
    </row>
    <row r="466">
      <c r="A466" s="8">
        <f>Chiffrier_Retour!B119</f>
        <v/>
      </c>
      <c r="B466" s="9">
        <f>Chiffrier_Retour!A119</f>
        <v/>
      </c>
      <c r="C466" s="9">
        <f>Chiffrier_Retour!C119</f>
        <v/>
      </c>
      <c r="D466" s="9">
        <f>"Avoir fournisseur - "&amp;Chiffrier_Retour!C119&amp;" ("&amp;Chiffrier_Retour!A119&amp;")"</f>
        <v/>
      </c>
      <c r="E466" s="9">
        <f>Paramètres!$B$4</f>
        <v/>
      </c>
      <c r="F466" s="9" t="inlineStr">
        <is>
          <t>Crédit</t>
        </is>
      </c>
      <c r="G466" s="10">
        <f>IF(Chiffrier_Retour!N119&lt;&gt;0,Chiffrier_Retour!N119,"")</f>
        <v/>
      </c>
      <c r="H466" s="9">
        <f>Chiffrier_Retour!W119</f>
        <v/>
      </c>
      <c r="I466" s="9">
        <f>Chiffrier_Retour!Y119</f>
        <v/>
      </c>
    </row>
    <row r="467">
      <c r="A467" s="8">
        <f>Chiffrier_Retour!B119</f>
        <v/>
      </c>
      <c r="B467" s="9">
        <f>Chiffrier_Retour!A119</f>
        <v/>
      </c>
      <c r="C467" s="9">
        <f>Chiffrier_Retour!C119</f>
        <v/>
      </c>
      <c r="D467" s="9">
        <f>"Avoir fournisseur - "&amp;Chiffrier_Retour!C119&amp;" ("&amp;Chiffrier_Retour!A119&amp;")"</f>
        <v/>
      </c>
      <c r="E467" s="9">
        <f>IF(Chiffrier_Retour!Q119="Fournisseur",Paramètres!$B$6,Paramètres!$B$5)</f>
        <v/>
      </c>
      <c r="F467" s="9">
        <f>IF(Chiffrier_Retour!Q119="Fournisseur","Crédit","Débit")</f>
        <v/>
      </c>
      <c r="G467" s="10">
        <f>IF((Chiffrier_Retour!O119+Chiffrier_Retour!P119)&lt;&gt;0,ABS((Chiffrier_Retour!O119+Chiffrier_Retour!P119)),"")</f>
        <v/>
      </c>
      <c r="H467" s="9">
        <f>Chiffrier_Retour!W119</f>
        <v/>
      </c>
      <c r="I467" s="9">
        <f>Chiffrier_Retour!Y119</f>
        <v/>
      </c>
    </row>
    <row r="468">
      <c r="A468" s="8">
        <f>Chiffrier_Retour!B120</f>
        <v/>
      </c>
      <c r="B468" s="9">
        <f>Chiffrier_Retour!A120</f>
        <v/>
      </c>
      <c r="C468" s="9">
        <f>Chiffrier_Retour!C120</f>
        <v/>
      </c>
      <c r="D468" s="9">
        <f>"Avoir fournisseur - "&amp;Chiffrier_Retour!C120&amp;" ("&amp;Chiffrier_Retour!A120&amp;")"</f>
        <v/>
      </c>
      <c r="E468" s="9">
        <f>Paramètres!$B$2</f>
        <v/>
      </c>
      <c r="F468" s="9" t="inlineStr">
        <is>
          <t>Débit</t>
        </is>
      </c>
      <c r="G468" s="10">
        <f>IF(Chiffrier_Retour!T120&lt;&gt;0,Chiffrier_Retour!T120,"")</f>
        <v/>
      </c>
      <c r="H468" s="9">
        <f>Chiffrier_Retour!W120</f>
        <v/>
      </c>
      <c r="I468" s="9">
        <f>Chiffrier_Retour!Y120</f>
        <v/>
      </c>
    </row>
    <row r="469">
      <c r="A469" s="8">
        <f>Chiffrier_Retour!B120</f>
        <v/>
      </c>
      <c r="B469" s="9">
        <f>Chiffrier_Retour!A120</f>
        <v/>
      </c>
      <c r="C469" s="9">
        <f>Chiffrier_Retour!C120</f>
        <v/>
      </c>
      <c r="D469" s="9">
        <f>"Avoir fournisseur - "&amp;Chiffrier_Retour!C120&amp;" ("&amp;Chiffrier_Retour!A120&amp;")"</f>
        <v/>
      </c>
      <c r="E469" s="9">
        <f>Paramètres!$B$3</f>
        <v/>
      </c>
      <c r="F469" s="9" t="inlineStr">
        <is>
          <t>Crédit</t>
        </is>
      </c>
      <c r="G469" s="10">
        <f>IF(Chiffrier_Retour!L120&lt;&gt;0,Chiffrier_Retour!L120,"")</f>
        <v/>
      </c>
      <c r="H469" s="9">
        <f>Chiffrier_Retour!W120</f>
        <v/>
      </c>
      <c r="I469" s="9">
        <f>Chiffrier_Retour!Y120</f>
        <v/>
      </c>
    </row>
    <row r="470">
      <c r="A470" s="8">
        <f>Chiffrier_Retour!B120</f>
        <v/>
      </c>
      <c r="B470" s="9">
        <f>Chiffrier_Retour!A120</f>
        <v/>
      </c>
      <c r="C470" s="9">
        <f>Chiffrier_Retour!C120</f>
        <v/>
      </c>
      <c r="D470" s="9">
        <f>"Avoir fournisseur - "&amp;Chiffrier_Retour!C120&amp;" ("&amp;Chiffrier_Retour!A120&amp;")"</f>
        <v/>
      </c>
      <c r="E470" s="9">
        <f>Paramètres!$B$4</f>
        <v/>
      </c>
      <c r="F470" s="9" t="inlineStr">
        <is>
          <t>Crédit</t>
        </is>
      </c>
      <c r="G470" s="10">
        <f>IF(Chiffrier_Retour!N120&lt;&gt;0,Chiffrier_Retour!N120,"")</f>
        <v/>
      </c>
      <c r="H470" s="9">
        <f>Chiffrier_Retour!W120</f>
        <v/>
      </c>
      <c r="I470" s="9">
        <f>Chiffrier_Retour!Y120</f>
        <v/>
      </c>
    </row>
    <row r="471">
      <c r="A471" s="8">
        <f>Chiffrier_Retour!B120</f>
        <v/>
      </c>
      <c r="B471" s="9">
        <f>Chiffrier_Retour!A120</f>
        <v/>
      </c>
      <c r="C471" s="9">
        <f>Chiffrier_Retour!C120</f>
        <v/>
      </c>
      <c r="D471" s="9">
        <f>"Avoir fournisseur - "&amp;Chiffrier_Retour!C120&amp;" ("&amp;Chiffrier_Retour!A120&amp;")"</f>
        <v/>
      </c>
      <c r="E471" s="9">
        <f>IF(Chiffrier_Retour!Q120="Fournisseur",Paramètres!$B$6,Paramètres!$B$5)</f>
        <v/>
      </c>
      <c r="F471" s="9">
        <f>IF(Chiffrier_Retour!Q120="Fournisseur","Crédit","Débit")</f>
        <v/>
      </c>
      <c r="G471" s="10">
        <f>IF((Chiffrier_Retour!O120+Chiffrier_Retour!P120)&lt;&gt;0,ABS((Chiffrier_Retour!O120+Chiffrier_Retour!P120)),"")</f>
        <v/>
      </c>
      <c r="H471" s="9">
        <f>Chiffrier_Retour!W120</f>
        <v/>
      </c>
      <c r="I471" s="9">
        <f>Chiffrier_Retour!Y120</f>
        <v/>
      </c>
    </row>
    <row r="472">
      <c r="A472" s="8">
        <f>Chiffrier_Retour!B121</f>
        <v/>
      </c>
      <c r="B472" s="9">
        <f>Chiffrier_Retour!A121</f>
        <v/>
      </c>
      <c r="C472" s="9">
        <f>Chiffrier_Retour!C121</f>
        <v/>
      </c>
      <c r="D472" s="9">
        <f>"Avoir fournisseur - "&amp;Chiffrier_Retour!C121&amp;" ("&amp;Chiffrier_Retour!A121&amp;")"</f>
        <v/>
      </c>
      <c r="E472" s="9">
        <f>Paramètres!$B$2</f>
        <v/>
      </c>
      <c r="F472" s="9" t="inlineStr">
        <is>
          <t>Débit</t>
        </is>
      </c>
      <c r="G472" s="10">
        <f>IF(Chiffrier_Retour!T121&lt;&gt;0,Chiffrier_Retour!T121,"")</f>
        <v/>
      </c>
      <c r="H472" s="9">
        <f>Chiffrier_Retour!W121</f>
        <v/>
      </c>
      <c r="I472" s="9">
        <f>Chiffrier_Retour!Y121</f>
        <v/>
      </c>
    </row>
    <row r="473">
      <c r="A473" s="8">
        <f>Chiffrier_Retour!B121</f>
        <v/>
      </c>
      <c r="B473" s="9">
        <f>Chiffrier_Retour!A121</f>
        <v/>
      </c>
      <c r="C473" s="9">
        <f>Chiffrier_Retour!C121</f>
        <v/>
      </c>
      <c r="D473" s="9">
        <f>"Avoir fournisseur - "&amp;Chiffrier_Retour!C121&amp;" ("&amp;Chiffrier_Retour!A121&amp;")"</f>
        <v/>
      </c>
      <c r="E473" s="9">
        <f>Paramètres!$B$3</f>
        <v/>
      </c>
      <c r="F473" s="9" t="inlineStr">
        <is>
          <t>Crédit</t>
        </is>
      </c>
      <c r="G473" s="10">
        <f>IF(Chiffrier_Retour!L121&lt;&gt;0,Chiffrier_Retour!L121,"")</f>
        <v/>
      </c>
      <c r="H473" s="9">
        <f>Chiffrier_Retour!W121</f>
        <v/>
      </c>
      <c r="I473" s="9">
        <f>Chiffrier_Retour!Y121</f>
        <v/>
      </c>
    </row>
    <row r="474">
      <c r="A474" s="8">
        <f>Chiffrier_Retour!B121</f>
        <v/>
      </c>
      <c r="B474" s="9">
        <f>Chiffrier_Retour!A121</f>
        <v/>
      </c>
      <c r="C474" s="9">
        <f>Chiffrier_Retour!C121</f>
        <v/>
      </c>
      <c r="D474" s="9">
        <f>"Avoir fournisseur - "&amp;Chiffrier_Retour!C121&amp;" ("&amp;Chiffrier_Retour!A121&amp;")"</f>
        <v/>
      </c>
      <c r="E474" s="9">
        <f>Paramètres!$B$4</f>
        <v/>
      </c>
      <c r="F474" s="9" t="inlineStr">
        <is>
          <t>Crédit</t>
        </is>
      </c>
      <c r="G474" s="10">
        <f>IF(Chiffrier_Retour!N121&lt;&gt;0,Chiffrier_Retour!N121,"")</f>
        <v/>
      </c>
      <c r="H474" s="9">
        <f>Chiffrier_Retour!W121</f>
        <v/>
      </c>
      <c r="I474" s="9">
        <f>Chiffrier_Retour!Y121</f>
        <v/>
      </c>
    </row>
    <row r="475">
      <c r="A475" s="8">
        <f>Chiffrier_Retour!B121</f>
        <v/>
      </c>
      <c r="B475" s="9">
        <f>Chiffrier_Retour!A121</f>
        <v/>
      </c>
      <c r="C475" s="9">
        <f>Chiffrier_Retour!C121</f>
        <v/>
      </c>
      <c r="D475" s="9">
        <f>"Avoir fournisseur - "&amp;Chiffrier_Retour!C121&amp;" ("&amp;Chiffrier_Retour!A121&amp;")"</f>
        <v/>
      </c>
      <c r="E475" s="9">
        <f>IF(Chiffrier_Retour!Q121="Fournisseur",Paramètres!$B$6,Paramètres!$B$5)</f>
        <v/>
      </c>
      <c r="F475" s="9">
        <f>IF(Chiffrier_Retour!Q121="Fournisseur","Crédit","Débit")</f>
        <v/>
      </c>
      <c r="G475" s="10">
        <f>IF((Chiffrier_Retour!O121+Chiffrier_Retour!P121)&lt;&gt;0,ABS((Chiffrier_Retour!O121+Chiffrier_Retour!P121)),"")</f>
        <v/>
      </c>
      <c r="H475" s="9">
        <f>Chiffrier_Retour!W121</f>
        <v/>
      </c>
      <c r="I475" s="9">
        <f>Chiffrier_Retour!Y121</f>
        <v/>
      </c>
    </row>
    <row r="476">
      <c r="A476" s="8">
        <f>Chiffrier_Retour!B122</f>
        <v/>
      </c>
      <c r="B476" s="9">
        <f>Chiffrier_Retour!A122</f>
        <v/>
      </c>
      <c r="C476" s="9">
        <f>Chiffrier_Retour!C122</f>
        <v/>
      </c>
      <c r="D476" s="9">
        <f>"Avoir fournisseur - "&amp;Chiffrier_Retour!C122&amp;" ("&amp;Chiffrier_Retour!A122&amp;")"</f>
        <v/>
      </c>
      <c r="E476" s="9">
        <f>Paramètres!$B$2</f>
        <v/>
      </c>
      <c r="F476" s="9" t="inlineStr">
        <is>
          <t>Débit</t>
        </is>
      </c>
      <c r="G476" s="10">
        <f>IF(Chiffrier_Retour!T122&lt;&gt;0,Chiffrier_Retour!T122,"")</f>
        <v/>
      </c>
      <c r="H476" s="9">
        <f>Chiffrier_Retour!W122</f>
        <v/>
      </c>
      <c r="I476" s="9">
        <f>Chiffrier_Retour!Y122</f>
        <v/>
      </c>
    </row>
    <row r="477">
      <c r="A477" s="8">
        <f>Chiffrier_Retour!B122</f>
        <v/>
      </c>
      <c r="B477" s="9">
        <f>Chiffrier_Retour!A122</f>
        <v/>
      </c>
      <c r="C477" s="9">
        <f>Chiffrier_Retour!C122</f>
        <v/>
      </c>
      <c r="D477" s="9">
        <f>"Avoir fournisseur - "&amp;Chiffrier_Retour!C122&amp;" ("&amp;Chiffrier_Retour!A122&amp;")"</f>
        <v/>
      </c>
      <c r="E477" s="9">
        <f>Paramètres!$B$3</f>
        <v/>
      </c>
      <c r="F477" s="9" t="inlineStr">
        <is>
          <t>Crédit</t>
        </is>
      </c>
      <c r="G477" s="10">
        <f>IF(Chiffrier_Retour!L122&lt;&gt;0,Chiffrier_Retour!L122,"")</f>
        <v/>
      </c>
      <c r="H477" s="9">
        <f>Chiffrier_Retour!W122</f>
        <v/>
      </c>
      <c r="I477" s="9">
        <f>Chiffrier_Retour!Y122</f>
        <v/>
      </c>
    </row>
    <row r="478">
      <c r="A478" s="8">
        <f>Chiffrier_Retour!B122</f>
        <v/>
      </c>
      <c r="B478" s="9">
        <f>Chiffrier_Retour!A122</f>
        <v/>
      </c>
      <c r="C478" s="9">
        <f>Chiffrier_Retour!C122</f>
        <v/>
      </c>
      <c r="D478" s="9">
        <f>"Avoir fournisseur - "&amp;Chiffrier_Retour!C122&amp;" ("&amp;Chiffrier_Retour!A122&amp;")"</f>
        <v/>
      </c>
      <c r="E478" s="9">
        <f>Paramètres!$B$4</f>
        <v/>
      </c>
      <c r="F478" s="9" t="inlineStr">
        <is>
          <t>Crédit</t>
        </is>
      </c>
      <c r="G478" s="10">
        <f>IF(Chiffrier_Retour!N122&lt;&gt;0,Chiffrier_Retour!N122,"")</f>
        <v/>
      </c>
      <c r="H478" s="9">
        <f>Chiffrier_Retour!W122</f>
        <v/>
      </c>
      <c r="I478" s="9">
        <f>Chiffrier_Retour!Y122</f>
        <v/>
      </c>
    </row>
    <row r="479">
      <c r="A479" s="8">
        <f>Chiffrier_Retour!B122</f>
        <v/>
      </c>
      <c r="B479" s="9">
        <f>Chiffrier_Retour!A122</f>
        <v/>
      </c>
      <c r="C479" s="9">
        <f>Chiffrier_Retour!C122</f>
        <v/>
      </c>
      <c r="D479" s="9">
        <f>"Avoir fournisseur - "&amp;Chiffrier_Retour!C122&amp;" ("&amp;Chiffrier_Retour!A122&amp;")"</f>
        <v/>
      </c>
      <c r="E479" s="9">
        <f>IF(Chiffrier_Retour!Q122="Fournisseur",Paramètres!$B$6,Paramètres!$B$5)</f>
        <v/>
      </c>
      <c r="F479" s="9">
        <f>IF(Chiffrier_Retour!Q122="Fournisseur","Crédit","Débit")</f>
        <v/>
      </c>
      <c r="G479" s="10">
        <f>IF((Chiffrier_Retour!O122+Chiffrier_Retour!P122)&lt;&gt;0,ABS((Chiffrier_Retour!O122+Chiffrier_Retour!P122)),"")</f>
        <v/>
      </c>
      <c r="H479" s="9">
        <f>Chiffrier_Retour!W122</f>
        <v/>
      </c>
      <c r="I479" s="9">
        <f>Chiffrier_Retour!Y122</f>
        <v/>
      </c>
    </row>
    <row r="480">
      <c r="A480" s="8">
        <f>Chiffrier_Retour!B123</f>
        <v/>
      </c>
      <c r="B480" s="9">
        <f>Chiffrier_Retour!A123</f>
        <v/>
      </c>
      <c r="C480" s="9">
        <f>Chiffrier_Retour!C123</f>
        <v/>
      </c>
      <c r="D480" s="9">
        <f>"Avoir fournisseur - "&amp;Chiffrier_Retour!C123&amp;" ("&amp;Chiffrier_Retour!A123&amp;")"</f>
        <v/>
      </c>
      <c r="E480" s="9">
        <f>Paramètres!$B$2</f>
        <v/>
      </c>
      <c r="F480" s="9" t="inlineStr">
        <is>
          <t>Débit</t>
        </is>
      </c>
      <c r="G480" s="10">
        <f>IF(Chiffrier_Retour!T123&lt;&gt;0,Chiffrier_Retour!T123,"")</f>
        <v/>
      </c>
      <c r="H480" s="9">
        <f>Chiffrier_Retour!W123</f>
        <v/>
      </c>
      <c r="I480" s="9">
        <f>Chiffrier_Retour!Y123</f>
        <v/>
      </c>
    </row>
    <row r="481">
      <c r="A481" s="8">
        <f>Chiffrier_Retour!B123</f>
        <v/>
      </c>
      <c r="B481" s="9">
        <f>Chiffrier_Retour!A123</f>
        <v/>
      </c>
      <c r="C481" s="9">
        <f>Chiffrier_Retour!C123</f>
        <v/>
      </c>
      <c r="D481" s="9">
        <f>"Avoir fournisseur - "&amp;Chiffrier_Retour!C123&amp;" ("&amp;Chiffrier_Retour!A123&amp;")"</f>
        <v/>
      </c>
      <c r="E481" s="9">
        <f>Paramètres!$B$3</f>
        <v/>
      </c>
      <c r="F481" s="9" t="inlineStr">
        <is>
          <t>Crédit</t>
        </is>
      </c>
      <c r="G481" s="10">
        <f>IF(Chiffrier_Retour!L123&lt;&gt;0,Chiffrier_Retour!L123,"")</f>
        <v/>
      </c>
      <c r="H481" s="9">
        <f>Chiffrier_Retour!W123</f>
        <v/>
      </c>
      <c r="I481" s="9">
        <f>Chiffrier_Retour!Y123</f>
        <v/>
      </c>
    </row>
    <row r="482">
      <c r="A482" s="8">
        <f>Chiffrier_Retour!B123</f>
        <v/>
      </c>
      <c r="B482" s="9">
        <f>Chiffrier_Retour!A123</f>
        <v/>
      </c>
      <c r="C482" s="9">
        <f>Chiffrier_Retour!C123</f>
        <v/>
      </c>
      <c r="D482" s="9">
        <f>"Avoir fournisseur - "&amp;Chiffrier_Retour!C123&amp;" ("&amp;Chiffrier_Retour!A123&amp;")"</f>
        <v/>
      </c>
      <c r="E482" s="9">
        <f>Paramètres!$B$4</f>
        <v/>
      </c>
      <c r="F482" s="9" t="inlineStr">
        <is>
          <t>Crédit</t>
        </is>
      </c>
      <c r="G482" s="10">
        <f>IF(Chiffrier_Retour!N123&lt;&gt;0,Chiffrier_Retour!N123,"")</f>
        <v/>
      </c>
      <c r="H482" s="9">
        <f>Chiffrier_Retour!W123</f>
        <v/>
      </c>
      <c r="I482" s="9">
        <f>Chiffrier_Retour!Y123</f>
        <v/>
      </c>
    </row>
    <row r="483">
      <c r="A483" s="8">
        <f>Chiffrier_Retour!B123</f>
        <v/>
      </c>
      <c r="B483" s="9">
        <f>Chiffrier_Retour!A123</f>
        <v/>
      </c>
      <c r="C483" s="9">
        <f>Chiffrier_Retour!C123</f>
        <v/>
      </c>
      <c r="D483" s="9">
        <f>"Avoir fournisseur - "&amp;Chiffrier_Retour!C123&amp;" ("&amp;Chiffrier_Retour!A123&amp;")"</f>
        <v/>
      </c>
      <c r="E483" s="9">
        <f>IF(Chiffrier_Retour!Q123="Fournisseur",Paramètres!$B$6,Paramètres!$B$5)</f>
        <v/>
      </c>
      <c r="F483" s="9">
        <f>IF(Chiffrier_Retour!Q123="Fournisseur","Crédit","Débit")</f>
        <v/>
      </c>
      <c r="G483" s="10">
        <f>IF((Chiffrier_Retour!O123+Chiffrier_Retour!P123)&lt;&gt;0,ABS((Chiffrier_Retour!O123+Chiffrier_Retour!P123)),"")</f>
        <v/>
      </c>
      <c r="H483" s="9">
        <f>Chiffrier_Retour!W123</f>
        <v/>
      </c>
      <c r="I483" s="9">
        <f>Chiffrier_Retour!Y123</f>
        <v/>
      </c>
    </row>
    <row r="484">
      <c r="A484" s="8">
        <f>Chiffrier_Retour!B124</f>
        <v/>
      </c>
      <c r="B484" s="9">
        <f>Chiffrier_Retour!A124</f>
        <v/>
      </c>
      <c r="C484" s="9">
        <f>Chiffrier_Retour!C124</f>
        <v/>
      </c>
      <c r="D484" s="9">
        <f>"Avoir fournisseur - "&amp;Chiffrier_Retour!C124&amp;" ("&amp;Chiffrier_Retour!A124&amp;")"</f>
        <v/>
      </c>
      <c r="E484" s="9">
        <f>Paramètres!$B$2</f>
        <v/>
      </c>
      <c r="F484" s="9" t="inlineStr">
        <is>
          <t>Débit</t>
        </is>
      </c>
      <c r="G484" s="10">
        <f>IF(Chiffrier_Retour!T124&lt;&gt;0,Chiffrier_Retour!T124,"")</f>
        <v/>
      </c>
      <c r="H484" s="9">
        <f>Chiffrier_Retour!W124</f>
        <v/>
      </c>
      <c r="I484" s="9">
        <f>Chiffrier_Retour!Y124</f>
        <v/>
      </c>
    </row>
    <row r="485">
      <c r="A485" s="8">
        <f>Chiffrier_Retour!B124</f>
        <v/>
      </c>
      <c r="B485" s="9">
        <f>Chiffrier_Retour!A124</f>
        <v/>
      </c>
      <c r="C485" s="9">
        <f>Chiffrier_Retour!C124</f>
        <v/>
      </c>
      <c r="D485" s="9">
        <f>"Avoir fournisseur - "&amp;Chiffrier_Retour!C124&amp;" ("&amp;Chiffrier_Retour!A124&amp;")"</f>
        <v/>
      </c>
      <c r="E485" s="9">
        <f>Paramètres!$B$3</f>
        <v/>
      </c>
      <c r="F485" s="9" t="inlineStr">
        <is>
          <t>Crédit</t>
        </is>
      </c>
      <c r="G485" s="10">
        <f>IF(Chiffrier_Retour!L124&lt;&gt;0,Chiffrier_Retour!L124,"")</f>
        <v/>
      </c>
      <c r="H485" s="9">
        <f>Chiffrier_Retour!W124</f>
        <v/>
      </c>
      <c r="I485" s="9">
        <f>Chiffrier_Retour!Y124</f>
        <v/>
      </c>
    </row>
    <row r="486">
      <c r="A486" s="8">
        <f>Chiffrier_Retour!B124</f>
        <v/>
      </c>
      <c r="B486" s="9">
        <f>Chiffrier_Retour!A124</f>
        <v/>
      </c>
      <c r="C486" s="9">
        <f>Chiffrier_Retour!C124</f>
        <v/>
      </c>
      <c r="D486" s="9">
        <f>"Avoir fournisseur - "&amp;Chiffrier_Retour!C124&amp;" ("&amp;Chiffrier_Retour!A124&amp;")"</f>
        <v/>
      </c>
      <c r="E486" s="9">
        <f>Paramètres!$B$4</f>
        <v/>
      </c>
      <c r="F486" s="9" t="inlineStr">
        <is>
          <t>Crédit</t>
        </is>
      </c>
      <c r="G486" s="10">
        <f>IF(Chiffrier_Retour!N124&lt;&gt;0,Chiffrier_Retour!N124,"")</f>
        <v/>
      </c>
      <c r="H486" s="9">
        <f>Chiffrier_Retour!W124</f>
        <v/>
      </c>
      <c r="I486" s="9">
        <f>Chiffrier_Retour!Y124</f>
        <v/>
      </c>
    </row>
    <row r="487">
      <c r="A487" s="8">
        <f>Chiffrier_Retour!B124</f>
        <v/>
      </c>
      <c r="B487" s="9">
        <f>Chiffrier_Retour!A124</f>
        <v/>
      </c>
      <c r="C487" s="9">
        <f>Chiffrier_Retour!C124</f>
        <v/>
      </c>
      <c r="D487" s="9">
        <f>"Avoir fournisseur - "&amp;Chiffrier_Retour!C124&amp;" ("&amp;Chiffrier_Retour!A124&amp;")"</f>
        <v/>
      </c>
      <c r="E487" s="9">
        <f>IF(Chiffrier_Retour!Q124="Fournisseur",Paramètres!$B$6,Paramètres!$B$5)</f>
        <v/>
      </c>
      <c r="F487" s="9">
        <f>IF(Chiffrier_Retour!Q124="Fournisseur","Crédit","Débit")</f>
        <v/>
      </c>
      <c r="G487" s="10">
        <f>IF((Chiffrier_Retour!O124+Chiffrier_Retour!P124)&lt;&gt;0,ABS((Chiffrier_Retour!O124+Chiffrier_Retour!P124)),"")</f>
        <v/>
      </c>
      <c r="H487" s="9">
        <f>Chiffrier_Retour!W124</f>
        <v/>
      </c>
      <c r="I487" s="9">
        <f>Chiffrier_Retour!Y124</f>
        <v/>
      </c>
    </row>
    <row r="488">
      <c r="A488" s="8">
        <f>Chiffrier_Retour!B125</f>
        <v/>
      </c>
      <c r="B488" s="9">
        <f>Chiffrier_Retour!A125</f>
        <v/>
      </c>
      <c r="C488" s="9">
        <f>Chiffrier_Retour!C125</f>
        <v/>
      </c>
      <c r="D488" s="9">
        <f>"Avoir fournisseur - "&amp;Chiffrier_Retour!C125&amp;" ("&amp;Chiffrier_Retour!A125&amp;")"</f>
        <v/>
      </c>
      <c r="E488" s="9">
        <f>Paramètres!$B$2</f>
        <v/>
      </c>
      <c r="F488" s="9" t="inlineStr">
        <is>
          <t>Débit</t>
        </is>
      </c>
      <c r="G488" s="10">
        <f>IF(Chiffrier_Retour!T125&lt;&gt;0,Chiffrier_Retour!T125,"")</f>
        <v/>
      </c>
      <c r="H488" s="9">
        <f>Chiffrier_Retour!W125</f>
        <v/>
      </c>
      <c r="I488" s="9">
        <f>Chiffrier_Retour!Y125</f>
        <v/>
      </c>
    </row>
    <row r="489">
      <c r="A489" s="8">
        <f>Chiffrier_Retour!B125</f>
        <v/>
      </c>
      <c r="B489" s="9">
        <f>Chiffrier_Retour!A125</f>
        <v/>
      </c>
      <c r="C489" s="9">
        <f>Chiffrier_Retour!C125</f>
        <v/>
      </c>
      <c r="D489" s="9">
        <f>"Avoir fournisseur - "&amp;Chiffrier_Retour!C125&amp;" ("&amp;Chiffrier_Retour!A125&amp;")"</f>
        <v/>
      </c>
      <c r="E489" s="9">
        <f>Paramètres!$B$3</f>
        <v/>
      </c>
      <c r="F489" s="9" t="inlineStr">
        <is>
          <t>Crédit</t>
        </is>
      </c>
      <c r="G489" s="10">
        <f>IF(Chiffrier_Retour!L125&lt;&gt;0,Chiffrier_Retour!L125,"")</f>
        <v/>
      </c>
      <c r="H489" s="9">
        <f>Chiffrier_Retour!W125</f>
        <v/>
      </c>
      <c r="I489" s="9">
        <f>Chiffrier_Retour!Y125</f>
        <v/>
      </c>
    </row>
    <row r="490">
      <c r="A490" s="8">
        <f>Chiffrier_Retour!B125</f>
        <v/>
      </c>
      <c r="B490" s="9">
        <f>Chiffrier_Retour!A125</f>
        <v/>
      </c>
      <c r="C490" s="9">
        <f>Chiffrier_Retour!C125</f>
        <v/>
      </c>
      <c r="D490" s="9">
        <f>"Avoir fournisseur - "&amp;Chiffrier_Retour!C125&amp;" ("&amp;Chiffrier_Retour!A125&amp;")"</f>
        <v/>
      </c>
      <c r="E490" s="9">
        <f>Paramètres!$B$4</f>
        <v/>
      </c>
      <c r="F490" s="9" t="inlineStr">
        <is>
          <t>Crédit</t>
        </is>
      </c>
      <c r="G490" s="10">
        <f>IF(Chiffrier_Retour!N125&lt;&gt;0,Chiffrier_Retour!N125,"")</f>
        <v/>
      </c>
      <c r="H490" s="9">
        <f>Chiffrier_Retour!W125</f>
        <v/>
      </c>
      <c r="I490" s="9">
        <f>Chiffrier_Retour!Y125</f>
        <v/>
      </c>
    </row>
    <row r="491">
      <c r="A491" s="8">
        <f>Chiffrier_Retour!B125</f>
        <v/>
      </c>
      <c r="B491" s="9">
        <f>Chiffrier_Retour!A125</f>
        <v/>
      </c>
      <c r="C491" s="9">
        <f>Chiffrier_Retour!C125</f>
        <v/>
      </c>
      <c r="D491" s="9">
        <f>"Avoir fournisseur - "&amp;Chiffrier_Retour!C125&amp;" ("&amp;Chiffrier_Retour!A125&amp;")"</f>
        <v/>
      </c>
      <c r="E491" s="9">
        <f>IF(Chiffrier_Retour!Q125="Fournisseur",Paramètres!$B$6,Paramètres!$B$5)</f>
        <v/>
      </c>
      <c r="F491" s="9">
        <f>IF(Chiffrier_Retour!Q125="Fournisseur","Crédit","Débit")</f>
        <v/>
      </c>
      <c r="G491" s="10">
        <f>IF((Chiffrier_Retour!O125+Chiffrier_Retour!P125)&lt;&gt;0,ABS((Chiffrier_Retour!O125+Chiffrier_Retour!P125)),"")</f>
        <v/>
      </c>
      <c r="H491" s="9">
        <f>Chiffrier_Retour!W125</f>
        <v/>
      </c>
      <c r="I491" s="9">
        <f>Chiffrier_Retour!Y125</f>
        <v/>
      </c>
    </row>
    <row r="492">
      <c r="A492" s="8">
        <f>Chiffrier_Retour!B126</f>
        <v/>
      </c>
      <c r="B492" s="9">
        <f>Chiffrier_Retour!A126</f>
        <v/>
      </c>
      <c r="C492" s="9">
        <f>Chiffrier_Retour!C126</f>
        <v/>
      </c>
      <c r="D492" s="9">
        <f>"Avoir fournisseur - "&amp;Chiffrier_Retour!C126&amp;" ("&amp;Chiffrier_Retour!A126&amp;")"</f>
        <v/>
      </c>
      <c r="E492" s="9">
        <f>Paramètres!$B$2</f>
        <v/>
      </c>
      <c r="F492" s="9" t="inlineStr">
        <is>
          <t>Débit</t>
        </is>
      </c>
      <c r="G492" s="10">
        <f>IF(Chiffrier_Retour!T126&lt;&gt;0,Chiffrier_Retour!T126,"")</f>
        <v/>
      </c>
      <c r="H492" s="9">
        <f>Chiffrier_Retour!W126</f>
        <v/>
      </c>
      <c r="I492" s="9">
        <f>Chiffrier_Retour!Y126</f>
        <v/>
      </c>
    </row>
    <row r="493">
      <c r="A493" s="8">
        <f>Chiffrier_Retour!B126</f>
        <v/>
      </c>
      <c r="B493" s="9">
        <f>Chiffrier_Retour!A126</f>
        <v/>
      </c>
      <c r="C493" s="9">
        <f>Chiffrier_Retour!C126</f>
        <v/>
      </c>
      <c r="D493" s="9">
        <f>"Avoir fournisseur - "&amp;Chiffrier_Retour!C126&amp;" ("&amp;Chiffrier_Retour!A126&amp;")"</f>
        <v/>
      </c>
      <c r="E493" s="9">
        <f>Paramètres!$B$3</f>
        <v/>
      </c>
      <c r="F493" s="9" t="inlineStr">
        <is>
          <t>Crédit</t>
        </is>
      </c>
      <c r="G493" s="10">
        <f>IF(Chiffrier_Retour!L126&lt;&gt;0,Chiffrier_Retour!L126,"")</f>
        <v/>
      </c>
      <c r="H493" s="9">
        <f>Chiffrier_Retour!W126</f>
        <v/>
      </c>
      <c r="I493" s="9">
        <f>Chiffrier_Retour!Y126</f>
        <v/>
      </c>
    </row>
    <row r="494">
      <c r="A494" s="8">
        <f>Chiffrier_Retour!B126</f>
        <v/>
      </c>
      <c r="B494" s="9">
        <f>Chiffrier_Retour!A126</f>
        <v/>
      </c>
      <c r="C494" s="9">
        <f>Chiffrier_Retour!C126</f>
        <v/>
      </c>
      <c r="D494" s="9">
        <f>"Avoir fournisseur - "&amp;Chiffrier_Retour!C126&amp;" ("&amp;Chiffrier_Retour!A126&amp;")"</f>
        <v/>
      </c>
      <c r="E494" s="9">
        <f>Paramètres!$B$4</f>
        <v/>
      </c>
      <c r="F494" s="9" t="inlineStr">
        <is>
          <t>Crédit</t>
        </is>
      </c>
      <c r="G494" s="10">
        <f>IF(Chiffrier_Retour!N126&lt;&gt;0,Chiffrier_Retour!N126,"")</f>
        <v/>
      </c>
      <c r="H494" s="9">
        <f>Chiffrier_Retour!W126</f>
        <v/>
      </c>
      <c r="I494" s="9">
        <f>Chiffrier_Retour!Y126</f>
        <v/>
      </c>
    </row>
    <row r="495">
      <c r="A495" s="8">
        <f>Chiffrier_Retour!B126</f>
        <v/>
      </c>
      <c r="B495" s="9">
        <f>Chiffrier_Retour!A126</f>
        <v/>
      </c>
      <c r="C495" s="9">
        <f>Chiffrier_Retour!C126</f>
        <v/>
      </c>
      <c r="D495" s="9">
        <f>"Avoir fournisseur - "&amp;Chiffrier_Retour!C126&amp;" ("&amp;Chiffrier_Retour!A126&amp;")"</f>
        <v/>
      </c>
      <c r="E495" s="9">
        <f>IF(Chiffrier_Retour!Q126="Fournisseur",Paramètres!$B$6,Paramètres!$B$5)</f>
        <v/>
      </c>
      <c r="F495" s="9">
        <f>IF(Chiffrier_Retour!Q126="Fournisseur","Crédit","Débit")</f>
        <v/>
      </c>
      <c r="G495" s="10">
        <f>IF((Chiffrier_Retour!O126+Chiffrier_Retour!P126)&lt;&gt;0,ABS((Chiffrier_Retour!O126+Chiffrier_Retour!P126)),"")</f>
        <v/>
      </c>
      <c r="H495" s="9">
        <f>Chiffrier_Retour!W126</f>
        <v/>
      </c>
      <c r="I495" s="9">
        <f>Chiffrier_Retour!Y126</f>
        <v/>
      </c>
    </row>
    <row r="496">
      <c r="A496" s="8">
        <f>Chiffrier_Retour!B127</f>
        <v/>
      </c>
      <c r="B496" s="9">
        <f>Chiffrier_Retour!A127</f>
        <v/>
      </c>
      <c r="C496" s="9">
        <f>Chiffrier_Retour!C127</f>
        <v/>
      </c>
      <c r="D496" s="9">
        <f>"Avoir fournisseur - "&amp;Chiffrier_Retour!C127&amp;" ("&amp;Chiffrier_Retour!A127&amp;")"</f>
        <v/>
      </c>
      <c r="E496" s="9">
        <f>Paramètres!$B$2</f>
        <v/>
      </c>
      <c r="F496" s="9" t="inlineStr">
        <is>
          <t>Débit</t>
        </is>
      </c>
      <c r="G496" s="10">
        <f>IF(Chiffrier_Retour!T127&lt;&gt;0,Chiffrier_Retour!T127,"")</f>
        <v/>
      </c>
      <c r="H496" s="9">
        <f>Chiffrier_Retour!W127</f>
        <v/>
      </c>
      <c r="I496" s="9">
        <f>Chiffrier_Retour!Y127</f>
        <v/>
      </c>
    </row>
    <row r="497">
      <c r="A497" s="8">
        <f>Chiffrier_Retour!B127</f>
        <v/>
      </c>
      <c r="B497" s="9">
        <f>Chiffrier_Retour!A127</f>
        <v/>
      </c>
      <c r="C497" s="9">
        <f>Chiffrier_Retour!C127</f>
        <v/>
      </c>
      <c r="D497" s="9">
        <f>"Avoir fournisseur - "&amp;Chiffrier_Retour!C127&amp;" ("&amp;Chiffrier_Retour!A127&amp;")"</f>
        <v/>
      </c>
      <c r="E497" s="9">
        <f>Paramètres!$B$3</f>
        <v/>
      </c>
      <c r="F497" s="9" t="inlineStr">
        <is>
          <t>Crédit</t>
        </is>
      </c>
      <c r="G497" s="10">
        <f>IF(Chiffrier_Retour!L127&lt;&gt;0,Chiffrier_Retour!L127,"")</f>
        <v/>
      </c>
      <c r="H497" s="9">
        <f>Chiffrier_Retour!W127</f>
        <v/>
      </c>
      <c r="I497" s="9">
        <f>Chiffrier_Retour!Y127</f>
        <v/>
      </c>
    </row>
    <row r="498">
      <c r="A498" s="8">
        <f>Chiffrier_Retour!B127</f>
        <v/>
      </c>
      <c r="B498" s="9">
        <f>Chiffrier_Retour!A127</f>
        <v/>
      </c>
      <c r="C498" s="9">
        <f>Chiffrier_Retour!C127</f>
        <v/>
      </c>
      <c r="D498" s="9">
        <f>"Avoir fournisseur - "&amp;Chiffrier_Retour!C127&amp;" ("&amp;Chiffrier_Retour!A127&amp;")"</f>
        <v/>
      </c>
      <c r="E498" s="9">
        <f>Paramètres!$B$4</f>
        <v/>
      </c>
      <c r="F498" s="9" t="inlineStr">
        <is>
          <t>Crédit</t>
        </is>
      </c>
      <c r="G498" s="10">
        <f>IF(Chiffrier_Retour!N127&lt;&gt;0,Chiffrier_Retour!N127,"")</f>
        <v/>
      </c>
      <c r="H498" s="9">
        <f>Chiffrier_Retour!W127</f>
        <v/>
      </c>
      <c r="I498" s="9">
        <f>Chiffrier_Retour!Y127</f>
        <v/>
      </c>
    </row>
    <row r="499">
      <c r="A499" s="8">
        <f>Chiffrier_Retour!B127</f>
        <v/>
      </c>
      <c r="B499" s="9">
        <f>Chiffrier_Retour!A127</f>
        <v/>
      </c>
      <c r="C499" s="9">
        <f>Chiffrier_Retour!C127</f>
        <v/>
      </c>
      <c r="D499" s="9">
        <f>"Avoir fournisseur - "&amp;Chiffrier_Retour!C127&amp;" ("&amp;Chiffrier_Retour!A127&amp;")"</f>
        <v/>
      </c>
      <c r="E499" s="9">
        <f>IF(Chiffrier_Retour!Q127="Fournisseur",Paramètres!$B$6,Paramètres!$B$5)</f>
        <v/>
      </c>
      <c r="F499" s="9">
        <f>IF(Chiffrier_Retour!Q127="Fournisseur","Crédit","Débit")</f>
        <v/>
      </c>
      <c r="G499" s="10">
        <f>IF((Chiffrier_Retour!O127+Chiffrier_Retour!P127)&lt;&gt;0,ABS((Chiffrier_Retour!O127+Chiffrier_Retour!P127)),"")</f>
        <v/>
      </c>
      <c r="H499" s="9">
        <f>Chiffrier_Retour!W127</f>
        <v/>
      </c>
      <c r="I499" s="9">
        <f>Chiffrier_Retour!Y127</f>
        <v/>
      </c>
    </row>
    <row r="500">
      <c r="A500" s="8">
        <f>Chiffrier_Retour!B128</f>
        <v/>
      </c>
      <c r="B500" s="9">
        <f>Chiffrier_Retour!A128</f>
        <v/>
      </c>
      <c r="C500" s="9">
        <f>Chiffrier_Retour!C128</f>
        <v/>
      </c>
      <c r="D500" s="9">
        <f>"Avoir fournisseur - "&amp;Chiffrier_Retour!C128&amp;" ("&amp;Chiffrier_Retour!A128&amp;")"</f>
        <v/>
      </c>
      <c r="E500" s="9">
        <f>Paramètres!$B$2</f>
        <v/>
      </c>
      <c r="F500" s="9" t="inlineStr">
        <is>
          <t>Débit</t>
        </is>
      </c>
      <c r="G500" s="10">
        <f>IF(Chiffrier_Retour!T128&lt;&gt;0,Chiffrier_Retour!T128,"")</f>
        <v/>
      </c>
      <c r="H500" s="9">
        <f>Chiffrier_Retour!W128</f>
        <v/>
      </c>
      <c r="I500" s="9">
        <f>Chiffrier_Retour!Y128</f>
        <v/>
      </c>
    </row>
    <row r="501">
      <c r="A501" s="8">
        <f>Chiffrier_Retour!B128</f>
        <v/>
      </c>
      <c r="B501" s="9">
        <f>Chiffrier_Retour!A128</f>
        <v/>
      </c>
      <c r="C501" s="9">
        <f>Chiffrier_Retour!C128</f>
        <v/>
      </c>
      <c r="D501" s="9">
        <f>"Avoir fournisseur - "&amp;Chiffrier_Retour!C128&amp;" ("&amp;Chiffrier_Retour!A128&amp;")"</f>
        <v/>
      </c>
      <c r="E501" s="9">
        <f>Paramètres!$B$3</f>
        <v/>
      </c>
      <c r="F501" s="9" t="inlineStr">
        <is>
          <t>Crédit</t>
        </is>
      </c>
      <c r="G501" s="10">
        <f>IF(Chiffrier_Retour!L128&lt;&gt;0,Chiffrier_Retour!L128,"")</f>
        <v/>
      </c>
      <c r="H501" s="9">
        <f>Chiffrier_Retour!W128</f>
        <v/>
      </c>
      <c r="I501" s="9">
        <f>Chiffrier_Retour!Y128</f>
        <v/>
      </c>
    </row>
    <row r="502">
      <c r="A502" s="8">
        <f>Chiffrier_Retour!B128</f>
        <v/>
      </c>
      <c r="B502" s="9">
        <f>Chiffrier_Retour!A128</f>
        <v/>
      </c>
      <c r="C502" s="9">
        <f>Chiffrier_Retour!C128</f>
        <v/>
      </c>
      <c r="D502" s="9">
        <f>"Avoir fournisseur - "&amp;Chiffrier_Retour!C128&amp;" ("&amp;Chiffrier_Retour!A128&amp;")"</f>
        <v/>
      </c>
      <c r="E502" s="9">
        <f>Paramètres!$B$4</f>
        <v/>
      </c>
      <c r="F502" s="9" t="inlineStr">
        <is>
          <t>Crédit</t>
        </is>
      </c>
      <c r="G502" s="10">
        <f>IF(Chiffrier_Retour!N128&lt;&gt;0,Chiffrier_Retour!N128,"")</f>
        <v/>
      </c>
      <c r="H502" s="9">
        <f>Chiffrier_Retour!W128</f>
        <v/>
      </c>
      <c r="I502" s="9">
        <f>Chiffrier_Retour!Y128</f>
        <v/>
      </c>
    </row>
    <row r="503">
      <c r="A503" s="8">
        <f>Chiffrier_Retour!B128</f>
        <v/>
      </c>
      <c r="B503" s="9">
        <f>Chiffrier_Retour!A128</f>
        <v/>
      </c>
      <c r="C503" s="9">
        <f>Chiffrier_Retour!C128</f>
        <v/>
      </c>
      <c r="D503" s="9">
        <f>"Avoir fournisseur - "&amp;Chiffrier_Retour!C128&amp;" ("&amp;Chiffrier_Retour!A128&amp;")"</f>
        <v/>
      </c>
      <c r="E503" s="9">
        <f>IF(Chiffrier_Retour!Q128="Fournisseur",Paramètres!$B$6,Paramètres!$B$5)</f>
        <v/>
      </c>
      <c r="F503" s="9">
        <f>IF(Chiffrier_Retour!Q128="Fournisseur","Crédit","Débit")</f>
        <v/>
      </c>
      <c r="G503" s="10">
        <f>IF((Chiffrier_Retour!O128+Chiffrier_Retour!P128)&lt;&gt;0,ABS((Chiffrier_Retour!O128+Chiffrier_Retour!P128)),"")</f>
        <v/>
      </c>
      <c r="H503" s="9">
        <f>Chiffrier_Retour!W128</f>
        <v/>
      </c>
      <c r="I503" s="9">
        <f>Chiffrier_Retour!Y128</f>
        <v/>
      </c>
    </row>
    <row r="504">
      <c r="A504" s="8">
        <f>Chiffrier_Retour!B129</f>
        <v/>
      </c>
      <c r="B504" s="9">
        <f>Chiffrier_Retour!A129</f>
        <v/>
      </c>
      <c r="C504" s="9">
        <f>Chiffrier_Retour!C129</f>
        <v/>
      </c>
      <c r="D504" s="9">
        <f>"Avoir fournisseur - "&amp;Chiffrier_Retour!C129&amp;" ("&amp;Chiffrier_Retour!A129&amp;")"</f>
        <v/>
      </c>
      <c r="E504" s="9">
        <f>Paramètres!$B$2</f>
        <v/>
      </c>
      <c r="F504" s="9" t="inlineStr">
        <is>
          <t>Débit</t>
        </is>
      </c>
      <c r="G504" s="10">
        <f>IF(Chiffrier_Retour!T129&lt;&gt;0,Chiffrier_Retour!T129,"")</f>
        <v/>
      </c>
      <c r="H504" s="9">
        <f>Chiffrier_Retour!W129</f>
        <v/>
      </c>
      <c r="I504" s="9">
        <f>Chiffrier_Retour!Y129</f>
        <v/>
      </c>
    </row>
    <row r="505">
      <c r="A505" s="8">
        <f>Chiffrier_Retour!B129</f>
        <v/>
      </c>
      <c r="B505" s="9">
        <f>Chiffrier_Retour!A129</f>
        <v/>
      </c>
      <c r="C505" s="9">
        <f>Chiffrier_Retour!C129</f>
        <v/>
      </c>
      <c r="D505" s="9">
        <f>"Avoir fournisseur - "&amp;Chiffrier_Retour!C129&amp;" ("&amp;Chiffrier_Retour!A129&amp;")"</f>
        <v/>
      </c>
      <c r="E505" s="9">
        <f>Paramètres!$B$3</f>
        <v/>
      </c>
      <c r="F505" s="9" t="inlineStr">
        <is>
          <t>Crédit</t>
        </is>
      </c>
      <c r="G505" s="10">
        <f>IF(Chiffrier_Retour!L129&lt;&gt;0,Chiffrier_Retour!L129,"")</f>
        <v/>
      </c>
      <c r="H505" s="9">
        <f>Chiffrier_Retour!W129</f>
        <v/>
      </c>
      <c r="I505" s="9">
        <f>Chiffrier_Retour!Y129</f>
        <v/>
      </c>
    </row>
    <row r="506">
      <c r="A506" s="8">
        <f>Chiffrier_Retour!B129</f>
        <v/>
      </c>
      <c r="B506" s="9">
        <f>Chiffrier_Retour!A129</f>
        <v/>
      </c>
      <c r="C506" s="9">
        <f>Chiffrier_Retour!C129</f>
        <v/>
      </c>
      <c r="D506" s="9">
        <f>"Avoir fournisseur - "&amp;Chiffrier_Retour!C129&amp;" ("&amp;Chiffrier_Retour!A129&amp;")"</f>
        <v/>
      </c>
      <c r="E506" s="9">
        <f>Paramètres!$B$4</f>
        <v/>
      </c>
      <c r="F506" s="9" t="inlineStr">
        <is>
          <t>Crédit</t>
        </is>
      </c>
      <c r="G506" s="10">
        <f>IF(Chiffrier_Retour!N129&lt;&gt;0,Chiffrier_Retour!N129,"")</f>
        <v/>
      </c>
      <c r="H506" s="9">
        <f>Chiffrier_Retour!W129</f>
        <v/>
      </c>
      <c r="I506" s="9">
        <f>Chiffrier_Retour!Y129</f>
        <v/>
      </c>
    </row>
    <row r="507">
      <c r="A507" s="8">
        <f>Chiffrier_Retour!B129</f>
        <v/>
      </c>
      <c r="B507" s="9">
        <f>Chiffrier_Retour!A129</f>
        <v/>
      </c>
      <c r="C507" s="9">
        <f>Chiffrier_Retour!C129</f>
        <v/>
      </c>
      <c r="D507" s="9">
        <f>"Avoir fournisseur - "&amp;Chiffrier_Retour!C129&amp;" ("&amp;Chiffrier_Retour!A129&amp;")"</f>
        <v/>
      </c>
      <c r="E507" s="9">
        <f>IF(Chiffrier_Retour!Q129="Fournisseur",Paramètres!$B$6,Paramètres!$B$5)</f>
        <v/>
      </c>
      <c r="F507" s="9">
        <f>IF(Chiffrier_Retour!Q129="Fournisseur","Crédit","Débit")</f>
        <v/>
      </c>
      <c r="G507" s="10">
        <f>IF((Chiffrier_Retour!O129+Chiffrier_Retour!P129)&lt;&gt;0,ABS((Chiffrier_Retour!O129+Chiffrier_Retour!P129)),"")</f>
        <v/>
      </c>
      <c r="H507" s="9">
        <f>Chiffrier_Retour!W129</f>
        <v/>
      </c>
      <c r="I507" s="9">
        <f>Chiffrier_Retour!Y129</f>
        <v/>
      </c>
    </row>
    <row r="508">
      <c r="A508" s="8">
        <f>Chiffrier_Retour!B130</f>
        <v/>
      </c>
      <c r="B508" s="9">
        <f>Chiffrier_Retour!A130</f>
        <v/>
      </c>
      <c r="C508" s="9">
        <f>Chiffrier_Retour!C130</f>
        <v/>
      </c>
      <c r="D508" s="9">
        <f>"Avoir fournisseur - "&amp;Chiffrier_Retour!C130&amp;" ("&amp;Chiffrier_Retour!A130&amp;")"</f>
        <v/>
      </c>
      <c r="E508" s="9">
        <f>Paramètres!$B$2</f>
        <v/>
      </c>
      <c r="F508" s="9" t="inlineStr">
        <is>
          <t>Débit</t>
        </is>
      </c>
      <c r="G508" s="10">
        <f>IF(Chiffrier_Retour!T130&lt;&gt;0,Chiffrier_Retour!T130,"")</f>
        <v/>
      </c>
      <c r="H508" s="9">
        <f>Chiffrier_Retour!W130</f>
        <v/>
      </c>
      <c r="I508" s="9">
        <f>Chiffrier_Retour!Y130</f>
        <v/>
      </c>
    </row>
    <row r="509">
      <c r="A509" s="8">
        <f>Chiffrier_Retour!B130</f>
        <v/>
      </c>
      <c r="B509" s="9">
        <f>Chiffrier_Retour!A130</f>
        <v/>
      </c>
      <c r="C509" s="9">
        <f>Chiffrier_Retour!C130</f>
        <v/>
      </c>
      <c r="D509" s="9">
        <f>"Avoir fournisseur - "&amp;Chiffrier_Retour!C130&amp;" ("&amp;Chiffrier_Retour!A130&amp;")"</f>
        <v/>
      </c>
      <c r="E509" s="9">
        <f>Paramètres!$B$3</f>
        <v/>
      </c>
      <c r="F509" s="9" t="inlineStr">
        <is>
          <t>Crédit</t>
        </is>
      </c>
      <c r="G509" s="10">
        <f>IF(Chiffrier_Retour!L130&lt;&gt;0,Chiffrier_Retour!L130,"")</f>
        <v/>
      </c>
      <c r="H509" s="9">
        <f>Chiffrier_Retour!W130</f>
        <v/>
      </c>
      <c r="I509" s="9">
        <f>Chiffrier_Retour!Y130</f>
        <v/>
      </c>
    </row>
    <row r="510">
      <c r="A510" s="8">
        <f>Chiffrier_Retour!B130</f>
        <v/>
      </c>
      <c r="B510" s="9">
        <f>Chiffrier_Retour!A130</f>
        <v/>
      </c>
      <c r="C510" s="9">
        <f>Chiffrier_Retour!C130</f>
        <v/>
      </c>
      <c r="D510" s="9">
        <f>"Avoir fournisseur - "&amp;Chiffrier_Retour!C130&amp;" ("&amp;Chiffrier_Retour!A130&amp;")"</f>
        <v/>
      </c>
      <c r="E510" s="9">
        <f>Paramètres!$B$4</f>
        <v/>
      </c>
      <c r="F510" s="9" t="inlineStr">
        <is>
          <t>Crédit</t>
        </is>
      </c>
      <c r="G510" s="10">
        <f>IF(Chiffrier_Retour!N130&lt;&gt;0,Chiffrier_Retour!N130,"")</f>
        <v/>
      </c>
      <c r="H510" s="9">
        <f>Chiffrier_Retour!W130</f>
        <v/>
      </c>
      <c r="I510" s="9">
        <f>Chiffrier_Retour!Y130</f>
        <v/>
      </c>
    </row>
    <row r="511">
      <c r="A511" s="8">
        <f>Chiffrier_Retour!B130</f>
        <v/>
      </c>
      <c r="B511" s="9">
        <f>Chiffrier_Retour!A130</f>
        <v/>
      </c>
      <c r="C511" s="9">
        <f>Chiffrier_Retour!C130</f>
        <v/>
      </c>
      <c r="D511" s="9">
        <f>"Avoir fournisseur - "&amp;Chiffrier_Retour!C130&amp;" ("&amp;Chiffrier_Retour!A130&amp;")"</f>
        <v/>
      </c>
      <c r="E511" s="9">
        <f>IF(Chiffrier_Retour!Q130="Fournisseur",Paramètres!$B$6,Paramètres!$B$5)</f>
        <v/>
      </c>
      <c r="F511" s="9">
        <f>IF(Chiffrier_Retour!Q130="Fournisseur","Crédit","Débit")</f>
        <v/>
      </c>
      <c r="G511" s="10">
        <f>IF((Chiffrier_Retour!O130+Chiffrier_Retour!P130)&lt;&gt;0,ABS((Chiffrier_Retour!O130+Chiffrier_Retour!P130)),"")</f>
        <v/>
      </c>
      <c r="H511" s="9">
        <f>Chiffrier_Retour!W130</f>
        <v/>
      </c>
      <c r="I511" s="9">
        <f>Chiffrier_Retour!Y130</f>
        <v/>
      </c>
    </row>
    <row r="512">
      <c r="A512" s="8">
        <f>Chiffrier_Retour!B131</f>
        <v/>
      </c>
      <c r="B512" s="9">
        <f>Chiffrier_Retour!A131</f>
        <v/>
      </c>
      <c r="C512" s="9">
        <f>Chiffrier_Retour!C131</f>
        <v/>
      </c>
      <c r="D512" s="9">
        <f>"Avoir fournisseur - "&amp;Chiffrier_Retour!C131&amp;" ("&amp;Chiffrier_Retour!A131&amp;")"</f>
        <v/>
      </c>
      <c r="E512" s="9">
        <f>Paramètres!$B$2</f>
        <v/>
      </c>
      <c r="F512" s="9" t="inlineStr">
        <is>
          <t>Débit</t>
        </is>
      </c>
      <c r="G512" s="10">
        <f>IF(Chiffrier_Retour!T131&lt;&gt;0,Chiffrier_Retour!T131,"")</f>
        <v/>
      </c>
      <c r="H512" s="9">
        <f>Chiffrier_Retour!W131</f>
        <v/>
      </c>
      <c r="I512" s="9">
        <f>Chiffrier_Retour!Y131</f>
        <v/>
      </c>
    </row>
    <row r="513">
      <c r="A513" s="8">
        <f>Chiffrier_Retour!B131</f>
        <v/>
      </c>
      <c r="B513" s="9">
        <f>Chiffrier_Retour!A131</f>
        <v/>
      </c>
      <c r="C513" s="9">
        <f>Chiffrier_Retour!C131</f>
        <v/>
      </c>
      <c r="D513" s="9">
        <f>"Avoir fournisseur - "&amp;Chiffrier_Retour!C131&amp;" ("&amp;Chiffrier_Retour!A131&amp;")"</f>
        <v/>
      </c>
      <c r="E513" s="9">
        <f>Paramètres!$B$3</f>
        <v/>
      </c>
      <c r="F513" s="9" t="inlineStr">
        <is>
          <t>Crédit</t>
        </is>
      </c>
      <c r="G513" s="10">
        <f>IF(Chiffrier_Retour!L131&lt;&gt;0,Chiffrier_Retour!L131,"")</f>
        <v/>
      </c>
      <c r="H513" s="9">
        <f>Chiffrier_Retour!W131</f>
        <v/>
      </c>
      <c r="I513" s="9">
        <f>Chiffrier_Retour!Y131</f>
        <v/>
      </c>
    </row>
    <row r="514">
      <c r="A514" s="8">
        <f>Chiffrier_Retour!B131</f>
        <v/>
      </c>
      <c r="B514" s="9">
        <f>Chiffrier_Retour!A131</f>
        <v/>
      </c>
      <c r="C514" s="9">
        <f>Chiffrier_Retour!C131</f>
        <v/>
      </c>
      <c r="D514" s="9">
        <f>"Avoir fournisseur - "&amp;Chiffrier_Retour!C131&amp;" ("&amp;Chiffrier_Retour!A131&amp;")"</f>
        <v/>
      </c>
      <c r="E514" s="9">
        <f>Paramètres!$B$4</f>
        <v/>
      </c>
      <c r="F514" s="9" t="inlineStr">
        <is>
          <t>Crédit</t>
        </is>
      </c>
      <c r="G514" s="10">
        <f>IF(Chiffrier_Retour!N131&lt;&gt;0,Chiffrier_Retour!N131,"")</f>
        <v/>
      </c>
      <c r="H514" s="9">
        <f>Chiffrier_Retour!W131</f>
        <v/>
      </c>
      <c r="I514" s="9">
        <f>Chiffrier_Retour!Y131</f>
        <v/>
      </c>
    </row>
    <row r="515">
      <c r="A515" s="8">
        <f>Chiffrier_Retour!B131</f>
        <v/>
      </c>
      <c r="B515" s="9">
        <f>Chiffrier_Retour!A131</f>
        <v/>
      </c>
      <c r="C515" s="9">
        <f>Chiffrier_Retour!C131</f>
        <v/>
      </c>
      <c r="D515" s="9">
        <f>"Avoir fournisseur - "&amp;Chiffrier_Retour!C131&amp;" ("&amp;Chiffrier_Retour!A131&amp;")"</f>
        <v/>
      </c>
      <c r="E515" s="9">
        <f>IF(Chiffrier_Retour!Q131="Fournisseur",Paramètres!$B$6,Paramètres!$B$5)</f>
        <v/>
      </c>
      <c r="F515" s="9">
        <f>IF(Chiffrier_Retour!Q131="Fournisseur","Crédit","Débit")</f>
        <v/>
      </c>
      <c r="G515" s="10">
        <f>IF((Chiffrier_Retour!O131+Chiffrier_Retour!P131)&lt;&gt;0,ABS((Chiffrier_Retour!O131+Chiffrier_Retour!P131)),"")</f>
        <v/>
      </c>
      <c r="H515" s="9">
        <f>Chiffrier_Retour!W131</f>
        <v/>
      </c>
      <c r="I515" s="9">
        <f>Chiffrier_Retour!Y131</f>
        <v/>
      </c>
    </row>
    <row r="516">
      <c r="A516" s="8">
        <f>Chiffrier_Retour!B132</f>
        <v/>
      </c>
      <c r="B516" s="9">
        <f>Chiffrier_Retour!A132</f>
        <v/>
      </c>
      <c r="C516" s="9">
        <f>Chiffrier_Retour!C132</f>
        <v/>
      </c>
      <c r="D516" s="9">
        <f>"Avoir fournisseur - "&amp;Chiffrier_Retour!C132&amp;" ("&amp;Chiffrier_Retour!A132&amp;")"</f>
        <v/>
      </c>
      <c r="E516" s="9">
        <f>Paramètres!$B$2</f>
        <v/>
      </c>
      <c r="F516" s="9" t="inlineStr">
        <is>
          <t>Débit</t>
        </is>
      </c>
      <c r="G516" s="10">
        <f>IF(Chiffrier_Retour!T132&lt;&gt;0,Chiffrier_Retour!T132,"")</f>
        <v/>
      </c>
      <c r="H516" s="9">
        <f>Chiffrier_Retour!W132</f>
        <v/>
      </c>
      <c r="I516" s="9">
        <f>Chiffrier_Retour!Y132</f>
        <v/>
      </c>
    </row>
    <row r="517">
      <c r="A517" s="8">
        <f>Chiffrier_Retour!B132</f>
        <v/>
      </c>
      <c r="B517" s="9">
        <f>Chiffrier_Retour!A132</f>
        <v/>
      </c>
      <c r="C517" s="9">
        <f>Chiffrier_Retour!C132</f>
        <v/>
      </c>
      <c r="D517" s="9">
        <f>"Avoir fournisseur - "&amp;Chiffrier_Retour!C132&amp;" ("&amp;Chiffrier_Retour!A132&amp;")"</f>
        <v/>
      </c>
      <c r="E517" s="9">
        <f>Paramètres!$B$3</f>
        <v/>
      </c>
      <c r="F517" s="9" t="inlineStr">
        <is>
          <t>Crédit</t>
        </is>
      </c>
      <c r="G517" s="10">
        <f>IF(Chiffrier_Retour!L132&lt;&gt;0,Chiffrier_Retour!L132,"")</f>
        <v/>
      </c>
      <c r="H517" s="9">
        <f>Chiffrier_Retour!W132</f>
        <v/>
      </c>
      <c r="I517" s="9">
        <f>Chiffrier_Retour!Y132</f>
        <v/>
      </c>
    </row>
    <row r="518">
      <c r="A518" s="8">
        <f>Chiffrier_Retour!B132</f>
        <v/>
      </c>
      <c r="B518" s="9">
        <f>Chiffrier_Retour!A132</f>
        <v/>
      </c>
      <c r="C518" s="9">
        <f>Chiffrier_Retour!C132</f>
        <v/>
      </c>
      <c r="D518" s="9">
        <f>"Avoir fournisseur - "&amp;Chiffrier_Retour!C132&amp;" ("&amp;Chiffrier_Retour!A132&amp;")"</f>
        <v/>
      </c>
      <c r="E518" s="9">
        <f>Paramètres!$B$4</f>
        <v/>
      </c>
      <c r="F518" s="9" t="inlineStr">
        <is>
          <t>Crédit</t>
        </is>
      </c>
      <c r="G518" s="10">
        <f>IF(Chiffrier_Retour!N132&lt;&gt;0,Chiffrier_Retour!N132,"")</f>
        <v/>
      </c>
      <c r="H518" s="9">
        <f>Chiffrier_Retour!W132</f>
        <v/>
      </c>
      <c r="I518" s="9">
        <f>Chiffrier_Retour!Y132</f>
        <v/>
      </c>
    </row>
    <row r="519">
      <c r="A519" s="8">
        <f>Chiffrier_Retour!B132</f>
        <v/>
      </c>
      <c r="B519" s="9">
        <f>Chiffrier_Retour!A132</f>
        <v/>
      </c>
      <c r="C519" s="9">
        <f>Chiffrier_Retour!C132</f>
        <v/>
      </c>
      <c r="D519" s="9">
        <f>"Avoir fournisseur - "&amp;Chiffrier_Retour!C132&amp;" ("&amp;Chiffrier_Retour!A132&amp;")"</f>
        <v/>
      </c>
      <c r="E519" s="9">
        <f>IF(Chiffrier_Retour!Q132="Fournisseur",Paramètres!$B$6,Paramètres!$B$5)</f>
        <v/>
      </c>
      <c r="F519" s="9">
        <f>IF(Chiffrier_Retour!Q132="Fournisseur","Crédit","Débit")</f>
        <v/>
      </c>
      <c r="G519" s="10">
        <f>IF((Chiffrier_Retour!O132+Chiffrier_Retour!P132)&lt;&gt;0,ABS((Chiffrier_Retour!O132+Chiffrier_Retour!P132)),"")</f>
        <v/>
      </c>
      <c r="H519" s="9">
        <f>Chiffrier_Retour!W132</f>
        <v/>
      </c>
      <c r="I519" s="9">
        <f>Chiffrier_Retour!Y132</f>
        <v/>
      </c>
    </row>
    <row r="520">
      <c r="A520" s="8">
        <f>Chiffrier_Retour!B133</f>
        <v/>
      </c>
      <c r="B520" s="9">
        <f>Chiffrier_Retour!A133</f>
        <v/>
      </c>
      <c r="C520" s="9">
        <f>Chiffrier_Retour!C133</f>
        <v/>
      </c>
      <c r="D520" s="9">
        <f>"Avoir fournisseur - "&amp;Chiffrier_Retour!C133&amp;" ("&amp;Chiffrier_Retour!A133&amp;")"</f>
        <v/>
      </c>
      <c r="E520" s="9">
        <f>Paramètres!$B$2</f>
        <v/>
      </c>
      <c r="F520" s="9" t="inlineStr">
        <is>
          <t>Débit</t>
        </is>
      </c>
      <c r="G520" s="10">
        <f>IF(Chiffrier_Retour!T133&lt;&gt;0,Chiffrier_Retour!T133,"")</f>
        <v/>
      </c>
      <c r="H520" s="9">
        <f>Chiffrier_Retour!W133</f>
        <v/>
      </c>
      <c r="I520" s="9">
        <f>Chiffrier_Retour!Y133</f>
        <v/>
      </c>
    </row>
    <row r="521">
      <c r="A521" s="8">
        <f>Chiffrier_Retour!B133</f>
        <v/>
      </c>
      <c r="B521" s="9">
        <f>Chiffrier_Retour!A133</f>
        <v/>
      </c>
      <c r="C521" s="9">
        <f>Chiffrier_Retour!C133</f>
        <v/>
      </c>
      <c r="D521" s="9">
        <f>"Avoir fournisseur - "&amp;Chiffrier_Retour!C133&amp;" ("&amp;Chiffrier_Retour!A133&amp;")"</f>
        <v/>
      </c>
      <c r="E521" s="9">
        <f>Paramètres!$B$3</f>
        <v/>
      </c>
      <c r="F521" s="9" t="inlineStr">
        <is>
          <t>Crédit</t>
        </is>
      </c>
      <c r="G521" s="10">
        <f>IF(Chiffrier_Retour!L133&lt;&gt;0,Chiffrier_Retour!L133,"")</f>
        <v/>
      </c>
      <c r="H521" s="9">
        <f>Chiffrier_Retour!W133</f>
        <v/>
      </c>
      <c r="I521" s="9">
        <f>Chiffrier_Retour!Y133</f>
        <v/>
      </c>
    </row>
    <row r="522">
      <c r="A522" s="8">
        <f>Chiffrier_Retour!B133</f>
        <v/>
      </c>
      <c r="B522" s="9">
        <f>Chiffrier_Retour!A133</f>
        <v/>
      </c>
      <c r="C522" s="9">
        <f>Chiffrier_Retour!C133</f>
        <v/>
      </c>
      <c r="D522" s="9">
        <f>"Avoir fournisseur - "&amp;Chiffrier_Retour!C133&amp;" ("&amp;Chiffrier_Retour!A133&amp;")"</f>
        <v/>
      </c>
      <c r="E522" s="9">
        <f>Paramètres!$B$4</f>
        <v/>
      </c>
      <c r="F522" s="9" t="inlineStr">
        <is>
          <t>Crédit</t>
        </is>
      </c>
      <c r="G522" s="10">
        <f>IF(Chiffrier_Retour!N133&lt;&gt;0,Chiffrier_Retour!N133,"")</f>
        <v/>
      </c>
      <c r="H522" s="9">
        <f>Chiffrier_Retour!W133</f>
        <v/>
      </c>
      <c r="I522" s="9">
        <f>Chiffrier_Retour!Y133</f>
        <v/>
      </c>
    </row>
    <row r="523">
      <c r="A523" s="8">
        <f>Chiffrier_Retour!B133</f>
        <v/>
      </c>
      <c r="B523" s="9">
        <f>Chiffrier_Retour!A133</f>
        <v/>
      </c>
      <c r="C523" s="9">
        <f>Chiffrier_Retour!C133</f>
        <v/>
      </c>
      <c r="D523" s="9">
        <f>"Avoir fournisseur - "&amp;Chiffrier_Retour!C133&amp;" ("&amp;Chiffrier_Retour!A133&amp;")"</f>
        <v/>
      </c>
      <c r="E523" s="9">
        <f>IF(Chiffrier_Retour!Q133="Fournisseur",Paramètres!$B$6,Paramètres!$B$5)</f>
        <v/>
      </c>
      <c r="F523" s="9">
        <f>IF(Chiffrier_Retour!Q133="Fournisseur","Crédit","Débit")</f>
        <v/>
      </c>
      <c r="G523" s="10">
        <f>IF((Chiffrier_Retour!O133+Chiffrier_Retour!P133)&lt;&gt;0,ABS((Chiffrier_Retour!O133+Chiffrier_Retour!P133)),"")</f>
        <v/>
      </c>
      <c r="H523" s="9">
        <f>Chiffrier_Retour!W133</f>
        <v/>
      </c>
      <c r="I523" s="9">
        <f>Chiffrier_Retour!Y133</f>
        <v/>
      </c>
    </row>
    <row r="524">
      <c r="A524" s="8">
        <f>Chiffrier_Retour!B134</f>
        <v/>
      </c>
      <c r="B524" s="9">
        <f>Chiffrier_Retour!A134</f>
        <v/>
      </c>
      <c r="C524" s="9">
        <f>Chiffrier_Retour!C134</f>
        <v/>
      </c>
      <c r="D524" s="9">
        <f>"Avoir fournisseur - "&amp;Chiffrier_Retour!C134&amp;" ("&amp;Chiffrier_Retour!A134&amp;")"</f>
        <v/>
      </c>
      <c r="E524" s="9">
        <f>Paramètres!$B$2</f>
        <v/>
      </c>
      <c r="F524" s="9" t="inlineStr">
        <is>
          <t>Débit</t>
        </is>
      </c>
      <c r="G524" s="10">
        <f>IF(Chiffrier_Retour!T134&lt;&gt;0,Chiffrier_Retour!T134,"")</f>
        <v/>
      </c>
      <c r="H524" s="9">
        <f>Chiffrier_Retour!W134</f>
        <v/>
      </c>
      <c r="I524" s="9">
        <f>Chiffrier_Retour!Y134</f>
        <v/>
      </c>
    </row>
    <row r="525">
      <c r="A525" s="8">
        <f>Chiffrier_Retour!B134</f>
        <v/>
      </c>
      <c r="B525" s="9">
        <f>Chiffrier_Retour!A134</f>
        <v/>
      </c>
      <c r="C525" s="9">
        <f>Chiffrier_Retour!C134</f>
        <v/>
      </c>
      <c r="D525" s="9">
        <f>"Avoir fournisseur - "&amp;Chiffrier_Retour!C134&amp;" ("&amp;Chiffrier_Retour!A134&amp;")"</f>
        <v/>
      </c>
      <c r="E525" s="9">
        <f>Paramètres!$B$3</f>
        <v/>
      </c>
      <c r="F525" s="9" t="inlineStr">
        <is>
          <t>Crédit</t>
        </is>
      </c>
      <c r="G525" s="10">
        <f>IF(Chiffrier_Retour!L134&lt;&gt;0,Chiffrier_Retour!L134,"")</f>
        <v/>
      </c>
      <c r="H525" s="9">
        <f>Chiffrier_Retour!W134</f>
        <v/>
      </c>
      <c r="I525" s="9">
        <f>Chiffrier_Retour!Y134</f>
        <v/>
      </c>
    </row>
    <row r="526">
      <c r="A526" s="8">
        <f>Chiffrier_Retour!B134</f>
        <v/>
      </c>
      <c r="B526" s="9">
        <f>Chiffrier_Retour!A134</f>
        <v/>
      </c>
      <c r="C526" s="9">
        <f>Chiffrier_Retour!C134</f>
        <v/>
      </c>
      <c r="D526" s="9">
        <f>"Avoir fournisseur - "&amp;Chiffrier_Retour!C134&amp;" ("&amp;Chiffrier_Retour!A134&amp;")"</f>
        <v/>
      </c>
      <c r="E526" s="9">
        <f>Paramètres!$B$4</f>
        <v/>
      </c>
      <c r="F526" s="9" t="inlineStr">
        <is>
          <t>Crédit</t>
        </is>
      </c>
      <c r="G526" s="10">
        <f>IF(Chiffrier_Retour!N134&lt;&gt;0,Chiffrier_Retour!N134,"")</f>
        <v/>
      </c>
      <c r="H526" s="9">
        <f>Chiffrier_Retour!W134</f>
        <v/>
      </c>
      <c r="I526" s="9">
        <f>Chiffrier_Retour!Y134</f>
        <v/>
      </c>
    </row>
    <row r="527">
      <c r="A527" s="8">
        <f>Chiffrier_Retour!B134</f>
        <v/>
      </c>
      <c r="B527" s="9">
        <f>Chiffrier_Retour!A134</f>
        <v/>
      </c>
      <c r="C527" s="9">
        <f>Chiffrier_Retour!C134</f>
        <v/>
      </c>
      <c r="D527" s="9">
        <f>"Avoir fournisseur - "&amp;Chiffrier_Retour!C134&amp;" ("&amp;Chiffrier_Retour!A134&amp;")"</f>
        <v/>
      </c>
      <c r="E527" s="9">
        <f>IF(Chiffrier_Retour!Q134="Fournisseur",Paramètres!$B$6,Paramètres!$B$5)</f>
        <v/>
      </c>
      <c r="F527" s="9">
        <f>IF(Chiffrier_Retour!Q134="Fournisseur","Crédit","Débit")</f>
        <v/>
      </c>
      <c r="G527" s="10">
        <f>IF((Chiffrier_Retour!O134+Chiffrier_Retour!P134)&lt;&gt;0,ABS((Chiffrier_Retour!O134+Chiffrier_Retour!P134)),"")</f>
        <v/>
      </c>
      <c r="H527" s="9">
        <f>Chiffrier_Retour!W134</f>
        <v/>
      </c>
      <c r="I527" s="9">
        <f>Chiffrier_Retour!Y134</f>
        <v/>
      </c>
    </row>
    <row r="528">
      <c r="A528" s="8">
        <f>Chiffrier_Retour!B135</f>
        <v/>
      </c>
      <c r="B528" s="9">
        <f>Chiffrier_Retour!A135</f>
        <v/>
      </c>
      <c r="C528" s="9">
        <f>Chiffrier_Retour!C135</f>
        <v/>
      </c>
      <c r="D528" s="9">
        <f>"Avoir fournisseur - "&amp;Chiffrier_Retour!C135&amp;" ("&amp;Chiffrier_Retour!A135&amp;")"</f>
        <v/>
      </c>
      <c r="E528" s="9">
        <f>Paramètres!$B$2</f>
        <v/>
      </c>
      <c r="F528" s="9" t="inlineStr">
        <is>
          <t>Débit</t>
        </is>
      </c>
      <c r="G528" s="10">
        <f>IF(Chiffrier_Retour!T135&lt;&gt;0,Chiffrier_Retour!T135,"")</f>
        <v/>
      </c>
      <c r="H528" s="9">
        <f>Chiffrier_Retour!W135</f>
        <v/>
      </c>
      <c r="I528" s="9">
        <f>Chiffrier_Retour!Y135</f>
        <v/>
      </c>
    </row>
    <row r="529">
      <c r="A529" s="8">
        <f>Chiffrier_Retour!B135</f>
        <v/>
      </c>
      <c r="B529" s="9">
        <f>Chiffrier_Retour!A135</f>
        <v/>
      </c>
      <c r="C529" s="9">
        <f>Chiffrier_Retour!C135</f>
        <v/>
      </c>
      <c r="D529" s="9">
        <f>"Avoir fournisseur - "&amp;Chiffrier_Retour!C135&amp;" ("&amp;Chiffrier_Retour!A135&amp;")"</f>
        <v/>
      </c>
      <c r="E529" s="9">
        <f>Paramètres!$B$3</f>
        <v/>
      </c>
      <c r="F529" s="9" t="inlineStr">
        <is>
          <t>Crédit</t>
        </is>
      </c>
      <c r="G529" s="10">
        <f>IF(Chiffrier_Retour!L135&lt;&gt;0,Chiffrier_Retour!L135,"")</f>
        <v/>
      </c>
      <c r="H529" s="9">
        <f>Chiffrier_Retour!W135</f>
        <v/>
      </c>
      <c r="I529" s="9">
        <f>Chiffrier_Retour!Y135</f>
        <v/>
      </c>
    </row>
    <row r="530">
      <c r="A530" s="8">
        <f>Chiffrier_Retour!B135</f>
        <v/>
      </c>
      <c r="B530" s="9">
        <f>Chiffrier_Retour!A135</f>
        <v/>
      </c>
      <c r="C530" s="9">
        <f>Chiffrier_Retour!C135</f>
        <v/>
      </c>
      <c r="D530" s="9">
        <f>"Avoir fournisseur - "&amp;Chiffrier_Retour!C135&amp;" ("&amp;Chiffrier_Retour!A135&amp;")"</f>
        <v/>
      </c>
      <c r="E530" s="9">
        <f>Paramètres!$B$4</f>
        <v/>
      </c>
      <c r="F530" s="9" t="inlineStr">
        <is>
          <t>Crédit</t>
        </is>
      </c>
      <c r="G530" s="10">
        <f>IF(Chiffrier_Retour!N135&lt;&gt;0,Chiffrier_Retour!N135,"")</f>
        <v/>
      </c>
      <c r="H530" s="9">
        <f>Chiffrier_Retour!W135</f>
        <v/>
      </c>
      <c r="I530" s="9">
        <f>Chiffrier_Retour!Y135</f>
        <v/>
      </c>
    </row>
    <row r="531">
      <c r="A531" s="8">
        <f>Chiffrier_Retour!B135</f>
        <v/>
      </c>
      <c r="B531" s="9">
        <f>Chiffrier_Retour!A135</f>
        <v/>
      </c>
      <c r="C531" s="9">
        <f>Chiffrier_Retour!C135</f>
        <v/>
      </c>
      <c r="D531" s="9">
        <f>"Avoir fournisseur - "&amp;Chiffrier_Retour!C135&amp;" ("&amp;Chiffrier_Retour!A135&amp;")"</f>
        <v/>
      </c>
      <c r="E531" s="9">
        <f>IF(Chiffrier_Retour!Q135="Fournisseur",Paramètres!$B$6,Paramètres!$B$5)</f>
        <v/>
      </c>
      <c r="F531" s="9">
        <f>IF(Chiffrier_Retour!Q135="Fournisseur","Crédit","Débit")</f>
        <v/>
      </c>
      <c r="G531" s="10">
        <f>IF((Chiffrier_Retour!O135+Chiffrier_Retour!P135)&lt;&gt;0,ABS((Chiffrier_Retour!O135+Chiffrier_Retour!P135)),"")</f>
        <v/>
      </c>
      <c r="H531" s="9">
        <f>Chiffrier_Retour!W135</f>
        <v/>
      </c>
      <c r="I531" s="9">
        <f>Chiffrier_Retour!Y135</f>
        <v/>
      </c>
    </row>
    <row r="532">
      <c r="A532" s="8">
        <f>Chiffrier_Retour!B136</f>
        <v/>
      </c>
      <c r="B532" s="9">
        <f>Chiffrier_Retour!A136</f>
        <v/>
      </c>
      <c r="C532" s="9">
        <f>Chiffrier_Retour!C136</f>
        <v/>
      </c>
      <c r="D532" s="9">
        <f>"Avoir fournisseur - "&amp;Chiffrier_Retour!C136&amp;" ("&amp;Chiffrier_Retour!A136&amp;")"</f>
        <v/>
      </c>
      <c r="E532" s="9">
        <f>Paramètres!$B$2</f>
        <v/>
      </c>
      <c r="F532" s="9" t="inlineStr">
        <is>
          <t>Débit</t>
        </is>
      </c>
      <c r="G532" s="10">
        <f>IF(Chiffrier_Retour!T136&lt;&gt;0,Chiffrier_Retour!T136,"")</f>
        <v/>
      </c>
      <c r="H532" s="9">
        <f>Chiffrier_Retour!W136</f>
        <v/>
      </c>
      <c r="I532" s="9">
        <f>Chiffrier_Retour!Y136</f>
        <v/>
      </c>
    </row>
    <row r="533">
      <c r="A533" s="8">
        <f>Chiffrier_Retour!B136</f>
        <v/>
      </c>
      <c r="B533" s="9">
        <f>Chiffrier_Retour!A136</f>
        <v/>
      </c>
      <c r="C533" s="9">
        <f>Chiffrier_Retour!C136</f>
        <v/>
      </c>
      <c r="D533" s="9">
        <f>"Avoir fournisseur - "&amp;Chiffrier_Retour!C136&amp;" ("&amp;Chiffrier_Retour!A136&amp;")"</f>
        <v/>
      </c>
      <c r="E533" s="9">
        <f>Paramètres!$B$3</f>
        <v/>
      </c>
      <c r="F533" s="9" t="inlineStr">
        <is>
          <t>Crédit</t>
        </is>
      </c>
      <c r="G533" s="10">
        <f>IF(Chiffrier_Retour!L136&lt;&gt;0,Chiffrier_Retour!L136,"")</f>
        <v/>
      </c>
      <c r="H533" s="9">
        <f>Chiffrier_Retour!W136</f>
        <v/>
      </c>
      <c r="I533" s="9">
        <f>Chiffrier_Retour!Y136</f>
        <v/>
      </c>
    </row>
    <row r="534">
      <c r="A534" s="8">
        <f>Chiffrier_Retour!B136</f>
        <v/>
      </c>
      <c r="B534" s="9">
        <f>Chiffrier_Retour!A136</f>
        <v/>
      </c>
      <c r="C534" s="9">
        <f>Chiffrier_Retour!C136</f>
        <v/>
      </c>
      <c r="D534" s="9">
        <f>"Avoir fournisseur - "&amp;Chiffrier_Retour!C136&amp;" ("&amp;Chiffrier_Retour!A136&amp;")"</f>
        <v/>
      </c>
      <c r="E534" s="9">
        <f>Paramètres!$B$4</f>
        <v/>
      </c>
      <c r="F534" s="9" t="inlineStr">
        <is>
          <t>Crédit</t>
        </is>
      </c>
      <c r="G534" s="10">
        <f>IF(Chiffrier_Retour!N136&lt;&gt;0,Chiffrier_Retour!N136,"")</f>
        <v/>
      </c>
      <c r="H534" s="9">
        <f>Chiffrier_Retour!W136</f>
        <v/>
      </c>
      <c r="I534" s="9">
        <f>Chiffrier_Retour!Y136</f>
        <v/>
      </c>
    </row>
    <row r="535">
      <c r="A535" s="8">
        <f>Chiffrier_Retour!B136</f>
        <v/>
      </c>
      <c r="B535" s="9">
        <f>Chiffrier_Retour!A136</f>
        <v/>
      </c>
      <c r="C535" s="9">
        <f>Chiffrier_Retour!C136</f>
        <v/>
      </c>
      <c r="D535" s="9">
        <f>"Avoir fournisseur - "&amp;Chiffrier_Retour!C136&amp;" ("&amp;Chiffrier_Retour!A136&amp;")"</f>
        <v/>
      </c>
      <c r="E535" s="9">
        <f>IF(Chiffrier_Retour!Q136="Fournisseur",Paramètres!$B$6,Paramètres!$B$5)</f>
        <v/>
      </c>
      <c r="F535" s="9">
        <f>IF(Chiffrier_Retour!Q136="Fournisseur","Crédit","Débit")</f>
        <v/>
      </c>
      <c r="G535" s="10">
        <f>IF((Chiffrier_Retour!O136+Chiffrier_Retour!P136)&lt;&gt;0,ABS((Chiffrier_Retour!O136+Chiffrier_Retour!P136)),"")</f>
        <v/>
      </c>
      <c r="H535" s="9">
        <f>Chiffrier_Retour!W136</f>
        <v/>
      </c>
      <c r="I535" s="9">
        <f>Chiffrier_Retour!Y136</f>
        <v/>
      </c>
    </row>
    <row r="536">
      <c r="A536" s="8">
        <f>Chiffrier_Retour!B137</f>
        <v/>
      </c>
      <c r="B536" s="9">
        <f>Chiffrier_Retour!A137</f>
        <v/>
      </c>
      <c r="C536" s="9">
        <f>Chiffrier_Retour!C137</f>
        <v/>
      </c>
      <c r="D536" s="9">
        <f>"Avoir fournisseur - "&amp;Chiffrier_Retour!C137&amp;" ("&amp;Chiffrier_Retour!A137&amp;")"</f>
        <v/>
      </c>
      <c r="E536" s="9">
        <f>Paramètres!$B$2</f>
        <v/>
      </c>
      <c r="F536" s="9" t="inlineStr">
        <is>
          <t>Débit</t>
        </is>
      </c>
      <c r="G536" s="10">
        <f>IF(Chiffrier_Retour!T137&lt;&gt;0,Chiffrier_Retour!T137,"")</f>
        <v/>
      </c>
      <c r="H536" s="9">
        <f>Chiffrier_Retour!W137</f>
        <v/>
      </c>
      <c r="I536" s="9">
        <f>Chiffrier_Retour!Y137</f>
        <v/>
      </c>
    </row>
    <row r="537">
      <c r="A537" s="8">
        <f>Chiffrier_Retour!B137</f>
        <v/>
      </c>
      <c r="B537" s="9">
        <f>Chiffrier_Retour!A137</f>
        <v/>
      </c>
      <c r="C537" s="9">
        <f>Chiffrier_Retour!C137</f>
        <v/>
      </c>
      <c r="D537" s="9">
        <f>"Avoir fournisseur - "&amp;Chiffrier_Retour!C137&amp;" ("&amp;Chiffrier_Retour!A137&amp;")"</f>
        <v/>
      </c>
      <c r="E537" s="9">
        <f>Paramètres!$B$3</f>
        <v/>
      </c>
      <c r="F537" s="9" t="inlineStr">
        <is>
          <t>Crédit</t>
        </is>
      </c>
      <c r="G537" s="10">
        <f>IF(Chiffrier_Retour!L137&lt;&gt;0,Chiffrier_Retour!L137,"")</f>
        <v/>
      </c>
      <c r="H537" s="9">
        <f>Chiffrier_Retour!W137</f>
        <v/>
      </c>
      <c r="I537" s="9">
        <f>Chiffrier_Retour!Y137</f>
        <v/>
      </c>
    </row>
    <row r="538">
      <c r="A538" s="8">
        <f>Chiffrier_Retour!B137</f>
        <v/>
      </c>
      <c r="B538" s="9">
        <f>Chiffrier_Retour!A137</f>
        <v/>
      </c>
      <c r="C538" s="9">
        <f>Chiffrier_Retour!C137</f>
        <v/>
      </c>
      <c r="D538" s="9">
        <f>"Avoir fournisseur - "&amp;Chiffrier_Retour!C137&amp;" ("&amp;Chiffrier_Retour!A137&amp;")"</f>
        <v/>
      </c>
      <c r="E538" s="9">
        <f>Paramètres!$B$4</f>
        <v/>
      </c>
      <c r="F538" s="9" t="inlineStr">
        <is>
          <t>Crédit</t>
        </is>
      </c>
      <c r="G538" s="10">
        <f>IF(Chiffrier_Retour!N137&lt;&gt;0,Chiffrier_Retour!N137,"")</f>
        <v/>
      </c>
      <c r="H538" s="9">
        <f>Chiffrier_Retour!W137</f>
        <v/>
      </c>
      <c r="I538" s="9">
        <f>Chiffrier_Retour!Y137</f>
        <v/>
      </c>
    </row>
    <row r="539">
      <c r="A539" s="8">
        <f>Chiffrier_Retour!B137</f>
        <v/>
      </c>
      <c r="B539" s="9">
        <f>Chiffrier_Retour!A137</f>
        <v/>
      </c>
      <c r="C539" s="9">
        <f>Chiffrier_Retour!C137</f>
        <v/>
      </c>
      <c r="D539" s="9">
        <f>"Avoir fournisseur - "&amp;Chiffrier_Retour!C137&amp;" ("&amp;Chiffrier_Retour!A137&amp;")"</f>
        <v/>
      </c>
      <c r="E539" s="9">
        <f>IF(Chiffrier_Retour!Q137="Fournisseur",Paramètres!$B$6,Paramètres!$B$5)</f>
        <v/>
      </c>
      <c r="F539" s="9">
        <f>IF(Chiffrier_Retour!Q137="Fournisseur","Crédit","Débit")</f>
        <v/>
      </c>
      <c r="G539" s="10">
        <f>IF((Chiffrier_Retour!O137+Chiffrier_Retour!P137)&lt;&gt;0,ABS((Chiffrier_Retour!O137+Chiffrier_Retour!P137)),"")</f>
        <v/>
      </c>
      <c r="H539" s="9">
        <f>Chiffrier_Retour!W137</f>
        <v/>
      </c>
      <c r="I539" s="9">
        <f>Chiffrier_Retour!Y137</f>
        <v/>
      </c>
    </row>
    <row r="540">
      <c r="A540" s="8">
        <f>Chiffrier_Retour!B138</f>
        <v/>
      </c>
      <c r="B540" s="9">
        <f>Chiffrier_Retour!A138</f>
        <v/>
      </c>
      <c r="C540" s="9">
        <f>Chiffrier_Retour!C138</f>
        <v/>
      </c>
      <c r="D540" s="9">
        <f>"Avoir fournisseur - "&amp;Chiffrier_Retour!C138&amp;" ("&amp;Chiffrier_Retour!A138&amp;")"</f>
        <v/>
      </c>
      <c r="E540" s="9">
        <f>Paramètres!$B$2</f>
        <v/>
      </c>
      <c r="F540" s="9" t="inlineStr">
        <is>
          <t>Débit</t>
        </is>
      </c>
      <c r="G540" s="10">
        <f>IF(Chiffrier_Retour!T138&lt;&gt;0,Chiffrier_Retour!T138,"")</f>
        <v/>
      </c>
      <c r="H540" s="9">
        <f>Chiffrier_Retour!W138</f>
        <v/>
      </c>
      <c r="I540" s="9">
        <f>Chiffrier_Retour!Y138</f>
        <v/>
      </c>
    </row>
    <row r="541">
      <c r="A541" s="8">
        <f>Chiffrier_Retour!B138</f>
        <v/>
      </c>
      <c r="B541" s="9">
        <f>Chiffrier_Retour!A138</f>
        <v/>
      </c>
      <c r="C541" s="9">
        <f>Chiffrier_Retour!C138</f>
        <v/>
      </c>
      <c r="D541" s="9">
        <f>"Avoir fournisseur - "&amp;Chiffrier_Retour!C138&amp;" ("&amp;Chiffrier_Retour!A138&amp;")"</f>
        <v/>
      </c>
      <c r="E541" s="9">
        <f>Paramètres!$B$3</f>
        <v/>
      </c>
      <c r="F541" s="9" t="inlineStr">
        <is>
          <t>Crédit</t>
        </is>
      </c>
      <c r="G541" s="10">
        <f>IF(Chiffrier_Retour!L138&lt;&gt;0,Chiffrier_Retour!L138,"")</f>
        <v/>
      </c>
      <c r="H541" s="9">
        <f>Chiffrier_Retour!W138</f>
        <v/>
      </c>
      <c r="I541" s="9">
        <f>Chiffrier_Retour!Y138</f>
        <v/>
      </c>
    </row>
    <row r="542">
      <c r="A542" s="8">
        <f>Chiffrier_Retour!B138</f>
        <v/>
      </c>
      <c r="B542" s="9">
        <f>Chiffrier_Retour!A138</f>
        <v/>
      </c>
      <c r="C542" s="9">
        <f>Chiffrier_Retour!C138</f>
        <v/>
      </c>
      <c r="D542" s="9">
        <f>"Avoir fournisseur - "&amp;Chiffrier_Retour!C138&amp;" ("&amp;Chiffrier_Retour!A138&amp;")"</f>
        <v/>
      </c>
      <c r="E542" s="9">
        <f>Paramètres!$B$4</f>
        <v/>
      </c>
      <c r="F542" s="9" t="inlineStr">
        <is>
          <t>Crédit</t>
        </is>
      </c>
      <c r="G542" s="10">
        <f>IF(Chiffrier_Retour!N138&lt;&gt;0,Chiffrier_Retour!N138,"")</f>
        <v/>
      </c>
      <c r="H542" s="9">
        <f>Chiffrier_Retour!W138</f>
        <v/>
      </c>
      <c r="I542" s="9">
        <f>Chiffrier_Retour!Y138</f>
        <v/>
      </c>
    </row>
    <row r="543">
      <c r="A543" s="8">
        <f>Chiffrier_Retour!B138</f>
        <v/>
      </c>
      <c r="B543" s="9">
        <f>Chiffrier_Retour!A138</f>
        <v/>
      </c>
      <c r="C543" s="9">
        <f>Chiffrier_Retour!C138</f>
        <v/>
      </c>
      <c r="D543" s="9">
        <f>"Avoir fournisseur - "&amp;Chiffrier_Retour!C138&amp;" ("&amp;Chiffrier_Retour!A138&amp;")"</f>
        <v/>
      </c>
      <c r="E543" s="9">
        <f>IF(Chiffrier_Retour!Q138="Fournisseur",Paramètres!$B$6,Paramètres!$B$5)</f>
        <v/>
      </c>
      <c r="F543" s="9">
        <f>IF(Chiffrier_Retour!Q138="Fournisseur","Crédit","Débit")</f>
        <v/>
      </c>
      <c r="G543" s="10">
        <f>IF((Chiffrier_Retour!O138+Chiffrier_Retour!P138)&lt;&gt;0,ABS((Chiffrier_Retour!O138+Chiffrier_Retour!P138)),"")</f>
        <v/>
      </c>
      <c r="H543" s="9">
        <f>Chiffrier_Retour!W138</f>
        <v/>
      </c>
      <c r="I543" s="9">
        <f>Chiffrier_Retour!Y138</f>
        <v/>
      </c>
    </row>
    <row r="544">
      <c r="A544" s="8">
        <f>Chiffrier_Retour!B139</f>
        <v/>
      </c>
      <c r="B544" s="9">
        <f>Chiffrier_Retour!A139</f>
        <v/>
      </c>
      <c r="C544" s="9">
        <f>Chiffrier_Retour!C139</f>
        <v/>
      </c>
      <c r="D544" s="9">
        <f>"Avoir fournisseur - "&amp;Chiffrier_Retour!C139&amp;" ("&amp;Chiffrier_Retour!A139&amp;")"</f>
        <v/>
      </c>
      <c r="E544" s="9">
        <f>Paramètres!$B$2</f>
        <v/>
      </c>
      <c r="F544" s="9" t="inlineStr">
        <is>
          <t>Débit</t>
        </is>
      </c>
      <c r="G544" s="10">
        <f>IF(Chiffrier_Retour!T139&lt;&gt;0,Chiffrier_Retour!T139,"")</f>
        <v/>
      </c>
      <c r="H544" s="9">
        <f>Chiffrier_Retour!W139</f>
        <v/>
      </c>
      <c r="I544" s="9">
        <f>Chiffrier_Retour!Y139</f>
        <v/>
      </c>
    </row>
    <row r="545">
      <c r="A545" s="8">
        <f>Chiffrier_Retour!B139</f>
        <v/>
      </c>
      <c r="B545" s="9">
        <f>Chiffrier_Retour!A139</f>
        <v/>
      </c>
      <c r="C545" s="9">
        <f>Chiffrier_Retour!C139</f>
        <v/>
      </c>
      <c r="D545" s="9">
        <f>"Avoir fournisseur - "&amp;Chiffrier_Retour!C139&amp;" ("&amp;Chiffrier_Retour!A139&amp;")"</f>
        <v/>
      </c>
      <c r="E545" s="9">
        <f>Paramètres!$B$3</f>
        <v/>
      </c>
      <c r="F545" s="9" t="inlineStr">
        <is>
          <t>Crédit</t>
        </is>
      </c>
      <c r="G545" s="10">
        <f>IF(Chiffrier_Retour!L139&lt;&gt;0,Chiffrier_Retour!L139,"")</f>
        <v/>
      </c>
      <c r="H545" s="9">
        <f>Chiffrier_Retour!W139</f>
        <v/>
      </c>
      <c r="I545" s="9">
        <f>Chiffrier_Retour!Y139</f>
        <v/>
      </c>
    </row>
    <row r="546">
      <c r="A546" s="8">
        <f>Chiffrier_Retour!B139</f>
        <v/>
      </c>
      <c r="B546" s="9">
        <f>Chiffrier_Retour!A139</f>
        <v/>
      </c>
      <c r="C546" s="9">
        <f>Chiffrier_Retour!C139</f>
        <v/>
      </c>
      <c r="D546" s="9">
        <f>"Avoir fournisseur - "&amp;Chiffrier_Retour!C139&amp;" ("&amp;Chiffrier_Retour!A139&amp;")"</f>
        <v/>
      </c>
      <c r="E546" s="9">
        <f>Paramètres!$B$4</f>
        <v/>
      </c>
      <c r="F546" s="9" t="inlineStr">
        <is>
          <t>Crédit</t>
        </is>
      </c>
      <c r="G546" s="10">
        <f>IF(Chiffrier_Retour!N139&lt;&gt;0,Chiffrier_Retour!N139,"")</f>
        <v/>
      </c>
      <c r="H546" s="9">
        <f>Chiffrier_Retour!W139</f>
        <v/>
      </c>
      <c r="I546" s="9">
        <f>Chiffrier_Retour!Y139</f>
        <v/>
      </c>
    </row>
    <row r="547">
      <c r="A547" s="8">
        <f>Chiffrier_Retour!B139</f>
        <v/>
      </c>
      <c r="B547" s="9">
        <f>Chiffrier_Retour!A139</f>
        <v/>
      </c>
      <c r="C547" s="9">
        <f>Chiffrier_Retour!C139</f>
        <v/>
      </c>
      <c r="D547" s="9">
        <f>"Avoir fournisseur - "&amp;Chiffrier_Retour!C139&amp;" ("&amp;Chiffrier_Retour!A139&amp;")"</f>
        <v/>
      </c>
      <c r="E547" s="9">
        <f>IF(Chiffrier_Retour!Q139="Fournisseur",Paramètres!$B$6,Paramètres!$B$5)</f>
        <v/>
      </c>
      <c r="F547" s="9">
        <f>IF(Chiffrier_Retour!Q139="Fournisseur","Crédit","Débit")</f>
        <v/>
      </c>
      <c r="G547" s="10">
        <f>IF((Chiffrier_Retour!O139+Chiffrier_Retour!P139)&lt;&gt;0,ABS((Chiffrier_Retour!O139+Chiffrier_Retour!P139)),"")</f>
        <v/>
      </c>
      <c r="H547" s="9">
        <f>Chiffrier_Retour!W139</f>
        <v/>
      </c>
      <c r="I547" s="9">
        <f>Chiffrier_Retour!Y139</f>
        <v/>
      </c>
    </row>
    <row r="548">
      <c r="A548" s="8">
        <f>Chiffrier_Retour!B140</f>
        <v/>
      </c>
      <c r="B548" s="9">
        <f>Chiffrier_Retour!A140</f>
        <v/>
      </c>
      <c r="C548" s="9">
        <f>Chiffrier_Retour!C140</f>
        <v/>
      </c>
      <c r="D548" s="9">
        <f>"Avoir fournisseur - "&amp;Chiffrier_Retour!C140&amp;" ("&amp;Chiffrier_Retour!A140&amp;")"</f>
        <v/>
      </c>
      <c r="E548" s="9">
        <f>Paramètres!$B$2</f>
        <v/>
      </c>
      <c r="F548" s="9" t="inlineStr">
        <is>
          <t>Débit</t>
        </is>
      </c>
      <c r="G548" s="10">
        <f>IF(Chiffrier_Retour!T140&lt;&gt;0,Chiffrier_Retour!T140,"")</f>
        <v/>
      </c>
      <c r="H548" s="9">
        <f>Chiffrier_Retour!W140</f>
        <v/>
      </c>
      <c r="I548" s="9">
        <f>Chiffrier_Retour!Y140</f>
        <v/>
      </c>
    </row>
    <row r="549">
      <c r="A549" s="8">
        <f>Chiffrier_Retour!B140</f>
        <v/>
      </c>
      <c r="B549" s="9">
        <f>Chiffrier_Retour!A140</f>
        <v/>
      </c>
      <c r="C549" s="9">
        <f>Chiffrier_Retour!C140</f>
        <v/>
      </c>
      <c r="D549" s="9">
        <f>"Avoir fournisseur - "&amp;Chiffrier_Retour!C140&amp;" ("&amp;Chiffrier_Retour!A140&amp;")"</f>
        <v/>
      </c>
      <c r="E549" s="9">
        <f>Paramètres!$B$3</f>
        <v/>
      </c>
      <c r="F549" s="9" t="inlineStr">
        <is>
          <t>Crédit</t>
        </is>
      </c>
      <c r="G549" s="10">
        <f>IF(Chiffrier_Retour!L140&lt;&gt;0,Chiffrier_Retour!L140,"")</f>
        <v/>
      </c>
      <c r="H549" s="9">
        <f>Chiffrier_Retour!W140</f>
        <v/>
      </c>
      <c r="I549" s="9">
        <f>Chiffrier_Retour!Y140</f>
        <v/>
      </c>
    </row>
    <row r="550">
      <c r="A550" s="8">
        <f>Chiffrier_Retour!B140</f>
        <v/>
      </c>
      <c r="B550" s="9">
        <f>Chiffrier_Retour!A140</f>
        <v/>
      </c>
      <c r="C550" s="9">
        <f>Chiffrier_Retour!C140</f>
        <v/>
      </c>
      <c r="D550" s="9">
        <f>"Avoir fournisseur - "&amp;Chiffrier_Retour!C140&amp;" ("&amp;Chiffrier_Retour!A140&amp;")"</f>
        <v/>
      </c>
      <c r="E550" s="9">
        <f>Paramètres!$B$4</f>
        <v/>
      </c>
      <c r="F550" s="9" t="inlineStr">
        <is>
          <t>Crédit</t>
        </is>
      </c>
      <c r="G550" s="10">
        <f>IF(Chiffrier_Retour!N140&lt;&gt;0,Chiffrier_Retour!N140,"")</f>
        <v/>
      </c>
      <c r="H550" s="9">
        <f>Chiffrier_Retour!W140</f>
        <v/>
      </c>
      <c r="I550" s="9">
        <f>Chiffrier_Retour!Y140</f>
        <v/>
      </c>
    </row>
    <row r="551">
      <c r="A551" s="8">
        <f>Chiffrier_Retour!B140</f>
        <v/>
      </c>
      <c r="B551" s="9">
        <f>Chiffrier_Retour!A140</f>
        <v/>
      </c>
      <c r="C551" s="9">
        <f>Chiffrier_Retour!C140</f>
        <v/>
      </c>
      <c r="D551" s="9">
        <f>"Avoir fournisseur - "&amp;Chiffrier_Retour!C140&amp;" ("&amp;Chiffrier_Retour!A140&amp;")"</f>
        <v/>
      </c>
      <c r="E551" s="9">
        <f>IF(Chiffrier_Retour!Q140="Fournisseur",Paramètres!$B$6,Paramètres!$B$5)</f>
        <v/>
      </c>
      <c r="F551" s="9">
        <f>IF(Chiffrier_Retour!Q140="Fournisseur","Crédit","Débit")</f>
        <v/>
      </c>
      <c r="G551" s="10">
        <f>IF((Chiffrier_Retour!O140+Chiffrier_Retour!P140)&lt;&gt;0,ABS((Chiffrier_Retour!O140+Chiffrier_Retour!P140)),"")</f>
        <v/>
      </c>
      <c r="H551" s="9">
        <f>Chiffrier_Retour!W140</f>
        <v/>
      </c>
      <c r="I551" s="9">
        <f>Chiffrier_Retour!Y140</f>
        <v/>
      </c>
    </row>
    <row r="552">
      <c r="A552" s="8">
        <f>Chiffrier_Retour!B141</f>
        <v/>
      </c>
      <c r="B552" s="9">
        <f>Chiffrier_Retour!A141</f>
        <v/>
      </c>
      <c r="C552" s="9">
        <f>Chiffrier_Retour!C141</f>
        <v/>
      </c>
      <c r="D552" s="9">
        <f>"Avoir fournisseur - "&amp;Chiffrier_Retour!C141&amp;" ("&amp;Chiffrier_Retour!A141&amp;")"</f>
        <v/>
      </c>
      <c r="E552" s="9">
        <f>Paramètres!$B$2</f>
        <v/>
      </c>
      <c r="F552" s="9" t="inlineStr">
        <is>
          <t>Débit</t>
        </is>
      </c>
      <c r="G552" s="10">
        <f>IF(Chiffrier_Retour!T141&lt;&gt;0,Chiffrier_Retour!T141,"")</f>
        <v/>
      </c>
      <c r="H552" s="9">
        <f>Chiffrier_Retour!W141</f>
        <v/>
      </c>
      <c r="I552" s="9">
        <f>Chiffrier_Retour!Y141</f>
        <v/>
      </c>
    </row>
    <row r="553">
      <c r="A553" s="8">
        <f>Chiffrier_Retour!B141</f>
        <v/>
      </c>
      <c r="B553" s="9">
        <f>Chiffrier_Retour!A141</f>
        <v/>
      </c>
      <c r="C553" s="9">
        <f>Chiffrier_Retour!C141</f>
        <v/>
      </c>
      <c r="D553" s="9">
        <f>"Avoir fournisseur - "&amp;Chiffrier_Retour!C141&amp;" ("&amp;Chiffrier_Retour!A141&amp;")"</f>
        <v/>
      </c>
      <c r="E553" s="9">
        <f>Paramètres!$B$3</f>
        <v/>
      </c>
      <c r="F553" s="9" t="inlineStr">
        <is>
          <t>Crédit</t>
        </is>
      </c>
      <c r="G553" s="10">
        <f>IF(Chiffrier_Retour!L141&lt;&gt;0,Chiffrier_Retour!L141,"")</f>
        <v/>
      </c>
      <c r="H553" s="9">
        <f>Chiffrier_Retour!W141</f>
        <v/>
      </c>
      <c r="I553" s="9">
        <f>Chiffrier_Retour!Y141</f>
        <v/>
      </c>
    </row>
    <row r="554">
      <c r="A554" s="8">
        <f>Chiffrier_Retour!B141</f>
        <v/>
      </c>
      <c r="B554" s="9">
        <f>Chiffrier_Retour!A141</f>
        <v/>
      </c>
      <c r="C554" s="9">
        <f>Chiffrier_Retour!C141</f>
        <v/>
      </c>
      <c r="D554" s="9">
        <f>"Avoir fournisseur - "&amp;Chiffrier_Retour!C141&amp;" ("&amp;Chiffrier_Retour!A141&amp;")"</f>
        <v/>
      </c>
      <c r="E554" s="9">
        <f>Paramètres!$B$4</f>
        <v/>
      </c>
      <c r="F554" s="9" t="inlineStr">
        <is>
          <t>Crédit</t>
        </is>
      </c>
      <c r="G554" s="10">
        <f>IF(Chiffrier_Retour!N141&lt;&gt;0,Chiffrier_Retour!N141,"")</f>
        <v/>
      </c>
      <c r="H554" s="9">
        <f>Chiffrier_Retour!W141</f>
        <v/>
      </c>
      <c r="I554" s="9">
        <f>Chiffrier_Retour!Y141</f>
        <v/>
      </c>
    </row>
    <row r="555">
      <c r="A555" s="8">
        <f>Chiffrier_Retour!B141</f>
        <v/>
      </c>
      <c r="B555" s="9">
        <f>Chiffrier_Retour!A141</f>
        <v/>
      </c>
      <c r="C555" s="9">
        <f>Chiffrier_Retour!C141</f>
        <v/>
      </c>
      <c r="D555" s="9">
        <f>"Avoir fournisseur - "&amp;Chiffrier_Retour!C141&amp;" ("&amp;Chiffrier_Retour!A141&amp;")"</f>
        <v/>
      </c>
      <c r="E555" s="9">
        <f>IF(Chiffrier_Retour!Q141="Fournisseur",Paramètres!$B$6,Paramètres!$B$5)</f>
        <v/>
      </c>
      <c r="F555" s="9">
        <f>IF(Chiffrier_Retour!Q141="Fournisseur","Crédit","Débit")</f>
        <v/>
      </c>
      <c r="G555" s="10">
        <f>IF((Chiffrier_Retour!O141+Chiffrier_Retour!P141)&lt;&gt;0,ABS((Chiffrier_Retour!O141+Chiffrier_Retour!P141)),"")</f>
        <v/>
      </c>
      <c r="H555" s="9">
        <f>Chiffrier_Retour!W141</f>
        <v/>
      </c>
      <c r="I555" s="9">
        <f>Chiffrier_Retour!Y141</f>
        <v/>
      </c>
    </row>
    <row r="556">
      <c r="A556" s="8">
        <f>Chiffrier_Retour!B142</f>
        <v/>
      </c>
      <c r="B556" s="9">
        <f>Chiffrier_Retour!A142</f>
        <v/>
      </c>
      <c r="C556" s="9">
        <f>Chiffrier_Retour!C142</f>
        <v/>
      </c>
      <c r="D556" s="9">
        <f>"Avoir fournisseur - "&amp;Chiffrier_Retour!C142&amp;" ("&amp;Chiffrier_Retour!A142&amp;")"</f>
        <v/>
      </c>
      <c r="E556" s="9">
        <f>Paramètres!$B$2</f>
        <v/>
      </c>
      <c r="F556" s="9" t="inlineStr">
        <is>
          <t>Débit</t>
        </is>
      </c>
      <c r="G556" s="10">
        <f>IF(Chiffrier_Retour!T142&lt;&gt;0,Chiffrier_Retour!T142,"")</f>
        <v/>
      </c>
      <c r="H556" s="9">
        <f>Chiffrier_Retour!W142</f>
        <v/>
      </c>
      <c r="I556" s="9">
        <f>Chiffrier_Retour!Y142</f>
        <v/>
      </c>
    </row>
    <row r="557">
      <c r="A557" s="8">
        <f>Chiffrier_Retour!B142</f>
        <v/>
      </c>
      <c r="B557" s="9">
        <f>Chiffrier_Retour!A142</f>
        <v/>
      </c>
      <c r="C557" s="9">
        <f>Chiffrier_Retour!C142</f>
        <v/>
      </c>
      <c r="D557" s="9">
        <f>"Avoir fournisseur - "&amp;Chiffrier_Retour!C142&amp;" ("&amp;Chiffrier_Retour!A142&amp;")"</f>
        <v/>
      </c>
      <c r="E557" s="9">
        <f>Paramètres!$B$3</f>
        <v/>
      </c>
      <c r="F557" s="9" t="inlineStr">
        <is>
          <t>Crédit</t>
        </is>
      </c>
      <c r="G557" s="10">
        <f>IF(Chiffrier_Retour!L142&lt;&gt;0,Chiffrier_Retour!L142,"")</f>
        <v/>
      </c>
      <c r="H557" s="9">
        <f>Chiffrier_Retour!W142</f>
        <v/>
      </c>
      <c r="I557" s="9">
        <f>Chiffrier_Retour!Y142</f>
        <v/>
      </c>
    </row>
    <row r="558">
      <c r="A558" s="8">
        <f>Chiffrier_Retour!B142</f>
        <v/>
      </c>
      <c r="B558" s="9">
        <f>Chiffrier_Retour!A142</f>
        <v/>
      </c>
      <c r="C558" s="9">
        <f>Chiffrier_Retour!C142</f>
        <v/>
      </c>
      <c r="D558" s="9">
        <f>"Avoir fournisseur - "&amp;Chiffrier_Retour!C142&amp;" ("&amp;Chiffrier_Retour!A142&amp;")"</f>
        <v/>
      </c>
      <c r="E558" s="9">
        <f>Paramètres!$B$4</f>
        <v/>
      </c>
      <c r="F558" s="9" t="inlineStr">
        <is>
          <t>Crédit</t>
        </is>
      </c>
      <c r="G558" s="10">
        <f>IF(Chiffrier_Retour!N142&lt;&gt;0,Chiffrier_Retour!N142,"")</f>
        <v/>
      </c>
      <c r="H558" s="9">
        <f>Chiffrier_Retour!W142</f>
        <v/>
      </c>
      <c r="I558" s="9">
        <f>Chiffrier_Retour!Y142</f>
        <v/>
      </c>
    </row>
    <row r="559">
      <c r="A559" s="8">
        <f>Chiffrier_Retour!B142</f>
        <v/>
      </c>
      <c r="B559" s="9">
        <f>Chiffrier_Retour!A142</f>
        <v/>
      </c>
      <c r="C559" s="9">
        <f>Chiffrier_Retour!C142</f>
        <v/>
      </c>
      <c r="D559" s="9">
        <f>"Avoir fournisseur - "&amp;Chiffrier_Retour!C142&amp;" ("&amp;Chiffrier_Retour!A142&amp;")"</f>
        <v/>
      </c>
      <c r="E559" s="9">
        <f>IF(Chiffrier_Retour!Q142="Fournisseur",Paramètres!$B$6,Paramètres!$B$5)</f>
        <v/>
      </c>
      <c r="F559" s="9">
        <f>IF(Chiffrier_Retour!Q142="Fournisseur","Crédit","Débit")</f>
        <v/>
      </c>
      <c r="G559" s="10">
        <f>IF((Chiffrier_Retour!O142+Chiffrier_Retour!P142)&lt;&gt;0,ABS((Chiffrier_Retour!O142+Chiffrier_Retour!P142)),"")</f>
        <v/>
      </c>
      <c r="H559" s="9">
        <f>Chiffrier_Retour!W142</f>
        <v/>
      </c>
      <c r="I559" s="9">
        <f>Chiffrier_Retour!Y142</f>
        <v/>
      </c>
    </row>
    <row r="560">
      <c r="A560" s="8">
        <f>Chiffrier_Retour!B143</f>
        <v/>
      </c>
      <c r="B560" s="9">
        <f>Chiffrier_Retour!A143</f>
        <v/>
      </c>
      <c r="C560" s="9">
        <f>Chiffrier_Retour!C143</f>
        <v/>
      </c>
      <c r="D560" s="9">
        <f>"Avoir fournisseur - "&amp;Chiffrier_Retour!C143&amp;" ("&amp;Chiffrier_Retour!A143&amp;")"</f>
        <v/>
      </c>
      <c r="E560" s="9">
        <f>Paramètres!$B$2</f>
        <v/>
      </c>
      <c r="F560" s="9" t="inlineStr">
        <is>
          <t>Débit</t>
        </is>
      </c>
      <c r="G560" s="10">
        <f>IF(Chiffrier_Retour!T143&lt;&gt;0,Chiffrier_Retour!T143,"")</f>
        <v/>
      </c>
      <c r="H560" s="9">
        <f>Chiffrier_Retour!W143</f>
        <v/>
      </c>
      <c r="I560" s="9">
        <f>Chiffrier_Retour!Y143</f>
        <v/>
      </c>
    </row>
    <row r="561">
      <c r="A561" s="8">
        <f>Chiffrier_Retour!B143</f>
        <v/>
      </c>
      <c r="B561" s="9">
        <f>Chiffrier_Retour!A143</f>
        <v/>
      </c>
      <c r="C561" s="9">
        <f>Chiffrier_Retour!C143</f>
        <v/>
      </c>
      <c r="D561" s="9">
        <f>"Avoir fournisseur - "&amp;Chiffrier_Retour!C143&amp;" ("&amp;Chiffrier_Retour!A143&amp;")"</f>
        <v/>
      </c>
      <c r="E561" s="9">
        <f>Paramètres!$B$3</f>
        <v/>
      </c>
      <c r="F561" s="9" t="inlineStr">
        <is>
          <t>Crédit</t>
        </is>
      </c>
      <c r="G561" s="10">
        <f>IF(Chiffrier_Retour!L143&lt;&gt;0,Chiffrier_Retour!L143,"")</f>
        <v/>
      </c>
      <c r="H561" s="9">
        <f>Chiffrier_Retour!W143</f>
        <v/>
      </c>
      <c r="I561" s="9">
        <f>Chiffrier_Retour!Y143</f>
        <v/>
      </c>
    </row>
    <row r="562">
      <c r="A562" s="8">
        <f>Chiffrier_Retour!B143</f>
        <v/>
      </c>
      <c r="B562" s="9">
        <f>Chiffrier_Retour!A143</f>
        <v/>
      </c>
      <c r="C562" s="9">
        <f>Chiffrier_Retour!C143</f>
        <v/>
      </c>
      <c r="D562" s="9">
        <f>"Avoir fournisseur - "&amp;Chiffrier_Retour!C143&amp;" ("&amp;Chiffrier_Retour!A143&amp;")"</f>
        <v/>
      </c>
      <c r="E562" s="9">
        <f>Paramètres!$B$4</f>
        <v/>
      </c>
      <c r="F562" s="9" t="inlineStr">
        <is>
          <t>Crédit</t>
        </is>
      </c>
      <c r="G562" s="10">
        <f>IF(Chiffrier_Retour!N143&lt;&gt;0,Chiffrier_Retour!N143,"")</f>
        <v/>
      </c>
      <c r="H562" s="9">
        <f>Chiffrier_Retour!W143</f>
        <v/>
      </c>
      <c r="I562" s="9">
        <f>Chiffrier_Retour!Y143</f>
        <v/>
      </c>
    </row>
    <row r="563">
      <c r="A563" s="8">
        <f>Chiffrier_Retour!B143</f>
        <v/>
      </c>
      <c r="B563" s="9">
        <f>Chiffrier_Retour!A143</f>
        <v/>
      </c>
      <c r="C563" s="9">
        <f>Chiffrier_Retour!C143</f>
        <v/>
      </c>
      <c r="D563" s="9">
        <f>"Avoir fournisseur - "&amp;Chiffrier_Retour!C143&amp;" ("&amp;Chiffrier_Retour!A143&amp;")"</f>
        <v/>
      </c>
      <c r="E563" s="9">
        <f>IF(Chiffrier_Retour!Q143="Fournisseur",Paramètres!$B$6,Paramètres!$B$5)</f>
        <v/>
      </c>
      <c r="F563" s="9">
        <f>IF(Chiffrier_Retour!Q143="Fournisseur","Crédit","Débit")</f>
        <v/>
      </c>
      <c r="G563" s="10">
        <f>IF((Chiffrier_Retour!O143+Chiffrier_Retour!P143)&lt;&gt;0,ABS((Chiffrier_Retour!O143+Chiffrier_Retour!P143)),"")</f>
        <v/>
      </c>
      <c r="H563" s="9">
        <f>Chiffrier_Retour!W143</f>
        <v/>
      </c>
      <c r="I563" s="9">
        <f>Chiffrier_Retour!Y143</f>
        <v/>
      </c>
    </row>
    <row r="564">
      <c r="A564" s="8">
        <f>Chiffrier_Retour!B144</f>
        <v/>
      </c>
      <c r="B564" s="9">
        <f>Chiffrier_Retour!A144</f>
        <v/>
      </c>
      <c r="C564" s="9">
        <f>Chiffrier_Retour!C144</f>
        <v/>
      </c>
      <c r="D564" s="9">
        <f>"Avoir fournisseur - "&amp;Chiffrier_Retour!C144&amp;" ("&amp;Chiffrier_Retour!A144&amp;")"</f>
        <v/>
      </c>
      <c r="E564" s="9">
        <f>Paramètres!$B$2</f>
        <v/>
      </c>
      <c r="F564" s="9" t="inlineStr">
        <is>
          <t>Débit</t>
        </is>
      </c>
      <c r="G564" s="10">
        <f>IF(Chiffrier_Retour!T144&lt;&gt;0,Chiffrier_Retour!T144,"")</f>
        <v/>
      </c>
      <c r="H564" s="9">
        <f>Chiffrier_Retour!W144</f>
        <v/>
      </c>
      <c r="I564" s="9">
        <f>Chiffrier_Retour!Y144</f>
        <v/>
      </c>
    </row>
    <row r="565">
      <c r="A565" s="8">
        <f>Chiffrier_Retour!B144</f>
        <v/>
      </c>
      <c r="B565" s="9">
        <f>Chiffrier_Retour!A144</f>
        <v/>
      </c>
      <c r="C565" s="9">
        <f>Chiffrier_Retour!C144</f>
        <v/>
      </c>
      <c r="D565" s="9">
        <f>"Avoir fournisseur - "&amp;Chiffrier_Retour!C144&amp;" ("&amp;Chiffrier_Retour!A144&amp;")"</f>
        <v/>
      </c>
      <c r="E565" s="9">
        <f>Paramètres!$B$3</f>
        <v/>
      </c>
      <c r="F565" s="9" t="inlineStr">
        <is>
          <t>Crédit</t>
        </is>
      </c>
      <c r="G565" s="10">
        <f>IF(Chiffrier_Retour!L144&lt;&gt;0,Chiffrier_Retour!L144,"")</f>
        <v/>
      </c>
      <c r="H565" s="9">
        <f>Chiffrier_Retour!W144</f>
        <v/>
      </c>
      <c r="I565" s="9">
        <f>Chiffrier_Retour!Y144</f>
        <v/>
      </c>
    </row>
    <row r="566">
      <c r="A566" s="8">
        <f>Chiffrier_Retour!B144</f>
        <v/>
      </c>
      <c r="B566" s="9">
        <f>Chiffrier_Retour!A144</f>
        <v/>
      </c>
      <c r="C566" s="9">
        <f>Chiffrier_Retour!C144</f>
        <v/>
      </c>
      <c r="D566" s="9">
        <f>"Avoir fournisseur - "&amp;Chiffrier_Retour!C144&amp;" ("&amp;Chiffrier_Retour!A144&amp;")"</f>
        <v/>
      </c>
      <c r="E566" s="9">
        <f>Paramètres!$B$4</f>
        <v/>
      </c>
      <c r="F566" s="9" t="inlineStr">
        <is>
          <t>Crédit</t>
        </is>
      </c>
      <c r="G566" s="10">
        <f>IF(Chiffrier_Retour!N144&lt;&gt;0,Chiffrier_Retour!N144,"")</f>
        <v/>
      </c>
      <c r="H566" s="9">
        <f>Chiffrier_Retour!W144</f>
        <v/>
      </c>
      <c r="I566" s="9">
        <f>Chiffrier_Retour!Y144</f>
        <v/>
      </c>
    </row>
    <row r="567">
      <c r="A567" s="8">
        <f>Chiffrier_Retour!B144</f>
        <v/>
      </c>
      <c r="B567" s="9">
        <f>Chiffrier_Retour!A144</f>
        <v/>
      </c>
      <c r="C567" s="9">
        <f>Chiffrier_Retour!C144</f>
        <v/>
      </c>
      <c r="D567" s="9">
        <f>"Avoir fournisseur - "&amp;Chiffrier_Retour!C144&amp;" ("&amp;Chiffrier_Retour!A144&amp;")"</f>
        <v/>
      </c>
      <c r="E567" s="9">
        <f>IF(Chiffrier_Retour!Q144="Fournisseur",Paramètres!$B$6,Paramètres!$B$5)</f>
        <v/>
      </c>
      <c r="F567" s="9">
        <f>IF(Chiffrier_Retour!Q144="Fournisseur","Crédit","Débit")</f>
        <v/>
      </c>
      <c r="G567" s="10">
        <f>IF((Chiffrier_Retour!O144+Chiffrier_Retour!P144)&lt;&gt;0,ABS((Chiffrier_Retour!O144+Chiffrier_Retour!P144)),"")</f>
        <v/>
      </c>
      <c r="H567" s="9">
        <f>Chiffrier_Retour!W144</f>
        <v/>
      </c>
      <c r="I567" s="9">
        <f>Chiffrier_Retour!Y144</f>
        <v/>
      </c>
    </row>
    <row r="568">
      <c r="A568" s="8">
        <f>Chiffrier_Retour!B145</f>
        <v/>
      </c>
      <c r="B568" s="9">
        <f>Chiffrier_Retour!A145</f>
        <v/>
      </c>
      <c r="C568" s="9">
        <f>Chiffrier_Retour!C145</f>
        <v/>
      </c>
      <c r="D568" s="9">
        <f>"Avoir fournisseur - "&amp;Chiffrier_Retour!C145&amp;" ("&amp;Chiffrier_Retour!A145&amp;")"</f>
        <v/>
      </c>
      <c r="E568" s="9">
        <f>Paramètres!$B$2</f>
        <v/>
      </c>
      <c r="F568" s="9" t="inlineStr">
        <is>
          <t>Débit</t>
        </is>
      </c>
      <c r="G568" s="10">
        <f>IF(Chiffrier_Retour!T145&lt;&gt;0,Chiffrier_Retour!T145,"")</f>
        <v/>
      </c>
      <c r="H568" s="9">
        <f>Chiffrier_Retour!W145</f>
        <v/>
      </c>
      <c r="I568" s="9">
        <f>Chiffrier_Retour!Y145</f>
        <v/>
      </c>
    </row>
    <row r="569">
      <c r="A569" s="8">
        <f>Chiffrier_Retour!B145</f>
        <v/>
      </c>
      <c r="B569" s="9">
        <f>Chiffrier_Retour!A145</f>
        <v/>
      </c>
      <c r="C569" s="9">
        <f>Chiffrier_Retour!C145</f>
        <v/>
      </c>
      <c r="D569" s="9">
        <f>"Avoir fournisseur - "&amp;Chiffrier_Retour!C145&amp;" ("&amp;Chiffrier_Retour!A145&amp;")"</f>
        <v/>
      </c>
      <c r="E569" s="9">
        <f>Paramètres!$B$3</f>
        <v/>
      </c>
      <c r="F569" s="9" t="inlineStr">
        <is>
          <t>Crédit</t>
        </is>
      </c>
      <c r="G569" s="10">
        <f>IF(Chiffrier_Retour!L145&lt;&gt;0,Chiffrier_Retour!L145,"")</f>
        <v/>
      </c>
      <c r="H569" s="9">
        <f>Chiffrier_Retour!W145</f>
        <v/>
      </c>
      <c r="I569" s="9">
        <f>Chiffrier_Retour!Y145</f>
        <v/>
      </c>
    </row>
    <row r="570">
      <c r="A570" s="8">
        <f>Chiffrier_Retour!B145</f>
        <v/>
      </c>
      <c r="B570" s="9">
        <f>Chiffrier_Retour!A145</f>
        <v/>
      </c>
      <c r="C570" s="9">
        <f>Chiffrier_Retour!C145</f>
        <v/>
      </c>
      <c r="D570" s="9">
        <f>"Avoir fournisseur - "&amp;Chiffrier_Retour!C145&amp;" ("&amp;Chiffrier_Retour!A145&amp;")"</f>
        <v/>
      </c>
      <c r="E570" s="9">
        <f>Paramètres!$B$4</f>
        <v/>
      </c>
      <c r="F570" s="9" t="inlineStr">
        <is>
          <t>Crédit</t>
        </is>
      </c>
      <c r="G570" s="10">
        <f>IF(Chiffrier_Retour!N145&lt;&gt;0,Chiffrier_Retour!N145,"")</f>
        <v/>
      </c>
      <c r="H570" s="9">
        <f>Chiffrier_Retour!W145</f>
        <v/>
      </c>
      <c r="I570" s="9">
        <f>Chiffrier_Retour!Y145</f>
        <v/>
      </c>
    </row>
    <row r="571">
      <c r="A571" s="8">
        <f>Chiffrier_Retour!B145</f>
        <v/>
      </c>
      <c r="B571" s="9">
        <f>Chiffrier_Retour!A145</f>
        <v/>
      </c>
      <c r="C571" s="9">
        <f>Chiffrier_Retour!C145</f>
        <v/>
      </c>
      <c r="D571" s="9">
        <f>"Avoir fournisseur - "&amp;Chiffrier_Retour!C145&amp;" ("&amp;Chiffrier_Retour!A145&amp;")"</f>
        <v/>
      </c>
      <c r="E571" s="9">
        <f>IF(Chiffrier_Retour!Q145="Fournisseur",Paramètres!$B$6,Paramètres!$B$5)</f>
        <v/>
      </c>
      <c r="F571" s="9">
        <f>IF(Chiffrier_Retour!Q145="Fournisseur","Crédit","Débit")</f>
        <v/>
      </c>
      <c r="G571" s="10">
        <f>IF((Chiffrier_Retour!O145+Chiffrier_Retour!P145)&lt;&gt;0,ABS((Chiffrier_Retour!O145+Chiffrier_Retour!P145)),"")</f>
        <v/>
      </c>
      <c r="H571" s="9">
        <f>Chiffrier_Retour!W145</f>
        <v/>
      </c>
      <c r="I571" s="9">
        <f>Chiffrier_Retour!Y145</f>
        <v/>
      </c>
    </row>
    <row r="572">
      <c r="A572" s="8">
        <f>Chiffrier_Retour!B146</f>
        <v/>
      </c>
      <c r="B572" s="9">
        <f>Chiffrier_Retour!A146</f>
        <v/>
      </c>
      <c r="C572" s="9">
        <f>Chiffrier_Retour!C146</f>
        <v/>
      </c>
      <c r="D572" s="9">
        <f>"Avoir fournisseur - "&amp;Chiffrier_Retour!C146&amp;" ("&amp;Chiffrier_Retour!A146&amp;")"</f>
        <v/>
      </c>
      <c r="E572" s="9">
        <f>Paramètres!$B$2</f>
        <v/>
      </c>
      <c r="F572" s="9" t="inlineStr">
        <is>
          <t>Débit</t>
        </is>
      </c>
      <c r="G572" s="10">
        <f>IF(Chiffrier_Retour!T146&lt;&gt;0,Chiffrier_Retour!T146,"")</f>
        <v/>
      </c>
      <c r="H572" s="9">
        <f>Chiffrier_Retour!W146</f>
        <v/>
      </c>
      <c r="I572" s="9">
        <f>Chiffrier_Retour!Y146</f>
        <v/>
      </c>
    </row>
    <row r="573">
      <c r="A573" s="8">
        <f>Chiffrier_Retour!B146</f>
        <v/>
      </c>
      <c r="B573" s="9">
        <f>Chiffrier_Retour!A146</f>
        <v/>
      </c>
      <c r="C573" s="9">
        <f>Chiffrier_Retour!C146</f>
        <v/>
      </c>
      <c r="D573" s="9">
        <f>"Avoir fournisseur - "&amp;Chiffrier_Retour!C146&amp;" ("&amp;Chiffrier_Retour!A146&amp;")"</f>
        <v/>
      </c>
      <c r="E573" s="9">
        <f>Paramètres!$B$3</f>
        <v/>
      </c>
      <c r="F573" s="9" t="inlineStr">
        <is>
          <t>Crédit</t>
        </is>
      </c>
      <c r="G573" s="10">
        <f>IF(Chiffrier_Retour!L146&lt;&gt;0,Chiffrier_Retour!L146,"")</f>
        <v/>
      </c>
      <c r="H573" s="9">
        <f>Chiffrier_Retour!W146</f>
        <v/>
      </c>
      <c r="I573" s="9">
        <f>Chiffrier_Retour!Y146</f>
        <v/>
      </c>
    </row>
    <row r="574">
      <c r="A574" s="8">
        <f>Chiffrier_Retour!B146</f>
        <v/>
      </c>
      <c r="B574" s="9">
        <f>Chiffrier_Retour!A146</f>
        <v/>
      </c>
      <c r="C574" s="9">
        <f>Chiffrier_Retour!C146</f>
        <v/>
      </c>
      <c r="D574" s="9">
        <f>"Avoir fournisseur - "&amp;Chiffrier_Retour!C146&amp;" ("&amp;Chiffrier_Retour!A146&amp;")"</f>
        <v/>
      </c>
      <c r="E574" s="9">
        <f>Paramètres!$B$4</f>
        <v/>
      </c>
      <c r="F574" s="9" t="inlineStr">
        <is>
          <t>Crédit</t>
        </is>
      </c>
      <c r="G574" s="10">
        <f>IF(Chiffrier_Retour!N146&lt;&gt;0,Chiffrier_Retour!N146,"")</f>
        <v/>
      </c>
      <c r="H574" s="9">
        <f>Chiffrier_Retour!W146</f>
        <v/>
      </c>
      <c r="I574" s="9">
        <f>Chiffrier_Retour!Y146</f>
        <v/>
      </c>
    </row>
    <row r="575">
      <c r="A575" s="8">
        <f>Chiffrier_Retour!B146</f>
        <v/>
      </c>
      <c r="B575" s="9">
        <f>Chiffrier_Retour!A146</f>
        <v/>
      </c>
      <c r="C575" s="9">
        <f>Chiffrier_Retour!C146</f>
        <v/>
      </c>
      <c r="D575" s="9">
        <f>"Avoir fournisseur - "&amp;Chiffrier_Retour!C146&amp;" ("&amp;Chiffrier_Retour!A146&amp;")"</f>
        <v/>
      </c>
      <c r="E575" s="9">
        <f>IF(Chiffrier_Retour!Q146="Fournisseur",Paramètres!$B$6,Paramètres!$B$5)</f>
        <v/>
      </c>
      <c r="F575" s="9">
        <f>IF(Chiffrier_Retour!Q146="Fournisseur","Crédit","Débit")</f>
        <v/>
      </c>
      <c r="G575" s="10">
        <f>IF((Chiffrier_Retour!O146+Chiffrier_Retour!P146)&lt;&gt;0,ABS((Chiffrier_Retour!O146+Chiffrier_Retour!P146)),"")</f>
        <v/>
      </c>
      <c r="H575" s="9">
        <f>Chiffrier_Retour!W146</f>
        <v/>
      </c>
      <c r="I575" s="9">
        <f>Chiffrier_Retour!Y146</f>
        <v/>
      </c>
    </row>
    <row r="576">
      <c r="A576" s="8">
        <f>Chiffrier_Retour!B147</f>
        <v/>
      </c>
      <c r="B576" s="9">
        <f>Chiffrier_Retour!A147</f>
        <v/>
      </c>
      <c r="C576" s="9">
        <f>Chiffrier_Retour!C147</f>
        <v/>
      </c>
      <c r="D576" s="9">
        <f>"Avoir fournisseur - "&amp;Chiffrier_Retour!C147&amp;" ("&amp;Chiffrier_Retour!A147&amp;")"</f>
        <v/>
      </c>
      <c r="E576" s="9">
        <f>Paramètres!$B$2</f>
        <v/>
      </c>
      <c r="F576" s="9" t="inlineStr">
        <is>
          <t>Débit</t>
        </is>
      </c>
      <c r="G576" s="10">
        <f>IF(Chiffrier_Retour!T147&lt;&gt;0,Chiffrier_Retour!T147,"")</f>
        <v/>
      </c>
      <c r="H576" s="9">
        <f>Chiffrier_Retour!W147</f>
        <v/>
      </c>
      <c r="I576" s="9">
        <f>Chiffrier_Retour!Y147</f>
        <v/>
      </c>
    </row>
    <row r="577">
      <c r="A577" s="8">
        <f>Chiffrier_Retour!B147</f>
        <v/>
      </c>
      <c r="B577" s="9">
        <f>Chiffrier_Retour!A147</f>
        <v/>
      </c>
      <c r="C577" s="9">
        <f>Chiffrier_Retour!C147</f>
        <v/>
      </c>
      <c r="D577" s="9">
        <f>"Avoir fournisseur - "&amp;Chiffrier_Retour!C147&amp;" ("&amp;Chiffrier_Retour!A147&amp;")"</f>
        <v/>
      </c>
      <c r="E577" s="9">
        <f>Paramètres!$B$3</f>
        <v/>
      </c>
      <c r="F577" s="9" t="inlineStr">
        <is>
          <t>Crédit</t>
        </is>
      </c>
      <c r="G577" s="10">
        <f>IF(Chiffrier_Retour!L147&lt;&gt;0,Chiffrier_Retour!L147,"")</f>
        <v/>
      </c>
      <c r="H577" s="9">
        <f>Chiffrier_Retour!W147</f>
        <v/>
      </c>
      <c r="I577" s="9">
        <f>Chiffrier_Retour!Y147</f>
        <v/>
      </c>
    </row>
    <row r="578">
      <c r="A578" s="8">
        <f>Chiffrier_Retour!B147</f>
        <v/>
      </c>
      <c r="B578" s="9">
        <f>Chiffrier_Retour!A147</f>
        <v/>
      </c>
      <c r="C578" s="9">
        <f>Chiffrier_Retour!C147</f>
        <v/>
      </c>
      <c r="D578" s="9">
        <f>"Avoir fournisseur - "&amp;Chiffrier_Retour!C147&amp;" ("&amp;Chiffrier_Retour!A147&amp;")"</f>
        <v/>
      </c>
      <c r="E578" s="9">
        <f>Paramètres!$B$4</f>
        <v/>
      </c>
      <c r="F578" s="9" t="inlineStr">
        <is>
          <t>Crédit</t>
        </is>
      </c>
      <c r="G578" s="10">
        <f>IF(Chiffrier_Retour!N147&lt;&gt;0,Chiffrier_Retour!N147,"")</f>
        <v/>
      </c>
      <c r="H578" s="9">
        <f>Chiffrier_Retour!W147</f>
        <v/>
      </c>
      <c r="I578" s="9">
        <f>Chiffrier_Retour!Y147</f>
        <v/>
      </c>
    </row>
    <row r="579">
      <c r="A579" s="8">
        <f>Chiffrier_Retour!B147</f>
        <v/>
      </c>
      <c r="B579" s="9">
        <f>Chiffrier_Retour!A147</f>
        <v/>
      </c>
      <c r="C579" s="9">
        <f>Chiffrier_Retour!C147</f>
        <v/>
      </c>
      <c r="D579" s="9">
        <f>"Avoir fournisseur - "&amp;Chiffrier_Retour!C147&amp;" ("&amp;Chiffrier_Retour!A147&amp;")"</f>
        <v/>
      </c>
      <c r="E579" s="9">
        <f>IF(Chiffrier_Retour!Q147="Fournisseur",Paramètres!$B$6,Paramètres!$B$5)</f>
        <v/>
      </c>
      <c r="F579" s="9">
        <f>IF(Chiffrier_Retour!Q147="Fournisseur","Crédit","Débit")</f>
        <v/>
      </c>
      <c r="G579" s="10">
        <f>IF((Chiffrier_Retour!O147+Chiffrier_Retour!P147)&lt;&gt;0,ABS((Chiffrier_Retour!O147+Chiffrier_Retour!P147)),"")</f>
        <v/>
      </c>
      <c r="H579" s="9">
        <f>Chiffrier_Retour!W147</f>
        <v/>
      </c>
      <c r="I579" s="9">
        <f>Chiffrier_Retour!Y147</f>
        <v/>
      </c>
    </row>
    <row r="580">
      <c r="A580" s="8">
        <f>Chiffrier_Retour!B148</f>
        <v/>
      </c>
      <c r="B580" s="9">
        <f>Chiffrier_Retour!A148</f>
        <v/>
      </c>
      <c r="C580" s="9">
        <f>Chiffrier_Retour!C148</f>
        <v/>
      </c>
      <c r="D580" s="9">
        <f>"Avoir fournisseur - "&amp;Chiffrier_Retour!C148&amp;" ("&amp;Chiffrier_Retour!A148&amp;")"</f>
        <v/>
      </c>
      <c r="E580" s="9">
        <f>Paramètres!$B$2</f>
        <v/>
      </c>
      <c r="F580" s="9" t="inlineStr">
        <is>
          <t>Débit</t>
        </is>
      </c>
      <c r="G580" s="10">
        <f>IF(Chiffrier_Retour!T148&lt;&gt;0,Chiffrier_Retour!T148,"")</f>
        <v/>
      </c>
      <c r="H580" s="9">
        <f>Chiffrier_Retour!W148</f>
        <v/>
      </c>
      <c r="I580" s="9">
        <f>Chiffrier_Retour!Y148</f>
        <v/>
      </c>
    </row>
    <row r="581">
      <c r="A581" s="8">
        <f>Chiffrier_Retour!B148</f>
        <v/>
      </c>
      <c r="B581" s="9">
        <f>Chiffrier_Retour!A148</f>
        <v/>
      </c>
      <c r="C581" s="9">
        <f>Chiffrier_Retour!C148</f>
        <v/>
      </c>
      <c r="D581" s="9">
        <f>"Avoir fournisseur - "&amp;Chiffrier_Retour!C148&amp;" ("&amp;Chiffrier_Retour!A148&amp;")"</f>
        <v/>
      </c>
      <c r="E581" s="9">
        <f>Paramètres!$B$3</f>
        <v/>
      </c>
      <c r="F581" s="9" t="inlineStr">
        <is>
          <t>Crédit</t>
        </is>
      </c>
      <c r="G581" s="10">
        <f>IF(Chiffrier_Retour!L148&lt;&gt;0,Chiffrier_Retour!L148,"")</f>
        <v/>
      </c>
      <c r="H581" s="9">
        <f>Chiffrier_Retour!W148</f>
        <v/>
      </c>
      <c r="I581" s="9">
        <f>Chiffrier_Retour!Y148</f>
        <v/>
      </c>
    </row>
    <row r="582">
      <c r="A582" s="8">
        <f>Chiffrier_Retour!B148</f>
        <v/>
      </c>
      <c r="B582" s="9">
        <f>Chiffrier_Retour!A148</f>
        <v/>
      </c>
      <c r="C582" s="9">
        <f>Chiffrier_Retour!C148</f>
        <v/>
      </c>
      <c r="D582" s="9">
        <f>"Avoir fournisseur - "&amp;Chiffrier_Retour!C148&amp;" ("&amp;Chiffrier_Retour!A148&amp;")"</f>
        <v/>
      </c>
      <c r="E582" s="9">
        <f>Paramètres!$B$4</f>
        <v/>
      </c>
      <c r="F582" s="9" t="inlineStr">
        <is>
          <t>Crédit</t>
        </is>
      </c>
      <c r="G582" s="10">
        <f>IF(Chiffrier_Retour!N148&lt;&gt;0,Chiffrier_Retour!N148,"")</f>
        <v/>
      </c>
      <c r="H582" s="9">
        <f>Chiffrier_Retour!W148</f>
        <v/>
      </c>
      <c r="I582" s="9">
        <f>Chiffrier_Retour!Y148</f>
        <v/>
      </c>
    </row>
    <row r="583">
      <c r="A583" s="8">
        <f>Chiffrier_Retour!B148</f>
        <v/>
      </c>
      <c r="B583" s="9">
        <f>Chiffrier_Retour!A148</f>
        <v/>
      </c>
      <c r="C583" s="9">
        <f>Chiffrier_Retour!C148</f>
        <v/>
      </c>
      <c r="D583" s="9">
        <f>"Avoir fournisseur - "&amp;Chiffrier_Retour!C148&amp;" ("&amp;Chiffrier_Retour!A148&amp;")"</f>
        <v/>
      </c>
      <c r="E583" s="9">
        <f>IF(Chiffrier_Retour!Q148="Fournisseur",Paramètres!$B$6,Paramètres!$B$5)</f>
        <v/>
      </c>
      <c r="F583" s="9">
        <f>IF(Chiffrier_Retour!Q148="Fournisseur","Crédit","Débit")</f>
        <v/>
      </c>
      <c r="G583" s="10">
        <f>IF((Chiffrier_Retour!O148+Chiffrier_Retour!P148)&lt;&gt;0,ABS((Chiffrier_Retour!O148+Chiffrier_Retour!P148)),"")</f>
        <v/>
      </c>
      <c r="H583" s="9">
        <f>Chiffrier_Retour!W148</f>
        <v/>
      </c>
      <c r="I583" s="9">
        <f>Chiffrier_Retour!Y148</f>
        <v/>
      </c>
    </row>
    <row r="584">
      <c r="A584" s="8">
        <f>Chiffrier_Retour!B149</f>
        <v/>
      </c>
      <c r="B584" s="9">
        <f>Chiffrier_Retour!A149</f>
        <v/>
      </c>
      <c r="C584" s="9">
        <f>Chiffrier_Retour!C149</f>
        <v/>
      </c>
      <c r="D584" s="9">
        <f>"Avoir fournisseur - "&amp;Chiffrier_Retour!C149&amp;" ("&amp;Chiffrier_Retour!A149&amp;")"</f>
        <v/>
      </c>
      <c r="E584" s="9">
        <f>Paramètres!$B$2</f>
        <v/>
      </c>
      <c r="F584" s="9" t="inlineStr">
        <is>
          <t>Débit</t>
        </is>
      </c>
      <c r="G584" s="10">
        <f>IF(Chiffrier_Retour!T149&lt;&gt;0,Chiffrier_Retour!T149,"")</f>
        <v/>
      </c>
      <c r="H584" s="9">
        <f>Chiffrier_Retour!W149</f>
        <v/>
      </c>
      <c r="I584" s="9">
        <f>Chiffrier_Retour!Y149</f>
        <v/>
      </c>
    </row>
    <row r="585">
      <c r="A585" s="8">
        <f>Chiffrier_Retour!B149</f>
        <v/>
      </c>
      <c r="B585" s="9">
        <f>Chiffrier_Retour!A149</f>
        <v/>
      </c>
      <c r="C585" s="9">
        <f>Chiffrier_Retour!C149</f>
        <v/>
      </c>
      <c r="D585" s="9">
        <f>"Avoir fournisseur - "&amp;Chiffrier_Retour!C149&amp;" ("&amp;Chiffrier_Retour!A149&amp;")"</f>
        <v/>
      </c>
      <c r="E585" s="9">
        <f>Paramètres!$B$3</f>
        <v/>
      </c>
      <c r="F585" s="9" t="inlineStr">
        <is>
          <t>Crédit</t>
        </is>
      </c>
      <c r="G585" s="10">
        <f>IF(Chiffrier_Retour!L149&lt;&gt;0,Chiffrier_Retour!L149,"")</f>
        <v/>
      </c>
      <c r="H585" s="9">
        <f>Chiffrier_Retour!W149</f>
        <v/>
      </c>
      <c r="I585" s="9">
        <f>Chiffrier_Retour!Y149</f>
        <v/>
      </c>
    </row>
    <row r="586">
      <c r="A586" s="8">
        <f>Chiffrier_Retour!B149</f>
        <v/>
      </c>
      <c r="B586" s="9">
        <f>Chiffrier_Retour!A149</f>
        <v/>
      </c>
      <c r="C586" s="9">
        <f>Chiffrier_Retour!C149</f>
        <v/>
      </c>
      <c r="D586" s="9">
        <f>"Avoir fournisseur - "&amp;Chiffrier_Retour!C149&amp;" ("&amp;Chiffrier_Retour!A149&amp;")"</f>
        <v/>
      </c>
      <c r="E586" s="9">
        <f>Paramètres!$B$4</f>
        <v/>
      </c>
      <c r="F586" s="9" t="inlineStr">
        <is>
          <t>Crédit</t>
        </is>
      </c>
      <c r="G586" s="10">
        <f>IF(Chiffrier_Retour!N149&lt;&gt;0,Chiffrier_Retour!N149,"")</f>
        <v/>
      </c>
      <c r="H586" s="9">
        <f>Chiffrier_Retour!W149</f>
        <v/>
      </c>
      <c r="I586" s="9">
        <f>Chiffrier_Retour!Y149</f>
        <v/>
      </c>
    </row>
    <row r="587">
      <c r="A587" s="8">
        <f>Chiffrier_Retour!B149</f>
        <v/>
      </c>
      <c r="B587" s="9">
        <f>Chiffrier_Retour!A149</f>
        <v/>
      </c>
      <c r="C587" s="9">
        <f>Chiffrier_Retour!C149</f>
        <v/>
      </c>
      <c r="D587" s="9">
        <f>"Avoir fournisseur - "&amp;Chiffrier_Retour!C149&amp;" ("&amp;Chiffrier_Retour!A149&amp;")"</f>
        <v/>
      </c>
      <c r="E587" s="9">
        <f>IF(Chiffrier_Retour!Q149="Fournisseur",Paramètres!$B$6,Paramètres!$B$5)</f>
        <v/>
      </c>
      <c r="F587" s="9">
        <f>IF(Chiffrier_Retour!Q149="Fournisseur","Crédit","Débit")</f>
        <v/>
      </c>
      <c r="G587" s="10">
        <f>IF((Chiffrier_Retour!O149+Chiffrier_Retour!P149)&lt;&gt;0,ABS((Chiffrier_Retour!O149+Chiffrier_Retour!P149)),"")</f>
        <v/>
      </c>
      <c r="H587" s="9">
        <f>Chiffrier_Retour!W149</f>
        <v/>
      </c>
      <c r="I587" s="9">
        <f>Chiffrier_Retour!Y149</f>
        <v/>
      </c>
    </row>
    <row r="588">
      <c r="A588" s="8">
        <f>Chiffrier_Retour!B150</f>
        <v/>
      </c>
      <c r="B588" s="9">
        <f>Chiffrier_Retour!A150</f>
        <v/>
      </c>
      <c r="C588" s="9">
        <f>Chiffrier_Retour!C150</f>
        <v/>
      </c>
      <c r="D588" s="9">
        <f>"Avoir fournisseur - "&amp;Chiffrier_Retour!C150&amp;" ("&amp;Chiffrier_Retour!A150&amp;")"</f>
        <v/>
      </c>
      <c r="E588" s="9">
        <f>Paramètres!$B$2</f>
        <v/>
      </c>
      <c r="F588" s="9" t="inlineStr">
        <is>
          <t>Débit</t>
        </is>
      </c>
      <c r="G588" s="10">
        <f>IF(Chiffrier_Retour!T150&lt;&gt;0,Chiffrier_Retour!T150,"")</f>
        <v/>
      </c>
      <c r="H588" s="9">
        <f>Chiffrier_Retour!W150</f>
        <v/>
      </c>
      <c r="I588" s="9">
        <f>Chiffrier_Retour!Y150</f>
        <v/>
      </c>
    </row>
    <row r="589">
      <c r="A589" s="8">
        <f>Chiffrier_Retour!B150</f>
        <v/>
      </c>
      <c r="B589" s="9">
        <f>Chiffrier_Retour!A150</f>
        <v/>
      </c>
      <c r="C589" s="9">
        <f>Chiffrier_Retour!C150</f>
        <v/>
      </c>
      <c r="D589" s="9">
        <f>"Avoir fournisseur - "&amp;Chiffrier_Retour!C150&amp;" ("&amp;Chiffrier_Retour!A150&amp;")"</f>
        <v/>
      </c>
      <c r="E589" s="9">
        <f>Paramètres!$B$3</f>
        <v/>
      </c>
      <c r="F589" s="9" t="inlineStr">
        <is>
          <t>Crédit</t>
        </is>
      </c>
      <c r="G589" s="10">
        <f>IF(Chiffrier_Retour!L150&lt;&gt;0,Chiffrier_Retour!L150,"")</f>
        <v/>
      </c>
      <c r="H589" s="9">
        <f>Chiffrier_Retour!W150</f>
        <v/>
      </c>
      <c r="I589" s="9">
        <f>Chiffrier_Retour!Y150</f>
        <v/>
      </c>
    </row>
    <row r="590">
      <c r="A590" s="8">
        <f>Chiffrier_Retour!B150</f>
        <v/>
      </c>
      <c r="B590" s="9">
        <f>Chiffrier_Retour!A150</f>
        <v/>
      </c>
      <c r="C590" s="9">
        <f>Chiffrier_Retour!C150</f>
        <v/>
      </c>
      <c r="D590" s="9">
        <f>"Avoir fournisseur - "&amp;Chiffrier_Retour!C150&amp;" ("&amp;Chiffrier_Retour!A150&amp;")"</f>
        <v/>
      </c>
      <c r="E590" s="9">
        <f>Paramètres!$B$4</f>
        <v/>
      </c>
      <c r="F590" s="9" t="inlineStr">
        <is>
          <t>Crédit</t>
        </is>
      </c>
      <c r="G590" s="10">
        <f>IF(Chiffrier_Retour!N150&lt;&gt;0,Chiffrier_Retour!N150,"")</f>
        <v/>
      </c>
      <c r="H590" s="9">
        <f>Chiffrier_Retour!W150</f>
        <v/>
      </c>
      <c r="I590" s="9">
        <f>Chiffrier_Retour!Y150</f>
        <v/>
      </c>
    </row>
    <row r="591">
      <c r="A591" s="8">
        <f>Chiffrier_Retour!B150</f>
        <v/>
      </c>
      <c r="B591" s="9">
        <f>Chiffrier_Retour!A150</f>
        <v/>
      </c>
      <c r="C591" s="9">
        <f>Chiffrier_Retour!C150</f>
        <v/>
      </c>
      <c r="D591" s="9">
        <f>"Avoir fournisseur - "&amp;Chiffrier_Retour!C150&amp;" ("&amp;Chiffrier_Retour!A150&amp;")"</f>
        <v/>
      </c>
      <c r="E591" s="9">
        <f>IF(Chiffrier_Retour!Q150="Fournisseur",Paramètres!$B$6,Paramètres!$B$5)</f>
        <v/>
      </c>
      <c r="F591" s="9">
        <f>IF(Chiffrier_Retour!Q150="Fournisseur","Crédit","Débit")</f>
        <v/>
      </c>
      <c r="G591" s="10">
        <f>IF((Chiffrier_Retour!O150+Chiffrier_Retour!P150)&lt;&gt;0,ABS((Chiffrier_Retour!O150+Chiffrier_Retour!P150)),"")</f>
        <v/>
      </c>
      <c r="H591" s="9">
        <f>Chiffrier_Retour!W150</f>
        <v/>
      </c>
      <c r="I591" s="9">
        <f>Chiffrier_Retour!Y150</f>
        <v/>
      </c>
    </row>
    <row r="592">
      <c r="A592" s="8">
        <f>Chiffrier_Retour!B151</f>
        <v/>
      </c>
      <c r="B592" s="9">
        <f>Chiffrier_Retour!A151</f>
        <v/>
      </c>
      <c r="C592" s="9">
        <f>Chiffrier_Retour!C151</f>
        <v/>
      </c>
      <c r="D592" s="9">
        <f>"Avoir fournisseur - "&amp;Chiffrier_Retour!C151&amp;" ("&amp;Chiffrier_Retour!A151&amp;")"</f>
        <v/>
      </c>
      <c r="E592" s="9">
        <f>Paramètres!$B$2</f>
        <v/>
      </c>
      <c r="F592" s="9" t="inlineStr">
        <is>
          <t>Débit</t>
        </is>
      </c>
      <c r="G592" s="10">
        <f>IF(Chiffrier_Retour!T151&lt;&gt;0,Chiffrier_Retour!T151,"")</f>
        <v/>
      </c>
      <c r="H592" s="9">
        <f>Chiffrier_Retour!W151</f>
        <v/>
      </c>
      <c r="I592" s="9">
        <f>Chiffrier_Retour!Y151</f>
        <v/>
      </c>
    </row>
    <row r="593">
      <c r="A593" s="8">
        <f>Chiffrier_Retour!B151</f>
        <v/>
      </c>
      <c r="B593" s="9">
        <f>Chiffrier_Retour!A151</f>
        <v/>
      </c>
      <c r="C593" s="9">
        <f>Chiffrier_Retour!C151</f>
        <v/>
      </c>
      <c r="D593" s="9">
        <f>"Avoir fournisseur - "&amp;Chiffrier_Retour!C151&amp;" ("&amp;Chiffrier_Retour!A151&amp;")"</f>
        <v/>
      </c>
      <c r="E593" s="9">
        <f>Paramètres!$B$3</f>
        <v/>
      </c>
      <c r="F593" s="9" t="inlineStr">
        <is>
          <t>Crédit</t>
        </is>
      </c>
      <c r="G593" s="10">
        <f>IF(Chiffrier_Retour!L151&lt;&gt;0,Chiffrier_Retour!L151,"")</f>
        <v/>
      </c>
      <c r="H593" s="9">
        <f>Chiffrier_Retour!W151</f>
        <v/>
      </c>
      <c r="I593" s="9">
        <f>Chiffrier_Retour!Y151</f>
        <v/>
      </c>
    </row>
    <row r="594">
      <c r="A594" s="8">
        <f>Chiffrier_Retour!B151</f>
        <v/>
      </c>
      <c r="B594" s="9">
        <f>Chiffrier_Retour!A151</f>
        <v/>
      </c>
      <c r="C594" s="9">
        <f>Chiffrier_Retour!C151</f>
        <v/>
      </c>
      <c r="D594" s="9">
        <f>"Avoir fournisseur - "&amp;Chiffrier_Retour!C151&amp;" ("&amp;Chiffrier_Retour!A151&amp;")"</f>
        <v/>
      </c>
      <c r="E594" s="9">
        <f>Paramètres!$B$4</f>
        <v/>
      </c>
      <c r="F594" s="9" t="inlineStr">
        <is>
          <t>Crédit</t>
        </is>
      </c>
      <c r="G594" s="10">
        <f>IF(Chiffrier_Retour!N151&lt;&gt;0,Chiffrier_Retour!N151,"")</f>
        <v/>
      </c>
      <c r="H594" s="9">
        <f>Chiffrier_Retour!W151</f>
        <v/>
      </c>
      <c r="I594" s="9">
        <f>Chiffrier_Retour!Y151</f>
        <v/>
      </c>
    </row>
    <row r="595">
      <c r="A595" s="8">
        <f>Chiffrier_Retour!B151</f>
        <v/>
      </c>
      <c r="B595" s="9">
        <f>Chiffrier_Retour!A151</f>
        <v/>
      </c>
      <c r="C595" s="9">
        <f>Chiffrier_Retour!C151</f>
        <v/>
      </c>
      <c r="D595" s="9">
        <f>"Avoir fournisseur - "&amp;Chiffrier_Retour!C151&amp;" ("&amp;Chiffrier_Retour!A151&amp;")"</f>
        <v/>
      </c>
      <c r="E595" s="9">
        <f>IF(Chiffrier_Retour!Q151="Fournisseur",Paramètres!$B$6,Paramètres!$B$5)</f>
        <v/>
      </c>
      <c r="F595" s="9">
        <f>IF(Chiffrier_Retour!Q151="Fournisseur","Crédit","Débit")</f>
        <v/>
      </c>
      <c r="G595" s="10">
        <f>IF((Chiffrier_Retour!O151+Chiffrier_Retour!P151)&lt;&gt;0,ABS((Chiffrier_Retour!O151+Chiffrier_Retour!P151)),"")</f>
        <v/>
      </c>
      <c r="H595" s="9">
        <f>Chiffrier_Retour!W151</f>
        <v/>
      </c>
      <c r="I595" s="9">
        <f>Chiffrier_Retour!Y151</f>
        <v/>
      </c>
    </row>
    <row r="596">
      <c r="A596" s="8">
        <f>Chiffrier_Retour!B152</f>
        <v/>
      </c>
      <c r="B596" s="9">
        <f>Chiffrier_Retour!A152</f>
        <v/>
      </c>
      <c r="C596" s="9">
        <f>Chiffrier_Retour!C152</f>
        <v/>
      </c>
      <c r="D596" s="9">
        <f>"Avoir fournisseur - "&amp;Chiffrier_Retour!C152&amp;" ("&amp;Chiffrier_Retour!A152&amp;")"</f>
        <v/>
      </c>
      <c r="E596" s="9">
        <f>Paramètres!$B$2</f>
        <v/>
      </c>
      <c r="F596" s="9" t="inlineStr">
        <is>
          <t>Débit</t>
        </is>
      </c>
      <c r="G596" s="10">
        <f>IF(Chiffrier_Retour!T152&lt;&gt;0,Chiffrier_Retour!T152,"")</f>
        <v/>
      </c>
      <c r="H596" s="9">
        <f>Chiffrier_Retour!W152</f>
        <v/>
      </c>
      <c r="I596" s="9">
        <f>Chiffrier_Retour!Y152</f>
        <v/>
      </c>
    </row>
    <row r="597">
      <c r="A597" s="8">
        <f>Chiffrier_Retour!B152</f>
        <v/>
      </c>
      <c r="B597" s="9">
        <f>Chiffrier_Retour!A152</f>
        <v/>
      </c>
      <c r="C597" s="9">
        <f>Chiffrier_Retour!C152</f>
        <v/>
      </c>
      <c r="D597" s="9">
        <f>"Avoir fournisseur - "&amp;Chiffrier_Retour!C152&amp;" ("&amp;Chiffrier_Retour!A152&amp;")"</f>
        <v/>
      </c>
      <c r="E597" s="9">
        <f>Paramètres!$B$3</f>
        <v/>
      </c>
      <c r="F597" s="9" t="inlineStr">
        <is>
          <t>Crédit</t>
        </is>
      </c>
      <c r="G597" s="10">
        <f>IF(Chiffrier_Retour!L152&lt;&gt;0,Chiffrier_Retour!L152,"")</f>
        <v/>
      </c>
      <c r="H597" s="9">
        <f>Chiffrier_Retour!W152</f>
        <v/>
      </c>
      <c r="I597" s="9">
        <f>Chiffrier_Retour!Y152</f>
        <v/>
      </c>
    </row>
    <row r="598">
      <c r="A598" s="8">
        <f>Chiffrier_Retour!B152</f>
        <v/>
      </c>
      <c r="B598" s="9">
        <f>Chiffrier_Retour!A152</f>
        <v/>
      </c>
      <c r="C598" s="9">
        <f>Chiffrier_Retour!C152</f>
        <v/>
      </c>
      <c r="D598" s="9">
        <f>"Avoir fournisseur - "&amp;Chiffrier_Retour!C152&amp;" ("&amp;Chiffrier_Retour!A152&amp;")"</f>
        <v/>
      </c>
      <c r="E598" s="9">
        <f>Paramètres!$B$4</f>
        <v/>
      </c>
      <c r="F598" s="9" t="inlineStr">
        <is>
          <t>Crédit</t>
        </is>
      </c>
      <c r="G598" s="10">
        <f>IF(Chiffrier_Retour!N152&lt;&gt;0,Chiffrier_Retour!N152,"")</f>
        <v/>
      </c>
      <c r="H598" s="9">
        <f>Chiffrier_Retour!W152</f>
        <v/>
      </c>
      <c r="I598" s="9">
        <f>Chiffrier_Retour!Y152</f>
        <v/>
      </c>
    </row>
    <row r="599">
      <c r="A599" s="8">
        <f>Chiffrier_Retour!B152</f>
        <v/>
      </c>
      <c r="B599" s="9">
        <f>Chiffrier_Retour!A152</f>
        <v/>
      </c>
      <c r="C599" s="9">
        <f>Chiffrier_Retour!C152</f>
        <v/>
      </c>
      <c r="D599" s="9">
        <f>"Avoir fournisseur - "&amp;Chiffrier_Retour!C152&amp;" ("&amp;Chiffrier_Retour!A152&amp;")"</f>
        <v/>
      </c>
      <c r="E599" s="9">
        <f>IF(Chiffrier_Retour!Q152="Fournisseur",Paramètres!$B$6,Paramètres!$B$5)</f>
        <v/>
      </c>
      <c r="F599" s="9">
        <f>IF(Chiffrier_Retour!Q152="Fournisseur","Crédit","Débit")</f>
        <v/>
      </c>
      <c r="G599" s="10">
        <f>IF((Chiffrier_Retour!O152+Chiffrier_Retour!P152)&lt;&gt;0,ABS((Chiffrier_Retour!O152+Chiffrier_Retour!P152)),"")</f>
        <v/>
      </c>
      <c r="H599" s="9">
        <f>Chiffrier_Retour!W152</f>
        <v/>
      </c>
      <c r="I599" s="9">
        <f>Chiffrier_Retour!Y152</f>
        <v/>
      </c>
    </row>
    <row r="600">
      <c r="A600" s="8">
        <f>Chiffrier_Retour!B153</f>
        <v/>
      </c>
      <c r="B600" s="9">
        <f>Chiffrier_Retour!A153</f>
        <v/>
      </c>
      <c r="C600" s="9">
        <f>Chiffrier_Retour!C153</f>
        <v/>
      </c>
      <c r="D600" s="9">
        <f>"Avoir fournisseur - "&amp;Chiffrier_Retour!C153&amp;" ("&amp;Chiffrier_Retour!A153&amp;")"</f>
        <v/>
      </c>
      <c r="E600" s="9">
        <f>Paramètres!$B$2</f>
        <v/>
      </c>
      <c r="F600" s="9" t="inlineStr">
        <is>
          <t>Débit</t>
        </is>
      </c>
      <c r="G600" s="10">
        <f>IF(Chiffrier_Retour!T153&lt;&gt;0,Chiffrier_Retour!T153,"")</f>
        <v/>
      </c>
      <c r="H600" s="9">
        <f>Chiffrier_Retour!W153</f>
        <v/>
      </c>
      <c r="I600" s="9">
        <f>Chiffrier_Retour!Y153</f>
        <v/>
      </c>
    </row>
    <row r="601">
      <c r="A601" s="8">
        <f>Chiffrier_Retour!B153</f>
        <v/>
      </c>
      <c r="B601" s="9">
        <f>Chiffrier_Retour!A153</f>
        <v/>
      </c>
      <c r="C601" s="9">
        <f>Chiffrier_Retour!C153</f>
        <v/>
      </c>
      <c r="D601" s="9">
        <f>"Avoir fournisseur - "&amp;Chiffrier_Retour!C153&amp;" ("&amp;Chiffrier_Retour!A153&amp;")"</f>
        <v/>
      </c>
      <c r="E601" s="9">
        <f>Paramètres!$B$3</f>
        <v/>
      </c>
      <c r="F601" s="9" t="inlineStr">
        <is>
          <t>Crédit</t>
        </is>
      </c>
      <c r="G601" s="10">
        <f>IF(Chiffrier_Retour!L153&lt;&gt;0,Chiffrier_Retour!L153,"")</f>
        <v/>
      </c>
      <c r="H601" s="9">
        <f>Chiffrier_Retour!W153</f>
        <v/>
      </c>
      <c r="I601" s="9">
        <f>Chiffrier_Retour!Y153</f>
        <v/>
      </c>
    </row>
    <row r="602">
      <c r="A602" s="8">
        <f>Chiffrier_Retour!B153</f>
        <v/>
      </c>
      <c r="B602" s="9">
        <f>Chiffrier_Retour!A153</f>
        <v/>
      </c>
      <c r="C602" s="9">
        <f>Chiffrier_Retour!C153</f>
        <v/>
      </c>
      <c r="D602" s="9">
        <f>"Avoir fournisseur - "&amp;Chiffrier_Retour!C153&amp;" ("&amp;Chiffrier_Retour!A153&amp;")"</f>
        <v/>
      </c>
      <c r="E602" s="9">
        <f>Paramètres!$B$4</f>
        <v/>
      </c>
      <c r="F602" s="9" t="inlineStr">
        <is>
          <t>Crédit</t>
        </is>
      </c>
      <c r="G602" s="10">
        <f>IF(Chiffrier_Retour!N153&lt;&gt;0,Chiffrier_Retour!N153,"")</f>
        <v/>
      </c>
      <c r="H602" s="9">
        <f>Chiffrier_Retour!W153</f>
        <v/>
      </c>
      <c r="I602" s="9">
        <f>Chiffrier_Retour!Y153</f>
        <v/>
      </c>
    </row>
    <row r="603">
      <c r="A603" s="8">
        <f>Chiffrier_Retour!B153</f>
        <v/>
      </c>
      <c r="B603" s="9">
        <f>Chiffrier_Retour!A153</f>
        <v/>
      </c>
      <c r="C603" s="9">
        <f>Chiffrier_Retour!C153</f>
        <v/>
      </c>
      <c r="D603" s="9">
        <f>"Avoir fournisseur - "&amp;Chiffrier_Retour!C153&amp;" ("&amp;Chiffrier_Retour!A153&amp;")"</f>
        <v/>
      </c>
      <c r="E603" s="9">
        <f>IF(Chiffrier_Retour!Q153="Fournisseur",Paramètres!$B$6,Paramètres!$B$5)</f>
        <v/>
      </c>
      <c r="F603" s="9">
        <f>IF(Chiffrier_Retour!Q153="Fournisseur","Crédit","Débit")</f>
        <v/>
      </c>
      <c r="G603" s="10">
        <f>IF((Chiffrier_Retour!O153+Chiffrier_Retour!P153)&lt;&gt;0,ABS((Chiffrier_Retour!O153+Chiffrier_Retour!P153)),"")</f>
        <v/>
      </c>
      <c r="H603" s="9">
        <f>Chiffrier_Retour!W153</f>
        <v/>
      </c>
      <c r="I603" s="9">
        <f>Chiffrier_Retour!Y153</f>
        <v/>
      </c>
    </row>
  </sheetData>
  <mergeCells count="1">
    <mergeCell ref="A1:I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sheetData>
    <row r="1">
      <c r="A1" s="7" t="inlineStr">
        <is>
          <t>Tableau de bord — Retours fournisseurs</t>
        </is>
      </c>
    </row>
    <row r="3">
      <c r="A3" t="inlineStr">
        <is>
          <t>Statut</t>
        </is>
      </c>
      <c r="B3" t="inlineStr">
        <is>
          <t>Comptage</t>
        </is>
      </c>
      <c r="D3" t="inlineStr">
        <is>
          <t>Prise en charge</t>
        </is>
      </c>
      <c r="E3" t="inlineStr">
        <is>
          <t>Comptage</t>
        </is>
      </c>
    </row>
    <row r="4">
      <c r="A4" t="inlineStr">
        <is>
          <t>Brouillon</t>
        </is>
      </c>
      <c r="B4">
        <f>COUNTIF(Chiffrier_Retour!Y4:Y403,"Brouillon")</f>
        <v/>
      </c>
      <c r="D4" t="inlineStr">
        <is>
          <t>Fournisseur</t>
        </is>
      </c>
      <c r="E4">
        <f>COUNTIF(Chiffrier_Retour!Q4:Q403,"Fournisseur")</f>
        <v/>
      </c>
    </row>
    <row r="5">
      <c r="A5" t="inlineStr">
        <is>
          <t>En attente</t>
        </is>
      </c>
      <c r="B5">
        <f>COUNTIF(Chiffrier_Retour!Y4:Y403,"En attente")</f>
        <v/>
      </c>
      <c r="D5" t="inlineStr">
        <is>
          <t>Nous</t>
        </is>
      </c>
      <c r="E5">
        <f>COUNTIF(Chiffrier_Retour!Q4:Q403,"Nous")</f>
        <v/>
      </c>
    </row>
    <row r="6">
      <c r="A6" t="inlineStr">
        <is>
          <t>Avoir reçu</t>
        </is>
      </c>
      <c r="B6">
        <f>COUNTIF(Chiffrier_Retour!Y4:Y403,"Avoir reçu")</f>
        <v/>
      </c>
    </row>
    <row r="7">
      <c r="A7" t="inlineStr">
        <is>
          <t>Comptabilisé</t>
        </is>
      </c>
      <c r="B7">
        <f>COUNTIF(Chiffrier_Retour!Y4:Y403,"Comptabilisé")</f>
        <v/>
      </c>
    </row>
  </sheetData>
  <mergeCells count="1">
    <mergeCell ref="A1:E1"/>
  </mergeCells>
  <pageMargins left="0.75" right="0.75" top="1" bottom="1" header="0.5" footer="0.5"/>
  <drawing xmlns:r="http://schemas.openxmlformats.org/officeDocument/2006/relationships"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2025-09-28T23:38:44Z</dcterms:created>
  <dcterms:modified xmlns:dcterms="http://purl.org/dc/terms/" xmlns:xsi="http://www.w3.org/2001/XMLSchema-instance" xsi:type="dcterms:W3CDTF">2025-09-28T23:38:44Z</dcterms:modified>
</cp:coreProperties>
</file>