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ERT_Auto" sheetId="1" r:id="rId1"/>
  </sheets>
  <definedNames>
    <definedName name="Inputs">'PERT_Auto'!$A$6:$E$200,'PERT_Auto'!$H$6:$L$200</definedName>
    <definedName name="Liste_ID">'PERT_Auto'!OFFSET($A$6,0,0,COUNTA($A$6:$A$200),1)</definedName>
  </definedNames>
  <calcPr calcId="124519" fullCalcOnLoad="1"/>
</workbook>
</file>

<file path=xl/sharedStrings.xml><?xml version="1.0" encoding="utf-8"?>
<sst xmlns="http://schemas.openxmlformats.org/spreadsheetml/2006/main" count="61" uniqueCount="48">
  <si>
    <t>PERT — Chemin critique (AUTO v2, formules anglaises pour Excel)</t>
  </si>
  <si>
    <t>Astuce : Excel stocke les fonctions en anglais. Cette version utilise IF/INDEX/MATCH/AGGREGATE pour une compatibilité totale. Les sorties (jaunes) se recalculent seules.</t>
  </si>
  <si>
    <t>↺ Réinitialiser les entrées (sélection)</t>
  </si>
  <si>
    <t>ID</t>
  </si>
  <si>
    <t>Tâche/Description</t>
  </si>
  <si>
    <t>a (Optimiste)</t>
  </si>
  <si>
    <t>m (Plus probable)</t>
  </si>
  <si>
    <t>b (Pessimiste)</t>
  </si>
  <si>
    <t>te PERT</t>
  </si>
  <si>
    <t>Variance</t>
  </si>
  <si>
    <t>Préd1</t>
  </si>
  <si>
    <t>Préd2</t>
  </si>
  <si>
    <t>Préd3</t>
  </si>
  <si>
    <t>Préd4</t>
  </si>
  <si>
    <t>Préd5</t>
  </si>
  <si>
    <t>ES (Début tôt)</t>
  </si>
  <si>
    <t>EF (Fin tôt)</t>
  </si>
  <si>
    <t>LS (Début tard)</t>
  </si>
  <si>
    <t>LF (Fin tard)</t>
  </si>
  <si>
    <t>Marge (Slack)</t>
  </si>
  <si>
    <t>Critique ?</t>
  </si>
  <si>
    <t>Risque (option)</t>
  </si>
  <si>
    <t>Commentaires</t>
  </si>
  <si>
    <t>Durée projet (jours) :</t>
  </si>
  <si>
    <t>A</t>
  </si>
  <si>
    <t>Démarrage / Étude</t>
  </si>
  <si>
    <t>B</t>
  </si>
  <si>
    <t>Cahier des charges</t>
  </si>
  <si>
    <t>C</t>
  </si>
  <si>
    <t>Approvisionnements critiques</t>
  </si>
  <si>
    <t>D</t>
  </si>
  <si>
    <t>Conception détaillée</t>
  </si>
  <si>
    <t>E</t>
  </si>
  <si>
    <t>Développement module 1</t>
  </si>
  <si>
    <t>F</t>
  </si>
  <si>
    <t>Développement module 2</t>
  </si>
  <si>
    <t>G</t>
  </si>
  <si>
    <t>Intégration &amp; assemblage</t>
  </si>
  <si>
    <t>H</t>
  </si>
  <si>
    <t>Essais de validation</t>
  </si>
  <si>
    <t>I</t>
  </si>
  <si>
    <t>Industrialisation</t>
  </si>
  <si>
    <t>J</t>
  </si>
  <si>
    <t>Pré-série (pilot run)</t>
  </si>
  <si>
    <t>K</t>
  </si>
  <si>
    <t>Approbation client</t>
  </si>
  <si>
    <t>L</t>
  </si>
  <si>
    <t>Lancement série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</si>
</sst>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b/>
      <sz val="18"/>
      <color rgb="FFFFFFFF"/>
      <name val="Calibri"/>
      <family val="2"/>
      <scheme val="minor"/>
    </font>
    <font>
      <b/>
      <sz val="11"/>
      <color rgb="FFFFFFFF"/>
      <name val="Calibri"/>
      <family val="2"/>
      <scheme val="minor"/>
    </font>
    <font>
      <i/>
      <sz val="11"/>
      <color rgb="FF475569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B5FA5"/>
        <bgColor indexed="64"/>
      </patternFill>
    </fill>
    <fill>
      <patternFill patternType="solid">
        <fgColor rgb="FFFFF9C4"/>
        <bgColor indexed="64"/>
      </patternFill>
    </fill>
    <fill>
      <patternFill patternType="solid">
        <fgColor rgb="FF0EA5E9"/>
        <bgColor indexed="64"/>
      </patternFill>
    </fill>
    <fill>
      <patternFill patternType="solid">
        <fgColor rgb="FFF1F5F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left" vertical="center"/>
    </xf>
    <xf numFmtId="0" fontId="0" fillId="0" borderId="1" xfId="0" applyBorder="1" applyAlignment="1">
      <alignment vertical="top"/>
    </xf>
    <xf numFmtId="164" fontId="0" fillId="3" borderId="1" xfId="0" applyNumberFormat="1" applyFill="1" applyBorder="1"/>
    <xf numFmtId="0" fontId="2" fillId="4" borderId="1" xfId="0" applyFont="1" applyFill="1" applyBorder="1" applyAlignment="1">
      <alignment horizontal="center" vertical="center"/>
    </xf>
    <xf numFmtId="0" fontId="3" fillId="0" borderId="0" xfId="0" applyFont="1"/>
    <xf numFmtId="0" fontId="4" fillId="5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/>
    </xf>
  </cellXfs>
  <cellStyles count="1">
    <cellStyle name="Normal" xfId="0" builtinId="0"/>
  </cellStyles>
  <dxfs count="1">
    <dxf>
      <font>
        <b/>
        <color rgb="FFFFFFFF"/>
      </font>
      <fill>
        <patternFill>
          <bgColor rgb="FFEF4444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Mini‑Gantt (ES → EF)</a:t>
            </a:r>
          </a:p>
        </c:rich>
      </c:tx>
      <c:layout/>
    </c:title>
    <c:plotArea>
      <c:layout/>
      <c:barChart>
        <c:barDir val="bar"/>
        <c:grouping val="stacked"/>
        <c:ser>
          <c:idx val="0"/>
          <c:order val="0"/>
          <c:tx>
            <c:v>ES</c:v>
          </c:tx>
          <c:spPr>
            <a:noFill/>
            <a:ln>
              <a:noFill/>
            </a:ln>
          </c:spPr>
          <c:cat>
            <c:strRef>
              <c:f>'PERT_Auto'!$B$6:$B$200</c:f>
              <c:strCache>
                <c:ptCount val="195"/>
                <c:pt idx="0">
                  <c:v>Démarrage / Étude</c:v>
                </c:pt>
                <c:pt idx="1">
                  <c:v>Cahier des charges</c:v>
                </c:pt>
                <c:pt idx="2">
                  <c:v>Approvisionnements critiques</c:v>
                </c:pt>
                <c:pt idx="3">
                  <c:v>Conception détaillée</c:v>
                </c:pt>
                <c:pt idx="4">
                  <c:v>Développement module 1</c:v>
                </c:pt>
                <c:pt idx="5">
                  <c:v>Développement module 2</c:v>
                </c:pt>
                <c:pt idx="6">
                  <c:v>Intégration &amp; assemblage</c:v>
                </c:pt>
                <c:pt idx="7">
                  <c:v>Essais de validation</c:v>
                </c:pt>
                <c:pt idx="8">
                  <c:v>Industrialisation</c:v>
                </c:pt>
                <c:pt idx="9">
                  <c:v>Pré-série (pilot run)</c:v>
                </c:pt>
                <c:pt idx="10">
                  <c:v>Approbation client</c:v>
                </c:pt>
                <c:pt idx="11">
                  <c:v>Lancement série</c:v>
                </c:pt>
              </c:strCache>
            </c:strRef>
          </c:cat>
          <c:val>
            <c:numRef>
              <c:f>'PERT_Auto'!$M$6:$M$200</c:f>
              <c:numCache>
                <c:formatCode>General</c:formatCode>
                <c:ptCount val="19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</c:numCache>
            </c:numRef>
          </c:val>
        </c:ser>
        <c:ser>
          <c:idx val="1"/>
          <c:order val="1"/>
          <c:tx>
            <c:v>Durée (te)</c:v>
          </c:tx>
          <c:cat>
            <c:strRef>
              <c:f>'PERT_Auto'!$B$6:$B$200</c:f>
              <c:strCache>
                <c:ptCount val="195"/>
                <c:pt idx="0">
                  <c:v>Démarrage / Étude</c:v>
                </c:pt>
                <c:pt idx="1">
                  <c:v>Cahier des charges</c:v>
                </c:pt>
                <c:pt idx="2">
                  <c:v>Approvisionnements critiques</c:v>
                </c:pt>
                <c:pt idx="3">
                  <c:v>Conception détaillée</c:v>
                </c:pt>
                <c:pt idx="4">
                  <c:v>Développement module 1</c:v>
                </c:pt>
                <c:pt idx="5">
                  <c:v>Développement module 2</c:v>
                </c:pt>
                <c:pt idx="6">
                  <c:v>Intégration &amp; assemblage</c:v>
                </c:pt>
                <c:pt idx="7">
                  <c:v>Essais de validation</c:v>
                </c:pt>
                <c:pt idx="8">
                  <c:v>Industrialisation</c:v>
                </c:pt>
                <c:pt idx="9">
                  <c:v>Pré-série (pilot run)</c:v>
                </c:pt>
                <c:pt idx="10">
                  <c:v>Approbation client</c:v>
                </c:pt>
                <c:pt idx="11">
                  <c:v>Lancement série</c:v>
                </c:pt>
              </c:strCache>
            </c:strRef>
          </c:cat>
          <c:val>
            <c:numRef>
              <c:f>'PERT_Auto'!$F$6:$F$200</c:f>
              <c:numCache>
                <c:formatCode>General</c:formatCode>
                <c:ptCount val="19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</c:numCache>
            </c:numRef>
          </c:val>
        </c:ser>
        <c:overlap val="100"/>
        <c:axId val="50010001"/>
        <c:axId val="50010002"/>
      </c:barChart>
      <c:catAx>
        <c:axId val="50010001"/>
        <c:scaling>
          <c:orientation val="maxMin"/>
        </c:scaling>
        <c:axPos val="l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t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Jours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0</xdr:colOff>
      <xdr:row>4</xdr:row>
      <xdr:rowOff>0</xdr:rowOff>
    </xdr:from>
    <xdr:to>
      <xdr:col>32</xdr:col>
      <xdr:colOff>152400</xdr:colOff>
      <xdr:row>25</xdr:row>
      <xdr:rowOff>114300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200"/>
  <sheetViews>
    <sheetView tabSelected="1" workbookViewId="0"/>
  </sheetViews>
  <sheetFormatPr defaultRowHeight="15"/>
  <cols>
    <col min="1" max="1" width="8.7109375" customWidth="1"/>
    <col min="2" max="2" width="36.7109375" customWidth="1"/>
    <col min="3" max="5" width="18.7109375" customWidth="1"/>
    <col min="6" max="12" width="12.7109375" customWidth="1"/>
    <col min="13" max="16" width="14.7109375" customWidth="1"/>
    <col min="17" max="17" width="12.7109375" customWidth="1"/>
    <col min="18" max="18" width="14.7109375" customWidth="1"/>
    <col min="19" max="19" width="12.7109375" customWidth="1"/>
    <col min="20" max="20" width="36.7109375" customWidth="1"/>
  </cols>
  <sheetData>
    <row r="1" spans="1:2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2" t="s">
        <v>23</v>
      </c>
      <c r="C2" s="3">
        <f>MAX(N5:N200)</f>
        <v>0</v>
      </c>
      <c r="N2" s="4" t="s">
        <v>2</v>
      </c>
      <c r="O2" s="4"/>
      <c r="P2" s="4"/>
      <c r="Q2" s="4"/>
      <c r="R2" s="4"/>
    </row>
    <row r="3" spans="1:26">
      <c r="A3" s="5" t="s">
        <v>1</v>
      </c>
      <c r="N3" s="4"/>
      <c r="O3" s="4"/>
      <c r="P3" s="4"/>
      <c r="Q3" s="4"/>
      <c r="R3" s="4"/>
    </row>
    <row r="5" spans="1:26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  <c r="O5" s="6" t="s">
        <v>17</v>
      </c>
      <c r="P5" s="6" t="s">
        <v>18</v>
      </c>
      <c r="Q5" s="6" t="s">
        <v>19</v>
      </c>
      <c r="R5" s="6" t="s">
        <v>20</v>
      </c>
      <c r="S5" s="6" t="s">
        <v>21</v>
      </c>
      <c r="T5" s="6" t="s">
        <v>22</v>
      </c>
    </row>
    <row r="6" spans="1:26">
      <c r="A6" s="7" t="s">
        <v>24</v>
      </c>
      <c r="B6" s="2" t="s">
        <v>25</v>
      </c>
      <c r="C6">
        <v>2</v>
      </c>
      <c r="D6">
        <v>3</v>
      </c>
      <c r="E6">
        <v>5</v>
      </c>
      <c r="F6" s="3">
        <f>IF(AND(C6&lt;&gt;"",D6&lt;&gt;"",E6&lt;&gt;""), (C6+4*D6+E6)/6, "")</f>
        <v>0</v>
      </c>
      <c r="G6" s="3">
        <f>IF(AND(ISNUMBER(C6),ISNUMBER(E6)), ((E6-C6)/6)^2, "")</f>
        <v>0</v>
      </c>
      <c r="H6" s="7"/>
      <c r="I6" s="7"/>
      <c r="J6" s="7"/>
      <c r="K6" s="7"/>
      <c r="L6" s="7"/>
      <c r="M6" s="3">
        <f>IF(COUNTA(H6:L6)=0, 0, MAX(IFERROR(INDEX($N$6:$N$200, MATCH(H6, $A$6:$A$200, 0)), 0),IFERROR(INDEX($N$6:$N$200, MATCH(I6, $A$6:$A$200, 0)), 0),IFERROR(INDEX($N$6:$N$200, MATCH(J6, $A$6:$A$200, 0)), 0),IFERROR(INDEX($N$6:$N$200, MATCH(K6, $A$6:$A$200, 0)), 0),IFERROR(INDEX($N$6:$N$200, MATCH(L6, $A$6:$A$200, 0)), 0)))</f>
        <v>0</v>
      </c>
      <c r="N6" s="3">
        <f>IF(AND(M6&lt;&gt;"", F6&lt;&gt;""), M6+F6, "")</f>
        <v>0</v>
      </c>
      <c r="O6" s="3">
        <f>IF(AND(P6&lt;&gt;"", F6&lt;&gt;""), P6-F6, "")</f>
        <v>0</v>
      </c>
      <c r="P6" s="3">
        <f>IFERROR(AGGREGATE(15,6, $O$6:$O$200/((($H$6:$H$200=$A6)+($I$6:$I$200=$A6)+($J$6:$J$200=$A6)+($K$6:$K$200=$A6)+($L$6:$L$200=$A6))&gt;0), 1), $C$2)</f>
        <v>0</v>
      </c>
      <c r="Q6" s="3">
        <f>IF(AND(O6&lt;&gt;"", M6&lt;&gt;""), O6-M6, "")</f>
        <v>0</v>
      </c>
      <c r="R6" s="8">
        <f>IF(Q6=0,"✓ Critique","")</f>
        <v>0</v>
      </c>
    </row>
    <row r="7" spans="1:26">
      <c r="A7" s="7" t="s">
        <v>26</v>
      </c>
      <c r="B7" s="2" t="s">
        <v>27</v>
      </c>
      <c r="C7">
        <v>3</v>
      </c>
      <c r="D7">
        <v>4</v>
      </c>
      <c r="E7">
        <v>6</v>
      </c>
      <c r="F7" s="3">
        <f>IF(AND(C7&lt;&gt;"",D7&lt;&gt;"",E7&lt;&gt;""), (C7+4*D7+E7)/6, "")</f>
        <v>0</v>
      </c>
      <c r="G7" s="3">
        <f>IF(AND(ISNUMBER(C7),ISNUMBER(E7)), ((E7-C7)/6)^2, "")</f>
        <v>0</v>
      </c>
      <c r="H7" s="7" t="s">
        <v>24</v>
      </c>
      <c r="I7" s="7"/>
      <c r="J7" s="7"/>
      <c r="K7" s="7"/>
      <c r="L7" s="7"/>
      <c r="M7" s="3">
        <f>IF(COUNTA(H7:L7)=0, 0, MAX(IFERROR(INDEX($N$6:$N$200, MATCH(H7, $A$6:$A$200, 0)), 0),IFERROR(INDEX($N$6:$N$200, MATCH(I7, $A$6:$A$200, 0)), 0),IFERROR(INDEX($N$6:$N$200, MATCH(J7, $A$6:$A$200, 0)), 0),IFERROR(INDEX($N$6:$N$200, MATCH(K7, $A$6:$A$200, 0)), 0),IFERROR(INDEX($N$6:$N$200, MATCH(L7, $A$6:$A$200, 0)), 0)))</f>
        <v>0</v>
      </c>
      <c r="N7" s="3">
        <f>IF(AND(M7&lt;&gt;"", F7&lt;&gt;""), M7+F7, "")</f>
        <v>0</v>
      </c>
      <c r="O7" s="3">
        <f>IF(AND(P7&lt;&gt;"", F7&lt;&gt;""), P7-F7, "")</f>
        <v>0</v>
      </c>
      <c r="P7" s="3">
        <f>IFERROR(AGGREGATE(15,6, $O$6:$O$200/((($H$6:$H$200=$A7)+($I$6:$I$200=$A7)+($J$6:$J$200=$A7)+($K$6:$K$200=$A7)+($L$6:$L$200=$A7))&gt;0), 1), $C$2)</f>
        <v>0</v>
      </c>
      <c r="Q7" s="3">
        <f>IF(AND(O7&lt;&gt;"", M7&lt;&gt;""), O7-M7, "")</f>
        <v>0</v>
      </c>
      <c r="R7" s="8">
        <f>IF(Q7=0,"✓ Critique","")</f>
        <v>0</v>
      </c>
    </row>
    <row r="8" spans="1:26">
      <c r="A8" s="7" t="s">
        <v>28</v>
      </c>
      <c r="B8" s="2" t="s">
        <v>29</v>
      </c>
      <c r="C8">
        <v>4</v>
      </c>
      <c r="D8">
        <v>6</v>
      </c>
      <c r="E8">
        <v>8</v>
      </c>
      <c r="F8" s="3">
        <f>IF(AND(C8&lt;&gt;"",D8&lt;&gt;"",E8&lt;&gt;""), (C8+4*D8+E8)/6, "")</f>
        <v>0</v>
      </c>
      <c r="G8" s="3">
        <f>IF(AND(ISNUMBER(C8),ISNUMBER(E8)), ((E8-C8)/6)^2, "")</f>
        <v>0</v>
      </c>
      <c r="H8" s="7" t="s">
        <v>24</v>
      </c>
      <c r="I8" s="7"/>
      <c r="J8" s="7"/>
      <c r="K8" s="7"/>
      <c r="L8" s="7"/>
      <c r="M8" s="3">
        <f>IF(COUNTA(H8:L8)=0, 0, MAX(IFERROR(INDEX($N$6:$N$200, MATCH(H8, $A$6:$A$200, 0)), 0),IFERROR(INDEX($N$6:$N$200, MATCH(I8, $A$6:$A$200, 0)), 0),IFERROR(INDEX($N$6:$N$200, MATCH(J8, $A$6:$A$200, 0)), 0),IFERROR(INDEX($N$6:$N$200, MATCH(K8, $A$6:$A$200, 0)), 0),IFERROR(INDEX($N$6:$N$200, MATCH(L8, $A$6:$A$200, 0)), 0)))</f>
        <v>0</v>
      </c>
      <c r="N8" s="3">
        <f>IF(AND(M8&lt;&gt;"", F8&lt;&gt;""), M8+F8, "")</f>
        <v>0</v>
      </c>
      <c r="O8" s="3">
        <f>IF(AND(P8&lt;&gt;"", F8&lt;&gt;""), P8-F8, "")</f>
        <v>0</v>
      </c>
      <c r="P8" s="3">
        <f>IFERROR(AGGREGATE(15,6, $O$6:$O$200/((($H$6:$H$200=$A8)+($I$6:$I$200=$A8)+($J$6:$J$200=$A8)+($K$6:$K$200=$A8)+($L$6:$L$200=$A8))&gt;0), 1), $C$2)</f>
        <v>0</v>
      </c>
      <c r="Q8" s="3">
        <f>IF(AND(O8&lt;&gt;"", M8&lt;&gt;""), O8-M8, "")</f>
        <v>0</v>
      </c>
      <c r="R8" s="8">
        <f>IF(Q8=0,"✓ Critique","")</f>
        <v>0</v>
      </c>
    </row>
    <row r="9" spans="1:26">
      <c r="A9" s="7" t="s">
        <v>30</v>
      </c>
      <c r="B9" s="2" t="s">
        <v>31</v>
      </c>
      <c r="C9">
        <v>2</v>
      </c>
      <c r="D9">
        <v>3</v>
      </c>
      <c r="E9">
        <v>4</v>
      </c>
      <c r="F9" s="3">
        <f>IF(AND(C9&lt;&gt;"",D9&lt;&gt;"",E9&lt;&gt;""), (C9+4*D9+E9)/6, "")</f>
        <v>0</v>
      </c>
      <c r="G9" s="3">
        <f>IF(AND(ISNUMBER(C9),ISNUMBER(E9)), ((E9-C9)/6)^2, "")</f>
        <v>0</v>
      </c>
      <c r="H9" s="7" t="s">
        <v>24</v>
      </c>
      <c r="I9" s="7"/>
      <c r="J9" s="7"/>
      <c r="K9" s="7"/>
      <c r="L9" s="7"/>
      <c r="M9" s="3">
        <f>IF(COUNTA(H9:L9)=0, 0, MAX(IFERROR(INDEX($N$6:$N$200, MATCH(H9, $A$6:$A$200, 0)), 0),IFERROR(INDEX($N$6:$N$200, MATCH(I9, $A$6:$A$200, 0)), 0),IFERROR(INDEX($N$6:$N$200, MATCH(J9, $A$6:$A$200, 0)), 0),IFERROR(INDEX($N$6:$N$200, MATCH(K9, $A$6:$A$200, 0)), 0),IFERROR(INDEX($N$6:$N$200, MATCH(L9, $A$6:$A$200, 0)), 0)))</f>
        <v>0</v>
      </c>
      <c r="N9" s="3">
        <f>IF(AND(M9&lt;&gt;"", F9&lt;&gt;""), M9+F9, "")</f>
        <v>0</v>
      </c>
      <c r="O9" s="3">
        <f>IF(AND(P9&lt;&gt;"", F9&lt;&gt;""), P9-F9, "")</f>
        <v>0</v>
      </c>
      <c r="P9" s="3">
        <f>IFERROR(AGGREGATE(15,6, $O$6:$O$200/((($H$6:$H$200=$A9)+($I$6:$I$200=$A9)+($J$6:$J$200=$A9)+($K$6:$K$200=$A9)+($L$6:$L$200=$A9))&gt;0), 1), $C$2)</f>
        <v>0</v>
      </c>
      <c r="Q9" s="3">
        <f>IF(AND(O9&lt;&gt;"", M9&lt;&gt;""), O9-M9, "")</f>
        <v>0</v>
      </c>
      <c r="R9" s="8">
        <f>IF(Q9=0,"✓ Critique","")</f>
        <v>0</v>
      </c>
    </row>
    <row r="10" spans="1:26">
      <c r="A10" s="7" t="s">
        <v>32</v>
      </c>
      <c r="B10" s="2" t="s">
        <v>33</v>
      </c>
      <c r="C10">
        <v>5</v>
      </c>
      <c r="D10">
        <v>7</v>
      </c>
      <c r="E10">
        <v>9</v>
      </c>
      <c r="F10" s="3">
        <f>IF(AND(C10&lt;&gt;"",D10&lt;&gt;"",E10&lt;&gt;""), (C10+4*D10+E10)/6, "")</f>
        <v>0</v>
      </c>
      <c r="G10" s="3">
        <f>IF(AND(ISNUMBER(C10),ISNUMBER(E10)), ((E10-C10)/6)^2, "")</f>
        <v>0</v>
      </c>
      <c r="H10" s="7" t="s">
        <v>30</v>
      </c>
      <c r="I10" s="7"/>
      <c r="J10" s="7"/>
      <c r="K10" s="7"/>
      <c r="L10" s="7"/>
      <c r="M10" s="3">
        <f>IF(COUNTA(H10:L10)=0, 0, MAX(IFERROR(INDEX($N$6:$N$200, MATCH(H10, $A$6:$A$200, 0)), 0),IFERROR(INDEX($N$6:$N$200, MATCH(I10, $A$6:$A$200, 0)), 0),IFERROR(INDEX($N$6:$N$200, MATCH(J10, $A$6:$A$200, 0)), 0),IFERROR(INDEX($N$6:$N$200, MATCH(K10, $A$6:$A$200, 0)), 0),IFERROR(INDEX($N$6:$N$200, MATCH(L10, $A$6:$A$200, 0)), 0)))</f>
        <v>0</v>
      </c>
      <c r="N10" s="3">
        <f>IF(AND(M10&lt;&gt;"", F10&lt;&gt;""), M10+F10, "")</f>
        <v>0</v>
      </c>
      <c r="O10" s="3">
        <f>IF(AND(P10&lt;&gt;"", F10&lt;&gt;""), P10-F10, "")</f>
        <v>0</v>
      </c>
      <c r="P10" s="3">
        <f>IFERROR(AGGREGATE(15,6, $O$6:$O$200/((($H$6:$H$200=$A10)+($I$6:$I$200=$A10)+($J$6:$J$200=$A10)+($K$6:$K$200=$A10)+($L$6:$L$200=$A10))&gt;0), 1), $C$2)</f>
        <v>0</v>
      </c>
      <c r="Q10" s="3">
        <f>IF(AND(O10&lt;&gt;"", M10&lt;&gt;""), O10-M10, "")</f>
        <v>0</v>
      </c>
      <c r="R10" s="8">
        <f>IF(Q10=0,"✓ Critique","")</f>
        <v>0</v>
      </c>
    </row>
    <row r="11" spans="1:26">
      <c r="A11" s="7" t="s">
        <v>34</v>
      </c>
      <c r="B11" s="2" t="s">
        <v>35</v>
      </c>
      <c r="C11">
        <v>4</v>
      </c>
      <c r="D11">
        <v>5</v>
      </c>
      <c r="E11">
        <v>7</v>
      </c>
      <c r="F11" s="3">
        <f>IF(AND(C11&lt;&gt;"",D11&lt;&gt;"",E11&lt;&gt;""), (C11+4*D11+E11)/6, "")</f>
        <v>0</v>
      </c>
      <c r="G11" s="3">
        <f>IF(AND(ISNUMBER(C11),ISNUMBER(E11)), ((E11-C11)/6)^2, "")</f>
        <v>0</v>
      </c>
      <c r="H11" s="7" t="s">
        <v>30</v>
      </c>
      <c r="I11" s="7"/>
      <c r="J11" s="7"/>
      <c r="K11" s="7"/>
      <c r="L11" s="7"/>
      <c r="M11" s="3">
        <f>IF(COUNTA(H11:L11)=0, 0, MAX(IFERROR(INDEX($N$6:$N$200, MATCH(H11, $A$6:$A$200, 0)), 0),IFERROR(INDEX($N$6:$N$200, MATCH(I11, $A$6:$A$200, 0)), 0),IFERROR(INDEX($N$6:$N$200, MATCH(J11, $A$6:$A$200, 0)), 0),IFERROR(INDEX($N$6:$N$200, MATCH(K11, $A$6:$A$200, 0)), 0),IFERROR(INDEX($N$6:$N$200, MATCH(L11, $A$6:$A$200, 0)), 0)))</f>
        <v>0</v>
      </c>
      <c r="N11" s="3">
        <f>IF(AND(M11&lt;&gt;"", F11&lt;&gt;""), M11+F11, "")</f>
        <v>0</v>
      </c>
      <c r="O11" s="3">
        <f>IF(AND(P11&lt;&gt;"", F11&lt;&gt;""), P11-F11, "")</f>
        <v>0</v>
      </c>
      <c r="P11" s="3">
        <f>IFERROR(AGGREGATE(15,6, $O$6:$O$200/((($H$6:$H$200=$A11)+($I$6:$I$200=$A11)+($J$6:$J$200=$A11)+($K$6:$K$200=$A11)+($L$6:$L$200=$A11))&gt;0), 1), $C$2)</f>
        <v>0</v>
      </c>
      <c r="Q11" s="3">
        <f>IF(AND(O11&lt;&gt;"", M11&lt;&gt;""), O11-M11, "")</f>
        <v>0</v>
      </c>
      <c r="R11" s="8">
        <f>IF(Q11=0,"✓ Critique","")</f>
        <v>0</v>
      </c>
    </row>
    <row r="12" spans="1:26">
      <c r="A12" s="7" t="s">
        <v>36</v>
      </c>
      <c r="B12" s="2" t="s">
        <v>37</v>
      </c>
      <c r="C12">
        <v>3</v>
      </c>
      <c r="D12">
        <v>4</v>
      </c>
      <c r="E12">
        <v>6</v>
      </c>
      <c r="F12" s="3">
        <f>IF(AND(C12&lt;&gt;"",D12&lt;&gt;"",E12&lt;&gt;""), (C12+4*D12+E12)/6, "")</f>
        <v>0</v>
      </c>
      <c r="G12" s="3">
        <f>IF(AND(ISNUMBER(C12),ISNUMBER(E12)), ((E12-C12)/6)^2, "")</f>
        <v>0</v>
      </c>
      <c r="H12" s="7" t="s">
        <v>28</v>
      </c>
      <c r="I12" s="7" t="s">
        <v>32</v>
      </c>
      <c r="J12" s="7" t="s">
        <v>34</v>
      </c>
      <c r="K12" s="7"/>
      <c r="L12" s="7"/>
      <c r="M12" s="3">
        <f>IF(COUNTA(H12:L12)=0, 0, MAX(IFERROR(INDEX($N$6:$N$200, MATCH(H12, $A$6:$A$200, 0)), 0),IFERROR(INDEX($N$6:$N$200, MATCH(I12, $A$6:$A$200, 0)), 0),IFERROR(INDEX($N$6:$N$200, MATCH(J12, $A$6:$A$200, 0)), 0),IFERROR(INDEX($N$6:$N$200, MATCH(K12, $A$6:$A$200, 0)), 0),IFERROR(INDEX($N$6:$N$200, MATCH(L12, $A$6:$A$200, 0)), 0)))</f>
        <v>0</v>
      </c>
      <c r="N12" s="3">
        <f>IF(AND(M12&lt;&gt;"", F12&lt;&gt;""), M12+F12, "")</f>
        <v>0</v>
      </c>
      <c r="O12" s="3">
        <f>IF(AND(P12&lt;&gt;"", F12&lt;&gt;""), P12-F12, "")</f>
        <v>0</v>
      </c>
      <c r="P12" s="3">
        <f>IFERROR(AGGREGATE(15,6, $O$6:$O$200/((($H$6:$H$200=$A12)+($I$6:$I$200=$A12)+($J$6:$J$200=$A12)+($K$6:$K$200=$A12)+($L$6:$L$200=$A12))&gt;0), 1), $C$2)</f>
        <v>0</v>
      </c>
      <c r="Q12" s="3">
        <f>IF(AND(O12&lt;&gt;"", M12&lt;&gt;""), O12-M12, "")</f>
        <v>0</v>
      </c>
      <c r="R12" s="8">
        <f>IF(Q12=0,"✓ Critique","")</f>
        <v>0</v>
      </c>
    </row>
    <row r="13" spans="1:26">
      <c r="A13" s="7" t="s">
        <v>38</v>
      </c>
      <c r="B13" s="2" t="s">
        <v>39</v>
      </c>
      <c r="C13">
        <v>4</v>
      </c>
      <c r="D13">
        <v>6</v>
      </c>
      <c r="E13">
        <v>9</v>
      </c>
      <c r="F13" s="3">
        <f>IF(AND(C13&lt;&gt;"",D13&lt;&gt;"",E13&lt;&gt;""), (C13+4*D13+E13)/6, "")</f>
        <v>0</v>
      </c>
      <c r="G13" s="3">
        <f>IF(AND(ISNUMBER(C13),ISNUMBER(E13)), ((E13-C13)/6)^2, "")</f>
        <v>0</v>
      </c>
      <c r="H13" s="7" t="s">
        <v>36</v>
      </c>
      <c r="I13" s="7"/>
      <c r="J13" s="7"/>
      <c r="K13" s="7"/>
      <c r="L13" s="7"/>
      <c r="M13" s="3">
        <f>IF(COUNTA(H13:L13)=0, 0, MAX(IFERROR(INDEX($N$6:$N$200, MATCH(H13, $A$6:$A$200, 0)), 0),IFERROR(INDEX($N$6:$N$200, MATCH(I13, $A$6:$A$200, 0)), 0),IFERROR(INDEX($N$6:$N$200, MATCH(J13, $A$6:$A$200, 0)), 0),IFERROR(INDEX($N$6:$N$200, MATCH(K13, $A$6:$A$200, 0)), 0),IFERROR(INDEX($N$6:$N$200, MATCH(L13, $A$6:$A$200, 0)), 0)))</f>
        <v>0</v>
      </c>
      <c r="N13" s="3">
        <f>IF(AND(M13&lt;&gt;"", F13&lt;&gt;""), M13+F13, "")</f>
        <v>0</v>
      </c>
      <c r="O13" s="3">
        <f>IF(AND(P13&lt;&gt;"", F13&lt;&gt;""), P13-F13, "")</f>
        <v>0</v>
      </c>
      <c r="P13" s="3">
        <f>IFERROR(AGGREGATE(15,6, $O$6:$O$200/((($H$6:$H$200=$A13)+($I$6:$I$200=$A13)+($J$6:$J$200=$A13)+($K$6:$K$200=$A13)+($L$6:$L$200=$A13))&gt;0), 1), $C$2)</f>
        <v>0</v>
      </c>
      <c r="Q13" s="3">
        <f>IF(AND(O13&lt;&gt;"", M13&lt;&gt;""), O13-M13, "")</f>
        <v>0</v>
      </c>
      <c r="R13" s="8">
        <f>IF(Q13=0,"✓ Critique","")</f>
        <v>0</v>
      </c>
    </row>
    <row r="14" spans="1:26">
      <c r="A14" s="7" t="s">
        <v>40</v>
      </c>
      <c r="B14" s="2" t="s">
        <v>41</v>
      </c>
      <c r="C14">
        <v>2</v>
      </c>
      <c r="D14">
        <v>3</v>
      </c>
      <c r="E14">
        <v>4</v>
      </c>
      <c r="F14" s="3">
        <f>IF(AND(C14&lt;&gt;"",D14&lt;&gt;"",E14&lt;&gt;""), (C14+4*D14+E14)/6, "")</f>
        <v>0</v>
      </c>
      <c r="G14" s="3">
        <f>IF(AND(ISNUMBER(C14),ISNUMBER(E14)), ((E14-C14)/6)^2, "")</f>
        <v>0</v>
      </c>
      <c r="H14" s="7" t="s">
        <v>38</v>
      </c>
      <c r="I14" s="7"/>
      <c r="J14" s="7"/>
      <c r="K14" s="7"/>
      <c r="L14" s="7"/>
      <c r="M14" s="3">
        <f>IF(COUNTA(H14:L14)=0, 0, MAX(IFERROR(INDEX($N$6:$N$200, MATCH(H14, $A$6:$A$200, 0)), 0),IFERROR(INDEX($N$6:$N$200, MATCH(I14, $A$6:$A$200, 0)), 0),IFERROR(INDEX($N$6:$N$200, MATCH(J14, $A$6:$A$200, 0)), 0),IFERROR(INDEX($N$6:$N$200, MATCH(K14, $A$6:$A$200, 0)), 0),IFERROR(INDEX($N$6:$N$200, MATCH(L14, $A$6:$A$200, 0)), 0)))</f>
        <v>0</v>
      </c>
      <c r="N14" s="3">
        <f>IF(AND(M14&lt;&gt;"", F14&lt;&gt;""), M14+F14, "")</f>
        <v>0</v>
      </c>
      <c r="O14" s="3">
        <f>IF(AND(P14&lt;&gt;"", F14&lt;&gt;""), P14-F14, "")</f>
        <v>0</v>
      </c>
      <c r="P14" s="3">
        <f>IFERROR(AGGREGATE(15,6, $O$6:$O$200/((($H$6:$H$200=$A14)+($I$6:$I$200=$A14)+($J$6:$J$200=$A14)+($K$6:$K$200=$A14)+($L$6:$L$200=$A14))&gt;0), 1), $C$2)</f>
        <v>0</v>
      </c>
      <c r="Q14" s="3">
        <f>IF(AND(O14&lt;&gt;"", M14&lt;&gt;""), O14-M14, "")</f>
        <v>0</v>
      </c>
      <c r="R14" s="8">
        <f>IF(Q14=0,"✓ Critique","")</f>
        <v>0</v>
      </c>
    </row>
    <row r="15" spans="1:26">
      <c r="A15" s="7" t="s">
        <v>42</v>
      </c>
      <c r="B15" s="2" t="s">
        <v>43</v>
      </c>
      <c r="C15">
        <v>3</v>
      </c>
      <c r="D15">
        <v>4</v>
      </c>
      <c r="E15">
        <v>5</v>
      </c>
      <c r="F15" s="3">
        <f>IF(AND(C15&lt;&gt;"",D15&lt;&gt;"",E15&lt;&gt;""), (C15+4*D15+E15)/6, "")</f>
        <v>0</v>
      </c>
      <c r="G15" s="3">
        <f>IF(AND(ISNUMBER(C15),ISNUMBER(E15)), ((E15-C15)/6)^2, "")</f>
        <v>0</v>
      </c>
      <c r="H15" s="7" t="s">
        <v>40</v>
      </c>
      <c r="I15" s="7"/>
      <c r="J15" s="7"/>
      <c r="K15" s="7"/>
      <c r="L15" s="7"/>
      <c r="M15" s="3">
        <f>IF(COUNTA(H15:L15)=0, 0, MAX(IFERROR(INDEX($N$6:$N$200, MATCH(H15, $A$6:$A$200, 0)), 0),IFERROR(INDEX($N$6:$N$200, MATCH(I15, $A$6:$A$200, 0)), 0),IFERROR(INDEX($N$6:$N$200, MATCH(J15, $A$6:$A$200, 0)), 0),IFERROR(INDEX($N$6:$N$200, MATCH(K15, $A$6:$A$200, 0)), 0),IFERROR(INDEX($N$6:$N$200, MATCH(L15, $A$6:$A$200, 0)), 0)))</f>
        <v>0</v>
      </c>
      <c r="N15" s="3">
        <f>IF(AND(M15&lt;&gt;"", F15&lt;&gt;""), M15+F15, "")</f>
        <v>0</v>
      </c>
      <c r="O15" s="3">
        <f>IF(AND(P15&lt;&gt;"", F15&lt;&gt;""), P15-F15, "")</f>
        <v>0</v>
      </c>
      <c r="P15" s="3">
        <f>IFERROR(AGGREGATE(15,6, $O$6:$O$200/((($H$6:$H$200=$A15)+($I$6:$I$200=$A15)+($J$6:$J$200=$A15)+($K$6:$K$200=$A15)+($L$6:$L$200=$A15))&gt;0), 1), $C$2)</f>
        <v>0</v>
      </c>
      <c r="Q15" s="3">
        <f>IF(AND(O15&lt;&gt;"", M15&lt;&gt;""), O15-M15, "")</f>
        <v>0</v>
      </c>
      <c r="R15" s="8">
        <f>IF(Q15=0,"✓ Critique","")</f>
        <v>0</v>
      </c>
    </row>
    <row r="16" spans="1:26">
      <c r="A16" s="7" t="s">
        <v>44</v>
      </c>
      <c r="B16" s="2" t="s">
        <v>45</v>
      </c>
      <c r="C16">
        <v>2</v>
      </c>
      <c r="D16">
        <v>3</v>
      </c>
      <c r="E16">
        <v>5</v>
      </c>
      <c r="F16" s="3">
        <f>IF(AND(C16&lt;&gt;"",D16&lt;&gt;"",E16&lt;&gt;""), (C16+4*D16+E16)/6, "")</f>
        <v>0</v>
      </c>
      <c r="G16" s="3">
        <f>IF(AND(ISNUMBER(C16),ISNUMBER(E16)), ((E16-C16)/6)^2, "")</f>
        <v>0</v>
      </c>
      <c r="H16" s="7" t="s">
        <v>42</v>
      </c>
      <c r="I16" s="7"/>
      <c r="J16" s="7"/>
      <c r="K16" s="7"/>
      <c r="L16" s="7"/>
      <c r="M16" s="3">
        <f>IF(COUNTA(H16:L16)=0, 0, MAX(IFERROR(INDEX($N$6:$N$200, MATCH(H16, $A$6:$A$200, 0)), 0),IFERROR(INDEX($N$6:$N$200, MATCH(I16, $A$6:$A$200, 0)), 0),IFERROR(INDEX($N$6:$N$200, MATCH(J16, $A$6:$A$200, 0)), 0),IFERROR(INDEX($N$6:$N$200, MATCH(K16, $A$6:$A$200, 0)), 0),IFERROR(INDEX($N$6:$N$200, MATCH(L16, $A$6:$A$200, 0)), 0)))</f>
        <v>0</v>
      </c>
      <c r="N16" s="3">
        <f>IF(AND(M16&lt;&gt;"", F16&lt;&gt;""), M16+F16, "")</f>
        <v>0</v>
      </c>
      <c r="O16" s="3">
        <f>IF(AND(P16&lt;&gt;"", F16&lt;&gt;""), P16-F16, "")</f>
        <v>0</v>
      </c>
      <c r="P16" s="3">
        <f>IFERROR(AGGREGATE(15,6, $O$6:$O$200/((($H$6:$H$200=$A16)+($I$6:$I$200=$A16)+($J$6:$J$200=$A16)+($K$6:$K$200=$A16)+($L$6:$L$200=$A16))&gt;0), 1), $C$2)</f>
        <v>0</v>
      </c>
      <c r="Q16" s="3">
        <f>IF(AND(O16&lt;&gt;"", M16&lt;&gt;""), O16-M16, "")</f>
        <v>0</v>
      </c>
      <c r="R16" s="8">
        <f>IF(Q16=0,"✓ Critique","")</f>
        <v>0</v>
      </c>
    </row>
    <row r="17" spans="1:18">
      <c r="A17" s="7" t="s">
        <v>46</v>
      </c>
      <c r="B17" s="2" t="s">
        <v>47</v>
      </c>
      <c r="C17">
        <v>1</v>
      </c>
      <c r="D17">
        <v>2</v>
      </c>
      <c r="E17">
        <v>3</v>
      </c>
      <c r="F17" s="3">
        <f>IF(AND(C17&lt;&gt;"",D17&lt;&gt;"",E17&lt;&gt;""), (C17+4*D17+E17)/6, "")</f>
        <v>0</v>
      </c>
      <c r="G17" s="3">
        <f>IF(AND(ISNUMBER(C17),ISNUMBER(E17)), ((E17-C17)/6)^2, "")</f>
        <v>0</v>
      </c>
      <c r="H17" s="7" t="s">
        <v>44</v>
      </c>
      <c r="I17" s="7"/>
      <c r="J17" s="7"/>
      <c r="K17" s="7"/>
      <c r="L17" s="7"/>
      <c r="M17" s="3">
        <f>IF(COUNTA(H17:L17)=0, 0, MAX(IFERROR(INDEX($N$6:$N$200, MATCH(H17, $A$6:$A$200, 0)), 0),IFERROR(INDEX($N$6:$N$200, MATCH(I17, $A$6:$A$200, 0)), 0),IFERROR(INDEX($N$6:$N$200, MATCH(J17, $A$6:$A$200, 0)), 0),IFERROR(INDEX($N$6:$N$200, MATCH(K17, $A$6:$A$200, 0)), 0),IFERROR(INDEX($N$6:$N$200, MATCH(L17, $A$6:$A$200, 0)), 0)))</f>
        <v>0</v>
      </c>
      <c r="N17" s="3">
        <f>IF(AND(M17&lt;&gt;"", F17&lt;&gt;""), M17+F17, "")</f>
        <v>0</v>
      </c>
      <c r="O17" s="3">
        <f>IF(AND(P17&lt;&gt;"", F17&lt;&gt;""), P17-F17, "")</f>
        <v>0</v>
      </c>
      <c r="P17" s="3">
        <f>IFERROR(AGGREGATE(15,6, $O$6:$O$200/((($H$6:$H$200=$A17)+($I$6:$I$200=$A17)+($J$6:$J$200=$A17)+($K$6:$K$200=$A17)+($L$6:$L$200=$A17))&gt;0), 1), $C$2)</f>
        <v>0</v>
      </c>
      <c r="Q17" s="3">
        <f>IF(AND(O17&lt;&gt;"", M17&lt;&gt;""), O17-M17, "")</f>
        <v>0</v>
      </c>
      <c r="R17" s="8">
        <f>IF(Q17=0,"✓ Critique","")</f>
        <v>0</v>
      </c>
    </row>
    <row r="18" spans="1:18">
      <c r="F18" s="3">
        <f>IF(AND(C18&lt;&gt;"",D18&lt;&gt;"",E18&lt;&gt;""), (C18+4*D18+E18)/6, "")</f>
        <v>0</v>
      </c>
      <c r="G18" s="3">
        <f>IF(AND(ISNUMBER(C18),ISNUMBER(E18)), ((E18-C18)/6)^2, "")</f>
        <v>0</v>
      </c>
      <c r="M18" s="3">
        <f>IF(COUNTA(H18:L18)=0, 0, MAX(IFERROR(INDEX($N$6:$N$200, MATCH(H18, $A$6:$A$200, 0)), 0),IFERROR(INDEX($N$6:$N$200, MATCH(I18, $A$6:$A$200, 0)), 0),IFERROR(INDEX($N$6:$N$200, MATCH(J18, $A$6:$A$200, 0)), 0),IFERROR(INDEX($N$6:$N$200, MATCH(K18, $A$6:$A$200, 0)), 0),IFERROR(INDEX($N$6:$N$200, MATCH(L18, $A$6:$A$200, 0)), 0)))</f>
        <v>0</v>
      </c>
      <c r="N18" s="3">
        <f>IF(AND(M18&lt;&gt;"", F18&lt;&gt;""), M18+F18, "")</f>
        <v>0</v>
      </c>
      <c r="O18" s="3">
        <f>IF(AND(P18&lt;&gt;"", F18&lt;&gt;""), P18-F18, "")</f>
        <v>0</v>
      </c>
      <c r="P18" s="3">
        <f>IFERROR(AGGREGATE(15,6, $O$6:$O$200/((($H$6:$H$200=$A18)+($I$6:$I$200=$A18)+($J$6:$J$200=$A18)+($K$6:$K$200=$A18)+($L$6:$L$200=$A18))&gt;0), 1), $C$2)</f>
        <v>0</v>
      </c>
      <c r="Q18" s="3">
        <f>IF(AND(O18&lt;&gt;"", M18&lt;&gt;""), O18-M18, "")</f>
        <v>0</v>
      </c>
      <c r="R18" s="8">
        <f>IF(Q18=0,"✓ Critique","")</f>
        <v>0</v>
      </c>
    </row>
    <row r="19" spans="1:18">
      <c r="F19" s="3">
        <f>IF(AND(C19&lt;&gt;"",D19&lt;&gt;"",E19&lt;&gt;""), (C19+4*D19+E19)/6, "")</f>
        <v>0</v>
      </c>
      <c r="G19" s="3">
        <f>IF(AND(ISNUMBER(C19),ISNUMBER(E19)), ((E19-C19)/6)^2, "")</f>
        <v>0</v>
      </c>
      <c r="M19" s="3">
        <f>IF(COUNTA(H19:L19)=0, 0, MAX(IFERROR(INDEX($N$6:$N$200, MATCH(H19, $A$6:$A$200, 0)), 0),IFERROR(INDEX($N$6:$N$200, MATCH(I19, $A$6:$A$200, 0)), 0),IFERROR(INDEX($N$6:$N$200, MATCH(J19, $A$6:$A$200, 0)), 0),IFERROR(INDEX($N$6:$N$200, MATCH(K19, $A$6:$A$200, 0)), 0),IFERROR(INDEX($N$6:$N$200, MATCH(L19, $A$6:$A$200, 0)), 0)))</f>
        <v>0</v>
      </c>
      <c r="N19" s="3">
        <f>IF(AND(M19&lt;&gt;"", F19&lt;&gt;""), M19+F19, "")</f>
        <v>0</v>
      </c>
      <c r="O19" s="3">
        <f>IF(AND(P19&lt;&gt;"", F19&lt;&gt;""), P19-F19, "")</f>
        <v>0</v>
      </c>
      <c r="P19" s="3">
        <f>IFERROR(AGGREGATE(15,6, $O$6:$O$200/((($H$6:$H$200=$A19)+($I$6:$I$200=$A19)+($J$6:$J$200=$A19)+($K$6:$K$200=$A19)+($L$6:$L$200=$A19))&gt;0), 1), $C$2)</f>
        <v>0</v>
      </c>
      <c r="Q19" s="3">
        <f>IF(AND(O19&lt;&gt;"", M19&lt;&gt;""), O19-M19, "")</f>
        <v>0</v>
      </c>
      <c r="R19" s="8">
        <f>IF(Q19=0,"✓ Critique","")</f>
        <v>0</v>
      </c>
    </row>
    <row r="20" spans="1:18">
      <c r="F20" s="3">
        <f>IF(AND(C20&lt;&gt;"",D20&lt;&gt;"",E20&lt;&gt;""), (C20+4*D20+E20)/6, "")</f>
        <v>0</v>
      </c>
      <c r="G20" s="3">
        <f>IF(AND(ISNUMBER(C20),ISNUMBER(E20)), ((E20-C20)/6)^2, "")</f>
        <v>0</v>
      </c>
      <c r="M20" s="3">
        <f>IF(COUNTA(H20:L20)=0, 0, MAX(IFERROR(INDEX($N$6:$N$200, MATCH(H20, $A$6:$A$200, 0)), 0),IFERROR(INDEX($N$6:$N$200, MATCH(I20, $A$6:$A$200, 0)), 0),IFERROR(INDEX($N$6:$N$200, MATCH(J20, $A$6:$A$200, 0)), 0),IFERROR(INDEX($N$6:$N$200, MATCH(K20, $A$6:$A$200, 0)), 0),IFERROR(INDEX($N$6:$N$200, MATCH(L20, $A$6:$A$200, 0)), 0)))</f>
        <v>0</v>
      </c>
      <c r="N20" s="3">
        <f>IF(AND(M20&lt;&gt;"", F20&lt;&gt;""), M20+F20, "")</f>
        <v>0</v>
      </c>
      <c r="O20" s="3">
        <f>IF(AND(P20&lt;&gt;"", F20&lt;&gt;""), P20-F20, "")</f>
        <v>0</v>
      </c>
      <c r="P20" s="3">
        <f>IFERROR(AGGREGATE(15,6, $O$6:$O$200/((($H$6:$H$200=$A20)+($I$6:$I$200=$A20)+($J$6:$J$200=$A20)+($K$6:$K$200=$A20)+($L$6:$L$200=$A20))&gt;0), 1), $C$2)</f>
        <v>0</v>
      </c>
      <c r="Q20" s="3">
        <f>IF(AND(O20&lt;&gt;"", M20&lt;&gt;""), O20-M20, "")</f>
        <v>0</v>
      </c>
      <c r="R20" s="8">
        <f>IF(Q20=0,"✓ Critique","")</f>
        <v>0</v>
      </c>
    </row>
    <row r="21" spans="1:18">
      <c r="F21" s="3">
        <f>IF(AND(C21&lt;&gt;"",D21&lt;&gt;"",E21&lt;&gt;""), (C21+4*D21+E21)/6, "")</f>
        <v>0</v>
      </c>
      <c r="G21" s="3">
        <f>IF(AND(ISNUMBER(C21),ISNUMBER(E21)), ((E21-C21)/6)^2, "")</f>
        <v>0</v>
      </c>
      <c r="M21" s="3">
        <f>IF(COUNTA(H21:L21)=0, 0, MAX(IFERROR(INDEX($N$6:$N$200, MATCH(H21, $A$6:$A$200, 0)), 0),IFERROR(INDEX($N$6:$N$200, MATCH(I21, $A$6:$A$200, 0)), 0),IFERROR(INDEX($N$6:$N$200, MATCH(J21, $A$6:$A$200, 0)), 0),IFERROR(INDEX($N$6:$N$200, MATCH(K21, $A$6:$A$200, 0)), 0),IFERROR(INDEX($N$6:$N$200, MATCH(L21, $A$6:$A$200, 0)), 0)))</f>
        <v>0</v>
      </c>
      <c r="N21" s="3">
        <f>IF(AND(M21&lt;&gt;"", F21&lt;&gt;""), M21+F21, "")</f>
        <v>0</v>
      </c>
      <c r="O21" s="3">
        <f>IF(AND(P21&lt;&gt;"", F21&lt;&gt;""), P21-F21, "")</f>
        <v>0</v>
      </c>
      <c r="P21" s="3">
        <f>IFERROR(AGGREGATE(15,6, $O$6:$O$200/((($H$6:$H$200=$A21)+($I$6:$I$200=$A21)+($J$6:$J$200=$A21)+($K$6:$K$200=$A21)+($L$6:$L$200=$A21))&gt;0), 1), $C$2)</f>
        <v>0</v>
      </c>
      <c r="Q21" s="3">
        <f>IF(AND(O21&lt;&gt;"", M21&lt;&gt;""), O21-M21, "")</f>
        <v>0</v>
      </c>
      <c r="R21" s="8">
        <f>IF(Q21=0,"✓ Critique","")</f>
        <v>0</v>
      </c>
    </row>
    <row r="22" spans="1:18">
      <c r="F22" s="3">
        <f>IF(AND(C22&lt;&gt;"",D22&lt;&gt;"",E22&lt;&gt;""), (C22+4*D22+E22)/6, "")</f>
        <v>0</v>
      </c>
      <c r="G22" s="3">
        <f>IF(AND(ISNUMBER(C22),ISNUMBER(E22)), ((E22-C22)/6)^2, "")</f>
        <v>0</v>
      </c>
      <c r="M22" s="3">
        <f>IF(COUNTA(H22:L22)=0, 0, MAX(IFERROR(INDEX($N$6:$N$200, MATCH(H22, $A$6:$A$200, 0)), 0),IFERROR(INDEX($N$6:$N$200, MATCH(I22, $A$6:$A$200, 0)), 0),IFERROR(INDEX($N$6:$N$200, MATCH(J22, $A$6:$A$200, 0)), 0),IFERROR(INDEX($N$6:$N$200, MATCH(K22, $A$6:$A$200, 0)), 0),IFERROR(INDEX($N$6:$N$200, MATCH(L22, $A$6:$A$200, 0)), 0)))</f>
        <v>0</v>
      </c>
      <c r="N22" s="3">
        <f>IF(AND(M22&lt;&gt;"", F22&lt;&gt;""), M22+F22, "")</f>
        <v>0</v>
      </c>
      <c r="O22" s="3">
        <f>IF(AND(P22&lt;&gt;"", F22&lt;&gt;""), P22-F22, "")</f>
        <v>0</v>
      </c>
      <c r="P22" s="3">
        <f>IFERROR(AGGREGATE(15,6, $O$6:$O$200/((($H$6:$H$200=$A22)+($I$6:$I$200=$A22)+($J$6:$J$200=$A22)+($K$6:$K$200=$A22)+($L$6:$L$200=$A22))&gt;0), 1), $C$2)</f>
        <v>0</v>
      </c>
      <c r="Q22" s="3">
        <f>IF(AND(O22&lt;&gt;"", M22&lt;&gt;""), O22-M22, "")</f>
        <v>0</v>
      </c>
      <c r="R22" s="8">
        <f>IF(Q22=0,"✓ Critique","")</f>
        <v>0</v>
      </c>
    </row>
    <row r="23" spans="1:18">
      <c r="F23" s="3">
        <f>IF(AND(C23&lt;&gt;"",D23&lt;&gt;"",E23&lt;&gt;""), (C23+4*D23+E23)/6, "")</f>
        <v>0</v>
      </c>
      <c r="G23" s="3">
        <f>IF(AND(ISNUMBER(C23),ISNUMBER(E23)), ((E23-C23)/6)^2, "")</f>
        <v>0</v>
      </c>
      <c r="M23" s="3">
        <f>IF(COUNTA(H23:L23)=0, 0, MAX(IFERROR(INDEX($N$6:$N$200, MATCH(H23, $A$6:$A$200, 0)), 0),IFERROR(INDEX($N$6:$N$200, MATCH(I23, $A$6:$A$200, 0)), 0),IFERROR(INDEX($N$6:$N$200, MATCH(J23, $A$6:$A$200, 0)), 0),IFERROR(INDEX($N$6:$N$200, MATCH(K23, $A$6:$A$200, 0)), 0),IFERROR(INDEX($N$6:$N$200, MATCH(L23, $A$6:$A$200, 0)), 0)))</f>
        <v>0</v>
      </c>
      <c r="N23" s="3">
        <f>IF(AND(M23&lt;&gt;"", F23&lt;&gt;""), M23+F23, "")</f>
        <v>0</v>
      </c>
      <c r="O23" s="3">
        <f>IF(AND(P23&lt;&gt;"", F23&lt;&gt;""), P23-F23, "")</f>
        <v>0</v>
      </c>
      <c r="P23" s="3">
        <f>IFERROR(AGGREGATE(15,6, $O$6:$O$200/((($H$6:$H$200=$A23)+($I$6:$I$200=$A23)+($J$6:$J$200=$A23)+($K$6:$K$200=$A23)+($L$6:$L$200=$A23))&gt;0), 1), $C$2)</f>
        <v>0</v>
      </c>
      <c r="Q23" s="3">
        <f>IF(AND(O23&lt;&gt;"", M23&lt;&gt;""), O23-M23, "")</f>
        <v>0</v>
      </c>
      <c r="R23" s="8">
        <f>IF(Q23=0,"✓ Critique","")</f>
        <v>0</v>
      </c>
    </row>
    <row r="24" spans="1:18">
      <c r="F24" s="3">
        <f>IF(AND(C24&lt;&gt;"",D24&lt;&gt;"",E24&lt;&gt;""), (C24+4*D24+E24)/6, "")</f>
        <v>0</v>
      </c>
      <c r="G24" s="3">
        <f>IF(AND(ISNUMBER(C24),ISNUMBER(E24)), ((E24-C24)/6)^2, "")</f>
        <v>0</v>
      </c>
      <c r="M24" s="3">
        <f>IF(COUNTA(H24:L24)=0, 0, MAX(IFERROR(INDEX($N$6:$N$200, MATCH(H24, $A$6:$A$200, 0)), 0),IFERROR(INDEX($N$6:$N$200, MATCH(I24, $A$6:$A$200, 0)), 0),IFERROR(INDEX($N$6:$N$200, MATCH(J24, $A$6:$A$200, 0)), 0),IFERROR(INDEX($N$6:$N$200, MATCH(K24, $A$6:$A$200, 0)), 0),IFERROR(INDEX($N$6:$N$200, MATCH(L24, $A$6:$A$200, 0)), 0)))</f>
        <v>0</v>
      </c>
      <c r="N24" s="3">
        <f>IF(AND(M24&lt;&gt;"", F24&lt;&gt;""), M24+F24, "")</f>
        <v>0</v>
      </c>
      <c r="O24" s="3">
        <f>IF(AND(P24&lt;&gt;"", F24&lt;&gt;""), P24-F24, "")</f>
        <v>0</v>
      </c>
      <c r="P24" s="3">
        <f>IFERROR(AGGREGATE(15,6, $O$6:$O$200/((($H$6:$H$200=$A24)+($I$6:$I$200=$A24)+($J$6:$J$200=$A24)+($K$6:$K$200=$A24)+($L$6:$L$200=$A24))&gt;0), 1), $C$2)</f>
        <v>0</v>
      </c>
      <c r="Q24" s="3">
        <f>IF(AND(O24&lt;&gt;"", M24&lt;&gt;""), O24-M24, "")</f>
        <v>0</v>
      </c>
      <c r="R24" s="8">
        <f>IF(Q24=0,"✓ Critique","")</f>
        <v>0</v>
      </c>
    </row>
    <row r="25" spans="1:18">
      <c r="F25" s="3">
        <f>IF(AND(C25&lt;&gt;"",D25&lt;&gt;"",E25&lt;&gt;""), (C25+4*D25+E25)/6, "")</f>
        <v>0</v>
      </c>
      <c r="G25" s="3">
        <f>IF(AND(ISNUMBER(C25),ISNUMBER(E25)), ((E25-C25)/6)^2, "")</f>
        <v>0</v>
      </c>
      <c r="M25" s="3">
        <f>IF(COUNTA(H25:L25)=0, 0, MAX(IFERROR(INDEX($N$6:$N$200, MATCH(H25, $A$6:$A$200, 0)), 0),IFERROR(INDEX($N$6:$N$200, MATCH(I25, $A$6:$A$200, 0)), 0),IFERROR(INDEX($N$6:$N$200, MATCH(J25, $A$6:$A$200, 0)), 0),IFERROR(INDEX($N$6:$N$200, MATCH(K25, $A$6:$A$200, 0)), 0),IFERROR(INDEX($N$6:$N$200, MATCH(L25, $A$6:$A$200, 0)), 0)))</f>
        <v>0</v>
      </c>
      <c r="N25" s="3">
        <f>IF(AND(M25&lt;&gt;"", F25&lt;&gt;""), M25+F25, "")</f>
        <v>0</v>
      </c>
      <c r="O25" s="3">
        <f>IF(AND(P25&lt;&gt;"", F25&lt;&gt;""), P25-F25, "")</f>
        <v>0</v>
      </c>
      <c r="P25" s="3">
        <f>IFERROR(AGGREGATE(15,6, $O$6:$O$200/((($H$6:$H$200=$A25)+($I$6:$I$200=$A25)+($J$6:$J$200=$A25)+($K$6:$K$200=$A25)+($L$6:$L$200=$A25))&gt;0), 1), $C$2)</f>
        <v>0</v>
      </c>
      <c r="Q25" s="3">
        <f>IF(AND(O25&lt;&gt;"", M25&lt;&gt;""), O25-M25, "")</f>
        <v>0</v>
      </c>
      <c r="R25" s="8">
        <f>IF(Q25=0,"✓ Critique","")</f>
        <v>0</v>
      </c>
    </row>
    <row r="26" spans="1:18">
      <c r="F26" s="3">
        <f>IF(AND(C26&lt;&gt;"",D26&lt;&gt;"",E26&lt;&gt;""), (C26+4*D26+E26)/6, "")</f>
        <v>0</v>
      </c>
      <c r="G26" s="3">
        <f>IF(AND(ISNUMBER(C26),ISNUMBER(E26)), ((E26-C26)/6)^2, "")</f>
        <v>0</v>
      </c>
      <c r="M26" s="3">
        <f>IF(COUNTA(H26:L26)=0, 0, MAX(IFERROR(INDEX($N$6:$N$200, MATCH(H26, $A$6:$A$200, 0)), 0),IFERROR(INDEX($N$6:$N$200, MATCH(I26, $A$6:$A$200, 0)), 0),IFERROR(INDEX($N$6:$N$200, MATCH(J26, $A$6:$A$200, 0)), 0),IFERROR(INDEX($N$6:$N$200, MATCH(K26, $A$6:$A$200, 0)), 0),IFERROR(INDEX($N$6:$N$200, MATCH(L26, $A$6:$A$200, 0)), 0)))</f>
        <v>0</v>
      </c>
      <c r="N26" s="3">
        <f>IF(AND(M26&lt;&gt;"", F26&lt;&gt;""), M26+F26, "")</f>
        <v>0</v>
      </c>
      <c r="O26" s="3">
        <f>IF(AND(P26&lt;&gt;"", F26&lt;&gt;""), P26-F26, "")</f>
        <v>0</v>
      </c>
      <c r="P26" s="3">
        <f>IFERROR(AGGREGATE(15,6, $O$6:$O$200/((($H$6:$H$200=$A26)+($I$6:$I$200=$A26)+($J$6:$J$200=$A26)+($K$6:$K$200=$A26)+($L$6:$L$200=$A26))&gt;0), 1), $C$2)</f>
        <v>0</v>
      </c>
      <c r="Q26" s="3">
        <f>IF(AND(O26&lt;&gt;"", M26&lt;&gt;""), O26-M26, "")</f>
        <v>0</v>
      </c>
      <c r="R26" s="8">
        <f>IF(Q26=0,"✓ Critique","")</f>
        <v>0</v>
      </c>
    </row>
    <row r="27" spans="1:18">
      <c r="F27" s="3">
        <f>IF(AND(C27&lt;&gt;"",D27&lt;&gt;"",E27&lt;&gt;""), (C27+4*D27+E27)/6, "")</f>
        <v>0</v>
      </c>
      <c r="G27" s="3">
        <f>IF(AND(ISNUMBER(C27),ISNUMBER(E27)), ((E27-C27)/6)^2, "")</f>
        <v>0</v>
      </c>
      <c r="M27" s="3">
        <f>IF(COUNTA(H27:L27)=0, 0, MAX(IFERROR(INDEX($N$6:$N$200, MATCH(H27, $A$6:$A$200, 0)), 0),IFERROR(INDEX($N$6:$N$200, MATCH(I27, $A$6:$A$200, 0)), 0),IFERROR(INDEX($N$6:$N$200, MATCH(J27, $A$6:$A$200, 0)), 0),IFERROR(INDEX($N$6:$N$200, MATCH(K27, $A$6:$A$200, 0)), 0),IFERROR(INDEX($N$6:$N$200, MATCH(L27, $A$6:$A$200, 0)), 0)))</f>
        <v>0</v>
      </c>
      <c r="N27" s="3">
        <f>IF(AND(M27&lt;&gt;"", F27&lt;&gt;""), M27+F27, "")</f>
        <v>0</v>
      </c>
      <c r="O27" s="3">
        <f>IF(AND(P27&lt;&gt;"", F27&lt;&gt;""), P27-F27, "")</f>
        <v>0</v>
      </c>
      <c r="P27" s="3">
        <f>IFERROR(AGGREGATE(15,6, $O$6:$O$200/((($H$6:$H$200=$A27)+($I$6:$I$200=$A27)+($J$6:$J$200=$A27)+($K$6:$K$200=$A27)+($L$6:$L$200=$A27))&gt;0), 1), $C$2)</f>
        <v>0</v>
      </c>
      <c r="Q27" s="3">
        <f>IF(AND(O27&lt;&gt;"", M27&lt;&gt;""), O27-M27, "")</f>
        <v>0</v>
      </c>
      <c r="R27" s="8">
        <f>IF(Q27=0,"✓ Critique","")</f>
        <v>0</v>
      </c>
    </row>
    <row r="28" spans="1:18">
      <c r="F28" s="3">
        <f>IF(AND(C28&lt;&gt;"",D28&lt;&gt;"",E28&lt;&gt;""), (C28+4*D28+E28)/6, "")</f>
        <v>0</v>
      </c>
      <c r="G28" s="3">
        <f>IF(AND(ISNUMBER(C28),ISNUMBER(E28)), ((E28-C28)/6)^2, "")</f>
        <v>0</v>
      </c>
      <c r="M28" s="3">
        <f>IF(COUNTA(H28:L28)=0, 0, MAX(IFERROR(INDEX($N$6:$N$200, MATCH(H28, $A$6:$A$200, 0)), 0),IFERROR(INDEX($N$6:$N$200, MATCH(I28, $A$6:$A$200, 0)), 0),IFERROR(INDEX($N$6:$N$200, MATCH(J28, $A$6:$A$200, 0)), 0),IFERROR(INDEX($N$6:$N$200, MATCH(K28, $A$6:$A$200, 0)), 0),IFERROR(INDEX($N$6:$N$200, MATCH(L28, $A$6:$A$200, 0)), 0)))</f>
        <v>0</v>
      </c>
      <c r="N28" s="3">
        <f>IF(AND(M28&lt;&gt;"", F28&lt;&gt;""), M28+F28, "")</f>
        <v>0</v>
      </c>
      <c r="O28" s="3">
        <f>IF(AND(P28&lt;&gt;"", F28&lt;&gt;""), P28-F28, "")</f>
        <v>0</v>
      </c>
      <c r="P28" s="3">
        <f>IFERROR(AGGREGATE(15,6, $O$6:$O$200/((($H$6:$H$200=$A28)+($I$6:$I$200=$A28)+($J$6:$J$200=$A28)+($K$6:$K$200=$A28)+($L$6:$L$200=$A28))&gt;0), 1), $C$2)</f>
        <v>0</v>
      </c>
      <c r="Q28" s="3">
        <f>IF(AND(O28&lt;&gt;"", M28&lt;&gt;""), O28-M28, "")</f>
        <v>0</v>
      </c>
      <c r="R28" s="8">
        <f>IF(Q28=0,"✓ Critique","")</f>
        <v>0</v>
      </c>
    </row>
    <row r="29" spans="1:18">
      <c r="F29" s="3">
        <f>IF(AND(C29&lt;&gt;"",D29&lt;&gt;"",E29&lt;&gt;""), (C29+4*D29+E29)/6, "")</f>
        <v>0</v>
      </c>
      <c r="G29" s="3">
        <f>IF(AND(ISNUMBER(C29),ISNUMBER(E29)), ((E29-C29)/6)^2, "")</f>
        <v>0</v>
      </c>
      <c r="M29" s="3">
        <f>IF(COUNTA(H29:L29)=0, 0, MAX(IFERROR(INDEX($N$6:$N$200, MATCH(H29, $A$6:$A$200, 0)), 0),IFERROR(INDEX($N$6:$N$200, MATCH(I29, $A$6:$A$200, 0)), 0),IFERROR(INDEX($N$6:$N$200, MATCH(J29, $A$6:$A$200, 0)), 0),IFERROR(INDEX($N$6:$N$200, MATCH(K29, $A$6:$A$200, 0)), 0),IFERROR(INDEX($N$6:$N$200, MATCH(L29, $A$6:$A$200, 0)), 0)))</f>
        <v>0</v>
      </c>
      <c r="N29" s="3">
        <f>IF(AND(M29&lt;&gt;"", F29&lt;&gt;""), M29+F29, "")</f>
        <v>0</v>
      </c>
      <c r="O29" s="3">
        <f>IF(AND(P29&lt;&gt;"", F29&lt;&gt;""), P29-F29, "")</f>
        <v>0</v>
      </c>
      <c r="P29" s="3">
        <f>IFERROR(AGGREGATE(15,6, $O$6:$O$200/((($H$6:$H$200=$A29)+($I$6:$I$200=$A29)+($J$6:$J$200=$A29)+($K$6:$K$200=$A29)+($L$6:$L$200=$A29))&gt;0), 1), $C$2)</f>
        <v>0</v>
      </c>
      <c r="Q29" s="3">
        <f>IF(AND(O29&lt;&gt;"", M29&lt;&gt;""), O29-M29, "")</f>
        <v>0</v>
      </c>
      <c r="R29" s="8">
        <f>IF(Q29=0,"✓ Critique","")</f>
        <v>0</v>
      </c>
    </row>
    <row r="30" spans="1:18">
      <c r="F30" s="3">
        <f>IF(AND(C30&lt;&gt;"",D30&lt;&gt;"",E30&lt;&gt;""), (C30+4*D30+E30)/6, "")</f>
        <v>0</v>
      </c>
      <c r="G30" s="3">
        <f>IF(AND(ISNUMBER(C30),ISNUMBER(E30)), ((E30-C30)/6)^2, "")</f>
        <v>0</v>
      </c>
      <c r="M30" s="3">
        <f>IF(COUNTA(H30:L30)=0, 0, MAX(IFERROR(INDEX($N$6:$N$200, MATCH(H30, $A$6:$A$200, 0)), 0),IFERROR(INDEX($N$6:$N$200, MATCH(I30, $A$6:$A$200, 0)), 0),IFERROR(INDEX($N$6:$N$200, MATCH(J30, $A$6:$A$200, 0)), 0),IFERROR(INDEX($N$6:$N$200, MATCH(K30, $A$6:$A$200, 0)), 0),IFERROR(INDEX($N$6:$N$200, MATCH(L30, $A$6:$A$200, 0)), 0)))</f>
        <v>0</v>
      </c>
      <c r="N30" s="3">
        <f>IF(AND(M30&lt;&gt;"", F30&lt;&gt;""), M30+F30, "")</f>
        <v>0</v>
      </c>
      <c r="O30" s="3">
        <f>IF(AND(P30&lt;&gt;"", F30&lt;&gt;""), P30-F30, "")</f>
        <v>0</v>
      </c>
      <c r="P30" s="3">
        <f>IFERROR(AGGREGATE(15,6, $O$6:$O$200/((($H$6:$H$200=$A30)+($I$6:$I$200=$A30)+($J$6:$J$200=$A30)+($K$6:$K$200=$A30)+($L$6:$L$200=$A30))&gt;0), 1), $C$2)</f>
        <v>0</v>
      </c>
      <c r="Q30" s="3">
        <f>IF(AND(O30&lt;&gt;"", M30&lt;&gt;""), O30-M30, "")</f>
        <v>0</v>
      </c>
      <c r="R30" s="8">
        <f>IF(Q30=0,"✓ Critique","")</f>
        <v>0</v>
      </c>
    </row>
    <row r="31" spans="1:18">
      <c r="F31" s="3">
        <f>IF(AND(C31&lt;&gt;"",D31&lt;&gt;"",E31&lt;&gt;""), (C31+4*D31+E31)/6, "")</f>
        <v>0</v>
      </c>
      <c r="G31" s="3">
        <f>IF(AND(ISNUMBER(C31),ISNUMBER(E31)), ((E31-C31)/6)^2, "")</f>
        <v>0</v>
      </c>
      <c r="M31" s="3">
        <f>IF(COUNTA(H31:L31)=0, 0, MAX(IFERROR(INDEX($N$6:$N$200, MATCH(H31, $A$6:$A$200, 0)), 0),IFERROR(INDEX($N$6:$N$200, MATCH(I31, $A$6:$A$200, 0)), 0),IFERROR(INDEX($N$6:$N$200, MATCH(J31, $A$6:$A$200, 0)), 0),IFERROR(INDEX($N$6:$N$200, MATCH(K31, $A$6:$A$200, 0)), 0),IFERROR(INDEX($N$6:$N$200, MATCH(L31, $A$6:$A$200, 0)), 0)))</f>
        <v>0</v>
      </c>
      <c r="N31" s="3">
        <f>IF(AND(M31&lt;&gt;"", F31&lt;&gt;""), M31+F31, "")</f>
        <v>0</v>
      </c>
      <c r="O31" s="3">
        <f>IF(AND(P31&lt;&gt;"", F31&lt;&gt;""), P31-F31, "")</f>
        <v>0</v>
      </c>
      <c r="P31" s="3">
        <f>IFERROR(AGGREGATE(15,6, $O$6:$O$200/((($H$6:$H$200=$A31)+($I$6:$I$200=$A31)+($J$6:$J$200=$A31)+($K$6:$K$200=$A31)+($L$6:$L$200=$A31))&gt;0), 1), $C$2)</f>
        <v>0</v>
      </c>
      <c r="Q31" s="3">
        <f>IF(AND(O31&lt;&gt;"", M31&lt;&gt;""), O31-M31, "")</f>
        <v>0</v>
      </c>
      <c r="R31" s="8">
        <f>IF(Q31=0,"✓ Critique","")</f>
        <v>0</v>
      </c>
    </row>
    <row r="32" spans="1:18">
      <c r="F32" s="3">
        <f>IF(AND(C32&lt;&gt;"",D32&lt;&gt;"",E32&lt;&gt;""), (C32+4*D32+E32)/6, "")</f>
        <v>0</v>
      </c>
      <c r="G32" s="3">
        <f>IF(AND(ISNUMBER(C32),ISNUMBER(E32)), ((E32-C32)/6)^2, "")</f>
        <v>0</v>
      </c>
      <c r="M32" s="3">
        <f>IF(COUNTA(H32:L32)=0, 0, MAX(IFERROR(INDEX($N$6:$N$200, MATCH(H32, $A$6:$A$200, 0)), 0),IFERROR(INDEX($N$6:$N$200, MATCH(I32, $A$6:$A$200, 0)), 0),IFERROR(INDEX($N$6:$N$200, MATCH(J32, $A$6:$A$200, 0)), 0),IFERROR(INDEX($N$6:$N$200, MATCH(K32, $A$6:$A$200, 0)), 0),IFERROR(INDEX($N$6:$N$200, MATCH(L32, $A$6:$A$200, 0)), 0)))</f>
        <v>0</v>
      </c>
      <c r="N32" s="3">
        <f>IF(AND(M32&lt;&gt;"", F32&lt;&gt;""), M32+F32, "")</f>
        <v>0</v>
      </c>
      <c r="O32" s="3">
        <f>IF(AND(P32&lt;&gt;"", F32&lt;&gt;""), P32-F32, "")</f>
        <v>0</v>
      </c>
      <c r="P32" s="3">
        <f>IFERROR(AGGREGATE(15,6, $O$6:$O$200/((($H$6:$H$200=$A32)+($I$6:$I$200=$A32)+($J$6:$J$200=$A32)+($K$6:$K$200=$A32)+($L$6:$L$200=$A32))&gt;0), 1), $C$2)</f>
        <v>0</v>
      </c>
      <c r="Q32" s="3">
        <f>IF(AND(O32&lt;&gt;"", M32&lt;&gt;""), O32-M32, "")</f>
        <v>0</v>
      </c>
      <c r="R32" s="8">
        <f>IF(Q32=0,"✓ Critique","")</f>
        <v>0</v>
      </c>
    </row>
    <row r="33" spans="6:18">
      <c r="F33" s="3">
        <f>IF(AND(C33&lt;&gt;"",D33&lt;&gt;"",E33&lt;&gt;""), (C33+4*D33+E33)/6, "")</f>
        <v>0</v>
      </c>
      <c r="G33" s="3">
        <f>IF(AND(ISNUMBER(C33),ISNUMBER(E33)), ((E33-C33)/6)^2, "")</f>
        <v>0</v>
      </c>
      <c r="M33" s="3">
        <f>IF(COUNTA(H33:L33)=0, 0, MAX(IFERROR(INDEX($N$6:$N$200, MATCH(H33, $A$6:$A$200, 0)), 0),IFERROR(INDEX($N$6:$N$200, MATCH(I33, $A$6:$A$200, 0)), 0),IFERROR(INDEX($N$6:$N$200, MATCH(J33, $A$6:$A$200, 0)), 0),IFERROR(INDEX($N$6:$N$200, MATCH(K33, $A$6:$A$200, 0)), 0),IFERROR(INDEX($N$6:$N$200, MATCH(L33, $A$6:$A$200, 0)), 0)))</f>
        <v>0</v>
      </c>
      <c r="N33" s="3">
        <f>IF(AND(M33&lt;&gt;"", F33&lt;&gt;""), M33+F33, "")</f>
        <v>0</v>
      </c>
      <c r="O33" s="3">
        <f>IF(AND(P33&lt;&gt;"", F33&lt;&gt;""), P33-F33, "")</f>
        <v>0</v>
      </c>
      <c r="P33" s="3">
        <f>IFERROR(AGGREGATE(15,6, $O$6:$O$200/((($H$6:$H$200=$A33)+($I$6:$I$200=$A33)+($J$6:$J$200=$A33)+($K$6:$K$200=$A33)+($L$6:$L$200=$A33))&gt;0), 1), $C$2)</f>
        <v>0</v>
      </c>
      <c r="Q33" s="3">
        <f>IF(AND(O33&lt;&gt;"", M33&lt;&gt;""), O33-M33, "")</f>
        <v>0</v>
      </c>
      <c r="R33" s="8">
        <f>IF(Q33=0,"✓ Critique","")</f>
        <v>0</v>
      </c>
    </row>
    <row r="34" spans="6:18">
      <c r="F34" s="3">
        <f>IF(AND(C34&lt;&gt;"",D34&lt;&gt;"",E34&lt;&gt;""), (C34+4*D34+E34)/6, "")</f>
        <v>0</v>
      </c>
      <c r="G34" s="3">
        <f>IF(AND(ISNUMBER(C34),ISNUMBER(E34)), ((E34-C34)/6)^2, "")</f>
        <v>0</v>
      </c>
      <c r="M34" s="3">
        <f>IF(COUNTA(H34:L34)=0, 0, MAX(IFERROR(INDEX($N$6:$N$200, MATCH(H34, $A$6:$A$200, 0)), 0),IFERROR(INDEX($N$6:$N$200, MATCH(I34, $A$6:$A$200, 0)), 0),IFERROR(INDEX($N$6:$N$200, MATCH(J34, $A$6:$A$200, 0)), 0),IFERROR(INDEX($N$6:$N$200, MATCH(K34, $A$6:$A$200, 0)), 0),IFERROR(INDEX($N$6:$N$200, MATCH(L34, $A$6:$A$200, 0)), 0)))</f>
        <v>0</v>
      </c>
      <c r="N34" s="3">
        <f>IF(AND(M34&lt;&gt;"", F34&lt;&gt;""), M34+F34, "")</f>
        <v>0</v>
      </c>
      <c r="O34" s="3">
        <f>IF(AND(P34&lt;&gt;"", F34&lt;&gt;""), P34-F34, "")</f>
        <v>0</v>
      </c>
      <c r="P34" s="3">
        <f>IFERROR(AGGREGATE(15,6, $O$6:$O$200/((($H$6:$H$200=$A34)+($I$6:$I$200=$A34)+($J$6:$J$200=$A34)+($K$6:$K$200=$A34)+($L$6:$L$200=$A34))&gt;0), 1), $C$2)</f>
        <v>0</v>
      </c>
      <c r="Q34" s="3">
        <f>IF(AND(O34&lt;&gt;"", M34&lt;&gt;""), O34-M34, "")</f>
        <v>0</v>
      </c>
      <c r="R34" s="8">
        <f>IF(Q34=0,"✓ Critique","")</f>
        <v>0</v>
      </c>
    </row>
    <row r="35" spans="6:18">
      <c r="F35" s="3">
        <f>IF(AND(C35&lt;&gt;"",D35&lt;&gt;"",E35&lt;&gt;""), (C35+4*D35+E35)/6, "")</f>
        <v>0</v>
      </c>
      <c r="G35" s="3">
        <f>IF(AND(ISNUMBER(C35),ISNUMBER(E35)), ((E35-C35)/6)^2, "")</f>
        <v>0</v>
      </c>
      <c r="M35" s="3">
        <f>IF(COUNTA(H35:L35)=0, 0, MAX(IFERROR(INDEX($N$6:$N$200, MATCH(H35, $A$6:$A$200, 0)), 0),IFERROR(INDEX($N$6:$N$200, MATCH(I35, $A$6:$A$200, 0)), 0),IFERROR(INDEX($N$6:$N$200, MATCH(J35, $A$6:$A$200, 0)), 0),IFERROR(INDEX($N$6:$N$200, MATCH(K35, $A$6:$A$200, 0)), 0),IFERROR(INDEX($N$6:$N$200, MATCH(L35, $A$6:$A$200, 0)), 0)))</f>
        <v>0</v>
      </c>
      <c r="N35" s="3">
        <f>IF(AND(M35&lt;&gt;"", F35&lt;&gt;""), M35+F35, "")</f>
        <v>0</v>
      </c>
      <c r="O35" s="3">
        <f>IF(AND(P35&lt;&gt;"", F35&lt;&gt;""), P35-F35, "")</f>
        <v>0</v>
      </c>
      <c r="P35" s="3">
        <f>IFERROR(AGGREGATE(15,6, $O$6:$O$200/((($H$6:$H$200=$A35)+($I$6:$I$200=$A35)+($J$6:$J$200=$A35)+($K$6:$K$200=$A35)+($L$6:$L$200=$A35))&gt;0), 1), $C$2)</f>
        <v>0</v>
      </c>
      <c r="Q35" s="3">
        <f>IF(AND(O35&lt;&gt;"", M35&lt;&gt;""), O35-M35, "")</f>
        <v>0</v>
      </c>
      <c r="R35" s="8">
        <f>IF(Q35=0,"✓ Critique","")</f>
        <v>0</v>
      </c>
    </row>
    <row r="36" spans="6:18">
      <c r="F36" s="3">
        <f>IF(AND(C36&lt;&gt;"",D36&lt;&gt;"",E36&lt;&gt;""), (C36+4*D36+E36)/6, "")</f>
        <v>0</v>
      </c>
      <c r="G36" s="3">
        <f>IF(AND(ISNUMBER(C36),ISNUMBER(E36)), ((E36-C36)/6)^2, "")</f>
        <v>0</v>
      </c>
      <c r="M36" s="3">
        <f>IF(COUNTA(H36:L36)=0, 0, MAX(IFERROR(INDEX($N$6:$N$200, MATCH(H36, $A$6:$A$200, 0)), 0),IFERROR(INDEX($N$6:$N$200, MATCH(I36, $A$6:$A$200, 0)), 0),IFERROR(INDEX($N$6:$N$200, MATCH(J36, $A$6:$A$200, 0)), 0),IFERROR(INDEX($N$6:$N$200, MATCH(K36, $A$6:$A$200, 0)), 0),IFERROR(INDEX($N$6:$N$200, MATCH(L36, $A$6:$A$200, 0)), 0)))</f>
        <v>0</v>
      </c>
      <c r="N36" s="3">
        <f>IF(AND(M36&lt;&gt;"", F36&lt;&gt;""), M36+F36, "")</f>
        <v>0</v>
      </c>
      <c r="O36" s="3">
        <f>IF(AND(P36&lt;&gt;"", F36&lt;&gt;""), P36-F36, "")</f>
        <v>0</v>
      </c>
      <c r="P36" s="3">
        <f>IFERROR(AGGREGATE(15,6, $O$6:$O$200/((($H$6:$H$200=$A36)+($I$6:$I$200=$A36)+($J$6:$J$200=$A36)+($K$6:$K$200=$A36)+($L$6:$L$200=$A36))&gt;0), 1), $C$2)</f>
        <v>0</v>
      </c>
      <c r="Q36" s="3">
        <f>IF(AND(O36&lt;&gt;"", M36&lt;&gt;""), O36-M36, "")</f>
        <v>0</v>
      </c>
      <c r="R36" s="8">
        <f>IF(Q36=0,"✓ Critique","")</f>
        <v>0</v>
      </c>
    </row>
    <row r="37" spans="6:18">
      <c r="F37" s="3">
        <f>IF(AND(C37&lt;&gt;"",D37&lt;&gt;"",E37&lt;&gt;""), (C37+4*D37+E37)/6, "")</f>
        <v>0</v>
      </c>
      <c r="G37" s="3">
        <f>IF(AND(ISNUMBER(C37),ISNUMBER(E37)), ((E37-C37)/6)^2, "")</f>
        <v>0</v>
      </c>
      <c r="M37" s="3">
        <f>IF(COUNTA(H37:L37)=0, 0, MAX(IFERROR(INDEX($N$6:$N$200, MATCH(H37, $A$6:$A$200, 0)), 0),IFERROR(INDEX($N$6:$N$200, MATCH(I37, $A$6:$A$200, 0)), 0),IFERROR(INDEX($N$6:$N$200, MATCH(J37, $A$6:$A$200, 0)), 0),IFERROR(INDEX($N$6:$N$200, MATCH(K37, $A$6:$A$200, 0)), 0),IFERROR(INDEX($N$6:$N$200, MATCH(L37, $A$6:$A$200, 0)), 0)))</f>
        <v>0</v>
      </c>
      <c r="N37" s="3">
        <f>IF(AND(M37&lt;&gt;"", F37&lt;&gt;""), M37+F37, "")</f>
        <v>0</v>
      </c>
      <c r="O37" s="3">
        <f>IF(AND(P37&lt;&gt;"", F37&lt;&gt;""), P37-F37, "")</f>
        <v>0</v>
      </c>
      <c r="P37" s="3">
        <f>IFERROR(AGGREGATE(15,6, $O$6:$O$200/((($H$6:$H$200=$A37)+($I$6:$I$200=$A37)+($J$6:$J$200=$A37)+($K$6:$K$200=$A37)+($L$6:$L$200=$A37))&gt;0), 1), $C$2)</f>
        <v>0</v>
      </c>
      <c r="Q37" s="3">
        <f>IF(AND(O37&lt;&gt;"", M37&lt;&gt;""), O37-M37, "")</f>
        <v>0</v>
      </c>
      <c r="R37" s="8">
        <f>IF(Q37=0,"✓ Critique","")</f>
        <v>0</v>
      </c>
    </row>
    <row r="38" spans="6:18">
      <c r="F38" s="3">
        <f>IF(AND(C38&lt;&gt;"",D38&lt;&gt;"",E38&lt;&gt;""), (C38+4*D38+E38)/6, "")</f>
        <v>0</v>
      </c>
      <c r="G38" s="3">
        <f>IF(AND(ISNUMBER(C38),ISNUMBER(E38)), ((E38-C38)/6)^2, "")</f>
        <v>0</v>
      </c>
      <c r="M38" s="3">
        <f>IF(COUNTA(H38:L38)=0, 0, MAX(IFERROR(INDEX($N$6:$N$200, MATCH(H38, $A$6:$A$200, 0)), 0),IFERROR(INDEX($N$6:$N$200, MATCH(I38, $A$6:$A$200, 0)), 0),IFERROR(INDEX($N$6:$N$200, MATCH(J38, $A$6:$A$200, 0)), 0),IFERROR(INDEX($N$6:$N$200, MATCH(K38, $A$6:$A$200, 0)), 0),IFERROR(INDEX($N$6:$N$200, MATCH(L38, $A$6:$A$200, 0)), 0)))</f>
        <v>0</v>
      </c>
      <c r="N38" s="3">
        <f>IF(AND(M38&lt;&gt;"", F38&lt;&gt;""), M38+F38, "")</f>
        <v>0</v>
      </c>
      <c r="O38" s="3">
        <f>IF(AND(P38&lt;&gt;"", F38&lt;&gt;""), P38-F38, "")</f>
        <v>0</v>
      </c>
      <c r="P38" s="3">
        <f>IFERROR(AGGREGATE(15,6, $O$6:$O$200/((($H$6:$H$200=$A38)+($I$6:$I$200=$A38)+($J$6:$J$200=$A38)+($K$6:$K$200=$A38)+($L$6:$L$200=$A38))&gt;0), 1), $C$2)</f>
        <v>0</v>
      </c>
      <c r="Q38" s="3">
        <f>IF(AND(O38&lt;&gt;"", M38&lt;&gt;""), O38-M38, "")</f>
        <v>0</v>
      </c>
      <c r="R38" s="8">
        <f>IF(Q38=0,"✓ Critique","")</f>
        <v>0</v>
      </c>
    </row>
    <row r="39" spans="6:18">
      <c r="F39" s="3">
        <f>IF(AND(C39&lt;&gt;"",D39&lt;&gt;"",E39&lt;&gt;""), (C39+4*D39+E39)/6, "")</f>
        <v>0</v>
      </c>
      <c r="G39" s="3">
        <f>IF(AND(ISNUMBER(C39),ISNUMBER(E39)), ((E39-C39)/6)^2, "")</f>
        <v>0</v>
      </c>
      <c r="M39" s="3">
        <f>IF(COUNTA(H39:L39)=0, 0, MAX(IFERROR(INDEX($N$6:$N$200, MATCH(H39, $A$6:$A$200, 0)), 0),IFERROR(INDEX($N$6:$N$200, MATCH(I39, $A$6:$A$200, 0)), 0),IFERROR(INDEX($N$6:$N$200, MATCH(J39, $A$6:$A$200, 0)), 0),IFERROR(INDEX($N$6:$N$200, MATCH(K39, $A$6:$A$200, 0)), 0),IFERROR(INDEX($N$6:$N$200, MATCH(L39, $A$6:$A$200, 0)), 0)))</f>
        <v>0</v>
      </c>
      <c r="N39" s="3">
        <f>IF(AND(M39&lt;&gt;"", F39&lt;&gt;""), M39+F39, "")</f>
        <v>0</v>
      </c>
      <c r="O39" s="3">
        <f>IF(AND(P39&lt;&gt;"", F39&lt;&gt;""), P39-F39, "")</f>
        <v>0</v>
      </c>
      <c r="P39" s="3">
        <f>IFERROR(AGGREGATE(15,6, $O$6:$O$200/((($H$6:$H$200=$A39)+($I$6:$I$200=$A39)+($J$6:$J$200=$A39)+($K$6:$K$200=$A39)+($L$6:$L$200=$A39))&gt;0), 1), $C$2)</f>
        <v>0</v>
      </c>
      <c r="Q39" s="3">
        <f>IF(AND(O39&lt;&gt;"", M39&lt;&gt;""), O39-M39, "")</f>
        <v>0</v>
      </c>
      <c r="R39" s="8">
        <f>IF(Q39=0,"✓ Critique","")</f>
        <v>0</v>
      </c>
    </row>
    <row r="40" spans="6:18">
      <c r="F40" s="3">
        <f>IF(AND(C40&lt;&gt;"",D40&lt;&gt;"",E40&lt;&gt;""), (C40+4*D40+E40)/6, "")</f>
        <v>0</v>
      </c>
      <c r="G40" s="3">
        <f>IF(AND(ISNUMBER(C40),ISNUMBER(E40)), ((E40-C40)/6)^2, "")</f>
        <v>0</v>
      </c>
      <c r="M40" s="3">
        <f>IF(COUNTA(H40:L40)=0, 0, MAX(IFERROR(INDEX($N$6:$N$200, MATCH(H40, $A$6:$A$200, 0)), 0),IFERROR(INDEX($N$6:$N$200, MATCH(I40, $A$6:$A$200, 0)), 0),IFERROR(INDEX($N$6:$N$200, MATCH(J40, $A$6:$A$200, 0)), 0),IFERROR(INDEX($N$6:$N$200, MATCH(K40, $A$6:$A$200, 0)), 0),IFERROR(INDEX($N$6:$N$200, MATCH(L40, $A$6:$A$200, 0)), 0)))</f>
        <v>0</v>
      </c>
      <c r="N40" s="3">
        <f>IF(AND(M40&lt;&gt;"", F40&lt;&gt;""), M40+F40, "")</f>
        <v>0</v>
      </c>
      <c r="O40" s="3">
        <f>IF(AND(P40&lt;&gt;"", F40&lt;&gt;""), P40-F40, "")</f>
        <v>0</v>
      </c>
      <c r="P40" s="3">
        <f>IFERROR(AGGREGATE(15,6, $O$6:$O$200/((($H$6:$H$200=$A40)+($I$6:$I$200=$A40)+($J$6:$J$200=$A40)+($K$6:$K$200=$A40)+($L$6:$L$200=$A40))&gt;0), 1), $C$2)</f>
        <v>0</v>
      </c>
      <c r="Q40" s="3">
        <f>IF(AND(O40&lt;&gt;"", M40&lt;&gt;""), O40-M40, "")</f>
        <v>0</v>
      </c>
      <c r="R40" s="8">
        <f>IF(Q40=0,"✓ Critique","")</f>
        <v>0</v>
      </c>
    </row>
    <row r="41" spans="6:18">
      <c r="F41" s="3">
        <f>IF(AND(C41&lt;&gt;"",D41&lt;&gt;"",E41&lt;&gt;""), (C41+4*D41+E41)/6, "")</f>
        <v>0</v>
      </c>
      <c r="G41" s="3">
        <f>IF(AND(ISNUMBER(C41),ISNUMBER(E41)), ((E41-C41)/6)^2, "")</f>
        <v>0</v>
      </c>
      <c r="M41" s="3">
        <f>IF(COUNTA(H41:L41)=0, 0, MAX(IFERROR(INDEX($N$6:$N$200, MATCH(H41, $A$6:$A$200, 0)), 0),IFERROR(INDEX($N$6:$N$200, MATCH(I41, $A$6:$A$200, 0)), 0),IFERROR(INDEX($N$6:$N$200, MATCH(J41, $A$6:$A$200, 0)), 0),IFERROR(INDEX($N$6:$N$200, MATCH(K41, $A$6:$A$200, 0)), 0),IFERROR(INDEX($N$6:$N$200, MATCH(L41, $A$6:$A$200, 0)), 0)))</f>
        <v>0</v>
      </c>
      <c r="N41" s="3">
        <f>IF(AND(M41&lt;&gt;"", F41&lt;&gt;""), M41+F41, "")</f>
        <v>0</v>
      </c>
      <c r="O41" s="3">
        <f>IF(AND(P41&lt;&gt;"", F41&lt;&gt;""), P41-F41, "")</f>
        <v>0</v>
      </c>
      <c r="P41" s="3">
        <f>IFERROR(AGGREGATE(15,6, $O$6:$O$200/((($H$6:$H$200=$A41)+($I$6:$I$200=$A41)+($J$6:$J$200=$A41)+($K$6:$K$200=$A41)+($L$6:$L$200=$A41))&gt;0), 1), $C$2)</f>
        <v>0</v>
      </c>
      <c r="Q41" s="3">
        <f>IF(AND(O41&lt;&gt;"", M41&lt;&gt;""), O41-M41, "")</f>
        <v>0</v>
      </c>
      <c r="R41" s="8">
        <f>IF(Q41=0,"✓ Critique","")</f>
        <v>0</v>
      </c>
    </row>
    <row r="42" spans="6:18">
      <c r="F42" s="3">
        <f>IF(AND(C42&lt;&gt;"",D42&lt;&gt;"",E42&lt;&gt;""), (C42+4*D42+E42)/6, "")</f>
        <v>0</v>
      </c>
      <c r="G42" s="3">
        <f>IF(AND(ISNUMBER(C42),ISNUMBER(E42)), ((E42-C42)/6)^2, "")</f>
        <v>0</v>
      </c>
      <c r="M42" s="3">
        <f>IF(COUNTA(H42:L42)=0, 0, MAX(IFERROR(INDEX($N$6:$N$200, MATCH(H42, $A$6:$A$200, 0)), 0),IFERROR(INDEX($N$6:$N$200, MATCH(I42, $A$6:$A$200, 0)), 0),IFERROR(INDEX($N$6:$N$200, MATCH(J42, $A$6:$A$200, 0)), 0),IFERROR(INDEX($N$6:$N$200, MATCH(K42, $A$6:$A$200, 0)), 0),IFERROR(INDEX($N$6:$N$200, MATCH(L42, $A$6:$A$200, 0)), 0)))</f>
        <v>0</v>
      </c>
      <c r="N42" s="3">
        <f>IF(AND(M42&lt;&gt;"", F42&lt;&gt;""), M42+F42, "")</f>
        <v>0</v>
      </c>
      <c r="O42" s="3">
        <f>IF(AND(P42&lt;&gt;"", F42&lt;&gt;""), P42-F42, "")</f>
        <v>0</v>
      </c>
      <c r="P42" s="3">
        <f>IFERROR(AGGREGATE(15,6, $O$6:$O$200/((($H$6:$H$200=$A42)+($I$6:$I$200=$A42)+($J$6:$J$200=$A42)+($K$6:$K$200=$A42)+($L$6:$L$200=$A42))&gt;0), 1), $C$2)</f>
        <v>0</v>
      </c>
      <c r="Q42" s="3">
        <f>IF(AND(O42&lt;&gt;"", M42&lt;&gt;""), O42-M42, "")</f>
        <v>0</v>
      </c>
      <c r="R42" s="8">
        <f>IF(Q42=0,"✓ Critique","")</f>
        <v>0</v>
      </c>
    </row>
    <row r="43" spans="6:18">
      <c r="F43" s="3">
        <f>IF(AND(C43&lt;&gt;"",D43&lt;&gt;"",E43&lt;&gt;""), (C43+4*D43+E43)/6, "")</f>
        <v>0</v>
      </c>
      <c r="G43" s="3">
        <f>IF(AND(ISNUMBER(C43),ISNUMBER(E43)), ((E43-C43)/6)^2, "")</f>
        <v>0</v>
      </c>
      <c r="M43" s="3">
        <f>IF(COUNTA(H43:L43)=0, 0, MAX(IFERROR(INDEX($N$6:$N$200, MATCH(H43, $A$6:$A$200, 0)), 0),IFERROR(INDEX($N$6:$N$200, MATCH(I43, $A$6:$A$200, 0)), 0),IFERROR(INDEX($N$6:$N$200, MATCH(J43, $A$6:$A$200, 0)), 0),IFERROR(INDEX($N$6:$N$200, MATCH(K43, $A$6:$A$200, 0)), 0),IFERROR(INDEX($N$6:$N$200, MATCH(L43, $A$6:$A$200, 0)), 0)))</f>
        <v>0</v>
      </c>
      <c r="N43" s="3">
        <f>IF(AND(M43&lt;&gt;"", F43&lt;&gt;""), M43+F43, "")</f>
        <v>0</v>
      </c>
      <c r="O43" s="3">
        <f>IF(AND(P43&lt;&gt;"", F43&lt;&gt;""), P43-F43, "")</f>
        <v>0</v>
      </c>
      <c r="P43" s="3">
        <f>IFERROR(AGGREGATE(15,6, $O$6:$O$200/((($H$6:$H$200=$A43)+($I$6:$I$200=$A43)+($J$6:$J$200=$A43)+($K$6:$K$200=$A43)+($L$6:$L$200=$A43))&gt;0), 1), $C$2)</f>
        <v>0</v>
      </c>
      <c r="Q43" s="3">
        <f>IF(AND(O43&lt;&gt;"", M43&lt;&gt;""), O43-M43, "")</f>
        <v>0</v>
      </c>
      <c r="R43" s="8">
        <f>IF(Q43=0,"✓ Critique","")</f>
        <v>0</v>
      </c>
    </row>
    <row r="44" spans="6:18">
      <c r="F44" s="3">
        <f>IF(AND(C44&lt;&gt;"",D44&lt;&gt;"",E44&lt;&gt;""), (C44+4*D44+E44)/6, "")</f>
        <v>0</v>
      </c>
      <c r="G44" s="3">
        <f>IF(AND(ISNUMBER(C44),ISNUMBER(E44)), ((E44-C44)/6)^2, "")</f>
        <v>0</v>
      </c>
      <c r="M44" s="3">
        <f>IF(COUNTA(H44:L44)=0, 0, MAX(IFERROR(INDEX($N$6:$N$200, MATCH(H44, $A$6:$A$200, 0)), 0),IFERROR(INDEX($N$6:$N$200, MATCH(I44, $A$6:$A$200, 0)), 0),IFERROR(INDEX($N$6:$N$200, MATCH(J44, $A$6:$A$200, 0)), 0),IFERROR(INDEX($N$6:$N$200, MATCH(K44, $A$6:$A$200, 0)), 0),IFERROR(INDEX($N$6:$N$200, MATCH(L44, $A$6:$A$200, 0)), 0)))</f>
        <v>0</v>
      </c>
      <c r="N44" s="3">
        <f>IF(AND(M44&lt;&gt;"", F44&lt;&gt;""), M44+F44, "")</f>
        <v>0</v>
      </c>
      <c r="O44" s="3">
        <f>IF(AND(P44&lt;&gt;"", F44&lt;&gt;""), P44-F44, "")</f>
        <v>0</v>
      </c>
      <c r="P44" s="3">
        <f>IFERROR(AGGREGATE(15,6, $O$6:$O$200/((($H$6:$H$200=$A44)+($I$6:$I$200=$A44)+($J$6:$J$200=$A44)+($K$6:$K$200=$A44)+($L$6:$L$200=$A44))&gt;0), 1), $C$2)</f>
        <v>0</v>
      </c>
      <c r="Q44" s="3">
        <f>IF(AND(O44&lt;&gt;"", M44&lt;&gt;""), O44-M44, "")</f>
        <v>0</v>
      </c>
      <c r="R44" s="8">
        <f>IF(Q44=0,"✓ Critique","")</f>
        <v>0</v>
      </c>
    </row>
    <row r="45" spans="6:18">
      <c r="F45" s="3">
        <f>IF(AND(C45&lt;&gt;"",D45&lt;&gt;"",E45&lt;&gt;""), (C45+4*D45+E45)/6, "")</f>
        <v>0</v>
      </c>
      <c r="G45" s="3">
        <f>IF(AND(ISNUMBER(C45),ISNUMBER(E45)), ((E45-C45)/6)^2, "")</f>
        <v>0</v>
      </c>
      <c r="M45" s="3">
        <f>IF(COUNTA(H45:L45)=0, 0, MAX(IFERROR(INDEX($N$6:$N$200, MATCH(H45, $A$6:$A$200, 0)), 0),IFERROR(INDEX($N$6:$N$200, MATCH(I45, $A$6:$A$200, 0)), 0),IFERROR(INDEX($N$6:$N$200, MATCH(J45, $A$6:$A$200, 0)), 0),IFERROR(INDEX($N$6:$N$200, MATCH(K45, $A$6:$A$200, 0)), 0),IFERROR(INDEX($N$6:$N$200, MATCH(L45, $A$6:$A$200, 0)), 0)))</f>
        <v>0</v>
      </c>
      <c r="N45" s="3">
        <f>IF(AND(M45&lt;&gt;"", F45&lt;&gt;""), M45+F45, "")</f>
        <v>0</v>
      </c>
      <c r="O45" s="3">
        <f>IF(AND(P45&lt;&gt;"", F45&lt;&gt;""), P45-F45, "")</f>
        <v>0</v>
      </c>
      <c r="P45" s="3">
        <f>IFERROR(AGGREGATE(15,6, $O$6:$O$200/((($H$6:$H$200=$A45)+($I$6:$I$200=$A45)+($J$6:$J$200=$A45)+($K$6:$K$200=$A45)+($L$6:$L$200=$A45))&gt;0), 1), $C$2)</f>
        <v>0</v>
      </c>
      <c r="Q45" s="3">
        <f>IF(AND(O45&lt;&gt;"", M45&lt;&gt;""), O45-M45, "")</f>
        <v>0</v>
      </c>
      <c r="R45" s="8">
        <f>IF(Q45=0,"✓ Critique","")</f>
        <v>0</v>
      </c>
    </row>
    <row r="46" spans="6:18">
      <c r="F46" s="3">
        <f>IF(AND(C46&lt;&gt;"",D46&lt;&gt;"",E46&lt;&gt;""), (C46+4*D46+E46)/6, "")</f>
        <v>0</v>
      </c>
      <c r="G46" s="3">
        <f>IF(AND(ISNUMBER(C46),ISNUMBER(E46)), ((E46-C46)/6)^2, "")</f>
        <v>0</v>
      </c>
      <c r="M46" s="3">
        <f>IF(COUNTA(H46:L46)=0, 0, MAX(IFERROR(INDEX($N$6:$N$200, MATCH(H46, $A$6:$A$200, 0)), 0),IFERROR(INDEX($N$6:$N$200, MATCH(I46, $A$6:$A$200, 0)), 0),IFERROR(INDEX($N$6:$N$200, MATCH(J46, $A$6:$A$200, 0)), 0),IFERROR(INDEX($N$6:$N$200, MATCH(K46, $A$6:$A$200, 0)), 0),IFERROR(INDEX($N$6:$N$200, MATCH(L46, $A$6:$A$200, 0)), 0)))</f>
        <v>0</v>
      </c>
      <c r="N46" s="3">
        <f>IF(AND(M46&lt;&gt;"", F46&lt;&gt;""), M46+F46, "")</f>
        <v>0</v>
      </c>
      <c r="O46" s="3">
        <f>IF(AND(P46&lt;&gt;"", F46&lt;&gt;""), P46-F46, "")</f>
        <v>0</v>
      </c>
      <c r="P46" s="3">
        <f>IFERROR(AGGREGATE(15,6, $O$6:$O$200/((($H$6:$H$200=$A46)+($I$6:$I$200=$A46)+($J$6:$J$200=$A46)+($K$6:$K$200=$A46)+($L$6:$L$200=$A46))&gt;0), 1), $C$2)</f>
        <v>0</v>
      </c>
      <c r="Q46" s="3">
        <f>IF(AND(O46&lt;&gt;"", M46&lt;&gt;""), O46-M46, "")</f>
        <v>0</v>
      </c>
      <c r="R46" s="8">
        <f>IF(Q46=0,"✓ Critique","")</f>
        <v>0</v>
      </c>
    </row>
    <row r="47" spans="6:18">
      <c r="F47" s="3">
        <f>IF(AND(C47&lt;&gt;"",D47&lt;&gt;"",E47&lt;&gt;""), (C47+4*D47+E47)/6, "")</f>
        <v>0</v>
      </c>
      <c r="G47" s="3">
        <f>IF(AND(ISNUMBER(C47),ISNUMBER(E47)), ((E47-C47)/6)^2, "")</f>
        <v>0</v>
      </c>
      <c r="M47" s="3">
        <f>IF(COUNTA(H47:L47)=0, 0, MAX(IFERROR(INDEX($N$6:$N$200, MATCH(H47, $A$6:$A$200, 0)), 0),IFERROR(INDEX($N$6:$N$200, MATCH(I47, $A$6:$A$200, 0)), 0),IFERROR(INDEX($N$6:$N$200, MATCH(J47, $A$6:$A$200, 0)), 0),IFERROR(INDEX($N$6:$N$200, MATCH(K47, $A$6:$A$200, 0)), 0),IFERROR(INDEX($N$6:$N$200, MATCH(L47, $A$6:$A$200, 0)), 0)))</f>
        <v>0</v>
      </c>
      <c r="N47" s="3">
        <f>IF(AND(M47&lt;&gt;"", F47&lt;&gt;""), M47+F47, "")</f>
        <v>0</v>
      </c>
      <c r="O47" s="3">
        <f>IF(AND(P47&lt;&gt;"", F47&lt;&gt;""), P47-F47, "")</f>
        <v>0</v>
      </c>
      <c r="P47" s="3">
        <f>IFERROR(AGGREGATE(15,6, $O$6:$O$200/((($H$6:$H$200=$A47)+($I$6:$I$200=$A47)+($J$6:$J$200=$A47)+($K$6:$K$200=$A47)+($L$6:$L$200=$A47))&gt;0), 1), $C$2)</f>
        <v>0</v>
      </c>
      <c r="Q47" s="3">
        <f>IF(AND(O47&lt;&gt;"", M47&lt;&gt;""), O47-M47, "")</f>
        <v>0</v>
      </c>
      <c r="R47" s="8">
        <f>IF(Q47=0,"✓ Critique","")</f>
        <v>0</v>
      </c>
    </row>
    <row r="48" spans="6:18">
      <c r="F48" s="3">
        <f>IF(AND(C48&lt;&gt;"",D48&lt;&gt;"",E48&lt;&gt;""), (C48+4*D48+E48)/6, "")</f>
        <v>0</v>
      </c>
      <c r="G48" s="3">
        <f>IF(AND(ISNUMBER(C48),ISNUMBER(E48)), ((E48-C48)/6)^2, "")</f>
        <v>0</v>
      </c>
      <c r="M48" s="3">
        <f>IF(COUNTA(H48:L48)=0, 0, MAX(IFERROR(INDEX($N$6:$N$200, MATCH(H48, $A$6:$A$200, 0)), 0),IFERROR(INDEX($N$6:$N$200, MATCH(I48, $A$6:$A$200, 0)), 0),IFERROR(INDEX($N$6:$N$200, MATCH(J48, $A$6:$A$200, 0)), 0),IFERROR(INDEX($N$6:$N$200, MATCH(K48, $A$6:$A$200, 0)), 0),IFERROR(INDEX($N$6:$N$200, MATCH(L48, $A$6:$A$200, 0)), 0)))</f>
        <v>0</v>
      </c>
      <c r="N48" s="3">
        <f>IF(AND(M48&lt;&gt;"", F48&lt;&gt;""), M48+F48, "")</f>
        <v>0</v>
      </c>
      <c r="O48" s="3">
        <f>IF(AND(P48&lt;&gt;"", F48&lt;&gt;""), P48-F48, "")</f>
        <v>0</v>
      </c>
      <c r="P48" s="3">
        <f>IFERROR(AGGREGATE(15,6, $O$6:$O$200/((($H$6:$H$200=$A48)+($I$6:$I$200=$A48)+($J$6:$J$200=$A48)+($K$6:$K$200=$A48)+($L$6:$L$200=$A48))&gt;0), 1), $C$2)</f>
        <v>0</v>
      </c>
      <c r="Q48" s="3">
        <f>IF(AND(O48&lt;&gt;"", M48&lt;&gt;""), O48-M48, "")</f>
        <v>0</v>
      </c>
      <c r="R48" s="8">
        <f>IF(Q48=0,"✓ Critique","")</f>
        <v>0</v>
      </c>
    </row>
    <row r="49" spans="6:18">
      <c r="F49" s="3">
        <f>IF(AND(C49&lt;&gt;"",D49&lt;&gt;"",E49&lt;&gt;""), (C49+4*D49+E49)/6, "")</f>
        <v>0</v>
      </c>
      <c r="G49" s="3">
        <f>IF(AND(ISNUMBER(C49),ISNUMBER(E49)), ((E49-C49)/6)^2, "")</f>
        <v>0</v>
      </c>
      <c r="M49" s="3">
        <f>IF(COUNTA(H49:L49)=0, 0, MAX(IFERROR(INDEX($N$6:$N$200, MATCH(H49, $A$6:$A$200, 0)), 0),IFERROR(INDEX($N$6:$N$200, MATCH(I49, $A$6:$A$200, 0)), 0),IFERROR(INDEX($N$6:$N$200, MATCH(J49, $A$6:$A$200, 0)), 0),IFERROR(INDEX($N$6:$N$200, MATCH(K49, $A$6:$A$200, 0)), 0),IFERROR(INDEX($N$6:$N$200, MATCH(L49, $A$6:$A$200, 0)), 0)))</f>
        <v>0</v>
      </c>
      <c r="N49" s="3">
        <f>IF(AND(M49&lt;&gt;"", F49&lt;&gt;""), M49+F49, "")</f>
        <v>0</v>
      </c>
      <c r="O49" s="3">
        <f>IF(AND(P49&lt;&gt;"", F49&lt;&gt;""), P49-F49, "")</f>
        <v>0</v>
      </c>
      <c r="P49" s="3">
        <f>IFERROR(AGGREGATE(15,6, $O$6:$O$200/((($H$6:$H$200=$A49)+($I$6:$I$200=$A49)+($J$6:$J$200=$A49)+($K$6:$K$200=$A49)+($L$6:$L$200=$A49))&gt;0), 1), $C$2)</f>
        <v>0</v>
      </c>
      <c r="Q49" s="3">
        <f>IF(AND(O49&lt;&gt;"", M49&lt;&gt;""), O49-M49, "")</f>
        <v>0</v>
      </c>
      <c r="R49" s="8">
        <f>IF(Q49=0,"✓ Critique","")</f>
        <v>0</v>
      </c>
    </row>
    <row r="50" spans="6:18">
      <c r="F50" s="3">
        <f>IF(AND(C50&lt;&gt;"",D50&lt;&gt;"",E50&lt;&gt;""), (C50+4*D50+E50)/6, "")</f>
        <v>0</v>
      </c>
      <c r="G50" s="3">
        <f>IF(AND(ISNUMBER(C50),ISNUMBER(E50)), ((E50-C50)/6)^2, "")</f>
        <v>0</v>
      </c>
      <c r="M50" s="3">
        <f>IF(COUNTA(H50:L50)=0, 0, MAX(IFERROR(INDEX($N$6:$N$200, MATCH(H50, $A$6:$A$200, 0)), 0),IFERROR(INDEX($N$6:$N$200, MATCH(I50, $A$6:$A$200, 0)), 0),IFERROR(INDEX($N$6:$N$200, MATCH(J50, $A$6:$A$200, 0)), 0),IFERROR(INDEX($N$6:$N$200, MATCH(K50, $A$6:$A$200, 0)), 0),IFERROR(INDEX($N$6:$N$200, MATCH(L50, $A$6:$A$200, 0)), 0)))</f>
        <v>0</v>
      </c>
      <c r="N50" s="3">
        <f>IF(AND(M50&lt;&gt;"", F50&lt;&gt;""), M50+F50, "")</f>
        <v>0</v>
      </c>
      <c r="O50" s="3">
        <f>IF(AND(P50&lt;&gt;"", F50&lt;&gt;""), P50-F50, "")</f>
        <v>0</v>
      </c>
      <c r="P50" s="3">
        <f>IFERROR(AGGREGATE(15,6, $O$6:$O$200/((($H$6:$H$200=$A50)+($I$6:$I$200=$A50)+($J$6:$J$200=$A50)+($K$6:$K$200=$A50)+($L$6:$L$200=$A50))&gt;0), 1), $C$2)</f>
        <v>0</v>
      </c>
      <c r="Q50" s="3">
        <f>IF(AND(O50&lt;&gt;"", M50&lt;&gt;""), O50-M50, "")</f>
        <v>0</v>
      </c>
      <c r="R50" s="8">
        <f>IF(Q50=0,"✓ Critique","")</f>
        <v>0</v>
      </c>
    </row>
    <row r="51" spans="6:18">
      <c r="F51" s="3">
        <f>IF(AND(C51&lt;&gt;"",D51&lt;&gt;"",E51&lt;&gt;""), (C51+4*D51+E51)/6, "")</f>
        <v>0</v>
      </c>
      <c r="G51" s="3">
        <f>IF(AND(ISNUMBER(C51),ISNUMBER(E51)), ((E51-C51)/6)^2, "")</f>
        <v>0</v>
      </c>
      <c r="M51" s="3">
        <f>IF(COUNTA(H51:L51)=0, 0, MAX(IFERROR(INDEX($N$6:$N$200, MATCH(H51, $A$6:$A$200, 0)), 0),IFERROR(INDEX($N$6:$N$200, MATCH(I51, $A$6:$A$200, 0)), 0),IFERROR(INDEX($N$6:$N$200, MATCH(J51, $A$6:$A$200, 0)), 0),IFERROR(INDEX($N$6:$N$200, MATCH(K51, $A$6:$A$200, 0)), 0),IFERROR(INDEX($N$6:$N$200, MATCH(L51, $A$6:$A$200, 0)), 0)))</f>
        <v>0</v>
      </c>
      <c r="N51" s="3">
        <f>IF(AND(M51&lt;&gt;"", F51&lt;&gt;""), M51+F51, "")</f>
        <v>0</v>
      </c>
      <c r="O51" s="3">
        <f>IF(AND(P51&lt;&gt;"", F51&lt;&gt;""), P51-F51, "")</f>
        <v>0</v>
      </c>
      <c r="P51" s="3">
        <f>IFERROR(AGGREGATE(15,6, $O$6:$O$200/((($H$6:$H$200=$A51)+($I$6:$I$200=$A51)+($J$6:$J$200=$A51)+($K$6:$K$200=$A51)+($L$6:$L$200=$A51))&gt;0), 1), $C$2)</f>
        <v>0</v>
      </c>
      <c r="Q51" s="3">
        <f>IF(AND(O51&lt;&gt;"", M51&lt;&gt;""), O51-M51, "")</f>
        <v>0</v>
      </c>
      <c r="R51" s="8">
        <f>IF(Q51=0,"✓ Critique","")</f>
        <v>0</v>
      </c>
    </row>
    <row r="52" spans="6:18">
      <c r="F52" s="3">
        <f>IF(AND(C52&lt;&gt;"",D52&lt;&gt;"",E52&lt;&gt;""), (C52+4*D52+E52)/6, "")</f>
        <v>0</v>
      </c>
      <c r="G52" s="3">
        <f>IF(AND(ISNUMBER(C52),ISNUMBER(E52)), ((E52-C52)/6)^2, "")</f>
        <v>0</v>
      </c>
      <c r="M52" s="3">
        <f>IF(COUNTA(H52:L52)=0, 0, MAX(IFERROR(INDEX($N$6:$N$200, MATCH(H52, $A$6:$A$200, 0)), 0),IFERROR(INDEX($N$6:$N$200, MATCH(I52, $A$6:$A$200, 0)), 0),IFERROR(INDEX($N$6:$N$200, MATCH(J52, $A$6:$A$200, 0)), 0),IFERROR(INDEX($N$6:$N$200, MATCH(K52, $A$6:$A$200, 0)), 0),IFERROR(INDEX($N$6:$N$200, MATCH(L52, $A$6:$A$200, 0)), 0)))</f>
        <v>0</v>
      </c>
      <c r="N52" s="3">
        <f>IF(AND(M52&lt;&gt;"", F52&lt;&gt;""), M52+F52, "")</f>
        <v>0</v>
      </c>
      <c r="O52" s="3">
        <f>IF(AND(P52&lt;&gt;"", F52&lt;&gt;""), P52-F52, "")</f>
        <v>0</v>
      </c>
      <c r="P52" s="3">
        <f>IFERROR(AGGREGATE(15,6, $O$6:$O$200/((($H$6:$H$200=$A52)+($I$6:$I$200=$A52)+($J$6:$J$200=$A52)+($K$6:$K$200=$A52)+($L$6:$L$200=$A52))&gt;0), 1), $C$2)</f>
        <v>0</v>
      </c>
      <c r="Q52" s="3">
        <f>IF(AND(O52&lt;&gt;"", M52&lt;&gt;""), O52-M52, "")</f>
        <v>0</v>
      </c>
      <c r="R52" s="8">
        <f>IF(Q52=0,"✓ Critique","")</f>
        <v>0</v>
      </c>
    </row>
    <row r="53" spans="6:18">
      <c r="F53" s="3">
        <f>IF(AND(C53&lt;&gt;"",D53&lt;&gt;"",E53&lt;&gt;""), (C53+4*D53+E53)/6, "")</f>
        <v>0</v>
      </c>
      <c r="G53" s="3">
        <f>IF(AND(ISNUMBER(C53),ISNUMBER(E53)), ((E53-C53)/6)^2, "")</f>
        <v>0</v>
      </c>
      <c r="M53" s="3">
        <f>IF(COUNTA(H53:L53)=0, 0, MAX(IFERROR(INDEX($N$6:$N$200, MATCH(H53, $A$6:$A$200, 0)), 0),IFERROR(INDEX($N$6:$N$200, MATCH(I53, $A$6:$A$200, 0)), 0),IFERROR(INDEX($N$6:$N$200, MATCH(J53, $A$6:$A$200, 0)), 0),IFERROR(INDEX($N$6:$N$200, MATCH(K53, $A$6:$A$200, 0)), 0),IFERROR(INDEX($N$6:$N$200, MATCH(L53, $A$6:$A$200, 0)), 0)))</f>
        <v>0</v>
      </c>
      <c r="N53" s="3">
        <f>IF(AND(M53&lt;&gt;"", F53&lt;&gt;""), M53+F53, "")</f>
        <v>0</v>
      </c>
      <c r="O53" s="3">
        <f>IF(AND(P53&lt;&gt;"", F53&lt;&gt;""), P53-F53, "")</f>
        <v>0</v>
      </c>
      <c r="P53" s="3">
        <f>IFERROR(AGGREGATE(15,6, $O$6:$O$200/((($H$6:$H$200=$A53)+($I$6:$I$200=$A53)+($J$6:$J$200=$A53)+($K$6:$K$200=$A53)+($L$6:$L$200=$A53))&gt;0), 1), $C$2)</f>
        <v>0</v>
      </c>
      <c r="Q53" s="3">
        <f>IF(AND(O53&lt;&gt;"", M53&lt;&gt;""), O53-M53, "")</f>
        <v>0</v>
      </c>
      <c r="R53" s="8">
        <f>IF(Q53=0,"✓ Critique","")</f>
        <v>0</v>
      </c>
    </row>
    <row r="54" spans="6:18">
      <c r="F54" s="3">
        <f>IF(AND(C54&lt;&gt;"",D54&lt;&gt;"",E54&lt;&gt;""), (C54+4*D54+E54)/6, "")</f>
        <v>0</v>
      </c>
      <c r="G54" s="3">
        <f>IF(AND(ISNUMBER(C54),ISNUMBER(E54)), ((E54-C54)/6)^2, "")</f>
        <v>0</v>
      </c>
      <c r="M54" s="3">
        <f>IF(COUNTA(H54:L54)=0, 0, MAX(IFERROR(INDEX($N$6:$N$200, MATCH(H54, $A$6:$A$200, 0)), 0),IFERROR(INDEX($N$6:$N$200, MATCH(I54, $A$6:$A$200, 0)), 0),IFERROR(INDEX($N$6:$N$200, MATCH(J54, $A$6:$A$200, 0)), 0),IFERROR(INDEX($N$6:$N$200, MATCH(K54, $A$6:$A$200, 0)), 0),IFERROR(INDEX($N$6:$N$200, MATCH(L54, $A$6:$A$200, 0)), 0)))</f>
        <v>0</v>
      </c>
      <c r="N54" s="3">
        <f>IF(AND(M54&lt;&gt;"", F54&lt;&gt;""), M54+F54, "")</f>
        <v>0</v>
      </c>
      <c r="O54" s="3">
        <f>IF(AND(P54&lt;&gt;"", F54&lt;&gt;""), P54-F54, "")</f>
        <v>0</v>
      </c>
      <c r="P54" s="3">
        <f>IFERROR(AGGREGATE(15,6, $O$6:$O$200/((($H$6:$H$200=$A54)+($I$6:$I$200=$A54)+($J$6:$J$200=$A54)+($K$6:$K$200=$A54)+($L$6:$L$200=$A54))&gt;0), 1), $C$2)</f>
        <v>0</v>
      </c>
      <c r="Q54" s="3">
        <f>IF(AND(O54&lt;&gt;"", M54&lt;&gt;""), O54-M54, "")</f>
        <v>0</v>
      </c>
      <c r="R54" s="8">
        <f>IF(Q54=0,"✓ Critique","")</f>
        <v>0</v>
      </c>
    </row>
    <row r="55" spans="6:18">
      <c r="F55" s="3">
        <f>IF(AND(C55&lt;&gt;"",D55&lt;&gt;"",E55&lt;&gt;""), (C55+4*D55+E55)/6, "")</f>
        <v>0</v>
      </c>
      <c r="G55" s="3">
        <f>IF(AND(ISNUMBER(C55),ISNUMBER(E55)), ((E55-C55)/6)^2, "")</f>
        <v>0</v>
      </c>
      <c r="M55" s="3">
        <f>IF(COUNTA(H55:L55)=0, 0, MAX(IFERROR(INDEX($N$6:$N$200, MATCH(H55, $A$6:$A$200, 0)), 0),IFERROR(INDEX($N$6:$N$200, MATCH(I55, $A$6:$A$200, 0)), 0),IFERROR(INDEX($N$6:$N$200, MATCH(J55, $A$6:$A$200, 0)), 0),IFERROR(INDEX($N$6:$N$200, MATCH(K55, $A$6:$A$200, 0)), 0),IFERROR(INDEX($N$6:$N$200, MATCH(L55, $A$6:$A$200, 0)), 0)))</f>
        <v>0</v>
      </c>
      <c r="N55" s="3">
        <f>IF(AND(M55&lt;&gt;"", F55&lt;&gt;""), M55+F55, "")</f>
        <v>0</v>
      </c>
      <c r="O55" s="3">
        <f>IF(AND(P55&lt;&gt;"", F55&lt;&gt;""), P55-F55, "")</f>
        <v>0</v>
      </c>
      <c r="P55" s="3">
        <f>IFERROR(AGGREGATE(15,6, $O$6:$O$200/((($H$6:$H$200=$A55)+($I$6:$I$200=$A55)+($J$6:$J$200=$A55)+($K$6:$K$200=$A55)+($L$6:$L$200=$A55))&gt;0), 1), $C$2)</f>
        <v>0</v>
      </c>
      <c r="Q55" s="3">
        <f>IF(AND(O55&lt;&gt;"", M55&lt;&gt;""), O55-M55, "")</f>
        <v>0</v>
      </c>
      <c r="R55" s="8">
        <f>IF(Q55=0,"✓ Critique","")</f>
        <v>0</v>
      </c>
    </row>
    <row r="56" spans="6:18">
      <c r="F56" s="3">
        <f>IF(AND(C56&lt;&gt;"",D56&lt;&gt;"",E56&lt;&gt;""), (C56+4*D56+E56)/6, "")</f>
        <v>0</v>
      </c>
      <c r="G56" s="3">
        <f>IF(AND(ISNUMBER(C56),ISNUMBER(E56)), ((E56-C56)/6)^2, "")</f>
        <v>0</v>
      </c>
      <c r="M56" s="3">
        <f>IF(COUNTA(H56:L56)=0, 0, MAX(IFERROR(INDEX($N$6:$N$200, MATCH(H56, $A$6:$A$200, 0)), 0),IFERROR(INDEX($N$6:$N$200, MATCH(I56, $A$6:$A$200, 0)), 0),IFERROR(INDEX($N$6:$N$200, MATCH(J56, $A$6:$A$200, 0)), 0),IFERROR(INDEX($N$6:$N$200, MATCH(K56, $A$6:$A$200, 0)), 0),IFERROR(INDEX($N$6:$N$200, MATCH(L56, $A$6:$A$200, 0)), 0)))</f>
        <v>0</v>
      </c>
      <c r="N56" s="3">
        <f>IF(AND(M56&lt;&gt;"", F56&lt;&gt;""), M56+F56, "")</f>
        <v>0</v>
      </c>
      <c r="O56" s="3">
        <f>IF(AND(P56&lt;&gt;"", F56&lt;&gt;""), P56-F56, "")</f>
        <v>0</v>
      </c>
      <c r="P56" s="3">
        <f>IFERROR(AGGREGATE(15,6, $O$6:$O$200/((($H$6:$H$200=$A56)+($I$6:$I$200=$A56)+($J$6:$J$200=$A56)+($K$6:$K$200=$A56)+($L$6:$L$200=$A56))&gt;0), 1), $C$2)</f>
        <v>0</v>
      </c>
      <c r="Q56" s="3">
        <f>IF(AND(O56&lt;&gt;"", M56&lt;&gt;""), O56-M56, "")</f>
        <v>0</v>
      </c>
      <c r="R56" s="8">
        <f>IF(Q56=0,"✓ Critique","")</f>
        <v>0</v>
      </c>
    </row>
    <row r="57" spans="6:18">
      <c r="F57" s="3">
        <f>IF(AND(C57&lt;&gt;"",D57&lt;&gt;"",E57&lt;&gt;""), (C57+4*D57+E57)/6, "")</f>
        <v>0</v>
      </c>
      <c r="G57" s="3">
        <f>IF(AND(ISNUMBER(C57),ISNUMBER(E57)), ((E57-C57)/6)^2, "")</f>
        <v>0</v>
      </c>
      <c r="M57" s="3">
        <f>IF(COUNTA(H57:L57)=0, 0, MAX(IFERROR(INDEX($N$6:$N$200, MATCH(H57, $A$6:$A$200, 0)), 0),IFERROR(INDEX($N$6:$N$200, MATCH(I57, $A$6:$A$200, 0)), 0),IFERROR(INDEX($N$6:$N$200, MATCH(J57, $A$6:$A$200, 0)), 0),IFERROR(INDEX($N$6:$N$200, MATCH(K57, $A$6:$A$200, 0)), 0),IFERROR(INDEX($N$6:$N$200, MATCH(L57, $A$6:$A$200, 0)), 0)))</f>
        <v>0</v>
      </c>
      <c r="N57" s="3">
        <f>IF(AND(M57&lt;&gt;"", F57&lt;&gt;""), M57+F57, "")</f>
        <v>0</v>
      </c>
      <c r="O57" s="3">
        <f>IF(AND(P57&lt;&gt;"", F57&lt;&gt;""), P57-F57, "")</f>
        <v>0</v>
      </c>
      <c r="P57" s="3">
        <f>IFERROR(AGGREGATE(15,6, $O$6:$O$200/((($H$6:$H$200=$A57)+($I$6:$I$200=$A57)+($J$6:$J$200=$A57)+($K$6:$K$200=$A57)+($L$6:$L$200=$A57))&gt;0), 1), $C$2)</f>
        <v>0</v>
      </c>
      <c r="Q57" s="3">
        <f>IF(AND(O57&lt;&gt;"", M57&lt;&gt;""), O57-M57, "")</f>
        <v>0</v>
      </c>
      <c r="R57" s="8">
        <f>IF(Q57=0,"✓ Critique","")</f>
        <v>0</v>
      </c>
    </row>
    <row r="58" spans="6:18">
      <c r="F58" s="3">
        <f>IF(AND(C58&lt;&gt;"",D58&lt;&gt;"",E58&lt;&gt;""), (C58+4*D58+E58)/6, "")</f>
        <v>0</v>
      </c>
      <c r="G58" s="3">
        <f>IF(AND(ISNUMBER(C58),ISNUMBER(E58)), ((E58-C58)/6)^2, "")</f>
        <v>0</v>
      </c>
      <c r="M58" s="3">
        <f>IF(COUNTA(H58:L58)=0, 0, MAX(IFERROR(INDEX($N$6:$N$200, MATCH(H58, $A$6:$A$200, 0)), 0),IFERROR(INDEX($N$6:$N$200, MATCH(I58, $A$6:$A$200, 0)), 0),IFERROR(INDEX($N$6:$N$200, MATCH(J58, $A$6:$A$200, 0)), 0),IFERROR(INDEX($N$6:$N$200, MATCH(K58, $A$6:$A$200, 0)), 0),IFERROR(INDEX($N$6:$N$200, MATCH(L58, $A$6:$A$200, 0)), 0)))</f>
        <v>0</v>
      </c>
      <c r="N58" s="3">
        <f>IF(AND(M58&lt;&gt;"", F58&lt;&gt;""), M58+F58, "")</f>
        <v>0</v>
      </c>
      <c r="O58" s="3">
        <f>IF(AND(P58&lt;&gt;"", F58&lt;&gt;""), P58-F58, "")</f>
        <v>0</v>
      </c>
      <c r="P58" s="3">
        <f>IFERROR(AGGREGATE(15,6, $O$6:$O$200/((($H$6:$H$200=$A58)+($I$6:$I$200=$A58)+($J$6:$J$200=$A58)+($K$6:$K$200=$A58)+($L$6:$L$200=$A58))&gt;0), 1), $C$2)</f>
        <v>0</v>
      </c>
      <c r="Q58" s="3">
        <f>IF(AND(O58&lt;&gt;"", M58&lt;&gt;""), O58-M58, "")</f>
        <v>0</v>
      </c>
      <c r="R58" s="8">
        <f>IF(Q58=0,"✓ Critique","")</f>
        <v>0</v>
      </c>
    </row>
    <row r="59" spans="6:18">
      <c r="F59" s="3">
        <f>IF(AND(C59&lt;&gt;"",D59&lt;&gt;"",E59&lt;&gt;""), (C59+4*D59+E59)/6, "")</f>
        <v>0</v>
      </c>
      <c r="G59" s="3">
        <f>IF(AND(ISNUMBER(C59),ISNUMBER(E59)), ((E59-C59)/6)^2, "")</f>
        <v>0</v>
      </c>
      <c r="M59" s="3">
        <f>IF(COUNTA(H59:L59)=0, 0, MAX(IFERROR(INDEX($N$6:$N$200, MATCH(H59, $A$6:$A$200, 0)), 0),IFERROR(INDEX($N$6:$N$200, MATCH(I59, $A$6:$A$200, 0)), 0),IFERROR(INDEX($N$6:$N$200, MATCH(J59, $A$6:$A$200, 0)), 0),IFERROR(INDEX($N$6:$N$200, MATCH(K59, $A$6:$A$200, 0)), 0),IFERROR(INDEX($N$6:$N$200, MATCH(L59, $A$6:$A$200, 0)), 0)))</f>
        <v>0</v>
      </c>
      <c r="N59" s="3">
        <f>IF(AND(M59&lt;&gt;"", F59&lt;&gt;""), M59+F59, "")</f>
        <v>0</v>
      </c>
      <c r="O59" s="3">
        <f>IF(AND(P59&lt;&gt;"", F59&lt;&gt;""), P59-F59, "")</f>
        <v>0</v>
      </c>
      <c r="P59" s="3">
        <f>IFERROR(AGGREGATE(15,6, $O$6:$O$200/((($H$6:$H$200=$A59)+($I$6:$I$200=$A59)+($J$6:$J$200=$A59)+($K$6:$K$200=$A59)+($L$6:$L$200=$A59))&gt;0), 1), $C$2)</f>
        <v>0</v>
      </c>
      <c r="Q59" s="3">
        <f>IF(AND(O59&lt;&gt;"", M59&lt;&gt;""), O59-M59, "")</f>
        <v>0</v>
      </c>
      <c r="R59" s="8">
        <f>IF(Q59=0,"✓ Critique","")</f>
        <v>0</v>
      </c>
    </row>
    <row r="60" spans="6:18">
      <c r="F60" s="3">
        <f>IF(AND(C60&lt;&gt;"",D60&lt;&gt;"",E60&lt;&gt;""), (C60+4*D60+E60)/6, "")</f>
        <v>0</v>
      </c>
      <c r="G60" s="3">
        <f>IF(AND(ISNUMBER(C60),ISNUMBER(E60)), ((E60-C60)/6)^2, "")</f>
        <v>0</v>
      </c>
      <c r="M60" s="3">
        <f>IF(COUNTA(H60:L60)=0, 0, MAX(IFERROR(INDEX($N$6:$N$200, MATCH(H60, $A$6:$A$200, 0)), 0),IFERROR(INDEX($N$6:$N$200, MATCH(I60, $A$6:$A$200, 0)), 0),IFERROR(INDEX($N$6:$N$200, MATCH(J60, $A$6:$A$200, 0)), 0),IFERROR(INDEX($N$6:$N$200, MATCH(K60, $A$6:$A$200, 0)), 0),IFERROR(INDEX($N$6:$N$200, MATCH(L60, $A$6:$A$200, 0)), 0)))</f>
        <v>0</v>
      </c>
      <c r="N60" s="3">
        <f>IF(AND(M60&lt;&gt;"", F60&lt;&gt;""), M60+F60, "")</f>
        <v>0</v>
      </c>
      <c r="O60" s="3">
        <f>IF(AND(P60&lt;&gt;"", F60&lt;&gt;""), P60-F60, "")</f>
        <v>0</v>
      </c>
      <c r="P60" s="3">
        <f>IFERROR(AGGREGATE(15,6, $O$6:$O$200/((($H$6:$H$200=$A60)+($I$6:$I$200=$A60)+($J$6:$J$200=$A60)+($K$6:$K$200=$A60)+($L$6:$L$200=$A60))&gt;0), 1), $C$2)</f>
        <v>0</v>
      </c>
      <c r="Q60" s="3">
        <f>IF(AND(O60&lt;&gt;"", M60&lt;&gt;""), O60-M60, "")</f>
        <v>0</v>
      </c>
      <c r="R60" s="8">
        <f>IF(Q60=0,"✓ Critique","")</f>
        <v>0</v>
      </c>
    </row>
    <row r="61" spans="6:18">
      <c r="F61" s="3">
        <f>IF(AND(C61&lt;&gt;"",D61&lt;&gt;"",E61&lt;&gt;""), (C61+4*D61+E61)/6, "")</f>
        <v>0</v>
      </c>
      <c r="G61" s="3">
        <f>IF(AND(ISNUMBER(C61),ISNUMBER(E61)), ((E61-C61)/6)^2, "")</f>
        <v>0</v>
      </c>
      <c r="M61" s="3">
        <f>IF(COUNTA(H61:L61)=0, 0, MAX(IFERROR(INDEX($N$6:$N$200, MATCH(H61, $A$6:$A$200, 0)), 0),IFERROR(INDEX($N$6:$N$200, MATCH(I61, $A$6:$A$200, 0)), 0),IFERROR(INDEX($N$6:$N$200, MATCH(J61, $A$6:$A$200, 0)), 0),IFERROR(INDEX($N$6:$N$200, MATCH(K61, $A$6:$A$200, 0)), 0),IFERROR(INDEX($N$6:$N$200, MATCH(L61, $A$6:$A$200, 0)), 0)))</f>
        <v>0</v>
      </c>
      <c r="N61" s="3">
        <f>IF(AND(M61&lt;&gt;"", F61&lt;&gt;""), M61+F61, "")</f>
        <v>0</v>
      </c>
      <c r="O61" s="3">
        <f>IF(AND(P61&lt;&gt;"", F61&lt;&gt;""), P61-F61, "")</f>
        <v>0</v>
      </c>
      <c r="P61" s="3">
        <f>IFERROR(AGGREGATE(15,6, $O$6:$O$200/((($H$6:$H$200=$A61)+($I$6:$I$200=$A61)+($J$6:$J$200=$A61)+($K$6:$K$200=$A61)+($L$6:$L$200=$A61))&gt;0), 1), $C$2)</f>
        <v>0</v>
      </c>
      <c r="Q61" s="3">
        <f>IF(AND(O61&lt;&gt;"", M61&lt;&gt;""), O61-M61, "")</f>
        <v>0</v>
      </c>
      <c r="R61" s="8">
        <f>IF(Q61=0,"✓ Critique","")</f>
        <v>0</v>
      </c>
    </row>
    <row r="62" spans="6:18">
      <c r="F62" s="3">
        <f>IF(AND(C62&lt;&gt;"",D62&lt;&gt;"",E62&lt;&gt;""), (C62+4*D62+E62)/6, "")</f>
        <v>0</v>
      </c>
      <c r="G62" s="3">
        <f>IF(AND(ISNUMBER(C62),ISNUMBER(E62)), ((E62-C62)/6)^2, "")</f>
        <v>0</v>
      </c>
      <c r="M62" s="3">
        <f>IF(COUNTA(H62:L62)=0, 0, MAX(IFERROR(INDEX($N$6:$N$200, MATCH(H62, $A$6:$A$200, 0)), 0),IFERROR(INDEX($N$6:$N$200, MATCH(I62, $A$6:$A$200, 0)), 0),IFERROR(INDEX($N$6:$N$200, MATCH(J62, $A$6:$A$200, 0)), 0),IFERROR(INDEX($N$6:$N$200, MATCH(K62, $A$6:$A$200, 0)), 0),IFERROR(INDEX($N$6:$N$200, MATCH(L62, $A$6:$A$200, 0)), 0)))</f>
        <v>0</v>
      </c>
      <c r="N62" s="3">
        <f>IF(AND(M62&lt;&gt;"", F62&lt;&gt;""), M62+F62, "")</f>
        <v>0</v>
      </c>
      <c r="O62" s="3">
        <f>IF(AND(P62&lt;&gt;"", F62&lt;&gt;""), P62-F62, "")</f>
        <v>0</v>
      </c>
      <c r="P62" s="3">
        <f>IFERROR(AGGREGATE(15,6, $O$6:$O$200/((($H$6:$H$200=$A62)+($I$6:$I$200=$A62)+($J$6:$J$200=$A62)+($K$6:$K$200=$A62)+($L$6:$L$200=$A62))&gt;0), 1), $C$2)</f>
        <v>0</v>
      </c>
      <c r="Q62" s="3">
        <f>IF(AND(O62&lt;&gt;"", M62&lt;&gt;""), O62-M62, "")</f>
        <v>0</v>
      </c>
      <c r="R62" s="8">
        <f>IF(Q62=0,"✓ Critique","")</f>
        <v>0</v>
      </c>
    </row>
    <row r="63" spans="6:18">
      <c r="F63" s="3">
        <f>IF(AND(C63&lt;&gt;"",D63&lt;&gt;"",E63&lt;&gt;""), (C63+4*D63+E63)/6, "")</f>
        <v>0</v>
      </c>
      <c r="G63" s="3">
        <f>IF(AND(ISNUMBER(C63),ISNUMBER(E63)), ((E63-C63)/6)^2, "")</f>
        <v>0</v>
      </c>
      <c r="M63" s="3">
        <f>IF(COUNTA(H63:L63)=0, 0, MAX(IFERROR(INDEX($N$6:$N$200, MATCH(H63, $A$6:$A$200, 0)), 0),IFERROR(INDEX($N$6:$N$200, MATCH(I63, $A$6:$A$200, 0)), 0),IFERROR(INDEX($N$6:$N$200, MATCH(J63, $A$6:$A$200, 0)), 0),IFERROR(INDEX($N$6:$N$200, MATCH(K63, $A$6:$A$200, 0)), 0),IFERROR(INDEX($N$6:$N$200, MATCH(L63, $A$6:$A$200, 0)), 0)))</f>
        <v>0</v>
      </c>
      <c r="N63" s="3">
        <f>IF(AND(M63&lt;&gt;"", F63&lt;&gt;""), M63+F63, "")</f>
        <v>0</v>
      </c>
      <c r="O63" s="3">
        <f>IF(AND(P63&lt;&gt;"", F63&lt;&gt;""), P63-F63, "")</f>
        <v>0</v>
      </c>
      <c r="P63" s="3">
        <f>IFERROR(AGGREGATE(15,6, $O$6:$O$200/((($H$6:$H$200=$A63)+($I$6:$I$200=$A63)+($J$6:$J$200=$A63)+($K$6:$K$200=$A63)+($L$6:$L$200=$A63))&gt;0), 1), $C$2)</f>
        <v>0</v>
      </c>
      <c r="Q63" s="3">
        <f>IF(AND(O63&lt;&gt;"", M63&lt;&gt;""), O63-M63, "")</f>
        <v>0</v>
      </c>
      <c r="R63" s="8">
        <f>IF(Q63=0,"✓ Critique","")</f>
        <v>0</v>
      </c>
    </row>
    <row r="64" spans="6:18">
      <c r="F64" s="3">
        <f>IF(AND(C64&lt;&gt;"",D64&lt;&gt;"",E64&lt;&gt;""), (C64+4*D64+E64)/6, "")</f>
        <v>0</v>
      </c>
      <c r="G64" s="3">
        <f>IF(AND(ISNUMBER(C64),ISNUMBER(E64)), ((E64-C64)/6)^2, "")</f>
        <v>0</v>
      </c>
      <c r="M64" s="3">
        <f>IF(COUNTA(H64:L64)=0, 0, MAX(IFERROR(INDEX($N$6:$N$200, MATCH(H64, $A$6:$A$200, 0)), 0),IFERROR(INDEX($N$6:$N$200, MATCH(I64, $A$6:$A$200, 0)), 0),IFERROR(INDEX($N$6:$N$200, MATCH(J64, $A$6:$A$200, 0)), 0),IFERROR(INDEX($N$6:$N$200, MATCH(K64, $A$6:$A$200, 0)), 0),IFERROR(INDEX($N$6:$N$200, MATCH(L64, $A$6:$A$200, 0)), 0)))</f>
        <v>0</v>
      </c>
      <c r="N64" s="3">
        <f>IF(AND(M64&lt;&gt;"", F64&lt;&gt;""), M64+F64, "")</f>
        <v>0</v>
      </c>
      <c r="O64" s="3">
        <f>IF(AND(P64&lt;&gt;"", F64&lt;&gt;""), P64-F64, "")</f>
        <v>0</v>
      </c>
      <c r="P64" s="3">
        <f>IFERROR(AGGREGATE(15,6, $O$6:$O$200/((($H$6:$H$200=$A64)+($I$6:$I$200=$A64)+($J$6:$J$200=$A64)+($K$6:$K$200=$A64)+($L$6:$L$200=$A64))&gt;0), 1), $C$2)</f>
        <v>0</v>
      </c>
      <c r="Q64" s="3">
        <f>IF(AND(O64&lt;&gt;"", M64&lt;&gt;""), O64-M64, "")</f>
        <v>0</v>
      </c>
      <c r="R64" s="8">
        <f>IF(Q64=0,"✓ Critique","")</f>
        <v>0</v>
      </c>
    </row>
    <row r="65" spans="6:18">
      <c r="F65" s="3">
        <f>IF(AND(C65&lt;&gt;"",D65&lt;&gt;"",E65&lt;&gt;""), (C65+4*D65+E65)/6, "")</f>
        <v>0</v>
      </c>
      <c r="G65" s="3">
        <f>IF(AND(ISNUMBER(C65),ISNUMBER(E65)), ((E65-C65)/6)^2, "")</f>
        <v>0</v>
      </c>
      <c r="M65" s="3">
        <f>IF(COUNTA(H65:L65)=0, 0, MAX(IFERROR(INDEX($N$6:$N$200, MATCH(H65, $A$6:$A$200, 0)), 0),IFERROR(INDEX($N$6:$N$200, MATCH(I65, $A$6:$A$200, 0)), 0),IFERROR(INDEX($N$6:$N$200, MATCH(J65, $A$6:$A$200, 0)), 0),IFERROR(INDEX($N$6:$N$200, MATCH(K65, $A$6:$A$200, 0)), 0),IFERROR(INDEX($N$6:$N$200, MATCH(L65, $A$6:$A$200, 0)), 0)))</f>
        <v>0</v>
      </c>
      <c r="N65" s="3">
        <f>IF(AND(M65&lt;&gt;"", F65&lt;&gt;""), M65+F65, "")</f>
        <v>0</v>
      </c>
      <c r="O65" s="3">
        <f>IF(AND(P65&lt;&gt;"", F65&lt;&gt;""), P65-F65, "")</f>
        <v>0</v>
      </c>
      <c r="P65" s="3">
        <f>IFERROR(AGGREGATE(15,6, $O$6:$O$200/((($H$6:$H$200=$A65)+($I$6:$I$200=$A65)+($J$6:$J$200=$A65)+($K$6:$K$200=$A65)+($L$6:$L$200=$A65))&gt;0), 1), $C$2)</f>
        <v>0</v>
      </c>
      <c r="Q65" s="3">
        <f>IF(AND(O65&lt;&gt;"", M65&lt;&gt;""), O65-M65, "")</f>
        <v>0</v>
      </c>
      <c r="R65" s="8">
        <f>IF(Q65=0,"✓ Critique","")</f>
        <v>0</v>
      </c>
    </row>
    <row r="66" spans="6:18">
      <c r="F66" s="3">
        <f>IF(AND(C66&lt;&gt;"",D66&lt;&gt;"",E66&lt;&gt;""), (C66+4*D66+E66)/6, "")</f>
        <v>0</v>
      </c>
      <c r="G66" s="3">
        <f>IF(AND(ISNUMBER(C66),ISNUMBER(E66)), ((E66-C66)/6)^2, "")</f>
        <v>0</v>
      </c>
      <c r="M66" s="3">
        <f>IF(COUNTA(H66:L66)=0, 0, MAX(IFERROR(INDEX($N$6:$N$200, MATCH(H66, $A$6:$A$200, 0)), 0),IFERROR(INDEX($N$6:$N$200, MATCH(I66, $A$6:$A$200, 0)), 0),IFERROR(INDEX($N$6:$N$200, MATCH(J66, $A$6:$A$200, 0)), 0),IFERROR(INDEX($N$6:$N$200, MATCH(K66, $A$6:$A$200, 0)), 0),IFERROR(INDEX($N$6:$N$200, MATCH(L66, $A$6:$A$200, 0)), 0)))</f>
        <v>0</v>
      </c>
      <c r="N66" s="3">
        <f>IF(AND(M66&lt;&gt;"", F66&lt;&gt;""), M66+F66, "")</f>
        <v>0</v>
      </c>
      <c r="O66" s="3">
        <f>IF(AND(P66&lt;&gt;"", F66&lt;&gt;""), P66-F66, "")</f>
        <v>0</v>
      </c>
      <c r="P66" s="3">
        <f>IFERROR(AGGREGATE(15,6, $O$6:$O$200/((($H$6:$H$200=$A66)+($I$6:$I$200=$A66)+($J$6:$J$200=$A66)+($K$6:$K$200=$A66)+($L$6:$L$200=$A66))&gt;0), 1), $C$2)</f>
        <v>0</v>
      </c>
      <c r="Q66" s="3">
        <f>IF(AND(O66&lt;&gt;"", M66&lt;&gt;""), O66-M66, "")</f>
        <v>0</v>
      </c>
      <c r="R66" s="8">
        <f>IF(Q66=0,"✓ Critique","")</f>
        <v>0</v>
      </c>
    </row>
    <row r="67" spans="6:18">
      <c r="F67" s="3">
        <f>IF(AND(C67&lt;&gt;"",D67&lt;&gt;"",E67&lt;&gt;""), (C67+4*D67+E67)/6, "")</f>
        <v>0</v>
      </c>
      <c r="G67" s="3">
        <f>IF(AND(ISNUMBER(C67),ISNUMBER(E67)), ((E67-C67)/6)^2, "")</f>
        <v>0</v>
      </c>
      <c r="M67" s="3">
        <f>IF(COUNTA(H67:L67)=0, 0, MAX(IFERROR(INDEX($N$6:$N$200, MATCH(H67, $A$6:$A$200, 0)), 0),IFERROR(INDEX($N$6:$N$200, MATCH(I67, $A$6:$A$200, 0)), 0),IFERROR(INDEX($N$6:$N$200, MATCH(J67, $A$6:$A$200, 0)), 0),IFERROR(INDEX($N$6:$N$200, MATCH(K67, $A$6:$A$200, 0)), 0),IFERROR(INDEX($N$6:$N$200, MATCH(L67, $A$6:$A$200, 0)), 0)))</f>
        <v>0</v>
      </c>
      <c r="N67" s="3">
        <f>IF(AND(M67&lt;&gt;"", F67&lt;&gt;""), M67+F67, "")</f>
        <v>0</v>
      </c>
      <c r="O67" s="3">
        <f>IF(AND(P67&lt;&gt;"", F67&lt;&gt;""), P67-F67, "")</f>
        <v>0</v>
      </c>
      <c r="P67" s="3">
        <f>IFERROR(AGGREGATE(15,6, $O$6:$O$200/((($H$6:$H$200=$A67)+($I$6:$I$200=$A67)+($J$6:$J$200=$A67)+($K$6:$K$200=$A67)+($L$6:$L$200=$A67))&gt;0), 1), $C$2)</f>
        <v>0</v>
      </c>
      <c r="Q67" s="3">
        <f>IF(AND(O67&lt;&gt;"", M67&lt;&gt;""), O67-M67, "")</f>
        <v>0</v>
      </c>
      <c r="R67" s="8">
        <f>IF(Q67=0,"✓ Critique","")</f>
        <v>0</v>
      </c>
    </row>
    <row r="68" spans="6:18">
      <c r="F68" s="3">
        <f>IF(AND(C68&lt;&gt;"",D68&lt;&gt;"",E68&lt;&gt;""), (C68+4*D68+E68)/6, "")</f>
        <v>0</v>
      </c>
      <c r="G68" s="3">
        <f>IF(AND(ISNUMBER(C68),ISNUMBER(E68)), ((E68-C68)/6)^2, "")</f>
        <v>0</v>
      </c>
      <c r="M68" s="3">
        <f>IF(COUNTA(H68:L68)=0, 0, MAX(IFERROR(INDEX($N$6:$N$200, MATCH(H68, $A$6:$A$200, 0)), 0),IFERROR(INDEX($N$6:$N$200, MATCH(I68, $A$6:$A$200, 0)), 0),IFERROR(INDEX($N$6:$N$200, MATCH(J68, $A$6:$A$200, 0)), 0),IFERROR(INDEX($N$6:$N$200, MATCH(K68, $A$6:$A$200, 0)), 0),IFERROR(INDEX($N$6:$N$200, MATCH(L68, $A$6:$A$200, 0)), 0)))</f>
        <v>0</v>
      </c>
      <c r="N68" s="3">
        <f>IF(AND(M68&lt;&gt;"", F68&lt;&gt;""), M68+F68, "")</f>
        <v>0</v>
      </c>
      <c r="O68" s="3">
        <f>IF(AND(P68&lt;&gt;"", F68&lt;&gt;""), P68-F68, "")</f>
        <v>0</v>
      </c>
      <c r="P68" s="3">
        <f>IFERROR(AGGREGATE(15,6, $O$6:$O$200/((($H$6:$H$200=$A68)+($I$6:$I$200=$A68)+($J$6:$J$200=$A68)+($K$6:$K$200=$A68)+($L$6:$L$200=$A68))&gt;0), 1), $C$2)</f>
        <v>0</v>
      </c>
      <c r="Q68" s="3">
        <f>IF(AND(O68&lt;&gt;"", M68&lt;&gt;""), O68-M68, "")</f>
        <v>0</v>
      </c>
      <c r="R68" s="8">
        <f>IF(Q68=0,"✓ Critique","")</f>
        <v>0</v>
      </c>
    </row>
    <row r="69" spans="6:18">
      <c r="F69" s="3">
        <f>IF(AND(C69&lt;&gt;"",D69&lt;&gt;"",E69&lt;&gt;""), (C69+4*D69+E69)/6, "")</f>
        <v>0</v>
      </c>
      <c r="G69" s="3">
        <f>IF(AND(ISNUMBER(C69),ISNUMBER(E69)), ((E69-C69)/6)^2, "")</f>
        <v>0</v>
      </c>
      <c r="M69" s="3">
        <f>IF(COUNTA(H69:L69)=0, 0, MAX(IFERROR(INDEX($N$6:$N$200, MATCH(H69, $A$6:$A$200, 0)), 0),IFERROR(INDEX($N$6:$N$200, MATCH(I69, $A$6:$A$200, 0)), 0),IFERROR(INDEX($N$6:$N$200, MATCH(J69, $A$6:$A$200, 0)), 0),IFERROR(INDEX($N$6:$N$200, MATCH(K69, $A$6:$A$200, 0)), 0),IFERROR(INDEX($N$6:$N$200, MATCH(L69, $A$6:$A$200, 0)), 0)))</f>
        <v>0</v>
      </c>
      <c r="N69" s="3">
        <f>IF(AND(M69&lt;&gt;"", F69&lt;&gt;""), M69+F69, "")</f>
        <v>0</v>
      </c>
      <c r="O69" s="3">
        <f>IF(AND(P69&lt;&gt;"", F69&lt;&gt;""), P69-F69, "")</f>
        <v>0</v>
      </c>
      <c r="P69" s="3">
        <f>IFERROR(AGGREGATE(15,6, $O$6:$O$200/((($H$6:$H$200=$A69)+($I$6:$I$200=$A69)+($J$6:$J$200=$A69)+($K$6:$K$200=$A69)+($L$6:$L$200=$A69))&gt;0), 1), $C$2)</f>
        <v>0</v>
      </c>
      <c r="Q69" s="3">
        <f>IF(AND(O69&lt;&gt;"", M69&lt;&gt;""), O69-M69, "")</f>
        <v>0</v>
      </c>
      <c r="R69" s="8">
        <f>IF(Q69=0,"✓ Critique","")</f>
        <v>0</v>
      </c>
    </row>
    <row r="70" spans="6:18">
      <c r="F70" s="3">
        <f>IF(AND(C70&lt;&gt;"",D70&lt;&gt;"",E70&lt;&gt;""), (C70+4*D70+E70)/6, "")</f>
        <v>0</v>
      </c>
      <c r="G70" s="3">
        <f>IF(AND(ISNUMBER(C70),ISNUMBER(E70)), ((E70-C70)/6)^2, "")</f>
        <v>0</v>
      </c>
      <c r="M70" s="3">
        <f>IF(COUNTA(H70:L70)=0, 0, MAX(IFERROR(INDEX($N$6:$N$200, MATCH(H70, $A$6:$A$200, 0)), 0),IFERROR(INDEX($N$6:$N$200, MATCH(I70, $A$6:$A$200, 0)), 0),IFERROR(INDEX($N$6:$N$200, MATCH(J70, $A$6:$A$200, 0)), 0),IFERROR(INDEX($N$6:$N$200, MATCH(K70, $A$6:$A$200, 0)), 0),IFERROR(INDEX($N$6:$N$200, MATCH(L70, $A$6:$A$200, 0)), 0)))</f>
        <v>0</v>
      </c>
      <c r="N70" s="3">
        <f>IF(AND(M70&lt;&gt;"", F70&lt;&gt;""), M70+F70, "")</f>
        <v>0</v>
      </c>
      <c r="O70" s="3">
        <f>IF(AND(P70&lt;&gt;"", F70&lt;&gt;""), P70-F70, "")</f>
        <v>0</v>
      </c>
      <c r="P70" s="3">
        <f>IFERROR(AGGREGATE(15,6, $O$6:$O$200/((($H$6:$H$200=$A70)+($I$6:$I$200=$A70)+($J$6:$J$200=$A70)+($K$6:$K$200=$A70)+($L$6:$L$200=$A70))&gt;0), 1), $C$2)</f>
        <v>0</v>
      </c>
      <c r="Q70" s="3">
        <f>IF(AND(O70&lt;&gt;"", M70&lt;&gt;""), O70-M70, "")</f>
        <v>0</v>
      </c>
      <c r="R70" s="8">
        <f>IF(Q70=0,"✓ Critique","")</f>
        <v>0</v>
      </c>
    </row>
    <row r="71" spans="6:18">
      <c r="F71" s="3">
        <f>IF(AND(C71&lt;&gt;"",D71&lt;&gt;"",E71&lt;&gt;""), (C71+4*D71+E71)/6, "")</f>
        <v>0</v>
      </c>
      <c r="G71" s="3">
        <f>IF(AND(ISNUMBER(C71),ISNUMBER(E71)), ((E71-C71)/6)^2, "")</f>
        <v>0</v>
      </c>
      <c r="M71" s="3">
        <f>IF(COUNTA(H71:L71)=0, 0, MAX(IFERROR(INDEX($N$6:$N$200, MATCH(H71, $A$6:$A$200, 0)), 0),IFERROR(INDEX($N$6:$N$200, MATCH(I71, $A$6:$A$200, 0)), 0),IFERROR(INDEX($N$6:$N$200, MATCH(J71, $A$6:$A$200, 0)), 0),IFERROR(INDEX($N$6:$N$200, MATCH(K71, $A$6:$A$200, 0)), 0),IFERROR(INDEX($N$6:$N$200, MATCH(L71, $A$6:$A$200, 0)), 0)))</f>
        <v>0</v>
      </c>
      <c r="N71" s="3">
        <f>IF(AND(M71&lt;&gt;"", F71&lt;&gt;""), M71+F71, "")</f>
        <v>0</v>
      </c>
      <c r="O71" s="3">
        <f>IF(AND(P71&lt;&gt;"", F71&lt;&gt;""), P71-F71, "")</f>
        <v>0</v>
      </c>
      <c r="P71" s="3">
        <f>IFERROR(AGGREGATE(15,6, $O$6:$O$200/((($H$6:$H$200=$A71)+($I$6:$I$200=$A71)+($J$6:$J$200=$A71)+($K$6:$K$200=$A71)+($L$6:$L$200=$A71))&gt;0), 1), $C$2)</f>
        <v>0</v>
      </c>
      <c r="Q71" s="3">
        <f>IF(AND(O71&lt;&gt;"", M71&lt;&gt;""), O71-M71, "")</f>
        <v>0</v>
      </c>
      <c r="R71" s="8">
        <f>IF(Q71=0,"✓ Critique","")</f>
        <v>0</v>
      </c>
    </row>
    <row r="72" spans="6:18">
      <c r="F72" s="3">
        <f>IF(AND(C72&lt;&gt;"",D72&lt;&gt;"",E72&lt;&gt;""), (C72+4*D72+E72)/6, "")</f>
        <v>0</v>
      </c>
      <c r="G72" s="3">
        <f>IF(AND(ISNUMBER(C72),ISNUMBER(E72)), ((E72-C72)/6)^2, "")</f>
        <v>0</v>
      </c>
      <c r="M72" s="3">
        <f>IF(COUNTA(H72:L72)=0, 0, MAX(IFERROR(INDEX($N$6:$N$200, MATCH(H72, $A$6:$A$200, 0)), 0),IFERROR(INDEX($N$6:$N$200, MATCH(I72, $A$6:$A$200, 0)), 0),IFERROR(INDEX($N$6:$N$200, MATCH(J72, $A$6:$A$200, 0)), 0),IFERROR(INDEX($N$6:$N$200, MATCH(K72, $A$6:$A$200, 0)), 0),IFERROR(INDEX($N$6:$N$200, MATCH(L72, $A$6:$A$200, 0)), 0)))</f>
        <v>0</v>
      </c>
      <c r="N72" s="3">
        <f>IF(AND(M72&lt;&gt;"", F72&lt;&gt;""), M72+F72, "")</f>
        <v>0</v>
      </c>
      <c r="O72" s="3">
        <f>IF(AND(P72&lt;&gt;"", F72&lt;&gt;""), P72-F72, "")</f>
        <v>0</v>
      </c>
      <c r="P72" s="3">
        <f>IFERROR(AGGREGATE(15,6, $O$6:$O$200/((($H$6:$H$200=$A72)+($I$6:$I$200=$A72)+($J$6:$J$200=$A72)+($K$6:$K$200=$A72)+($L$6:$L$200=$A72))&gt;0), 1), $C$2)</f>
        <v>0</v>
      </c>
      <c r="Q72" s="3">
        <f>IF(AND(O72&lt;&gt;"", M72&lt;&gt;""), O72-M72, "")</f>
        <v>0</v>
      </c>
      <c r="R72" s="8">
        <f>IF(Q72=0,"✓ Critique","")</f>
        <v>0</v>
      </c>
    </row>
    <row r="73" spans="6:18">
      <c r="F73" s="3">
        <f>IF(AND(C73&lt;&gt;"",D73&lt;&gt;"",E73&lt;&gt;""), (C73+4*D73+E73)/6, "")</f>
        <v>0</v>
      </c>
      <c r="G73" s="3">
        <f>IF(AND(ISNUMBER(C73),ISNUMBER(E73)), ((E73-C73)/6)^2, "")</f>
        <v>0</v>
      </c>
      <c r="M73" s="3">
        <f>IF(COUNTA(H73:L73)=0, 0, MAX(IFERROR(INDEX($N$6:$N$200, MATCH(H73, $A$6:$A$200, 0)), 0),IFERROR(INDEX($N$6:$N$200, MATCH(I73, $A$6:$A$200, 0)), 0),IFERROR(INDEX($N$6:$N$200, MATCH(J73, $A$6:$A$200, 0)), 0),IFERROR(INDEX($N$6:$N$200, MATCH(K73, $A$6:$A$200, 0)), 0),IFERROR(INDEX($N$6:$N$200, MATCH(L73, $A$6:$A$200, 0)), 0)))</f>
        <v>0</v>
      </c>
      <c r="N73" s="3">
        <f>IF(AND(M73&lt;&gt;"", F73&lt;&gt;""), M73+F73, "")</f>
        <v>0</v>
      </c>
      <c r="O73" s="3">
        <f>IF(AND(P73&lt;&gt;"", F73&lt;&gt;""), P73-F73, "")</f>
        <v>0</v>
      </c>
      <c r="P73" s="3">
        <f>IFERROR(AGGREGATE(15,6, $O$6:$O$200/((($H$6:$H$200=$A73)+($I$6:$I$200=$A73)+($J$6:$J$200=$A73)+($K$6:$K$200=$A73)+($L$6:$L$200=$A73))&gt;0), 1), $C$2)</f>
        <v>0</v>
      </c>
      <c r="Q73" s="3">
        <f>IF(AND(O73&lt;&gt;"", M73&lt;&gt;""), O73-M73, "")</f>
        <v>0</v>
      </c>
      <c r="R73" s="8">
        <f>IF(Q73=0,"✓ Critique","")</f>
        <v>0</v>
      </c>
    </row>
    <row r="74" spans="6:18">
      <c r="F74" s="3">
        <f>IF(AND(C74&lt;&gt;"",D74&lt;&gt;"",E74&lt;&gt;""), (C74+4*D74+E74)/6, "")</f>
        <v>0</v>
      </c>
      <c r="G74" s="3">
        <f>IF(AND(ISNUMBER(C74),ISNUMBER(E74)), ((E74-C74)/6)^2, "")</f>
        <v>0</v>
      </c>
      <c r="M74" s="3">
        <f>IF(COUNTA(H74:L74)=0, 0, MAX(IFERROR(INDEX($N$6:$N$200, MATCH(H74, $A$6:$A$200, 0)), 0),IFERROR(INDEX($N$6:$N$200, MATCH(I74, $A$6:$A$200, 0)), 0),IFERROR(INDEX($N$6:$N$200, MATCH(J74, $A$6:$A$200, 0)), 0),IFERROR(INDEX($N$6:$N$200, MATCH(K74, $A$6:$A$200, 0)), 0),IFERROR(INDEX($N$6:$N$200, MATCH(L74, $A$6:$A$200, 0)), 0)))</f>
        <v>0</v>
      </c>
      <c r="N74" s="3">
        <f>IF(AND(M74&lt;&gt;"", F74&lt;&gt;""), M74+F74, "")</f>
        <v>0</v>
      </c>
      <c r="O74" s="3">
        <f>IF(AND(P74&lt;&gt;"", F74&lt;&gt;""), P74-F74, "")</f>
        <v>0</v>
      </c>
      <c r="P74" s="3">
        <f>IFERROR(AGGREGATE(15,6, $O$6:$O$200/((($H$6:$H$200=$A74)+($I$6:$I$200=$A74)+($J$6:$J$200=$A74)+($K$6:$K$200=$A74)+($L$6:$L$200=$A74))&gt;0), 1), $C$2)</f>
        <v>0</v>
      </c>
      <c r="Q74" s="3">
        <f>IF(AND(O74&lt;&gt;"", M74&lt;&gt;""), O74-M74, "")</f>
        <v>0</v>
      </c>
      <c r="R74" s="8">
        <f>IF(Q74=0,"✓ Critique","")</f>
        <v>0</v>
      </c>
    </row>
    <row r="75" spans="6:18">
      <c r="F75" s="3">
        <f>IF(AND(C75&lt;&gt;"",D75&lt;&gt;"",E75&lt;&gt;""), (C75+4*D75+E75)/6, "")</f>
        <v>0</v>
      </c>
      <c r="G75" s="3">
        <f>IF(AND(ISNUMBER(C75),ISNUMBER(E75)), ((E75-C75)/6)^2, "")</f>
        <v>0</v>
      </c>
      <c r="M75" s="3">
        <f>IF(COUNTA(H75:L75)=0, 0, MAX(IFERROR(INDEX($N$6:$N$200, MATCH(H75, $A$6:$A$200, 0)), 0),IFERROR(INDEX($N$6:$N$200, MATCH(I75, $A$6:$A$200, 0)), 0),IFERROR(INDEX($N$6:$N$200, MATCH(J75, $A$6:$A$200, 0)), 0),IFERROR(INDEX($N$6:$N$200, MATCH(K75, $A$6:$A$200, 0)), 0),IFERROR(INDEX($N$6:$N$200, MATCH(L75, $A$6:$A$200, 0)), 0)))</f>
        <v>0</v>
      </c>
      <c r="N75" s="3">
        <f>IF(AND(M75&lt;&gt;"", F75&lt;&gt;""), M75+F75, "")</f>
        <v>0</v>
      </c>
      <c r="O75" s="3">
        <f>IF(AND(P75&lt;&gt;"", F75&lt;&gt;""), P75-F75, "")</f>
        <v>0</v>
      </c>
      <c r="P75" s="3">
        <f>IFERROR(AGGREGATE(15,6, $O$6:$O$200/((($H$6:$H$200=$A75)+($I$6:$I$200=$A75)+($J$6:$J$200=$A75)+($K$6:$K$200=$A75)+($L$6:$L$200=$A75))&gt;0), 1), $C$2)</f>
        <v>0</v>
      </c>
      <c r="Q75" s="3">
        <f>IF(AND(O75&lt;&gt;"", M75&lt;&gt;""), O75-M75, "")</f>
        <v>0</v>
      </c>
      <c r="R75" s="8">
        <f>IF(Q75=0,"✓ Critique","")</f>
        <v>0</v>
      </c>
    </row>
    <row r="76" spans="6:18">
      <c r="F76" s="3">
        <f>IF(AND(C76&lt;&gt;"",D76&lt;&gt;"",E76&lt;&gt;""), (C76+4*D76+E76)/6, "")</f>
        <v>0</v>
      </c>
      <c r="G76" s="3">
        <f>IF(AND(ISNUMBER(C76),ISNUMBER(E76)), ((E76-C76)/6)^2, "")</f>
        <v>0</v>
      </c>
      <c r="M76" s="3">
        <f>IF(COUNTA(H76:L76)=0, 0, MAX(IFERROR(INDEX($N$6:$N$200, MATCH(H76, $A$6:$A$200, 0)), 0),IFERROR(INDEX($N$6:$N$200, MATCH(I76, $A$6:$A$200, 0)), 0),IFERROR(INDEX($N$6:$N$200, MATCH(J76, $A$6:$A$200, 0)), 0),IFERROR(INDEX($N$6:$N$200, MATCH(K76, $A$6:$A$200, 0)), 0),IFERROR(INDEX($N$6:$N$200, MATCH(L76, $A$6:$A$200, 0)), 0)))</f>
        <v>0</v>
      </c>
      <c r="N76" s="3">
        <f>IF(AND(M76&lt;&gt;"", F76&lt;&gt;""), M76+F76, "")</f>
        <v>0</v>
      </c>
      <c r="O76" s="3">
        <f>IF(AND(P76&lt;&gt;"", F76&lt;&gt;""), P76-F76, "")</f>
        <v>0</v>
      </c>
      <c r="P76" s="3">
        <f>IFERROR(AGGREGATE(15,6, $O$6:$O$200/((($H$6:$H$200=$A76)+($I$6:$I$200=$A76)+($J$6:$J$200=$A76)+($K$6:$K$200=$A76)+($L$6:$L$200=$A76))&gt;0), 1), $C$2)</f>
        <v>0</v>
      </c>
      <c r="Q76" s="3">
        <f>IF(AND(O76&lt;&gt;"", M76&lt;&gt;""), O76-M76, "")</f>
        <v>0</v>
      </c>
      <c r="R76" s="8">
        <f>IF(Q76=0,"✓ Critique","")</f>
        <v>0</v>
      </c>
    </row>
    <row r="77" spans="6:18">
      <c r="F77" s="3">
        <f>IF(AND(C77&lt;&gt;"",D77&lt;&gt;"",E77&lt;&gt;""), (C77+4*D77+E77)/6, "")</f>
        <v>0</v>
      </c>
      <c r="G77" s="3">
        <f>IF(AND(ISNUMBER(C77),ISNUMBER(E77)), ((E77-C77)/6)^2, "")</f>
        <v>0</v>
      </c>
      <c r="M77" s="3">
        <f>IF(COUNTA(H77:L77)=0, 0, MAX(IFERROR(INDEX($N$6:$N$200, MATCH(H77, $A$6:$A$200, 0)), 0),IFERROR(INDEX($N$6:$N$200, MATCH(I77, $A$6:$A$200, 0)), 0),IFERROR(INDEX($N$6:$N$200, MATCH(J77, $A$6:$A$200, 0)), 0),IFERROR(INDEX($N$6:$N$200, MATCH(K77, $A$6:$A$200, 0)), 0),IFERROR(INDEX($N$6:$N$200, MATCH(L77, $A$6:$A$200, 0)), 0)))</f>
        <v>0</v>
      </c>
      <c r="N77" s="3">
        <f>IF(AND(M77&lt;&gt;"", F77&lt;&gt;""), M77+F77, "")</f>
        <v>0</v>
      </c>
      <c r="O77" s="3">
        <f>IF(AND(P77&lt;&gt;"", F77&lt;&gt;""), P77-F77, "")</f>
        <v>0</v>
      </c>
      <c r="P77" s="3">
        <f>IFERROR(AGGREGATE(15,6, $O$6:$O$200/((($H$6:$H$200=$A77)+($I$6:$I$200=$A77)+($J$6:$J$200=$A77)+($K$6:$K$200=$A77)+($L$6:$L$200=$A77))&gt;0), 1), $C$2)</f>
        <v>0</v>
      </c>
      <c r="Q77" s="3">
        <f>IF(AND(O77&lt;&gt;"", M77&lt;&gt;""), O77-M77, "")</f>
        <v>0</v>
      </c>
      <c r="R77" s="8">
        <f>IF(Q77=0,"✓ Critique","")</f>
        <v>0</v>
      </c>
    </row>
    <row r="78" spans="6:18">
      <c r="F78" s="3">
        <f>IF(AND(C78&lt;&gt;"",D78&lt;&gt;"",E78&lt;&gt;""), (C78+4*D78+E78)/6, "")</f>
        <v>0</v>
      </c>
      <c r="G78" s="3">
        <f>IF(AND(ISNUMBER(C78),ISNUMBER(E78)), ((E78-C78)/6)^2, "")</f>
        <v>0</v>
      </c>
      <c r="M78" s="3">
        <f>IF(COUNTA(H78:L78)=0, 0, MAX(IFERROR(INDEX($N$6:$N$200, MATCH(H78, $A$6:$A$200, 0)), 0),IFERROR(INDEX($N$6:$N$200, MATCH(I78, $A$6:$A$200, 0)), 0),IFERROR(INDEX($N$6:$N$200, MATCH(J78, $A$6:$A$200, 0)), 0),IFERROR(INDEX($N$6:$N$200, MATCH(K78, $A$6:$A$200, 0)), 0),IFERROR(INDEX($N$6:$N$200, MATCH(L78, $A$6:$A$200, 0)), 0)))</f>
        <v>0</v>
      </c>
      <c r="N78" s="3">
        <f>IF(AND(M78&lt;&gt;"", F78&lt;&gt;""), M78+F78, "")</f>
        <v>0</v>
      </c>
      <c r="O78" s="3">
        <f>IF(AND(P78&lt;&gt;"", F78&lt;&gt;""), P78-F78, "")</f>
        <v>0</v>
      </c>
      <c r="P78" s="3">
        <f>IFERROR(AGGREGATE(15,6, $O$6:$O$200/((($H$6:$H$200=$A78)+($I$6:$I$200=$A78)+($J$6:$J$200=$A78)+($K$6:$K$200=$A78)+($L$6:$L$200=$A78))&gt;0), 1), $C$2)</f>
        <v>0</v>
      </c>
      <c r="Q78" s="3">
        <f>IF(AND(O78&lt;&gt;"", M78&lt;&gt;""), O78-M78, "")</f>
        <v>0</v>
      </c>
      <c r="R78" s="8">
        <f>IF(Q78=0,"✓ Critique","")</f>
        <v>0</v>
      </c>
    </row>
    <row r="79" spans="6:18">
      <c r="F79" s="3">
        <f>IF(AND(C79&lt;&gt;"",D79&lt;&gt;"",E79&lt;&gt;""), (C79+4*D79+E79)/6, "")</f>
        <v>0</v>
      </c>
      <c r="G79" s="3">
        <f>IF(AND(ISNUMBER(C79),ISNUMBER(E79)), ((E79-C79)/6)^2, "")</f>
        <v>0</v>
      </c>
      <c r="M79" s="3">
        <f>IF(COUNTA(H79:L79)=0, 0, MAX(IFERROR(INDEX($N$6:$N$200, MATCH(H79, $A$6:$A$200, 0)), 0),IFERROR(INDEX($N$6:$N$200, MATCH(I79, $A$6:$A$200, 0)), 0),IFERROR(INDEX($N$6:$N$200, MATCH(J79, $A$6:$A$200, 0)), 0),IFERROR(INDEX($N$6:$N$200, MATCH(K79, $A$6:$A$200, 0)), 0),IFERROR(INDEX($N$6:$N$200, MATCH(L79, $A$6:$A$200, 0)), 0)))</f>
        <v>0</v>
      </c>
      <c r="N79" s="3">
        <f>IF(AND(M79&lt;&gt;"", F79&lt;&gt;""), M79+F79, "")</f>
        <v>0</v>
      </c>
      <c r="O79" s="3">
        <f>IF(AND(P79&lt;&gt;"", F79&lt;&gt;""), P79-F79, "")</f>
        <v>0</v>
      </c>
      <c r="P79" s="3">
        <f>IFERROR(AGGREGATE(15,6, $O$6:$O$200/((($H$6:$H$200=$A79)+($I$6:$I$200=$A79)+($J$6:$J$200=$A79)+($K$6:$K$200=$A79)+($L$6:$L$200=$A79))&gt;0), 1), $C$2)</f>
        <v>0</v>
      </c>
      <c r="Q79" s="3">
        <f>IF(AND(O79&lt;&gt;"", M79&lt;&gt;""), O79-M79, "")</f>
        <v>0</v>
      </c>
      <c r="R79" s="8">
        <f>IF(Q79=0,"✓ Critique","")</f>
        <v>0</v>
      </c>
    </row>
    <row r="80" spans="6:18">
      <c r="F80" s="3">
        <f>IF(AND(C80&lt;&gt;"",D80&lt;&gt;"",E80&lt;&gt;""), (C80+4*D80+E80)/6, "")</f>
        <v>0</v>
      </c>
      <c r="G80" s="3">
        <f>IF(AND(ISNUMBER(C80),ISNUMBER(E80)), ((E80-C80)/6)^2, "")</f>
        <v>0</v>
      </c>
      <c r="M80" s="3">
        <f>IF(COUNTA(H80:L80)=0, 0, MAX(IFERROR(INDEX($N$6:$N$200, MATCH(H80, $A$6:$A$200, 0)), 0),IFERROR(INDEX($N$6:$N$200, MATCH(I80, $A$6:$A$200, 0)), 0),IFERROR(INDEX($N$6:$N$200, MATCH(J80, $A$6:$A$200, 0)), 0),IFERROR(INDEX($N$6:$N$200, MATCH(K80, $A$6:$A$200, 0)), 0),IFERROR(INDEX($N$6:$N$200, MATCH(L80, $A$6:$A$200, 0)), 0)))</f>
        <v>0</v>
      </c>
      <c r="N80" s="3">
        <f>IF(AND(M80&lt;&gt;"", F80&lt;&gt;""), M80+F80, "")</f>
        <v>0</v>
      </c>
      <c r="O80" s="3">
        <f>IF(AND(P80&lt;&gt;"", F80&lt;&gt;""), P80-F80, "")</f>
        <v>0</v>
      </c>
      <c r="P80" s="3">
        <f>IFERROR(AGGREGATE(15,6, $O$6:$O$200/((($H$6:$H$200=$A80)+($I$6:$I$200=$A80)+($J$6:$J$200=$A80)+($K$6:$K$200=$A80)+($L$6:$L$200=$A80))&gt;0), 1), $C$2)</f>
        <v>0</v>
      </c>
      <c r="Q80" s="3">
        <f>IF(AND(O80&lt;&gt;"", M80&lt;&gt;""), O80-M80, "")</f>
        <v>0</v>
      </c>
      <c r="R80" s="8">
        <f>IF(Q80=0,"✓ Critique","")</f>
        <v>0</v>
      </c>
    </row>
    <row r="81" spans="6:18">
      <c r="F81" s="3">
        <f>IF(AND(C81&lt;&gt;"",D81&lt;&gt;"",E81&lt;&gt;""), (C81+4*D81+E81)/6, "")</f>
        <v>0</v>
      </c>
      <c r="G81" s="3">
        <f>IF(AND(ISNUMBER(C81),ISNUMBER(E81)), ((E81-C81)/6)^2, "")</f>
        <v>0</v>
      </c>
      <c r="M81" s="3">
        <f>IF(COUNTA(H81:L81)=0, 0, MAX(IFERROR(INDEX($N$6:$N$200, MATCH(H81, $A$6:$A$200, 0)), 0),IFERROR(INDEX($N$6:$N$200, MATCH(I81, $A$6:$A$200, 0)), 0),IFERROR(INDEX($N$6:$N$200, MATCH(J81, $A$6:$A$200, 0)), 0),IFERROR(INDEX($N$6:$N$200, MATCH(K81, $A$6:$A$200, 0)), 0),IFERROR(INDEX($N$6:$N$200, MATCH(L81, $A$6:$A$200, 0)), 0)))</f>
        <v>0</v>
      </c>
      <c r="N81" s="3">
        <f>IF(AND(M81&lt;&gt;"", F81&lt;&gt;""), M81+F81, "")</f>
        <v>0</v>
      </c>
      <c r="O81" s="3">
        <f>IF(AND(P81&lt;&gt;"", F81&lt;&gt;""), P81-F81, "")</f>
        <v>0</v>
      </c>
      <c r="P81" s="3">
        <f>IFERROR(AGGREGATE(15,6, $O$6:$O$200/((($H$6:$H$200=$A81)+($I$6:$I$200=$A81)+($J$6:$J$200=$A81)+($K$6:$K$200=$A81)+($L$6:$L$200=$A81))&gt;0), 1), $C$2)</f>
        <v>0</v>
      </c>
      <c r="Q81" s="3">
        <f>IF(AND(O81&lt;&gt;"", M81&lt;&gt;""), O81-M81, "")</f>
        <v>0</v>
      </c>
      <c r="R81" s="8">
        <f>IF(Q81=0,"✓ Critique","")</f>
        <v>0</v>
      </c>
    </row>
    <row r="82" spans="6:18">
      <c r="F82" s="3">
        <f>IF(AND(C82&lt;&gt;"",D82&lt;&gt;"",E82&lt;&gt;""), (C82+4*D82+E82)/6, "")</f>
        <v>0</v>
      </c>
      <c r="G82" s="3">
        <f>IF(AND(ISNUMBER(C82),ISNUMBER(E82)), ((E82-C82)/6)^2, "")</f>
        <v>0</v>
      </c>
      <c r="M82" s="3">
        <f>IF(COUNTA(H82:L82)=0, 0, MAX(IFERROR(INDEX($N$6:$N$200, MATCH(H82, $A$6:$A$200, 0)), 0),IFERROR(INDEX($N$6:$N$200, MATCH(I82, $A$6:$A$200, 0)), 0),IFERROR(INDEX($N$6:$N$200, MATCH(J82, $A$6:$A$200, 0)), 0),IFERROR(INDEX($N$6:$N$200, MATCH(K82, $A$6:$A$200, 0)), 0),IFERROR(INDEX($N$6:$N$200, MATCH(L82, $A$6:$A$200, 0)), 0)))</f>
        <v>0</v>
      </c>
      <c r="N82" s="3">
        <f>IF(AND(M82&lt;&gt;"", F82&lt;&gt;""), M82+F82, "")</f>
        <v>0</v>
      </c>
      <c r="O82" s="3">
        <f>IF(AND(P82&lt;&gt;"", F82&lt;&gt;""), P82-F82, "")</f>
        <v>0</v>
      </c>
      <c r="P82" s="3">
        <f>IFERROR(AGGREGATE(15,6, $O$6:$O$200/((($H$6:$H$200=$A82)+($I$6:$I$200=$A82)+($J$6:$J$200=$A82)+($K$6:$K$200=$A82)+($L$6:$L$200=$A82))&gt;0), 1), $C$2)</f>
        <v>0</v>
      </c>
      <c r="Q82" s="3">
        <f>IF(AND(O82&lt;&gt;"", M82&lt;&gt;""), O82-M82, "")</f>
        <v>0</v>
      </c>
      <c r="R82" s="8">
        <f>IF(Q82=0,"✓ Critique","")</f>
        <v>0</v>
      </c>
    </row>
    <row r="83" spans="6:18">
      <c r="F83" s="3">
        <f>IF(AND(C83&lt;&gt;"",D83&lt;&gt;"",E83&lt;&gt;""), (C83+4*D83+E83)/6, "")</f>
        <v>0</v>
      </c>
      <c r="G83" s="3">
        <f>IF(AND(ISNUMBER(C83),ISNUMBER(E83)), ((E83-C83)/6)^2, "")</f>
        <v>0</v>
      </c>
      <c r="M83" s="3">
        <f>IF(COUNTA(H83:L83)=0, 0, MAX(IFERROR(INDEX($N$6:$N$200, MATCH(H83, $A$6:$A$200, 0)), 0),IFERROR(INDEX($N$6:$N$200, MATCH(I83, $A$6:$A$200, 0)), 0),IFERROR(INDEX($N$6:$N$200, MATCH(J83, $A$6:$A$200, 0)), 0),IFERROR(INDEX($N$6:$N$200, MATCH(K83, $A$6:$A$200, 0)), 0),IFERROR(INDEX($N$6:$N$200, MATCH(L83, $A$6:$A$200, 0)), 0)))</f>
        <v>0</v>
      </c>
      <c r="N83" s="3">
        <f>IF(AND(M83&lt;&gt;"", F83&lt;&gt;""), M83+F83, "")</f>
        <v>0</v>
      </c>
      <c r="O83" s="3">
        <f>IF(AND(P83&lt;&gt;"", F83&lt;&gt;""), P83-F83, "")</f>
        <v>0</v>
      </c>
      <c r="P83" s="3">
        <f>IFERROR(AGGREGATE(15,6, $O$6:$O$200/((($H$6:$H$200=$A83)+($I$6:$I$200=$A83)+($J$6:$J$200=$A83)+($K$6:$K$200=$A83)+($L$6:$L$200=$A83))&gt;0), 1), $C$2)</f>
        <v>0</v>
      </c>
      <c r="Q83" s="3">
        <f>IF(AND(O83&lt;&gt;"", M83&lt;&gt;""), O83-M83, "")</f>
        <v>0</v>
      </c>
      <c r="R83" s="8">
        <f>IF(Q83=0,"✓ Critique","")</f>
        <v>0</v>
      </c>
    </row>
    <row r="84" spans="6:18">
      <c r="F84" s="3">
        <f>IF(AND(C84&lt;&gt;"",D84&lt;&gt;"",E84&lt;&gt;""), (C84+4*D84+E84)/6, "")</f>
        <v>0</v>
      </c>
      <c r="G84" s="3">
        <f>IF(AND(ISNUMBER(C84),ISNUMBER(E84)), ((E84-C84)/6)^2, "")</f>
        <v>0</v>
      </c>
      <c r="M84" s="3">
        <f>IF(COUNTA(H84:L84)=0, 0, MAX(IFERROR(INDEX($N$6:$N$200, MATCH(H84, $A$6:$A$200, 0)), 0),IFERROR(INDEX($N$6:$N$200, MATCH(I84, $A$6:$A$200, 0)), 0),IFERROR(INDEX($N$6:$N$200, MATCH(J84, $A$6:$A$200, 0)), 0),IFERROR(INDEX($N$6:$N$200, MATCH(K84, $A$6:$A$200, 0)), 0),IFERROR(INDEX($N$6:$N$200, MATCH(L84, $A$6:$A$200, 0)), 0)))</f>
        <v>0</v>
      </c>
      <c r="N84" s="3">
        <f>IF(AND(M84&lt;&gt;"", F84&lt;&gt;""), M84+F84, "")</f>
        <v>0</v>
      </c>
      <c r="O84" s="3">
        <f>IF(AND(P84&lt;&gt;"", F84&lt;&gt;""), P84-F84, "")</f>
        <v>0</v>
      </c>
      <c r="P84" s="3">
        <f>IFERROR(AGGREGATE(15,6, $O$6:$O$200/((($H$6:$H$200=$A84)+($I$6:$I$200=$A84)+($J$6:$J$200=$A84)+($K$6:$K$200=$A84)+($L$6:$L$200=$A84))&gt;0), 1), $C$2)</f>
        <v>0</v>
      </c>
      <c r="Q84" s="3">
        <f>IF(AND(O84&lt;&gt;"", M84&lt;&gt;""), O84-M84, "")</f>
        <v>0</v>
      </c>
      <c r="R84" s="8">
        <f>IF(Q84=0,"✓ Critique","")</f>
        <v>0</v>
      </c>
    </row>
    <row r="85" spans="6:18">
      <c r="F85" s="3">
        <f>IF(AND(C85&lt;&gt;"",D85&lt;&gt;"",E85&lt;&gt;""), (C85+4*D85+E85)/6, "")</f>
        <v>0</v>
      </c>
      <c r="G85" s="3">
        <f>IF(AND(ISNUMBER(C85),ISNUMBER(E85)), ((E85-C85)/6)^2, "")</f>
        <v>0</v>
      </c>
      <c r="M85" s="3">
        <f>IF(COUNTA(H85:L85)=0, 0, MAX(IFERROR(INDEX($N$6:$N$200, MATCH(H85, $A$6:$A$200, 0)), 0),IFERROR(INDEX($N$6:$N$200, MATCH(I85, $A$6:$A$200, 0)), 0),IFERROR(INDEX($N$6:$N$200, MATCH(J85, $A$6:$A$200, 0)), 0),IFERROR(INDEX($N$6:$N$200, MATCH(K85, $A$6:$A$200, 0)), 0),IFERROR(INDEX($N$6:$N$200, MATCH(L85, $A$6:$A$200, 0)), 0)))</f>
        <v>0</v>
      </c>
      <c r="N85" s="3">
        <f>IF(AND(M85&lt;&gt;"", F85&lt;&gt;""), M85+F85, "")</f>
        <v>0</v>
      </c>
      <c r="O85" s="3">
        <f>IF(AND(P85&lt;&gt;"", F85&lt;&gt;""), P85-F85, "")</f>
        <v>0</v>
      </c>
      <c r="P85" s="3">
        <f>IFERROR(AGGREGATE(15,6, $O$6:$O$200/((($H$6:$H$200=$A85)+($I$6:$I$200=$A85)+($J$6:$J$200=$A85)+($K$6:$K$200=$A85)+($L$6:$L$200=$A85))&gt;0), 1), $C$2)</f>
        <v>0</v>
      </c>
      <c r="Q85" s="3">
        <f>IF(AND(O85&lt;&gt;"", M85&lt;&gt;""), O85-M85, "")</f>
        <v>0</v>
      </c>
      <c r="R85" s="8">
        <f>IF(Q85=0,"✓ Critique","")</f>
        <v>0</v>
      </c>
    </row>
    <row r="86" spans="6:18">
      <c r="F86" s="3">
        <f>IF(AND(C86&lt;&gt;"",D86&lt;&gt;"",E86&lt;&gt;""), (C86+4*D86+E86)/6, "")</f>
        <v>0</v>
      </c>
      <c r="G86" s="3">
        <f>IF(AND(ISNUMBER(C86),ISNUMBER(E86)), ((E86-C86)/6)^2, "")</f>
        <v>0</v>
      </c>
      <c r="M86" s="3">
        <f>IF(COUNTA(H86:L86)=0, 0, MAX(IFERROR(INDEX($N$6:$N$200, MATCH(H86, $A$6:$A$200, 0)), 0),IFERROR(INDEX($N$6:$N$200, MATCH(I86, $A$6:$A$200, 0)), 0),IFERROR(INDEX($N$6:$N$200, MATCH(J86, $A$6:$A$200, 0)), 0),IFERROR(INDEX($N$6:$N$200, MATCH(K86, $A$6:$A$200, 0)), 0),IFERROR(INDEX($N$6:$N$200, MATCH(L86, $A$6:$A$200, 0)), 0)))</f>
        <v>0</v>
      </c>
      <c r="N86" s="3">
        <f>IF(AND(M86&lt;&gt;"", F86&lt;&gt;""), M86+F86, "")</f>
        <v>0</v>
      </c>
      <c r="O86" s="3">
        <f>IF(AND(P86&lt;&gt;"", F86&lt;&gt;""), P86-F86, "")</f>
        <v>0</v>
      </c>
      <c r="P86" s="3">
        <f>IFERROR(AGGREGATE(15,6, $O$6:$O$200/((($H$6:$H$200=$A86)+($I$6:$I$200=$A86)+($J$6:$J$200=$A86)+($K$6:$K$200=$A86)+($L$6:$L$200=$A86))&gt;0), 1), $C$2)</f>
        <v>0</v>
      </c>
      <c r="Q86" s="3">
        <f>IF(AND(O86&lt;&gt;"", M86&lt;&gt;""), O86-M86, "")</f>
        <v>0</v>
      </c>
      <c r="R86" s="8">
        <f>IF(Q86=0,"✓ Critique","")</f>
        <v>0</v>
      </c>
    </row>
    <row r="87" spans="6:18">
      <c r="F87" s="3">
        <f>IF(AND(C87&lt;&gt;"",D87&lt;&gt;"",E87&lt;&gt;""), (C87+4*D87+E87)/6, "")</f>
        <v>0</v>
      </c>
      <c r="G87" s="3">
        <f>IF(AND(ISNUMBER(C87),ISNUMBER(E87)), ((E87-C87)/6)^2, "")</f>
        <v>0</v>
      </c>
      <c r="M87" s="3">
        <f>IF(COUNTA(H87:L87)=0, 0, MAX(IFERROR(INDEX($N$6:$N$200, MATCH(H87, $A$6:$A$200, 0)), 0),IFERROR(INDEX($N$6:$N$200, MATCH(I87, $A$6:$A$200, 0)), 0),IFERROR(INDEX($N$6:$N$200, MATCH(J87, $A$6:$A$200, 0)), 0),IFERROR(INDEX($N$6:$N$200, MATCH(K87, $A$6:$A$200, 0)), 0),IFERROR(INDEX($N$6:$N$200, MATCH(L87, $A$6:$A$200, 0)), 0)))</f>
        <v>0</v>
      </c>
      <c r="N87" s="3">
        <f>IF(AND(M87&lt;&gt;"", F87&lt;&gt;""), M87+F87, "")</f>
        <v>0</v>
      </c>
      <c r="O87" s="3">
        <f>IF(AND(P87&lt;&gt;"", F87&lt;&gt;""), P87-F87, "")</f>
        <v>0</v>
      </c>
      <c r="P87" s="3">
        <f>IFERROR(AGGREGATE(15,6, $O$6:$O$200/((($H$6:$H$200=$A87)+($I$6:$I$200=$A87)+($J$6:$J$200=$A87)+($K$6:$K$200=$A87)+($L$6:$L$200=$A87))&gt;0), 1), $C$2)</f>
        <v>0</v>
      </c>
      <c r="Q87" s="3">
        <f>IF(AND(O87&lt;&gt;"", M87&lt;&gt;""), O87-M87, "")</f>
        <v>0</v>
      </c>
      <c r="R87" s="8">
        <f>IF(Q87=0,"✓ Critique","")</f>
        <v>0</v>
      </c>
    </row>
    <row r="88" spans="6:18">
      <c r="F88" s="3">
        <f>IF(AND(C88&lt;&gt;"",D88&lt;&gt;"",E88&lt;&gt;""), (C88+4*D88+E88)/6, "")</f>
        <v>0</v>
      </c>
      <c r="G88" s="3">
        <f>IF(AND(ISNUMBER(C88),ISNUMBER(E88)), ((E88-C88)/6)^2, "")</f>
        <v>0</v>
      </c>
      <c r="M88" s="3">
        <f>IF(COUNTA(H88:L88)=0, 0, MAX(IFERROR(INDEX($N$6:$N$200, MATCH(H88, $A$6:$A$200, 0)), 0),IFERROR(INDEX($N$6:$N$200, MATCH(I88, $A$6:$A$200, 0)), 0),IFERROR(INDEX($N$6:$N$200, MATCH(J88, $A$6:$A$200, 0)), 0),IFERROR(INDEX($N$6:$N$200, MATCH(K88, $A$6:$A$200, 0)), 0),IFERROR(INDEX($N$6:$N$200, MATCH(L88, $A$6:$A$200, 0)), 0)))</f>
        <v>0</v>
      </c>
      <c r="N88" s="3">
        <f>IF(AND(M88&lt;&gt;"", F88&lt;&gt;""), M88+F88, "")</f>
        <v>0</v>
      </c>
      <c r="O88" s="3">
        <f>IF(AND(P88&lt;&gt;"", F88&lt;&gt;""), P88-F88, "")</f>
        <v>0</v>
      </c>
      <c r="P88" s="3">
        <f>IFERROR(AGGREGATE(15,6, $O$6:$O$200/((($H$6:$H$200=$A88)+($I$6:$I$200=$A88)+($J$6:$J$200=$A88)+($K$6:$K$200=$A88)+($L$6:$L$200=$A88))&gt;0), 1), $C$2)</f>
        <v>0</v>
      </c>
      <c r="Q88" s="3">
        <f>IF(AND(O88&lt;&gt;"", M88&lt;&gt;""), O88-M88, "")</f>
        <v>0</v>
      </c>
      <c r="R88" s="8">
        <f>IF(Q88=0,"✓ Critique","")</f>
        <v>0</v>
      </c>
    </row>
    <row r="89" spans="6:18">
      <c r="F89" s="3">
        <f>IF(AND(C89&lt;&gt;"",D89&lt;&gt;"",E89&lt;&gt;""), (C89+4*D89+E89)/6, "")</f>
        <v>0</v>
      </c>
      <c r="G89" s="3">
        <f>IF(AND(ISNUMBER(C89),ISNUMBER(E89)), ((E89-C89)/6)^2, "")</f>
        <v>0</v>
      </c>
      <c r="M89" s="3">
        <f>IF(COUNTA(H89:L89)=0, 0, MAX(IFERROR(INDEX($N$6:$N$200, MATCH(H89, $A$6:$A$200, 0)), 0),IFERROR(INDEX($N$6:$N$200, MATCH(I89, $A$6:$A$200, 0)), 0),IFERROR(INDEX($N$6:$N$200, MATCH(J89, $A$6:$A$200, 0)), 0),IFERROR(INDEX($N$6:$N$200, MATCH(K89, $A$6:$A$200, 0)), 0),IFERROR(INDEX($N$6:$N$200, MATCH(L89, $A$6:$A$200, 0)), 0)))</f>
        <v>0</v>
      </c>
      <c r="N89" s="3">
        <f>IF(AND(M89&lt;&gt;"", F89&lt;&gt;""), M89+F89, "")</f>
        <v>0</v>
      </c>
      <c r="O89" s="3">
        <f>IF(AND(P89&lt;&gt;"", F89&lt;&gt;""), P89-F89, "")</f>
        <v>0</v>
      </c>
      <c r="P89" s="3">
        <f>IFERROR(AGGREGATE(15,6, $O$6:$O$200/((($H$6:$H$200=$A89)+($I$6:$I$200=$A89)+($J$6:$J$200=$A89)+($K$6:$K$200=$A89)+($L$6:$L$200=$A89))&gt;0), 1), $C$2)</f>
        <v>0</v>
      </c>
      <c r="Q89" s="3">
        <f>IF(AND(O89&lt;&gt;"", M89&lt;&gt;""), O89-M89, "")</f>
        <v>0</v>
      </c>
      <c r="R89" s="8">
        <f>IF(Q89=0,"✓ Critique","")</f>
        <v>0</v>
      </c>
    </row>
    <row r="90" spans="6:18">
      <c r="F90" s="3">
        <f>IF(AND(C90&lt;&gt;"",D90&lt;&gt;"",E90&lt;&gt;""), (C90+4*D90+E90)/6, "")</f>
        <v>0</v>
      </c>
      <c r="G90" s="3">
        <f>IF(AND(ISNUMBER(C90),ISNUMBER(E90)), ((E90-C90)/6)^2, "")</f>
        <v>0</v>
      </c>
      <c r="M90" s="3">
        <f>IF(COUNTA(H90:L90)=0, 0, MAX(IFERROR(INDEX($N$6:$N$200, MATCH(H90, $A$6:$A$200, 0)), 0),IFERROR(INDEX($N$6:$N$200, MATCH(I90, $A$6:$A$200, 0)), 0),IFERROR(INDEX($N$6:$N$200, MATCH(J90, $A$6:$A$200, 0)), 0),IFERROR(INDEX($N$6:$N$200, MATCH(K90, $A$6:$A$200, 0)), 0),IFERROR(INDEX($N$6:$N$200, MATCH(L90, $A$6:$A$200, 0)), 0)))</f>
        <v>0</v>
      </c>
      <c r="N90" s="3">
        <f>IF(AND(M90&lt;&gt;"", F90&lt;&gt;""), M90+F90, "")</f>
        <v>0</v>
      </c>
      <c r="O90" s="3">
        <f>IF(AND(P90&lt;&gt;"", F90&lt;&gt;""), P90-F90, "")</f>
        <v>0</v>
      </c>
      <c r="P90" s="3">
        <f>IFERROR(AGGREGATE(15,6, $O$6:$O$200/((($H$6:$H$200=$A90)+($I$6:$I$200=$A90)+($J$6:$J$200=$A90)+($K$6:$K$200=$A90)+($L$6:$L$200=$A90))&gt;0), 1), $C$2)</f>
        <v>0</v>
      </c>
      <c r="Q90" s="3">
        <f>IF(AND(O90&lt;&gt;"", M90&lt;&gt;""), O90-M90, "")</f>
        <v>0</v>
      </c>
      <c r="R90" s="8">
        <f>IF(Q90=0,"✓ Critique","")</f>
        <v>0</v>
      </c>
    </row>
    <row r="91" spans="6:18">
      <c r="F91" s="3">
        <f>IF(AND(C91&lt;&gt;"",D91&lt;&gt;"",E91&lt;&gt;""), (C91+4*D91+E91)/6, "")</f>
        <v>0</v>
      </c>
      <c r="G91" s="3">
        <f>IF(AND(ISNUMBER(C91),ISNUMBER(E91)), ((E91-C91)/6)^2, "")</f>
        <v>0</v>
      </c>
      <c r="M91" s="3">
        <f>IF(COUNTA(H91:L91)=0, 0, MAX(IFERROR(INDEX($N$6:$N$200, MATCH(H91, $A$6:$A$200, 0)), 0),IFERROR(INDEX($N$6:$N$200, MATCH(I91, $A$6:$A$200, 0)), 0),IFERROR(INDEX($N$6:$N$200, MATCH(J91, $A$6:$A$200, 0)), 0),IFERROR(INDEX($N$6:$N$200, MATCH(K91, $A$6:$A$200, 0)), 0),IFERROR(INDEX($N$6:$N$200, MATCH(L91, $A$6:$A$200, 0)), 0)))</f>
        <v>0</v>
      </c>
      <c r="N91" s="3">
        <f>IF(AND(M91&lt;&gt;"", F91&lt;&gt;""), M91+F91, "")</f>
        <v>0</v>
      </c>
      <c r="O91" s="3">
        <f>IF(AND(P91&lt;&gt;"", F91&lt;&gt;""), P91-F91, "")</f>
        <v>0</v>
      </c>
      <c r="P91" s="3">
        <f>IFERROR(AGGREGATE(15,6, $O$6:$O$200/((($H$6:$H$200=$A91)+($I$6:$I$200=$A91)+($J$6:$J$200=$A91)+($K$6:$K$200=$A91)+($L$6:$L$200=$A91))&gt;0), 1), $C$2)</f>
        <v>0</v>
      </c>
      <c r="Q91" s="3">
        <f>IF(AND(O91&lt;&gt;"", M91&lt;&gt;""), O91-M91, "")</f>
        <v>0</v>
      </c>
      <c r="R91" s="8">
        <f>IF(Q91=0,"✓ Critique","")</f>
        <v>0</v>
      </c>
    </row>
    <row r="92" spans="6:18">
      <c r="F92" s="3">
        <f>IF(AND(C92&lt;&gt;"",D92&lt;&gt;"",E92&lt;&gt;""), (C92+4*D92+E92)/6, "")</f>
        <v>0</v>
      </c>
      <c r="G92" s="3">
        <f>IF(AND(ISNUMBER(C92),ISNUMBER(E92)), ((E92-C92)/6)^2, "")</f>
        <v>0</v>
      </c>
      <c r="M92" s="3">
        <f>IF(COUNTA(H92:L92)=0, 0, MAX(IFERROR(INDEX($N$6:$N$200, MATCH(H92, $A$6:$A$200, 0)), 0),IFERROR(INDEX($N$6:$N$200, MATCH(I92, $A$6:$A$200, 0)), 0),IFERROR(INDEX($N$6:$N$200, MATCH(J92, $A$6:$A$200, 0)), 0),IFERROR(INDEX($N$6:$N$200, MATCH(K92, $A$6:$A$200, 0)), 0),IFERROR(INDEX($N$6:$N$200, MATCH(L92, $A$6:$A$200, 0)), 0)))</f>
        <v>0</v>
      </c>
      <c r="N92" s="3">
        <f>IF(AND(M92&lt;&gt;"", F92&lt;&gt;""), M92+F92, "")</f>
        <v>0</v>
      </c>
      <c r="O92" s="3">
        <f>IF(AND(P92&lt;&gt;"", F92&lt;&gt;""), P92-F92, "")</f>
        <v>0</v>
      </c>
      <c r="P92" s="3">
        <f>IFERROR(AGGREGATE(15,6, $O$6:$O$200/((($H$6:$H$200=$A92)+($I$6:$I$200=$A92)+($J$6:$J$200=$A92)+($K$6:$K$200=$A92)+($L$6:$L$200=$A92))&gt;0), 1), $C$2)</f>
        <v>0</v>
      </c>
      <c r="Q92" s="3">
        <f>IF(AND(O92&lt;&gt;"", M92&lt;&gt;""), O92-M92, "")</f>
        <v>0</v>
      </c>
      <c r="R92" s="8">
        <f>IF(Q92=0,"✓ Critique","")</f>
        <v>0</v>
      </c>
    </row>
    <row r="93" spans="6:18">
      <c r="F93" s="3">
        <f>IF(AND(C93&lt;&gt;"",D93&lt;&gt;"",E93&lt;&gt;""), (C93+4*D93+E93)/6, "")</f>
        <v>0</v>
      </c>
      <c r="G93" s="3">
        <f>IF(AND(ISNUMBER(C93),ISNUMBER(E93)), ((E93-C93)/6)^2, "")</f>
        <v>0</v>
      </c>
      <c r="M93" s="3">
        <f>IF(COUNTA(H93:L93)=0, 0, MAX(IFERROR(INDEX($N$6:$N$200, MATCH(H93, $A$6:$A$200, 0)), 0),IFERROR(INDEX($N$6:$N$200, MATCH(I93, $A$6:$A$200, 0)), 0),IFERROR(INDEX($N$6:$N$200, MATCH(J93, $A$6:$A$200, 0)), 0),IFERROR(INDEX($N$6:$N$200, MATCH(K93, $A$6:$A$200, 0)), 0),IFERROR(INDEX($N$6:$N$200, MATCH(L93, $A$6:$A$200, 0)), 0)))</f>
        <v>0</v>
      </c>
      <c r="N93" s="3">
        <f>IF(AND(M93&lt;&gt;"", F93&lt;&gt;""), M93+F93, "")</f>
        <v>0</v>
      </c>
      <c r="O93" s="3">
        <f>IF(AND(P93&lt;&gt;"", F93&lt;&gt;""), P93-F93, "")</f>
        <v>0</v>
      </c>
      <c r="P93" s="3">
        <f>IFERROR(AGGREGATE(15,6, $O$6:$O$200/((($H$6:$H$200=$A93)+($I$6:$I$200=$A93)+($J$6:$J$200=$A93)+($K$6:$K$200=$A93)+($L$6:$L$200=$A93))&gt;0), 1), $C$2)</f>
        <v>0</v>
      </c>
      <c r="Q93" s="3">
        <f>IF(AND(O93&lt;&gt;"", M93&lt;&gt;""), O93-M93, "")</f>
        <v>0</v>
      </c>
      <c r="R93" s="8">
        <f>IF(Q93=0,"✓ Critique","")</f>
        <v>0</v>
      </c>
    </row>
    <row r="94" spans="6:18">
      <c r="F94" s="3">
        <f>IF(AND(C94&lt;&gt;"",D94&lt;&gt;"",E94&lt;&gt;""), (C94+4*D94+E94)/6, "")</f>
        <v>0</v>
      </c>
      <c r="G94" s="3">
        <f>IF(AND(ISNUMBER(C94),ISNUMBER(E94)), ((E94-C94)/6)^2, "")</f>
        <v>0</v>
      </c>
      <c r="M94" s="3">
        <f>IF(COUNTA(H94:L94)=0, 0, MAX(IFERROR(INDEX($N$6:$N$200, MATCH(H94, $A$6:$A$200, 0)), 0),IFERROR(INDEX($N$6:$N$200, MATCH(I94, $A$6:$A$200, 0)), 0),IFERROR(INDEX($N$6:$N$200, MATCH(J94, $A$6:$A$200, 0)), 0),IFERROR(INDEX($N$6:$N$200, MATCH(K94, $A$6:$A$200, 0)), 0),IFERROR(INDEX($N$6:$N$200, MATCH(L94, $A$6:$A$200, 0)), 0)))</f>
        <v>0</v>
      </c>
      <c r="N94" s="3">
        <f>IF(AND(M94&lt;&gt;"", F94&lt;&gt;""), M94+F94, "")</f>
        <v>0</v>
      </c>
      <c r="O94" s="3">
        <f>IF(AND(P94&lt;&gt;"", F94&lt;&gt;""), P94-F94, "")</f>
        <v>0</v>
      </c>
      <c r="P94" s="3">
        <f>IFERROR(AGGREGATE(15,6, $O$6:$O$200/((($H$6:$H$200=$A94)+($I$6:$I$200=$A94)+($J$6:$J$200=$A94)+($K$6:$K$200=$A94)+($L$6:$L$200=$A94))&gt;0), 1), $C$2)</f>
        <v>0</v>
      </c>
      <c r="Q94" s="3">
        <f>IF(AND(O94&lt;&gt;"", M94&lt;&gt;""), O94-M94, "")</f>
        <v>0</v>
      </c>
      <c r="R94" s="8">
        <f>IF(Q94=0,"✓ Critique","")</f>
        <v>0</v>
      </c>
    </row>
    <row r="95" spans="6:18">
      <c r="F95" s="3">
        <f>IF(AND(C95&lt;&gt;"",D95&lt;&gt;"",E95&lt;&gt;""), (C95+4*D95+E95)/6, "")</f>
        <v>0</v>
      </c>
      <c r="G95" s="3">
        <f>IF(AND(ISNUMBER(C95),ISNUMBER(E95)), ((E95-C95)/6)^2, "")</f>
        <v>0</v>
      </c>
      <c r="M95" s="3">
        <f>IF(COUNTA(H95:L95)=0, 0, MAX(IFERROR(INDEX($N$6:$N$200, MATCH(H95, $A$6:$A$200, 0)), 0),IFERROR(INDEX($N$6:$N$200, MATCH(I95, $A$6:$A$200, 0)), 0),IFERROR(INDEX($N$6:$N$200, MATCH(J95, $A$6:$A$200, 0)), 0),IFERROR(INDEX($N$6:$N$200, MATCH(K95, $A$6:$A$200, 0)), 0),IFERROR(INDEX($N$6:$N$200, MATCH(L95, $A$6:$A$200, 0)), 0)))</f>
        <v>0</v>
      </c>
      <c r="N95" s="3">
        <f>IF(AND(M95&lt;&gt;"", F95&lt;&gt;""), M95+F95, "")</f>
        <v>0</v>
      </c>
      <c r="O95" s="3">
        <f>IF(AND(P95&lt;&gt;"", F95&lt;&gt;""), P95-F95, "")</f>
        <v>0</v>
      </c>
      <c r="P95" s="3">
        <f>IFERROR(AGGREGATE(15,6, $O$6:$O$200/((($H$6:$H$200=$A95)+($I$6:$I$200=$A95)+($J$6:$J$200=$A95)+($K$6:$K$200=$A95)+($L$6:$L$200=$A95))&gt;0), 1), $C$2)</f>
        <v>0</v>
      </c>
      <c r="Q95" s="3">
        <f>IF(AND(O95&lt;&gt;"", M95&lt;&gt;""), O95-M95, "")</f>
        <v>0</v>
      </c>
      <c r="R95" s="8">
        <f>IF(Q95=0,"✓ Critique","")</f>
        <v>0</v>
      </c>
    </row>
    <row r="96" spans="6:18">
      <c r="F96" s="3">
        <f>IF(AND(C96&lt;&gt;"",D96&lt;&gt;"",E96&lt;&gt;""), (C96+4*D96+E96)/6, "")</f>
        <v>0</v>
      </c>
      <c r="G96" s="3">
        <f>IF(AND(ISNUMBER(C96),ISNUMBER(E96)), ((E96-C96)/6)^2, "")</f>
        <v>0</v>
      </c>
      <c r="M96" s="3">
        <f>IF(COUNTA(H96:L96)=0, 0, MAX(IFERROR(INDEX($N$6:$N$200, MATCH(H96, $A$6:$A$200, 0)), 0),IFERROR(INDEX($N$6:$N$200, MATCH(I96, $A$6:$A$200, 0)), 0),IFERROR(INDEX($N$6:$N$200, MATCH(J96, $A$6:$A$200, 0)), 0),IFERROR(INDEX($N$6:$N$200, MATCH(K96, $A$6:$A$200, 0)), 0),IFERROR(INDEX($N$6:$N$200, MATCH(L96, $A$6:$A$200, 0)), 0)))</f>
        <v>0</v>
      </c>
      <c r="N96" s="3">
        <f>IF(AND(M96&lt;&gt;"", F96&lt;&gt;""), M96+F96, "")</f>
        <v>0</v>
      </c>
      <c r="O96" s="3">
        <f>IF(AND(P96&lt;&gt;"", F96&lt;&gt;""), P96-F96, "")</f>
        <v>0</v>
      </c>
      <c r="P96" s="3">
        <f>IFERROR(AGGREGATE(15,6, $O$6:$O$200/((($H$6:$H$200=$A96)+($I$6:$I$200=$A96)+($J$6:$J$200=$A96)+($K$6:$K$200=$A96)+($L$6:$L$200=$A96))&gt;0), 1), $C$2)</f>
        <v>0</v>
      </c>
      <c r="Q96" s="3">
        <f>IF(AND(O96&lt;&gt;"", M96&lt;&gt;""), O96-M96, "")</f>
        <v>0</v>
      </c>
      <c r="R96" s="8">
        <f>IF(Q96=0,"✓ Critique","")</f>
        <v>0</v>
      </c>
    </row>
    <row r="97" spans="6:18">
      <c r="F97" s="3">
        <f>IF(AND(C97&lt;&gt;"",D97&lt;&gt;"",E97&lt;&gt;""), (C97+4*D97+E97)/6, "")</f>
        <v>0</v>
      </c>
      <c r="G97" s="3">
        <f>IF(AND(ISNUMBER(C97),ISNUMBER(E97)), ((E97-C97)/6)^2, "")</f>
        <v>0</v>
      </c>
      <c r="M97" s="3">
        <f>IF(COUNTA(H97:L97)=0, 0, MAX(IFERROR(INDEX($N$6:$N$200, MATCH(H97, $A$6:$A$200, 0)), 0),IFERROR(INDEX($N$6:$N$200, MATCH(I97, $A$6:$A$200, 0)), 0),IFERROR(INDEX($N$6:$N$200, MATCH(J97, $A$6:$A$200, 0)), 0),IFERROR(INDEX($N$6:$N$200, MATCH(K97, $A$6:$A$200, 0)), 0),IFERROR(INDEX($N$6:$N$200, MATCH(L97, $A$6:$A$200, 0)), 0)))</f>
        <v>0</v>
      </c>
      <c r="N97" s="3">
        <f>IF(AND(M97&lt;&gt;"", F97&lt;&gt;""), M97+F97, "")</f>
        <v>0</v>
      </c>
      <c r="O97" s="3">
        <f>IF(AND(P97&lt;&gt;"", F97&lt;&gt;""), P97-F97, "")</f>
        <v>0</v>
      </c>
      <c r="P97" s="3">
        <f>IFERROR(AGGREGATE(15,6, $O$6:$O$200/((($H$6:$H$200=$A97)+($I$6:$I$200=$A97)+($J$6:$J$200=$A97)+($K$6:$K$200=$A97)+($L$6:$L$200=$A97))&gt;0), 1), $C$2)</f>
        <v>0</v>
      </c>
      <c r="Q97" s="3">
        <f>IF(AND(O97&lt;&gt;"", M97&lt;&gt;""), O97-M97, "")</f>
        <v>0</v>
      </c>
      <c r="R97" s="8">
        <f>IF(Q97=0,"✓ Critique","")</f>
        <v>0</v>
      </c>
    </row>
    <row r="98" spans="6:18">
      <c r="F98" s="3">
        <f>IF(AND(C98&lt;&gt;"",D98&lt;&gt;"",E98&lt;&gt;""), (C98+4*D98+E98)/6, "")</f>
        <v>0</v>
      </c>
      <c r="G98" s="3">
        <f>IF(AND(ISNUMBER(C98),ISNUMBER(E98)), ((E98-C98)/6)^2, "")</f>
        <v>0</v>
      </c>
      <c r="M98" s="3">
        <f>IF(COUNTA(H98:L98)=0, 0, MAX(IFERROR(INDEX($N$6:$N$200, MATCH(H98, $A$6:$A$200, 0)), 0),IFERROR(INDEX($N$6:$N$200, MATCH(I98, $A$6:$A$200, 0)), 0),IFERROR(INDEX($N$6:$N$200, MATCH(J98, $A$6:$A$200, 0)), 0),IFERROR(INDEX($N$6:$N$200, MATCH(K98, $A$6:$A$200, 0)), 0),IFERROR(INDEX($N$6:$N$200, MATCH(L98, $A$6:$A$200, 0)), 0)))</f>
        <v>0</v>
      </c>
      <c r="N98" s="3">
        <f>IF(AND(M98&lt;&gt;"", F98&lt;&gt;""), M98+F98, "")</f>
        <v>0</v>
      </c>
      <c r="O98" s="3">
        <f>IF(AND(P98&lt;&gt;"", F98&lt;&gt;""), P98-F98, "")</f>
        <v>0</v>
      </c>
      <c r="P98" s="3">
        <f>IFERROR(AGGREGATE(15,6, $O$6:$O$200/((($H$6:$H$200=$A98)+($I$6:$I$200=$A98)+($J$6:$J$200=$A98)+($K$6:$K$200=$A98)+($L$6:$L$200=$A98))&gt;0), 1), $C$2)</f>
        <v>0</v>
      </c>
      <c r="Q98" s="3">
        <f>IF(AND(O98&lt;&gt;"", M98&lt;&gt;""), O98-M98, "")</f>
        <v>0</v>
      </c>
      <c r="R98" s="8">
        <f>IF(Q98=0,"✓ Critique","")</f>
        <v>0</v>
      </c>
    </row>
    <row r="99" spans="6:18">
      <c r="F99" s="3">
        <f>IF(AND(C99&lt;&gt;"",D99&lt;&gt;"",E99&lt;&gt;""), (C99+4*D99+E99)/6, "")</f>
        <v>0</v>
      </c>
      <c r="G99" s="3">
        <f>IF(AND(ISNUMBER(C99),ISNUMBER(E99)), ((E99-C99)/6)^2, "")</f>
        <v>0</v>
      </c>
      <c r="M99" s="3">
        <f>IF(COUNTA(H99:L99)=0, 0, MAX(IFERROR(INDEX($N$6:$N$200, MATCH(H99, $A$6:$A$200, 0)), 0),IFERROR(INDEX($N$6:$N$200, MATCH(I99, $A$6:$A$200, 0)), 0),IFERROR(INDEX($N$6:$N$200, MATCH(J99, $A$6:$A$200, 0)), 0),IFERROR(INDEX($N$6:$N$200, MATCH(K99, $A$6:$A$200, 0)), 0),IFERROR(INDEX($N$6:$N$200, MATCH(L99, $A$6:$A$200, 0)), 0)))</f>
        <v>0</v>
      </c>
      <c r="N99" s="3">
        <f>IF(AND(M99&lt;&gt;"", F99&lt;&gt;""), M99+F99, "")</f>
        <v>0</v>
      </c>
      <c r="O99" s="3">
        <f>IF(AND(P99&lt;&gt;"", F99&lt;&gt;""), P99-F99, "")</f>
        <v>0</v>
      </c>
      <c r="P99" s="3">
        <f>IFERROR(AGGREGATE(15,6, $O$6:$O$200/((($H$6:$H$200=$A99)+($I$6:$I$200=$A99)+($J$6:$J$200=$A99)+($K$6:$K$200=$A99)+($L$6:$L$200=$A99))&gt;0), 1), $C$2)</f>
        <v>0</v>
      </c>
      <c r="Q99" s="3">
        <f>IF(AND(O99&lt;&gt;"", M99&lt;&gt;""), O99-M99, "")</f>
        <v>0</v>
      </c>
      <c r="R99" s="8">
        <f>IF(Q99=0,"✓ Critique","")</f>
        <v>0</v>
      </c>
    </row>
    <row r="100" spans="6:18">
      <c r="F100" s="3">
        <f>IF(AND(C100&lt;&gt;"",D100&lt;&gt;"",E100&lt;&gt;""), (C100+4*D100+E100)/6, "")</f>
        <v>0</v>
      </c>
      <c r="G100" s="3">
        <f>IF(AND(ISNUMBER(C100),ISNUMBER(E100)), ((E100-C100)/6)^2, "")</f>
        <v>0</v>
      </c>
      <c r="M100" s="3">
        <f>IF(COUNTA(H100:L100)=0, 0, MAX(IFERROR(INDEX($N$6:$N$200, MATCH(H100, $A$6:$A$200, 0)), 0),IFERROR(INDEX($N$6:$N$200, MATCH(I100, $A$6:$A$200, 0)), 0),IFERROR(INDEX($N$6:$N$200, MATCH(J100, $A$6:$A$200, 0)), 0),IFERROR(INDEX($N$6:$N$200, MATCH(K100, $A$6:$A$200, 0)), 0),IFERROR(INDEX($N$6:$N$200, MATCH(L100, $A$6:$A$200, 0)), 0)))</f>
        <v>0</v>
      </c>
      <c r="N100" s="3">
        <f>IF(AND(M100&lt;&gt;"", F100&lt;&gt;""), M100+F100, "")</f>
        <v>0</v>
      </c>
      <c r="O100" s="3">
        <f>IF(AND(P100&lt;&gt;"", F100&lt;&gt;""), P100-F100, "")</f>
        <v>0</v>
      </c>
      <c r="P100" s="3">
        <f>IFERROR(AGGREGATE(15,6, $O$6:$O$200/((($H$6:$H$200=$A100)+($I$6:$I$200=$A100)+($J$6:$J$200=$A100)+($K$6:$K$200=$A100)+($L$6:$L$200=$A100))&gt;0), 1), $C$2)</f>
        <v>0</v>
      </c>
      <c r="Q100" s="3">
        <f>IF(AND(O100&lt;&gt;"", M100&lt;&gt;""), O100-M100, "")</f>
        <v>0</v>
      </c>
      <c r="R100" s="8">
        <f>IF(Q100=0,"✓ Critique","")</f>
        <v>0</v>
      </c>
    </row>
    <row r="101" spans="6:18">
      <c r="F101" s="3">
        <f>IF(AND(C101&lt;&gt;"",D101&lt;&gt;"",E101&lt;&gt;""), (C101+4*D101+E101)/6, "")</f>
        <v>0</v>
      </c>
      <c r="G101" s="3">
        <f>IF(AND(ISNUMBER(C101),ISNUMBER(E101)), ((E101-C101)/6)^2, "")</f>
        <v>0</v>
      </c>
      <c r="M101" s="3">
        <f>IF(COUNTA(H101:L101)=0, 0, MAX(IFERROR(INDEX($N$6:$N$200, MATCH(H101, $A$6:$A$200, 0)), 0),IFERROR(INDEX($N$6:$N$200, MATCH(I101, $A$6:$A$200, 0)), 0),IFERROR(INDEX($N$6:$N$200, MATCH(J101, $A$6:$A$200, 0)), 0),IFERROR(INDEX($N$6:$N$200, MATCH(K101, $A$6:$A$200, 0)), 0),IFERROR(INDEX($N$6:$N$200, MATCH(L101, $A$6:$A$200, 0)), 0)))</f>
        <v>0</v>
      </c>
      <c r="N101" s="3">
        <f>IF(AND(M101&lt;&gt;"", F101&lt;&gt;""), M101+F101, "")</f>
        <v>0</v>
      </c>
      <c r="O101" s="3">
        <f>IF(AND(P101&lt;&gt;"", F101&lt;&gt;""), P101-F101, "")</f>
        <v>0</v>
      </c>
      <c r="P101" s="3">
        <f>IFERROR(AGGREGATE(15,6, $O$6:$O$200/((($H$6:$H$200=$A101)+($I$6:$I$200=$A101)+($J$6:$J$200=$A101)+($K$6:$K$200=$A101)+($L$6:$L$200=$A101))&gt;0), 1), $C$2)</f>
        <v>0</v>
      </c>
      <c r="Q101" s="3">
        <f>IF(AND(O101&lt;&gt;"", M101&lt;&gt;""), O101-M101, "")</f>
        <v>0</v>
      </c>
      <c r="R101" s="8">
        <f>IF(Q101=0,"✓ Critique","")</f>
        <v>0</v>
      </c>
    </row>
    <row r="102" spans="6:18">
      <c r="F102" s="3">
        <f>IF(AND(C102&lt;&gt;"",D102&lt;&gt;"",E102&lt;&gt;""), (C102+4*D102+E102)/6, "")</f>
        <v>0</v>
      </c>
      <c r="G102" s="3">
        <f>IF(AND(ISNUMBER(C102),ISNUMBER(E102)), ((E102-C102)/6)^2, "")</f>
        <v>0</v>
      </c>
      <c r="M102" s="3">
        <f>IF(COUNTA(H102:L102)=0, 0, MAX(IFERROR(INDEX($N$6:$N$200, MATCH(H102, $A$6:$A$200, 0)), 0),IFERROR(INDEX($N$6:$N$200, MATCH(I102, $A$6:$A$200, 0)), 0),IFERROR(INDEX($N$6:$N$200, MATCH(J102, $A$6:$A$200, 0)), 0),IFERROR(INDEX($N$6:$N$200, MATCH(K102, $A$6:$A$200, 0)), 0),IFERROR(INDEX($N$6:$N$200, MATCH(L102, $A$6:$A$200, 0)), 0)))</f>
        <v>0</v>
      </c>
      <c r="N102" s="3">
        <f>IF(AND(M102&lt;&gt;"", F102&lt;&gt;""), M102+F102, "")</f>
        <v>0</v>
      </c>
      <c r="O102" s="3">
        <f>IF(AND(P102&lt;&gt;"", F102&lt;&gt;""), P102-F102, "")</f>
        <v>0</v>
      </c>
      <c r="P102" s="3">
        <f>IFERROR(AGGREGATE(15,6, $O$6:$O$200/((($H$6:$H$200=$A102)+($I$6:$I$200=$A102)+($J$6:$J$200=$A102)+($K$6:$K$200=$A102)+($L$6:$L$200=$A102))&gt;0), 1), $C$2)</f>
        <v>0</v>
      </c>
      <c r="Q102" s="3">
        <f>IF(AND(O102&lt;&gt;"", M102&lt;&gt;""), O102-M102, "")</f>
        <v>0</v>
      </c>
      <c r="R102" s="8">
        <f>IF(Q102=0,"✓ Critique","")</f>
        <v>0</v>
      </c>
    </row>
    <row r="103" spans="6:18">
      <c r="F103" s="3">
        <f>IF(AND(C103&lt;&gt;"",D103&lt;&gt;"",E103&lt;&gt;""), (C103+4*D103+E103)/6, "")</f>
        <v>0</v>
      </c>
      <c r="G103" s="3">
        <f>IF(AND(ISNUMBER(C103),ISNUMBER(E103)), ((E103-C103)/6)^2, "")</f>
        <v>0</v>
      </c>
      <c r="M103" s="3">
        <f>IF(COUNTA(H103:L103)=0, 0, MAX(IFERROR(INDEX($N$6:$N$200, MATCH(H103, $A$6:$A$200, 0)), 0),IFERROR(INDEX($N$6:$N$200, MATCH(I103, $A$6:$A$200, 0)), 0),IFERROR(INDEX($N$6:$N$200, MATCH(J103, $A$6:$A$200, 0)), 0),IFERROR(INDEX($N$6:$N$200, MATCH(K103, $A$6:$A$200, 0)), 0),IFERROR(INDEX($N$6:$N$200, MATCH(L103, $A$6:$A$200, 0)), 0)))</f>
        <v>0</v>
      </c>
      <c r="N103" s="3">
        <f>IF(AND(M103&lt;&gt;"", F103&lt;&gt;""), M103+F103, "")</f>
        <v>0</v>
      </c>
      <c r="O103" s="3">
        <f>IF(AND(P103&lt;&gt;"", F103&lt;&gt;""), P103-F103, "")</f>
        <v>0</v>
      </c>
      <c r="P103" s="3">
        <f>IFERROR(AGGREGATE(15,6, $O$6:$O$200/((($H$6:$H$200=$A103)+($I$6:$I$200=$A103)+($J$6:$J$200=$A103)+($K$6:$K$200=$A103)+($L$6:$L$200=$A103))&gt;0), 1), $C$2)</f>
        <v>0</v>
      </c>
      <c r="Q103" s="3">
        <f>IF(AND(O103&lt;&gt;"", M103&lt;&gt;""), O103-M103, "")</f>
        <v>0</v>
      </c>
      <c r="R103" s="8">
        <f>IF(Q103=0,"✓ Critique","")</f>
        <v>0</v>
      </c>
    </row>
    <row r="104" spans="6:18">
      <c r="F104" s="3">
        <f>IF(AND(C104&lt;&gt;"",D104&lt;&gt;"",E104&lt;&gt;""), (C104+4*D104+E104)/6, "")</f>
        <v>0</v>
      </c>
      <c r="G104" s="3">
        <f>IF(AND(ISNUMBER(C104),ISNUMBER(E104)), ((E104-C104)/6)^2, "")</f>
        <v>0</v>
      </c>
      <c r="M104" s="3">
        <f>IF(COUNTA(H104:L104)=0, 0, MAX(IFERROR(INDEX($N$6:$N$200, MATCH(H104, $A$6:$A$200, 0)), 0),IFERROR(INDEX($N$6:$N$200, MATCH(I104, $A$6:$A$200, 0)), 0),IFERROR(INDEX($N$6:$N$200, MATCH(J104, $A$6:$A$200, 0)), 0),IFERROR(INDEX($N$6:$N$200, MATCH(K104, $A$6:$A$200, 0)), 0),IFERROR(INDEX($N$6:$N$200, MATCH(L104, $A$6:$A$200, 0)), 0)))</f>
        <v>0</v>
      </c>
      <c r="N104" s="3">
        <f>IF(AND(M104&lt;&gt;"", F104&lt;&gt;""), M104+F104, "")</f>
        <v>0</v>
      </c>
      <c r="O104" s="3">
        <f>IF(AND(P104&lt;&gt;"", F104&lt;&gt;""), P104-F104, "")</f>
        <v>0</v>
      </c>
      <c r="P104" s="3">
        <f>IFERROR(AGGREGATE(15,6, $O$6:$O$200/((($H$6:$H$200=$A104)+($I$6:$I$200=$A104)+($J$6:$J$200=$A104)+($K$6:$K$200=$A104)+($L$6:$L$200=$A104))&gt;0), 1), $C$2)</f>
        <v>0</v>
      </c>
      <c r="Q104" s="3">
        <f>IF(AND(O104&lt;&gt;"", M104&lt;&gt;""), O104-M104, "")</f>
        <v>0</v>
      </c>
      <c r="R104" s="8">
        <f>IF(Q104=0,"✓ Critique","")</f>
        <v>0</v>
      </c>
    </row>
    <row r="105" spans="6:18">
      <c r="F105" s="3">
        <f>IF(AND(C105&lt;&gt;"",D105&lt;&gt;"",E105&lt;&gt;""), (C105+4*D105+E105)/6, "")</f>
        <v>0</v>
      </c>
      <c r="G105" s="3">
        <f>IF(AND(ISNUMBER(C105),ISNUMBER(E105)), ((E105-C105)/6)^2, "")</f>
        <v>0</v>
      </c>
      <c r="M105" s="3">
        <f>IF(COUNTA(H105:L105)=0, 0, MAX(IFERROR(INDEX($N$6:$N$200, MATCH(H105, $A$6:$A$200, 0)), 0),IFERROR(INDEX($N$6:$N$200, MATCH(I105, $A$6:$A$200, 0)), 0),IFERROR(INDEX($N$6:$N$200, MATCH(J105, $A$6:$A$200, 0)), 0),IFERROR(INDEX($N$6:$N$200, MATCH(K105, $A$6:$A$200, 0)), 0),IFERROR(INDEX($N$6:$N$200, MATCH(L105, $A$6:$A$200, 0)), 0)))</f>
        <v>0</v>
      </c>
      <c r="N105" s="3">
        <f>IF(AND(M105&lt;&gt;"", F105&lt;&gt;""), M105+F105, "")</f>
        <v>0</v>
      </c>
      <c r="O105" s="3">
        <f>IF(AND(P105&lt;&gt;"", F105&lt;&gt;""), P105-F105, "")</f>
        <v>0</v>
      </c>
      <c r="P105" s="3">
        <f>IFERROR(AGGREGATE(15,6, $O$6:$O$200/((($H$6:$H$200=$A105)+($I$6:$I$200=$A105)+($J$6:$J$200=$A105)+($K$6:$K$200=$A105)+($L$6:$L$200=$A105))&gt;0), 1), $C$2)</f>
        <v>0</v>
      </c>
      <c r="Q105" s="3">
        <f>IF(AND(O105&lt;&gt;"", M105&lt;&gt;""), O105-M105, "")</f>
        <v>0</v>
      </c>
      <c r="R105" s="8">
        <f>IF(Q105=0,"✓ Critique","")</f>
        <v>0</v>
      </c>
    </row>
    <row r="106" spans="6:18">
      <c r="F106" s="3">
        <f>IF(AND(C106&lt;&gt;"",D106&lt;&gt;"",E106&lt;&gt;""), (C106+4*D106+E106)/6, "")</f>
        <v>0</v>
      </c>
      <c r="G106" s="3">
        <f>IF(AND(ISNUMBER(C106),ISNUMBER(E106)), ((E106-C106)/6)^2, "")</f>
        <v>0</v>
      </c>
      <c r="M106" s="3">
        <f>IF(COUNTA(H106:L106)=0, 0, MAX(IFERROR(INDEX($N$6:$N$200, MATCH(H106, $A$6:$A$200, 0)), 0),IFERROR(INDEX($N$6:$N$200, MATCH(I106, $A$6:$A$200, 0)), 0),IFERROR(INDEX($N$6:$N$200, MATCH(J106, $A$6:$A$200, 0)), 0),IFERROR(INDEX($N$6:$N$200, MATCH(K106, $A$6:$A$200, 0)), 0),IFERROR(INDEX($N$6:$N$200, MATCH(L106, $A$6:$A$200, 0)), 0)))</f>
        <v>0</v>
      </c>
      <c r="N106" s="3">
        <f>IF(AND(M106&lt;&gt;"", F106&lt;&gt;""), M106+F106, "")</f>
        <v>0</v>
      </c>
      <c r="O106" s="3">
        <f>IF(AND(P106&lt;&gt;"", F106&lt;&gt;""), P106-F106, "")</f>
        <v>0</v>
      </c>
      <c r="P106" s="3">
        <f>IFERROR(AGGREGATE(15,6, $O$6:$O$200/((($H$6:$H$200=$A106)+($I$6:$I$200=$A106)+($J$6:$J$200=$A106)+($K$6:$K$200=$A106)+($L$6:$L$200=$A106))&gt;0), 1), $C$2)</f>
        <v>0</v>
      </c>
      <c r="Q106" s="3">
        <f>IF(AND(O106&lt;&gt;"", M106&lt;&gt;""), O106-M106, "")</f>
        <v>0</v>
      </c>
      <c r="R106" s="8">
        <f>IF(Q106=0,"✓ Critique","")</f>
        <v>0</v>
      </c>
    </row>
    <row r="107" spans="6:18">
      <c r="F107" s="3">
        <f>IF(AND(C107&lt;&gt;"",D107&lt;&gt;"",E107&lt;&gt;""), (C107+4*D107+E107)/6, "")</f>
        <v>0</v>
      </c>
      <c r="G107" s="3">
        <f>IF(AND(ISNUMBER(C107),ISNUMBER(E107)), ((E107-C107)/6)^2, "")</f>
        <v>0</v>
      </c>
      <c r="M107" s="3">
        <f>IF(COUNTA(H107:L107)=0, 0, MAX(IFERROR(INDEX($N$6:$N$200, MATCH(H107, $A$6:$A$200, 0)), 0),IFERROR(INDEX($N$6:$N$200, MATCH(I107, $A$6:$A$200, 0)), 0),IFERROR(INDEX($N$6:$N$200, MATCH(J107, $A$6:$A$200, 0)), 0),IFERROR(INDEX($N$6:$N$200, MATCH(K107, $A$6:$A$200, 0)), 0),IFERROR(INDEX($N$6:$N$200, MATCH(L107, $A$6:$A$200, 0)), 0)))</f>
        <v>0</v>
      </c>
      <c r="N107" s="3">
        <f>IF(AND(M107&lt;&gt;"", F107&lt;&gt;""), M107+F107, "")</f>
        <v>0</v>
      </c>
      <c r="O107" s="3">
        <f>IF(AND(P107&lt;&gt;"", F107&lt;&gt;""), P107-F107, "")</f>
        <v>0</v>
      </c>
      <c r="P107" s="3">
        <f>IFERROR(AGGREGATE(15,6, $O$6:$O$200/((($H$6:$H$200=$A107)+($I$6:$I$200=$A107)+($J$6:$J$200=$A107)+($K$6:$K$200=$A107)+($L$6:$L$200=$A107))&gt;0), 1), $C$2)</f>
        <v>0</v>
      </c>
      <c r="Q107" s="3">
        <f>IF(AND(O107&lt;&gt;"", M107&lt;&gt;""), O107-M107, "")</f>
        <v>0</v>
      </c>
      <c r="R107" s="8">
        <f>IF(Q107=0,"✓ Critique","")</f>
        <v>0</v>
      </c>
    </row>
    <row r="108" spans="6:18">
      <c r="F108" s="3">
        <f>IF(AND(C108&lt;&gt;"",D108&lt;&gt;"",E108&lt;&gt;""), (C108+4*D108+E108)/6, "")</f>
        <v>0</v>
      </c>
      <c r="G108" s="3">
        <f>IF(AND(ISNUMBER(C108),ISNUMBER(E108)), ((E108-C108)/6)^2, "")</f>
        <v>0</v>
      </c>
      <c r="M108" s="3">
        <f>IF(COUNTA(H108:L108)=0, 0, MAX(IFERROR(INDEX($N$6:$N$200, MATCH(H108, $A$6:$A$200, 0)), 0),IFERROR(INDEX($N$6:$N$200, MATCH(I108, $A$6:$A$200, 0)), 0),IFERROR(INDEX($N$6:$N$200, MATCH(J108, $A$6:$A$200, 0)), 0),IFERROR(INDEX($N$6:$N$200, MATCH(K108, $A$6:$A$200, 0)), 0),IFERROR(INDEX($N$6:$N$200, MATCH(L108, $A$6:$A$200, 0)), 0)))</f>
        <v>0</v>
      </c>
      <c r="N108" s="3">
        <f>IF(AND(M108&lt;&gt;"", F108&lt;&gt;""), M108+F108, "")</f>
        <v>0</v>
      </c>
      <c r="O108" s="3">
        <f>IF(AND(P108&lt;&gt;"", F108&lt;&gt;""), P108-F108, "")</f>
        <v>0</v>
      </c>
      <c r="P108" s="3">
        <f>IFERROR(AGGREGATE(15,6, $O$6:$O$200/((($H$6:$H$200=$A108)+($I$6:$I$200=$A108)+($J$6:$J$200=$A108)+($K$6:$K$200=$A108)+($L$6:$L$200=$A108))&gt;0), 1), $C$2)</f>
        <v>0</v>
      </c>
      <c r="Q108" s="3">
        <f>IF(AND(O108&lt;&gt;"", M108&lt;&gt;""), O108-M108, "")</f>
        <v>0</v>
      </c>
      <c r="R108" s="8">
        <f>IF(Q108=0,"✓ Critique","")</f>
        <v>0</v>
      </c>
    </row>
    <row r="109" spans="6:18">
      <c r="F109" s="3">
        <f>IF(AND(C109&lt;&gt;"",D109&lt;&gt;"",E109&lt;&gt;""), (C109+4*D109+E109)/6, "")</f>
        <v>0</v>
      </c>
      <c r="G109" s="3">
        <f>IF(AND(ISNUMBER(C109),ISNUMBER(E109)), ((E109-C109)/6)^2, "")</f>
        <v>0</v>
      </c>
      <c r="M109" s="3">
        <f>IF(COUNTA(H109:L109)=0, 0, MAX(IFERROR(INDEX($N$6:$N$200, MATCH(H109, $A$6:$A$200, 0)), 0),IFERROR(INDEX($N$6:$N$200, MATCH(I109, $A$6:$A$200, 0)), 0),IFERROR(INDEX($N$6:$N$200, MATCH(J109, $A$6:$A$200, 0)), 0),IFERROR(INDEX($N$6:$N$200, MATCH(K109, $A$6:$A$200, 0)), 0),IFERROR(INDEX($N$6:$N$200, MATCH(L109, $A$6:$A$200, 0)), 0)))</f>
        <v>0</v>
      </c>
      <c r="N109" s="3">
        <f>IF(AND(M109&lt;&gt;"", F109&lt;&gt;""), M109+F109, "")</f>
        <v>0</v>
      </c>
      <c r="O109" s="3">
        <f>IF(AND(P109&lt;&gt;"", F109&lt;&gt;""), P109-F109, "")</f>
        <v>0</v>
      </c>
      <c r="P109" s="3">
        <f>IFERROR(AGGREGATE(15,6, $O$6:$O$200/((($H$6:$H$200=$A109)+($I$6:$I$200=$A109)+($J$6:$J$200=$A109)+($K$6:$K$200=$A109)+($L$6:$L$200=$A109))&gt;0), 1), $C$2)</f>
        <v>0</v>
      </c>
      <c r="Q109" s="3">
        <f>IF(AND(O109&lt;&gt;"", M109&lt;&gt;""), O109-M109, "")</f>
        <v>0</v>
      </c>
      <c r="R109" s="8">
        <f>IF(Q109=0,"✓ Critique","")</f>
        <v>0</v>
      </c>
    </row>
    <row r="110" spans="6:18">
      <c r="F110" s="3">
        <f>IF(AND(C110&lt;&gt;"",D110&lt;&gt;"",E110&lt;&gt;""), (C110+4*D110+E110)/6, "")</f>
        <v>0</v>
      </c>
      <c r="G110" s="3">
        <f>IF(AND(ISNUMBER(C110),ISNUMBER(E110)), ((E110-C110)/6)^2, "")</f>
        <v>0</v>
      </c>
      <c r="M110" s="3">
        <f>IF(COUNTA(H110:L110)=0, 0, MAX(IFERROR(INDEX($N$6:$N$200, MATCH(H110, $A$6:$A$200, 0)), 0),IFERROR(INDEX($N$6:$N$200, MATCH(I110, $A$6:$A$200, 0)), 0),IFERROR(INDEX($N$6:$N$200, MATCH(J110, $A$6:$A$200, 0)), 0),IFERROR(INDEX($N$6:$N$200, MATCH(K110, $A$6:$A$200, 0)), 0),IFERROR(INDEX($N$6:$N$200, MATCH(L110, $A$6:$A$200, 0)), 0)))</f>
        <v>0</v>
      </c>
      <c r="N110" s="3">
        <f>IF(AND(M110&lt;&gt;"", F110&lt;&gt;""), M110+F110, "")</f>
        <v>0</v>
      </c>
      <c r="O110" s="3">
        <f>IF(AND(P110&lt;&gt;"", F110&lt;&gt;""), P110-F110, "")</f>
        <v>0</v>
      </c>
      <c r="P110" s="3">
        <f>IFERROR(AGGREGATE(15,6, $O$6:$O$200/((($H$6:$H$200=$A110)+($I$6:$I$200=$A110)+($J$6:$J$200=$A110)+($K$6:$K$200=$A110)+($L$6:$L$200=$A110))&gt;0), 1), $C$2)</f>
        <v>0</v>
      </c>
      <c r="Q110" s="3">
        <f>IF(AND(O110&lt;&gt;"", M110&lt;&gt;""), O110-M110, "")</f>
        <v>0</v>
      </c>
      <c r="R110" s="8">
        <f>IF(Q110=0,"✓ Critique","")</f>
        <v>0</v>
      </c>
    </row>
    <row r="111" spans="6:18">
      <c r="F111" s="3">
        <f>IF(AND(C111&lt;&gt;"",D111&lt;&gt;"",E111&lt;&gt;""), (C111+4*D111+E111)/6, "")</f>
        <v>0</v>
      </c>
      <c r="G111" s="3">
        <f>IF(AND(ISNUMBER(C111),ISNUMBER(E111)), ((E111-C111)/6)^2, "")</f>
        <v>0</v>
      </c>
      <c r="M111" s="3">
        <f>IF(COUNTA(H111:L111)=0, 0, MAX(IFERROR(INDEX($N$6:$N$200, MATCH(H111, $A$6:$A$200, 0)), 0),IFERROR(INDEX($N$6:$N$200, MATCH(I111, $A$6:$A$200, 0)), 0),IFERROR(INDEX($N$6:$N$200, MATCH(J111, $A$6:$A$200, 0)), 0),IFERROR(INDEX($N$6:$N$200, MATCH(K111, $A$6:$A$200, 0)), 0),IFERROR(INDEX($N$6:$N$200, MATCH(L111, $A$6:$A$200, 0)), 0)))</f>
        <v>0</v>
      </c>
      <c r="N111" s="3">
        <f>IF(AND(M111&lt;&gt;"", F111&lt;&gt;""), M111+F111, "")</f>
        <v>0</v>
      </c>
      <c r="O111" s="3">
        <f>IF(AND(P111&lt;&gt;"", F111&lt;&gt;""), P111-F111, "")</f>
        <v>0</v>
      </c>
      <c r="P111" s="3">
        <f>IFERROR(AGGREGATE(15,6, $O$6:$O$200/((($H$6:$H$200=$A111)+($I$6:$I$200=$A111)+($J$6:$J$200=$A111)+($K$6:$K$200=$A111)+($L$6:$L$200=$A111))&gt;0), 1), $C$2)</f>
        <v>0</v>
      </c>
      <c r="Q111" s="3">
        <f>IF(AND(O111&lt;&gt;"", M111&lt;&gt;""), O111-M111, "")</f>
        <v>0</v>
      </c>
      <c r="R111" s="8">
        <f>IF(Q111=0,"✓ Critique","")</f>
        <v>0</v>
      </c>
    </row>
    <row r="112" spans="6:18">
      <c r="F112" s="3">
        <f>IF(AND(C112&lt;&gt;"",D112&lt;&gt;"",E112&lt;&gt;""), (C112+4*D112+E112)/6, "")</f>
        <v>0</v>
      </c>
      <c r="G112" s="3">
        <f>IF(AND(ISNUMBER(C112),ISNUMBER(E112)), ((E112-C112)/6)^2, "")</f>
        <v>0</v>
      </c>
      <c r="M112" s="3">
        <f>IF(COUNTA(H112:L112)=0, 0, MAX(IFERROR(INDEX($N$6:$N$200, MATCH(H112, $A$6:$A$200, 0)), 0),IFERROR(INDEX($N$6:$N$200, MATCH(I112, $A$6:$A$200, 0)), 0),IFERROR(INDEX($N$6:$N$200, MATCH(J112, $A$6:$A$200, 0)), 0),IFERROR(INDEX($N$6:$N$200, MATCH(K112, $A$6:$A$200, 0)), 0),IFERROR(INDEX($N$6:$N$200, MATCH(L112, $A$6:$A$200, 0)), 0)))</f>
        <v>0</v>
      </c>
      <c r="N112" s="3">
        <f>IF(AND(M112&lt;&gt;"", F112&lt;&gt;""), M112+F112, "")</f>
        <v>0</v>
      </c>
      <c r="O112" s="3">
        <f>IF(AND(P112&lt;&gt;"", F112&lt;&gt;""), P112-F112, "")</f>
        <v>0</v>
      </c>
      <c r="P112" s="3">
        <f>IFERROR(AGGREGATE(15,6, $O$6:$O$200/((($H$6:$H$200=$A112)+($I$6:$I$200=$A112)+($J$6:$J$200=$A112)+($K$6:$K$200=$A112)+($L$6:$L$200=$A112))&gt;0), 1), $C$2)</f>
        <v>0</v>
      </c>
      <c r="Q112" s="3">
        <f>IF(AND(O112&lt;&gt;"", M112&lt;&gt;""), O112-M112, "")</f>
        <v>0</v>
      </c>
      <c r="R112" s="8">
        <f>IF(Q112=0,"✓ Critique","")</f>
        <v>0</v>
      </c>
    </row>
    <row r="113" spans="6:18">
      <c r="F113" s="3">
        <f>IF(AND(C113&lt;&gt;"",D113&lt;&gt;"",E113&lt;&gt;""), (C113+4*D113+E113)/6, "")</f>
        <v>0</v>
      </c>
      <c r="G113" s="3">
        <f>IF(AND(ISNUMBER(C113),ISNUMBER(E113)), ((E113-C113)/6)^2, "")</f>
        <v>0</v>
      </c>
      <c r="M113" s="3">
        <f>IF(COUNTA(H113:L113)=0, 0, MAX(IFERROR(INDEX($N$6:$N$200, MATCH(H113, $A$6:$A$200, 0)), 0),IFERROR(INDEX($N$6:$N$200, MATCH(I113, $A$6:$A$200, 0)), 0),IFERROR(INDEX($N$6:$N$200, MATCH(J113, $A$6:$A$200, 0)), 0),IFERROR(INDEX($N$6:$N$200, MATCH(K113, $A$6:$A$200, 0)), 0),IFERROR(INDEX($N$6:$N$200, MATCH(L113, $A$6:$A$200, 0)), 0)))</f>
        <v>0</v>
      </c>
      <c r="N113" s="3">
        <f>IF(AND(M113&lt;&gt;"", F113&lt;&gt;""), M113+F113, "")</f>
        <v>0</v>
      </c>
      <c r="O113" s="3">
        <f>IF(AND(P113&lt;&gt;"", F113&lt;&gt;""), P113-F113, "")</f>
        <v>0</v>
      </c>
      <c r="P113" s="3">
        <f>IFERROR(AGGREGATE(15,6, $O$6:$O$200/((($H$6:$H$200=$A113)+($I$6:$I$200=$A113)+($J$6:$J$200=$A113)+($K$6:$K$200=$A113)+($L$6:$L$200=$A113))&gt;0), 1), $C$2)</f>
        <v>0</v>
      </c>
      <c r="Q113" s="3">
        <f>IF(AND(O113&lt;&gt;"", M113&lt;&gt;""), O113-M113, "")</f>
        <v>0</v>
      </c>
      <c r="R113" s="8">
        <f>IF(Q113=0,"✓ Critique","")</f>
        <v>0</v>
      </c>
    </row>
    <row r="114" spans="6:18">
      <c r="F114" s="3">
        <f>IF(AND(C114&lt;&gt;"",D114&lt;&gt;"",E114&lt;&gt;""), (C114+4*D114+E114)/6, "")</f>
        <v>0</v>
      </c>
      <c r="G114" s="3">
        <f>IF(AND(ISNUMBER(C114),ISNUMBER(E114)), ((E114-C114)/6)^2, "")</f>
        <v>0</v>
      </c>
      <c r="M114" s="3">
        <f>IF(COUNTA(H114:L114)=0, 0, MAX(IFERROR(INDEX($N$6:$N$200, MATCH(H114, $A$6:$A$200, 0)), 0),IFERROR(INDEX($N$6:$N$200, MATCH(I114, $A$6:$A$200, 0)), 0),IFERROR(INDEX($N$6:$N$200, MATCH(J114, $A$6:$A$200, 0)), 0),IFERROR(INDEX($N$6:$N$200, MATCH(K114, $A$6:$A$200, 0)), 0),IFERROR(INDEX($N$6:$N$200, MATCH(L114, $A$6:$A$200, 0)), 0)))</f>
        <v>0</v>
      </c>
      <c r="N114" s="3">
        <f>IF(AND(M114&lt;&gt;"", F114&lt;&gt;""), M114+F114, "")</f>
        <v>0</v>
      </c>
      <c r="O114" s="3">
        <f>IF(AND(P114&lt;&gt;"", F114&lt;&gt;""), P114-F114, "")</f>
        <v>0</v>
      </c>
      <c r="P114" s="3">
        <f>IFERROR(AGGREGATE(15,6, $O$6:$O$200/((($H$6:$H$200=$A114)+($I$6:$I$200=$A114)+($J$6:$J$200=$A114)+($K$6:$K$200=$A114)+($L$6:$L$200=$A114))&gt;0), 1), $C$2)</f>
        <v>0</v>
      </c>
      <c r="Q114" s="3">
        <f>IF(AND(O114&lt;&gt;"", M114&lt;&gt;""), O114-M114, "")</f>
        <v>0</v>
      </c>
      <c r="R114" s="8">
        <f>IF(Q114=0,"✓ Critique","")</f>
        <v>0</v>
      </c>
    </row>
    <row r="115" spans="6:18">
      <c r="F115" s="3">
        <f>IF(AND(C115&lt;&gt;"",D115&lt;&gt;"",E115&lt;&gt;""), (C115+4*D115+E115)/6, "")</f>
        <v>0</v>
      </c>
      <c r="G115" s="3">
        <f>IF(AND(ISNUMBER(C115),ISNUMBER(E115)), ((E115-C115)/6)^2, "")</f>
        <v>0</v>
      </c>
      <c r="M115" s="3">
        <f>IF(COUNTA(H115:L115)=0, 0, MAX(IFERROR(INDEX($N$6:$N$200, MATCH(H115, $A$6:$A$200, 0)), 0),IFERROR(INDEX($N$6:$N$200, MATCH(I115, $A$6:$A$200, 0)), 0),IFERROR(INDEX($N$6:$N$200, MATCH(J115, $A$6:$A$200, 0)), 0),IFERROR(INDEX($N$6:$N$200, MATCH(K115, $A$6:$A$200, 0)), 0),IFERROR(INDEX($N$6:$N$200, MATCH(L115, $A$6:$A$200, 0)), 0)))</f>
        <v>0</v>
      </c>
      <c r="N115" s="3">
        <f>IF(AND(M115&lt;&gt;"", F115&lt;&gt;""), M115+F115, "")</f>
        <v>0</v>
      </c>
      <c r="O115" s="3">
        <f>IF(AND(P115&lt;&gt;"", F115&lt;&gt;""), P115-F115, "")</f>
        <v>0</v>
      </c>
      <c r="P115" s="3">
        <f>IFERROR(AGGREGATE(15,6, $O$6:$O$200/((($H$6:$H$200=$A115)+($I$6:$I$200=$A115)+($J$6:$J$200=$A115)+($K$6:$K$200=$A115)+($L$6:$L$200=$A115))&gt;0), 1), $C$2)</f>
        <v>0</v>
      </c>
      <c r="Q115" s="3">
        <f>IF(AND(O115&lt;&gt;"", M115&lt;&gt;""), O115-M115, "")</f>
        <v>0</v>
      </c>
      <c r="R115" s="8">
        <f>IF(Q115=0,"✓ Critique","")</f>
        <v>0</v>
      </c>
    </row>
    <row r="116" spans="6:18">
      <c r="F116" s="3">
        <f>IF(AND(C116&lt;&gt;"",D116&lt;&gt;"",E116&lt;&gt;""), (C116+4*D116+E116)/6, "")</f>
        <v>0</v>
      </c>
      <c r="G116" s="3">
        <f>IF(AND(ISNUMBER(C116),ISNUMBER(E116)), ((E116-C116)/6)^2, "")</f>
        <v>0</v>
      </c>
      <c r="M116" s="3">
        <f>IF(COUNTA(H116:L116)=0, 0, MAX(IFERROR(INDEX($N$6:$N$200, MATCH(H116, $A$6:$A$200, 0)), 0),IFERROR(INDEX($N$6:$N$200, MATCH(I116, $A$6:$A$200, 0)), 0),IFERROR(INDEX($N$6:$N$200, MATCH(J116, $A$6:$A$200, 0)), 0),IFERROR(INDEX($N$6:$N$200, MATCH(K116, $A$6:$A$200, 0)), 0),IFERROR(INDEX($N$6:$N$200, MATCH(L116, $A$6:$A$200, 0)), 0)))</f>
        <v>0</v>
      </c>
      <c r="N116" s="3">
        <f>IF(AND(M116&lt;&gt;"", F116&lt;&gt;""), M116+F116, "")</f>
        <v>0</v>
      </c>
      <c r="O116" s="3">
        <f>IF(AND(P116&lt;&gt;"", F116&lt;&gt;""), P116-F116, "")</f>
        <v>0</v>
      </c>
      <c r="P116" s="3">
        <f>IFERROR(AGGREGATE(15,6, $O$6:$O$200/((($H$6:$H$200=$A116)+($I$6:$I$200=$A116)+($J$6:$J$200=$A116)+($K$6:$K$200=$A116)+($L$6:$L$200=$A116))&gt;0), 1), $C$2)</f>
        <v>0</v>
      </c>
      <c r="Q116" s="3">
        <f>IF(AND(O116&lt;&gt;"", M116&lt;&gt;""), O116-M116, "")</f>
        <v>0</v>
      </c>
      <c r="R116" s="8">
        <f>IF(Q116=0,"✓ Critique","")</f>
        <v>0</v>
      </c>
    </row>
    <row r="117" spans="6:18">
      <c r="F117" s="3">
        <f>IF(AND(C117&lt;&gt;"",D117&lt;&gt;"",E117&lt;&gt;""), (C117+4*D117+E117)/6, "")</f>
        <v>0</v>
      </c>
      <c r="G117" s="3">
        <f>IF(AND(ISNUMBER(C117),ISNUMBER(E117)), ((E117-C117)/6)^2, "")</f>
        <v>0</v>
      </c>
      <c r="M117" s="3">
        <f>IF(COUNTA(H117:L117)=0, 0, MAX(IFERROR(INDEX($N$6:$N$200, MATCH(H117, $A$6:$A$200, 0)), 0),IFERROR(INDEX($N$6:$N$200, MATCH(I117, $A$6:$A$200, 0)), 0),IFERROR(INDEX($N$6:$N$200, MATCH(J117, $A$6:$A$200, 0)), 0),IFERROR(INDEX($N$6:$N$200, MATCH(K117, $A$6:$A$200, 0)), 0),IFERROR(INDEX($N$6:$N$200, MATCH(L117, $A$6:$A$200, 0)), 0)))</f>
        <v>0</v>
      </c>
      <c r="N117" s="3">
        <f>IF(AND(M117&lt;&gt;"", F117&lt;&gt;""), M117+F117, "")</f>
        <v>0</v>
      </c>
      <c r="O117" s="3">
        <f>IF(AND(P117&lt;&gt;"", F117&lt;&gt;""), P117-F117, "")</f>
        <v>0</v>
      </c>
      <c r="P117" s="3">
        <f>IFERROR(AGGREGATE(15,6, $O$6:$O$200/((($H$6:$H$200=$A117)+($I$6:$I$200=$A117)+($J$6:$J$200=$A117)+($K$6:$K$200=$A117)+($L$6:$L$200=$A117))&gt;0), 1), $C$2)</f>
        <v>0</v>
      </c>
      <c r="Q117" s="3">
        <f>IF(AND(O117&lt;&gt;"", M117&lt;&gt;""), O117-M117, "")</f>
        <v>0</v>
      </c>
      <c r="R117" s="8">
        <f>IF(Q117=0,"✓ Critique","")</f>
        <v>0</v>
      </c>
    </row>
    <row r="118" spans="6:18">
      <c r="F118" s="3">
        <f>IF(AND(C118&lt;&gt;"",D118&lt;&gt;"",E118&lt;&gt;""), (C118+4*D118+E118)/6, "")</f>
        <v>0</v>
      </c>
      <c r="G118" s="3">
        <f>IF(AND(ISNUMBER(C118),ISNUMBER(E118)), ((E118-C118)/6)^2, "")</f>
        <v>0</v>
      </c>
      <c r="M118" s="3">
        <f>IF(COUNTA(H118:L118)=0, 0, MAX(IFERROR(INDEX($N$6:$N$200, MATCH(H118, $A$6:$A$200, 0)), 0),IFERROR(INDEX($N$6:$N$200, MATCH(I118, $A$6:$A$200, 0)), 0),IFERROR(INDEX($N$6:$N$200, MATCH(J118, $A$6:$A$200, 0)), 0),IFERROR(INDEX($N$6:$N$200, MATCH(K118, $A$6:$A$200, 0)), 0),IFERROR(INDEX($N$6:$N$200, MATCH(L118, $A$6:$A$200, 0)), 0)))</f>
        <v>0</v>
      </c>
      <c r="N118" s="3">
        <f>IF(AND(M118&lt;&gt;"", F118&lt;&gt;""), M118+F118, "")</f>
        <v>0</v>
      </c>
      <c r="O118" s="3">
        <f>IF(AND(P118&lt;&gt;"", F118&lt;&gt;""), P118-F118, "")</f>
        <v>0</v>
      </c>
      <c r="P118" s="3">
        <f>IFERROR(AGGREGATE(15,6, $O$6:$O$200/((($H$6:$H$200=$A118)+($I$6:$I$200=$A118)+($J$6:$J$200=$A118)+($K$6:$K$200=$A118)+($L$6:$L$200=$A118))&gt;0), 1), $C$2)</f>
        <v>0</v>
      </c>
      <c r="Q118" s="3">
        <f>IF(AND(O118&lt;&gt;"", M118&lt;&gt;""), O118-M118, "")</f>
        <v>0</v>
      </c>
      <c r="R118" s="8">
        <f>IF(Q118=0,"✓ Critique","")</f>
        <v>0</v>
      </c>
    </row>
    <row r="119" spans="6:18">
      <c r="F119" s="3">
        <f>IF(AND(C119&lt;&gt;"",D119&lt;&gt;"",E119&lt;&gt;""), (C119+4*D119+E119)/6, "")</f>
        <v>0</v>
      </c>
      <c r="G119" s="3">
        <f>IF(AND(ISNUMBER(C119),ISNUMBER(E119)), ((E119-C119)/6)^2, "")</f>
        <v>0</v>
      </c>
      <c r="M119" s="3">
        <f>IF(COUNTA(H119:L119)=0, 0, MAX(IFERROR(INDEX($N$6:$N$200, MATCH(H119, $A$6:$A$200, 0)), 0),IFERROR(INDEX($N$6:$N$200, MATCH(I119, $A$6:$A$200, 0)), 0),IFERROR(INDEX($N$6:$N$200, MATCH(J119, $A$6:$A$200, 0)), 0),IFERROR(INDEX($N$6:$N$200, MATCH(K119, $A$6:$A$200, 0)), 0),IFERROR(INDEX($N$6:$N$200, MATCH(L119, $A$6:$A$200, 0)), 0)))</f>
        <v>0</v>
      </c>
      <c r="N119" s="3">
        <f>IF(AND(M119&lt;&gt;"", F119&lt;&gt;""), M119+F119, "")</f>
        <v>0</v>
      </c>
      <c r="O119" s="3">
        <f>IF(AND(P119&lt;&gt;"", F119&lt;&gt;""), P119-F119, "")</f>
        <v>0</v>
      </c>
      <c r="P119" s="3">
        <f>IFERROR(AGGREGATE(15,6, $O$6:$O$200/((($H$6:$H$200=$A119)+($I$6:$I$200=$A119)+($J$6:$J$200=$A119)+($K$6:$K$200=$A119)+($L$6:$L$200=$A119))&gt;0), 1), $C$2)</f>
        <v>0</v>
      </c>
      <c r="Q119" s="3">
        <f>IF(AND(O119&lt;&gt;"", M119&lt;&gt;""), O119-M119, "")</f>
        <v>0</v>
      </c>
      <c r="R119" s="8">
        <f>IF(Q119=0,"✓ Critique","")</f>
        <v>0</v>
      </c>
    </row>
    <row r="120" spans="6:18">
      <c r="F120" s="3">
        <f>IF(AND(C120&lt;&gt;"",D120&lt;&gt;"",E120&lt;&gt;""), (C120+4*D120+E120)/6, "")</f>
        <v>0</v>
      </c>
      <c r="G120" s="3">
        <f>IF(AND(ISNUMBER(C120),ISNUMBER(E120)), ((E120-C120)/6)^2, "")</f>
        <v>0</v>
      </c>
      <c r="M120" s="3">
        <f>IF(COUNTA(H120:L120)=0, 0, MAX(IFERROR(INDEX($N$6:$N$200, MATCH(H120, $A$6:$A$200, 0)), 0),IFERROR(INDEX($N$6:$N$200, MATCH(I120, $A$6:$A$200, 0)), 0),IFERROR(INDEX($N$6:$N$200, MATCH(J120, $A$6:$A$200, 0)), 0),IFERROR(INDEX($N$6:$N$200, MATCH(K120, $A$6:$A$200, 0)), 0),IFERROR(INDEX($N$6:$N$200, MATCH(L120, $A$6:$A$200, 0)), 0)))</f>
        <v>0</v>
      </c>
      <c r="N120" s="3">
        <f>IF(AND(M120&lt;&gt;"", F120&lt;&gt;""), M120+F120, "")</f>
        <v>0</v>
      </c>
      <c r="O120" s="3">
        <f>IF(AND(P120&lt;&gt;"", F120&lt;&gt;""), P120-F120, "")</f>
        <v>0</v>
      </c>
      <c r="P120" s="3">
        <f>IFERROR(AGGREGATE(15,6, $O$6:$O$200/((($H$6:$H$200=$A120)+($I$6:$I$200=$A120)+($J$6:$J$200=$A120)+($K$6:$K$200=$A120)+($L$6:$L$200=$A120))&gt;0), 1), $C$2)</f>
        <v>0</v>
      </c>
      <c r="Q120" s="3">
        <f>IF(AND(O120&lt;&gt;"", M120&lt;&gt;""), O120-M120, "")</f>
        <v>0</v>
      </c>
      <c r="R120" s="8">
        <f>IF(Q120=0,"✓ Critique","")</f>
        <v>0</v>
      </c>
    </row>
    <row r="121" spans="6:18">
      <c r="F121" s="3">
        <f>IF(AND(C121&lt;&gt;"",D121&lt;&gt;"",E121&lt;&gt;""), (C121+4*D121+E121)/6, "")</f>
        <v>0</v>
      </c>
      <c r="G121" s="3">
        <f>IF(AND(ISNUMBER(C121),ISNUMBER(E121)), ((E121-C121)/6)^2, "")</f>
        <v>0</v>
      </c>
      <c r="M121" s="3">
        <f>IF(COUNTA(H121:L121)=0, 0, MAX(IFERROR(INDEX($N$6:$N$200, MATCH(H121, $A$6:$A$200, 0)), 0),IFERROR(INDEX($N$6:$N$200, MATCH(I121, $A$6:$A$200, 0)), 0),IFERROR(INDEX($N$6:$N$200, MATCH(J121, $A$6:$A$200, 0)), 0),IFERROR(INDEX($N$6:$N$200, MATCH(K121, $A$6:$A$200, 0)), 0),IFERROR(INDEX($N$6:$N$200, MATCH(L121, $A$6:$A$200, 0)), 0)))</f>
        <v>0</v>
      </c>
      <c r="N121" s="3">
        <f>IF(AND(M121&lt;&gt;"", F121&lt;&gt;""), M121+F121, "")</f>
        <v>0</v>
      </c>
      <c r="O121" s="3">
        <f>IF(AND(P121&lt;&gt;"", F121&lt;&gt;""), P121-F121, "")</f>
        <v>0</v>
      </c>
      <c r="P121" s="3">
        <f>IFERROR(AGGREGATE(15,6, $O$6:$O$200/((($H$6:$H$200=$A121)+($I$6:$I$200=$A121)+($J$6:$J$200=$A121)+($K$6:$K$200=$A121)+($L$6:$L$200=$A121))&gt;0), 1), $C$2)</f>
        <v>0</v>
      </c>
      <c r="Q121" s="3">
        <f>IF(AND(O121&lt;&gt;"", M121&lt;&gt;""), O121-M121, "")</f>
        <v>0</v>
      </c>
      <c r="R121" s="8">
        <f>IF(Q121=0,"✓ Critique","")</f>
        <v>0</v>
      </c>
    </row>
    <row r="122" spans="6:18">
      <c r="F122" s="3">
        <f>IF(AND(C122&lt;&gt;"",D122&lt;&gt;"",E122&lt;&gt;""), (C122+4*D122+E122)/6, "")</f>
        <v>0</v>
      </c>
      <c r="G122" s="3">
        <f>IF(AND(ISNUMBER(C122),ISNUMBER(E122)), ((E122-C122)/6)^2, "")</f>
        <v>0</v>
      </c>
      <c r="M122" s="3">
        <f>IF(COUNTA(H122:L122)=0, 0, MAX(IFERROR(INDEX($N$6:$N$200, MATCH(H122, $A$6:$A$200, 0)), 0),IFERROR(INDEX($N$6:$N$200, MATCH(I122, $A$6:$A$200, 0)), 0),IFERROR(INDEX($N$6:$N$200, MATCH(J122, $A$6:$A$200, 0)), 0),IFERROR(INDEX($N$6:$N$200, MATCH(K122, $A$6:$A$200, 0)), 0),IFERROR(INDEX($N$6:$N$200, MATCH(L122, $A$6:$A$200, 0)), 0)))</f>
        <v>0</v>
      </c>
      <c r="N122" s="3">
        <f>IF(AND(M122&lt;&gt;"", F122&lt;&gt;""), M122+F122, "")</f>
        <v>0</v>
      </c>
      <c r="O122" s="3">
        <f>IF(AND(P122&lt;&gt;"", F122&lt;&gt;""), P122-F122, "")</f>
        <v>0</v>
      </c>
      <c r="P122" s="3">
        <f>IFERROR(AGGREGATE(15,6, $O$6:$O$200/((($H$6:$H$200=$A122)+($I$6:$I$200=$A122)+($J$6:$J$200=$A122)+($K$6:$K$200=$A122)+($L$6:$L$200=$A122))&gt;0), 1), $C$2)</f>
        <v>0</v>
      </c>
      <c r="Q122" s="3">
        <f>IF(AND(O122&lt;&gt;"", M122&lt;&gt;""), O122-M122, "")</f>
        <v>0</v>
      </c>
      <c r="R122" s="8">
        <f>IF(Q122=0,"✓ Critique","")</f>
        <v>0</v>
      </c>
    </row>
    <row r="123" spans="6:18">
      <c r="F123" s="3">
        <f>IF(AND(C123&lt;&gt;"",D123&lt;&gt;"",E123&lt;&gt;""), (C123+4*D123+E123)/6, "")</f>
        <v>0</v>
      </c>
      <c r="G123" s="3">
        <f>IF(AND(ISNUMBER(C123),ISNUMBER(E123)), ((E123-C123)/6)^2, "")</f>
        <v>0</v>
      </c>
      <c r="M123" s="3">
        <f>IF(COUNTA(H123:L123)=0, 0, MAX(IFERROR(INDEX($N$6:$N$200, MATCH(H123, $A$6:$A$200, 0)), 0),IFERROR(INDEX($N$6:$N$200, MATCH(I123, $A$6:$A$200, 0)), 0),IFERROR(INDEX($N$6:$N$200, MATCH(J123, $A$6:$A$200, 0)), 0),IFERROR(INDEX($N$6:$N$200, MATCH(K123, $A$6:$A$200, 0)), 0),IFERROR(INDEX($N$6:$N$200, MATCH(L123, $A$6:$A$200, 0)), 0)))</f>
        <v>0</v>
      </c>
      <c r="N123" s="3">
        <f>IF(AND(M123&lt;&gt;"", F123&lt;&gt;""), M123+F123, "")</f>
        <v>0</v>
      </c>
      <c r="O123" s="3">
        <f>IF(AND(P123&lt;&gt;"", F123&lt;&gt;""), P123-F123, "")</f>
        <v>0</v>
      </c>
      <c r="P123" s="3">
        <f>IFERROR(AGGREGATE(15,6, $O$6:$O$200/((($H$6:$H$200=$A123)+($I$6:$I$200=$A123)+($J$6:$J$200=$A123)+($K$6:$K$200=$A123)+($L$6:$L$200=$A123))&gt;0), 1), $C$2)</f>
        <v>0</v>
      </c>
      <c r="Q123" s="3">
        <f>IF(AND(O123&lt;&gt;"", M123&lt;&gt;""), O123-M123, "")</f>
        <v>0</v>
      </c>
      <c r="R123" s="8">
        <f>IF(Q123=0,"✓ Critique","")</f>
        <v>0</v>
      </c>
    </row>
    <row r="124" spans="6:18">
      <c r="F124" s="3">
        <f>IF(AND(C124&lt;&gt;"",D124&lt;&gt;"",E124&lt;&gt;""), (C124+4*D124+E124)/6, "")</f>
        <v>0</v>
      </c>
      <c r="G124" s="3">
        <f>IF(AND(ISNUMBER(C124),ISNUMBER(E124)), ((E124-C124)/6)^2, "")</f>
        <v>0</v>
      </c>
      <c r="M124" s="3">
        <f>IF(COUNTA(H124:L124)=0, 0, MAX(IFERROR(INDEX($N$6:$N$200, MATCH(H124, $A$6:$A$200, 0)), 0),IFERROR(INDEX($N$6:$N$200, MATCH(I124, $A$6:$A$200, 0)), 0),IFERROR(INDEX($N$6:$N$200, MATCH(J124, $A$6:$A$200, 0)), 0),IFERROR(INDEX($N$6:$N$200, MATCH(K124, $A$6:$A$200, 0)), 0),IFERROR(INDEX($N$6:$N$200, MATCH(L124, $A$6:$A$200, 0)), 0)))</f>
        <v>0</v>
      </c>
      <c r="N124" s="3">
        <f>IF(AND(M124&lt;&gt;"", F124&lt;&gt;""), M124+F124, "")</f>
        <v>0</v>
      </c>
      <c r="O124" s="3">
        <f>IF(AND(P124&lt;&gt;"", F124&lt;&gt;""), P124-F124, "")</f>
        <v>0</v>
      </c>
      <c r="P124" s="3">
        <f>IFERROR(AGGREGATE(15,6, $O$6:$O$200/((($H$6:$H$200=$A124)+($I$6:$I$200=$A124)+($J$6:$J$200=$A124)+($K$6:$K$200=$A124)+($L$6:$L$200=$A124))&gt;0), 1), $C$2)</f>
        <v>0</v>
      </c>
      <c r="Q124" s="3">
        <f>IF(AND(O124&lt;&gt;"", M124&lt;&gt;""), O124-M124, "")</f>
        <v>0</v>
      </c>
      <c r="R124" s="8">
        <f>IF(Q124=0,"✓ Critique","")</f>
        <v>0</v>
      </c>
    </row>
    <row r="125" spans="6:18">
      <c r="F125" s="3">
        <f>IF(AND(C125&lt;&gt;"",D125&lt;&gt;"",E125&lt;&gt;""), (C125+4*D125+E125)/6, "")</f>
        <v>0</v>
      </c>
      <c r="G125" s="3">
        <f>IF(AND(ISNUMBER(C125),ISNUMBER(E125)), ((E125-C125)/6)^2, "")</f>
        <v>0</v>
      </c>
      <c r="M125" s="3">
        <f>IF(COUNTA(H125:L125)=0, 0, MAX(IFERROR(INDEX($N$6:$N$200, MATCH(H125, $A$6:$A$200, 0)), 0),IFERROR(INDEX($N$6:$N$200, MATCH(I125, $A$6:$A$200, 0)), 0),IFERROR(INDEX($N$6:$N$200, MATCH(J125, $A$6:$A$200, 0)), 0),IFERROR(INDEX($N$6:$N$200, MATCH(K125, $A$6:$A$200, 0)), 0),IFERROR(INDEX($N$6:$N$200, MATCH(L125, $A$6:$A$200, 0)), 0)))</f>
        <v>0</v>
      </c>
      <c r="N125" s="3">
        <f>IF(AND(M125&lt;&gt;"", F125&lt;&gt;""), M125+F125, "")</f>
        <v>0</v>
      </c>
      <c r="O125" s="3">
        <f>IF(AND(P125&lt;&gt;"", F125&lt;&gt;""), P125-F125, "")</f>
        <v>0</v>
      </c>
      <c r="P125" s="3">
        <f>IFERROR(AGGREGATE(15,6, $O$6:$O$200/((($H$6:$H$200=$A125)+($I$6:$I$200=$A125)+($J$6:$J$200=$A125)+($K$6:$K$200=$A125)+($L$6:$L$200=$A125))&gt;0), 1), $C$2)</f>
        <v>0</v>
      </c>
      <c r="Q125" s="3">
        <f>IF(AND(O125&lt;&gt;"", M125&lt;&gt;""), O125-M125, "")</f>
        <v>0</v>
      </c>
      <c r="R125" s="8">
        <f>IF(Q125=0,"✓ Critique","")</f>
        <v>0</v>
      </c>
    </row>
    <row r="126" spans="6:18">
      <c r="F126" s="3">
        <f>IF(AND(C126&lt;&gt;"",D126&lt;&gt;"",E126&lt;&gt;""), (C126+4*D126+E126)/6, "")</f>
        <v>0</v>
      </c>
      <c r="G126" s="3">
        <f>IF(AND(ISNUMBER(C126),ISNUMBER(E126)), ((E126-C126)/6)^2, "")</f>
        <v>0</v>
      </c>
      <c r="M126" s="3">
        <f>IF(COUNTA(H126:L126)=0, 0, MAX(IFERROR(INDEX($N$6:$N$200, MATCH(H126, $A$6:$A$200, 0)), 0),IFERROR(INDEX($N$6:$N$200, MATCH(I126, $A$6:$A$200, 0)), 0),IFERROR(INDEX($N$6:$N$200, MATCH(J126, $A$6:$A$200, 0)), 0),IFERROR(INDEX($N$6:$N$200, MATCH(K126, $A$6:$A$200, 0)), 0),IFERROR(INDEX($N$6:$N$200, MATCH(L126, $A$6:$A$200, 0)), 0)))</f>
        <v>0</v>
      </c>
      <c r="N126" s="3">
        <f>IF(AND(M126&lt;&gt;"", F126&lt;&gt;""), M126+F126, "")</f>
        <v>0</v>
      </c>
      <c r="O126" s="3">
        <f>IF(AND(P126&lt;&gt;"", F126&lt;&gt;""), P126-F126, "")</f>
        <v>0</v>
      </c>
      <c r="P126" s="3">
        <f>IFERROR(AGGREGATE(15,6, $O$6:$O$200/((($H$6:$H$200=$A126)+($I$6:$I$200=$A126)+($J$6:$J$200=$A126)+($K$6:$K$200=$A126)+($L$6:$L$200=$A126))&gt;0), 1), $C$2)</f>
        <v>0</v>
      </c>
      <c r="Q126" s="3">
        <f>IF(AND(O126&lt;&gt;"", M126&lt;&gt;""), O126-M126, "")</f>
        <v>0</v>
      </c>
      <c r="R126" s="8">
        <f>IF(Q126=0,"✓ Critique","")</f>
        <v>0</v>
      </c>
    </row>
    <row r="127" spans="6:18">
      <c r="F127" s="3">
        <f>IF(AND(C127&lt;&gt;"",D127&lt;&gt;"",E127&lt;&gt;""), (C127+4*D127+E127)/6, "")</f>
        <v>0</v>
      </c>
      <c r="G127" s="3">
        <f>IF(AND(ISNUMBER(C127),ISNUMBER(E127)), ((E127-C127)/6)^2, "")</f>
        <v>0</v>
      </c>
      <c r="M127" s="3">
        <f>IF(COUNTA(H127:L127)=0, 0, MAX(IFERROR(INDEX($N$6:$N$200, MATCH(H127, $A$6:$A$200, 0)), 0),IFERROR(INDEX($N$6:$N$200, MATCH(I127, $A$6:$A$200, 0)), 0),IFERROR(INDEX($N$6:$N$200, MATCH(J127, $A$6:$A$200, 0)), 0),IFERROR(INDEX($N$6:$N$200, MATCH(K127, $A$6:$A$200, 0)), 0),IFERROR(INDEX($N$6:$N$200, MATCH(L127, $A$6:$A$200, 0)), 0)))</f>
        <v>0</v>
      </c>
      <c r="N127" s="3">
        <f>IF(AND(M127&lt;&gt;"", F127&lt;&gt;""), M127+F127, "")</f>
        <v>0</v>
      </c>
      <c r="O127" s="3">
        <f>IF(AND(P127&lt;&gt;"", F127&lt;&gt;""), P127-F127, "")</f>
        <v>0</v>
      </c>
      <c r="P127" s="3">
        <f>IFERROR(AGGREGATE(15,6, $O$6:$O$200/((($H$6:$H$200=$A127)+($I$6:$I$200=$A127)+($J$6:$J$200=$A127)+($K$6:$K$200=$A127)+($L$6:$L$200=$A127))&gt;0), 1), $C$2)</f>
        <v>0</v>
      </c>
      <c r="Q127" s="3">
        <f>IF(AND(O127&lt;&gt;"", M127&lt;&gt;""), O127-M127, "")</f>
        <v>0</v>
      </c>
      <c r="R127" s="8">
        <f>IF(Q127=0,"✓ Critique","")</f>
        <v>0</v>
      </c>
    </row>
    <row r="128" spans="6:18">
      <c r="F128" s="3">
        <f>IF(AND(C128&lt;&gt;"",D128&lt;&gt;"",E128&lt;&gt;""), (C128+4*D128+E128)/6, "")</f>
        <v>0</v>
      </c>
      <c r="G128" s="3">
        <f>IF(AND(ISNUMBER(C128),ISNUMBER(E128)), ((E128-C128)/6)^2, "")</f>
        <v>0</v>
      </c>
      <c r="M128" s="3">
        <f>IF(COUNTA(H128:L128)=0, 0, MAX(IFERROR(INDEX($N$6:$N$200, MATCH(H128, $A$6:$A$200, 0)), 0),IFERROR(INDEX($N$6:$N$200, MATCH(I128, $A$6:$A$200, 0)), 0),IFERROR(INDEX($N$6:$N$200, MATCH(J128, $A$6:$A$200, 0)), 0),IFERROR(INDEX($N$6:$N$200, MATCH(K128, $A$6:$A$200, 0)), 0),IFERROR(INDEX($N$6:$N$200, MATCH(L128, $A$6:$A$200, 0)), 0)))</f>
        <v>0</v>
      </c>
      <c r="N128" s="3">
        <f>IF(AND(M128&lt;&gt;"", F128&lt;&gt;""), M128+F128, "")</f>
        <v>0</v>
      </c>
      <c r="O128" s="3">
        <f>IF(AND(P128&lt;&gt;"", F128&lt;&gt;""), P128-F128, "")</f>
        <v>0</v>
      </c>
      <c r="P128" s="3">
        <f>IFERROR(AGGREGATE(15,6, $O$6:$O$200/((($H$6:$H$200=$A128)+($I$6:$I$200=$A128)+($J$6:$J$200=$A128)+($K$6:$K$200=$A128)+($L$6:$L$200=$A128))&gt;0), 1), $C$2)</f>
        <v>0</v>
      </c>
      <c r="Q128" s="3">
        <f>IF(AND(O128&lt;&gt;"", M128&lt;&gt;""), O128-M128, "")</f>
        <v>0</v>
      </c>
      <c r="R128" s="8">
        <f>IF(Q128=0,"✓ Critique","")</f>
        <v>0</v>
      </c>
    </row>
    <row r="129" spans="6:18">
      <c r="F129" s="3">
        <f>IF(AND(C129&lt;&gt;"",D129&lt;&gt;"",E129&lt;&gt;""), (C129+4*D129+E129)/6, "")</f>
        <v>0</v>
      </c>
      <c r="G129" s="3">
        <f>IF(AND(ISNUMBER(C129),ISNUMBER(E129)), ((E129-C129)/6)^2, "")</f>
        <v>0</v>
      </c>
      <c r="M129" s="3">
        <f>IF(COUNTA(H129:L129)=0, 0, MAX(IFERROR(INDEX($N$6:$N$200, MATCH(H129, $A$6:$A$200, 0)), 0),IFERROR(INDEX($N$6:$N$200, MATCH(I129, $A$6:$A$200, 0)), 0),IFERROR(INDEX($N$6:$N$200, MATCH(J129, $A$6:$A$200, 0)), 0),IFERROR(INDEX($N$6:$N$200, MATCH(K129, $A$6:$A$200, 0)), 0),IFERROR(INDEX($N$6:$N$200, MATCH(L129, $A$6:$A$200, 0)), 0)))</f>
        <v>0</v>
      </c>
      <c r="N129" s="3">
        <f>IF(AND(M129&lt;&gt;"", F129&lt;&gt;""), M129+F129, "")</f>
        <v>0</v>
      </c>
      <c r="O129" s="3">
        <f>IF(AND(P129&lt;&gt;"", F129&lt;&gt;""), P129-F129, "")</f>
        <v>0</v>
      </c>
      <c r="P129" s="3">
        <f>IFERROR(AGGREGATE(15,6, $O$6:$O$200/((($H$6:$H$200=$A129)+($I$6:$I$200=$A129)+($J$6:$J$200=$A129)+($K$6:$K$200=$A129)+($L$6:$L$200=$A129))&gt;0), 1), $C$2)</f>
        <v>0</v>
      </c>
      <c r="Q129" s="3">
        <f>IF(AND(O129&lt;&gt;"", M129&lt;&gt;""), O129-M129, "")</f>
        <v>0</v>
      </c>
      <c r="R129" s="8">
        <f>IF(Q129=0,"✓ Critique","")</f>
        <v>0</v>
      </c>
    </row>
    <row r="130" spans="6:18">
      <c r="F130" s="3">
        <f>IF(AND(C130&lt;&gt;"",D130&lt;&gt;"",E130&lt;&gt;""), (C130+4*D130+E130)/6, "")</f>
        <v>0</v>
      </c>
      <c r="G130" s="3">
        <f>IF(AND(ISNUMBER(C130),ISNUMBER(E130)), ((E130-C130)/6)^2, "")</f>
        <v>0</v>
      </c>
      <c r="M130" s="3">
        <f>IF(COUNTA(H130:L130)=0, 0, MAX(IFERROR(INDEX($N$6:$N$200, MATCH(H130, $A$6:$A$200, 0)), 0),IFERROR(INDEX($N$6:$N$200, MATCH(I130, $A$6:$A$200, 0)), 0),IFERROR(INDEX($N$6:$N$200, MATCH(J130, $A$6:$A$200, 0)), 0),IFERROR(INDEX($N$6:$N$200, MATCH(K130, $A$6:$A$200, 0)), 0),IFERROR(INDEX($N$6:$N$200, MATCH(L130, $A$6:$A$200, 0)), 0)))</f>
        <v>0</v>
      </c>
      <c r="N130" s="3">
        <f>IF(AND(M130&lt;&gt;"", F130&lt;&gt;""), M130+F130, "")</f>
        <v>0</v>
      </c>
      <c r="O130" s="3">
        <f>IF(AND(P130&lt;&gt;"", F130&lt;&gt;""), P130-F130, "")</f>
        <v>0</v>
      </c>
      <c r="P130" s="3">
        <f>IFERROR(AGGREGATE(15,6, $O$6:$O$200/((($H$6:$H$200=$A130)+($I$6:$I$200=$A130)+($J$6:$J$200=$A130)+($K$6:$K$200=$A130)+($L$6:$L$200=$A130))&gt;0), 1), $C$2)</f>
        <v>0</v>
      </c>
      <c r="Q130" s="3">
        <f>IF(AND(O130&lt;&gt;"", M130&lt;&gt;""), O130-M130, "")</f>
        <v>0</v>
      </c>
      <c r="R130" s="8">
        <f>IF(Q130=0,"✓ Critique","")</f>
        <v>0</v>
      </c>
    </row>
    <row r="131" spans="6:18">
      <c r="F131" s="3">
        <f>IF(AND(C131&lt;&gt;"",D131&lt;&gt;"",E131&lt;&gt;""), (C131+4*D131+E131)/6, "")</f>
        <v>0</v>
      </c>
      <c r="G131" s="3">
        <f>IF(AND(ISNUMBER(C131),ISNUMBER(E131)), ((E131-C131)/6)^2, "")</f>
        <v>0</v>
      </c>
      <c r="M131" s="3">
        <f>IF(COUNTA(H131:L131)=0, 0, MAX(IFERROR(INDEX($N$6:$N$200, MATCH(H131, $A$6:$A$200, 0)), 0),IFERROR(INDEX($N$6:$N$200, MATCH(I131, $A$6:$A$200, 0)), 0),IFERROR(INDEX($N$6:$N$200, MATCH(J131, $A$6:$A$200, 0)), 0),IFERROR(INDEX($N$6:$N$200, MATCH(K131, $A$6:$A$200, 0)), 0),IFERROR(INDEX($N$6:$N$200, MATCH(L131, $A$6:$A$200, 0)), 0)))</f>
        <v>0</v>
      </c>
      <c r="N131" s="3">
        <f>IF(AND(M131&lt;&gt;"", F131&lt;&gt;""), M131+F131, "")</f>
        <v>0</v>
      </c>
      <c r="O131" s="3">
        <f>IF(AND(P131&lt;&gt;"", F131&lt;&gt;""), P131-F131, "")</f>
        <v>0</v>
      </c>
      <c r="P131" s="3">
        <f>IFERROR(AGGREGATE(15,6, $O$6:$O$200/((($H$6:$H$200=$A131)+($I$6:$I$200=$A131)+($J$6:$J$200=$A131)+($K$6:$K$200=$A131)+($L$6:$L$200=$A131))&gt;0), 1), $C$2)</f>
        <v>0</v>
      </c>
      <c r="Q131" s="3">
        <f>IF(AND(O131&lt;&gt;"", M131&lt;&gt;""), O131-M131, "")</f>
        <v>0</v>
      </c>
      <c r="R131" s="8">
        <f>IF(Q131=0,"✓ Critique","")</f>
        <v>0</v>
      </c>
    </row>
    <row r="132" spans="6:18">
      <c r="F132" s="3">
        <f>IF(AND(C132&lt;&gt;"",D132&lt;&gt;"",E132&lt;&gt;""), (C132+4*D132+E132)/6, "")</f>
        <v>0</v>
      </c>
      <c r="G132" s="3">
        <f>IF(AND(ISNUMBER(C132),ISNUMBER(E132)), ((E132-C132)/6)^2, "")</f>
        <v>0</v>
      </c>
      <c r="M132" s="3">
        <f>IF(COUNTA(H132:L132)=0, 0, MAX(IFERROR(INDEX($N$6:$N$200, MATCH(H132, $A$6:$A$200, 0)), 0),IFERROR(INDEX($N$6:$N$200, MATCH(I132, $A$6:$A$200, 0)), 0),IFERROR(INDEX($N$6:$N$200, MATCH(J132, $A$6:$A$200, 0)), 0),IFERROR(INDEX($N$6:$N$200, MATCH(K132, $A$6:$A$200, 0)), 0),IFERROR(INDEX($N$6:$N$200, MATCH(L132, $A$6:$A$200, 0)), 0)))</f>
        <v>0</v>
      </c>
      <c r="N132" s="3">
        <f>IF(AND(M132&lt;&gt;"", F132&lt;&gt;""), M132+F132, "")</f>
        <v>0</v>
      </c>
      <c r="O132" s="3">
        <f>IF(AND(P132&lt;&gt;"", F132&lt;&gt;""), P132-F132, "")</f>
        <v>0</v>
      </c>
      <c r="P132" s="3">
        <f>IFERROR(AGGREGATE(15,6, $O$6:$O$200/((($H$6:$H$200=$A132)+($I$6:$I$200=$A132)+($J$6:$J$200=$A132)+($K$6:$K$200=$A132)+($L$6:$L$200=$A132))&gt;0), 1), $C$2)</f>
        <v>0</v>
      </c>
      <c r="Q132" s="3">
        <f>IF(AND(O132&lt;&gt;"", M132&lt;&gt;""), O132-M132, "")</f>
        <v>0</v>
      </c>
      <c r="R132" s="8">
        <f>IF(Q132=0,"✓ Critique","")</f>
        <v>0</v>
      </c>
    </row>
    <row r="133" spans="6:18">
      <c r="F133" s="3">
        <f>IF(AND(C133&lt;&gt;"",D133&lt;&gt;"",E133&lt;&gt;""), (C133+4*D133+E133)/6, "")</f>
        <v>0</v>
      </c>
      <c r="G133" s="3">
        <f>IF(AND(ISNUMBER(C133),ISNUMBER(E133)), ((E133-C133)/6)^2, "")</f>
        <v>0</v>
      </c>
      <c r="M133" s="3">
        <f>IF(COUNTA(H133:L133)=0, 0, MAX(IFERROR(INDEX($N$6:$N$200, MATCH(H133, $A$6:$A$200, 0)), 0),IFERROR(INDEX($N$6:$N$200, MATCH(I133, $A$6:$A$200, 0)), 0),IFERROR(INDEX($N$6:$N$200, MATCH(J133, $A$6:$A$200, 0)), 0),IFERROR(INDEX($N$6:$N$200, MATCH(K133, $A$6:$A$200, 0)), 0),IFERROR(INDEX($N$6:$N$200, MATCH(L133, $A$6:$A$200, 0)), 0)))</f>
        <v>0</v>
      </c>
      <c r="N133" s="3">
        <f>IF(AND(M133&lt;&gt;"", F133&lt;&gt;""), M133+F133, "")</f>
        <v>0</v>
      </c>
      <c r="O133" s="3">
        <f>IF(AND(P133&lt;&gt;"", F133&lt;&gt;""), P133-F133, "")</f>
        <v>0</v>
      </c>
      <c r="P133" s="3">
        <f>IFERROR(AGGREGATE(15,6, $O$6:$O$200/((($H$6:$H$200=$A133)+($I$6:$I$200=$A133)+($J$6:$J$200=$A133)+($K$6:$K$200=$A133)+($L$6:$L$200=$A133))&gt;0), 1), $C$2)</f>
        <v>0</v>
      </c>
      <c r="Q133" s="3">
        <f>IF(AND(O133&lt;&gt;"", M133&lt;&gt;""), O133-M133, "")</f>
        <v>0</v>
      </c>
      <c r="R133" s="8">
        <f>IF(Q133=0,"✓ Critique","")</f>
        <v>0</v>
      </c>
    </row>
    <row r="134" spans="6:18">
      <c r="F134" s="3">
        <f>IF(AND(C134&lt;&gt;"",D134&lt;&gt;"",E134&lt;&gt;""), (C134+4*D134+E134)/6, "")</f>
        <v>0</v>
      </c>
      <c r="G134" s="3">
        <f>IF(AND(ISNUMBER(C134),ISNUMBER(E134)), ((E134-C134)/6)^2, "")</f>
        <v>0</v>
      </c>
      <c r="M134" s="3">
        <f>IF(COUNTA(H134:L134)=0, 0, MAX(IFERROR(INDEX($N$6:$N$200, MATCH(H134, $A$6:$A$200, 0)), 0),IFERROR(INDEX($N$6:$N$200, MATCH(I134, $A$6:$A$200, 0)), 0),IFERROR(INDEX($N$6:$N$200, MATCH(J134, $A$6:$A$200, 0)), 0),IFERROR(INDEX($N$6:$N$200, MATCH(K134, $A$6:$A$200, 0)), 0),IFERROR(INDEX($N$6:$N$200, MATCH(L134, $A$6:$A$200, 0)), 0)))</f>
        <v>0</v>
      </c>
      <c r="N134" s="3">
        <f>IF(AND(M134&lt;&gt;"", F134&lt;&gt;""), M134+F134, "")</f>
        <v>0</v>
      </c>
      <c r="O134" s="3">
        <f>IF(AND(P134&lt;&gt;"", F134&lt;&gt;""), P134-F134, "")</f>
        <v>0</v>
      </c>
      <c r="P134" s="3">
        <f>IFERROR(AGGREGATE(15,6, $O$6:$O$200/((($H$6:$H$200=$A134)+($I$6:$I$200=$A134)+($J$6:$J$200=$A134)+($K$6:$K$200=$A134)+($L$6:$L$200=$A134))&gt;0), 1), $C$2)</f>
        <v>0</v>
      </c>
      <c r="Q134" s="3">
        <f>IF(AND(O134&lt;&gt;"", M134&lt;&gt;""), O134-M134, "")</f>
        <v>0</v>
      </c>
      <c r="R134" s="8">
        <f>IF(Q134=0,"✓ Critique","")</f>
        <v>0</v>
      </c>
    </row>
    <row r="135" spans="6:18">
      <c r="F135" s="3">
        <f>IF(AND(C135&lt;&gt;"",D135&lt;&gt;"",E135&lt;&gt;""), (C135+4*D135+E135)/6, "")</f>
        <v>0</v>
      </c>
      <c r="G135" s="3">
        <f>IF(AND(ISNUMBER(C135),ISNUMBER(E135)), ((E135-C135)/6)^2, "")</f>
        <v>0</v>
      </c>
      <c r="M135" s="3">
        <f>IF(COUNTA(H135:L135)=0, 0, MAX(IFERROR(INDEX($N$6:$N$200, MATCH(H135, $A$6:$A$200, 0)), 0),IFERROR(INDEX($N$6:$N$200, MATCH(I135, $A$6:$A$200, 0)), 0),IFERROR(INDEX($N$6:$N$200, MATCH(J135, $A$6:$A$200, 0)), 0),IFERROR(INDEX($N$6:$N$200, MATCH(K135, $A$6:$A$200, 0)), 0),IFERROR(INDEX($N$6:$N$200, MATCH(L135, $A$6:$A$200, 0)), 0)))</f>
        <v>0</v>
      </c>
      <c r="N135" s="3">
        <f>IF(AND(M135&lt;&gt;"", F135&lt;&gt;""), M135+F135, "")</f>
        <v>0</v>
      </c>
      <c r="O135" s="3">
        <f>IF(AND(P135&lt;&gt;"", F135&lt;&gt;""), P135-F135, "")</f>
        <v>0</v>
      </c>
      <c r="P135" s="3">
        <f>IFERROR(AGGREGATE(15,6, $O$6:$O$200/((($H$6:$H$200=$A135)+($I$6:$I$200=$A135)+($J$6:$J$200=$A135)+($K$6:$K$200=$A135)+($L$6:$L$200=$A135))&gt;0), 1), $C$2)</f>
        <v>0</v>
      </c>
      <c r="Q135" s="3">
        <f>IF(AND(O135&lt;&gt;"", M135&lt;&gt;""), O135-M135, "")</f>
        <v>0</v>
      </c>
      <c r="R135" s="8">
        <f>IF(Q135=0,"✓ Critique","")</f>
        <v>0</v>
      </c>
    </row>
    <row r="136" spans="6:18">
      <c r="F136" s="3">
        <f>IF(AND(C136&lt;&gt;"",D136&lt;&gt;"",E136&lt;&gt;""), (C136+4*D136+E136)/6, "")</f>
        <v>0</v>
      </c>
      <c r="G136" s="3">
        <f>IF(AND(ISNUMBER(C136),ISNUMBER(E136)), ((E136-C136)/6)^2, "")</f>
        <v>0</v>
      </c>
      <c r="M136" s="3">
        <f>IF(COUNTA(H136:L136)=0, 0, MAX(IFERROR(INDEX($N$6:$N$200, MATCH(H136, $A$6:$A$200, 0)), 0),IFERROR(INDEX($N$6:$N$200, MATCH(I136, $A$6:$A$200, 0)), 0),IFERROR(INDEX($N$6:$N$200, MATCH(J136, $A$6:$A$200, 0)), 0),IFERROR(INDEX($N$6:$N$200, MATCH(K136, $A$6:$A$200, 0)), 0),IFERROR(INDEX($N$6:$N$200, MATCH(L136, $A$6:$A$200, 0)), 0)))</f>
        <v>0</v>
      </c>
      <c r="N136" s="3">
        <f>IF(AND(M136&lt;&gt;"", F136&lt;&gt;""), M136+F136, "")</f>
        <v>0</v>
      </c>
      <c r="O136" s="3">
        <f>IF(AND(P136&lt;&gt;"", F136&lt;&gt;""), P136-F136, "")</f>
        <v>0</v>
      </c>
      <c r="P136" s="3">
        <f>IFERROR(AGGREGATE(15,6, $O$6:$O$200/((($H$6:$H$200=$A136)+($I$6:$I$200=$A136)+($J$6:$J$200=$A136)+($K$6:$K$200=$A136)+($L$6:$L$200=$A136))&gt;0), 1), $C$2)</f>
        <v>0</v>
      </c>
      <c r="Q136" s="3">
        <f>IF(AND(O136&lt;&gt;"", M136&lt;&gt;""), O136-M136, "")</f>
        <v>0</v>
      </c>
      <c r="R136" s="8">
        <f>IF(Q136=0,"✓ Critique","")</f>
        <v>0</v>
      </c>
    </row>
    <row r="137" spans="6:18">
      <c r="F137" s="3">
        <f>IF(AND(C137&lt;&gt;"",D137&lt;&gt;"",E137&lt;&gt;""), (C137+4*D137+E137)/6, "")</f>
        <v>0</v>
      </c>
      <c r="G137" s="3">
        <f>IF(AND(ISNUMBER(C137),ISNUMBER(E137)), ((E137-C137)/6)^2, "")</f>
        <v>0</v>
      </c>
      <c r="M137" s="3">
        <f>IF(COUNTA(H137:L137)=0, 0, MAX(IFERROR(INDEX($N$6:$N$200, MATCH(H137, $A$6:$A$200, 0)), 0),IFERROR(INDEX($N$6:$N$200, MATCH(I137, $A$6:$A$200, 0)), 0),IFERROR(INDEX($N$6:$N$200, MATCH(J137, $A$6:$A$200, 0)), 0),IFERROR(INDEX($N$6:$N$200, MATCH(K137, $A$6:$A$200, 0)), 0),IFERROR(INDEX($N$6:$N$200, MATCH(L137, $A$6:$A$200, 0)), 0)))</f>
        <v>0</v>
      </c>
      <c r="N137" s="3">
        <f>IF(AND(M137&lt;&gt;"", F137&lt;&gt;""), M137+F137, "")</f>
        <v>0</v>
      </c>
      <c r="O137" s="3">
        <f>IF(AND(P137&lt;&gt;"", F137&lt;&gt;""), P137-F137, "")</f>
        <v>0</v>
      </c>
      <c r="P137" s="3">
        <f>IFERROR(AGGREGATE(15,6, $O$6:$O$200/((($H$6:$H$200=$A137)+($I$6:$I$200=$A137)+($J$6:$J$200=$A137)+($K$6:$K$200=$A137)+($L$6:$L$200=$A137))&gt;0), 1), $C$2)</f>
        <v>0</v>
      </c>
      <c r="Q137" s="3">
        <f>IF(AND(O137&lt;&gt;"", M137&lt;&gt;""), O137-M137, "")</f>
        <v>0</v>
      </c>
      <c r="R137" s="8">
        <f>IF(Q137=0,"✓ Critique","")</f>
        <v>0</v>
      </c>
    </row>
    <row r="138" spans="6:18">
      <c r="F138" s="3">
        <f>IF(AND(C138&lt;&gt;"",D138&lt;&gt;"",E138&lt;&gt;""), (C138+4*D138+E138)/6, "")</f>
        <v>0</v>
      </c>
      <c r="G138" s="3">
        <f>IF(AND(ISNUMBER(C138),ISNUMBER(E138)), ((E138-C138)/6)^2, "")</f>
        <v>0</v>
      </c>
      <c r="M138" s="3">
        <f>IF(COUNTA(H138:L138)=0, 0, MAX(IFERROR(INDEX($N$6:$N$200, MATCH(H138, $A$6:$A$200, 0)), 0),IFERROR(INDEX($N$6:$N$200, MATCH(I138, $A$6:$A$200, 0)), 0),IFERROR(INDEX($N$6:$N$200, MATCH(J138, $A$6:$A$200, 0)), 0),IFERROR(INDEX($N$6:$N$200, MATCH(K138, $A$6:$A$200, 0)), 0),IFERROR(INDEX($N$6:$N$200, MATCH(L138, $A$6:$A$200, 0)), 0)))</f>
        <v>0</v>
      </c>
      <c r="N138" s="3">
        <f>IF(AND(M138&lt;&gt;"", F138&lt;&gt;""), M138+F138, "")</f>
        <v>0</v>
      </c>
      <c r="O138" s="3">
        <f>IF(AND(P138&lt;&gt;"", F138&lt;&gt;""), P138-F138, "")</f>
        <v>0</v>
      </c>
      <c r="P138" s="3">
        <f>IFERROR(AGGREGATE(15,6, $O$6:$O$200/((($H$6:$H$200=$A138)+($I$6:$I$200=$A138)+($J$6:$J$200=$A138)+($K$6:$K$200=$A138)+($L$6:$L$200=$A138))&gt;0), 1), $C$2)</f>
        <v>0</v>
      </c>
      <c r="Q138" s="3">
        <f>IF(AND(O138&lt;&gt;"", M138&lt;&gt;""), O138-M138, "")</f>
        <v>0</v>
      </c>
      <c r="R138" s="8">
        <f>IF(Q138=0,"✓ Critique","")</f>
        <v>0</v>
      </c>
    </row>
    <row r="139" spans="6:18">
      <c r="F139" s="3">
        <f>IF(AND(C139&lt;&gt;"",D139&lt;&gt;"",E139&lt;&gt;""), (C139+4*D139+E139)/6, "")</f>
        <v>0</v>
      </c>
      <c r="G139" s="3">
        <f>IF(AND(ISNUMBER(C139),ISNUMBER(E139)), ((E139-C139)/6)^2, "")</f>
        <v>0</v>
      </c>
      <c r="M139" s="3">
        <f>IF(COUNTA(H139:L139)=0, 0, MAX(IFERROR(INDEX($N$6:$N$200, MATCH(H139, $A$6:$A$200, 0)), 0),IFERROR(INDEX($N$6:$N$200, MATCH(I139, $A$6:$A$200, 0)), 0),IFERROR(INDEX($N$6:$N$200, MATCH(J139, $A$6:$A$200, 0)), 0),IFERROR(INDEX($N$6:$N$200, MATCH(K139, $A$6:$A$200, 0)), 0),IFERROR(INDEX($N$6:$N$200, MATCH(L139, $A$6:$A$200, 0)), 0)))</f>
        <v>0</v>
      </c>
      <c r="N139" s="3">
        <f>IF(AND(M139&lt;&gt;"", F139&lt;&gt;""), M139+F139, "")</f>
        <v>0</v>
      </c>
      <c r="O139" s="3">
        <f>IF(AND(P139&lt;&gt;"", F139&lt;&gt;""), P139-F139, "")</f>
        <v>0</v>
      </c>
      <c r="P139" s="3">
        <f>IFERROR(AGGREGATE(15,6, $O$6:$O$200/((($H$6:$H$200=$A139)+($I$6:$I$200=$A139)+($J$6:$J$200=$A139)+($K$6:$K$200=$A139)+($L$6:$L$200=$A139))&gt;0), 1), $C$2)</f>
        <v>0</v>
      </c>
      <c r="Q139" s="3">
        <f>IF(AND(O139&lt;&gt;"", M139&lt;&gt;""), O139-M139, "")</f>
        <v>0</v>
      </c>
      <c r="R139" s="8">
        <f>IF(Q139=0,"✓ Critique","")</f>
        <v>0</v>
      </c>
    </row>
    <row r="140" spans="6:18">
      <c r="F140" s="3">
        <f>IF(AND(C140&lt;&gt;"",D140&lt;&gt;"",E140&lt;&gt;""), (C140+4*D140+E140)/6, "")</f>
        <v>0</v>
      </c>
      <c r="G140" s="3">
        <f>IF(AND(ISNUMBER(C140),ISNUMBER(E140)), ((E140-C140)/6)^2, "")</f>
        <v>0</v>
      </c>
      <c r="M140" s="3">
        <f>IF(COUNTA(H140:L140)=0, 0, MAX(IFERROR(INDEX($N$6:$N$200, MATCH(H140, $A$6:$A$200, 0)), 0),IFERROR(INDEX($N$6:$N$200, MATCH(I140, $A$6:$A$200, 0)), 0),IFERROR(INDEX($N$6:$N$200, MATCH(J140, $A$6:$A$200, 0)), 0),IFERROR(INDEX($N$6:$N$200, MATCH(K140, $A$6:$A$200, 0)), 0),IFERROR(INDEX($N$6:$N$200, MATCH(L140, $A$6:$A$200, 0)), 0)))</f>
        <v>0</v>
      </c>
      <c r="N140" s="3">
        <f>IF(AND(M140&lt;&gt;"", F140&lt;&gt;""), M140+F140, "")</f>
        <v>0</v>
      </c>
      <c r="O140" s="3">
        <f>IF(AND(P140&lt;&gt;"", F140&lt;&gt;""), P140-F140, "")</f>
        <v>0</v>
      </c>
      <c r="P140" s="3">
        <f>IFERROR(AGGREGATE(15,6, $O$6:$O$200/((($H$6:$H$200=$A140)+($I$6:$I$200=$A140)+($J$6:$J$200=$A140)+($K$6:$K$200=$A140)+($L$6:$L$200=$A140))&gt;0), 1), $C$2)</f>
        <v>0</v>
      </c>
      <c r="Q140" s="3">
        <f>IF(AND(O140&lt;&gt;"", M140&lt;&gt;""), O140-M140, "")</f>
        <v>0</v>
      </c>
      <c r="R140" s="8">
        <f>IF(Q140=0,"✓ Critique","")</f>
        <v>0</v>
      </c>
    </row>
    <row r="141" spans="6:18">
      <c r="F141" s="3">
        <f>IF(AND(C141&lt;&gt;"",D141&lt;&gt;"",E141&lt;&gt;""), (C141+4*D141+E141)/6, "")</f>
        <v>0</v>
      </c>
      <c r="G141" s="3">
        <f>IF(AND(ISNUMBER(C141),ISNUMBER(E141)), ((E141-C141)/6)^2, "")</f>
        <v>0</v>
      </c>
      <c r="M141" s="3">
        <f>IF(COUNTA(H141:L141)=0, 0, MAX(IFERROR(INDEX($N$6:$N$200, MATCH(H141, $A$6:$A$200, 0)), 0),IFERROR(INDEX($N$6:$N$200, MATCH(I141, $A$6:$A$200, 0)), 0),IFERROR(INDEX($N$6:$N$200, MATCH(J141, $A$6:$A$200, 0)), 0),IFERROR(INDEX($N$6:$N$200, MATCH(K141, $A$6:$A$200, 0)), 0),IFERROR(INDEX($N$6:$N$200, MATCH(L141, $A$6:$A$200, 0)), 0)))</f>
        <v>0</v>
      </c>
      <c r="N141" s="3">
        <f>IF(AND(M141&lt;&gt;"", F141&lt;&gt;""), M141+F141, "")</f>
        <v>0</v>
      </c>
      <c r="O141" s="3">
        <f>IF(AND(P141&lt;&gt;"", F141&lt;&gt;""), P141-F141, "")</f>
        <v>0</v>
      </c>
      <c r="P141" s="3">
        <f>IFERROR(AGGREGATE(15,6, $O$6:$O$200/((($H$6:$H$200=$A141)+($I$6:$I$200=$A141)+($J$6:$J$200=$A141)+($K$6:$K$200=$A141)+($L$6:$L$200=$A141))&gt;0), 1), $C$2)</f>
        <v>0</v>
      </c>
      <c r="Q141" s="3">
        <f>IF(AND(O141&lt;&gt;"", M141&lt;&gt;""), O141-M141, "")</f>
        <v>0</v>
      </c>
      <c r="R141" s="8">
        <f>IF(Q141=0,"✓ Critique","")</f>
        <v>0</v>
      </c>
    </row>
    <row r="142" spans="6:18">
      <c r="F142" s="3">
        <f>IF(AND(C142&lt;&gt;"",D142&lt;&gt;"",E142&lt;&gt;""), (C142+4*D142+E142)/6, "")</f>
        <v>0</v>
      </c>
      <c r="G142" s="3">
        <f>IF(AND(ISNUMBER(C142),ISNUMBER(E142)), ((E142-C142)/6)^2, "")</f>
        <v>0</v>
      </c>
      <c r="M142" s="3">
        <f>IF(COUNTA(H142:L142)=0, 0, MAX(IFERROR(INDEX($N$6:$N$200, MATCH(H142, $A$6:$A$200, 0)), 0),IFERROR(INDEX($N$6:$N$200, MATCH(I142, $A$6:$A$200, 0)), 0),IFERROR(INDEX($N$6:$N$200, MATCH(J142, $A$6:$A$200, 0)), 0),IFERROR(INDEX($N$6:$N$200, MATCH(K142, $A$6:$A$200, 0)), 0),IFERROR(INDEX($N$6:$N$200, MATCH(L142, $A$6:$A$200, 0)), 0)))</f>
        <v>0</v>
      </c>
      <c r="N142" s="3">
        <f>IF(AND(M142&lt;&gt;"", F142&lt;&gt;""), M142+F142, "")</f>
        <v>0</v>
      </c>
      <c r="O142" s="3">
        <f>IF(AND(P142&lt;&gt;"", F142&lt;&gt;""), P142-F142, "")</f>
        <v>0</v>
      </c>
      <c r="P142" s="3">
        <f>IFERROR(AGGREGATE(15,6, $O$6:$O$200/((($H$6:$H$200=$A142)+($I$6:$I$200=$A142)+($J$6:$J$200=$A142)+($K$6:$K$200=$A142)+($L$6:$L$200=$A142))&gt;0), 1), $C$2)</f>
        <v>0</v>
      </c>
      <c r="Q142" s="3">
        <f>IF(AND(O142&lt;&gt;"", M142&lt;&gt;""), O142-M142, "")</f>
        <v>0</v>
      </c>
      <c r="R142" s="8">
        <f>IF(Q142=0,"✓ Critique","")</f>
        <v>0</v>
      </c>
    </row>
    <row r="143" spans="6:18">
      <c r="F143" s="3">
        <f>IF(AND(C143&lt;&gt;"",D143&lt;&gt;"",E143&lt;&gt;""), (C143+4*D143+E143)/6, "")</f>
        <v>0</v>
      </c>
      <c r="G143" s="3">
        <f>IF(AND(ISNUMBER(C143),ISNUMBER(E143)), ((E143-C143)/6)^2, "")</f>
        <v>0</v>
      </c>
      <c r="M143" s="3">
        <f>IF(COUNTA(H143:L143)=0, 0, MAX(IFERROR(INDEX($N$6:$N$200, MATCH(H143, $A$6:$A$200, 0)), 0),IFERROR(INDEX($N$6:$N$200, MATCH(I143, $A$6:$A$200, 0)), 0),IFERROR(INDEX($N$6:$N$200, MATCH(J143, $A$6:$A$200, 0)), 0),IFERROR(INDEX($N$6:$N$200, MATCH(K143, $A$6:$A$200, 0)), 0),IFERROR(INDEX($N$6:$N$200, MATCH(L143, $A$6:$A$200, 0)), 0)))</f>
        <v>0</v>
      </c>
      <c r="N143" s="3">
        <f>IF(AND(M143&lt;&gt;"", F143&lt;&gt;""), M143+F143, "")</f>
        <v>0</v>
      </c>
      <c r="O143" s="3">
        <f>IF(AND(P143&lt;&gt;"", F143&lt;&gt;""), P143-F143, "")</f>
        <v>0</v>
      </c>
      <c r="P143" s="3">
        <f>IFERROR(AGGREGATE(15,6, $O$6:$O$200/((($H$6:$H$200=$A143)+($I$6:$I$200=$A143)+($J$6:$J$200=$A143)+($K$6:$K$200=$A143)+($L$6:$L$200=$A143))&gt;0), 1), $C$2)</f>
        <v>0</v>
      </c>
      <c r="Q143" s="3">
        <f>IF(AND(O143&lt;&gt;"", M143&lt;&gt;""), O143-M143, "")</f>
        <v>0</v>
      </c>
      <c r="R143" s="8">
        <f>IF(Q143=0,"✓ Critique","")</f>
        <v>0</v>
      </c>
    </row>
    <row r="144" spans="6:18">
      <c r="F144" s="3">
        <f>IF(AND(C144&lt;&gt;"",D144&lt;&gt;"",E144&lt;&gt;""), (C144+4*D144+E144)/6, "")</f>
        <v>0</v>
      </c>
      <c r="G144" s="3">
        <f>IF(AND(ISNUMBER(C144),ISNUMBER(E144)), ((E144-C144)/6)^2, "")</f>
        <v>0</v>
      </c>
      <c r="M144" s="3">
        <f>IF(COUNTA(H144:L144)=0, 0, MAX(IFERROR(INDEX($N$6:$N$200, MATCH(H144, $A$6:$A$200, 0)), 0),IFERROR(INDEX($N$6:$N$200, MATCH(I144, $A$6:$A$200, 0)), 0),IFERROR(INDEX($N$6:$N$200, MATCH(J144, $A$6:$A$200, 0)), 0),IFERROR(INDEX($N$6:$N$200, MATCH(K144, $A$6:$A$200, 0)), 0),IFERROR(INDEX($N$6:$N$200, MATCH(L144, $A$6:$A$200, 0)), 0)))</f>
        <v>0</v>
      </c>
      <c r="N144" s="3">
        <f>IF(AND(M144&lt;&gt;"", F144&lt;&gt;""), M144+F144, "")</f>
        <v>0</v>
      </c>
      <c r="O144" s="3">
        <f>IF(AND(P144&lt;&gt;"", F144&lt;&gt;""), P144-F144, "")</f>
        <v>0</v>
      </c>
      <c r="P144" s="3">
        <f>IFERROR(AGGREGATE(15,6, $O$6:$O$200/((($H$6:$H$200=$A144)+($I$6:$I$200=$A144)+($J$6:$J$200=$A144)+($K$6:$K$200=$A144)+($L$6:$L$200=$A144))&gt;0), 1), $C$2)</f>
        <v>0</v>
      </c>
      <c r="Q144" s="3">
        <f>IF(AND(O144&lt;&gt;"", M144&lt;&gt;""), O144-M144, "")</f>
        <v>0</v>
      </c>
      <c r="R144" s="8">
        <f>IF(Q144=0,"✓ Critique","")</f>
        <v>0</v>
      </c>
    </row>
    <row r="145" spans="6:18">
      <c r="F145" s="3">
        <f>IF(AND(C145&lt;&gt;"",D145&lt;&gt;"",E145&lt;&gt;""), (C145+4*D145+E145)/6, "")</f>
        <v>0</v>
      </c>
      <c r="G145" s="3">
        <f>IF(AND(ISNUMBER(C145),ISNUMBER(E145)), ((E145-C145)/6)^2, "")</f>
        <v>0</v>
      </c>
      <c r="M145" s="3">
        <f>IF(COUNTA(H145:L145)=0, 0, MAX(IFERROR(INDEX($N$6:$N$200, MATCH(H145, $A$6:$A$200, 0)), 0),IFERROR(INDEX($N$6:$N$200, MATCH(I145, $A$6:$A$200, 0)), 0),IFERROR(INDEX($N$6:$N$200, MATCH(J145, $A$6:$A$200, 0)), 0),IFERROR(INDEX($N$6:$N$200, MATCH(K145, $A$6:$A$200, 0)), 0),IFERROR(INDEX($N$6:$N$200, MATCH(L145, $A$6:$A$200, 0)), 0)))</f>
        <v>0</v>
      </c>
      <c r="N145" s="3">
        <f>IF(AND(M145&lt;&gt;"", F145&lt;&gt;""), M145+F145, "")</f>
        <v>0</v>
      </c>
      <c r="O145" s="3">
        <f>IF(AND(P145&lt;&gt;"", F145&lt;&gt;""), P145-F145, "")</f>
        <v>0</v>
      </c>
      <c r="P145" s="3">
        <f>IFERROR(AGGREGATE(15,6, $O$6:$O$200/((($H$6:$H$200=$A145)+($I$6:$I$200=$A145)+($J$6:$J$200=$A145)+($K$6:$K$200=$A145)+($L$6:$L$200=$A145))&gt;0), 1), $C$2)</f>
        <v>0</v>
      </c>
      <c r="Q145" s="3">
        <f>IF(AND(O145&lt;&gt;"", M145&lt;&gt;""), O145-M145, "")</f>
        <v>0</v>
      </c>
      <c r="R145" s="8">
        <f>IF(Q145=0,"✓ Critique","")</f>
        <v>0</v>
      </c>
    </row>
    <row r="146" spans="6:18">
      <c r="F146" s="3">
        <f>IF(AND(C146&lt;&gt;"",D146&lt;&gt;"",E146&lt;&gt;""), (C146+4*D146+E146)/6, "")</f>
        <v>0</v>
      </c>
      <c r="G146" s="3">
        <f>IF(AND(ISNUMBER(C146),ISNUMBER(E146)), ((E146-C146)/6)^2, "")</f>
        <v>0</v>
      </c>
      <c r="M146" s="3">
        <f>IF(COUNTA(H146:L146)=0, 0, MAX(IFERROR(INDEX($N$6:$N$200, MATCH(H146, $A$6:$A$200, 0)), 0),IFERROR(INDEX($N$6:$N$200, MATCH(I146, $A$6:$A$200, 0)), 0),IFERROR(INDEX($N$6:$N$200, MATCH(J146, $A$6:$A$200, 0)), 0),IFERROR(INDEX($N$6:$N$200, MATCH(K146, $A$6:$A$200, 0)), 0),IFERROR(INDEX($N$6:$N$200, MATCH(L146, $A$6:$A$200, 0)), 0)))</f>
        <v>0</v>
      </c>
      <c r="N146" s="3">
        <f>IF(AND(M146&lt;&gt;"", F146&lt;&gt;""), M146+F146, "")</f>
        <v>0</v>
      </c>
      <c r="O146" s="3">
        <f>IF(AND(P146&lt;&gt;"", F146&lt;&gt;""), P146-F146, "")</f>
        <v>0</v>
      </c>
      <c r="P146" s="3">
        <f>IFERROR(AGGREGATE(15,6, $O$6:$O$200/((($H$6:$H$200=$A146)+($I$6:$I$200=$A146)+($J$6:$J$200=$A146)+($K$6:$K$200=$A146)+($L$6:$L$200=$A146))&gt;0), 1), $C$2)</f>
        <v>0</v>
      </c>
      <c r="Q146" s="3">
        <f>IF(AND(O146&lt;&gt;"", M146&lt;&gt;""), O146-M146, "")</f>
        <v>0</v>
      </c>
      <c r="R146" s="8">
        <f>IF(Q146=0,"✓ Critique","")</f>
        <v>0</v>
      </c>
    </row>
    <row r="147" spans="6:18">
      <c r="F147" s="3">
        <f>IF(AND(C147&lt;&gt;"",D147&lt;&gt;"",E147&lt;&gt;""), (C147+4*D147+E147)/6, "")</f>
        <v>0</v>
      </c>
      <c r="G147" s="3">
        <f>IF(AND(ISNUMBER(C147),ISNUMBER(E147)), ((E147-C147)/6)^2, "")</f>
        <v>0</v>
      </c>
      <c r="M147" s="3">
        <f>IF(COUNTA(H147:L147)=0, 0, MAX(IFERROR(INDEX($N$6:$N$200, MATCH(H147, $A$6:$A$200, 0)), 0),IFERROR(INDEX($N$6:$N$200, MATCH(I147, $A$6:$A$200, 0)), 0),IFERROR(INDEX($N$6:$N$200, MATCH(J147, $A$6:$A$200, 0)), 0),IFERROR(INDEX($N$6:$N$200, MATCH(K147, $A$6:$A$200, 0)), 0),IFERROR(INDEX($N$6:$N$200, MATCH(L147, $A$6:$A$200, 0)), 0)))</f>
        <v>0</v>
      </c>
      <c r="N147" s="3">
        <f>IF(AND(M147&lt;&gt;"", F147&lt;&gt;""), M147+F147, "")</f>
        <v>0</v>
      </c>
      <c r="O147" s="3">
        <f>IF(AND(P147&lt;&gt;"", F147&lt;&gt;""), P147-F147, "")</f>
        <v>0</v>
      </c>
      <c r="P147" s="3">
        <f>IFERROR(AGGREGATE(15,6, $O$6:$O$200/((($H$6:$H$200=$A147)+($I$6:$I$200=$A147)+($J$6:$J$200=$A147)+($K$6:$K$200=$A147)+($L$6:$L$200=$A147))&gt;0), 1), $C$2)</f>
        <v>0</v>
      </c>
      <c r="Q147" s="3">
        <f>IF(AND(O147&lt;&gt;"", M147&lt;&gt;""), O147-M147, "")</f>
        <v>0</v>
      </c>
      <c r="R147" s="8">
        <f>IF(Q147=0,"✓ Critique","")</f>
        <v>0</v>
      </c>
    </row>
    <row r="148" spans="6:18">
      <c r="F148" s="3">
        <f>IF(AND(C148&lt;&gt;"",D148&lt;&gt;"",E148&lt;&gt;""), (C148+4*D148+E148)/6, "")</f>
        <v>0</v>
      </c>
      <c r="G148" s="3">
        <f>IF(AND(ISNUMBER(C148),ISNUMBER(E148)), ((E148-C148)/6)^2, "")</f>
        <v>0</v>
      </c>
      <c r="M148" s="3">
        <f>IF(COUNTA(H148:L148)=0, 0, MAX(IFERROR(INDEX($N$6:$N$200, MATCH(H148, $A$6:$A$200, 0)), 0),IFERROR(INDEX($N$6:$N$200, MATCH(I148, $A$6:$A$200, 0)), 0),IFERROR(INDEX($N$6:$N$200, MATCH(J148, $A$6:$A$200, 0)), 0),IFERROR(INDEX($N$6:$N$200, MATCH(K148, $A$6:$A$200, 0)), 0),IFERROR(INDEX($N$6:$N$200, MATCH(L148, $A$6:$A$200, 0)), 0)))</f>
        <v>0</v>
      </c>
      <c r="N148" s="3">
        <f>IF(AND(M148&lt;&gt;"", F148&lt;&gt;""), M148+F148, "")</f>
        <v>0</v>
      </c>
      <c r="O148" s="3">
        <f>IF(AND(P148&lt;&gt;"", F148&lt;&gt;""), P148-F148, "")</f>
        <v>0</v>
      </c>
      <c r="P148" s="3">
        <f>IFERROR(AGGREGATE(15,6, $O$6:$O$200/((($H$6:$H$200=$A148)+($I$6:$I$200=$A148)+($J$6:$J$200=$A148)+($K$6:$K$200=$A148)+($L$6:$L$200=$A148))&gt;0), 1), $C$2)</f>
        <v>0</v>
      </c>
      <c r="Q148" s="3">
        <f>IF(AND(O148&lt;&gt;"", M148&lt;&gt;""), O148-M148, "")</f>
        <v>0</v>
      </c>
      <c r="R148" s="8">
        <f>IF(Q148=0,"✓ Critique","")</f>
        <v>0</v>
      </c>
    </row>
    <row r="149" spans="6:18">
      <c r="F149" s="3">
        <f>IF(AND(C149&lt;&gt;"",D149&lt;&gt;"",E149&lt;&gt;""), (C149+4*D149+E149)/6, "")</f>
        <v>0</v>
      </c>
      <c r="G149" s="3">
        <f>IF(AND(ISNUMBER(C149),ISNUMBER(E149)), ((E149-C149)/6)^2, "")</f>
        <v>0</v>
      </c>
      <c r="M149" s="3">
        <f>IF(COUNTA(H149:L149)=0, 0, MAX(IFERROR(INDEX($N$6:$N$200, MATCH(H149, $A$6:$A$200, 0)), 0),IFERROR(INDEX($N$6:$N$200, MATCH(I149, $A$6:$A$200, 0)), 0),IFERROR(INDEX($N$6:$N$200, MATCH(J149, $A$6:$A$200, 0)), 0),IFERROR(INDEX($N$6:$N$200, MATCH(K149, $A$6:$A$200, 0)), 0),IFERROR(INDEX($N$6:$N$200, MATCH(L149, $A$6:$A$200, 0)), 0)))</f>
        <v>0</v>
      </c>
      <c r="N149" s="3">
        <f>IF(AND(M149&lt;&gt;"", F149&lt;&gt;""), M149+F149, "")</f>
        <v>0</v>
      </c>
      <c r="O149" s="3">
        <f>IF(AND(P149&lt;&gt;"", F149&lt;&gt;""), P149-F149, "")</f>
        <v>0</v>
      </c>
      <c r="P149" s="3">
        <f>IFERROR(AGGREGATE(15,6, $O$6:$O$200/((($H$6:$H$200=$A149)+($I$6:$I$200=$A149)+($J$6:$J$200=$A149)+($K$6:$K$200=$A149)+($L$6:$L$200=$A149))&gt;0), 1), $C$2)</f>
        <v>0</v>
      </c>
      <c r="Q149" s="3">
        <f>IF(AND(O149&lt;&gt;"", M149&lt;&gt;""), O149-M149, "")</f>
        <v>0</v>
      </c>
      <c r="R149" s="8">
        <f>IF(Q149=0,"✓ Critique","")</f>
        <v>0</v>
      </c>
    </row>
    <row r="150" spans="6:18">
      <c r="F150" s="3">
        <f>IF(AND(C150&lt;&gt;"",D150&lt;&gt;"",E150&lt;&gt;""), (C150+4*D150+E150)/6, "")</f>
        <v>0</v>
      </c>
      <c r="G150" s="3">
        <f>IF(AND(ISNUMBER(C150),ISNUMBER(E150)), ((E150-C150)/6)^2, "")</f>
        <v>0</v>
      </c>
      <c r="M150" s="3">
        <f>IF(COUNTA(H150:L150)=0, 0, MAX(IFERROR(INDEX($N$6:$N$200, MATCH(H150, $A$6:$A$200, 0)), 0),IFERROR(INDEX($N$6:$N$200, MATCH(I150, $A$6:$A$200, 0)), 0),IFERROR(INDEX($N$6:$N$200, MATCH(J150, $A$6:$A$200, 0)), 0),IFERROR(INDEX($N$6:$N$200, MATCH(K150, $A$6:$A$200, 0)), 0),IFERROR(INDEX($N$6:$N$200, MATCH(L150, $A$6:$A$200, 0)), 0)))</f>
        <v>0</v>
      </c>
      <c r="N150" s="3">
        <f>IF(AND(M150&lt;&gt;"", F150&lt;&gt;""), M150+F150, "")</f>
        <v>0</v>
      </c>
      <c r="O150" s="3">
        <f>IF(AND(P150&lt;&gt;"", F150&lt;&gt;""), P150-F150, "")</f>
        <v>0</v>
      </c>
      <c r="P150" s="3">
        <f>IFERROR(AGGREGATE(15,6, $O$6:$O$200/((($H$6:$H$200=$A150)+($I$6:$I$200=$A150)+($J$6:$J$200=$A150)+($K$6:$K$200=$A150)+($L$6:$L$200=$A150))&gt;0), 1), $C$2)</f>
        <v>0</v>
      </c>
      <c r="Q150" s="3">
        <f>IF(AND(O150&lt;&gt;"", M150&lt;&gt;""), O150-M150, "")</f>
        <v>0</v>
      </c>
      <c r="R150" s="8">
        <f>IF(Q150=0,"✓ Critique","")</f>
        <v>0</v>
      </c>
    </row>
    <row r="151" spans="6:18">
      <c r="F151" s="3">
        <f>IF(AND(C151&lt;&gt;"",D151&lt;&gt;"",E151&lt;&gt;""), (C151+4*D151+E151)/6, "")</f>
        <v>0</v>
      </c>
      <c r="G151" s="3">
        <f>IF(AND(ISNUMBER(C151),ISNUMBER(E151)), ((E151-C151)/6)^2, "")</f>
        <v>0</v>
      </c>
      <c r="M151" s="3">
        <f>IF(COUNTA(H151:L151)=0, 0, MAX(IFERROR(INDEX($N$6:$N$200, MATCH(H151, $A$6:$A$200, 0)), 0),IFERROR(INDEX($N$6:$N$200, MATCH(I151, $A$6:$A$200, 0)), 0),IFERROR(INDEX($N$6:$N$200, MATCH(J151, $A$6:$A$200, 0)), 0),IFERROR(INDEX($N$6:$N$200, MATCH(K151, $A$6:$A$200, 0)), 0),IFERROR(INDEX($N$6:$N$200, MATCH(L151, $A$6:$A$200, 0)), 0)))</f>
        <v>0</v>
      </c>
      <c r="N151" s="3">
        <f>IF(AND(M151&lt;&gt;"", F151&lt;&gt;""), M151+F151, "")</f>
        <v>0</v>
      </c>
      <c r="O151" s="3">
        <f>IF(AND(P151&lt;&gt;"", F151&lt;&gt;""), P151-F151, "")</f>
        <v>0</v>
      </c>
      <c r="P151" s="3">
        <f>IFERROR(AGGREGATE(15,6, $O$6:$O$200/((($H$6:$H$200=$A151)+($I$6:$I$200=$A151)+($J$6:$J$200=$A151)+($K$6:$K$200=$A151)+($L$6:$L$200=$A151))&gt;0), 1), $C$2)</f>
        <v>0</v>
      </c>
      <c r="Q151" s="3">
        <f>IF(AND(O151&lt;&gt;"", M151&lt;&gt;""), O151-M151, "")</f>
        <v>0</v>
      </c>
      <c r="R151" s="8">
        <f>IF(Q151=0,"✓ Critique","")</f>
        <v>0</v>
      </c>
    </row>
    <row r="152" spans="6:18">
      <c r="F152" s="3">
        <f>IF(AND(C152&lt;&gt;"",D152&lt;&gt;"",E152&lt;&gt;""), (C152+4*D152+E152)/6, "")</f>
        <v>0</v>
      </c>
      <c r="G152" s="3">
        <f>IF(AND(ISNUMBER(C152),ISNUMBER(E152)), ((E152-C152)/6)^2, "")</f>
        <v>0</v>
      </c>
      <c r="M152" s="3">
        <f>IF(COUNTA(H152:L152)=0, 0, MAX(IFERROR(INDEX($N$6:$N$200, MATCH(H152, $A$6:$A$200, 0)), 0),IFERROR(INDEX($N$6:$N$200, MATCH(I152, $A$6:$A$200, 0)), 0),IFERROR(INDEX($N$6:$N$200, MATCH(J152, $A$6:$A$200, 0)), 0),IFERROR(INDEX($N$6:$N$200, MATCH(K152, $A$6:$A$200, 0)), 0),IFERROR(INDEX($N$6:$N$200, MATCH(L152, $A$6:$A$200, 0)), 0)))</f>
        <v>0</v>
      </c>
      <c r="N152" s="3">
        <f>IF(AND(M152&lt;&gt;"", F152&lt;&gt;""), M152+F152, "")</f>
        <v>0</v>
      </c>
      <c r="O152" s="3">
        <f>IF(AND(P152&lt;&gt;"", F152&lt;&gt;""), P152-F152, "")</f>
        <v>0</v>
      </c>
      <c r="P152" s="3">
        <f>IFERROR(AGGREGATE(15,6, $O$6:$O$200/((($H$6:$H$200=$A152)+($I$6:$I$200=$A152)+($J$6:$J$200=$A152)+($K$6:$K$200=$A152)+($L$6:$L$200=$A152))&gt;0), 1), $C$2)</f>
        <v>0</v>
      </c>
      <c r="Q152" s="3">
        <f>IF(AND(O152&lt;&gt;"", M152&lt;&gt;""), O152-M152, "")</f>
        <v>0</v>
      </c>
      <c r="R152" s="8">
        <f>IF(Q152=0,"✓ Critique","")</f>
        <v>0</v>
      </c>
    </row>
    <row r="153" spans="6:18">
      <c r="F153" s="3">
        <f>IF(AND(C153&lt;&gt;"",D153&lt;&gt;"",E153&lt;&gt;""), (C153+4*D153+E153)/6, "")</f>
        <v>0</v>
      </c>
      <c r="G153" s="3">
        <f>IF(AND(ISNUMBER(C153),ISNUMBER(E153)), ((E153-C153)/6)^2, "")</f>
        <v>0</v>
      </c>
      <c r="M153" s="3">
        <f>IF(COUNTA(H153:L153)=0, 0, MAX(IFERROR(INDEX($N$6:$N$200, MATCH(H153, $A$6:$A$200, 0)), 0),IFERROR(INDEX($N$6:$N$200, MATCH(I153, $A$6:$A$200, 0)), 0),IFERROR(INDEX($N$6:$N$200, MATCH(J153, $A$6:$A$200, 0)), 0),IFERROR(INDEX($N$6:$N$200, MATCH(K153, $A$6:$A$200, 0)), 0),IFERROR(INDEX($N$6:$N$200, MATCH(L153, $A$6:$A$200, 0)), 0)))</f>
        <v>0</v>
      </c>
      <c r="N153" s="3">
        <f>IF(AND(M153&lt;&gt;"", F153&lt;&gt;""), M153+F153, "")</f>
        <v>0</v>
      </c>
      <c r="O153" s="3">
        <f>IF(AND(P153&lt;&gt;"", F153&lt;&gt;""), P153-F153, "")</f>
        <v>0</v>
      </c>
      <c r="P153" s="3">
        <f>IFERROR(AGGREGATE(15,6, $O$6:$O$200/((($H$6:$H$200=$A153)+($I$6:$I$200=$A153)+($J$6:$J$200=$A153)+($K$6:$K$200=$A153)+($L$6:$L$200=$A153))&gt;0), 1), $C$2)</f>
        <v>0</v>
      </c>
      <c r="Q153" s="3">
        <f>IF(AND(O153&lt;&gt;"", M153&lt;&gt;""), O153-M153, "")</f>
        <v>0</v>
      </c>
      <c r="R153" s="8">
        <f>IF(Q153=0,"✓ Critique","")</f>
        <v>0</v>
      </c>
    </row>
    <row r="154" spans="6:18">
      <c r="F154" s="3">
        <f>IF(AND(C154&lt;&gt;"",D154&lt;&gt;"",E154&lt;&gt;""), (C154+4*D154+E154)/6, "")</f>
        <v>0</v>
      </c>
      <c r="G154" s="3">
        <f>IF(AND(ISNUMBER(C154),ISNUMBER(E154)), ((E154-C154)/6)^2, "")</f>
        <v>0</v>
      </c>
      <c r="M154" s="3">
        <f>IF(COUNTA(H154:L154)=0, 0, MAX(IFERROR(INDEX($N$6:$N$200, MATCH(H154, $A$6:$A$200, 0)), 0),IFERROR(INDEX($N$6:$N$200, MATCH(I154, $A$6:$A$200, 0)), 0),IFERROR(INDEX($N$6:$N$200, MATCH(J154, $A$6:$A$200, 0)), 0),IFERROR(INDEX($N$6:$N$200, MATCH(K154, $A$6:$A$200, 0)), 0),IFERROR(INDEX($N$6:$N$200, MATCH(L154, $A$6:$A$200, 0)), 0)))</f>
        <v>0</v>
      </c>
      <c r="N154" s="3">
        <f>IF(AND(M154&lt;&gt;"", F154&lt;&gt;""), M154+F154, "")</f>
        <v>0</v>
      </c>
      <c r="O154" s="3">
        <f>IF(AND(P154&lt;&gt;"", F154&lt;&gt;""), P154-F154, "")</f>
        <v>0</v>
      </c>
      <c r="P154" s="3">
        <f>IFERROR(AGGREGATE(15,6, $O$6:$O$200/((($H$6:$H$200=$A154)+($I$6:$I$200=$A154)+($J$6:$J$200=$A154)+($K$6:$K$200=$A154)+($L$6:$L$200=$A154))&gt;0), 1), $C$2)</f>
        <v>0</v>
      </c>
      <c r="Q154" s="3">
        <f>IF(AND(O154&lt;&gt;"", M154&lt;&gt;""), O154-M154, "")</f>
        <v>0</v>
      </c>
      <c r="R154" s="8">
        <f>IF(Q154=0,"✓ Critique","")</f>
        <v>0</v>
      </c>
    </row>
    <row r="155" spans="6:18">
      <c r="F155" s="3">
        <f>IF(AND(C155&lt;&gt;"",D155&lt;&gt;"",E155&lt;&gt;""), (C155+4*D155+E155)/6, "")</f>
        <v>0</v>
      </c>
      <c r="G155" s="3">
        <f>IF(AND(ISNUMBER(C155),ISNUMBER(E155)), ((E155-C155)/6)^2, "")</f>
        <v>0</v>
      </c>
      <c r="M155" s="3">
        <f>IF(COUNTA(H155:L155)=0, 0, MAX(IFERROR(INDEX($N$6:$N$200, MATCH(H155, $A$6:$A$200, 0)), 0),IFERROR(INDEX($N$6:$N$200, MATCH(I155, $A$6:$A$200, 0)), 0),IFERROR(INDEX($N$6:$N$200, MATCH(J155, $A$6:$A$200, 0)), 0),IFERROR(INDEX($N$6:$N$200, MATCH(K155, $A$6:$A$200, 0)), 0),IFERROR(INDEX($N$6:$N$200, MATCH(L155, $A$6:$A$200, 0)), 0)))</f>
        <v>0</v>
      </c>
      <c r="N155" s="3">
        <f>IF(AND(M155&lt;&gt;"", F155&lt;&gt;""), M155+F155, "")</f>
        <v>0</v>
      </c>
      <c r="O155" s="3">
        <f>IF(AND(P155&lt;&gt;"", F155&lt;&gt;""), P155-F155, "")</f>
        <v>0</v>
      </c>
      <c r="P155" s="3">
        <f>IFERROR(AGGREGATE(15,6, $O$6:$O$200/((($H$6:$H$200=$A155)+($I$6:$I$200=$A155)+($J$6:$J$200=$A155)+($K$6:$K$200=$A155)+($L$6:$L$200=$A155))&gt;0), 1), $C$2)</f>
        <v>0</v>
      </c>
      <c r="Q155" s="3">
        <f>IF(AND(O155&lt;&gt;"", M155&lt;&gt;""), O155-M155, "")</f>
        <v>0</v>
      </c>
      <c r="R155" s="8">
        <f>IF(Q155=0,"✓ Critique","")</f>
        <v>0</v>
      </c>
    </row>
    <row r="156" spans="6:18">
      <c r="F156" s="3">
        <f>IF(AND(C156&lt;&gt;"",D156&lt;&gt;"",E156&lt;&gt;""), (C156+4*D156+E156)/6, "")</f>
        <v>0</v>
      </c>
      <c r="G156" s="3">
        <f>IF(AND(ISNUMBER(C156),ISNUMBER(E156)), ((E156-C156)/6)^2, "")</f>
        <v>0</v>
      </c>
      <c r="M156" s="3">
        <f>IF(COUNTA(H156:L156)=0, 0, MAX(IFERROR(INDEX($N$6:$N$200, MATCH(H156, $A$6:$A$200, 0)), 0),IFERROR(INDEX($N$6:$N$200, MATCH(I156, $A$6:$A$200, 0)), 0),IFERROR(INDEX($N$6:$N$200, MATCH(J156, $A$6:$A$200, 0)), 0),IFERROR(INDEX($N$6:$N$200, MATCH(K156, $A$6:$A$200, 0)), 0),IFERROR(INDEX($N$6:$N$200, MATCH(L156, $A$6:$A$200, 0)), 0)))</f>
        <v>0</v>
      </c>
      <c r="N156" s="3">
        <f>IF(AND(M156&lt;&gt;"", F156&lt;&gt;""), M156+F156, "")</f>
        <v>0</v>
      </c>
      <c r="O156" s="3">
        <f>IF(AND(P156&lt;&gt;"", F156&lt;&gt;""), P156-F156, "")</f>
        <v>0</v>
      </c>
      <c r="P156" s="3">
        <f>IFERROR(AGGREGATE(15,6, $O$6:$O$200/((($H$6:$H$200=$A156)+($I$6:$I$200=$A156)+($J$6:$J$200=$A156)+($K$6:$K$200=$A156)+($L$6:$L$200=$A156))&gt;0), 1), $C$2)</f>
        <v>0</v>
      </c>
      <c r="Q156" s="3">
        <f>IF(AND(O156&lt;&gt;"", M156&lt;&gt;""), O156-M156, "")</f>
        <v>0</v>
      </c>
      <c r="R156" s="8">
        <f>IF(Q156=0,"✓ Critique","")</f>
        <v>0</v>
      </c>
    </row>
    <row r="157" spans="6:18">
      <c r="F157" s="3">
        <f>IF(AND(C157&lt;&gt;"",D157&lt;&gt;"",E157&lt;&gt;""), (C157+4*D157+E157)/6, "")</f>
        <v>0</v>
      </c>
      <c r="G157" s="3">
        <f>IF(AND(ISNUMBER(C157),ISNUMBER(E157)), ((E157-C157)/6)^2, "")</f>
        <v>0</v>
      </c>
      <c r="M157" s="3">
        <f>IF(COUNTA(H157:L157)=0, 0, MAX(IFERROR(INDEX($N$6:$N$200, MATCH(H157, $A$6:$A$200, 0)), 0),IFERROR(INDEX($N$6:$N$200, MATCH(I157, $A$6:$A$200, 0)), 0),IFERROR(INDEX($N$6:$N$200, MATCH(J157, $A$6:$A$200, 0)), 0),IFERROR(INDEX($N$6:$N$200, MATCH(K157, $A$6:$A$200, 0)), 0),IFERROR(INDEX($N$6:$N$200, MATCH(L157, $A$6:$A$200, 0)), 0)))</f>
        <v>0</v>
      </c>
      <c r="N157" s="3">
        <f>IF(AND(M157&lt;&gt;"", F157&lt;&gt;""), M157+F157, "")</f>
        <v>0</v>
      </c>
      <c r="O157" s="3">
        <f>IF(AND(P157&lt;&gt;"", F157&lt;&gt;""), P157-F157, "")</f>
        <v>0</v>
      </c>
      <c r="P157" s="3">
        <f>IFERROR(AGGREGATE(15,6, $O$6:$O$200/((($H$6:$H$200=$A157)+($I$6:$I$200=$A157)+($J$6:$J$200=$A157)+($K$6:$K$200=$A157)+($L$6:$L$200=$A157))&gt;0), 1), $C$2)</f>
        <v>0</v>
      </c>
      <c r="Q157" s="3">
        <f>IF(AND(O157&lt;&gt;"", M157&lt;&gt;""), O157-M157, "")</f>
        <v>0</v>
      </c>
      <c r="R157" s="8">
        <f>IF(Q157=0,"✓ Critique","")</f>
        <v>0</v>
      </c>
    </row>
    <row r="158" spans="6:18">
      <c r="F158" s="3">
        <f>IF(AND(C158&lt;&gt;"",D158&lt;&gt;"",E158&lt;&gt;""), (C158+4*D158+E158)/6, "")</f>
        <v>0</v>
      </c>
      <c r="G158" s="3">
        <f>IF(AND(ISNUMBER(C158),ISNUMBER(E158)), ((E158-C158)/6)^2, "")</f>
        <v>0</v>
      </c>
      <c r="M158" s="3">
        <f>IF(COUNTA(H158:L158)=0, 0, MAX(IFERROR(INDEX($N$6:$N$200, MATCH(H158, $A$6:$A$200, 0)), 0),IFERROR(INDEX($N$6:$N$200, MATCH(I158, $A$6:$A$200, 0)), 0),IFERROR(INDEX($N$6:$N$200, MATCH(J158, $A$6:$A$200, 0)), 0),IFERROR(INDEX($N$6:$N$200, MATCH(K158, $A$6:$A$200, 0)), 0),IFERROR(INDEX($N$6:$N$200, MATCH(L158, $A$6:$A$200, 0)), 0)))</f>
        <v>0</v>
      </c>
      <c r="N158" s="3">
        <f>IF(AND(M158&lt;&gt;"", F158&lt;&gt;""), M158+F158, "")</f>
        <v>0</v>
      </c>
      <c r="O158" s="3">
        <f>IF(AND(P158&lt;&gt;"", F158&lt;&gt;""), P158-F158, "")</f>
        <v>0</v>
      </c>
      <c r="P158" s="3">
        <f>IFERROR(AGGREGATE(15,6, $O$6:$O$200/((($H$6:$H$200=$A158)+($I$6:$I$200=$A158)+($J$6:$J$200=$A158)+($K$6:$K$200=$A158)+($L$6:$L$200=$A158))&gt;0), 1), $C$2)</f>
        <v>0</v>
      </c>
      <c r="Q158" s="3">
        <f>IF(AND(O158&lt;&gt;"", M158&lt;&gt;""), O158-M158, "")</f>
        <v>0</v>
      </c>
      <c r="R158" s="8">
        <f>IF(Q158=0,"✓ Critique","")</f>
        <v>0</v>
      </c>
    </row>
    <row r="159" spans="6:18">
      <c r="F159" s="3">
        <f>IF(AND(C159&lt;&gt;"",D159&lt;&gt;"",E159&lt;&gt;""), (C159+4*D159+E159)/6, "")</f>
        <v>0</v>
      </c>
      <c r="G159" s="3">
        <f>IF(AND(ISNUMBER(C159),ISNUMBER(E159)), ((E159-C159)/6)^2, "")</f>
        <v>0</v>
      </c>
      <c r="M159" s="3">
        <f>IF(COUNTA(H159:L159)=0, 0, MAX(IFERROR(INDEX($N$6:$N$200, MATCH(H159, $A$6:$A$200, 0)), 0),IFERROR(INDEX($N$6:$N$200, MATCH(I159, $A$6:$A$200, 0)), 0),IFERROR(INDEX($N$6:$N$200, MATCH(J159, $A$6:$A$200, 0)), 0),IFERROR(INDEX($N$6:$N$200, MATCH(K159, $A$6:$A$200, 0)), 0),IFERROR(INDEX($N$6:$N$200, MATCH(L159, $A$6:$A$200, 0)), 0)))</f>
        <v>0</v>
      </c>
      <c r="N159" s="3">
        <f>IF(AND(M159&lt;&gt;"", F159&lt;&gt;""), M159+F159, "")</f>
        <v>0</v>
      </c>
      <c r="O159" s="3">
        <f>IF(AND(P159&lt;&gt;"", F159&lt;&gt;""), P159-F159, "")</f>
        <v>0</v>
      </c>
      <c r="P159" s="3">
        <f>IFERROR(AGGREGATE(15,6, $O$6:$O$200/((($H$6:$H$200=$A159)+($I$6:$I$200=$A159)+($J$6:$J$200=$A159)+($K$6:$K$200=$A159)+($L$6:$L$200=$A159))&gt;0), 1), $C$2)</f>
        <v>0</v>
      </c>
      <c r="Q159" s="3">
        <f>IF(AND(O159&lt;&gt;"", M159&lt;&gt;""), O159-M159, "")</f>
        <v>0</v>
      </c>
      <c r="R159" s="8">
        <f>IF(Q159=0,"✓ Critique","")</f>
        <v>0</v>
      </c>
    </row>
    <row r="160" spans="6:18">
      <c r="F160" s="3">
        <f>IF(AND(C160&lt;&gt;"",D160&lt;&gt;"",E160&lt;&gt;""), (C160+4*D160+E160)/6, "")</f>
        <v>0</v>
      </c>
      <c r="G160" s="3">
        <f>IF(AND(ISNUMBER(C160),ISNUMBER(E160)), ((E160-C160)/6)^2, "")</f>
        <v>0</v>
      </c>
      <c r="M160" s="3">
        <f>IF(COUNTA(H160:L160)=0, 0, MAX(IFERROR(INDEX($N$6:$N$200, MATCH(H160, $A$6:$A$200, 0)), 0),IFERROR(INDEX($N$6:$N$200, MATCH(I160, $A$6:$A$200, 0)), 0),IFERROR(INDEX($N$6:$N$200, MATCH(J160, $A$6:$A$200, 0)), 0),IFERROR(INDEX($N$6:$N$200, MATCH(K160, $A$6:$A$200, 0)), 0),IFERROR(INDEX($N$6:$N$200, MATCH(L160, $A$6:$A$200, 0)), 0)))</f>
        <v>0</v>
      </c>
      <c r="N160" s="3">
        <f>IF(AND(M160&lt;&gt;"", F160&lt;&gt;""), M160+F160, "")</f>
        <v>0</v>
      </c>
      <c r="O160" s="3">
        <f>IF(AND(P160&lt;&gt;"", F160&lt;&gt;""), P160-F160, "")</f>
        <v>0</v>
      </c>
      <c r="P160" s="3">
        <f>IFERROR(AGGREGATE(15,6, $O$6:$O$200/((($H$6:$H$200=$A160)+($I$6:$I$200=$A160)+($J$6:$J$200=$A160)+($K$6:$K$200=$A160)+($L$6:$L$200=$A160))&gt;0), 1), $C$2)</f>
        <v>0</v>
      </c>
      <c r="Q160" s="3">
        <f>IF(AND(O160&lt;&gt;"", M160&lt;&gt;""), O160-M160, "")</f>
        <v>0</v>
      </c>
      <c r="R160" s="8">
        <f>IF(Q160=0,"✓ Critique","")</f>
        <v>0</v>
      </c>
    </row>
    <row r="161" spans="6:18">
      <c r="F161" s="3">
        <f>IF(AND(C161&lt;&gt;"",D161&lt;&gt;"",E161&lt;&gt;""), (C161+4*D161+E161)/6, "")</f>
        <v>0</v>
      </c>
      <c r="G161" s="3">
        <f>IF(AND(ISNUMBER(C161),ISNUMBER(E161)), ((E161-C161)/6)^2, "")</f>
        <v>0</v>
      </c>
      <c r="M161" s="3">
        <f>IF(COUNTA(H161:L161)=0, 0, MAX(IFERROR(INDEX($N$6:$N$200, MATCH(H161, $A$6:$A$200, 0)), 0),IFERROR(INDEX($N$6:$N$200, MATCH(I161, $A$6:$A$200, 0)), 0),IFERROR(INDEX($N$6:$N$200, MATCH(J161, $A$6:$A$200, 0)), 0),IFERROR(INDEX($N$6:$N$200, MATCH(K161, $A$6:$A$200, 0)), 0),IFERROR(INDEX($N$6:$N$200, MATCH(L161, $A$6:$A$200, 0)), 0)))</f>
        <v>0</v>
      </c>
      <c r="N161" s="3">
        <f>IF(AND(M161&lt;&gt;"", F161&lt;&gt;""), M161+F161, "")</f>
        <v>0</v>
      </c>
      <c r="O161" s="3">
        <f>IF(AND(P161&lt;&gt;"", F161&lt;&gt;""), P161-F161, "")</f>
        <v>0</v>
      </c>
      <c r="P161" s="3">
        <f>IFERROR(AGGREGATE(15,6, $O$6:$O$200/((($H$6:$H$200=$A161)+($I$6:$I$200=$A161)+($J$6:$J$200=$A161)+($K$6:$K$200=$A161)+($L$6:$L$200=$A161))&gt;0), 1), $C$2)</f>
        <v>0</v>
      </c>
      <c r="Q161" s="3">
        <f>IF(AND(O161&lt;&gt;"", M161&lt;&gt;""), O161-M161, "")</f>
        <v>0</v>
      </c>
      <c r="R161" s="8">
        <f>IF(Q161=0,"✓ Critique","")</f>
        <v>0</v>
      </c>
    </row>
    <row r="162" spans="6:18">
      <c r="F162" s="3">
        <f>IF(AND(C162&lt;&gt;"",D162&lt;&gt;"",E162&lt;&gt;""), (C162+4*D162+E162)/6, "")</f>
        <v>0</v>
      </c>
      <c r="G162" s="3">
        <f>IF(AND(ISNUMBER(C162),ISNUMBER(E162)), ((E162-C162)/6)^2, "")</f>
        <v>0</v>
      </c>
      <c r="M162" s="3">
        <f>IF(COUNTA(H162:L162)=0, 0, MAX(IFERROR(INDEX($N$6:$N$200, MATCH(H162, $A$6:$A$200, 0)), 0),IFERROR(INDEX($N$6:$N$200, MATCH(I162, $A$6:$A$200, 0)), 0),IFERROR(INDEX($N$6:$N$200, MATCH(J162, $A$6:$A$200, 0)), 0),IFERROR(INDEX($N$6:$N$200, MATCH(K162, $A$6:$A$200, 0)), 0),IFERROR(INDEX($N$6:$N$200, MATCH(L162, $A$6:$A$200, 0)), 0)))</f>
        <v>0</v>
      </c>
      <c r="N162" s="3">
        <f>IF(AND(M162&lt;&gt;"", F162&lt;&gt;""), M162+F162, "")</f>
        <v>0</v>
      </c>
      <c r="O162" s="3">
        <f>IF(AND(P162&lt;&gt;"", F162&lt;&gt;""), P162-F162, "")</f>
        <v>0</v>
      </c>
      <c r="P162" s="3">
        <f>IFERROR(AGGREGATE(15,6, $O$6:$O$200/((($H$6:$H$200=$A162)+($I$6:$I$200=$A162)+($J$6:$J$200=$A162)+($K$6:$K$200=$A162)+($L$6:$L$200=$A162))&gt;0), 1), $C$2)</f>
        <v>0</v>
      </c>
      <c r="Q162" s="3">
        <f>IF(AND(O162&lt;&gt;"", M162&lt;&gt;""), O162-M162, "")</f>
        <v>0</v>
      </c>
      <c r="R162" s="8">
        <f>IF(Q162=0,"✓ Critique","")</f>
        <v>0</v>
      </c>
    </row>
    <row r="163" spans="6:18">
      <c r="F163" s="3">
        <f>IF(AND(C163&lt;&gt;"",D163&lt;&gt;"",E163&lt;&gt;""), (C163+4*D163+E163)/6, "")</f>
        <v>0</v>
      </c>
      <c r="G163" s="3">
        <f>IF(AND(ISNUMBER(C163),ISNUMBER(E163)), ((E163-C163)/6)^2, "")</f>
        <v>0</v>
      </c>
      <c r="M163" s="3">
        <f>IF(COUNTA(H163:L163)=0, 0, MAX(IFERROR(INDEX($N$6:$N$200, MATCH(H163, $A$6:$A$200, 0)), 0),IFERROR(INDEX($N$6:$N$200, MATCH(I163, $A$6:$A$200, 0)), 0),IFERROR(INDEX($N$6:$N$200, MATCH(J163, $A$6:$A$200, 0)), 0),IFERROR(INDEX($N$6:$N$200, MATCH(K163, $A$6:$A$200, 0)), 0),IFERROR(INDEX($N$6:$N$200, MATCH(L163, $A$6:$A$200, 0)), 0)))</f>
        <v>0</v>
      </c>
      <c r="N163" s="3">
        <f>IF(AND(M163&lt;&gt;"", F163&lt;&gt;""), M163+F163, "")</f>
        <v>0</v>
      </c>
      <c r="O163" s="3">
        <f>IF(AND(P163&lt;&gt;"", F163&lt;&gt;""), P163-F163, "")</f>
        <v>0</v>
      </c>
      <c r="P163" s="3">
        <f>IFERROR(AGGREGATE(15,6, $O$6:$O$200/((($H$6:$H$200=$A163)+($I$6:$I$200=$A163)+($J$6:$J$200=$A163)+($K$6:$K$200=$A163)+($L$6:$L$200=$A163))&gt;0), 1), $C$2)</f>
        <v>0</v>
      </c>
      <c r="Q163" s="3">
        <f>IF(AND(O163&lt;&gt;"", M163&lt;&gt;""), O163-M163, "")</f>
        <v>0</v>
      </c>
      <c r="R163" s="8">
        <f>IF(Q163=0,"✓ Critique","")</f>
        <v>0</v>
      </c>
    </row>
    <row r="164" spans="6:18">
      <c r="F164" s="3">
        <f>IF(AND(C164&lt;&gt;"",D164&lt;&gt;"",E164&lt;&gt;""), (C164+4*D164+E164)/6, "")</f>
        <v>0</v>
      </c>
      <c r="G164" s="3">
        <f>IF(AND(ISNUMBER(C164),ISNUMBER(E164)), ((E164-C164)/6)^2, "")</f>
        <v>0</v>
      </c>
      <c r="M164" s="3">
        <f>IF(COUNTA(H164:L164)=0, 0, MAX(IFERROR(INDEX($N$6:$N$200, MATCH(H164, $A$6:$A$200, 0)), 0),IFERROR(INDEX($N$6:$N$200, MATCH(I164, $A$6:$A$200, 0)), 0),IFERROR(INDEX($N$6:$N$200, MATCH(J164, $A$6:$A$200, 0)), 0),IFERROR(INDEX($N$6:$N$200, MATCH(K164, $A$6:$A$200, 0)), 0),IFERROR(INDEX($N$6:$N$200, MATCH(L164, $A$6:$A$200, 0)), 0)))</f>
        <v>0</v>
      </c>
      <c r="N164" s="3">
        <f>IF(AND(M164&lt;&gt;"", F164&lt;&gt;""), M164+F164, "")</f>
        <v>0</v>
      </c>
      <c r="O164" s="3">
        <f>IF(AND(P164&lt;&gt;"", F164&lt;&gt;""), P164-F164, "")</f>
        <v>0</v>
      </c>
      <c r="P164" s="3">
        <f>IFERROR(AGGREGATE(15,6, $O$6:$O$200/((($H$6:$H$200=$A164)+($I$6:$I$200=$A164)+($J$6:$J$200=$A164)+($K$6:$K$200=$A164)+($L$6:$L$200=$A164))&gt;0), 1), $C$2)</f>
        <v>0</v>
      </c>
      <c r="Q164" s="3">
        <f>IF(AND(O164&lt;&gt;"", M164&lt;&gt;""), O164-M164, "")</f>
        <v>0</v>
      </c>
      <c r="R164" s="8">
        <f>IF(Q164=0,"✓ Critique","")</f>
        <v>0</v>
      </c>
    </row>
    <row r="165" spans="6:18">
      <c r="F165" s="3">
        <f>IF(AND(C165&lt;&gt;"",D165&lt;&gt;"",E165&lt;&gt;""), (C165+4*D165+E165)/6, "")</f>
        <v>0</v>
      </c>
      <c r="G165" s="3">
        <f>IF(AND(ISNUMBER(C165),ISNUMBER(E165)), ((E165-C165)/6)^2, "")</f>
        <v>0</v>
      </c>
      <c r="M165" s="3">
        <f>IF(COUNTA(H165:L165)=0, 0, MAX(IFERROR(INDEX($N$6:$N$200, MATCH(H165, $A$6:$A$200, 0)), 0),IFERROR(INDEX($N$6:$N$200, MATCH(I165, $A$6:$A$200, 0)), 0),IFERROR(INDEX($N$6:$N$200, MATCH(J165, $A$6:$A$200, 0)), 0),IFERROR(INDEX($N$6:$N$200, MATCH(K165, $A$6:$A$200, 0)), 0),IFERROR(INDEX($N$6:$N$200, MATCH(L165, $A$6:$A$200, 0)), 0)))</f>
        <v>0</v>
      </c>
      <c r="N165" s="3">
        <f>IF(AND(M165&lt;&gt;"", F165&lt;&gt;""), M165+F165, "")</f>
        <v>0</v>
      </c>
      <c r="O165" s="3">
        <f>IF(AND(P165&lt;&gt;"", F165&lt;&gt;""), P165-F165, "")</f>
        <v>0</v>
      </c>
      <c r="P165" s="3">
        <f>IFERROR(AGGREGATE(15,6, $O$6:$O$200/((($H$6:$H$200=$A165)+($I$6:$I$200=$A165)+($J$6:$J$200=$A165)+($K$6:$K$200=$A165)+($L$6:$L$200=$A165))&gt;0), 1), $C$2)</f>
        <v>0</v>
      </c>
      <c r="Q165" s="3">
        <f>IF(AND(O165&lt;&gt;"", M165&lt;&gt;""), O165-M165, "")</f>
        <v>0</v>
      </c>
      <c r="R165" s="8">
        <f>IF(Q165=0,"✓ Critique","")</f>
        <v>0</v>
      </c>
    </row>
    <row r="166" spans="6:18">
      <c r="F166" s="3">
        <f>IF(AND(C166&lt;&gt;"",D166&lt;&gt;"",E166&lt;&gt;""), (C166+4*D166+E166)/6, "")</f>
        <v>0</v>
      </c>
      <c r="G166" s="3">
        <f>IF(AND(ISNUMBER(C166),ISNUMBER(E166)), ((E166-C166)/6)^2, "")</f>
        <v>0</v>
      </c>
      <c r="M166" s="3">
        <f>IF(COUNTA(H166:L166)=0, 0, MAX(IFERROR(INDEX($N$6:$N$200, MATCH(H166, $A$6:$A$200, 0)), 0),IFERROR(INDEX($N$6:$N$200, MATCH(I166, $A$6:$A$200, 0)), 0),IFERROR(INDEX($N$6:$N$200, MATCH(J166, $A$6:$A$200, 0)), 0),IFERROR(INDEX($N$6:$N$200, MATCH(K166, $A$6:$A$200, 0)), 0),IFERROR(INDEX($N$6:$N$200, MATCH(L166, $A$6:$A$200, 0)), 0)))</f>
        <v>0</v>
      </c>
      <c r="N166" s="3">
        <f>IF(AND(M166&lt;&gt;"", F166&lt;&gt;""), M166+F166, "")</f>
        <v>0</v>
      </c>
      <c r="O166" s="3">
        <f>IF(AND(P166&lt;&gt;"", F166&lt;&gt;""), P166-F166, "")</f>
        <v>0</v>
      </c>
      <c r="P166" s="3">
        <f>IFERROR(AGGREGATE(15,6, $O$6:$O$200/((($H$6:$H$200=$A166)+($I$6:$I$200=$A166)+($J$6:$J$200=$A166)+($K$6:$K$200=$A166)+($L$6:$L$200=$A166))&gt;0), 1), $C$2)</f>
        <v>0</v>
      </c>
      <c r="Q166" s="3">
        <f>IF(AND(O166&lt;&gt;"", M166&lt;&gt;""), O166-M166, "")</f>
        <v>0</v>
      </c>
      <c r="R166" s="8">
        <f>IF(Q166=0,"✓ Critique","")</f>
        <v>0</v>
      </c>
    </row>
    <row r="167" spans="6:18">
      <c r="F167" s="3">
        <f>IF(AND(C167&lt;&gt;"",D167&lt;&gt;"",E167&lt;&gt;""), (C167+4*D167+E167)/6, "")</f>
        <v>0</v>
      </c>
      <c r="G167" s="3">
        <f>IF(AND(ISNUMBER(C167),ISNUMBER(E167)), ((E167-C167)/6)^2, "")</f>
        <v>0</v>
      </c>
      <c r="M167" s="3">
        <f>IF(COUNTA(H167:L167)=0, 0, MAX(IFERROR(INDEX($N$6:$N$200, MATCH(H167, $A$6:$A$200, 0)), 0),IFERROR(INDEX($N$6:$N$200, MATCH(I167, $A$6:$A$200, 0)), 0),IFERROR(INDEX($N$6:$N$200, MATCH(J167, $A$6:$A$200, 0)), 0),IFERROR(INDEX($N$6:$N$200, MATCH(K167, $A$6:$A$200, 0)), 0),IFERROR(INDEX($N$6:$N$200, MATCH(L167, $A$6:$A$200, 0)), 0)))</f>
        <v>0</v>
      </c>
      <c r="N167" s="3">
        <f>IF(AND(M167&lt;&gt;"", F167&lt;&gt;""), M167+F167, "")</f>
        <v>0</v>
      </c>
      <c r="O167" s="3">
        <f>IF(AND(P167&lt;&gt;"", F167&lt;&gt;""), P167-F167, "")</f>
        <v>0</v>
      </c>
      <c r="P167" s="3">
        <f>IFERROR(AGGREGATE(15,6, $O$6:$O$200/((($H$6:$H$200=$A167)+($I$6:$I$200=$A167)+($J$6:$J$200=$A167)+($K$6:$K$200=$A167)+($L$6:$L$200=$A167))&gt;0), 1), $C$2)</f>
        <v>0</v>
      </c>
      <c r="Q167" s="3">
        <f>IF(AND(O167&lt;&gt;"", M167&lt;&gt;""), O167-M167, "")</f>
        <v>0</v>
      </c>
      <c r="R167" s="8">
        <f>IF(Q167=0,"✓ Critique","")</f>
        <v>0</v>
      </c>
    </row>
    <row r="168" spans="6:18">
      <c r="F168" s="3">
        <f>IF(AND(C168&lt;&gt;"",D168&lt;&gt;"",E168&lt;&gt;""), (C168+4*D168+E168)/6, "")</f>
        <v>0</v>
      </c>
      <c r="G168" s="3">
        <f>IF(AND(ISNUMBER(C168),ISNUMBER(E168)), ((E168-C168)/6)^2, "")</f>
        <v>0</v>
      </c>
      <c r="M168" s="3">
        <f>IF(COUNTA(H168:L168)=0, 0, MAX(IFERROR(INDEX($N$6:$N$200, MATCH(H168, $A$6:$A$200, 0)), 0),IFERROR(INDEX($N$6:$N$200, MATCH(I168, $A$6:$A$200, 0)), 0),IFERROR(INDEX($N$6:$N$200, MATCH(J168, $A$6:$A$200, 0)), 0),IFERROR(INDEX($N$6:$N$200, MATCH(K168, $A$6:$A$200, 0)), 0),IFERROR(INDEX($N$6:$N$200, MATCH(L168, $A$6:$A$200, 0)), 0)))</f>
        <v>0</v>
      </c>
      <c r="N168" s="3">
        <f>IF(AND(M168&lt;&gt;"", F168&lt;&gt;""), M168+F168, "")</f>
        <v>0</v>
      </c>
      <c r="O168" s="3">
        <f>IF(AND(P168&lt;&gt;"", F168&lt;&gt;""), P168-F168, "")</f>
        <v>0</v>
      </c>
      <c r="P168" s="3">
        <f>IFERROR(AGGREGATE(15,6, $O$6:$O$200/((($H$6:$H$200=$A168)+($I$6:$I$200=$A168)+($J$6:$J$200=$A168)+($K$6:$K$200=$A168)+($L$6:$L$200=$A168))&gt;0), 1), $C$2)</f>
        <v>0</v>
      </c>
      <c r="Q168" s="3">
        <f>IF(AND(O168&lt;&gt;"", M168&lt;&gt;""), O168-M168, "")</f>
        <v>0</v>
      </c>
      <c r="R168" s="8">
        <f>IF(Q168=0,"✓ Critique","")</f>
        <v>0</v>
      </c>
    </row>
    <row r="169" spans="6:18">
      <c r="F169" s="3">
        <f>IF(AND(C169&lt;&gt;"",D169&lt;&gt;"",E169&lt;&gt;""), (C169+4*D169+E169)/6, "")</f>
        <v>0</v>
      </c>
      <c r="G169" s="3">
        <f>IF(AND(ISNUMBER(C169),ISNUMBER(E169)), ((E169-C169)/6)^2, "")</f>
        <v>0</v>
      </c>
      <c r="M169" s="3">
        <f>IF(COUNTA(H169:L169)=0, 0, MAX(IFERROR(INDEX($N$6:$N$200, MATCH(H169, $A$6:$A$200, 0)), 0),IFERROR(INDEX($N$6:$N$200, MATCH(I169, $A$6:$A$200, 0)), 0),IFERROR(INDEX($N$6:$N$200, MATCH(J169, $A$6:$A$200, 0)), 0),IFERROR(INDEX($N$6:$N$200, MATCH(K169, $A$6:$A$200, 0)), 0),IFERROR(INDEX($N$6:$N$200, MATCH(L169, $A$6:$A$200, 0)), 0)))</f>
        <v>0</v>
      </c>
      <c r="N169" s="3">
        <f>IF(AND(M169&lt;&gt;"", F169&lt;&gt;""), M169+F169, "")</f>
        <v>0</v>
      </c>
      <c r="O169" s="3">
        <f>IF(AND(P169&lt;&gt;"", F169&lt;&gt;""), P169-F169, "")</f>
        <v>0</v>
      </c>
      <c r="P169" s="3">
        <f>IFERROR(AGGREGATE(15,6, $O$6:$O$200/((($H$6:$H$200=$A169)+($I$6:$I$200=$A169)+($J$6:$J$200=$A169)+($K$6:$K$200=$A169)+($L$6:$L$200=$A169))&gt;0), 1), $C$2)</f>
        <v>0</v>
      </c>
      <c r="Q169" s="3">
        <f>IF(AND(O169&lt;&gt;"", M169&lt;&gt;""), O169-M169, "")</f>
        <v>0</v>
      </c>
      <c r="R169" s="8">
        <f>IF(Q169=0,"✓ Critique","")</f>
        <v>0</v>
      </c>
    </row>
    <row r="170" spans="6:18">
      <c r="F170" s="3">
        <f>IF(AND(C170&lt;&gt;"",D170&lt;&gt;"",E170&lt;&gt;""), (C170+4*D170+E170)/6, "")</f>
        <v>0</v>
      </c>
      <c r="G170" s="3">
        <f>IF(AND(ISNUMBER(C170),ISNUMBER(E170)), ((E170-C170)/6)^2, "")</f>
        <v>0</v>
      </c>
      <c r="M170" s="3">
        <f>IF(COUNTA(H170:L170)=0, 0, MAX(IFERROR(INDEX($N$6:$N$200, MATCH(H170, $A$6:$A$200, 0)), 0),IFERROR(INDEX($N$6:$N$200, MATCH(I170, $A$6:$A$200, 0)), 0),IFERROR(INDEX($N$6:$N$200, MATCH(J170, $A$6:$A$200, 0)), 0),IFERROR(INDEX($N$6:$N$200, MATCH(K170, $A$6:$A$200, 0)), 0),IFERROR(INDEX($N$6:$N$200, MATCH(L170, $A$6:$A$200, 0)), 0)))</f>
        <v>0</v>
      </c>
      <c r="N170" s="3">
        <f>IF(AND(M170&lt;&gt;"", F170&lt;&gt;""), M170+F170, "")</f>
        <v>0</v>
      </c>
      <c r="O170" s="3">
        <f>IF(AND(P170&lt;&gt;"", F170&lt;&gt;""), P170-F170, "")</f>
        <v>0</v>
      </c>
      <c r="P170" s="3">
        <f>IFERROR(AGGREGATE(15,6, $O$6:$O$200/((($H$6:$H$200=$A170)+($I$6:$I$200=$A170)+($J$6:$J$200=$A170)+($K$6:$K$200=$A170)+($L$6:$L$200=$A170))&gt;0), 1), $C$2)</f>
        <v>0</v>
      </c>
      <c r="Q170" s="3">
        <f>IF(AND(O170&lt;&gt;"", M170&lt;&gt;""), O170-M170, "")</f>
        <v>0</v>
      </c>
      <c r="R170" s="8">
        <f>IF(Q170=0,"✓ Critique","")</f>
        <v>0</v>
      </c>
    </row>
    <row r="171" spans="6:18">
      <c r="F171" s="3">
        <f>IF(AND(C171&lt;&gt;"",D171&lt;&gt;"",E171&lt;&gt;""), (C171+4*D171+E171)/6, "")</f>
        <v>0</v>
      </c>
      <c r="G171" s="3">
        <f>IF(AND(ISNUMBER(C171),ISNUMBER(E171)), ((E171-C171)/6)^2, "")</f>
        <v>0</v>
      </c>
      <c r="M171" s="3">
        <f>IF(COUNTA(H171:L171)=0, 0, MAX(IFERROR(INDEX($N$6:$N$200, MATCH(H171, $A$6:$A$200, 0)), 0),IFERROR(INDEX($N$6:$N$200, MATCH(I171, $A$6:$A$200, 0)), 0),IFERROR(INDEX($N$6:$N$200, MATCH(J171, $A$6:$A$200, 0)), 0),IFERROR(INDEX($N$6:$N$200, MATCH(K171, $A$6:$A$200, 0)), 0),IFERROR(INDEX($N$6:$N$200, MATCH(L171, $A$6:$A$200, 0)), 0)))</f>
        <v>0</v>
      </c>
      <c r="N171" s="3">
        <f>IF(AND(M171&lt;&gt;"", F171&lt;&gt;""), M171+F171, "")</f>
        <v>0</v>
      </c>
      <c r="O171" s="3">
        <f>IF(AND(P171&lt;&gt;"", F171&lt;&gt;""), P171-F171, "")</f>
        <v>0</v>
      </c>
      <c r="P171" s="3">
        <f>IFERROR(AGGREGATE(15,6, $O$6:$O$200/((($H$6:$H$200=$A171)+($I$6:$I$200=$A171)+($J$6:$J$200=$A171)+($K$6:$K$200=$A171)+($L$6:$L$200=$A171))&gt;0), 1), $C$2)</f>
        <v>0</v>
      </c>
      <c r="Q171" s="3">
        <f>IF(AND(O171&lt;&gt;"", M171&lt;&gt;""), O171-M171, "")</f>
        <v>0</v>
      </c>
      <c r="R171" s="8">
        <f>IF(Q171=0,"✓ Critique","")</f>
        <v>0</v>
      </c>
    </row>
    <row r="172" spans="6:18">
      <c r="F172" s="3">
        <f>IF(AND(C172&lt;&gt;"",D172&lt;&gt;"",E172&lt;&gt;""), (C172+4*D172+E172)/6, "")</f>
        <v>0</v>
      </c>
      <c r="G172" s="3">
        <f>IF(AND(ISNUMBER(C172),ISNUMBER(E172)), ((E172-C172)/6)^2, "")</f>
        <v>0</v>
      </c>
      <c r="M172" s="3">
        <f>IF(COUNTA(H172:L172)=0, 0, MAX(IFERROR(INDEX($N$6:$N$200, MATCH(H172, $A$6:$A$200, 0)), 0),IFERROR(INDEX($N$6:$N$200, MATCH(I172, $A$6:$A$200, 0)), 0),IFERROR(INDEX($N$6:$N$200, MATCH(J172, $A$6:$A$200, 0)), 0),IFERROR(INDEX($N$6:$N$200, MATCH(K172, $A$6:$A$200, 0)), 0),IFERROR(INDEX($N$6:$N$200, MATCH(L172, $A$6:$A$200, 0)), 0)))</f>
        <v>0</v>
      </c>
      <c r="N172" s="3">
        <f>IF(AND(M172&lt;&gt;"", F172&lt;&gt;""), M172+F172, "")</f>
        <v>0</v>
      </c>
      <c r="O172" s="3">
        <f>IF(AND(P172&lt;&gt;"", F172&lt;&gt;""), P172-F172, "")</f>
        <v>0</v>
      </c>
      <c r="P172" s="3">
        <f>IFERROR(AGGREGATE(15,6, $O$6:$O$200/((($H$6:$H$200=$A172)+($I$6:$I$200=$A172)+($J$6:$J$200=$A172)+($K$6:$K$200=$A172)+($L$6:$L$200=$A172))&gt;0), 1), $C$2)</f>
        <v>0</v>
      </c>
      <c r="Q172" s="3">
        <f>IF(AND(O172&lt;&gt;"", M172&lt;&gt;""), O172-M172, "")</f>
        <v>0</v>
      </c>
      <c r="R172" s="8">
        <f>IF(Q172=0,"✓ Critique","")</f>
        <v>0</v>
      </c>
    </row>
    <row r="173" spans="6:18">
      <c r="F173" s="3">
        <f>IF(AND(C173&lt;&gt;"",D173&lt;&gt;"",E173&lt;&gt;""), (C173+4*D173+E173)/6, "")</f>
        <v>0</v>
      </c>
      <c r="G173" s="3">
        <f>IF(AND(ISNUMBER(C173),ISNUMBER(E173)), ((E173-C173)/6)^2, "")</f>
        <v>0</v>
      </c>
      <c r="M173" s="3">
        <f>IF(COUNTA(H173:L173)=0, 0, MAX(IFERROR(INDEX($N$6:$N$200, MATCH(H173, $A$6:$A$200, 0)), 0),IFERROR(INDEX($N$6:$N$200, MATCH(I173, $A$6:$A$200, 0)), 0),IFERROR(INDEX($N$6:$N$200, MATCH(J173, $A$6:$A$200, 0)), 0),IFERROR(INDEX($N$6:$N$200, MATCH(K173, $A$6:$A$200, 0)), 0),IFERROR(INDEX($N$6:$N$200, MATCH(L173, $A$6:$A$200, 0)), 0)))</f>
        <v>0</v>
      </c>
      <c r="N173" s="3">
        <f>IF(AND(M173&lt;&gt;"", F173&lt;&gt;""), M173+F173, "")</f>
        <v>0</v>
      </c>
      <c r="O173" s="3">
        <f>IF(AND(P173&lt;&gt;"", F173&lt;&gt;""), P173-F173, "")</f>
        <v>0</v>
      </c>
      <c r="P173" s="3">
        <f>IFERROR(AGGREGATE(15,6, $O$6:$O$200/((($H$6:$H$200=$A173)+($I$6:$I$200=$A173)+($J$6:$J$200=$A173)+($K$6:$K$200=$A173)+($L$6:$L$200=$A173))&gt;0), 1), $C$2)</f>
        <v>0</v>
      </c>
      <c r="Q173" s="3">
        <f>IF(AND(O173&lt;&gt;"", M173&lt;&gt;""), O173-M173, "")</f>
        <v>0</v>
      </c>
      <c r="R173" s="8">
        <f>IF(Q173=0,"✓ Critique","")</f>
        <v>0</v>
      </c>
    </row>
    <row r="174" spans="6:18">
      <c r="F174" s="3">
        <f>IF(AND(C174&lt;&gt;"",D174&lt;&gt;"",E174&lt;&gt;""), (C174+4*D174+E174)/6, "")</f>
        <v>0</v>
      </c>
      <c r="G174" s="3">
        <f>IF(AND(ISNUMBER(C174),ISNUMBER(E174)), ((E174-C174)/6)^2, "")</f>
        <v>0</v>
      </c>
      <c r="M174" s="3">
        <f>IF(COUNTA(H174:L174)=0, 0, MAX(IFERROR(INDEX($N$6:$N$200, MATCH(H174, $A$6:$A$200, 0)), 0),IFERROR(INDEX($N$6:$N$200, MATCH(I174, $A$6:$A$200, 0)), 0),IFERROR(INDEX($N$6:$N$200, MATCH(J174, $A$6:$A$200, 0)), 0),IFERROR(INDEX($N$6:$N$200, MATCH(K174, $A$6:$A$200, 0)), 0),IFERROR(INDEX($N$6:$N$200, MATCH(L174, $A$6:$A$200, 0)), 0)))</f>
        <v>0</v>
      </c>
      <c r="N174" s="3">
        <f>IF(AND(M174&lt;&gt;"", F174&lt;&gt;""), M174+F174, "")</f>
        <v>0</v>
      </c>
      <c r="O174" s="3">
        <f>IF(AND(P174&lt;&gt;"", F174&lt;&gt;""), P174-F174, "")</f>
        <v>0</v>
      </c>
      <c r="P174" s="3">
        <f>IFERROR(AGGREGATE(15,6, $O$6:$O$200/((($H$6:$H$200=$A174)+($I$6:$I$200=$A174)+($J$6:$J$200=$A174)+($K$6:$K$200=$A174)+($L$6:$L$200=$A174))&gt;0), 1), $C$2)</f>
        <v>0</v>
      </c>
      <c r="Q174" s="3">
        <f>IF(AND(O174&lt;&gt;"", M174&lt;&gt;""), O174-M174, "")</f>
        <v>0</v>
      </c>
      <c r="R174" s="8">
        <f>IF(Q174=0,"✓ Critique","")</f>
        <v>0</v>
      </c>
    </row>
    <row r="175" spans="6:18">
      <c r="F175" s="3">
        <f>IF(AND(C175&lt;&gt;"",D175&lt;&gt;"",E175&lt;&gt;""), (C175+4*D175+E175)/6, "")</f>
        <v>0</v>
      </c>
      <c r="G175" s="3">
        <f>IF(AND(ISNUMBER(C175),ISNUMBER(E175)), ((E175-C175)/6)^2, "")</f>
        <v>0</v>
      </c>
      <c r="M175" s="3">
        <f>IF(COUNTA(H175:L175)=0, 0, MAX(IFERROR(INDEX($N$6:$N$200, MATCH(H175, $A$6:$A$200, 0)), 0),IFERROR(INDEX($N$6:$N$200, MATCH(I175, $A$6:$A$200, 0)), 0),IFERROR(INDEX($N$6:$N$200, MATCH(J175, $A$6:$A$200, 0)), 0),IFERROR(INDEX($N$6:$N$200, MATCH(K175, $A$6:$A$200, 0)), 0),IFERROR(INDEX($N$6:$N$200, MATCH(L175, $A$6:$A$200, 0)), 0)))</f>
        <v>0</v>
      </c>
      <c r="N175" s="3">
        <f>IF(AND(M175&lt;&gt;"", F175&lt;&gt;""), M175+F175, "")</f>
        <v>0</v>
      </c>
      <c r="O175" s="3">
        <f>IF(AND(P175&lt;&gt;"", F175&lt;&gt;""), P175-F175, "")</f>
        <v>0</v>
      </c>
      <c r="P175" s="3">
        <f>IFERROR(AGGREGATE(15,6, $O$6:$O$200/((($H$6:$H$200=$A175)+($I$6:$I$200=$A175)+($J$6:$J$200=$A175)+($K$6:$K$200=$A175)+($L$6:$L$200=$A175))&gt;0), 1), $C$2)</f>
        <v>0</v>
      </c>
      <c r="Q175" s="3">
        <f>IF(AND(O175&lt;&gt;"", M175&lt;&gt;""), O175-M175, "")</f>
        <v>0</v>
      </c>
      <c r="R175" s="8">
        <f>IF(Q175=0,"✓ Critique","")</f>
        <v>0</v>
      </c>
    </row>
    <row r="176" spans="6:18">
      <c r="F176" s="3">
        <f>IF(AND(C176&lt;&gt;"",D176&lt;&gt;"",E176&lt;&gt;""), (C176+4*D176+E176)/6, "")</f>
        <v>0</v>
      </c>
      <c r="G176" s="3">
        <f>IF(AND(ISNUMBER(C176),ISNUMBER(E176)), ((E176-C176)/6)^2, "")</f>
        <v>0</v>
      </c>
      <c r="M176" s="3">
        <f>IF(COUNTA(H176:L176)=0, 0, MAX(IFERROR(INDEX($N$6:$N$200, MATCH(H176, $A$6:$A$200, 0)), 0),IFERROR(INDEX($N$6:$N$200, MATCH(I176, $A$6:$A$200, 0)), 0),IFERROR(INDEX($N$6:$N$200, MATCH(J176, $A$6:$A$200, 0)), 0),IFERROR(INDEX($N$6:$N$200, MATCH(K176, $A$6:$A$200, 0)), 0),IFERROR(INDEX($N$6:$N$200, MATCH(L176, $A$6:$A$200, 0)), 0)))</f>
        <v>0</v>
      </c>
      <c r="N176" s="3">
        <f>IF(AND(M176&lt;&gt;"", F176&lt;&gt;""), M176+F176, "")</f>
        <v>0</v>
      </c>
      <c r="O176" s="3">
        <f>IF(AND(P176&lt;&gt;"", F176&lt;&gt;""), P176-F176, "")</f>
        <v>0</v>
      </c>
      <c r="P176" s="3">
        <f>IFERROR(AGGREGATE(15,6, $O$6:$O$200/((($H$6:$H$200=$A176)+($I$6:$I$200=$A176)+($J$6:$J$200=$A176)+($K$6:$K$200=$A176)+($L$6:$L$200=$A176))&gt;0), 1), $C$2)</f>
        <v>0</v>
      </c>
      <c r="Q176" s="3">
        <f>IF(AND(O176&lt;&gt;"", M176&lt;&gt;""), O176-M176, "")</f>
        <v>0</v>
      </c>
      <c r="R176" s="8">
        <f>IF(Q176=0,"✓ Critique","")</f>
        <v>0</v>
      </c>
    </row>
    <row r="177" spans="6:18">
      <c r="F177" s="3">
        <f>IF(AND(C177&lt;&gt;"",D177&lt;&gt;"",E177&lt;&gt;""), (C177+4*D177+E177)/6, "")</f>
        <v>0</v>
      </c>
      <c r="G177" s="3">
        <f>IF(AND(ISNUMBER(C177),ISNUMBER(E177)), ((E177-C177)/6)^2, "")</f>
        <v>0</v>
      </c>
      <c r="M177" s="3">
        <f>IF(COUNTA(H177:L177)=0, 0, MAX(IFERROR(INDEX($N$6:$N$200, MATCH(H177, $A$6:$A$200, 0)), 0),IFERROR(INDEX($N$6:$N$200, MATCH(I177, $A$6:$A$200, 0)), 0),IFERROR(INDEX($N$6:$N$200, MATCH(J177, $A$6:$A$200, 0)), 0),IFERROR(INDEX($N$6:$N$200, MATCH(K177, $A$6:$A$200, 0)), 0),IFERROR(INDEX($N$6:$N$200, MATCH(L177, $A$6:$A$200, 0)), 0)))</f>
        <v>0</v>
      </c>
      <c r="N177" s="3">
        <f>IF(AND(M177&lt;&gt;"", F177&lt;&gt;""), M177+F177, "")</f>
        <v>0</v>
      </c>
      <c r="O177" s="3">
        <f>IF(AND(P177&lt;&gt;"", F177&lt;&gt;""), P177-F177, "")</f>
        <v>0</v>
      </c>
      <c r="P177" s="3">
        <f>IFERROR(AGGREGATE(15,6, $O$6:$O$200/((($H$6:$H$200=$A177)+($I$6:$I$200=$A177)+($J$6:$J$200=$A177)+($K$6:$K$200=$A177)+($L$6:$L$200=$A177))&gt;0), 1), $C$2)</f>
        <v>0</v>
      </c>
      <c r="Q177" s="3">
        <f>IF(AND(O177&lt;&gt;"", M177&lt;&gt;""), O177-M177, "")</f>
        <v>0</v>
      </c>
      <c r="R177" s="8">
        <f>IF(Q177=0,"✓ Critique","")</f>
        <v>0</v>
      </c>
    </row>
    <row r="178" spans="6:18">
      <c r="F178" s="3">
        <f>IF(AND(C178&lt;&gt;"",D178&lt;&gt;"",E178&lt;&gt;""), (C178+4*D178+E178)/6, "")</f>
        <v>0</v>
      </c>
      <c r="G178" s="3">
        <f>IF(AND(ISNUMBER(C178),ISNUMBER(E178)), ((E178-C178)/6)^2, "")</f>
        <v>0</v>
      </c>
      <c r="M178" s="3">
        <f>IF(COUNTA(H178:L178)=0, 0, MAX(IFERROR(INDEX($N$6:$N$200, MATCH(H178, $A$6:$A$200, 0)), 0),IFERROR(INDEX($N$6:$N$200, MATCH(I178, $A$6:$A$200, 0)), 0),IFERROR(INDEX($N$6:$N$200, MATCH(J178, $A$6:$A$200, 0)), 0),IFERROR(INDEX($N$6:$N$200, MATCH(K178, $A$6:$A$200, 0)), 0),IFERROR(INDEX($N$6:$N$200, MATCH(L178, $A$6:$A$200, 0)), 0)))</f>
        <v>0</v>
      </c>
      <c r="N178" s="3">
        <f>IF(AND(M178&lt;&gt;"", F178&lt;&gt;""), M178+F178, "")</f>
        <v>0</v>
      </c>
      <c r="O178" s="3">
        <f>IF(AND(P178&lt;&gt;"", F178&lt;&gt;""), P178-F178, "")</f>
        <v>0</v>
      </c>
      <c r="P178" s="3">
        <f>IFERROR(AGGREGATE(15,6, $O$6:$O$200/((($H$6:$H$200=$A178)+($I$6:$I$200=$A178)+($J$6:$J$200=$A178)+($K$6:$K$200=$A178)+($L$6:$L$200=$A178))&gt;0), 1), $C$2)</f>
        <v>0</v>
      </c>
      <c r="Q178" s="3">
        <f>IF(AND(O178&lt;&gt;"", M178&lt;&gt;""), O178-M178, "")</f>
        <v>0</v>
      </c>
      <c r="R178" s="8">
        <f>IF(Q178=0,"✓ Critique","")</f>
        <v>0</v>
      </c>
    </row>
    <row r="179" spans="6:18">
      <c r="F179" s="3">
        <f>IF(AND(C179&lt;&gt;"",D179&lt;&gt;"",E179&lt;&gt;""), (C179+4*D179+E179)/6, "")</f>
        <v>0</v>
      </c>
      <c r="G179" s="3">
        <f>IF(AND(ISNUMBER(C179),ISNUMBER(E179)), ((E179-C179)/6)^2, "")</f>
        <v>0</v>
      </c>
      <c r="M179" s="3">
        <f>IF(COUNTA(H179:L179)=0, 0, MAX(IFERROR(INDEX($N$6:$N$200, MATCH(H179, $A$6:$A$200, 0)), 0),IFERROR(INDEX($N$6:$N$200, MATCH(I179, $A$6:$A$200, 0)), 0),IFERROR(INDEX($N$6:$N$200, MATCH(J179, $A$6:$A$200, 0)), 0),IFERROR(INDEX($N$6:$N$200, MATCH(K179, $A$6:$A$200, 0)), 0),IFERROR(INDEX($N$6:$N$200, MATCH(L179, $A$6:$A$200, 0)), 0)))</f>
        <v>0</v>
      </c>
      <c r="N179" s="3">
        <f>IF(AND(M179&lt;&gt;"", F179&lt;&gt;""), M179+F179, "")</f>
        <v>0</v>
      </c>
      <c r="O179" s="3">
        <f>IF(AND(P179&lt;&gt;"", F179&lt;&gt;""), P179-F179, "")</f>
        <v>0</v>
      </c>
      <c r="P179" s="3">
        <f>IFERROR(AGGREGATE(15,6, $O$6:$O$200/((($H$6:$H$200=$A179)+($I$6:$I$200=$A179)+($J$6:$J$200=$A179)+($K$6:$K$200=$A179)+($L$6:$L$200=$A179))&gt;0), 1), $C$2)</f>
        <v>0</v>
      </c>
      <c r="Q179" s="3">
        <f>IF(AND(O179&lt;&gt;"", M179&lt;&gt;""), O179-M179, "")</f>
        <v>0</v>
      </c>
      <c r="R179" s="8">
        <f>IF(Q179=0,"✓ Critique","")</f>
        <v>0</v>
      </c>
    </row>
    <row r="180" spans="6:18">
      <c r="F180" s="3">
        <f>IF(AND(C180&lt;&gt;"",D180&lt;&gt;"",E180&lt;&gt;""), (C180+4*D180+E180)/6, "")</f>
        <v>0</v>
      </c>
      <c r="G180" s="3">
        <f>IF(AND(ISNUMBER(C180),ISNUMBER(E180)), ((E180-C180)/6)^2, "")</f>
        <v>0</v>
      </c>
      <c r="M180" s="3">
        <f>IF(COUNTA(H180:L180)=0, 0, MAX(IFERROR(INDEX($N$6:$N$200, MATCH(H180, $A$6:$A$200, 0)), 0),IFERROR(INDEX($N$6:$N$200, MATCH(I180, $A$6:$A$200, 0)), 0),IFERROR(INDEX($N$6:$N$200, MATCH(J180, $A$6:$A$200, 0)), 0),IFERROR(INDEX($N$6:$N$200, MATCH(K180, $A$6:$A$200, 0)), 0),IFERROR(INDEX($N$6:$N$200, MATCH(L180, $A$6:$A$200, 0)), 0)))</f>
        <v>0</v>
      </c>
      <c r="N180" s="3">
        <f>IF(AND(M180&lt;&gt;"", F180&lt;&gt;""), M180+F180, "")</f>
        <v>0</v>
      </c>
      <c r="O180" s="3">
        <f>IF(AND(P180&lt;&gt;"", F180&lt;&gt;""), P180-F180, "")</f>
        <v>0</v>
      </c>
      <c r="P180" s="3">
        <f>IFERROR(AGGREGATE(15,6, $O$6:$O$200/((($H$6:$H$200=$A180)+($I$6:$I$200=$A180)+($J$6:$J$200=$A180)+($K$6:$K$200=$A180)+($L$6:$L$200=$A180))&gt;0), 1), $C$2)</f>
        <v>0</v>
      </c>
      <c r="Q180" s="3">
        <f>IF(AND(O180&lt;&gt;"", M180&lt;&gt;""), O180-M180, "")</f>
        <v>0</v>
      </c>
      <c r="R180" s="8">
        <f>IF(Q180=0,"✓ Critique","")</f>
        <v>0</v>
      </c>
    </row>
    <row r="181" spans="6:18">
      <c r="F181" s="3">
        <f>IF(AND(C181&lt;&gt;"",D181&lt;&gt;"",E181&lt;&gt;""), (C181+4*D181+E181)/6, "")</f>
        <v>0</v>
      </c>
      <c r="G181" s="3">
        <f>IF(AND(ISNUMBER(C181),ISNUMBER(E181)), ((E181-C181)/6)^2, "")</f>
        <v>0</v>
      </c>
      <c r="M181" s="3">
        <f>IF(COUNTA(H181:L181)=0, 0, MAX(IFERROR(INDEX($N$6:$N$200, MATCH(H181, $A$6:$A$200, 0)), 0),IFERROR(INDEX($N$6:$N$200, MATCH(I181, $A$6:$A$200, 0)), 0),IFERROR(INDEX($N$6:$N$200, MATCH(J181, $A$6:$A$200, 0)), 0),IFERROR(INDEX($N$6:$N$200, MATCH(K181, $A$6:$A$200, 0)), 0),IFERROR(INDEX($N$6:$N$200, MATCH(L181, $A$6:$A$200, 0)), 0)))</f>
        <v>0</v>
      </c>
      <c r="N181" s="3">
        <f>IF(AND(M181&lt;&gt;"", F181&lt;&gt;""), M181+F181, "")</f>
        <v>0</v>
      </c>
      <c r="O181" s="3">
        <f>IF(AND(P181&lt;&gt;"", F181&lt;&gt;""), P181-F181, "")</f>
        <v>0</v>
      </c>
      <c r="P181" s="3">
        <f>IFERROR(AGGREGATE(15,6, $O$6:$O$200/((($H$6:$H$200=$A181)+($I$6:$I$200=$A181)+($J$6:$J$200=$A181)+($K$6:$K$200=$A181)+($L$6:$L$200=$A181))&gt;0), 1), $C$2)</f>
        <v>0</v>
      </c>
      <c r="Q181" s="3">
        <f>IF(AND(O181&lt;&gt;"", M181&lt;&gt;""), O181-M181, "")</f>
        <v>0</v>
      </c>
      <c r="R181" s="8">
        <f>IF(Q181=0,"✓ Critique","")</f>
        <v>0</v>
      </c>
    </row>
    <row r="182" spans="6:18">
      <c r="F182" s="3">
        <f>IF(AND(C182&lt;&gt;"",D182&lt;&gt;"",E182&lt;&gt;""), (C182+4*D182+E182)/6, "")</f>
        <v>0</v>
      </c>
      <c r="G182" s="3">
        <f>IF(AND(ISNUMBER(C182),ISNUMBER(E182)), ((E182-C182)/6)^2, "")</f>
        <v>0</v>
      </c>
      <c r="M182" s="3">
        <f>IF(COUNTA(H182:L182)=0, 0, MAX(IFERROR(INDEX($N$6:$N$200, MATCH(H182, $A$6:$A$200, 0)), 0),IFERROR(INDEX($N$6:$N$200, MATCH(I182, $A$6:$A$200, 0)), 0),IFERROR(INDEX($N$6:$N$200, MATCH(J182, $A$6:$A$200, 0)), 0),IFERROR(INDEX($N$6:$N$200, MATCH(K182, $A$6:$A$200, 0)), 0),IFERROR(INDEX($N$6:$N$200, MATCH(L182, $A$6:$A$200, 0)), 0)))</f>
        <v>0</v>
      </c>
      <c r="N182" s="3">
        <f>IF(AND(M182&lt;&gt;"", F182&lt;&gt;""), M182+F182, "")</f>
        <v>0</v>
      </c>
      <c r="O182" s="3">
        <f>IF(AND(P182&lt;&gt;"", F182&lt;&gt;""), P182-F182, "")</f>
        <v>0</v>
      </c>
      <c r="P182" s="3">
        <f>IFERROR(AGGREGATE(15,6, $O$6:$O$200/((($H$6:$H$200=$A182)+($I$6:$I$200=$A182)+($J$6:$J$200=$A182)+($K$6:$K$200=$A182)+($L$6:$L$200=$A182))&gt;0), 1), $C$2)</f>
        <v>0</v>
      </c>
      <c r="Q182" s="3">
        <f>IF(AND(O182&lt;&gt;"", M182&lt;&gt;""), O182-M182, "")</f>
        <v>0</v>
      </c>
      <c r="R182" s="8">
        <f>IF(Q182=0,"✓ Critique","")</f>
        <v>0</v>
      </c>
    </row>
    <row r="183" spans="6:18">
      <c r="F183" s="3">
        <f>IF(AND(C183&lt;&gt;"",D183&lt;&gt;"",E183&lt;&gt;""), (C183+4*D183+E183)/6, "")</f>
        <v>0</v>
      </c>
      <c r="G183" s="3">
        <f>IF(AND(ISNUMBER(C183),ISNUMBER(E183)), ((E183-C183)/6)^2, "")</f>
        <v>0</v>
      </c>
      <c r="M183" s="3">
        <f>IF(COUNTA(H183:L183)=0, 0, MAX(IFERROR(INDEX($N$6:$N$200, MATCH(H183, $A$6:$A$200, 0)), 0),IFERROR(INDEX($N$6:$N$200, MATCH(I183, $A$6:$A$200, 0)), 0),IFERROR(INDEX($N$6:$N$200, MATCH(J183, $A$6:$A$200, 0)), 0),IFERROR(INDEX($N$6:$N$200, MATCH(K183, $A$6:$A$200, 0)), 0),IFERROR(INDEX($N$6:$N$200, MATCH(L183, $A$6:$A$200, 0)), 0)))</f>
        <v>0</v>
      </c>
      <c r="N183" s="3">
        <f>IF(AND(M183&lt;&gt;"", F183&lt;&gt;""), M183+F183, "")</f>
        <v>0</v>
      </c>
      <c r="O183" s="3">
        <f>IF(AND(P183&lt;&gt;"", F183&lt;&gt;""), P183-F183, "")</f>
        <v>0</v>
      </c>
      <c r="P183" s="3">
        <f>IFERROR(AGGREGATE(15,6, $O$6:$O$200/((($H$6:$H$200=$A183)+($I$6:$I$200=$A183)+($J$6:$J$200=$A183)+($K$6:$K$200=$A183)+($L$6:$L$200=$A183))&gt;0), 1), $C$2)</f>
        <v>0</v>
      </c>
      <c r="Q183" s="3">
        <f>IF(AND(O183&lt;&gt;"", M183&lt;&gt;""), O183-M183, "")</f>
        <v>0</v>
      </c>
      <c r="R183" s="8">
        <f>IF(Q183=0,"✓ Critique","")</f>
        <v>0</v>
      </c>
    </row>
    <row r="184" spans="6:18">
      <c r="F184" s="3">
        <f>IF(AND(C184&lt;&gt;"",D184&lt;&gt;"",E184&lt;&gt;""), (C184+4*D184+E184)/6, "")</f>
        <v>0</v>
      </c>
      <c r="G184" s="3">
        <f>IF(AND(ISNUMBER(C184),ISNUMBER(E184)), ((E184-C184)/6)^2, "")</f>
        <v>0</v>
      </c>
      <c r="M184" s="3">
        <f>IF(COUNTA(H184:L184)=0, 0, MAX(IFERROR(INDEX($N$6:$N$200, MATCH(H184, $A$6:$A$200, 0)), 0),IFERROR(INDEX($N$6:$N$200, MATCH(I184, $A$6:$A$200, 0)), 0),IFERROR(INDEX($N$6:$N$200, MATCH(J184, $A$6:$A$200, 0)), 0),IFERROR(INDEX($N$6:$N$200, MATCH(K184, $A$6:$A$200, 0)), 0),IFERROR(INDEX($N$6:$N$200, MATCH(L184, $A$6:$A$200, 0)), 0)))</f>
        <v>0</v>
      </c>
      <c r="N184" s="3">
        <f>IF(AND(M184&lt;&gt;"", F184&lt;&gt;""), M184+F184, "")</f>
        <v>0</v>
      </c>
      <c r="O184" s="3">
        <f>IF(AND(P184&lt;&gt;"", F184&lt;&gt;""), P184-F184, "")</f>
        <v>0</v>
      </c>
      <c r="P184" s="3">
        <f>IFERROR(AGGREGATE(15,6, $O$6:$O$200/((($H$6:$H$200=$A184)+($I$6:$I$200=$A184)+($J$6:$J$200=$A184)+($K$6:$K$200=$A184)+($L$6:$L$200=$A184))&gt;0), 1), $C$2)</f>
        <v>0</v>
      </c>
      <c r="Q184" s="3">
        <f>IF(AND(O184&lt;&gt;"", M184&lt;&gt;""), O184-M184, "")</f>
        <v>0</v>
      </c>
      <c r="R184" s="8">
        <f>IF(Q184=0,"✓ Critique","")</f>
        <v>0</v>
      </c>
    </row>
    <row r="185" spans="6:18">
      <c r="F185" s="3">
        <f>IF(AND(C185&lt;&gt;"",D185&lt;&gt;"",E185&lt;&gt;""), (C185+4*D185+E185)/6, "")</f>
        <v>0</v>
      </c>
      <c r="G185" s="3">
        <f>IF(AND(ISNUMBER(C185),ISNUMBER(E185)), ((E185-C185)/6)^2, "")</f>
        <v>0</v>
      </c>
      <c r="M185" s="3">
        <f>IF(COUNTA(H185:L185)=0, 0, MAX(IFERROR(INDEX($N$6:$N$200, MATCH(H185, $A$6:$A$200, 0)), 0),IFERROR(INDEX($N$6:$N$200, MATCH(I185, $A$6:$A$200, 0)), 0),IFERROR(INDEX($N$6:$N$200, MATCH(J185, $A$6:$A$200, 0)), 0),IFERROR(INDEX($N$6:$N$200, MATCH(K185, $A$6:$A$200, 0)), 0),IFERROR(INDEX($N$6:$N$200, MATCH(L185, $A$6:$A$200, 0)), 0)))</f>
        <v>0</v>
      </c>
      <c r="N185" s="3">
        <f>IF(AND(M185&lt;&gt;"", F185&lt;&gt;""), M185+F185, "")</f>
        <v>0</v>
      </c>
      <c r="O185" s="3">
        <f>IF(AND(P185&lt;&gt;"", F185&lt;&gt;""), P185-F185, "")</f>
        <v>0</v>
      </c>
      <c r="P185" s="3">
        <f>IFERROR(AGGREGATE(15,6, $O$6:$O$200/((($H$6:$H$200=$A185)+($I$6:$I$200=$A185)+($J$6:$J$200=$A185)+($K$6:$K$200=$A185)+($L$6:$L$200=$A185))&gt;0), 1), $C$2)</f>
        <v>0</v>
      </c>
      <c r="Q185" s="3">
        <f>IF(AND(O185&lt;&gt;"", M185&lt;&gt;""), O185-M185, "")</f>
        <v>0</v>
      </c>
      <c r="R185" s="8">
        <f>IF(Q185=0,"✓ Critique","")</f>
        <v>0</v>
      </c>
    </row>
    <row r="186" spans="6:18">
      <c r="F186" s="3">
        <f>IF(AND(C186&lt;&gt;"",D186&lt;&gt;"",E186&lt;&gt;""), (C186+4*D186+E186)/6, "")</f>
        <v>0</v>
      </c>
      <c r="G186" s="3">
        <f>IF(AND(ISNUMBER(C186),ISNUMBER(E186)), ((E186-C186)/6)^2, "")</f>
        <v>0</v>
      </c>
      <c r="M186" s="3">
        <f>IF(COUNTA(H186:L186)=0, 0, MAX(IFERROR(INDEX($N$6:$N$200, MATCH(H186, $A$6:$A$200, 0)), 0),IFERROR(INDEX($N$6:$N$200, MATCH(I186, $A$6:$A$200, 0)), 0),IFERROR(INDEX($N$6:$N$200, MATCH(J186, $A$6:$A$200, 0)), 0),IFERROR(INDEX($N$6:$N$200, MATCH(K186, $A$6:$A$200, 0)), 0),IFERROR(INDEX($N$6:$N$200, MATCH(L186, $A$6:$A$200, 0)), 0)))</f>
        <v>0</v>
      </c>
      <c r="N186" s="3">
        <f>IF(AND(M186&lt;&gt;"", F186&lt;&gt;""), M186+F186, "")</f>
        <v>0</v>
      </c>
      <c r="O186" s="3">
        <f>IF(AND(P186&lt;&gt;"", F186&lt;&gt;""), P186-F186, "")</f>
        <v>0</v>
      </c>
      <c r="P186" s="3">
        <f>IFERROR(AGGREGATE(15,6, $O$6:$O$200/((($H$6:$H$200=$A186)+($I$6:$I$200=$A186)+($J$6:$J$200=$A186)+($K$6:$K$200=$A186)+($L$6:$L$200=$A186))&gt;0), 1), $C$2)</f>
        <v>0</v>
      </c>
      <c r="Q186" s="3">
        <f>IF(AND(O186&lt;&gt;"", M186&lt;&gt;""), O186-M186, "")</f>
        <v>0</v>
      </c>
      <c r="R186" s="8">
        <f>IF(Q186=0,"✓ Critique","")</f>
        <v>0</v>
      </c>
    </row>
    <row r="187" spans="6:18">
      <c r="F187" s="3">
        <f>IF(AND(C187&lt;&gt;"",D187&lt;&gt;"",E187&lt;&gt;""), (C187+4*D187+E187)/6, "")</f>
        <v>0</v>
      </c>
      <c r="G187" s="3">
        <f>IF(AND(ISNUMBER(C187),ISNUMBER(E187)), ((E187-C187)/6)^2, "")</f>
        <v>0</v>
      </c>
      <c r="M187" s="3">
        <f>IF(COUNTA(H187:L187)=0, 0, MAX(IFERROR(INDEX($N$6:$N$200, MATCH(H187, $A$6:$A$200, 0)), 0),IFERROR(INDEX($N$6:$N$200, MATCH(I187, $A$6:$A$200, 0)), 0),IFERROR(INDEX($N$6:$N$200, MATCH(J187, $A$6:$A$200, 0)), 0),IFERROR(INDEX($N$6:$N$200, MATCH(K187, $A$6:$A$200, 0)), 0),IFERROR(INDEX($N$6:$N$200, MATCH(L187, $A$6:$A$200, 0)), 0)))</f>
        <v>0</v>
      </c>
      <c r="N187" s="3">
        <f>IF(AND(M187&lt;&gt;"", F187&lt;&gt;""), M187+F187, "")</f>
        <v>0</v>
      </c>
      <c r="O187" s="3">
        <f>IF(AND(P187&lt;&gt;"", F187&lt;&gt;""), P187-F187, "")</f>
        <v>0</v>
      </c>
      <c r="P187" s="3">
        <f>IFERROR(AGGREGATE(15,6, $O$6:$O$200/((($H$6:$H$200=$A187)+($I$6:$I$200=$A187)+($J$6:$J$200=$A187)+($K$6:$K$200=$A187)+($L$6:$L$200=$A187))&gt;0), 1), $C$2)</f>
        <v>0</v>
      </c>
      <c r="Q187" s="3">
        <f>IF(AND(O187&lt;&gt;"", M187&lt;&gt;""), O187-M187, "")</f>
        <v>0</v>
      </c>
      <c r="R187" s="8">
        <f>IF(Q187=0,"✓ Critique","")</f>
        <v>0</v>
      </c>
    </row>
    <row r="188" spans="6:18">
      <c r="F188" s="3">
        <f>IF(AND(C188&lt;&gt;"",D188&lt;&gt;"",E188&lt;&gt;""), (C188+4*D188+E188)/6, "")</f>
        <v>0</v>
      </c>
      <c r="G188" s="3">
        <f>IF(AND(ISNUMBER(C188),ISNUMBER(E188)), ((E188-C188)/6)^2, "")</f>
        <v>0</v>
      </c>
      <c r="M188" s="3">
        <f>IF(COUNTA(H188:L188)=0, 0, MAX(IFERROR(INDEX($N$6:$N$200, MATCH(H188, $A$6:$A$200, 0)), 0),IFERROR(INDEX($N$6:$N$200, MATCH(I188, $A$6:$A$200, 0)), 0),IFERROR(INDEX($N$6:$N$200, MATCH(J188, $A$6:$A$200, 0)), 0),IFERROR(INDEX($N$6:$N$200, MATCH(K188, $A$6:$A$200, 0)), 0),IFERROR(INDEX($N$6:$N$200, MATCH(L188, $A$6:$A$200, 0)), 0)))</f>
        <v>0</v>
      </c>
      <c r="N188" s="3">
        <f>IF(AND(M188&lt;&gt;"", F188&lt;&gt;""), M188+F188, "")</f>
        <v>0</v>
      </c>
      <c r="O188" s="3">
        <f>IF(AND(P188&lt;&gt;"", F188&lt;&gt;""), P188-F188, "")</f>
        <v>0</v>
      </c>
      <c r="P188" s="3">
        <f>IFERROR(AGGREGATE(15,6, $O$6:$O$200/((($H$6:$H$200=$A188)+($I$6:$I$200=$A188)+($J$6:$J$200=$A188)+($K$6:$K$200=$A188)+($L$6:$L$200=$A188))&gt;0), 1), $C$2)</f>
        <v>0</v>
      </c>
      <c r="Q188" s="3">
        <f>IF(AND(O188&lt;&gt;"", M188&lt;&gt;""), O188-M188, "")</f>
        <v>0</v>
      </c>
      <c r="R188" s="8">
        <f>IF(Q188=0,"✓ Critique","")</f>
        <v>0</v>
      </c>
    </row>
    <row r="189" spans="6:18">
      <c r="F189" s="3">
        <f>IF(AND(C189&lt;&gt;"",D189&lt;&gt;"",E189&lt;&gt;""), (C189+4*D189+E189)/6, "")</f>
        <v>0</v>
      </c>
      <c r="G189" s="3">
        <f>IF(AND(ISNUMBER(C189),ISNUMBER(E189)), ((E189-C189)/6)^2, "")</f>
        <v>0</v>
      </c>
      <c r="M189" s="3">
        <f>IF(COUNTA(H189:L189)=0, 0, MAX(IFERROR(INDEX($N$6:$N$200, MATCH(H189, $A$6:$A$200, 0)), 0),IFERROR(INDEX($N$6:$N$200, MATCH(I189, $A$6:$A$200, 0)), 0),IFERROR(INDEX($N$6:$N$200, MATCH(J189, $A$6:$A$200, 0)), 0),IFERROR(INDEX($N$6:$N$200, MATCH(K189, $A$6:$A$200, 0)), 0),IFERROR(INDEX($N$6:$N$200, MATCH(L189, $A$6:$A$200, 0)), 0)))</f>
        <v>0</v>
      </c>
      <c r="N189" s="3">
        <f>IF(AND(M189&lt;&gt;"", F189&lt;&gt;""), M189+F189, "")</f>
        <v>0</v>
      </c>
      <c r="O189" s="3">
        <f>IF(AND(P189&lt;&gt;"", F189&lt;&gt;""), P189-F189, "")</f>
        <v>0</v>
      </c>
      <c r="P189" s="3">
        <f>IFERROR(AGGREGATE(15,6, $O$6:$O$200/((($H$6:$H$200=$A189)+($I$6:$I$200=$A189)+($J$6:$J$200=$A189)+($K$6:$K$200=$A189)+($L$6:$L$200=$A189))&gt;0), 1), $C$2)</f>
        <v>0</v>
      </c>
      <c r="Q189" s="3">
        <f>IF(AND(O189&lt;&gt;"", M189&lt;&gt;""), O189-M189, "")</f>
        <v>0</v>
      </c>
      <c r="R189" s="8">
        <f>IF(Q189=0,"✓ Critique","")</f>
        <v>0</v>
      </c>
    </row>
    <row r="190" spans="6:18">
      <c r="F190" s="3">
        <f>IF(AND(C190&lt;&gt;"",D190&lt;&gt;"",E190&lt;&gt;""), (C190+4*D190+E190)/6, "")</f>
        <v>0</v>
      </c>
      <c r="G190" s="3">
        <f>IF(AND(ISNUMBER(C190),ISNUMBER(E190)), ((E190-C190)/6)^2, "")</f>
        <v>0</v>
      </c>
      <c r="M190" s="3">
        <f>IF(COUNTA(H190:L190)=0, 0, MAX(IFERROR(INDEX($N$6:$N$200, MATCH(H190, $A$6:$A$200, 0)), 0),IFERROR(INDEX($N$6:$N$200, MATCH(I190, $A$6:$A$200, 0)), 0),IFERROR(INDEX($N$6:$N$200, MATCH(J190, $A$6:$A$200, 0)), 0),IFERROR(INDEX($N$6:$N$200, MATCH(K190, $A$6:$A$200, 0)), 0),IFERROR(INDEX($N$6:$N$200, MATCH(L190, $A$6:$A$200, 0)), 0)))</f>
        <v>0</v>
      </c>
      <c r="N190" s="3">
        <f>IF(AND(M190&lt;&gt;"", F190&lt;&gt;""), M190+F190, "")</f>
        <v>0</v>
      </c>
      <c r="O190" s="3">
        <f>IF(AND(P190&lt;&gt;"", F190&lt;&gt;""), P190-F190, "")</f>
        <v>0</v>
      </c>
      <c r="P190" s="3">
        <f>IFERROR(AGGREGATE(15,6, $O$6:$O$200/((($H$6:$H$200=$A190)+($I$6:$I$200=$A190)+($J$6:$J$200=$A190)+($K$6:$K$200=$A190)+($L$6:$L$200=$A190))&gt;0), 1), $C$2)</f>
        <v>0</v>
      </c>
      <c r="Q190" s="3">
        <f>IF(AND(O190&lt;&gt;"", M190&lt;&gt;""), O190-M190, "")</f>
        <v>0</v>
      </c>
      <c r="R190" s="8">
        <f>IF(Q190=0,"✓ Critique","")</f>
        <v>0</v>
      </c>
    </row>
    <row r="191" spans="6:18">
      <c r="F191" s="3">
        <f>IF(AND(C191&lt;&gt;"",D191&lt;&gt;"",E191&lt;&gt;""), (C191+4*D191+E191)/6, "")</f>
        <v>0</v>
      </c>
      <c r="G191" s="3">
        <f>IF(AND(ISNUMBER(C191),ISNUMBER(E191)), ((E191-C191)/6)^2, "")</f>
        <v>0</v>
      </c>
      <c r="M191" s="3">
        <f>IF(COUNTA(H191:L191)=0, 0, MAX(IFERROR(INDEX($N$6:$N$200, MATCH(H191, $A$6:$A$200, 0)), 0),IFERROR(INDEX($N$6:$N$200, MATCH(I191, $A$6:$A$200, 0)), 0),IFERROR(INDEX($N$6:$N$200, MATCH(J191, $A$6:$A$200, 0)), 0),IFERROR(INDEX($N$6:$N$200, MATCH(K191, $A$6:$A$200, 0)), 0),IFERROR(INDEX($N$6:$N$200, MATCH(L191, $A$6:$A$200, 0)), 0)))</f>
        <v>0</v>
      </c>
      <c r="N191" s="3">
        <f>IF(AND(M191&lt;&gt;"", F191&lt;&gt;""), M191+F191, "")</f>
        <v>0</v>
      </c>
      <c r="O191" s="3">
        <f>IF(AND(P191&lt;&gt;"", F191&lt;&gt;""), P191-F191, "")</f>
        <v>0</v>
      </c>
      <c r="P191" s="3">
        <f>IFERROR(AGGREGATE(15,6, $O$6:$O$200/((($H$6:$H$200=$A191)+($I$6:$I$200=$A191)+($J$6:$J$200=$A191)+($K$6:$K$200=$A191)+($L$6:$L$200=$A191))&gt;0), 1), $C$2)</f>
        <v>0</v>
      </c>
      <c r="Q191" s="3">
        <f>IF(AND(O191&lt;&gt;"", M191&lt;&gt;""), O191-M191, "")</f>
        <v>0</v>
      </c>
      <c r="R191" s="8">
        <f>IF(Q191=0,"✓ Critique","")</f>
        <v>0</v>
      </c>
    </row>
    <row r="192" spans="6:18">
      <c r="F192" s="3">
        <f>IF(AND(C192&lt;&gt;"",D192&lt;&gt;"",E192&lt;&gt;""), (C192+4*D192+E192)/6, "")</f>
        <v>0</v>
      </c>
      <c r="G192" s="3">
        <f>IF(AND(ISNUMBER(C192),ISNUMBER(E192)), ((E192-C192)/6)^2, "")</f>
        <v>0</v>
      </c>
      <c r="M192" s="3">
        <f>IF(COUNTA(H192:L192)=0, 0, MAX(IFERROR(INDEX($N$6:$N$200, MATCH(H192, $A$6:$A$200, 0)), 0),IFERROR(INDEX($N$6:$N$200, MATCH(I192, $A$6:$A$200, 0)), 0),IFERROR(INDEX($N$6:$N$200, MATCH(J192, $A$6:$A$200, 0)), 0),IFERROR(INDEX($N$6:$N$200, MATCH(K192, $A$6:$A$200, 0)), 0),IFERROR(INDEX($N$6:$N$200, MATCH(L192, $A$6:$A$200, 0)), 0)))</f>
        <v>0</v>
      </c>
      <c r="N192" s="3">
        <f>IF(AND(M192&lt;&gt;"", F192&lt;&gt;""), M192+F192, "")</f>
        <v>0</v>
      </c>
      <c r="O192" s="3">
        <f>IF(AND(P192&lt;&gt;"", F192&lt;&gt;""), P192-F192, "")</f>
        <v>0</v>
      </c>
      <c r="P192" s="3">
        <f>IFERROR(AGGREGATE(15,6, $O$6:$O$200/((($H$6:$H$200=$A192)+($I$6:$I$200=$A192)+($J$6:$J$200=$A192)+($K$6:$K$200=$A192)+($L$6:$L$200=$A192))&gt;0), 1), $C$2)</f>
        <v>0</v>
      </c>
      <c r="Q192" s="3">
        <f>IF(AND(O192&lt;&gt;"", M192&lt;&gt;""), O192-M192, "")</f>
        <v>0</v>
      </c>
      <c r="R192" s="8">
        <f>IF(Q192=0,"✓ Critique","")</f>
        <v>0</v>
      </c>
    </row>
    <row r="193" spans="6:18">
      <c r="F193" s="3">
        <f>IF(AND(C193&lt;&gt;"",D193&lt;&gt;"",E193&lt;&gt;""), (C193+4*D193+E193)/6, "")</f>
        <v>0</v>
      </c>
      <c r="G193" s="3">
        <f>IF(AND(ISNUMBER(C193),ISNUMBER(E193)), ((E193-C193)/6)^2, "")</f>
        <v>0</v>
      </c>
      <c r="M193" s="3">
        <f>IF(COUNTA(H193:L193)=0, 0, MAX(IFERROR(INDEX($N$6:$N$200, MATCH(H193, $A$6:$A$200, 0)), 0),IFERROR(INDEX($N$6:$N$200, MATCH(I193, $A$6:$A$200, 0)), 0),IFERROR(INDEX($N$6:$N$200, MATCH(J193, $A$6:$A$200, 0)), 0),IFERROR(INDEX($N$6:$N$200, MATCH(K193, $A$6:$A$200, 0)), 0),IFERROR(INDEX($N$6:$N$200, MATCH(L193, $A$6:$A$200, 0)), 0)))</f>
        <v>0</v>
      </c>
      <c r="N193" s="3">
        <f>IF(AND(M193&lt;&gt;"", F193&lt;&gt;""), M193+F193, "")</f>
        <v>0</v>
      </c>
      <c r="O193" s="3">
        <f>IF(AND(P193&lt;&gt;"", F193&lt;&gt;""), P193-F193, "")</f>
        <v>0</v>
      </c>
      <c r="P193" s="3">
        <f>IFERROR(AGGREGATE(15,6, $O$6:$O$200/((($H$6:$H$200=$A193)+($I$6:$I$200=$A193)+($J$6:$J$200=$A193)+($K$6:$K$200=$A193)+($L$6:$L$200=$A193))&gt;0), 1), $C$2)</f>
        <v>0</v>
      </c>
      <c r="Q193" s="3">
        <f>IF(AND(O193&lt;&gt;"", M193&lt;&gt;""), O193-M193, "")</f>
        <v>0</v>
      </c>
      <c r="R193" s="8">
        <f>IF(Q193=0,"✓ Critique","")</f>
        <v>0</v>
      </c>
    </row>
    <row r="194" spans="6:18">
      <c r="F194" s="3">
        <f>IF(AND(C194&lt;&gt;"",D194&lt;&gt;"",E194&lt;&gt;""), (C194+4*D194+E194)/6, "")</f>
        <v>0</v>
      </c>
      <c r="G194" s="3">
        <f>IF(AND(ISNUMBER(C194),ISNUMBER(E194)), ((E194-C194)/6)^2, "")</f>
        <v>0</v>
      </c>
      <c r="M194" s="3">
        <f>IF(COUNTA(H194:L194)=0, 0, MAX(IFERROR(INDEX($N$6:$N$200, MATCH(H194, $A$6:$A$200, 0)), 0),IFERROR(INDEX($N$6:$N$200, MATCH(I194, $A$6:$A$200, 0)), 0),IFERROR(INDEX($N$6:$N$200, MATCH(J194, $A$6:$A$200, 0)), 0),IFERROR(INDEX($N$6:$N$200, MATCH(K194, $A$6:$A$200, 0)), 0),IFERROR(INDEX($N$6:$N$200, MATCH(L194, $A$6:$A$200, 0)), 0)))</f>
        <v>0</v>
      </c>
      <c r="N194" s="3">
        <f>IF(AND(M194&lt;&gt;"", F194&lt;&gt;""), M194+F194, "")</f>
        <v>0</v>
      </c>
      <c r="O194" s="3">
        <f>IF(AND(P194&lt;&gt;"", F194&lt;&gt;""), P194-F194, "")</f>
        <v>0</v>
      </c>
      <c r="P194" s="3">
        <f>IFERROR(AGGREGATE(15,6, $O$6:$O$200/((($H$6:$H$200=$A194)+($I$6:$I$200=$A194)+($J$6:$J$200=$A194)+($K$6:$K$200=$A194)+($L$6:$L$200=$A194))&gt;0), 1), $C$2)</f>
        <v>0</v>
      </c>
      <c r="Q194" s="3">
        <f>IF(AND(O194&lt;&gt;"", M194&lt;&gt;""), O194-M194, "")</f>
        <v>0</v>
      </c>
      <c r="R194" s="8">
        <f>IF(Q194=0,"✓ Critique","")</f>
        <v>0</v>
      </c>
    </row>
    <row r="195" spans="6:18">
      <c r="F195" s="3">
        <f>IF(AND(C195&lt;&gt;"",D195&lt;&gt;"",E195&lt;&gt;""), (C195+4*D195+E195)/6, "")</f>
        <v>0</v>
      </c>
      <c r="G195" s="3">
        <f>IF(AND(ISNUMBER(C195),ISNUMBER(E195)), ((E195-C195)/6)^2, "")</f>
        <v>0</v>
      </c>
      <c r="M195" s="3">
        <f>IF(COUNTA(H195:L195)=0, 0, MAX(IFERROR(INDEX($N$6:$N$200, MATCH(H195, $A$6:$A$200, 0)), 0),IFERROR(INDEX($N$6:$N$200, MATCH(I195, $A$6:$A$200, 0)), 0),IFERROR(INDEX($N$6:$N$200, MATCH(J195, $A$6:$A$200, 0)), 0),IFERROR(INDEX($N$6:$N$200, MATCH(K195, $A$6:$A$200, 0)), 0),IFERROR(INDEX($N$6:$N$200, MATCH(L195, $A$6:$A$200, 0)), 0)))</f>
        <v>0</v>
      </c>
      <c r="N195" s="3">
        <f>IF(AND(M195&lt;&gt;"", F195&lt;&gt;""), M195+F195, "")</f>
        <v>0</v>
      </c>
      <c r="O195" s="3">
        <f>IF(AND(P195&lt;&gt;"", F195&lt;&gt;""), P195-F195, "")</f>
        <v>0</v>
      </c>
      <c r="P195" s="3">
        <f>IFERROR(AGGREGATE(15,6, $O$6:$O$200/((($H$6:$H$200=$A195)+($I$6:$I$200=$A195)+($J$6:$J$200=$A195)+($K$6:$K$200=$A195)+($L$6:$L$200=$A195))&gt;0), 1), $C$2)</f>
        <v>0</v>
      </c>
      <c r="Q195" s="3">
        <f>IF(AND(O195&lt;&gt;"", M195&lt;&gt;""), O195-M195, "")</f>
        <v>0</v>
      </c>
      <c r="R195" s="8">
        <f>IF(Q195=0,"✓ Critique","")</f>
        <v>0</v>
      </c>
    </row>
    <row r="196" spans="6:18">
      <c r="F196" s="3">
        <f>IF(AND(C196&lt;&gt;"",D196&lt;&gt;"",E196&lt;&gt;""), (C196+4*D196+E196)/6, "")</f>
        <v>0</v>
      </c>
      <c r="G196" s="3">
        <f>IF(AND(ISNUMBER(C196),ISNUMBER(E196)), ((E196-C196)/6)^2, "")</f>
        <v>0</v>
      </c>
      <c r="M196" s="3">
        <f>IF(COUNTA(H196:L196)=0, 0, MAX(IFERROR(INDEX($N$6:$N$200, MATCH(H196, $A$6:$A$200, 0)), 0),IFERROR(INDEX($N$6:$N$200, MATCH(I196, $A$6:$A$200, 0)), 0),IFERROR(INDEX($N$6:$N$200, MATCH(J196, $A$6:$A$200, 0)), 0),IFERROR(INDEX($N$6:$N$200, MATCH(K196, $A$6:$A$200, 0)), 0),IFERROR(INDEX($N$6:$N$200, MATCH(L196, $A$6:$A$200, 0)), 0)))</f>
        <v>0</v>
      </c>
      <c r="N196" s="3">
        <f>IF(AND(M196&lt;&gt;"", F196&lt;&gt;""), M196+F196, "")</f>
        <v>0</v>
      </c>
      <c r="O196" s="3">
        <f>IF(AND(P196&lt;&gt;"", F196&lt;&gt;""), P196-F196, "")</f>
        <v>0</v>
      </c>
      <c r="P196" s="3">
        <f>IFERROR(AGGREGATE(15,6, $O$6:$O$200/((($H$6:$H$200=$A196)+($I$6:$I$200=$A196)+($J$6:$J$200=$A196)+($K$6:$K$200=$A196)+($L$6:$L$200=$A196))&gt;0), 1), $C$2)</f>
        <v>0</v>
      </c>
      <c r="Q196" s="3">
        <f>IF(AND(O196&lt;&gt;"", M196&lt;&gt;""), O196-M196, "")</f>
        <v>0</v>
      </c>
      <c r="R196" s="8">
        <f>IF(Q196=0,"✓ Critique","")</f>
        <v>0</v>
      </c>
    </row>
    <row r="197" spans="6:18">
      <c r="F197" s="3">
        <f>IF(AND(C197&lt;&gt;"",D197&lt;&gt;"",E197&lt;&gt;""), (C197+4*D197+E197)/6, "")</f>
        <v>0</v>
      </c>
      <c r="G197" s="3">
        <f>IF(AND(ISNUMBER(C197),ISNUMBER(E197)), ((E197-C197)/6)^2, "")</f>
        <v>0</v>
      </c>
      <c r="M197" s="3">
        <f>IF(COUNTA(H197:L197)=0, 0, MAX(IFERROR(INDEX($N$6:$N$200, MATCH(H197, $A$6:$A$200, 0)), 0),IFERROR(INDEX($N$6:$N$200, MATCH(I197, $A$6:$A$200, 0)), 0),IFERROR(INDEX($N$6:$N$200, MATCH(J197, $A$6:$A$200, 0)), 0),IFERROR(INDEX($N$6:$N$200, MATCH(K197, $A$6:$A$200, 0)), 0),IFERROR(INDEX($N$6:$N$200, MATCH(L197, $A$6:$A$200, 0)), 0)))</f>
        <v>0</v>
      </c>
      <c r="N197" s="3">
        <f>IF(AND(M197&lt;&gt;"", F197&lt;&gt;""), M197+F197, "")</f>
        <v>0</v>
      </c>
      <c r="O197" s="3">
        <f>IF(AND(P197&lt;&gt;"", F197&lt;&gt;""), P197-F197, "")</f>
        <v>0</v>
      </c>
      <c r="P197" s="3">
        <f>IFERROR(AGGREGATE(15,6, $O$6:$O$200/((($H$6:$H$200=$A197)+($I$6:$I$200=$A197)+($J$6:$J$200=$A197)+($K$6:$K$200=$A197)+($L$6:$L$200=$A197))&gt;0), 1), $C$2)</f>
        <v>0</v>
      </c>
      <c r="Q197" s="3">
        <f>IF(AND(O197&lt;&gt;"", M197&lt;&gt;""), O197-M197, "")</f>
        <v>0</v>
      </c>
      <c r="R197" s="8">
        <f>IF(Q197=0,"✓ Critique","")</f>
        <v>0</v>
      </c>
    </row>
    <row r="198" spans="6:18">
      <c r="F198" s="3">
        <f>IF(AND(C198&lt;&gt;"",D198&lt;&gt;"",E198&lt;&gt;""), (C198+4*D198+E198)/6, "")</f>
        <v>0</v>
      </c>
      <c r="G198" s="3">
        <f>IF(AND(ISNUMBER(C198),ISNUMBER(E198)), ((E198-C198)/6)^2, "")</f>
        <v>0</v>
      </c>
      <c r="M198" s="3">
        <f>IF(COUNTA(H198:L198)=0, 0, MAX(IFERROR(INDEX($N$6:$N$200, MATCH(H198, $A$6:$A$200, 0)), 0),IFERROR(INDEX($N$6:$N$200, MATCH(I198, $A$6:$A$200, 0)), 0),IFERROR(INDEX($N$6:$N$200, MATCH(J198, $A$6:$A$200, 0)), 0),IFERROR(INDEX($N$6:$N$200, MATCH(K198, $A$6:$A$200, 0)), 0),IFERROR(INDEX($N$6:$N$200, MATCH(L198, $A$6:$A$200, 0)), 0)))</f>
        <v>0</v>
      </c>
      <c r="N198" s="3">
        <f>IF(AND(M198&lt;&gt;"", F198&lt;&gt;""), M198+F198, "")</f>
        <v>0</v>
      </c>
      <c r="O198" s="3">
        <f>IF(AND(P198&lt;&gt;"", F198&lt;&gt;""), P198-F198, "")</f>
        <v>0</v>
      </c>
      <c r="P198" s="3">
        <f>IFERROR(AGGREGATE(15,6, $O$6:$O$200/((($H$6:$H$200=$A198)+($I$6:$I$200=$A198)+($J$6:$J$200=$A198)+($K$6:$K$200=$A198)+($L$6:$L$200=$A198))&gt;0), 1), $C$2)</f>
        <v>0</v>
      </c>
      <c r="Q198" s="3">
        <f>IF(AND(O198&lt;&gt;"", M198&lt;&gt;""), O198-M198, "")</f>
        <v>0</v>
      </c>
      <c r="R198" s="8">
        <f>IF(Q198=0,"✓ Critique","")</f>
        <v>0</v>
      </c>
    </row>
    <row r="199" spans="6:18">
      <c r="F199" s="3">
        <f>IF(AND(C199&lt;&gt;"",D199&lt;&gt;"",E199&lt;&gt;""), (C199+4*D199+E199)/6, "")</f>
        <v>0</v>
      </c>
      <c r="G199" s="3">
        <f>IF(AND(ISNUMBER(C199),ISNUMBER(E199)), ((E199-C199)/6)^2, "")</f>
        <v>0</v>
      </c>
      <c r="M199" s="3">
        <f>IF(COUNTA(H199:L199)=0, 0, MAX(IFERROR(INDEX($N$6:$N$200, MATCH(H199, $A$6:$A$200, 0)), 0),IFERROR(INDEX($N$6:$N$200, MATCH(I199, $A$6:$A$200, 0)), 0),IFERROR(INDEX($N$6:$N$200, MATCH(J199, $A$6:$A$200, 0)), 0),IFERROR(INDEX($N$6:$N$200, MATCH(K199, $A$6:$A$200, 0)), 0),IFERROR(INDEX($N$6:$N$200, MATCH(L199, $A$6:$A$200, 0)), 0)))</f>
        <v>0</v>
      </c>
      <c r="N199" s="3">
        <f>IF(AND(M199&lt;&gt;"", F199&lt;&gt;""), M199+F199, "")</f>
        <v>0</v>
      </c>
      <c r="O199" s="3">
        <f>IF(AND(P199&lt;&gt;"", F199&lt;&gt;""), P199-F199, "")</f>
        <v>0</v>
      </c>
      <c r="P199" s="3">
        <f>IFERROR(AGGREGATE(15,6, $O$6:$O$200/((($H$6:$H$200=$A199)+($I$6:$I$200=$A199)+($J$6:$J$200=$A199)+($K$6:$K$200=$A199)+($L$6:$L$200=$A199))&gt;0), 1), $C$2)</f>
        <v>0</v>
      </c>
      <c r="Q199" s="3">
        <f>IF(AND(O199&lt;&gt;"", M199&lt;&gt;""), O199-M199, "")</f>
        <v>0</v>
      </c>
      <c r="R199" s="8">
        <f>IF(Q199=0,"✓ Critique","")</f>
        <v>0</v>
      </c>
    </row>
    <row r="200" spans="6:18">
      <c r="F200" s="3">
        <f>IF(AND(C200&lt;&gt;"",D200&lt;&gt;"",E200&lt;&gt;""), (C200+4*D200+E200)/6, "")</f>
        <v>0</v>
      </c>
      <c r="G200" s="3">
        <f>IF(AND(ISNUMBER(C200),ISNUMBER(E200)), ((E200-C200)/6)^2, "")</f>
        <v>0</v>
      </c>
      <c r="M200" s="3">
        <f>IF(COUNTA(H200:L200)=0, 0, MAX(IFERROR(INDEX($N$6:$N$200, MATCH(H200, $A$6:$A$200, 0)), 0),IFERROR(INDEX($N$6:$N$200, MATCH(I200, $A$6:$A$200, 0)), 0),IFERROR(INDEX($N$6:$N$200, MATCH(J200, $A$6:$A$200, 0)), 0),IFERROR(INDEX($N$6:$N$200, MATCH(K200, $A$6:$A$200, 0)), 0),IFERROR(INDEX($N$6:$N$200, MATCH(L200, $A$6:$A$200, 0)), 0)))</f>
        <v>0</v>
      </c>
      <c r="N200" s="3">
        <f>IF(AND(M200&lt;&gt;"", F200&lt;&gt;""), M200+F200, "")</f>
        <v>0</v>
      </c>
      <c r="O200" s="3">
        <f>IF(AND(P200&lt;&gt;"", F200&lt;&gt;""), P200-F200, "")</f>
        <v>0</v>
      </c>
      <c r="P200" s="3">
        <f>IFERROR(AGGREGATE(15,6, $O$6:$O$200/((($H$6:$H$200=$A200)+($I$6:$I$200=$A200)+($J$6:$J$200=$A200)+($K$6:$K$200=$A200)+($L$6:$L$200=$A200))&gt;0), 1), $C$2)</f>
        <v>0</v>
      </c>
      <c r="Q200" s="3">
        <f>IF(AND(O200&lt;&gt;"", M200&lt;&gt;""), O200-M200, "")</f>
        <v>0</v>
      </c>
      <c r="R200" s="8">
        <f>IF(Q200=0,"✓ Critique","")</f>
        <v>0</v>
      </c>
    </row>
  </sheetData>
  <mergeCells count="2">
    <mergeCell ref="A1:Z1"/>
    <mergeCell ref="N2:R3"/>
  </mergeCells>
  <conditionalFormatting sqref="A6:T200">
    <cfRule type="expression" dxfId="0" priority="1">
      <formula>$Q6=0</formula>
    </cfRule>
  </conditionalFormatting>
  <dataValidations count="1">
    <dataValidation type="list" allowBlank="1" showInputMessage="1" showErrorMessage="1" sqref="H6:L200">
      <formula1>Liste_ID</formula1>
    </dataValidation>
  </dataValidations>
  <hyperlinks>
    <hyperlink ref="N2" location="#Inputs" display="↺ Réinitialiser les entrées (sélection)"/>
  </hyperlinks>
  <pageMargins left="0.7" right="0.7" top="0.75" bottom="0.75" header="0.3" footer="0.3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PERT_Auto</vt:lpstr>
      <vt:lpstr>Inputs</vt:lpstr>
      <vt:lpstr>Liste_ID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2025-08-24T03:14:20Z</dcterms:created>
  <dcterms:modified xsi:type="dcterms:W3CDTF">2025-08-24T03:14:20Z</dcterms:modified>
</cp:coreProperties>
</file>